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Client Apps\com.LCDMaintenanceTool.Project\Resources\"/>
    </mc:Choice>
  </mc:AlternateContent>
  <xr:revisionPtr revIDLastSave="0" documentId="13_ncr:1_{1ACECDB7-5D5F-42A8-B0C9-B034ED1A1FAC}" xr6:coauthVersionLast="43" xr6:coauthVersionMax="43" xr10:uidLastSave="{00000000-0000-0000-0000-000000000000}"/>
  <bookViews>
    <workbookView xWindow="3015" yWindow="3015" windowWidth="21600" windowHeight="11400" tabRatio="925" firstSheet="5" activeTab="11"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496" i="17"/>
  <c r="J2981" i="17"/>
  <c r="J2929" i="17"/>
  <c r="J1606" i="17"/>
  <c r="J1063" i="17"/>
  <c r="J603" i="17"/>
  <c r="J1013" i="17"/>
  <c r="J2776" i="17"/>
  <c r="J3025" i="17"/>
  <c r="J809" i="17"/>
  <c r="J1751" i="17"/>
  <c r="J1977" i="17"/>
  <c r="J2639" i="17"/>
  <c r="J2986" i="17"/>
  <c r="J703" i="17"/>
  <c r="J2051" i="17"/>
  <c r="J1997" i="17"/>
  <c r="J993" i="17"/>
  <c r="J2393" i="17"/>
  <c r="J563" i="17"/>
  <c r="J2678" i="17"/>
  <c r="J2630" i="17"/>
  <c r="J551" i="17"/>
  <c r="J2311" i="17"/>
  <c r="J1731" i="17"/>
  <c r="J518" i="17"/>
  <c r="J888" i="17"/>
  <c r="J1464" i="17"/>
  <c r="J2481" i="17"/>
  <c r="J2853" i="17"/>
  <c r="J1220" i="17"/>
  <c r="J126" i="17"/>
  <c r="J916" i="17"/>
  <c r="J94" i="17"/>
  <c r="J1938" i="17"/>
  <c r="J2324" i="17"/>
  <c r="J681" i="17"/>
  <c r="J215" i="17"/>
  <c r="J2019" i="17"/>
  <c r="J358" i="17"/>
  <c r="J961" i="17"/>
  <c r="J1313" i="17"/>
  <c r="J2872" i="17"/>
  <c r="J1218" i="17"/>
  <c r="J409" i="17"/>
  <c r="J390" i="17"/>
  <c r="J155" i="17"/>
  <c r="J1877" i="17"/>
  <c r="J1787" i="17"/>
  <c r="J706" i="17"/>
  <c r="J1068" i="17"/>
  <c r="J3001" i="17"/>
  <c r="J1040" i="17"/>
  <c r="J2958" i="17"/>
  <c r="J2763" i="17"/>
  <c r="J1548" i="17"/>
  <c r="J370" i="17"/>
  <c r="J2374" i="17"/>
  <c r="J2138" i="17"/>
  <c r="J2864" i="17"/>
  <c r="J862" i="17"/>
  <c r="J278" i="17"/>
  <c r="J2469" i="17"/>
  <c r="J889" i="17"/>
  <c r="J1981" i="17"/>
  <c r="J1551" i="17"/>
  <c r="J296" i="17"/>
  <c r="J314" i="17"/>
  <c r="J925" i="17"/>
  <c r="J2826" i="17"/>
  <c r="J2372" i="17"/>
  <c r="J552" i="17"/>
  <c r="J2591" i="17"/>
  <c r="J10" i="17"/>
  <c r="J1847" i="17"/>
  <c r="J1491" i="17"/>
  <c r="J1005" i="17"/>
  <c r="J1931" i="17"/>
  <c r="J1273" i="17"/>
  <c r="J1056" i="17"/>
  <c r="J1477" i="17"/>
  <c r="J1695" i="17"/>
  <c r="J2028" i="17"/>
  <c r="J2087" i="17"/>
  <c r="J1512" i="17"/>
  <c r="J436" i="17"/>
  <c r="J2006" i="17"/>
  <c r="J513" i="17"/>
  <c r="J217" i="17"/>
  <c r="J1672" i="17"/>
  <c r="J2102" i="17"/>
  <c r="J456" i="17"/>
  <c r="J1868" i="17"/>
  <c r="J1459" i="17"/>
  <c r="J123" i="17"/>
  <c r="J213" i="17"/>
  <c r="J1376" i="17"/>
  <c r="J2682" i="17"/>
  <c r="J359" i="17"/>
  <c r="J2371" i="17"/>
  <c r="J2567" i="17"/>
  <c r="J2482" i="17"/>
  <c r="J1511" i="17"/>
  <c r="J2602" i="17"/>
  <c r="J2766" i="17"/>
  <c r="J1674" i="17"/>
  <c r="J2959" i="17"/>
  <c r="J41" i="17"/>
  <c r="J2224" i="17"/>
  <c r="J1180" i="17"/>
  <c r="J676" i="17"/>
  <c r="J2508" i="17"/>
  <c r="J1848" i="17"/>
  <c r="J2589" i="17"/>
  <c r="J120" i="17"/>
  <c r="J1483" i="17"/>
  <c r="J869" i="17"/>
  <c r="J183" i="17"/>
  <c r="J416" i="17"/>
  <c r="J2180" i="17"/>
  <c r="J2945" i="17"/>
  <c r="J1309" i="17"/>
  <c r="J597" i="17"/>
  <c r="J2185" i="17"/>
  <c r="J1560" i="17"/>
  <c r="J1575" i="17"/>
  <c r="J722" i="17"/>
  <c r="J553" i="17"/>
  <c r="J664" i="17"/>
  <c r="J1497" i="17"/>
  <c r="J2568" i="17"/>
  <c r="J2231" i="17"/>
  <c r="J298" i="17"/>
  <c r="J1822" i="17"/>
  <c r="J1352" i="17"/>
  <c r="J2686" i="17"/>
  <c r="J1245" i="17"/>
  <c r="J2689" i="17"/>
  <c r="J305" i="17"/>
  <c r="J2774" i="17"/>
  <c r="J3026" i="17"/>
  <c r="J1869" i="17"/>
  <c r="J1061" i="17"/>
  <c r="J695" i="17"/>
  <c r="J2410" i="17"/>
  <c r="J1591" i="17"/>
  <c r="J1527" i="17"/>
  <c r="J2796" i="17"/>
  <c r="J2962" i="17"/>
  <c r="J2364" i="17"/>
  <c r="J2556" i="17"/>
  <c r="J1081" i="17"/>
  <c r="J1490" i="17"/>
  <c r="J2680" i="17"/>
  <c r="J458" i="17"/>
  <c r="J1002" i="17"/>
  <c r="J1635" i="17"/>
  <c r="J1179" i="17"/>
  <c r="J557" i="17"/>
  <c r="J381" i="17"/>
  <c r="J589" i="17"/>
  <c r="J1060" i="17"/>
  <c r="J2531" i="17"/>
  <c r="J714" i="17"/>
  <c r="J1924" i="17"/>
  <c r="J680" i="17"/>
  <c r="J357" i="17"/>
  <c r="J1107" i="17"/>
  <c r="J2659" i="17"/>
  <c r="J2901" i="17"/>
  <c r="J2688" i="17"/>
  <c r="J27" i="17"/>
  <c r="J2094" i="17"/>
  <c r="J919" i="17"/>
  <c r="J2914" i="17"/>
  <c r="J3021" i="17"/>
  <c r="J1807" i="17"/>
  <c r="J663" i="17"/>
  <c r="J2949" i="17"/>
  <c r="J432" i="17"/>
  <c r="J2798" i="17"/>
  <c r="J37" i="17"/>
  <c r="J18" i="17"/>
  <c r="J1216" i="17"/>
  <c r="J299" i="17"/>
  <c r="J1835" i="17"/>
  <c r="J387" i="17"/>
  <c r="J2442" i="17"/>
  <c r="J1133" i="17"/>
  <c r="J66" i="17"/>
  <c r="J2684" i="17"/>
  <c r="J1739" i="17"/>
  <c r="J39" i="17"/>
  <c r="J2412" i="17"/>
  <c r="J385" i="17"/>
  <c r="J2194" i="17"/>
  <c r="J308" i="17"/>
  <c r="J1605" i="17"/>
  <c r="J493" i="17"/>
  <c r="J336" i="17"/>
  <c r="J2358" i="17"/>
  <c r="J452" i="17"/>
  <c r="J1699" i="17"/>
  <c r="J403" i="17"/>
  <c r="J1433" i="17"/>
  <c r="J2411" i="17"/>
  <c r="J478" i="17"/>
  <c r="J1184" i="17"/>
  <c r="J86" i="17"/>
  <c r="J313" i="17"/>
  <c r="J692" i="17"/>
  <c r="J599" i="17"/>
  <c r="J511" i="17"/>
  <c r="J1505" i="17"/>
  <c r="J11" i="17"/>
  <c r="J2613" i="17"/>
  <c r="J2256" i="17"/>
  <c r="J705" i="17"/>
  <c r="J2070" i="17"/>
  <c r="J1217" i="17"/>
  <c r="J412" i="17"/>
  <c r="J724" i="17"/>
  <c r="J1088" i="17"/>
  <c r="J1306" i="17"/>
  <c r="J516" i="17"/>
  <c r="J1410" i="17"/>
  <c r="J2086" i="17"/>
  <c r="J2747" i="17"/>
  <c r="J983" i="17"/>
  <c r="J2327" i="17"/>
  <c r="J316" i="17"/>
  <c r="J160" i="17"/>
  <c r="J2909" i="17"/>
  <c r="J1136" i="17"/>
  <c r="J1937" i="17"/>
  <c r="J2004" i="17"/>
  <c r="J1665" i="17"/>
  <c r="J998" i="17"/>
  <c r="J2514" i="17"/>
  <c r="J64" i="17"/>
  <c r="J522" i="17"/>
  <c r="J2599" i="17"/>
  <c r="J1891" i="17"/>
  <c r="J529" i="17"/>
  <c r="J2997" i="17"/>
  <c r="J2286" i="17"/>
  <c r="J963" i="17"/>
  <c r="J1195" i="17"/>
  <c r="J883" i="17"/>
  <c r="J234" i="17"/>
  <c r="J333" i="17"/>
  <c r="J923" i="17"/>
  <c r="J902" i="17"/>
  <c r="J1830" i="17"/>
  <c r="J422" i="17"/>
  <c r="J876" i="17"/>
  <c r="J3004" i="17"/>
  <c r="J2829" i="17"/>
  <c r="J1316" i="17"/>
  <c r="J2822" i="17"/>
  <c r="J3000" i="17"/>
  <c r="J548" i="17"/>
  <c r="J2692" i="17"/>
  <c r="J2573" i="17"/>
  <c r="J1784" i="17"/>
  <c r="J168" i="17"/>
  <c r="J2662" i="17"/>
  <c r="J713" i="17"/>
  <c r="J1385" i="17"/>
  <c r="J1315" i="17"/>
  <c r="J579" i="17"/>
  <c r="J2320" i="17"/>
  <c r="J750" i="17"/>
  <c r="J1439" i="17"/>
  <c r="J2726" i="17"/>
  <c r="J2454" i="17"/>
  <c r="J2278" i="17"/>
  <c r="J684" i="17"/>
  <c r="J2804" i="17"/>
  <c r="J665" i="17"/>
  <c r="J2205" i="17"/>
  <c r="J1618" i="17"/>
  <c r="J735" i="17"/>
  <c r="J1128" i="17"/>
  <c r="J3" i="17"/>
  <c r="J42" i="17"/>
  <c r="J427" i="17"/>
  <c r="J755" i="17"/>
  <c r="J2562" i="17"/>
  <c r="J1030" i="17"/>
  <c r="J2308" i="17"/>
  <c r="J5" i="17"/>
  <c r="J3019" i="17"/>
  <c r="J2618" i="17"/>
  <c r="J2257" i="17"/>
  <c r="J747" i="17"/>
  <c r="J2762" i="17"/>
  <c r="J2203" i="17"/>
  <c r="J2695" i="17"/>
  <c r="J1892" i="17"/>
  <c r="J1735" i="17"/>
  <c r="J613" i="17"/>
  <c r="J1346" i="17"/>
  <c r="J752" i="17"/>
  <c r="J1436" i="17"/>
  <c r="J2144" i="17"/>
  <c r="J2359" i="17"/>
  <c r="J206" i="17"/>
  <c r="J2943" i="17"/>
  <c r="J2782" i="17"/>
  <c r="J1049" i="17"/>
  <c r="J1705" i="17"/>
  <c r="J2239" i="17"/>
  <c r="J144" i="17"/>
  <c r="J717" i="17"/>
  <c r="J433" i="17"/>
  <c r="J2994" i="17"/>
  <c r="J1016" i="17"/>
  <c r="J2252" i="17"/>
  <c r="J2940" i="17"/>
  <c r="J1957" i="17"/>
  <c r="J600" i="17"/>
  <c r="J1798" i="17"/>
  <c r="J2089" i="17"/>
  <c r="J401" i="17"/>
  <c r="J636" i="17"/>
  <c r="J1598" i="17"/>
  <c r="J1925" i="17"/>
  <c r="J2666" i="17"/>
  <c r="J644" i="17"/>
  <c r="J1990" i="17"/>
  <c r="J1189" i="17"/>
  <c r="J1086" i="17"/>
  <c r="J2995" i="17"/>
  <c r="J172" i="17"/>
  <c r="J2919" i="17"/>
  <c r="J40" i="17"/>
  <c r="J1949" i="17"/>
  <c r="J2060" i="17"/>
  <c r="J2369" i="17"/>
  <c r="J1289" i="17"/>
  <c r="J119" i="17"/>
  <c r="J1796" i="17"/>
  <c r="J2885" i="17"/>
  <c r="J997" i="17"/>
  <c r="J1267" i="17"/>
  <c r="J2701" i="17"/>
  <c r="J2122" i="17"/>
  <c r="J1514" i="17"/>
  <c r="J1823" i="17"/>
  <c r="J2259" i="17"/>
  <c r="J1578" i="17"/>
  <c r="J1728" i="17"/>
  <c r="J2870" i="17"/>
  <c r="J2671" i="17"/>
  <c r="J102" i="17"/>
  <c r="J2079" i="17"/>
  <c r="J230" i="17"/>
  <c r="J1399" i="17"/>
  <c r="J1530" i="17"/>
  <c r="J1405" i="17"/>
  <c r="J588" i="17"/>
  <c r="J2510" i="17"/>
  <c r="J527" i="17"/>
  <c r="J372" i="17"/>
  <c r="J711" i="17"/>
  <c r="J2786" i="17"/>
  <c r="J2076" i="17"/>
  <c r="J1105" i="17"/>
  <c r="J1943" i="17"/>
  <c r="J1629" i="17"/>
  <c r="J2449" i="17"/>
  <c r="J413" i="17"/>
  <c r="J360" i="17"/>
  <c r="J712" i="17"/>
  <c r="J1335" i="17"/>
  <c r="J36" i="17"/>
  <c r="J1171" i="17"/>
  <c r="J115" i="17"/>
  <c r="J2950" i="17"/>
  <c r="J2756" i="17"/>
  <c r="J657" i="17"/>
  <c r="J2780" i="17"/>
  <c r="J2734" i="17"/>
  <c r="J475" i="17"/>
  <c r="J1729" i="17"/>
  <c r="J340" i="17"/>
  <c r="J1970" i="17"/>
  <c r="J429" i="17"/>
  <c r="J2409" i="17"/>
  <c r="J2803" i="17"/>
  <c r="J2541" i="17"/>
  <c r="J1908" i="17"/>
  <c r="J2153" i="17"/>
  <c r="J2725" i="17"/>
  <c r="J2301" i="17"/>
  <c r="J2690" i="17"/>
  <c r="J1693" i="17"/>
  <c r="J2392" i="17"/>
  <c r="J1351" i="17"/>
  <c r="J2132" i="17"/>
  <c r="J2922" i="17"/>
  <c r="J758" i="17"/>
  <c r="J2837" i="17"/>
  <c r="J1913" i="17"/>
  <c r="J2478" i="17"/>
  <c r="J649" i="17"/>
  <c r="J103" i="17"/>
  <c r="J1537" i="17"/>
  <c r="J859" i="17"/>
  <c r="J2415" i="17"/>
  <c r="J1378" i="17"/>
  <c r="J800" i="17"/>
  <c r="J2283" i="17"/>
  <c r="J338" i="17"/>
  <c r="J784" i="17"/>
  <c r="J1498" i="17"/>
  <c r="J2085" i="17"/>
  <c r="J82" i="17"/>
  <c r="J1446" i="17"/>
  <c r="J2704" i="17"/>
  <c r="J1467" i="17"/>
  <c r="J1299" i="17"/>
  <c r="J2499" i="17"/>
  <c r="J1833" i="17"/>
  <c r="J794" i="17"/>
  <c r="J2362" i="17"/>
  <c r="J2674" i="17"/>
  <c r="J2020" i="17"/>
  <c r="J2886" i="17"/>
  <c r="J1026" i="17"/>
  <c r="J1513" i="17"/>
  <c r="J111" i="17"/>
  <c r="J1087" i="17"/>
  <c r="J1053" i="17"/>
  <c r="J515" i="17"/>
  <c r="J355" i="17"/>
  <c r="J1486" i="17"/>
  <c r="J1364" i="17"/>
  <c r="J543" i="17"/>
  <c r="J1482" i="17"/>
  <c r="J2011" i="17"/>
  <c r="J2084" i="17"/>
  <c r="J1534" i="17"/>
  <c r="J2378" i="17"/>
  <c r="J2127" i="17"/>
  <c r="J1415" i="17"/>
  <c r="J1254" i="17"/>
  <c r="J1647" i="17"/>
  <c r="J628" i="17"/>
  <c r="J1809" i="17"/>
  <c r="J954" i="17"/>
  <c r="J1971" i="17"/>
  <c r="J1206" i="17"/>
  <c r="J1048" i="17"/>
  <c r="J2480" i="17"/>
  <c r="J2851" i="17"/>
  <c r="J1307" i="17"/>
  <c r="J211" i="17"/>
  <c r="J1894" i="17"/>
  <c r="J2318" i="17"/>
  <c r="J1887" i="17"/>
  <c r="J2492" i="17"/>
  <c r="J915" i="17"/>
  <c r="J448" i="17"/>
  <c r="J2024" i="17"/>
  <c r="J641" i="17"/>
  <c r="J1968" i="17"/>
  <c r="J565" i="17"/>
  <c r="J1296" i="17"/>
  <c r="J1703" i="17"/>
  <c r="J81" i="17"/>
  <c r="J1242" i="17"/>
  <c r="J2215" i="17"/>
  <c r="J2207" i="17"/>
  <c r="J2288" i="17"/>
  <c r="J1717" i="17"/>
  <c r="J877" i="17"/>
  <c r="J1416" i="17"/>
  <c r="J1091" i="17"/>
  <c r="J76" i="17"/>
  <c r="J620" i="17"/>
  <c r="J1778" i="17"/>
  <c r="J2125" i="17"/>
  <c r="J1196" i="17"/>
  <c r="J2016" i="17"/>
  <c r="J492" i="17"/>
  <c r="J229" i="17"/>
  <c r="J721" i="17"/>
  <c r="J2876" i="17"/>
  <c r="J2158" i="17"/>
  <c r="J2799" i="17"/>
  <c r="J1838" i="17"/>
  <c r="J2356" i="17"/>
  <c r="J1057" i="17"/>
  <c r="J2623" i="17"/>
  <c r="J238" i="17"/>
  <c r="J2595" i="17"/>
  <c r="J650" i="17"/>
  <c r="J62" i="17"/>
  <c r="J150" i="17"/>
  <c r="J2516" i="17"/>
  <c r="J1284" i="17"/>
  <c r="J1166" i="17"/>
  <c r="J2834" i="17"/>
  <c r="J1277" i="17"/>
  <c r="J2572" i="17"/>
  <c r="J1155" i="17"/>
  <c r="J2425" i="17"/>
  <c r="J1032" i="17"/>
  <c r="J179" i="17"/>
  <c r="J2707" i="17"/>
  <c r="J1880" i="17"/>
  <c r="J2979" i="17"/>
  <c r="J2843" i="17"/>
  <c r="J291" i="17"/>
  <c r="J2515" i="17"/>
  <c r="J2604" i="17"/>
  <c r="J821" i="17"/>
  <c r="J402" i="17"/>
  <c r="J1523" i="17"/>
  <c r="J1936" i="17"/>
  <c r="J2764" i="17"/>
  <c r="J2315" i="17"/>
  <c r="J2465" i="17"/>
  <c r="J1241" i="17"/>
  <c r="J556" i="17"/>
  <c r="J114" i="17"/>
  <c r="J236" i="17"/>
  <c r="J2693" i="17"/>
  <c r="J2068" i="17"/>
  <c r="J352" i="17"/>
  <c r="J2936" i="17"/>
  <c r="J1654" i="17"/>
  <c r="J609" i="17"/>
  <c r="J437" i="17"/>
  <c r="J1231" i="17"/>
  <c r="J786" i="17"/>
  <c r="J2297" i="17"/>
  <c r="J2824" i="17"/>
  <c r="J415" i="17"/>
  <c r="J113" i="17"/>
  <c r="J2992" i="17"/>
  <c r="J1097" i="17"/>
  <c r="J1095" i="17"/>
  <c r="J1275" i="17"/>
  <c r="J378" i="17"/>
  <c r="J668" i="17"/>
  <c r="J1593" i="17"/>
  <c r="J194" i="17"/>
  <c r="J1559" i="17"/>
  <c r="J2533" i="17"/>
  <c r="J726" i="17"/>
  <c r="J297" i="17"/>
  <c r="J1411" i="17"/>
  <c r="J1042" i="17"/>
  <c r="J1161" i="17"/>
  <c r="J226" i="17"/>
  <c r="J1480" i="17"/>
  <c r="J1355" i="17"/>
  <c r="J1142" i="17"/>
  <c r="J2965" i="17"/>
  <c r="J1940" i="17"/>
  <c r="J2183" i="17"/>
  <c r="J1400" i="17"/>
  <c r="J1926" i="17"/>
  <c r="J1363" i="17"/>
  <c r="J2496" i="17"/>
  <c r="J2055" i="17"/>
  <c r="J1006" i="17"/>
  <c r="J2441" i="17"/>
  <c r="J669" i="17"/>
  <c r="J897" i="17"/>
  <c r="J1896" i="17"/>
  <c r="J1239" i="17"/>
  <c r="J2818" i="17"/>
  <c r="J304" i="17"/>
  <c r="J780" i="17"/>
  <c r="J2783" i="17"/>
  <c r="J43" i="17"/>
  <c r="J1878" i="17"/>
  <c r="J1857" i="17"/>
  <c r="J646" i="17"/>
  <c r="J1075" i="17"/>
  <c r="J1982" i="17"/>
  <c r="J2345" i="17"/>
  <c r="J1414" i="17"/>
  <c r="J886" i="17"/>
  <c r="J242" i="17"/>
  <c r="J738" i="17"/>
  <c r="J978" i="17"/>
  <c r="J1164" i="17"/>
  <c r="J1165" i="17"/>
  <c r="J661" i="17"/>
  <c r="J2214" i="17"/>
  <c r="J1223" i="17"/>
  <c r="J408" i="17"/>
  <c r="J1600" i="17"/>
  <c r="J16" i="17"/>
  <c r="J1930" i="17"/>
  <c r="J1865" i="17"/>
  <c r="J547" i="17"/>
  <c r="J1300" i="17"/>
  <c r="J154" i="17"/>
  <c r="J1156" i="17"/>
  <c r="J2248" i="17"/>
  <c r="J1855" i="17"/>
  <c r="J1773" i="17"/>
  <c r="J2906" i="17"/>
  <c r="J1589" i="17"/>
  <c r="J2305" i="17"/>
  <c r="J1632" i="17"/>
  <c r="J996" i="17"/>
  <c r="J470" i="17"/>
  <c r="J2073" i="17"/>
  <c r="J1213" i="17"/>
  <c r="J766" i="17"/>
  <c r="J2162" i="17"/>
  <c r="J1722" i="17"/>
  <c r="J1914" i="17"/>
  <c r="J1280" i="17"/>
  <c r="J2982" i="17"/>
  <c r="J1595" i="17"/>
  <c r="J1126" i="17"/>
  <c r="J710" i="17"/>
  <c r="J831" i="17"/>
  <c r="J782" i="17"/>
  <c r="J1357" i="17"/>
  <c r="J2232" i="17"/>
  <c r="J1408" i="17"/>
  <c r="J2867" i="17"/>
  <c r="J965" i="17"/>
  <c r="J1652" i="17"/>
  <c r="J825" i="17"/>
  <c r="J1212" i="17"/>
  <c r="J2787" i="17"/>
  <c r="J2899" i="17"/>
  <c r="J2638" i="17"/>
  <c r="J2606" i="17"/>
  <c r="J2452" i="17"/>
  <c r="J855" i="17"/>
  <c r="J2246" i="17"/>
  <c r="J2890" i="17"/>
  <c r="J2001" i="17"/>
  <c r="J166" i="17"/>
  <c r="J1714" i="17"/>
  <c r="J1230" i="17"/>
  <c r="J2971" i="17"/>
  <c r="J2627" i="17"/>
  <c r="J1324" i="17"/>
  <c r="J2384" i="17"/>
  <c r="J78" i="17"/>
  <c r="J2526" i="17"/>
  <c r="J2590" i="17"/>
  <c r="J180" i="17"/>
  <c r="J1994" i="17"/>
  <c r="J1663" i="17"/>
  <c r="J2506" i="17"/>
  <c r="J2047" i="17"/>
  <c r="J1175" i="17"/>
  <c r="J462" i="17"/>
  <c r="J2923" i="17"/>
  <c r="J2877" i="17"/>
  <c r="J1621" i="17"/>
  <c r="J2816" i="17"/>
  <c r="J12" i="17"/>
  <c r="J2414" i="17"/>
  <c r="J1775" i="17"/>
  <c r="J891" i="17"/>
  <c r="J332" i="17"/>
  <c r="J1827" i="17"/>
  <c r="J1367" i="17"/>
  <c r="J1017" i="17"/>
  <c r="J2875" i="17"/>
  <c r="J2633" i="17"/>
  <c r="J508" i="17"/>
  <c r="J2169" i="17"/>
  <c r="J2913" i="17"/>
  <c r="J125" i="17"/>
  <c r="J2838" i="17"/>
  <c r="J2072" i="17"/>
  <c r="J995" i="17"/>
  <c r="J1762" i="17"/>
  <c r="J829" i="17"/>
  <c r="J1730" i="17"/>
  <c r="J1118" i="17"/>
  <c r="J977" i="17"/>
  <c r="J736" i="17"/>
  <c r="J1806" i="17"/>
  <c r="J1420" i="17"/>
  <c r="J1339" i="17"/>
  <c r="J1951" i="17"/>
  <c r="J578" i="17"/>
  <c r="J610" i="17"/>
  <c r="J2109" i="17"/>
  <c r="J1323" i="17"/>
  <c r="J2234" i="17"/>
  <c r="J1039" i="17"/>
  <c r="J2737" i="17"/>
  <c r="J1152" i="17"/>
  <c r="J1269" i="17"/>
  <c r="J214" i="17"/>
  <c r="J2031" i="17"/>
  <c r="J707" i="17"/>
  <c r="J2617" i="17"/>
  <c r="J1368" i="17"/>
  <c r="J952" i="17"/>
  <c r="J947" i="17"/>
  <c r="J1168" i="17"/>
  <c r="J2341" i="17"/>
  <c r="J3005" i="17"/>
  <c r="J1645" i="17"/>
  <c r="J1130" i="17"/>
  <c r="J2445" i="17"/>
  <c r="J2856" i="17"/>
  <c r="J2312" i="17"/>
  <c r="J482" i="17"/>
  <c r="J1476" i="17"/>
  <c r="J844" i="17"/>
  <c r="J272" i="17"/>
  <c r="J1055" i="17"/>
  <c r="J2960" i="17"/>
  <c r="J2632" i="17"/>
  <c r="J2781" i="17"/>
  <c r="J1622" i="17"/>
  <c r="J2058" i="17"/>
  <c r="J773" i="17"/>
  <c r="J1967" i="17"/>
  <c r="J2775" i="17"/>
  <c r="J817" i="17"/>
  <c r="J514" i="17"/>
  <c r="J2904" i="17"/>
  <c r="J1125" i="17"/>
  <c r="J3027" i="17"/>
  <c r="J1978" i="17"/>
  <c r="J1566" i="17"/>
  <c r="J2471" i="17"/>
  <c r="J1774" i="17"/>
  <c r="J2428" i="17"/>
  <c r="J418" i="17"/>
  <c r="J1698" i="17"/>
  <c r="J2396" i="17"/>
  <c r="J602" i="17"/>
  <c r="J2754" i="17"/>
  <c r="J2600" i="17"/>
  <c r="J1996" i="17"/>
  <c r="J2730" i="17"/>
  <c r="J75" i="17"/>
  <c r="J2271" i="17"/>
  <c r="J2353" i="17"/>
  <c r="J1442" i="17"/>
  <c r="J2264" i="17"/>
  <c r="J2631" i="17"/>
  <c r="J593" i="17"/>
  <c r="J343" i="17"/>
  <c r="J131" i="17"/>
  <c r="J2005" i="17"/>
  <c r="J827" i="17"/>
  <c r="J2241" i="17"/>
  <c r="J2761" i="17"/>
  <c r="J1240" i="17"/>
  <c r="J254" i="17"/>
  <c r="J1145" i="17"/>
  <c r="J1917" i="17"/>
  <c r="J1965" i="17"/>
  <c r="J345" i="17"/>
  <c r="J222" i="17"/>
  <c r="J367" i="17"/>
  <c r="J1910" i="17"/>
  <c r="J966" i="17"/>
  <c r="J2831" i="17"/>
  <c r="J1047" i="17"/>
  <c r="J2559" i="17"/>
  <c r="J2530" i="17"/>
  <c r="J260" i="17"/>
  <c r="J2854" i="17"/>
  <c r="J1401" i="17"/>
  <c r="J2892" i="17"/>
  <c r="J1763" i="17"/>
  <c r="J2792" i="17"/>
  <c r="J523" i="17"/>
  <c r="J2292" i="17"/>
  <c r="J1789" i="17"/>
  <c r="J2855" i="17"/>
  <c r="J2299" i="17"/>
  <c r="J1473" i="17"/>
  <c r="J2012" i="17"/>
  <c r="J146" i="17"/>
  <c r="J2429" i="17"/>
  <c r="J2729" i="17"/>
  <c r="J572" i="17"/>
  <c r="J1815" i="17"/>
  <c r="J1920" i="17"/>
  <c r="J2200" i="17"/>
  <c r="J473" i="17"/>
  <c r="J58" i="17"/>
  <c r="J1583" i="17"/>
  <c r="J1569" i="17"/>
  <c r="J1918" i="17"/>
  <c r="J1140" i="17"/>
  <c r="J645" i="17"/>
  <c r="J1890" i="17"/>
  <c r="J1021" i="17"/>
  <c r="J420" i="17"/>
  <c r="J1744" i="17"/>
  <c r="J1639" i="17"/>
  <c r="J691" i="17"/>
  <c r="J1571" i="17"/>
  <c r="J1909" i="17"/>
  <c r="J858" i="17"/>
  <c r="J2571" i="17"/>
  <c r="J776" i="17"/>
  <c r="J1612" i="17"/>
  <c r="J1072" i="17"/>
  <c r="J2394" i="17"/>
  <c r="J2652" i="17"/>
  <c r="J1757" i="17"/>
  <c r="J1035" i="17"/>
  <c r="J479" i="17"/>
  <c r="J768" i="17"/>
  <c r="J241" i="17"/>
  <c r="J476" i="17"/>
  <c r="J1531" i="17"/>
  <c r="J285" i="17"/>
  <c r="J1626" i="17"/>
  <c r="J554" i="17"/>
  <c r="J293" i="17"/>
  <c r="J2380" i="17"/>
  <c r="J1854" i="17"/>
  <c r="J262" i="17"/>
  <c r="J594" i="17"/>
  <c r="J109" i="17"/>
  <c r="J2795" i="17"/>
  <c r="J3036" i="17"/>
  <c r="J970" i="17"/>
  <c r="J810" i="17"/>
  <c r="J1746" i="17"/>
  <c r="J1038" i="17"/>
  <c r="J2609" i="17"/>
  <c r="J440" i="17"/>
  <c r="J1955" i="17"/>
  <c r="J574" i="17"/>
  <c r="J1116" i="17"/>
  <c r="J939" i="17"/>
  <c r="J2467" i="17"/>
  <c r="J1494" i="17"/>
  <c r="J31" i="17"/>
  <c r="J559" i="17"/>
  <c r="J2710" i="17"/>
  <c r="J1790" i="17"/>
  <c r="J1561" i="17"/>
  <c r="J2813" i="17"/>
  <c r="J992" i="17"/>
  <c r="J2237" i="17"/>
  <c r="J28" i="17"/>
  <c r="J90" i="17"/>
  <c r="J2539" i="17"/>
  <c r="J1381" i="17"/>
  <c r="J405" i="17"/>
  <c r="J2244" i="17"/>
  <c r="J2931" i="17"/>
  <c r="J2223" i="17"/>
  <c r="J2748" i="17"/>
  <c r="J2342" i="17"/>
  <c r="J2266" i="17"/>
  <c r="J175" i="17"/>
  <c r="J53" i="17"/>
  <c r="J1353" i="17"/>
  <c r="J446" i="17"/>
  <c r="J2528" i="17"/>
  <c r="J1201" i="17"/>
  <c r="J2427" i="17"/>
  <c r="J1758" i="17"/>
  <c r="J895" i="17"/>
  <c r="J330" i="17"/>
  <c r="J1160" i="17"/>
  <c r="J1167" i="17"/>
  <c r="J1471" i="17"/>
  <c r="J830" i="17"/>
  <c r="J2258" i="17"/>
  <c r="J2973" i="17"/>
  <c r="J1856" i="17"/>
  <c r="J2197" i="17"/>
  <c r="J1659" i="17"/>
  <c r="J1144" i="17"/>
  <c r="J259" i="17"/>
  <c r="J558" i="17"/>
  <c r="J521" i="17"/>
  <c r="J2195" i="17"/>
  <c r="J1873" i="17"/>
  <c r="J453" i="17"/>
  <c r="J1101" i="17"/>
  <c r="J142" i="17"/>
  <c r="J867" i="17"/>
  <c r="J2801" i="17"/>
  <c r="J660" i="17"/>
  <c r="J2450" i="17"/>
  <c r="J1727" i="17"/>
  <c r="J258" i="17"/>
  <c r="J2296" i="17"/>
  <c r="J639" i="17"/>
  <c r="J2915" i="17"/>
  <c r="J1630" i="17"/>
  <c r="J887" i="17"/>
  <c r="J3030" i="17"/>
  <c r="J1202" i="17"/>
  <c r="J1227" i="17"/>
  <c r="J1123" i="17"/>
  <c r="J2337" i="17"/>
  <c r="J2136" i="17"/>
  <c r="J1697" i="17"/>
  <c r="J2810" i="17"/>
  <c r="J2309" i="17"/>
  <c r="J2287" i="17"/>
  <c r="J1098" i="17"/>
  <c r="J1383" i="17"/>
  <c r="J1159" i="17"/>
  <c r="J488" i="17"/>
  <c r="J1283" i="17"/>
  <c r="J1064" i="17"/>
  <c r="J1219" i="17"/>
  <c r="J464" i="17"/>
  <c r="J2935" i="17"/>
  <c r="J197" i="17"/>
  <c r="J1210" i="17"/>
  <c r="J1538" i="17"/>
  <c r="J592" i="17"/>
  <c r="J2566" i="17"/>
  <c r="J2503" i="17"/>
  <c r="J2213" i="17"/>
  <c r="J1529" i="17"/>
  <c r="J1082" i="17"/>
  <c r="J1843" i="17"/>
  <c r="J868" i="17"/>
  <c r="J1623" i="17"/>
  <c r="J1882" i="17"/>
  <c r="J520" i="17"/>
  <c r="J2731" i="17"/>
  <c r="J1687" i="17"/>
  <c r="J941" i="17"/>
  <c r="J1716" i="17"/>
  <c r="J1362" i="17"/>
  <c r="J2635" i="17"/>
  <c r="J1916" i="17"/>
  <c r="J805" i="17"/>
  <c r="J2952" i="17"/>
  <c r="J2800" i="17"/>
  <c r="J1461" i="17"/>
  <c r="J1627" i="17"/>
  <c r="J595" i="17"/>
  <c r="J505" i="17"/>
  <c r="J2832" i="17"/>
  <c r="J2211" i="17"/>
  <c r="J1279" i="17"/>
  <c r="J624" i="17"/>
  <c r="J2963" i="17"/>
  <c r="J914" i="17"/>
  <c r="J774" i="17"/>
  <c r="J132" i="17"/>
  <c r="J2189" i="17"/>
  <c r="J1794" i="17"/>
  <c r="J924" i="17"/>
  <c r="J449" i="17"/>
  <c r="J369" i="17"/>
  <c r="J133" i="17"/>
  <c r="J570" i="17"/>
  <c r="J34" i="17"/>
  <c r="J744" i="17"/>
  <c r="J1725" i="17"/>
  <c r="J538" i="17"/>
  <c r="J1266" i="17"/>
  <c r="J1601" i="17"/>
  <c r="J2156" i="17"/>
  <c r="J1174" i="17"/>
  <c r="J912" i="17"/>
  <c r="J239" i="17"/>
  <c r="J1851" i="17"/>
  <c r="J72" i="17"/>
  <c r="J950" i="17"/>
  <c r="J2322" i="17"/>
  <c r="J445" i="17"/>
  <c r="J2021" i="17"/>
  <c r="J73" i="17"/>
  <c r="J143" i="17"/>
  <c r="J2758" i="17"/>
  <c r="J245" i="17"/>
  <c r="J2421" i="17"/>
  <c r="J926" i="17"/>
  <c r="J1526" i="17"/>
  <c r="J2705" i="17"/>
  <c r="J1610" i="17"/>
  <c r="J763" i="17"/>
  <c r="J666" i="17"/>
  <c r="J2881" i="17"/>
  <c r="J1487" i="17"/>
  <c r="J474" i="17"/>
  <c r="J1507" i="17"/>
  <c r="J697" i="17"/>
  <c r="J549" i="17"/>
  <c r="J3012" i="17"/>
  <c r="J2435" i="17"/>
  <c r="J2825" i="17"/>
  <c r="J1818" i="17"/>
  <c r="J2957" i="17"/>
  <c r="J2277" i="17"/>
  <c r="J3031" i="17"/>
  <c r="J1465" i="17"/>
  <c r="J544" i="17"/>
  <c r="J2980" i="17"/>
  <c r="J783" i="17"/>
  <c r="J395" i="17"/>
  <c r="J1158" i="17"/>
  <c r="J1263" i="17"/>
  <c r="J2008" i="17"/>
  <c r="J718" i="17"/>
  <c r="J1704" i="17"/>
  <c r="J1875" i="17"/>
  <c r="J1563" i="17"/>
  <c r="J2772" i="17"/>
  <c r="J1544" i="17"/>
  <c r="J733" i="17"/>
  <c r="J203" i="17"/>
  <c r="J2809" i="17"/>
  <c r="J1828" i="17"/>
  <c r="J2422" i="17"/>
  <c r="J2777" i="17"/>
  <c r="J1340" i="17"/>
  <c r="J2407" i="17"/>
  <c r="J1519" i="17"/>
  <c r="J1274" i="17"/>
  <c r="J2023" i="17"/>
  <c r="J2395" i="17"/>
  <c r="J2991" i="17"/>
  <c r="J820" i="17"/>
  <c r="J136" i="17"/>
  <c r="J846" i="17"/>
  <c r="J2808" i="17"/>
  <c r="J2067" i="17"/>
  <c r="J1742" i="17"/>
  <c r="J1668" i="17"/>
  <c r="J1388" i="17"/>
  <c r="J2347" i="17"/>
  <c r="J2544" i="17"/>
  <c r="J2140" i="17"/>
  <c r="J761" i="17"/>
  <c r="J2947" i="17"/>
  <c r="J1234" i="17"/>
  <c r="J1720" i="17"/>
  <c r="J2874" i="17"/>
  <c r="J2802" i="17"/>
  <c r="J586" i="17"/>
  <c r="J2268" i="17"/>
  <c r="J1543" i="17"/>
  <c r="J2878" i="17"/>
  <c r="J317" i="17"/>
  <c r="J871" i="17"/>
  <c r="J1109" i="17"/>
  <c r="J1533" i="17"/>
  <c r="J2267" i="17"/>
  <c r="J852" i="17"/>
  <c r="J309" i="17"/>
  <c r="J1012" i="17"/>
  <c r="J1829" i="17"/>
  <c r="J1394" i="17"/>
  <c r="J683" i="17"/>
  <c r="J2009" i="17"/>
  <c r="J101" i="17"/>
  <c r="J2903" i="17"/>
  <c r="J2607" i="17"/>
  <c r="J138" i="17"/>
  <c r="J2487" i="17"/>
  <c r="J815" i="17"/>
  <c r="J1085" i="17"/>
  <c r="J1692" i="17"/>
  <c r="J247" i="17"/>
  <c r="J45" i="17"/>
  <c r="J2708" i="17"/>
  <c r="J200" i="17"/>
  <c r="J1397" i="17"/>
  <c r="J798" i="17"/>
  <c r="J1493" i="17"/>
  <c r="J2944" i="17"/>
  <c r="J1998" i="17"/>
  <c r="J2895" i="17"/>
  <c r="J2050" i="17"/>
  <c r="J2712" i="17"/>
  <c r="J2866" i="17"/>
  <c r="J808" i="17"/>
  <c r="J845" i="17"/>
  <c r="J1577" i="17"/>
  <c r="J2117" i="17"/>
  <c r="J2969" i="17"/>
  <c r="J2696" i="17"/>
  <c r="J1761" i="17"/>
  <c r="J560" i="17"/>
  <c r="J2984" i="17"/>
  <c r="J1029" i="17"/>
  <c r="J1104" i="17"/>
  <c r="J365" i="17"/>
  <c r="J457" i="17"/>
  <c r="J2642" i="17"/>
  <c r="J927" i="17"/>
  <c r="J1733" i="17"/>
  <c r="J1963" i="17"/>
  <c r="J964" i="17"/>
  <c r="J1014" i="17"/>
  <c r="J1066" i="17"/>
  <c r="J1885" i="17"/>
  <c r="J1106" i="17"/>
  <c r="J1975" i="17"/>
  <c r="J1837" i="17"/>
  <c r="J52" i="17"/>
  <c r="J1572" i="17"/>
  <c r="J1582" i="17"/>
  <c r="J802" i="17"/>
  <c r="J1354" i="17"/>
  <c r="J864" i="17"/>
  <c r="J749" i="17"/>
  <c r="J957" i="17"/>
  <c r="J1864" i="17"/>
  <c r="J2065" i="17"/>
  <c r="J46" i="17"/>
  <c r="J1974" i="17"/>
  <c r="J1330" i="17"/>
  <c r="J2346" i="17"/>
  <c r="J2694" i="17"/>
  <c r="J3009" i="17"/>
  <c r="J626" i="17"/>
  <c r="J1214" i="17"/>
  <c r="J2043" i="17"/>
  <c r="J189" i="17"/>
  <c r="J1190" i="17"/>
  <c r="J1447" i="17"/>
  <c r="J1441" i="17"/>
  <c r="J2976" i="17"/>
  <c r="J627" i="17"/>
  <c r="J1849" i="17"/>
  <c r="J2170" i="17"/>
  <c r="J110" i="17"/>
  <c r="J212" i="17"/>
  <c r="J2048" i="17"/>
  <c r="J1858" i="17"/>
  <c r="J3033" i="17"/>
  <c r="J2366" i="17"/>
  <c r="J2836" i="17"/>
  <c r="J3006" i="17"/>
  <c r="J209" i="17"/>
  <c r="J170" i="17"/>
  <c r="J157" i="17"/>
  <c r="J1834" i="17"/>
  <c r="J1754" i="17"/>
  <c r="J1753" i="17"/>
  <c r="J2569" i="17"/>
  <c r="J1148" i="17"/>
  <c r="J1776" i="17"/>
  <c r="J2849" i="17"/>
  <c r="J363" i="17"/>
  <c r="J255" i="17"/>
  <c r="J1181" i="17"/>
  <c r="J264" i="17"/>
  <c r="J524" i="17"/>
  <c r="J575" i="17"/>
  <c r="J2319" i="17"/>
  <c r="J907" i="17"/>
  <c r="J2424" i="17"/>
  <c r="J171" i="17"/>
  <c r="J1734" i="17"/>
  <c r="J1215" i="17"/>
  <c r="J519" i="17"/>
  <c r="J884" i="17"/>
  <c r="J838" i="17"/>
  <c r="J1946" i="17"/>
  <c r="J2226" i="17"/>
  <c r="J2460" i="17"/>
  <c r="J531" i="17"/>
  <c r="J1881" i="17"/>
  <c r="J1947" i="17"/>
  <c r="J1817" i="17"/>
  <c r="J2175" i="17"/>
  <c r="J362" i="17"/>
  <c r="J974" i="17"/>
  <c r="J349" i="17"/>
  <c r="J1893" i="17"/>
  <c r="J1676" i="17"/>
  <c r="J591" i="17"/>
  <c r="J1710" i="17"/>
  <c r="J577" i="17"/>
  <c r="J1137" i="17"/>
  <c r="J2262" i="17"/>
  <c r="J2440" i="17"/>
  <c r="J2884" i="17"/>
  <c r="J2095" i="17"/>
  <c r="J3011" i="17"/>
  <c r="J1336" i="17"/>
  <c r="J1681" i="17"/>
  <c r="J1058" i="17"/>
  <c r="J1991" i="17"/>
  <c r="J489" i="17"/>
  <c r="J2044" i="17"/>
  <c r="J2111" i="17"/>
  <c r="J2139" i="17"/>
  <c r="J2537" i="17"/>
  <c r="J762" i="17"/>
  <c r="J84" i="17"/>
  <c r="J667" i="17"/>
  <c r="J3002" i="17"/>
  <c r="J435" i="17"/>
  <c r="J2184" i="17"/>
  <c r="J719" i="17"/>
  <c r="J2628" i="17"/>
  <c r="J1620" i="17"/>
  <c r="J658" i="17"/>
  <c r="J953" i="17"/>
  <c r="J1023" i="17"/>
  <c r="J1450" i="17"/>
  <c r="J471" i="17"/>
  <c r="J2265" i="17"/>
  <c r="J2368" i="17"/>
  <c r="J249" i="17"/>
  <c r="J2329" i="17"/>
  <c r="J2375" i="17"/>
  <c r="J1915" i="17"/>
  <c r="J2167" i="17"/>
  <c r="J389" i="17"/>
  <c r="J134" i="17"/>
  <c r="J2307" i="17"/>
  <c r="J1859" i="17"/>
  <c r="J2651" i="17"/>
  <c r="J2129" i="17"/>
  <c r="J590" i="17"/>
  <c r="J1391" i="17"/>
  <c r="J1824" i="17"/>
  <c r="J2091" i="17"/>
  <c r="J1866" i="17"/>
  <c r="J423" i="17"/>
  <c r="J1503" i="17"/>
  <c r="J1406" i="17"/>
  <c r="J604" i="17"/>
  <c r="J1576" i="17"/>
  <c r="J368" i="17"/>
  <c r="J700" i="17"/>
  <c r="J741" i="17"/>
  <c r="J2249" i="17"/>
  <c r="J88" i="17"/>
  <c r="J2119" i="17"/>
  <c r="J2002" i="17"/>
  <c r="J959" i="17"/>
  <c r="J2918" i="17"/>
  <c r="J690" i="17"/>
  <c r="J772" i="17"/>
  <c r="J384" i="17"/>
  <c r="J312" i="17"/>
  <c r="J2343" i="17"/>
  <c r="J2535" i="17"/>
  <c r="J379" i="17"/>
  <c r="J1688" i="17"/>
  <c r="J1427" i="17"/>
  <c r="J1421" i="17"/>
  <c r="J2675" i="17"/>
  <c r="J1096" i="17"/>
  <c r="J2113" i="17"/>
  <c r="J2841" i="17"/>
  <c r="J1992" i="17"/>
  <c r="J651" i="17"/>
  <c r="J2059" i="17"/>
  <c r="J2643" i="17"/>
  <c r="J1960" i="17"/>
  <c r="J2614" i="17"/>
  <c r="J2385" i="17"/>
  <c r="J2610" i="17"/>
  <c r="J1259" i="17"/>
  <c r="J324" i="17"/>
  <c r="J2760" i="17"/>
  <c r="J2793" i="17"/>
  <c r="J322" i="17"/>
  <c r="J315" i="17"/>
  <c r="J1737" i="17"/>
  <c r="J2172" i="17"/>
  <c r="J2491" i="17"/>
  <c r="J2551" i="17"/>
  <c r="J294" i="17"/>
  <c r="J1562" i="17"/>
  <c r="J759" i="17"/>
  <c r="J2702" i="17"/>
  <c r="J1409" i="17"/>
  <c r="J1542" i="17"/>
  <c r="J2863" i="17"/>
  <c r="J2588" i="17"/>
  <c r="J2560" i="17"/>
  <c r="J729" i="17"/>
  <c r="J118" i="17"/>
  <c r="J2519" i="17"/>
  <c r="J1492" i="17"/>
  <c r="J1225" i="17"/>
  <c r="J1792" i="17"/>
  <c r="J611" i="17"/>
  <c r="J693" i="17"/>
  <c r="J2882" i="17"/>
  <c r="J2097" i="17"/>
  <c r="J1372" i="17"/>
  <c r="J2676" i="17"/>
  <c r="J2388" i="17"/>
  <c r="J344" i="17"/>
  <c r="J323" i="17"/>
  <c r="J2522" i="17"/>
  <c r="J193" i="17"/>
  <c r="J898" i="17"/>
  <c r="J2879" i="17"/>
  <c r="J704" i="17"/>
  <c r="J1457" i="17"/>
  <c r="J1413" i="17"/>
  <c r="J781" i="17"/>
  <c r="J1948" i="17"/>
  <c r="J2066" i="17"/>
  <c r="J2306" i="17"/>
  <c r="J2691" i="17"/>
  <c r="J2850" i="17"/>
  <c r="J1555" i="17"/>
  <c r="J507" i="17"/>
  <c r="J1342" i="17"/>
  <c r="J1905" i="17"/>
  <c r="J2314" i="17"/>
  <c r="J74" i="17"/>
  <c r="J2939" i="17"/>
  <c r="J1102" i="17"/>
  <c r="J483" i="17"/>
  <c r="J1902" i="17"/>
  <c r="J2974" i="17"/>
  <c r="J2010" i="17"/>
  <c r="J1932" i="17"/>
  <c r="J1715" i="17"/>
  <c r="J1633" i="17"/>
  <c r="J615" i="17"/>
  <c r="J1468" i="17"/>
  <c r="J2155" i="17"/>
  <c r="J1010" i="17"/>
  <c r="J601" i="17"/>
  <c r="J633" i="17"/>
  <c r="J54" i="17"/>
  <c r="J2081" i="17"/>
  <c r="J1709" i="17"/>
  <c r="J7" i="17"/>
  <c r="J2193" i="17"/>
  <c r="J1192" i="17"/>
  <c r="J289" i="17"/>
  <c r="J1506" i="17"/>
  <c r="J1117" i="17"/>
  <c r="J346" i="17"/>
  <c r="J2597" i="17"/>
  <c r="J960" i="17"/>
  <c r="J843" i="17"/>
  <c r="J1713" i="17"/>
  <c r="J874" i="17"/>
  <c r="J2835" i="17"/>
  <c r="J19" i="17"/>
  <c r="J2459" i="17"/>
  <c r="J26" i="17"/>
  <c r="J2517" i="17"/>
  <c r="J1879" i="17"/>
  <c r="J2951" i="17"/>
  <c r="J1701" i="17"/>
  <c r="J2785" i="17"/>
  <c r="J2373" i="17"/>
  <c r="J1628" i="17"/>
  <c r="J1495" i="17"/>
  <c r="J1244" i="17"/>
  <c r="J751" i="17"/>
  <c r="J1456" i="17"/>
  <c r="J2592" i="17"/>
  <c r="J1707" i="17"/>
  <c r="J2133" i="17"/>
  <c r="J1438" i="17"/>
  <c r="J2677" i="17"/>
  <c r="J765" i="17"/>
  <c r="J431" i="17"/>
  <c r="J1532" i="17"/>
  <c r="J956" i="17"/>
  <c r="J1278" i="17"/>
  <c r="J329" i="17"/>
  <c r="J537" i="17"/>
  <c r="J4" i="17"/>
  <c r="J1846" i="17"/>
  <c r="J1294" i="17"/>
  <c r="J2304" i="17"/>
  <c r="J1062" i="17"/>
  <c r="J841" i="17"/>
  <c r="J1719" i="17"/>
  <c r="J55" i="17"/>
  <c r="J280" i="17"/>
  <c r="J2540" i="17"/>
  <c r="J546" i="17"/>
  <c r="J1333" i="17"/>
  <c r="J398" i="17"/>
  <c r="J374" i="17"/>
  <c r="J2240" i="17"/>
  <c r="J1726" i="17"/>
  <c r="J2340" i="17"/>
  <c r="J2168" i="17"/>
  <c r="J71" i="17"/>
  <c r="J981" i="17"/>
  <c r="J1898" i="17"/>
  <c r="J655" i="17"/>
  <c r="J1712" i="17"/>
  <c r="J1814" i="17"/>
  <c r="J1972" i="17"/>
  <c r="J2661" i="17"/>
  <c r="J1366" i="17"/>
  <c r="J1780" i="17"/>
  <c r="J2574" i="17"/>
  <c r="J2548" i="17"/>
  <c r="J1103" i="17"/>
  <c r="J1743" i="17"/>
  <c r="J1845" i="17"/>
  <c r="J580" i="17"/>
  <c r="J878" i="17"/>
  <c r="J1617" i="17"/>
  <c r="J1369" i="17"/>
  <c r="J1440" i="17"/>
  <c r="J640" i="17"/>
  <c r="J1387" i="17"/>
  <c r="J325" i="17"/>
  <c r="J2143" i="17"/>
  <c r="J2120" i="17"/>
  <c r="J2873" i="17"/>
  <c r="J1515" i="17"/>
  <c r="J251" i="17"/>
  <c r="J334" i="17"/>
  <c r="J1504" i="17"/>
  <c r="J1509" i="17"/>
  <c r="J2053" i="17"/>
  <c r="J677" i="17"/>
  <c r="J842" i="17"/>
  <c r="J1826" i="17"/>
  <c r="J2555" i="17"/>
  <c r="J2999" i="17"/>
  <c r="J281" i="17"/>
  <c r="J1470" i="17"/>
  <c r="J414" i="17"/>
  <c r="J20" i="17"/>
  <c r="J2553" i="17"/>
  <c r="J2386" i="17"/>
  <c r="J936" i="17"/>
  <c r="J466" i="17"/>
  <c r="J865" i="17"/>
  <c r="J1031" i="17"/>
  <c r="J972" i="17"/>
  <c r="J949" i="17"/>
  <c r="J1185" i="17"/>
  <c r="J1770" i="17"/>
  <c r="J1793" i="17"/>
  <c r="J790" i="17"/>
  <c r="J2794" i="17"/>
  <c r="J1015" i="17"/>
  <c r="J1802" i="17"/>
  <c r="J504" i="17"/>
  <c r="J801" i="17"/>
  <c r="J2174" i="17"/>
  <c r="J1478" i="17"/>
  <c r="J2437" i="17"/>
  <c r="J353" i="17"/>
  <c r="J426" i="17"/>
  <c r="J24" i="17"/>
  <c r="J2547" i="17"/>
  <c r="J2846" i="17"/>
  <c r="J1736" i="17"/>
  <c r="J2650" i="17"/>
  <c r="J1801" i="17"/>
  <c r="J2126" i="17"/>
  <c r="J1403" i="17"/>
  <c r="J917" i="17"/>
  <c r="J2250" i="17"/>
  <c r="J1755" i="17"/>
  <c r="J1253" i="17"/>
  <c r="J1549" i="17"/>
  <c r="J225" i="17"/>
  <c r="J2434" i="17"/>
  <c r="J393" i="17"/>
  <c r="J1018" i="17"/>
  <c r="J1163" i="17"/>
  <c r="J709" i="17"/>
  <c r="J2130" i="17"/>
  <c r="J93" i="17"/>
  <c r="J1669" i="17"/>
  <c r="J1074" i="17"/>
  <c r="J417" i="17"/>
  <c r="J698" i="17"/>
  <c r="J1839" i="17"/>
  <c r="J989" i="17"/>
  <c r="J1587" i="17"/>
  <c r="J1448" i="17"/>
  <c r="J2773" i="17"/>
  <c r="J1162" i="17"/>
  <c r="J265" i="17"/>
  <c r="J760" i="17"/>
  <c r="J91" i="17"/>
  <c r="J1741" i="17"/>
  <c r="J2740" i="17"/>
  <c r="J1172" i="17"/>
  <c r="J97" i="17"/>
  <c r="J1224" i="17"/>
  <c r="J1980" i="17"/>
  <c r="J2521" i="17"/>
  <c r="J1646" i="17"/>
  <c r="J2042" i="17"/>
  <c r="J850" i="17"/>
  <c r="J1308" i="17"/>
  <c r="J2858" i="17"/>
  <c r="J2893" i="17"/>
  <c r="J201" i="17"/>
  <c r="J1187" i="17"/>
  <c r="J976" i="17"/>
  <c r="J2582" i="17"/>
  <c r="J533" i="17"/>
  <c r="J685" i="17"/>
  <c r="J1043" i="17"/>
  <c r="J1360" i="17"/>
  <c r="J2709" i="17"/>
  <c r="J1232" i="17"/>
  <c r="J2593" i="17"/>
  <c r="J447" i="17"/>
  <c r="J797" i="17"/>
  <c r="J459" i="17"/>
  <c r="J848" i="17"/>
  <c r="J1565" i="17"/>
  <c r="J30" i="17"/>
  <c r="J861" i="17"/>
  <c r="J2255" i="17"/>
  <c r="J2752" i="17"/>
  <c r="J673" i="17"/>
  <c r="J173" i="17"/>
  <c r="J406" i="17"/>
  <c r="J2964" i="17"/>
  <c r="J1287" i="17"/>
  <c r="J881" i="17"/>
  <c r="J2007" i="17"/>
  <c r="J1841" i="17"/>
  <c r="J1711" i="17"/>
  <c r="J2862" i="17"/>
  <c r="J2430" i="17"/>
  <c r="J2263" i="17"/>
  <c r="J188" i="17"/>
  <c r="J672" i="17"/>
  <c r="J1344" i="17"/>
  <c r="J339" i="17"/>
  <c r="J2581" i="17"/>
  <c r="J1359" i="17"/>
  <c r="J2739" i="17"/>
  <c r="J1986" i="17"/>
  <c r="J1811" i="17"/>
  <c r="J1821" i="17"/>
  <c r="J1285" i="17"/>
  <c r="J282" i="17"/>
  <c r="J1651" i="17"/>
  <c r="J187" i="17"/>
  <c r="J699" i="17"/>
  <c r="J461" i="17"/>
  <c r="J202" i="17"/>
  <c r="J2165" i="17"/>
  <c r="J872" i="17"/>
  <c r="J2789" i="17"/>
  <c r="J933" i="17"/>
  <c r="J98" i="17"/>
  <c r="J2621" i="17"/>
  <c r="J1985" i="17"/>
  <c r="J882" i="17"/>
  <c r="J2208" i="17"/>
  <c r="J1251" i="17"/>
  <c r="J1488" i="17"/>
  <c r="J730" i="17"/>
  <c r="J218" i="17"/>
  <c r="J161" i="17"/>
  <c r="J1989" i="17"/>
  <c r="J1089" i="17"/>
  <c r="J1191" i="17"/>
  <c r="J2883" i="17"/>
  <c r="J1570" i="17"/>
  <c r="J1995" i="17"/>
  <c r="J607" i="17"/>
  <c r="J940" i="17"/>
  <c r="J2744" i="17"/>
  <c r="J2061" i="17"/>
  <c r="J3040" i="17"/>
  <c r="J777" i="17"/>
  <c r="J678" i="17"/>
  <c r="J770" i="17"/>
  <c r="J1386" i="17"/>
  <c r="J1176" i="17"/>
  <c r="J851" i="17"/>
  <c r="J2057" i="17"/>
  <c r="J2624" i="17"/>
  <c r="J625" i="17"/>
  <c r="J2398" i="17"/>
  <c r="J1024" i="17"/>
  <c r="J257" i="17"/>
  <c r="J1298" i="17"/>
  <c r="J938" i="17"/>
  <c r="J1599" i="17"/>
  <c r="J1747" i="17"/>
  <c r="J1460" i="17"/>
  <c r="J931" i="17"/>
  <c r="J732" i="17"/>
  <c r="J2814" i="17"/>
  <c r="J2930" i="17"/>
  <c r="J2941" i="17"/>
  <c r="J1680" i="17"/>
  <c r="J2275" i="17"/>
  <c r="J562" i="17"/>
  <c r="J2718" i="17"/>
  <c r="J653" i="17"/>
  <c r="J2501" i="17"/>
  <c r="J822" i="17"/>
  <c r="J375" i="17"/>
  <c r="J1208" i="17"/>
  <c r="J2235" i="17"/>
  <c r="J1260" i="17"/>
  <c r="J2468" i="17"/>
  <c r="J1138" i="17"/>
  <c r="J1983" i="17"/>
  <c r="J637" i="17"/>
  <c r="J1011" i="17"/>
  <c r="J1871" i="17"/>
  <c r="J246" i="17"/>
  <c r="J2281" i="17"/>
  <c r="J1380" i="17"/>
  <c r="J2142" i="17"/>
  <c r="J25" i="17"/>
  <c r="J1050" i="17"/>
  <c r="J85" i="17"/>
  <c r="J1781" i="17"/>
  <c r="J2746" i="17"/>
  <c r="J2608" i="17"/>
  <c r="J1928" i="17"/>
  <c r="J1444" i="17"/>
  <c r="J1614" i="17"/>
  <c r="J2163" i="17"/>
  <c r="J2115" i="17"/>
  <c r="J811" i="17"/>
  <c r="J57" i="17"/>
  <c r="J2513" i="17"/>
  <c r="J642" i="17"/>
  <c r="J2495" i="17"/>
  <c r="J1452" i="17"/>
  <c r="J273" i="17"/>
  <c r="J1525" i="17"/>
  <c r="J328" i="17"/>
  <c r="J932" i="17"/>
  <c r="J2291" i="17"/>
  <c r="J2018" i="17"/>
  <c r="J1779" i="17"/>
  <c r="J263" i="17"/>
  <c r="J2022" i="17"/>
  <c r="J1540" i="17"/>
  <c r="J137" i="17"/>
  <c r="J1820" i="17"/>
  <c r="J2520" i="17"/>
  <c r="J455" i="17"/>
  <c r="J1149" i="17"/>
  <c r="J494" i="17"/>
  <c r="J2865" i="17"/>
  <c r="J1037" i="17"/>
  <c r="J240" i="17"/>
  <c r="J1624" i="17"/>
  <c r="J2670" i="17"/>
  <c r="J430" i="17"/>
  <c r="J232" i="17"/>
  <c r="J2625" i="17"/>
  <c r="J485" i="17"/>
  <c r="J1356" i="17"/>
  <c r="J2769" i="17"/>
  <c r="J937" i="17"/>
  <c r="J670" i="17"/>
  <c r="J318" i="17"/>
  <c r="J1721" i="17"/>
  <c r="J2527" i="17"/>
  <c r="J2361" i="17"/>
  <c r="J122" i="17"/>
  <c r="J2479" i="17"/>
  <c r="J1001" i="17"/>
  <c r="J303" i="17"/>
  <c r="J1805" i="17"/>
  <c r="J301" i="17"/>
  <c r="J2455" i="17"/>
  <c r="J1431" i="17"/>
  <c r="J806" i="17"/>
  <c r="J2166" i="17"/>
  <c r="J382" i="17"/>
  <c r="J95" i="17"/>
  <c r="J410" i="17"/>
  <c r="J2564" i="17"/>
  <c r="J1675" i="17"/>
  <c r="J1211" i="17"/>
  <c r="J2253" i="17"/>
  <c r="J2112" i="17"/>
  <c r="J1586" i="17"/>
  <c r="J1499" i="17"/>
  <c r="J2173" i="17"/>
  <c r="J2083" i="17"/>
  <c r="J893" i="17"/>
  <c r="J434" i="17"/>
  <c r="J277" i="17"/>
  <c r="J347" i="17"/>
  <c r="J499" i="17"/>
  <c r="J2064" i="17"/>
  <c r="J2209" i="17"/>
  <c r="J1154" i="17"/>
  <c r="J1424" i="17"/>
  <c r="J271" i="17"/>
  <c r="J2485" i="17"/>
  <c r="J2418" i="17"/>
  <c r="J1500" i="17"/>
  <c r="J424" i="17"/>
  <c r="J2871" i="17"/>
  <c r="J2323" i="17"/>
  <c r="J942" i="17"/>
  <c r="J2470" i="17"/>
  <c r="J2907" i="17"/>
  <c r="J2646" i="17"/>
  <c r="J1638" i="17"/>
  <c r="J2699" i="17"/>
  <c r="J2805" i="17"/>
  <c r="J1193" i="17"/>
  <c r="J870" i="17"/>
  <c r="J2497" i="17"/>
  <c r="J2191" i="17"/>
  <c r="J177" i="17"/>
  <c r="J1661" i="17"/>
  <c r="J2104" i="17"/>
  <c r="J1033" i="17"/>
  <c r="J1455" i="17"/>
  <c r="J716" i="17"/>
  <c r="J689" i="17"/>
  <c r="J2966" i="17"/>
  <c r="J2753" i="17"/>
  <c r="J404" i="17"/>
  <c r="J2254" i="17"/>
  <c r="J632" i="17"/>
  <c r="J1207" i="17"/>
  <c r="J96" i="17"/>
  <c r="J1764" i="17"/>
  <c r="J1573" i="17"/>
  <c r="J582" i="17"/>
  <c r="J612" i="17"/>
  <c r="J1451" i="17"/>
  <c r="J3013" i="17"/>
  <c r="J2828" i="17"/>
  <c r="J955" i="17"/>
  <c r="J2972" i="17"/>
  <c r="J2141" i="17"/>
  <c r="J1558" i="17"/>
  <c r="J1146" i="17"/>
  <c r="J2512" i="17"/>
  <c r="J2586" i="17"/>
  <c r="J1404" i="17"/>
  <c r="J813" i="17"/>
  <c r="J1522" i="17"/>
  <c r="J1906" i="17"/>
  <c r="J140" i="17"/>
  <c r="J1607" i="17"/>
  <c r="J1099" i="17"/>
  <c r="J23" i="17"/>
  <c r="J1028" i="17"/>
  <c r="J2176" i="17"/>
  <c r="J2823" i="17"/>
  <c r="J1686" i="17"/>
  <c r="J484" i="17"/>
  <c r="J1897" i="17"/>
  <c r="J1884" i="17"/>
  <c r="J775" i="17"/>
  <c r="J2672" i="17"/>
  <c r="J1443" i="17"/>
  <c r="J2978" i="17"/>
  <c r="J1317" i="17"/>
  <c r="J2238" i="17"/>
  <c r="J2612" i="17"/>
  <c r="J219" i="17"/>
  <c r="J337" i="17"/>
  <c r="J500" i="17"/>
  <c r="J252" i="17"/>
  <c r="J2911" i="17"/>
  <c r="J2750" i="17"/>
  <c r="J1341" i="17"/>
  <c r="J2124" i="17"/>
  <c r="J2807" i="17"/>
  <c r="J3034" i="17"/>
  <c r="J1169" i="17"/>
  <c r="J1463" i="17"/>
  <c r="J104" i="17"/>
  <c r="J1679" i="17"/>
  <c r="J910" i="17"/>
  <c r="J13" i="17"/>
  <c r="J2518" i="17"/>
  <c r="J2135" i="17"/>
  <c r="J550" i="17"/>
  <c r="J2206" i="17"/>
  <c r="J79" i="17"/>
  <c r="J2219" i="17"/>
  <c r="J2350" i="17"/>
  <c r="J2664" i="17"/>
  <c r="J986" i="17"/>
  <c r="J1874" i="17"/>
  <c r="J2844" i="17"/>
  <c r="J812" i="17"/>
  <c r="J2603" i="17"/>
  <c r="J1291" i="17"/>
  <c r="J863" i="17"/>
  <c r="J1237" i="17"/>
  <c r="J1700" i="17"/>
  <c r="J909" i="17"/>
  <c r="J100" i="17"/>
  <c r="J3024" i="17"/>
  <c r="J1568" i="17"/>
  <c r="J59" i="17"/>
  <c r="J497" i="17"/>
  <c r="J2842" i="17"/>
  <c r="J319" i="17"/>
  <c r="J248" i="17"/>
  <c r="J477" i="17"/>
  <c r="J15" i="17"/>
  <c r="J3003" i="17"/>
  <c r="J1564" i="17"/>
  <c r="J1422" i="17"/>
  <c r="J287" i="17"/>
  <c r="J2201" i="17"/>
  <c r="J503" i="17"/>
  <c r="J2902" i="17"/>
  <c r="J2331" i="17"/>
  <c r="J371" i="17"/>
  <c r="J2390" i="17"/>
  <c r="J1054" i="17"/>
  <c r="J1987" i="17"/>
  <c r="J112" i="17"/>
  <c r="J795" i="17"/>
  <c r="J2745" i="17"/>
  <c r="J2790" i="17"/>
  <c r="J1325" i="17"/>
  <c r="J1288" i="17"/>
  <c r="J1535" i="17"/>
  <c r="J2367" i="17"/>
  <c r="J1580" i="17"/>
  <c r="J2202" i="17"/>
  <c r="J2937" i="17"/>
  <c r="J267" i="17"/>
  <c r="J2247" i="17"/>
  <c r="J335" i="17"/>
  <c r="J1950" i="17"/>
  <c r="J2663" i="17"/>
  <c r="J1022" i="17"/>
  <c r="J967" i="17"/>
  <c r="J2463" i="17"/>
  <c r="J1132" i="17"/>
  <c r="J1249" i="17"/>
  <c r="J198" i="17"/>
  <c r="J2103" i="17"/>
  <c r="J468" i="17"/>
  <c r="J158" i="17"/>
  <c r="J1756" i="17"/>
  <c r="J1574" i="17"/>
  <c r="J1883" i="17"/>
  <c r="J2405" i="17"/>
  <c r="J266" i="17"/>
  <c r="J988" i="17"/>
  <c r="J824" i="17"/>
  <c r="J244" i="17"/>
  <c r="J1872" i="17"/>
  <c r="J2583" i="17"/>
  <c r="J682" i="17"/>
  <c r="J2302" i="17"/>
  <c r="J1886" i="17"/>
  <c r="J2736" i="17"/>
  <c r="J1861" i="17"/>
  <c r="J481" i="17"/>
  <c r="J2579" i="17"/>
  <c r="J380" i="17"/>
  <c r="J2673" i="17"/>
  <c r="J1923" i="17"/>
  <c r="J857" i="17"/>
  <c r="J2954" i="17"/>
  <c r="J1979" i="17"/>
  <c r="J1962" i="17"/>
  <c r="J1952" i="17"/>
  <c r="J1528" i="17"/>
  <c r="J135" i="17"/>
  <c r="J1115" i="17"/>
  <c r="J1320" i="17"/>
  <c r="J32" i="17"/>
  <c r="J2557" i="17"/>
  <c r="J1767" i="17"/>
  <c r="J617" i="17"/>
  <c r="J2040" i="17"/>
  <c r="J2352" i="17"/>
  <c r="J2998" i="17"/>
  <c r="J163" i="17"/>
  <c r="J2545" i="17"/>
  <c r="J199" i="17"/>
  <c r="J106" i="17"/>
  <c r="J1003" i="17"/>
  <c r="J799" i="17"/>
  <c r="J890" i="17"/>
  <c r="J2290" i="17"/>
  <c r="J720" i="17"/>
  <c r="J2294" i="17"/>
  <c r="J1596" i="17"/>
  <c r="J2938" i="17"/>
  <c r="J1766" i="17"/>
  <c r="J1271" i="17"/>
  <c r="J901" i="17"/>
  <c r="J1139" i="17"/>
  <c r="J1122" i="17"/>
  <c r="J2970" i="17"/>
  <c r="J1708" i="17"/>
  <c r="J2360" i="17"/>
  <c r="J860" i="17"/>
  <c r="J35" i="17"/>
  <c r="J2365" i="17"/>
  <c r="J688" i="17"/>
  <c r="J1328" i="17"/>
  <c r="J631" i="17"/>
  <c r="J1092" i="17"/>
  <c r="J392" i="17"/>
  <c r="J1188" i="17"/>
  <c r="J2164" i="17"/>
  <c r="J2493" i="17"/>
  <c r="J814" i="17"/>
  <c r="J1119" i="17"/>
  <c r="J2186" i="17"/>
  <c r="J107" i="17"/>
  <c r="J108" i="17"/>
  <c r="J2298" i="17"/>
  <c r="J2303" i="17"/>
  <c r="J1243" i="17"/>
  <c r="J2075" i="17"/>
  <c r="J2399" i="17"/>
  <c r="J2402" i="17"/>
  <c r="J1860" i="17"/>
  <c r="J618" i="17"/>
  <c r="J1844" i="17"/>
  <c r="J630" i="17"/>
  <c r="J348" i="17"/>
  <c r="J1108" i="17"/>
  <c r="J3008" i="17"/>
  <c r="J1850" i="17"/>
  <c r="J2827" i="17"/>
  <c r="J1484" i="17"/>
  <c r="J1788" i="17"/>
  <c r="J342" i="17"/>
  <c r="J1656" i="17"/>
  <c r="J971" i="17"/>
  <c r="J743" i="17"/>
  <c r="J1929" i="17"/>
  <c r="J2536" i="17"/>
  <c r="J63" i="17"/>
  <c r="J311" i="17"/>
  <c r="J2260" i="17"/>
  <c r="J3023" i="17"/>
  <c r="J1281" i="17"/>
  <c r="J3017" i="17"/>
  <c r="J905" i="17"/>
  <c r="J1554" i="17"/>
  <c r="J2657" i="17"/>
  <c r="J210" i="17"/>
  <c r="J1636" i="17"/>
  <c r="J1966" i="17"/>
  <c r="J1691" i="17"/>
  <c r="J2720" i="17"/>
  <c r="J2685" i="17"/>
  <c r="J2426" i="17"/>
  <c r="J383" i="17"/>
  <c r="J69" i="17"/>
  <c r="J532" i="17"/>
  <c r="J2648" i="17"/>
  <c r="J2145" i="17"/>
  <c r="J1302" i="17"/>
  <c r="J2687" i="17"/>
  <c r="J331" i="17"/>
  <c r="J2344" i="17"/>
  <c r="J2817" i="17"/>
  <c r="J2436" i="17"/>
  <c r="J2419" i="17"/>
  <c r="J2336" i="17"/>
  <c r="J1799" i="17"/>
  <c r="J2300" i="17"/>
  <c r="J623" i="17"/>
  <c r="J1810" i="17"/>
  <c r="J1070" i="17"/>
  <c r="J1732" i="17"/>
  <c r="J149" i="17"/>
  <c r="J1076" i="17"/>
  <c r="J1020" i="17"/>
  <c r="J190" i="17"/>
  <c r="J2483" i="17"/>
  <c r="J2819" i="17"/>
  <c r="J2967" i="17"/>
  <c r="J2229" i="17"/>
  <c r="J80" i="17"/>
  <c r="J635" i="17"/>
  <c r="J2077" i="17"/>
  <c r="J1895" i="17"/>
  <c r="J1151" i="17"/>
  <c r="J2328" i="17"/>
  <c r="J129" i="17"/>
  <c r="J1419" i="17"/>
  <c r="J2181" i="17"/>
  <c r="J469" i="17"/>
  <c r="J999" i="17"/>
  <c r="J61" i="17"/>
  <c r="J243" i="17"/>
  <c r="J2447" i="17"/>
  <c r="J837" i="17"/>
  <c r="J1899" i="17"/>
  <c r="J671" i="17"/>
  <c r="J49" i="17"/>
  <c r="J987" i="17"/>
  <c r="J1631" i="17"/>
  <c r="J269" i="17"/>
  <c r="J935" i="17"/>
  <c r="J2090" i="17"/>
  <c r="J1041" i="17"/>
  <c r="J1257" i="17"/>
  <c r="J2580" i="17"/>
  <c r="J1541" i="17"/>
  <c r="J2406" i="17"/>
  <c r="J2062" i="17"/>
  <c r="J728" i="17"/>
  <c r="J921" i="17"/>
  <c r="J1199" i="17"/>
  <c r="J300" i="17"/>
  <c r="J2977" i="17"/>
  <c r="J2524" i="17"/>
  <c r="J388" i="17"/>
  <c r="J1804" i="17"/>
  <c r="J1395" i="17"/>
  <c r="J1469" i="17"/>
  <c r="J288" i="17"/>
  <c r="J1358" i="17"/>
  <c r="J2665" i="17"/>
  <c r="J1501" i="17"/>
  <c r="J44" i="17"/>
  <c r="J428" i="17"/>
  <c r="J659" i="17"/>
  <c r="J2735" i="17"/>
  <c r="J2100" i="17"/>
  <c r="J2647" i="17"/>
  <c r="J2616" i="17"/>
  <c r="J2370" i="17"/>
  <c r="J421" i="17"/>
  <c r="J2228" i="17"/>
  <c r="J1752" i="17"/>
  <c r="J818" i="17"/>
  <c r="J2645" i="17"/>
  <c r="J2289" i="17"/>
  <c r="J1407" i="17"/>
  <c r="J1434" i="17"/>
  <c r="J1238" i="17"/>
  <c r="J1252" i="17"/>
  <c r="J911" i="17"/>
  <c r="J1694" i="17"/>
  <c r="J1423" i="17"/>
  <c r="J948" i="17"/>
  <c r="J536" i="17"/>
  <c r="J419" i="17"/>
  <c r="J148" i="17"/>
  <c r="J2453" i="17"/>
  <c r="J47" i="17"/>
  <c r="J2784" i="17"/>
  <c r="J754" i="17"/>
  <c r="J29" i="17"/>
  <c r="J153" i="17"/>
  <c r="J804" i="17"/>
  <c r="J2615" i="17"/>
  <c r="J2149" i="17"/>
  <c r="J1556" i="17"/>
  <c r="J2636" i="17"/>
  <c r="J2137" i="17"/>
  <c r="J366" i="17"/>
  <c r="J1402" i="17"/>
  <c r="J3020" i="17"/>
  <c r="J944" i="17"/>
  <c r="J634" i="17"/>
  <c r="J2942" i="17"/>
  <c r="J1667" i="17"/>
  <c r="J1475" i="17"/>
  <c r="J196" i="17"/>
  <c r="J1170" i="17"/>
  <c r="J2988" i="17"/>
  <c r="J465" i="17"/>
  <c r="J250" i="17"/>
  <c r="J934" i="17"/>
  <c r="J2221" i="17"/>
  <c r="J2074" i="17"/>
  <c r="J1812" i="17"/>
  <c r="J826" i="17"/>
  <c r="J2273" i="17"/>
  <c r="J745" i="17"/>
  <c r="J1429" i="17"/>
  <c r="J1853" i="17"/>
  <c r="J526" i="17"/>
  <c r="J164" i="17"/>
  <c r="J450" i="17"/>
  <c r="J512" i="17"/>
  <c r="J1134" i="17"/>
  <c r="J2433" i="17"/>
  <c r="J2466" i="17"/>
  <c r="J1183" i="17"/>
  <c r="J399" i="17"/>
  <c r="J894" i="17"/>
  <c r="J679" i="17"/>
  <c r="J425" i="17"/>
  <c r="J545" i="17"/>
  <c r="J2190" i="17"/>
  <c r="J167" i="17"/>
  <c r="J2038" i="17"/>
  <c r="J2529" i="17"/>
  <c r="J2713" i="17"/>
  <c r="J204" i="17"/>
  <c r="J1371" i="17"/>
  <c r="J2714" i="17"/>
  <c r="J1782" i="17"/>
  <c r="J1393" i="17"/>
  <c r="J2622" i="17"/>
  <c r="J2150" i="17"/>
  <c r="J221" i="17"/>
  <c r="J2000" i="17"/>
  <c r="J1319" i="17"/>
  <c r="J2955" i="17"/>
  <c r="J1079" i="17"/>
  <c r="J1384" i="17"/>
  <c r="J2812" i="17"/>
  <c r="J1723" i="17"/>
  <c r="J2154" i="17"/>
  <c r="J2767" i="17"/>
  <c r="J2416" i="17"/>
  <c r="J1658" i="17"/>
  <c r="J1131" i="17"/>
  <c r="J443" i="17"/>
  <c r="J1312" i="17"/>
  <c r="J840" i="17"/>
  <c r="J2027" i="17"/>
  <c r="J1552" i="17"/>
  <c r="J2975" i="17"/>
  <c r="J1976" i="17"/>
  <c r="J1516" i="17"/>
  <c r="J899" i="17"/>
  <c r="J2956" i="17"/>
  <c r="J652" i="17"/>
  <c r="J1625" i="17"/>
  <c r="J2791" i="17"/>
  <c r="J1958" i="17"/>
  <c r="J687" i="17"/>
  <c r="J307" i="17"/>
  <c r="J454" i="17"/>
  <c r="J2887" i="17"/>
  <c r="J1724" i="17"/>
  <c r="J2561" i="17"/>
  <c r="J2400" i="17"/>
  <c r="J785" i="17"/>
  <c r="J1786" i="17"/>
  <c r="J1425" i="17"/>
  <c r="J354" i="17"/>
  <c r="J853" i="17"/>
  <c r="J1428" i="17"/>
  <c r="J2820" i="17"/>
  <c r="J128" i="17"/>
  <c r="J1065" i="17"/>
  <c r="J2354" i="17"/>
  <c r="J3016" i="17"/>
  <c r="J1919" i="17"/>
  <c r="J1173" i="17"/>
  <c r="J2987" i="17"/>
  <c r="J1650" i="17"/>
  <c r="J1889" i="17"/>
  <c r="J885" i="17"/>
  <c r="J1831" i="17"/>
  <c r="J1662" i="17"/>
  <c r="J1759" i="17"/>
  <c r="J1222" i="17"/>
  <c r="J569" i="17"/>
  <c r="J1256" i="17"/>
  <c r="J1034" i="17"/>
  <c r="J584" i="17"/>
  <c r="J1819" i="17"/>
  <c r="J2532" i="17"/>
  <c r="J1489" i="17"/>
  <c r="J2576" i="17"/>
  <c r="J1520" i="17"/>
  <c r="J879" i="17"/>
  <c r="J3029" i="17"/>
  <c r="J1678" i="17"/>
  <c r="J2063" i="17"/>
  <c r="J2379" i="17"/>
  <c r="J1246" i="17"/>
  <c r="J1373" i="17"/>
  <c r="J739" i="17"/>
  <c r="J566" i="17"/>
  <c r="J2451" i="17"/>
  <c r="J1083" i="17"/>
  <c r="J2667" i="17"/>
  <c r="J1226" i="17"/>
  <c r="J2741" i="17"/>
  <c r="J256" i="17"/>
  <c r="J2770" i="17"/>
  <c r="J233" i="17"/>
  <c r="J261" i="17"/>
  <c r="J2852" i="17"/>
  <c r="J1944" i="17"/>
  <c r="J742" i="17"/>
  <c r="J1200" i="17"/>
  <c r="J2376" i="17"/>
  <c r="J1941" i="17"/>
  <c r="J1329" i="17"/>
  <c r="J819" i="17"/>
  <c r="J2550" i="17"/>
  <c r="J1418" i="17"/>
  <c r="J442" i="17"/>
  <c r="J1073" i="17"/>
  <c r="J1474" i="17"/>
  <c r="J377" i="17"/>
  <c r="J276" i="17"/>
  <c r="J1305" i="17"/>
  <c r="J1604" i="17"/>
  <c r="J117" i="17"/>
  <c r="J2500" i="17"/>
  <c r="J943" i="17"/>
  <c r="J2105" i="17"/>
  <c r="J2245" i="17"/>
  <c r="J2722" i="17"/>
  <c r="J1912" i="17"/>
  <c r="J573" i="17"/>
  <c r="J571" i="17"/>
  <c r="J576" i="17"/>
  <c r="J2733" i="17"/>
  <c r="J1502" i="17"/>
  <c r="J1584" i="17"/>
  <c r="J2511" i="17"/>
  <c r="J2035" i="17"/>
  <c r="J56" i="17"/>
  <c r="J1479" i="17"/>
  <c r="J542" i="17"/>
  <c r="J1094" i="17"/>
  <c r="J2658" i="17"/>
  <c r="J223" i="17"/>
  <c r="J2626" i="17"/>
  <c r="J2078" i="17"/>
  <c r="J873" i="17"/>
  <c r="J2037" i="17"/>
  <c r="J1863" i="17"/>
  <c r="J1377" i="17"/>
  <c r="J2779" i="17"/>
  <c r="J1153" i="17"/>
  <c r="J568" i="17"/>
  <c r="J1664" i="17"/>
  <c r="J1670" i="17"/>
  <c r="J2953" i="17"/>
  <c r="J1127" i="17"/>
  <c r="J48" i="17"/>
  <c r="J962" i="17"/>
  <c r="J701" i="17"/>
  <c r="J2905" i="17"/>
  <c r="J737" i="17"/>
  <c r="J2880" i="17"/>
  <c r="J195" i="17"/>
  <c r="J1311" i="17"/>
  <c r="J1683" i="17"/>
  <c r="J839" i="17"/>
  <c r="J969" i="17"/>
  <c r="J220" i="17"/>
  <c r="J686" i="17"/>
  <c r="J616" i="17"/>
  <c r="J2961" i="17"/>
  <c r="J3015" i="17"/>
  <c r="J1462" i="17"/>
  <c r="J2134" i="17"/>
  <c r="J2620" i="17"/>
  <c r="J83" i="17"/>
  <c r="J643" i="17"/>
  <c r="J1090" i="17"/>
  <c r="J3039" i="17"/>
  <c r="J1481" i="17"/>
  <c r="J2033" i="17"/>
  <c r="J1649" i="17"/>
  <c r="J151" i="17"/>
  <c r="J231" i="17"/>
  <c r="J2489" i="17"/>
  <c r="J1295" i="17"/>
  <c r="J2771" i="17"/>
  <c r="J1045" i="17"/>
  <c r="J2417" i="17"/>
  <c r="J1412" i="17"/>
  <c r="J1907" i="17"/>
  <c r="J68" i="17"/>
  <c r="J124" i="17"/>
  <c r="J638" i="17"/>
  <c r="J1690" i="17"/>
  <c r="J274" i="17"/>
  <c r="J208" i="17"/>
  <c r="J320" i="17"/>
  <c r="J1303" i="17"/>
  <c r="J1765" i="17"/>
  <c r="J145" i="17"/>
  <c r="J92" i="17"/>
  <c r="J535" i="17"/>
  <c r="J185" i="17"/>
  <c r="J2679" i="17"/>
  <c r="J823" i="17"/>
  <c r="J2759" i="17"/>
  <c r="J746" i="17"/>
  <c r="J2272" i="17"/>
  <c r="J2220" i="17"/>
  <c r="J622" i="17"/>
  <c r="J1611" i="17"/>
  <c r="J2233" i="17"/>
  <c r="J2488" i="17"/>
  <c r="J904" i="17"/>
  <c r="J3022" i="17"/>
  <c r="J1640" i="17"/>
  <c r="J1110" i="17"/>
  <c r="J816" i="17"/>
  <c r="J2098" i="17"/>
  <c r="J1608" i="17"/>
  <c r="J1080" i="17"/>
  <c r="J1689" i="17"/>
  <c r="J1318" i="17"/>
  <c r="J2655" i="17"/>
  <c r="J1396" i="17"/>
  <c r="J1270" i="17"/>
  <c r="J2778" i="17"/>
  <c r="J1510" i="17"/>
  <c r="J1518" i="17"/>
  <c r="J182" i="17"/>
  <c r="J268" i="17"/>
  <c r="J779" i="17"/>
  <c r="J1398" i="17"/>
  <c r="J2284" i="17"/>
  <c r="J1350" i="17"/>
  <c r="J227" i="17"/>
  <c r="J945" i="17"/>
  <c r="J1472" i="17"/>
  <c r="J2349" i="17"/>
  <c r="J8" i="17"/>
  <c r="J994" i="17"/>
  <c r="J1314" i="17"/>
  <c r="J1027" i="17"/>
  <c r="J2332" i="17"/>
  <c r="J14" i="17"/>
  <c r="J341" i="17"/>
  <c r="J1205" i="17"/>
  <c r="J866" i="17"/>
  <c r="J1870" i="17"/>
  <c r="J2363" i="17"/>
  <c r="J184" i="17"/>
  <c r="J2282" i="17"/>
  <c r="J2096" i="17"/>
  <c r="J715" i="17"/>
  <c r="J1750" i="17"/>
  <c r="J460" i="17"/>
  <c r="J985" i="17"/>
  <c r="J1229" i="17"/>
  <c r="J2611" i="17"/>
  <c r="J2563" i="17"/>
  <c r="J1545" i="17"/>
  <c r="J1345" i="17"/>
  <c r="J619" i="17"/>
  <c r="J629" i="17"/>
  <c r="J656" i="17"/>
  <c r="J2355" i="17"/>
  <c r="J1615" i="17"/>
  <c r="J2502" i="17"/>
  <c r="J2313" i="17"/>
  <c r="J2727" i="17"/>
  <c r="J1322" i="17"/>
  <c r="J99" i="17"/>
  <c r="J2131" i="17"/>
  <c r="J2431" i="17"/>
  <c r="J2486" i="17"/>
  <c r="J2389" i="17"/>
  <c r="J2681" i="17"/>
  <c r="J1613" i="17"/>
  <c r="J3014" i="17"/>
  <c r="J2719" i="17"/>
  <c r="J2107" i="17"/>
  <c r="J1347" i="17"/>
  <c r="J2116" i="17"/>
  <c r="J539" i="17"/>
  <c r="J1637" i="17"/>
  <c r="J2082" i="17"/>
  <c r="J1642" i="17"/>
  <c r="J2751" i="17"/>
  <c r="J1643" i="17"/>
  <c r="J2653" i="17"/>
  <c r="J2199" i="17"/>
  <c r="J2348" i="17"/>
  <c r="J991" i="17"/>
  <c r="J1194" i="17"/>
  <c r="J2596" i="17"/>
  <c r="J1508" i="17"/>
  <c r="J1129" i="17"/>
  <c r="J1517" i="17"/>
  <c r="J517" i="17"/>
  <c r="J1536" i="17"/>
  <c r="J1876" i="17"/>
  <c r="J2192" i="17"/>
  <c r="J1547" i="17"/>
  <c r="J1365" i="17"/>
  <c r="J1204" i="17"/>
  <c r="J1228" i="17"/>
  <c r="J400" i="17"/>
  <c r="J1718" i="17"/>
  <c r="J2584" i="17"/>
  <c r="J530" i="17"/>
  <c r="J1255" i="17"/>
  <c r="J2869" i="17"/>
  <c r="J2439" i="17"/>
  <c r="J306" i="17"/>
  <c r="J165" i="17"/>
  <c r="J275" i="17"/>
  <c r="J279" i="17"/>
  <c r="J2749" i="17"/>
  <c r="J2391" i="17"/>
  <c r="J364" i="17"/>
  <c r="J191" i="17"/>
  <c r="J2049" i="17"/>
  <c r="J1550" i="17"/>
  <c r="J835" i="17"/>
  <c r="J1293" i="17"/>
  <c r="J441" i="17"/>
  <c r="J2860" i="17"/>
  <c r="J6" i="17"/>
  <c r="J2577" i="17"/>
  <c r="J2983" i="17"/>
  <c r="J2381" i="17"/>
  <c r="J1247" i="17"/>
  <c r="J205" i="17"/>
  <c r="J1466" i="17"/>
  <c r="J1648" i="17"/>
  <c r="J1008" i="17"/>
  <c r="J2634" i="17"/>
  <c r="J2637" i="17"/>
  <c r="J2494" i="17"/>
  <c r="J467" i="17"/>
  <c r="J1581" i="17"/>
  <c r="J327" i="17"/>
  <c r="J1813" i="17"/>
  <c r="J2908" i="17"/>
  <c r="J1221" i="17"/>
  <c r="J2542" i="17"/>
  <c r="J727" i="17"/>
  <c r="J1603" i="17"/>
  <c r="J975" i="17"/>
  <c r="J2458" i="17"/>
  <c r="J2261" i="17"/>
  <c r="J1392" i="17"/>
  <c r="J2683" i="17"/>
  <c r="J1706" i="17"/>
  <c r="J284" i="17"/>
  <c r="J1310" i="17"/>
  <c r="J1338" i="17"/>
  <c r="J2152" i="17"/>
  <c r="J491" i="17"/>
  <c r="J585" i="17"/>
  <c r="J708" i="17"/>
  <c r="J1988" i="17"/>
  <c r="J2723" i="17"/>
  <c r="J2926" i="17"/>
  <c r="J1682" i="17"/>
  <c r="J1203" i="17"/>
  <c r="J2656" i="17"/>
  <c r="J1745" i="17"/>
  <c r="J65" i="17"/>
  <c r="J833" i="17"/>
  <c r="J1007" i="17"/>
  <c r="J2927" i="17"/>
  <c r="J174" i="17"/>
  <c r="J2473" i="17"/>
  <c r="J1567" i="17"/>
  <c r="J2509" i="17"/>
  <c r="J2477" i="17"/>
  <c r="J3007" i="17"/>
  <c r="J1961" i="17"/>
  <c r="J1332" i="17"/>
  <c r="J1922" i="17"/>
  <c r="J397" i="17"/>
  <c r="J127" i="17"/>
  <c r="J1069" i="17"/>
  <c r="J1121" i="17"/>
  <c r="J1044" i="17"/>
  <c r="J1969" i="17"/>
  <c r="J391" i="17"/>
  <c r="J130" i="17"/>
  <c r="J2032" i="17"/>
  <c r="J968" i="17"/>
  <c r="J2605" i="17"/>
  <c r="J2897" i="17"/>
  <c r="J2420" i="17"/>
  <c r="J207" i="17"/>
  <c r="J1197" i="17"/>
  <c r="J892" i="17"/>
  <c r="J361" i="17"/>
  <c r="J2198" i="17"/>
  <c r="J2815" i="17"/>
  <c r="J2101" i="17"/>
  <c r="J973" i="17"/>
  <c r="J2461" i="17"/>
  <c r="J1432" i="17"/>
  <c r="J1933" i="17"/>
  <c r="J3028" i="17"/>
  <c r="J1999" i="17"/>
  <c r="J2052" i="17"/>
  <c r="J2543" i="17"/>
  <c r="J648" i="17"/>
  <c r="J832" i="17"/>
  <c r="J2848" i="17"/>
  <c r="J1803" i="17"/>
  <c r="J22" i="17"/>
  <c r="J2706" i="17"/>
  <c r="J439" i="17"/>
  <c r="J3041" i="17"/>
  <c r="J2071" i="17"/>
  <c r="J2888" i="17"/>
  <c r="J394" i="17"/>
  <c r="J1749" i="17"/>
  <c r="J2330" i="17"/>
  <c r="J1389" i="17"/>
  <c r="J920" i="17"/>
  <c r="J2788" i="17"/>
  <c r="J501" i="17"/>
  <c r="J2990" i="17"/>
  <c r="J807" i="17"/>
  <c r="J2472" i="17"/>
  <c r="J310" i="17"/>
  <c r="J1942" i="17"/>
  <c r="J2099" i="17"/>
  <c r="J2525" i="17"/>
  <c r="J2456" i="17"/>
  <c r="J1178" i="17"/>
  <c r="J270" i="17"/>
  <c r="J792" i="17"/>
  <c r="J1268" i="17"/>
  <c r="J17" i="17"/>
  <c r="J2534" i="17"/>
  <c r="J510" i="17"/>
  <c r="J731" i="17"/>
  <c r="J411" i="17"/>
  <c r="J1609" i="17"/>
  <c r="J1282" i="17"/>
  <c r="J2594" i="17"/>
  <c r="J2036" i="17"/>
  <c r="J2148" i="17"/>
  <c r="J1458" i="17"/>
  <c r="J321" i="17"/>
  <c r="J598" i="17"/>
  <c r="J2738" i="17"/>
  <c r="J1964" i="17"/>
  <c r="J2382" i="17"/>
  <c r="J1769" i="17"/>
  <c r="J105" i="17"/>
  <c r="J1417" i="17"/>
  <c r="J606" i="17"/>
  <c r="J1903" i="17"/>
  <c r="J1093" i="17"/>
  <c r="J2128" i="17"/>
  <c r="J1374" i="17"/>
  <c r="J2151" i="17"/>
  <c r="J1113" i="17"/>
  <c r="J2920" i="17"/>
  <c r="J1135" i="17"/>
  <c r="J908" i="17"/>
  <c r="J1382" i="17"/>
  <c r="J2182" i="17"/>
  <c r="J176" i="17"/>
  <c r="J2276" i="17"/>
  <c r="J854" i="17"/>
  <c r="J2218" i="17"/>
  <c r="J2014" i="17"/>
  <c r="J2160" i="17"/>
  <c r="J1445" i="17"/>
  <c r="J2889" i="17"/>
  <c r="J2768" i="17"/>
  <c r="J2080" i="17"/>
  <c r="J1453" i="17"/>
  <c r="J2404" i="17"/>
  <c r="J2225" i="17"/>
  <c r="J1956" i="17"/>
  <c r="J2811" i="17"/>
  <c r="J2985" i="17"/>
  <c r="J38" i="17"/>
  <c r="J156" i="17"/>
  <c r="J2698" i="17"/>
  <c r="J1808" i="17"/>
  <c r="J903" i="17"/>
  <c r="J1177" i="17"/>
  <c r="J2274" i="17"/>
  <c r="J1182" i="17"/>
  <c r="J1265" i="17"/>
  <c r="J1331" i="17"/>
  <c r="J2743" i="17"/>
  <c r="J951" i="17"/>
  <c r="J1760" i="17"/>
  <c r="J2446" i="17"/>
  <c r="J2552" i="17"/>
  <c r="J2755" i="17"/>
  <c r="J791" i="17"/>
  <c r="J2204" i="17"/>
  <c r="J376" i="17"/>
  <c r="J373" i="17"/>
  <c r="J2570" i="17"/>
  <c r="J1100" i="17"/>
  <c r="J2121" i="17"/>
  <c r="J1276" i="17"/>
  <c r="J1004" i="17"/>
  <c r="J1993" i="17"/>
  <c r="J608" i="17"/>
  <c r="J1660" i="17"/>
  <c r="J1616" i="17"/>
  <c r="J2716" i="17"/>
  <c r="J1236" i="17"/>
  <c r="J1634" i="17"/>
  <c r="J2558" i="17"/>
  <c r="J1250" i="17"/>
  <c r="J1867" i="17"/>
  <c r="J2123" i="17"/>
  <c r="J541" i="17"/>
  <c r="J1078" i="17"/>
  <c r="J1343" i="17"/>
  <c r="J2765" i="17"/>
  <c r="J1791" i="17"/>
  <c r="J990" i="17"/>
  <c r="J2383" i="17"/>
  <c r="J33" i="17"/>
  <c r="J803" i="17"/>
  <c r="J2917" i="17"/>
  <c r="J2462" i="17"/>
  <c r="J1959" i="17"/>
  <c r="J2015" i="17"/>
  <c r="J506" i="17"/>
  <c r="J2110" i="17"/>
  <c r="J596" i="17"/>
  <c r="J847" i="17"/>
  <c r="J2996" i="17"/>
  <c r="J528" i="17"/>
  <c r="J1934" i="17"/>
  <c r="J982" i="17"/>
  <c r="J929" i="17"/>
  <c r="J2310" i="17"/>
  <c r="J2069" i="17"/>
  <c r="J490" i="17"/>
  <c r="J2921" i="17"/>
  <c r="J1921" i="17"/>
  <c r="J509" i="17"/>
  <c r="J849" i="17"/>
  <c r="J2507" i="17"/>
  <c r="J1348" i="17"/>
  <c r="J1702" i="17"/>
  <c r="J1904" i="17"/>
  <c r="J2041" i="17"/>
  <c r="J292" i="17"/>
  <c r="J2029" i="17"/>
  <c r="J2092" i="17"/>
  <c r="J2928" i="17"/>
  <c r="J1019" i="17"/>
  <c r="J1233" i="17"/>
  <c r="J771" i="17"/>
  <c r="J1067" i="17"/>
  <c r="J2601" i="17"/>
  <c r="J350" i="17"/>
  <c r="J1772" i="17"/>
  <c r="J2026" i="17"/>
  <c r="J2338" i="17"/>
  <c r="J1816" i="17"/>
  <c r="J2054" i="17"/>
  <c r="J3037" i="17"/>
  <c r="J283" i="17"/>
  <c r="J1235" i="17"/>
  <c r="J2554" i="17"/>
  <c r="J1588" i="17"/>
  <c r="J1186" i="17"/>
  <c r="J2147" i="17"/>
  <c r="J2171" i="17"/>
  <c r="J2270" i="17"/>
  <c r="J2335" i="17"/>
  <c r="J2933" i="17"/>
  <c r="J2333" i="17"/>
  <c r="J472" i="17"/>
  <c r="J2565" i="17"/>
  <c r="J2948" i="17"/>
  <c r="J2210" i="17"/>
  <c r="J2894" i="17"/>
  <c r="J875" i="17"/>
  <c r="J116" i="17"/>
  <c r="J900" i="17"/>
  <c r="J647" i="17"/>
  <c r="J2700" i="17"/>
  <c r="J70" i="17"/>
  <c r="J767" i="17"/>
  <c r="J302" i="17"/>
  <c r="J1800" i="17"/>
  <c r="J1059" i="17"/>
  <c r="J979" i="17"/>
  <c r="J1326" i="17"/>
  <c r="J2549" i="17"/>
  <c r="J778" i="17"/>
  <c r="J60" i="17"/>
  <c r="J834" i="17"/>
  <c r="J567" i="17"/>
  <c r="J1375" i="17"/>
  <c r="J930" i="17"/>
  <c r="J1304" i="17"/>
  <c r="J769" i="17"/>
  <c r="J1000" i="17"/>
  <c r="J581" i="17"/>
  <c r="J2932" i="17"/>
  <c r="J1261" i="17"/>
  <c r="J2178" i="17"/>
  <c r="J2629" i="17"/>
  <c r="J1286" i="17"/>
  <c r="J534" i="17"/>
  <c r="J694" i="17"/>
  <c r="J2742" i="17"/>
  <c r="J1785" i="17"/>
  <c r="J1150" i="17"/>
  <c r="J141" i="17"/>
  <c r="J2916" i="17"/>
  <c r="J734" i="17"/>
  <c r="J2669" i="17"/>
  <c r="J1349" i="17"/>
  <c r="J662" i="17"/>
  <c r="J2498" i="17"/>
  <c r="J1655" i="17"/>
  <c r="J51" i="17"/>
  <c r="J1927" i="17"/>
  <c r="J2448" i="17"/>
  <c r="J9" i="17"/>
  <c r="J1036" i="17"/>
  <c r="J2432" i="17"/>
  <c r="J2898" i="17"/>
  <c r="J1657" i="17"/>
  <c r="J525" i="17"/>
  <c r="J1051" i="17"/>
  <c r="J2045" i="17"/>
  <c r="J2317" i="17"/>
  <c r="J2644" i="17"/>
  <c r="J1771" i="17"/>
  <c r="J748" i="17"/>
  <c r="J2242" i="17"/>
  <c r="J2325" i="17"/>
  <c r="J2321" i="17"/>
  <c r="J922" i="17"/>
  <c r="J1454" i="17"/>
  <c r="J2891" i="17"/>
  <c r="J216" i="17"/>
  <c r="J1449" i="17"/>
  <c r="J1124" i="17"/>
  <c r="J1262" i="17"/>
  <c r="J2443" i="17"/>
  <c r="J121" i="17"/>
  <c r="J1084" i="17"/>
  <c r="J740" i="17"/>
  <c r="J2821" i="17"/>
  <c r="J725" i="17"/>
  <c r="J2230" i="17"/>
  <c r="J407" i="17"/>
  <c r="J186" i="17"/>
  <c r="J2721" i="17"/>
  <c r="J1973" i="17"/>
  <c r="J253" i="17"/>
  <c r="J21" i="17"/>
  <c r="J1935" i="17"/>
  <c r="J856" i="17"/>
  <c r="J152" i="17"/>
  <c r="J67" i="17"/>
  <c r="J2326" i="17"/>
  <c r="J1258" i="17"/>
  <c r="J50" i="17"/>
  <c r="J1430" i="17"/>
  <c r="J192" i="17"/>
  <c r="J2732" i="17"/>
  <c r="J2403" i="17"/>
  <c r="J451" i="17"/>
  <c r="J674" i="17"/>
  <c r="J1594" i="17"/>
  <c r="J386" i="17"/>
  <c r="J1553" i="17"/>
  <c r="J2188" i="17"/>
  <c r="J1590" i="17"/>
  <c r="J1521" i="17"/>
  <c r="J2575" i="17"/>
  <c r="J1379" i="17"/>
  <c r="J2046" i="17"/>
  <c r="J583" i="17"/>
  <c r="J1797" i="17"/>
  <c r="J2159" i="17"/>
  <c r="J1592" i="17"/>
  <c r="J2387" i="17"/>
  <c r="J2222" i="17"/>
  <c r="J675" i="17"/>
  <c r="J980" i="17"/>
  <c r="J1671" i="17"/>
  <c r="J2157" i="17"/>
  <c r="J2715" i="17"/>
  <c r="J913" i="17"/>
  <c r="J2025" i="17"/>
  <c r="J2476" i="17"/>
  <c r="J605" i="17"/>
  <c r="J2641" i="17"/>
  <c r="J2464" i="17"/>
  <c r="J2196" i="17"/>
  <c r="J1321" i="17"/>
  <c r="J1009" i="17"/>
  <c r="J2896" i="17"/>
  <c r="J1426" i="17"/>
  <c r="J1748" i="17"/>
  <c r="J1900" i="17"/>
  <c r="J1111" i="17"/>
  <c r="J1836" i="17"/>
  <c r="J1157" i="17"/>
  <c r="J793" i="17"/>
  <c r="J2251" i="17"/>
  <c r="J1539" i="17"/>
  <c r="J351" i="17"/>
  <c r="J1579" i="17"/>
  <c r="J1264" i="17"/>
  <c r="J87" i="17"/>
  <c r="J2598" i="17"/>
  <c r="J828" i="17"/>
  <c r="J1546" i="17"/>
  <c r="J1301" i="17"/>
  <c r="J1496" i="17"/>
  <c r="J3035" i="17"/>
  <c r="J2724" i="17"/>
  <c r="J2717" i="17"/>
  <c r="J2280" i="17"/>
  <c r="J444" i="17"/>
  <c r="J2236" i="17"/>
  <c r="J723" i="17"/>
  <c r="J1842" i="17"/>
  <c r="J1297" i="17"/>
  <c r="J2316" i="17"/>
  <c r="J836" i="17"/>
  <c r="J1248" i="17"/>
  <c r="J2924" i="17"/>
  <c r="J2660" i="17"/>
  <c r="J1738" i="17"/>
  <c r="J1071" i="17"/>
  <c r="J2039" i="17"/>
  <c r="J356" i="17"/>
  <c r="J237" i="17"/>
  <c r="J498" i="17"/>
  <c r="J1334" i="17"/>
  <c r="J2243" i="17"/>
  <c r="J1435" i="17"/>
  <c r="J2912" i="17"/>
  <c r="J753" i="17"/>
  <c r="J2013" i="17"/>
  <c r="J2475" i="17"/>
  <c r="J540" i="17"/>
  <c r="J2212" i="17"/>
  <c r="J2833" i="17"/>
  <c r="J1597" i="17"/>
  <c r="J2457" i="17"/>
  <c r="J555" i="17"/>
  <c r="J1524" i="17"/>
  <c r="J1685" i="17"/>
  <c r="J1327" i="17"/>
  <c r="J1939" i="17"/>
  <c r="J1272" i="17"/>
  <c r="J1953" i="17"/>
  <c r="J1619" i="17"/>
  <c r="J2401" i="17"/>
  <c r="J286" i="17"/>
  <c r="J2216" i="17"/>
  <c r="J2538" i="17"/>
  <c r="J896" i="17"/>
  <c r="J2285" i="17"/>
  <c r="J326" i="17"/>
  <c r="J1832" i="17"/>
  <c r="J2830" i="17"/>
  <c r="J587" i="17"/>
  <c r="J2546" i="17"/>
  <c r="J2806" i="17"/>
  <c r="J1361" i="17"/>
  <c r="J2227" i="17"/>
  <c r="J984" i="17"/>
  <c r="J2003" i="17"/>
  <c r="J2859" i="17"/>
  <c r="J2108" i="17"/>
  <c r="J757" i="17"/>
  <c r="J3018" i="17"/>
  <c r="J2161" i="17"/>
  <c r="J880" i="17"/>
  <c r="J3032" i="17"/>
  <c r="J438" i="17"/>
  <c r="J2413" i="17"/>
  <c r="J2293" i="17"/>
  <c r="J1485" i="17"/>
  <c r="J1143" i="17"/>
  <c r="J1795" i="17"/>
  <c r="J1840" i="17"/>
  <c r="J3010" i="17"/>
  <c r="J178" i="17"/>
  <c r="J295" i="17"/>
  <c r="J1901" i="17"/>
  <c r="J702" i="17"/>
  <c r="J2351" i="17"/>
  <c r="J2397" i="17"/>
  <c r="J2444" i="17"/>
  <c r="J1114" i="17"/>
  <c r="J1677" i="17"/>
  <c r="J2106" i="17"/>
  <c r="J3038" i="17"/>
  <c r="J228" i="17"/>
  <c r="J789" i="17"/>
  <c r="J564" i="17"/>
  <c r="J2056" i="17"/>
  <c r="J1337" i="17"/>
  <c r="J139" i="17"/>
  <c r="J1390" i="17"/>
  <c r="J487" i="17"/>
  <c r="J2408" i="17"/>
  <c r="J2474" i="17"/>
  <c r="J480" i="17"/>
  <c r="J1945" i="17"/>
  <c r="J1370" i="17"/>
  <c r="J788" i="17"/>
  <c r="J169" i="17"/>
  <c r="J2118" i="17"/>
  <c r="J2177" i="17"/>
  <c r="J1046" i="17"/>
  <c r="J89" i="17"/>
  <c r="J1768" i="17"/>
  <c r="J2114" i="17"/>
  <c r="J1585" i="17"/>
  <c r="J463" i="17"/>
  <c r="J2857" i="17"/>
  <c r="J2649" i="17"/>
  <c r="J235" i="17"/>
  <c r="J756" i="17"/>
  <c r="J2797" i="17"/>
  <c r="J1025" i="17"/>
  <c r="J796" i="17"/>
  <c r="J696" i="17"/>
  <c r="J2146" i="17"/>
  <c r="J1120" i="17"/>
  <c r="J2578" i="17"/>
  <c r="J2993" i="17"/>
  <c r="J1740" i="17"/>
  <c r="J1653" i="17"/>
  <c r="J787" i="17"/>
  <c r="J2968" i="17"/>
  <c r="J2654" i="17"/>
  <c r="J2295" i="17"/>
  <c r="J1052" i="17"/>
  <c r="J2505" i="17"/>
  <c r="J2910" i="17"/>
  <c r="J1198" i="17"/>
  <c r="J946" i="17"/>
  <c r="J2093" i="17"/>
  <c r="J1852" i="17"/>
  <c r="J1557" i="17"/>
  <c r="J1141" i="17"/>
  <c r="J2728" i="17"/>
  <c r="J2334" i="17"/>
  <c r="J162" i="17"/>
  <c r="J2523" i="17"/>
  <c r="J2668" i="17"/>
  <c r="J2269" i="17"/>
  <c r="J2030" i="17"/>
  <c r="J1112" i="17"/>
  <c r="J621" i="17"/>
  <c r="J2839" i="17"/>
  <c r="J2847" i="17"/>
  <c r="J2279" i="17"/>
  <c r="J147" i="17"/>
  <c r="J2484" i="17"/>
  <c r="J1684" i="17"/>
  <c r="J1825" i="17"/>
  <c r="J2619" i="17"/>
  <c r="J2423" i="17"/>
  <c r="J614" i="17"/>
  <c r="J2017" i="17"/>
  <c r="J2840" i="17"/>
  <c r="J2179" i="17"/>
  <c r="J2438" i="17"/>
  <c r="J2868" i="17"/>
  <c r="J1292" i="17"/>
  <c r="J2088" i="17"/>
  <c r="J2339" i="17"/>
  <c r="J2861" i="17"/>
  <c r="J1602" i="17"/>
  <c r="J1209" i="17"/>
  <c r="J502" i="17"/>
  <c r="J958" i="17"/>
  <c r="J2587" i="17"/>
  <c r="J1888" i="17"/>
  <c r="J2845" i="17"/>
  <c r="J1290" i="17"/>
  <c r="J2357" i="17"/>
  <c r="J2034" i="17"/>
  <c r="J1862" i="17"/>
  <c r="J1147" i="17"/>
  <c r="J396" i="17"/>
  <c r="J1777" i="17"/>
  <c r="J2989" i="17"/>
  <c r="J1984" i="17"/>
  <c r="J2217" i="17"/>
  <c r="J1954" i="17"/>
  <c r="J2490" i="17"/>
  <c r="J918" i="17"/>
  <c r="J561" i="17"/>
  <c r="J224" i="17"/>
  <c r="J2703" i="17"/>
  <c r="J906" i="17"/>
  <c r="J2900" i="17"/>
  <c r="J1696" i="17"/>
  <c r="J1437" i="17"/>
  <c r="J1666" i="17"/>
  <c r="J486" i="17"/>
  <c r="J77" i="17"/>
  <c r="J2187" i="17"/>
  <c r="J2711" i="17"/>
  <c r="J764" i="17"/>
  <c r="J654" i="17"/>
  <c r="J2934" i="17"/>
  <c r="J2504" i="17"/>
  <c r="J2585" i="17"/>
  <c r="J159" i="17"/>
  <c r="J2697" i="17"/>
  <c r="J1644" i="17"/>
  <c r="J1673" i="17"/>
  <c r="J2946" i="17"/>
  <c r="J495" i="17"/>
  <c r="J1641" i="17"/>
  <c r="J2377" i="17"/>
  <c r="J2640" i="17"/>
  <c r="J290" i="17"/>
  <c r="J2925" i="17"/>
  <c r="J1911" i="17"/>
  <c r="J928" i="17"/>
  <c r="J1077" i="17"/>
  <c r="J2757" i="17"/>
  <c r="J1783" i="17"/>
  <c r="J2" i="17"/>
  <c r="J181" i="17"/>
</calcChain>
</file>

<file path=xl/sharedStrings.xml><?xml version="1.0" encoding="utf-8"?>
<sst xmlns="http://schemas.openxmlformats.org/spreadsheetml/2006/main" count="74534" uniqueCount="20791">
  <si>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</si>
  <si>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</si>
  <si>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</si>
  <si>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</si>
  <si>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</si>
  <si>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</si>
  <si>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</si>
  <si>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</si>
  <si>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</si>
  <si>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</si>
  <si>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</si>
  <si>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</si>
  <si>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</si>
  <si>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</si>
  <si>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</si>
  <si>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</si>
  <si>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</si>
  <si>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</si>
  <si>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</si>
  <si>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</si>
  <si>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</si>
  <si>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</si>
  <si>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</si>
  <si>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</si>
  <si>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</si>
  <si>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</si>
  <si>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</si>
  <si>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</si>
  <si>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</si>
  <si>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</si>
  <si>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</si>
  <si>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</si>
  <si>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</si>
  <si>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</si>
  <si>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</si>
  <si>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</si>
  <si>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</si>
  <si>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</si>
  <si>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</si>
  <si>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</si>
  <si>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</si>
  <si>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</si>
  <si>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</si>
  <si>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</si>
  <si>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</si>
  <si>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</si>
  <si>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</si>
  <si>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</si>
  <si>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</si>
  <si>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</si>
  <si>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</si>
  <si>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</si>
  <si>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</si>
  <si>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</si>
  <si>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</si>
  <si>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</si>
  <si>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</si>
  <si>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</si>
  <si>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</si>
  <si>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</si>
  <si>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</si>
  <si>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</si>
  <si>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</si>
  <si>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</si>
  <si>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</si>
  <si>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</si>
  <si>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</si>
  <si>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</si>
  <si>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</si>
  <si>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</si>
  <si>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</si>
  <si>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</si>
  <si>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</si>
  <si>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</si>
  <si>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</si>
  <si>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</si>
  <si>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</si>
  <si>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</si>
  <si>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</si>
  <si>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</si>
  <si>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</si>
  <si>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</si>
  <si>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</si>
  <si>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</si>
  <si>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</si>
  <si>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</si>
  <si>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</si>
  <si>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</si>
  <si>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</si>
  <si>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</si>
  <si>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</si>
  <si>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</si>
  <si>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</si>
  <si>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</si>
  <si>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</si>
  <si>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</si>
  <si>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</si>
  <si>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</si>
  <si>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</si>
  <si>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</si>
  <si>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</si>
  <si>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</si>
  <si>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</si>
  <si>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</si>
  <si>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</si>
  <si>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</si>
  <si>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</si>
  <si>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</si>
  <si>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</si>
  <si>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</si>
  <si>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</si>
  <si>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</si>
  <si>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</si>
  <si>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</si>
  <si>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</si>
  <si>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</si>
  <si>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</si>
  <si>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</si>
  <si>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</si>
  <si>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</si>
  <si>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</si>
  <si>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</si>
  <si>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</si>
  <si>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</si>
  <si>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</si>
  <si>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</si>
  <si>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</si>
  <si>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</si>
  <si>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</si>
  <si>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</si>
  <si>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</si>
  <si>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</si>
  <si>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</si>
  <si>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</si>
  <si>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</si>
  <si>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</si>
  <si>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</si>
  <si>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</si>
  <si>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</si>
  <si>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</si>
  <si>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</si>
  <si>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</si>
  <si>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</si>
  <si>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</si>
  <si>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</si>
  <si>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</si>
  <si>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</si>
  <si>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</si>
  <si>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</si>
  <si>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</si>
  <si>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</si>
  <si>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</si>
  <si>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</si>
  <si>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</si>
  <si>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</si>
  <si>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</si>
  <si>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</si>
  <si>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</si>
  <si>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</si>
  <si>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</si>
  <si>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</si>
  <si>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</si>
  <si>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</si>
  <si>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</si>
  <si>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</si>
  <si>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</si>
  <si>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</si>
  <si>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</si>
  <si>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</si>
  <si>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</si>
  <si>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</si>
  <si>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</si>
  <si>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</si>
  <si>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</si>
  <si>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</si>
  <si>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</si>
  <si>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</si>
  <si>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</si>
  <si>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</si>
  <si>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</si>
  <si>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</si>
  <si>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</si>
  <si>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</si>
  <si>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</si>
  <si>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</si>
  <si>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</si>
  <si>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</si>
  <si>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</si>
  <si>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</si>
  <si>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</si>
  <si>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</si>
  <si>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</si>
  <si>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</si>
  <si>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</si>
  <si>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</si>
  <si>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</si>
  <si>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</si>
  <si>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</si>
  <si>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</si>
  <si>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</si>
  <si>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</si>
  <si>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</si>
  <si>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</si>
  <si>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</si>
  <si>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</si>
  <si>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</si>
  <si>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</si>
  <si>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</si>
  <si>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</si>
  <si>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</si>
  <si>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</si>
  <si>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</si>
  <si>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</si>
  <si>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</si>
  <si>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</si>
  <si>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</si>
  <si>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</si>
  <si>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</si>
  <si>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</si>
  <si>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</si>
  <si>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</si>
  <si>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</si>
  <si>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</si>
  <si>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</si>
  <si>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</si>
  <si>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</si>
  <si>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</si>
  <si>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</si>
  <si>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</si>
  <si>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</si>
  <si>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</si>
  <si>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</si>
  <si>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</si>
  <si>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</si>
  <si>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</si>
  <si>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</si>
  <si>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</si>
  <si>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</si>
  <si>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</si>
  <si>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</si>
  <si>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</si>
  <si>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</si>
  <si>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</si>
  <si>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</si>
  <si>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</si>
  <si>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</si>
  <si>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</si>
  <si>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</si>
  <si>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</si>
  <si>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</si>
  <si>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</si>
  <si>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</si>
  <si>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</si>
  <si>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</si>
  <si>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</si>
  <si>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</si>
  <si>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</si>
  <si>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</si>
  <si>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</si>
  <si>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</si>
  <si>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</si>
  <si>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</si>
  <si>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</si>
  <si>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</si>
  <si>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</si>
  <si>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</si>
  <si>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</si>
  <si>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</si>
  <si>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</si>
  <si>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</si>
  <si>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</si>
  <si>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</si>
  <si>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</si>
  <si>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</si>
  <si>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</si>
  <si>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</si>
  <si>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</si>
  <si>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</si>
  <si>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</si>
  <si>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</si>
  <si>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</si>
  <si>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</si>
  <si>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</si>
  <si>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</si>
  <si>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</si>
  <si>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</si>
  <si>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</si>
  <si>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</si>
  <si>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</si>
  <si>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</si>
  <si>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</si>
  <si>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</si>
  <si>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</si>
  <si>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</si>
  <si>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</si>
  <si>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</si>
  <si>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</si>
  <si>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</si>
  <si>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</si>
  <si>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</si>
  <si>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</si>
  <si>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</si>
  <si>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</si>
  <si>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</si>
  <si>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</si>
  <si>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</si>
  <si>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</si>
  <si>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</si>
  <si>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</si>
  <si>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</si>
  <si>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</si>
  <si>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</si>
  <si>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</si>
  <si>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</si>
  <si>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</si>
  <si>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</si>
  <si>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</si>
  <si>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</si>
  <si>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</si>
  <si>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</si>
  <si>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</si>
  <si>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</si>
  <si>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</si>
  <si>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</si>
  <si>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</si>
  <si>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</si>
  <si>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</si>
  <si>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</si>
  <si>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</si>
  <si>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</si>
  <si>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</si>
  <si>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</si>
  <si>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</si>
  <si>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</si>
  <si>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</si>
  <si>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</si>
  <si>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</si>
  <si>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</si>
  <si>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</si>
  <si>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</si>
  <si>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</si>
  <si>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</si>
  <si>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</si>
  <si>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</si>
  <si>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</si>
  <si>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</si>
  <si>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</si>
  <si>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</si>
  <si>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</si>
  <si>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</si>
  <si>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</si>
  <si>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</si>
  <si>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</si>
  <si>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</si>
  <si>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</si>
  <si>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</si>
  <si>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</si>
  <si>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</si>
  <si>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</si>
  <si>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</si>
  <si>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</si>
  <si>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</si>
  <si>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</si>
  <si>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</si>
  <si>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</si>
  <si>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</si>
  <si>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</si>
  <si>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</si>
  <si>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</si>
  <si>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</si>
  <si>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</si>
  <si>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</si>
  <si>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</si>
  <si>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</si>
  <si>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</si>
  <si>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</si>
  <si>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</si>
  <si>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</si>
  <si>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</si>
  <si>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</si>
  <si>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</si>
  <si>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</si>
  <si>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</si>
  <si>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</si>
  <si>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</si>
  <si>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</si>
  <si>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</si>
  <si>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</si>
  <si>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</si>
  <si>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</si>
  <si>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</si>
  <si>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</si>
  <si>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</si>
  <si>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</si>
  <si>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</si>
  <si>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</si>
  <si>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</si>
  <si>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</si>
  <si>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</si>
  <si>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</si>
  <si>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</si>
  <si>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</si>
  <si>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</si>
  <si>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</si>
  <si>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</si>
  <si>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</si>
  <si>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</si>
  <si>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</si>
  <si>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</si>
  <si>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</si>
  <si>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</si>
  <si>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</si>
  <si>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</si>
  <si>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</si>
  <si>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</si>
  <si>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</si>
  <si>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</si>
  <si>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</si>
  <si>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</si>
  <si>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</si>
  <si>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</si>
  <si>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</si>
  <si>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</si>
  <si>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</si>
  <si>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</si>
  <si>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</si>
  <si>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</si>
  <si>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</si>
  <si>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</si>
  <si>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</si>
  <si>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</si>
  <si>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</si>
  <si>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</si>
  <si>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</si>
  <si>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</si>
  <si>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</si>
  <si>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</si>
  <si>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</si>
  <si>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</si>
  <si>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</si>
  <si>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</si>
  <si>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</si>
  <si>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</si>
  <si>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</si>
  <si>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</si>
  <si>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</si>
  <si>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</si>
  <si>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</si>
  <si>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</si>
  <si>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</si>
  <si>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</si>
  <si>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</si>
  <si>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</si>
  <si>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</si>
  <si>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</si>
  <si>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</si>
  <si>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</si>
  <si>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</si>
  <si>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</si>
  <si>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</si>
  <si>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</si>
  <si>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</si>
  <si>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</si>
  <si>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</si>
  <si>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</si>
  <si>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</si>
  <si>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</si>
  <si>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</si>
  <si>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</si>
  <si>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</si>
  <si>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</si>
  <si>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</si>
  <si>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</si>
  <si>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</si>
  <si>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</si>
  <si>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</si>
  <si>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</si>
  <si>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</si>
  <si>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</si>
  <si>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</si>
  <si>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</si>
  <si>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</si>
  <si>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</si>
  <si>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</si>
  <si>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</si>
  <si>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</si>
  <si>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</si>
  <si>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</si>
  <si>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</si>
  <si>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</si>
  <si>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</si>
  <si>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</si>
  <si>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</si>
  <si>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</si>
  <si>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</si>
  <si>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</si>
  <si>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</si>
  <si>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</si>
  <si>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</si>
  <si>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</si>
  <si>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</si>
  <si>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</si>
  <si>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</si>
  <si>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</si>
  <si>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</si>
  <si>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</si>
  <si>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</si>
  <si>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</si>
  <si>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</si>
  <si>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</si>
  <si>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</si>
  <si>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</si>
  <si>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</si>
  <si>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</si>
  <si>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</si>
  <si>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</si>
  <si>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</si>
  <si>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</si>
  <si>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</si>
  <si>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</si>
  <si>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</si>
  <si>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</si>
  <si>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</si>
  <si>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</si>
  <si>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</si>
  <si>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</si>
  <si>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</si>
  <si>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</si>
  <si>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</si>
  <si>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</si>
  <si>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</si>
  <si>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</si>
  <si>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</si>
  <si>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</si>
  <si>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</si>
  <si>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</si>
  <si>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</si>
  <si>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</si>
  <si>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</si>
  <si>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</si>
  <si>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</si>
  <si>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</si>
  <si>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</si>
  <si>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</si>
  <si>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</si>
  <si>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</si>
  <si>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</si>
  <si>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</si>
  <si>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</si>
  <si>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</si>
  <si>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</si>
  <si>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</si>
  <si>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</si>
  <si>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</si>
  <si>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</si>
  <si>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</si>
  <si>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</si>
  <si>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</si>
  <si>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</si>
  <si>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</si>
  <si>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</si>
  <si>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</si>
  <si>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</si>
  <si>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</si>
  <si>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</si>
  <si>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</si>
  <si>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</si>
  <si>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</si>
  <si>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</si>
  <si>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</si>
  <si>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</si>
  <si>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</si>
  <si>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</si>
  <si>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</si>
  <si>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</si>
  <si>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</si>
  <si>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</si>
  <si>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</si>
  <si>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</si>
  <si>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</si>
  <si>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</si>
  <si>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</si>
  <si>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</si>
  <si>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</si>
  <si>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</si>
  <si>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</si>
  <si>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</si>
  <si>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</si>
  <si>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</si>
  <si>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</si>
  <si>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</si>
  <si>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</si>
  <si>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</si>
  <si>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</si>
  <si>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</si>
  <si>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</si>
  <si>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</si>
  <si>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</si>
  <si>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</si>
  <si>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</si>
  <si>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</si>
  <si>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</si>
  <si>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</si>
  <si>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</si>
  <si>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</si>
  <si>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</si>
  <si>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</si>
  <si>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</si>
  <si>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</si>
  <si>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</si>
  <si>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</si>
  <si>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</si>
  <si>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</si>
  <si>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</si>
  <si>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</si>
  <si>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</si>
  <si>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</si>
  <si>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</si>
  <si>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</si>
  <si>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</si>
  <si>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</si>
  <si>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</si>
  <si>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</si>
  <si>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</si>
  <si>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</si>
  <si>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</si>
  <si>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</si>
  <si>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</si>
  <si>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</si>
  <si>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</si>
  <si>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</si>
  <si>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</si>
  <si>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</si>
  <si>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</si>
  <si>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</si>
  <si>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</si>
  <si>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</si>
  <si>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</si>
  <si>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</si>
  <si>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</si>
  <si>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</si>
  <si>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</si>
  <si>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</si>
  <si>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</si>
  <si>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</si>
  <si>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</si>
  <si>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</si>
  <si>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</si>
  <si>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</si>
  <si>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</si>
  <si>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</si>
  <si>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</si>
  <si>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</si>
  <si>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</si>
  <si>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</si>
  <si>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</si>
  <si>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</si>
  <si>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</si>
  <si>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</si>
  <si>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</si>
  <si>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</si>
  <si>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</si>
  <si>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</si>
  <si>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</si>
  <si>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</si>
  <si>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</si>
  <si>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</si>
  <si>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</si>
  <si>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</si>
  <si>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</si>
  <si>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</si>
  <si>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</si>
  <si>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</si>
  <si>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</si>
  <si>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</si>
  <si>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</si>
  <si>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</si>
  <si>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</si>
  <si>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</si>
  <si>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</si>
  <si>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</si>
  <si>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</si>
  <si>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</si>
  <si>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</si>
  <si>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</si>
  <si>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</si>
  <si>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</si>
  <si>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</si>
  <si>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</si>
  <si>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</si>
  <si>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</si>
  <si>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</si>
  <si>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</si>
  <si>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</si>
  <si>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</si>
  <si>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</si>
  <si>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</si>
  <si>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</si>
  <si>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</si>
  <si>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</si>
  <si>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</si>
  <si>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</si>
  <si>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</si>
  <si>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</si>
  <si>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</si>
  <si>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</si>
  <si>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</si>
  <si>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</si>
  <si>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</si>
  <si>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</si>
  <si>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</si>
  <si>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</si>
  <si>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</si>
  <si>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</si>
  <si>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</si>
  <si>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</si>
  <si>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</si>
  <si>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</si>
  <si>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</si>
  <si>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</si>
  <si>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</si>
  <si>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</si>
  <si>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</si>
  <si>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</si>
  <si>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</si>
  <si>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</si>
  <si>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</si>
  <si>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</si>
  <si>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</si>
  <si>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</si>
  <si>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</si>
  <si>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</si>
  <si>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</si>
  <si>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</si>
  <si>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</si>
  <si>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</si>
  <si>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</si>
  <si>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</si>
  <si>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</si>
  <si>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</si>
  <si>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</si>
  <si>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</si>
  <si>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</si>
  <si>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</si>
  <si>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</si>
  <si>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</si>
  <si>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</si>
  <si>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</si>
  <si>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</si>
  <si>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</si>
  <si>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</si>
  <si>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</si>
  <si>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</si>
  <si>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</si>
  <si>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</si>
  <si>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</si>
  <si>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</si>
  <si>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</si>
  <si>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</si>
  <si>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</si>
  <si>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</si>
  <si>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</si>
  <si>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</si>
  <si>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</si>
  <si>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</si>
  <si>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</si>
  <si>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</si>
  <si>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</si>
  <si>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</si>
  <si>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</si>
  <si>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</si>
  <si>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</si>
  <si>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</si>
  <si>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</si>
  <si>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</si>
  <si>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</si>
  <si>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</si>
  <si>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</si>
  <si>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</si>
  <si>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</si>
  <si>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</si>
  <si>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</si>
  <si>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</si>
  <si>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</si>
  <si>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</si>
  <si>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</si>
  <si>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</si>
  <si>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</si>
  <si>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</si>
  <si>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</si>
  <si>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</si>
  <si>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</si>
  <si>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</si>
  <si>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</si>
  <si>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</si>
  <si>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</si>
  <si>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</si>
  <si>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</si>
  <si>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</si>
  <si>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</si>
  <si>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</si>
  <si>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</si>
  <si>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</si>
  <si>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</si>
  <si>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</si>
  <si>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</si>
  <si>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</si>
  <si>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</si>
  <si>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</si>
  <si>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</si>
  <si>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</si>
  <si>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</si>
  <si>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</si>
  <si>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</si>
  <si>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</si>
  <si>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</si>
  <si>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</si>
  <si>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</si>
  <si>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</si>
  <si>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</si>
  <si>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</si>
  <si>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</si>
  <si>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</si>
  <si>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</si>
  <si>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</si>
  <si>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</si>
  <si>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</si>
  <si>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</si>
  <si>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</si>
  <si>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</si>
  <si>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</si>
  <si>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</si>
  <si>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</si>
  <si>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</si>
  <si>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</si>
  <si>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</si>
  <si>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</si>
  <si>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</si>
  <si>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</si>
  <si>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</si>
  <si>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</si>
  <si>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</si>
  <si>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</si>
  <si>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</si>
  <si>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</si>
  <si>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</si>
  <si>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</si>
  <si>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</si>
  <si>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</si>
  <si>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</si>
  <si>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</si>
  <si>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</si>
  <si>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</si>
  <si>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</si>
  <si>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</si>
  <si>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</si>
  <si>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</si>
  <si>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</si>
  <si>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</si>
  <si>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</si>
  <si>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</si>
  <si>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</si>
  <si>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</si>
  <si>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</si>
  <si>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</si>
  <si>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</si>
  <si>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</si>
  <si>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</si>
  <si>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</si>
  <si>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</si>
  <si>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</si>
  <si>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</si>
  <si>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</si>
  <si>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</si>
  <si>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</si>
  <si>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</si>
  <si>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</si>
  <si>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</si>
  <si>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</si>
  <si>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</si>
  <si>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</si>
  <si>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</si>
  <si>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</si>
  <si>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</si>
  <si>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</si>
  <si>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</si>
  <si>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</si>
  <si>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</si>
  <si>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</si>
  <si>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</si>
  <si>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</si>
  <si>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</si>
  <si>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</si>
  <si>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</si>
  <si>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</si>
  <si>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</si>
  <si>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</si>
  <si>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</si>
  <si>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</si>
  <si>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</si>
  <si>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</si>
  <si>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</si>
  <si>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</si>
  <si>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</si>
  <si>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</si>
  <si>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</si>
  <si>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</si>
  <si>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</si>
  <si>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</si>
  <si>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</si>
  <si>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</si>
  <si>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</si>
  <si>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</si>
  <si>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</si>
  <si>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</si>
  <si>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</si>
  <si>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</si>
  <si>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</si>
  <si>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</si>
  <si>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</si>
  <si>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</si>
  <si>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</si>
  <si>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</si>
  <si>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</si>
  <si>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</si>
  <si>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</si>
  <si>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</si>
  <si>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</si>
  <si>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</si>
  <si>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</si>
  <si>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</si>
  <si>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</si>
  <si>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</si>
  <si>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</si>
  <si>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</si>
  <si>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</si>
  <si>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</si>
  <si>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</si>
  <si>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</si>
  <si>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</si>
  <si>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</si>
  <si>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</si>
  <si>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</si>
  <si>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</si>
  <si>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</si>
  <si>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</si>
  <si>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</si>
  <si>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</si>
  <si>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</si>
  <si>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</si>
  <si>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</si>
  <si>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</si>
  <si>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</si>
  <si>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</si>
  <si>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</si>
  <si>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</si>
  <si>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</si>
  <si>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</si>
  <si>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</si>
  <si>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</si>
  <si>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</si>
  <si>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</si>
  <si>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</si>
  <si>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</si>
  <si>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</si>
  <si>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</si>
  <si>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</si>
  <si>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</si>
  <si>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</si>
  <si>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</si>
  <si>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</si>
  <si>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</si>
  <si>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</si>
  <si>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</si>
  <si>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</si>
  <si>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</si>
  <si>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</si>
  <si>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</si>
  <si>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</si>
  <si>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</si>
  <si>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</si>
  <si>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</si>
  <si>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</si>
  <si>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</si>
  <si>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</si>
  <si>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</si>
  <si>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</si>
  <si>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</si>
  <si>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</si>
  <si>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</si>
  <si>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</si>
  <si>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</si>
  <si>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</si>
  <si>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</si>
  <si>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</si>
  <si>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</si>
  <si>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</si>
  <si>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</si>
  <si>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</si>
  <si>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</si>
  <si>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</si>
  <si>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</si>
  <si>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</si>
  <si>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</si>
  <si>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</si>
  <si>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</si>
  <si>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</si>
  <si>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</si>
  <si>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</si>
  <si>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</si>
  <si>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</si>
  <si>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</si>
  <si>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</si>
  <si>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</si>
  <si>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</si>
  <si>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</si>
  <si>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</si>
  <si>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</si>
  <si>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</si>
  <si>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</si>
  <si>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</si>
  <si>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</si>
  <si>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</si>
  <si>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</si>
  <si>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</si>
  <si>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</si>
  <si>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</si>
  <si>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</si>
  <si>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</si>
  <si>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</si>
  <si>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</si>
  <si>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</si>
  <si>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</si>
  <si>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</si>
  <si>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</si>
  <si>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</si>
  <si>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</si>
  <si>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</si>
  <si>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</si>
  <si>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</si>
  <si>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</si>
  <si>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</si>
  <si>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</si>
  <si>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</si>
  <si>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</si>
  <si>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</si>
  <si>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</si>
  <si>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</si>
  <si>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</si>
  <si>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</si>
  <si>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</si>
  <si>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</si>
  <si>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</si>
  <si>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</si>
  <si>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</si>
  <si>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</si>
  <si>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</si>
  <si>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</si>
  <si>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</si>
  <si>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</si>
  <si>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</si>
  <si>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</si>
  <si>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</si>
  <si>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</si>
  <si>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</si>
  <si>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</si>
  <si>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</si>
  <si>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</si>
  <si>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</si>
  <si>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</si>
  <si>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</si>
  <si>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</si>
  <si>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</si>
  <si>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</si>
  <si>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</si>
  <si>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</si>
  <si>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</si>
  <si>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</si>
  <si>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</si>
  <si>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</si>
  <si>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</si>
  <si>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</si>
  <si>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</si>
  <si>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</si>
  <si>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</si>
  <si>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</si>
  <si>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</si>
  <si>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</si>
  <si>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</si>
  <si>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</si>
  <si>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</si>
  <si>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</si>
  <si>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</si>
  <si>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</si>
  <si>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</si>
  <si>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</si>
  <si>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</si>
  <si>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</si>
  <si>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</si>
  <si>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</si>
  <si>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</si>
  <si>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</si>
  <si>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</si>
  <si>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</si>
  <si>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</si>
  <si>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</si>
  <si>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</si>
  <si>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</si>
  <si>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</si>
  <si>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</si>
  <si>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</si>
  <si>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</si>
  <si>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</si>
  <si>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</si>
  <si>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</si>
  <si>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</si>
  <si>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</si>
  <si>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</si>
  <si>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</si>
  <si>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</si>
  <si>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</si>
  <si>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</si>
  <si>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</si>
  <si>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</si>
  <si>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</si>
  <si>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</si>
  <si>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</si>
  <si>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</si>
  <si>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</si>
  <si>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</si>
  <si>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</si>
  <si>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</si>
  <si>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</si>
  <si>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</si>
  <si>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</si>
  <si>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</si>
  <si>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</si>
  <si>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</si>
  <si>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</si>
  <si>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</si>
  <si>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</si>
  <si>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</si>
  <si>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</si>
  <si>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</si>
  <si>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</si>
  <si>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</si>
  <si>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</si>
  <si>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</si>
  <si>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</si>
  <si>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</si>
  <si>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</si>
  <si>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</si>
  <si>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</si>
  <si>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</si>
  <si>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</si>
  <si>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</si>
  <si>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</si>
  <si>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</si>
  <si>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</si>
  <si>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</si>
  <si>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</si>
  <si>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</si>
  <si>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</si>
  <si>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</si>
  <si>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</si>
  <si>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</si>
  <si>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</si>
  <si>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</si>
  <si>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</si>
  <si>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</si>
  <si>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</si>
  <si>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</si>
  <si>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</si>
  <si>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</si>
  <si>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</si>
  <si>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</si>
  <si>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</si>
  <si>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</si>
  <si>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</si>
  <si>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</si>
  <si>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</si>
  <si>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</si>
  <si>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</si>
  <si>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</si>
  <si>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</si>
  <si>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</si>
  <si>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</si>
  <si>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</si>
  <si>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</si>
  <si>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</si>
  <si>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</si>
  <si>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</si>
  <si>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</si>
  <si>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</si>
  <si>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</si>
  <si>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</si>
  <si>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</si>
  <si>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</si>
  <si>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</si>
  <si>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</si>
  <si>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</si>
  <si>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</si>
  <si>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</si>
  <si>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</si>
  <si>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</si>
  <si>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</si>
  <si>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</si>
  <si>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</si>
  <si>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</si>
  <si>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</si>
  <si>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</si>
  <si>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</si>
  <si>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</si>
  <si>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</si>
  <si>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</si>
  <si>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</si>
  <si>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</si>
  <si>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</si>
  <si>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</si>
  <si>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</si>
  <si>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</si>
  <si>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</si>
  <si>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</si>
  <si>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</si>
  <si>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</si>
  <si>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</si>
  <si>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</si>
  <si>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</si>
  <si>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</si>
  <si>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</si>
  <si>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</si>
  <si>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</si>
  <si>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</si>
  <si>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</si>
  <si>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</si>
  <si>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</si>
  <si>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</si>
  <si>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</si>
  <si>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</si>
  <si>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</si>
  <si>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</si>
  <si>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</si>
  <si>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</si>
  <si>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</si>
  <si>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</si>
  <si>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</si>
  <si>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</si>
  <si>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</si>
  <si>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</si>
  <si>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</si>
  <si>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</si>
  <si>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</si>
  <si>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</si>
  <si>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</si>
  <si>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</si>
  <si>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</si>
  <si>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</si>
  <si>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</si>
  <si>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</si>
  <si>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</si>
  <si>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</si>
  <si>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</si>
  <si>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</si>
  <si>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</si>
  <si>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</si>
  <si>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</si>
  <si>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</si>
  <si>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</si>
  <si>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</si>
  <si>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</si>
  <si>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</si>
  <si>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</si>
  <si>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</si>
  <si>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</si>
  <si>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</si>
  <si>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</si>
  <si>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</si>
  <si>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</si>
  <si>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</si>
  <si>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</si>
  <si>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</si>
  <si>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</si>
  <si>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</si>
  <si>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</si>
  <si>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</si>
  <si>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</si>
  <si>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</si>
  <si>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</si>
  <si>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</si>
  <si>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</si>
  <si>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</si>
  <si>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</si>
  <si>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</si>
  <si>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</si>
  <si>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</si>
  <si>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</si>
  <si>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</si>
  <si>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</si>
  <si>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</si>
  <si>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</si>
  <si>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</si>
  <si>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</si>
  <si>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</si>
  <si>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</si>
  <si>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</si>
  <si>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</si>
  <si>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</si>
  <si>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</si>
  <si>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</si>
  <si>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</si>
  <si>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</si>
  <si>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</si>
  <si>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</si>
  <si>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</si>
  <si>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</si>
  <si>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</si>
  <si>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</si>
  <si>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</si>
  <si>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</si>
  <si>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</si>
  <si>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</si>
  <si>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</si>
  <si>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</si>
  <si>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</si>
  <si>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</si>
  <si>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</si>
  <si>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</si>
  <si>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</si>
  <si>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</si>
  <si>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</si>
  <si>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</si>
  <si>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</si>
  <si>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</si>
  <si>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</si>
  <si>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</si>
  <si>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</si>
  <si>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</si>
  <si>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</si>
  <si>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</si>
  <si>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</si>
  <si>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</si>
  <si>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</si>
  <si>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</si>
  <si>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</si>
  <si>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</si>
  <si>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</si>
  <si>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</si>
  <si>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</si>
  <si>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</si>
  <si>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</si>
  <si>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</si>
  <si>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</si>
  <si>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</si>
  <si>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</si>
  <si>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</si>
  <si>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</si>
  <si>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</si>
  <si>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</si>
  <si>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</si>
  <si>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</si>
  <si>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</si>
  <si>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</si>
  <si>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</si>
  <si>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</si>
  <si>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</si>
  <si>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</si>
  <si>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</si>
  <si>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</si>
  <si>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</si>
  <si>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</si>
  <si>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</si>
  <si>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</si>
  <si>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</si>
  <si>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</si>
  <si>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</si>
  <si>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</si>
  <si>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</si>
  <si>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</si>
  <si>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</si>
  <si>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</si>
  <si>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</si>
  <si>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</si>
  <si>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</si>
  <si>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</si>
  <si>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</si>
  <si>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</si>
  <si>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</si>
  <si>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</si>
  <si>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</si>
  <si>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</si>
  <si>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</si>
  <si>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</si>
  <si>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</si>
  <si>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</si>
  <si>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</si>
  <si>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</si>
  <si>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</si>
  <si>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</si>
  <si>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</si>
  <si>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</si>
  <si>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</si>
  <si>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</si>
  <si>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</si>
  <si>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</si>
  <si>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</si>
  <si>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</si>
  <si>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</si>
  <si>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</si>
  <si>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</si>
  <si>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</si>
  <si>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</si>
  <si>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</si>
  <si>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</si>
  <si>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</si>
  <si>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</si>
  <si>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</si>
  <si>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</si>
  <si>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</si>
  <si>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</si>
  <si>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</si>
  <si>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</si>
  <si>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</si>
  <si>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</si>
  <si>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</si>
  <si>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</si>
  <si>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</si>
  <si>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</si>
  <si>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</si>
  <si>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</si>
  <si>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</si>
  <si>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</si>
  <si>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</si>
  <si>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</si>
  <si>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</si>
  <si>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</si>
  <si>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</si>
  <si>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</si>
  <si>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</si>
  <si>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</si>
  <si>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</si>
  <si>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</si>
  <si>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</si>
  <si>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</si>
  <si>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</si>
  <si>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</si>
  <si>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</si>
  <si>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</si>
  <si>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</si>
  <si>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</si>
  <si>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</si>
  <si>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</si>
  <si>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</si>
  <si>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</si>
  <si>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</si>
  <si>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</si>
  <si>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</si>
  <si>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</si>
  <si>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</si>
  <si>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</si>
  <si>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</si>
  <si>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</si>
  <si>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</si>
  <si>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</si>
  <si>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</si>
  <si>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</si>
  <si>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</si>
  <si>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</si>
  <si>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</si>
  <si>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</si>
  <si>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</si>
  <si>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</si>
  <si>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</si>
  <si>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</si>
  <si>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</si>
  <si>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</si>
  <si>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</si>
  <si>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</si>
  <si>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</si>
  <si>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</si>
  <si>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</si>
  <si>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</si>
  <si>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</si>
  <si>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</si>
  <si>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</si>
  <si>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</si>
  <si>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</si>
  <si>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</si>
  <si>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</si>
  <si>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</si>
  <si>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</si>
  <si>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</si>
  <si>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</si>
  <si>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</si>
  <si>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</si>
  <si>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</si>
  <si>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</si>
  <si>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</si>
  <si>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</si>
  <si>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</si>
  <si>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</si>
  <si>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</si>
  <si>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</si>
  <si>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</si>
  <si>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</si>
  <si>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</si>
  <si>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</si>
  <si>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</si>
  <si>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</si>
  <si>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</si>
  <si>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</si>
  <si>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</si>
  <si>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</si>
  <si>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</si>
  <si>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</si>
  <si>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</si>
  <si>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</si>
  <si>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</si>
  <si>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</si>
  <si>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</si>
  <si>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</si>
  <si>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</si>
  <si>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</si>
  <si>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</si>
  <si>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</si>
  <si>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</si>
  <si>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</si>
  <si>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</si>
  <si>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</si>
  <si>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</si>
  <si>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</si>
  <si>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</si>
  <si>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</si>
  <si>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</si>
  <si>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</si>
  <si>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</si>
  <si>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</si>
  <si>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</si>
  <si>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</si>
  <si>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</si>
  <si>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</si>
  <si>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</si>
  <si>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</si>
  <si>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</si>
  <si>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</si>
  <si>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</si>
  <si>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</si>
  <si>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</si>
  <si>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</si>
  <si>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</si>
  <si>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</si>
  <si>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</si>
  <si>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</si>
  <si>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</si>
  <si>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</si>
  <si>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</si>
  <si>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</si>
  <si>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</si>
  <si>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</si>
  <si>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</si>
  <si>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</si>
  <si>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</si>
  <si>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</si>
  <si>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</si>
  <si>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</si>
  <si>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</si>
  <si>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</si>
  <si>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</si>
  <si>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</si>
  <si>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</si>
  <si>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</si>
  <si>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</si>
  <si>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</si>
  <si>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</si>
  <si>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</si>
  <si>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</si>
  <si>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</si>
  <si>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</si>
  <si>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</si>
  <si>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</si>
  <si>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</si>
  <si>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</si>
  <si>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</si>
  <si>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</si>
  <si>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</si>
  <si>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</si>
  <si>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</si>
  <si>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</si>
  <si>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</si>
  <si>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</si>
  <si>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</si>
  <si>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</si>
  <si>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</si>
  <si>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</si>
  <si>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</si>
  <si>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</si>
  <si>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</si>
  <si>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</si>
  <si>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</si>
  <si>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</si>
  <si>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</si>
  <si>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</si>
  <si>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</si>
  <si>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</si>
  <si>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</si>
  <si>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</si>
  <si>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</si>
  <si>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</si>
  <si>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</si>
  <si>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</si>
  <si>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</si>
  <si>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</si>
  <si>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</si>
  <si>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</si>
  <si>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</si>
  <si>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</si>
  <si>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</si>
  <si>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</si>
  <si>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</si>
  <si>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</si>
  <si>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</si>
  <si>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</si>
  <si>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</si>
  <si>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</si>
  <si>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</si>
  <si>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</si>
  <si>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</si>
  <si>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</si>
  <si>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</si>
  <si>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</si>
  <si>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</si>
  <si>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</si>
  <si>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</si>
  <si>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</si>
  <si>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</si>
  <si>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</si>
  <si>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</si>
  <si>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</si>
  <si>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</si>
  <si>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</si>
  <si>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</si>
  <si>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</si>
  <si>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</si>
  <si>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</si>
  <si>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</si>
  <si>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</si>
  <si>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</si>
  <si>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</si>
  <si>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</si>
  <si>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</si>
  <si>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</si>
  <si>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</si>
  <si>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</si>
  <si>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</si>
  <si>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</si>
  <si>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</si>
  <si>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</si>
  <si>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</si>
  <si>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</si>
  <si>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</si>
  <si>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</si>
  <si>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</si>
  <si>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</si>
  <si>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</si>
  <si>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</si>
  <si>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</si>
  <si>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</si>
  <si>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</si>
  <si>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</si>
  <si>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</si>
  <si>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</si>
  <si>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</si>
  <si>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</si>
  <si>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</si>
  <si>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</si>
  <si>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</si>
  <si>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</si>
  <si>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</si>
  <si>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</si>
  <si>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</si>
  <si>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</si>
  <si>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</si>
  <si>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</si>
  <si>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</si>
  <si>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</si>
  <si>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</si>
  <si>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</si>
  <si>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</si>
  <si>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</si>
  <si>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</si>
  <si>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</si>
  <si>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</si>
  <si>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</si>
  <si>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</si>
  <si>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</si>
  <si>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</si>
  <si>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</si>
  <si>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</si>
  <si>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</si>
  <si>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</si>
  <si>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</si>
  <si>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</si>
  <si>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</si>
  <si>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</si>
  <si>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</si>
  <si>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</si>
  <si>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</si>
  <si>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</si>
  <si>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</si>
  <si>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</si>
  <si>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</si>
  <si>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</si>
  <si>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</si>
  <si>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</si>
  <si>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</si>
  <si>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</si>
  <si>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</si>
  <si>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</si>
  <si>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</si>
  <si>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</si>
  <si>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</si>
  <si>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</si>
  <si>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</si>
  <si>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</si>
  <si>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</si>
  <si>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</si>
  <si>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</si>
  <si>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</si>
  <si>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</si>
  <si>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</si>
  <si>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</si>
  <si>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</si>
  <si>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</si>
  <si>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</si>
  <si>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</si>
  <si>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</si>
  <si>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</si>
  <si>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</si>
  <si>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</si>
  <si>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</si>
  <si>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</si>
  <si>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</si>
  <si>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</si>
  <si>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</si>
  <si>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</si>
  <si>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</si>
  <si>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</si>
  <si>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</si>
  <si>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</si>
  <si>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</si>
  <si>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</si>
  <si>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</si>
  <si>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</si>
  <si>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</si>
  <si>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</si>
  <si>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</si>
  <si>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</si>
  <si>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</si>
  <si>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</si>
  <si>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</si>
  <si>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</si>
  <si>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</si>
  <si>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</si>
  <si>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</si>
  <si>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</si>
  <si>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</si>
  <si>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</si>
  <si>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</si>
  <si>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</si>
  <si>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</si>
  <si>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</si>
  <si>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</si>
  <si>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</si>
  <si>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</si>
  <si>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</si>
  <si>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</si>
  <si>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</si>
  <si>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</si>
  <si>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</si>
  <si>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</si>
  <si>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</si>
  <si>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</si>
  <si>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</si>
  <si>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</si>
  <si>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</si>
  <si>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</si>
  <si>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</si>
  <si>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</si>
  <si>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</si>
  <si>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</si>
  <si>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</si>
  <si>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</si>
  <si>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</si>
  <si>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</si>
  <si>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</si>
  <si>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</si>
  <si>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</si>
  <si>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</si>
  <si>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</si>
  <si>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</si>
  <si>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</si>
  <si>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</si>
  <si>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</si>
  <si>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</si>
  <si>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</si>
  <si>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</si>
  <si>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</si>
  <si>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</si>
  <si>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</si>
  <si>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</si>
  <si>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</si>
  <si>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</si>
  <si>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</si>
  <si>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</si>
  <si>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</si>
  <si>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</si>
  <si>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</si>
  <si>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</si>
  <si>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</si>
  <si>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</si>
  <si>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</si>
  <si>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</si>
  <si>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</si>
  <si>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</si>
  <si>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</si>
  <si>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</si>
  <si>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</si>
  <si>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</si>
  <si>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</si>
  <si>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</si>
  <si>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</si>
  <si>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</si>
  <si>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</si>
  <si>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</si>
  <si>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</si>
  <si>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</si>
  <si>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</si>
  <si>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</si>
  <si>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</si>
  <si>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</si>
  <si>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</si>
  <si>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</si>
  <si>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</si>
  <si>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</si>
  <si>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</si>
  <si>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</si>
  <si>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</si>
  <si>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</si>
  <si>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</si>
  <si>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</si>
  <si>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</si>
  <si>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</si>
  <si>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</si>
  <si>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</si>
  <si>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</si>
  <si>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</si>
  <si>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</si>
  <si>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</si>
  <si>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</si>
  <si>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</si>
  <si>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</si>
  <si>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</si>
  <si>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</si>
  <si>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</si>
  <si>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</si>
  <si>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</si>
  <si>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</si>
  <si>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</si>
  <si>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</si>
  <si>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</si>
  <si>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</si>
  <si>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</si>
  <si>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</si>
  <si>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</si>
  <si>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</si>
  <si>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</si>
  <si>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</si>
  <si>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</si>
  <si>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</si>
  <si>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</si>
  <si>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</si>
  <si>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</si>
  <si>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</si>
  <si>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</si>
  <si>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</si>
  <si>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</si>
  <si>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</si>
  <si>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</si>
  <si>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</si>
  <si>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</si>
  <si>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</si>
  <si>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</si>
  <si>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</si>
  <si>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</si>
  <si>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</si>
  <si>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</si>
  <si>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</si>
  <si>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</si>
  <si>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</si>
  <si>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</si>
  <si>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</si>
  <si>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</si>
  <si>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</si>
  <si>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</si>
  <si>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</si>
  <si>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</si>
  <si>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</si>
  <si>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</si>
  <si>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</si>
  <si>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</si>
  <si>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</si>
  <si>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</si>
  <si>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</si>
  <si>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</si>
  <si>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</si>
  <si>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</si>
  <si>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</si>
  <si>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</si>
  <si>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</si>
  <si>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</si>
  <si>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</si>
  <si>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</si>
  <si>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</si>
  <si>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</si>
  <si>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</si>
  <si>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</si>
  <si>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</si>
  <si>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</si>
  <si>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</si>
  <si>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</si>
  <si>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</si>
  <si>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</si>
  <si>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</si>
  <si>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</si>
  <si>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</si>
  <si>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</si>
  <si>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</si>
  <si>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</si>
  <si>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</si>
  <si>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</si>
  <si>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</si>
  <si>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</si>
  <si>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</si>
  <si>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</si>
  <si>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</si>
  <si>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</si>
  <si>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</si>
  <si>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</si>
  <si>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</si>
  <si>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</si>
  <si>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</si>
  <si>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</si>
  <si>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</si>
  <si>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</si>
  <si>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</si>
  <si>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</si>
  <si>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</si>
  <si>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</si>
  <si>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</si>
  <si>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</si>
  <si>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</si>
  <si>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</si>
  <si>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</si>
  <si>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</si>
  <si>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</si>
  <si>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</si>
  <si>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</si>
  <si>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</si>
  <si>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</si>
  <si>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</si>
  <si>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</si>
  <si>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</si>
  <si>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</si>
  <si>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</si>
  <si>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</si>
  <si>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</si>
  <si>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</si>
  <si>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</si>
  <si>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</si>
  <si>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</si>
  <si>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</si>
  <si>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</si>
  <si>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</si>
  <si>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</si>
  <si>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</si>
  <si>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</si>
  <si>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</si>
  <si>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</si>
  <si>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</si>
  <si>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</si>
  <si>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</si>
  <si>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</si>
  <si>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</si>
  <si>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</si>
  <si>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</si>
  <si>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</si>
  <si>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</si>
  <si>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</si>
  <si>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</si>
  <si>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</si>
  <si>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</si>
  <si>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</si>
  <si>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</si>
  <si>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</si>
  <si>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</si>
  <si>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</si>
  <si>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</si>
  <si>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</si>
  <si>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</si>
  <si>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</si>
  <si>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</si>
  <si>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</si>
  <si>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</si>
  <si>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</si>
  <si>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</si>
  <si>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</si>
  <si>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</si>
  <si>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</si>
  <si>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</si>
  <si>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</si>
  <si>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</si>
  <si>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</si>
  <si>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</si>
  <si>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</si>
  <si>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</si>
  <si>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</si>
  <si>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</si>
  <si>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</si>
  <si>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</si>
  <si>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</si>
  <si>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</si>
  <si>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</si>
  <si>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</si>
  <si>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</si>
  <si>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</si>
  <si>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</si>
  <si>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</si>
  <si>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</si>
  <si>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</si>
  <si>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</si>
  <si>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</si>
  <si>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</si>
  <si>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</si>
  <si>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</si>
  <si>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</si>
  <si>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</si>
  <si>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</si>
  <si>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</si>
  <si>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</si>
  <si>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</si>
  <si>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</si>
  <si>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</si>
  <si>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</si>
  <si>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</si>
  <si>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</si>
  <si>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</si>
  <si>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</si>
  <si>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</si>
  <si>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</si>
  <si>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</si>
  <si>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</si>
  <si>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</si>
  <si>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</si>
  <si>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</si>
  <si>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</si>
  <si>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</si>
  <si>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</si>
  <si>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</si>
  <si>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</si>
  <si>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</si>
  <si>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</si>
  <si>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</si>
  <si>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</si>
  <si>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</si>
  <si>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</si>
  <si>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</si>
  <si>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</si>
  <si>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</si>
  <si>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</si>
  <si>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</si>
  <si>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</si>
  <si>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</si>
  <si>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</si>
  <si>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</si>
  <si>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</si>
  <si>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</si>
  <si>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</si>
  <si>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</si>
  <si>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</si>
  <si>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</si>
  <si>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</si>
  <si>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</si>
  <si>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</si>
  <si>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</si>
  <si>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</si>
  <si>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</si>
  <si>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</si>
  <si>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</si>
  <si>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</si>
  <si>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</si>
  <si>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</si>
  <si>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</si>
  <si>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</si>
  <si>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</si>
  <si>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</si>
  <si>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</si>
  <si>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</si>
  <si>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</si>
  <si>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</si>
  <si>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</si>
  <si>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</si>
  <si>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</si>
  <si>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</si>
  <si>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</si>
  <si>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</si>
  <si>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</si>
  <si>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</si>
  <si>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</si>
  <si>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</si>
  <si>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</si>
  <si>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</si>
  <si>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</si>
  <si>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</si>
  <si>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</si>
  <si>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</si>
  <si>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</si>
  <si>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</si>
  <si>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</si>
  <si>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</si>
  <si>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</si>
  <si>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</si>
  <si>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</si>
  <si>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</si>
  <si>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</si>
  <si>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</si>
  <si>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</si>
  <si>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</si>
  <si>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</si>
  <si>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</si>
  <si>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</si>
  <si>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</si>
  <si>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</si>
  <si>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</si>
  <si>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</si>
  <si>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</si>
  <si>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</si>
  <si>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</si>
  <si>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</si>
  <si>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</si>
  <si>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</si>
  <si>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</si>
  <si>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</si>
  <si>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</si>
  <si>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</si>
  <si>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</si>
  <si>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</si>
  <si>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</si>
  <si>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</si>
  <si>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</si>
  <si>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</si>
  <si>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</si>
  <si>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</si>
  <si>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</si>
  <si>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</si>
  <si>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</si>
  <si>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</si>
  <si>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</si>
  <si>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</si>
  <si>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</si>
  <si>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</si>
  <si>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</si>
  <si>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</si>
  <si>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</si>
  <si>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</si>
  <si>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</si>
  <si>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</si>
  <si>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</si>
  <si>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</si>
  <si>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</si>
  <si>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</si>
  <si>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</si>
  <si>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</si>
  <si>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</si>
  <si>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</si>
  <si>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</si>
  <si>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</si>
  <si>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</si>
  <si>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</si>
  <si>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</si>
  <si>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</si>
  <si>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</si>
  <si>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</si>
  <si>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</si>
  <si>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</si>
  <si>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</si>
  <si>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</si>
  <si>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</si>
  <si>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</si>
  <si>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</si>
  <si>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</si>
  <si>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</si>
  <si>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</si>
  <si>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</si>
  <si>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</si>
  <si>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</si>
  <si>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</si>
  <si>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</si>
  <si>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</si>
  <si>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</si>
  <si>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</si>
  <si>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</si>
  <si>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</si>
  <si>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</si>
  <si>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</si>
  <si>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</si>
  <si>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</si>
  <si>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</si>
  <si>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</si>
  <si>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</si>
  <si>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</si>
  <si>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</si>
  <si>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</si>
  <si>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</si>
  <si>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</si>
  <si>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</si>
  <si>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</si>
  <si>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</si>
  <si>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</si>
  <si>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</si>
  <si>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</si>
  <si>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</si>
  <si>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</si>
  <si>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</si>
  <si>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</si>
  <si>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</si>
  <si>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</si>
  <si>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</si>
  <si>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</si>
  <si>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</si>
  <si>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</si>
  <si>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</si>
  <si>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</si>
  <si>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</si>
  <si>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</si>
  <si>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</si>
  <si>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</si>
  <si>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</si>
  <si>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</si>
  <si>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</si>
  <si>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</si>
  <si>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</si>
  <si>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</si>
  <si>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</si>
  <si>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</si>
  <si>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</si>
  <si>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</si>
  <si>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</si>
  <si>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</si>
  <si>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</si>
  <si>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</si>
  <si>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</si>
  <si>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</si>
  <si>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</si>
  <si>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</si>
  <si>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</si>
  <si>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</si>
  <si>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</si>
  <si>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</si>
  <si>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</si>
  <si>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</si>
  <si>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</si>
  <si>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</si>
  <si>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</si>
  <si>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</si>
  <si>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</si>
  <si>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</si>
  <si>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</si>
  <si>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</si>
  <si>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</si>
  <si>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</si>
  <si>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</si>
  <si>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</si>
  <si>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</si>
  <si>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</si>
  <si>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</si>
  <si>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</si>
  <si>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</si>
  <si>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</si>
  <si>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</si>
  <si>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</si>
  <si>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</si>
  <si>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</si>
  <si>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</si>
  <si>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</si>
  <si>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</si>
  <si>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</si>
  <si>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</si>
  <si>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</si>
  <si>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</si>
  <si>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</si>
  <si>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</si>
  <si>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</si>
  <si>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</si>
  <si>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</si>
  <si>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</si>
  <si>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</si>
  <si>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</si>
  <si>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</si>
  <si>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</si>
  <si>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</si>
  <si>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</si>
  <si>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</si>
  <si>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</si>
  <si>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</si>
  <si>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</si>
  <si>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</si>
  <si>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</si>
  <si>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</si>
  <si>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</si>
  <si>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</si>
  <si>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</si>
  <si>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</si>
  <si>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</si>
  <si>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</si>
  <si>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</si>
  <si>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</si>
  <si>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</si>
  <si>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</si>
  <si>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</si>
  <si>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</si>
  <si>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</si>
  <si>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</si>
  <si>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</si>
  <si>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</si>
  <si>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</si>
  <si>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</si>
  <si>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</si>
  <si>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</si>
  <si>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</si>
  <si>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</si>
  <si>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</si>
  <si>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</si>
  <si>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</si>
  <si>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</si>
  <si>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</si>
  <si>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</si>
  <si>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</si>
  <si>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</si>
  <si>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</si>
  <si>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</si>
  <si>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</si>
  <si>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</si>
  <si>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</si>
  <si>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</si>
  <si>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</si>
  <si>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</si>
  <si>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</si>
  <si>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</si>
  <si>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</si>
  <si>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</si>
  <si>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</si>
  <si>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</si>
  <si>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</si>
  <si>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</si>
  <si>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</si>
  <si>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</si>
  <si>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</si>
  <si>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</si>
  <si>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</si>
  <si>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</si>
  <si>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</si>
  <si>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</si>
  <si>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</si>
  <si>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</si>
  <si>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</si>
  <si>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</si>
  <si>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</si>
  <si>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</si>
  <si>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</si>
  <si>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</si>
  <si>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</si>
  <si>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</si>
  <si>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</si>
  <si>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</si>
  <si>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</si>
  <si>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</si>
  <si>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</si>
  <si>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</si>
  <si>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</si>
  <si>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</si>
  <si>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</si>
  <si>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</si>
  <si>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</si>
  <si>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</si>
  <si>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</si>
  <si>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</si>
  <si>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</si>
  <si>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</si>
  <si>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</si>
  <si>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</si>
  <si>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</si>
  <si>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</si>
  <si>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</si>
  <si>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</si>
  <si>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</si>
  <si>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</si>
  <si>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</si>
  <si>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</si>
  <si>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</si>
  <si>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</si>
  <si>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</si>
  <si>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</si>
  <si>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</si>
  <si>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</si>
  <si>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</si>
  <si>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</si>
  <si>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</si>
  <si>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</si>
  <si>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</si>
  <si>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</si>
  <si>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</si>
  <si>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</si>
  <si>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</si>
  <si>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</si>
  <si>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</si>
  <si>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</si>
  <si>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</si>
  <si>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</si>
  <si>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</si>
  <si>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</si>
  <si>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</si>
  <si>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</si>
  <si>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</si>
  <si>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</si>
  <si>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</si>
  <si>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</si>
  <si>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</si>
  <si>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</si>
  <si>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</si>
  <si>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</si>
  <si>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</si>
  <si>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</si>
  <si>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</si>
  <si>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</si>
  <si>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</si>
  <si>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</si>
  <si>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</si>
  <si>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</si>
  <si>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</si>
  <si>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</si>
  <si>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</si>
  <si>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</si>
  <si>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</si>
  <si>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</si>
  <si>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</si>
  <si>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</si>
  <si>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</si>
  <si>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</si>
  <si>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</si>
  <si>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</si>
  <si>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</si>
  <si>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</si>
  <si>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</si>
  <si>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</si>
  <si>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</si>
  <si>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</si>
  <si>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</si>
  <si>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</si>
  <si>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</si>
  <si>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</si>
  <si>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</si>
  <si>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</si>
  <si>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</si>
  <si>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</si>
  <si>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</si>
  <si>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</si>
  <si>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</si>
  <si>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</si>
  <si>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</si>
  <si>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</si>
  <si>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</si>
  <si>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</si>
  <si>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</si>
  <si>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</si>
  <si>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</si>
  <si>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</si>
  <si>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</si>
  <si>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</si>
  <si>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</si>
  <si>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</si>
  <si>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</si>
  <si>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</si>
  <si>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</si>
  <si>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</si>
  <si>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</si>
  <si>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</si>
  <si>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</si>
  <si>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</si>
  <si>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</si>
  <si>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</si>
  <si>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</si>
  <si>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</si>
  <si>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</si>
  <si>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</si>
  <si>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</si>
  <si>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</si>
  <si>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</si>
  <si>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</si>
  <si>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</si>
  <si>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</si>
  <si>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</si>
  <si>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</si>
  <si>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</si>
  <si>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</si>
  <si>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</si>
  <si>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</si>
  <si>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</si>
  <si>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</si>
  <si>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</si>
  <si>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</si>
  <si>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</si>
  <si>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</si>
  <si>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</si>
  <si>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</si>
  <si>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</si>
  <si>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</si>
  <si>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</si>
  <si>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</si>
  <si>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</si>
  <si>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</si>
  <si>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</si>
  <si>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</si>
  <si>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</si>
  <si>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</si>
  <si>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</si>
  <si>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</si>
  <si>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</si>
  <si>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</si>
  <si>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</si>
  <si>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</si>
  <si>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</si>
  <si>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</si>
  <si>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</si>
  <si>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</si>
  <si>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</si>
  <si>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</si>
  <si>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</si>
  <si>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</si>
  <si>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</si>
  <si>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</si>
  <si>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</si>
  <si>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</si>
  <si>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</si>
  <si>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</si>
  <si>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</si>
  <si>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</si>
  <si>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</si>
  <si>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</si>
  <si>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</si>
  <si>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</si>
  <si>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</si>
  <si>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</si>
  <si>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</si>
  <si>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</si>
  <si>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</si>
  <si>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</si>
  <si>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</si>
  <si>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</si>
  <si>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</si>
  <si>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</si>
  <si>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</si>
  <si>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</si>
  <si>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</si>
  <si>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</si>
  <si>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</si>
  <si>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</si>
  <si>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</si>
  <si>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</si>
  <si>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</si>
  <si>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</si>
  <si>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</si>
  <si>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</si>
  <si>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</si>
  <si>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</si>
  <si>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</si>
  <si>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</si>
  <si>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</si>
  <si>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</si>
  <si>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</si>
  <si>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</si>
  <si>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</si>
  <si>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</si>
  <si>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</si>
  <si>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</si>
  <si>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</si>
  <si>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</si>
  <si>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</si>
  <si>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</si>
  <si>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</si>
  <si>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</si>
  <si>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</si>
  <si>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</si>
  <si>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</si>
  <si>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</si>
  <si>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</si>
  <si>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</si>
  <si>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</si>
  <si>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</si>
  <si>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</si>
  <si>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</si>
  <si>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</si>
  <si>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</si>
  <si>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</si>
  <si>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</si>
  <si>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</si>
  <si>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</si>
  <si>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</si>
  <si>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</si>
  <si>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</si>
  <si>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</si>
  <si>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</si>
  <si>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</si>
  <si>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</si>
  <si>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</si>
  <si>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</si>
  <si>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</si>
  <si>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</si>
  <si>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</si>
  <si>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</si>
  <si>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</si>
  <si>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</si>
  <si>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</si>
  <si>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</si>
  <si>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</si>
  <si>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</si>
  <si>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</si>
  <si>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</si>
  <si>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</si>
  <si>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</si>
  <si>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</si>
  <si>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</si>
  <si>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</si>
  <si>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</si>
  <si>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</si>
  <si>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</si>
  <si>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</si>
  <si>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</si>
  <si>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</si>
  <si>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</si>
  <si>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</si>
  <si>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</si>
  <si>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</si>
  <si>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</si>
  <si>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</si>
  <si>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</si>
  <si>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</si>
  <si>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</si>
  <si>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</si>
  <si>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</si>
  <si>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</si>
  <si>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</si>
  <si>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</si>
  <si>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</si>
  <si>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</si>
  <si>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</si>
  <si>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</si>
  <si>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</si>
  <si>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</si>
  <si>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</si>
  <si>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</si>
  <si>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</si>
  <si>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</si>
  <si>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</si>
  <si>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</si>
  <si>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</si>
  <si>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</si>
  <si>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</si>
  <si>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</si>
  <si>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</si>
  <si>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</si>
  <si>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</si>
  <si>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</si>
  <si>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</si>
  <si>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</si>
  <si>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</si>
  <si>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</si>
  <si>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</si>
  <si>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</si>
  <si>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</si>
  <si>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</si>
  <si>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</si>
  <si>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</si>
  <si>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</si>
  <si>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</si>
  <si>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</si>
  <si>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</si>
  <si>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</si>
  <si>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</si>
  <si>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</si>
  <si>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</si>
  <si>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</si>
  <si>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</si>
  <si>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</si>
  <si>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</si>
  <si>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</si>
  <si>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</si>
  <si>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</si>
  <si>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</si>
  <si>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</si>
  <si>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</si>
  <si>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</si>
  <si>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</si>
  <si>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</si>
  <si>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</si>
  <si>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</si>
  <si>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</si>
  <si>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</si>
  <si>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</si>
  <si>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</si>
  <si>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</si>
  <si>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</si>
  <si>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</si>
  <si>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</si>
  <si>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</si>
  <si>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</si>
  <si>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</si>
  <si>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</si>
  <si>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</si>
  <si>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</si>
  <si>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</si>
  <si>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</si>
  <si>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</si>
  <si>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</si>
  <si>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</si>
  <si>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</si>
  <si>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</si>
  <si>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</si>
  <si>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</si>
  <si>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</si>
  <si>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</si>
  <si>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</si>
  <si>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</si>
  <si>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</si>
  <si>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</si>
  <si>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</si>
  <si>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</si>
  <si>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</si>
  <si>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</si>
  <si>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</si>
  <si>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</si>
  <si>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</si>
  <si>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</si>
  <si>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</si>
  <si>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</si>
  <si>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</si>
  <si>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</si>
  <si>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</si>
  <si>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</si>
  <si>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</si>
  <si>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</si>
  <si>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</si>
  <si>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</si>
  <si>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</si>
  <si>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</si>
  <si>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</si>
  <si>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</si>
  <si>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</si>
  <si>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</si>
  <si>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</si>
  <si>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</si>
  <si>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</si>
  <si>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</si>
  <si>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</si>
  <si>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</si>
  <si>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</si>
  <si>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</si>
  <si>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</si>
  <si>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</si>
  <si>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</si>
  <si>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</si>
  <si>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</si>
  <si>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</si>
  <si>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</si>
  <si>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</si>
  <si>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</si>
  <si>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</si>
  <si>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</si>
  <si>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</si>
  <si>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</si>
  <si>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</si>
  <si>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</si>
  <si>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</si>
  <si>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</si>
  <si>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</si>
  <si>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</si>
  <si>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</si>
  <si>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</si>
  <si>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</si>
  <si>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</si>
  <si>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</si>
  <si>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</si>
  <si>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</si>
  <si>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</si>
  <si>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</si>
  <si>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</si>
  <si>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</si>
  <si>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</si>
  <si>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</si>
  <si>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</si>
  <si>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</si>
  <si>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</si>
  <si>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</si>
  <si>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</si>
  <si>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</si>
  <si>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</si>
  <si>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</si>
  <si>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</si>
  <si>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</si>
  <si>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</si>
  <si>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</si>
  <si>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</si>
  <si>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</si>
  <si>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</si>
  <si>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</si>
  <si>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</si>
  <si>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</si>
  <si>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</si>
  <si>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</si>
  <si>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</si>
  <si>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</si>
  <si>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</si>
  <si>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</si>
  <si>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</si>
  <si>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</si>
  <si>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</si>
  <si>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</si>
  <si>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</si>
  <si>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</si>
  <si>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</si>
  <si>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</si>
  <si>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</si>
  <si>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</si>
  <si>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</si>
  <si>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</si>
  <si>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</si>
  <si>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</si>
  <si>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</si>
  <si>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</si>
  <si>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</si>
  <si>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</si>
  <si>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</si>
  <si>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</si>
  <si>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</si>
  <si>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</si>
  <si>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</si>
  <si>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</si>
  <si>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</si>
  <si>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</si>
  <si>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</si>
  <si>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</si>
  <si>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</si>
  <si>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</si>
  <si>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</si>
  <si>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</si>
  <si>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</si>
  <si>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</si>
  <si>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</si>
  <si>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</si>
  <si>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</si>
  <si>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</si>
  <si>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</si>
  <si>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</si>
  <si>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</si>
  <si>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</si>
  <si>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</si>
  <si>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</si>
  <si>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</si>
  <si>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</si>
  <si>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</si>
  <si>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</si>
  <si>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</si>
  <si>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</si>
  <si>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</si>
  <si>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</si>
  <si>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</si>
  <si>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</si>
  <si>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</si>
  <si>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</si>
  <si>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</si>
  <si>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</si>
  <si>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</si>
  <si>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</si>
  <si>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</si>
  <si>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</si>
  <si>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</si>
  <si>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</si>
  <si>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</si>
  <si>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</si>
  <si>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</si>
  <si>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</si>
  <si>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</si>
  <si>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</si>
  <si>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</si>
  <si>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</si>
  <si>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</si>
  <si>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</si>
  <si>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</si>
  <si>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</si>
  <si>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</si>
  <si>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</si>
  <si>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</si>
  <si>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</si>
  <si>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</si>
  <si>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</si>
  <si>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</si>
  <si>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</si>
  <si>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</si>
  <si>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</si>
  <si>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</si>
  <si>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</si>
  <si>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</si>
  <si>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</si>
  <si>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</si>
  <si>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</si>
  <si>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</si>
  <si>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</si>
  <si>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</si>
  <si>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</si>
  <si>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</si>
  <si>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</si>
  <si>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</si>
  <si>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</si>
  <si>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</si>
  <si>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</si>
  <si>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</si>
  <si>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</si>
  <si>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</si>
  <si>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</si>
  <si>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</si>
  <si>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</si>
  <si>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</si>
  <si>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</si>
  <si>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</si>
  <si>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</si>
  <si>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</si>
  <si>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</si>
  <si>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</si>
  <si>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</si>
  <si>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</si>
  <si>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</si>
  <si>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</si>
  <si>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</si>
  <si>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</si>
  <si>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</si>
  <si>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</si>
  <si>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</si>
  <si>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</si>
  <si>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</si>
  <si>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</si>
  <si>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</si>
  <si>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</si>
  <si>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</si>
  <si>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</si>
  <si>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</si>
  <si>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</si>
  <si>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</si>
  <si>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</si>
  <si>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</si>
  <si>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</si>
  <si>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</si>
  <si>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</si>
  <si>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</si>
  <si>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</si>
  <si>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</si>
  <si>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</si>
  <si>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</si>
  <si>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</si>
  <si>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</si>
  <si>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</si>
  <si>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</si>
  <si>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</si>
  <si>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</si>
  <si>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</si>
  <si>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</si>
  <si>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</si>
  <si>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</si>
  <si>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</si>
  <si>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</si>
  <si>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</si>
  <si>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</si>
  <si>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</si>
  <si>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</si>
  <si>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</si>
  <si>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</si>
  <si>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</si>
  <si>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</si>
  <si>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</si>
  <si>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</si>
  <si>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</si>
  <si>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</si>
  <si>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</si>
  <si>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</si>
  <si>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</si>
  <si>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</si>
  <si>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</si>
  <si>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</si>
  <si>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</si>
  <si>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</si>
  <si>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</si>
  <si>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</si>
  <si>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</si>
  <si>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</si>
  <si>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</si>
  <si>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</si>
  <si>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</si>
  <si>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</si>
  <si>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</si>
  <si>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</si>
  <si>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</si>
  <si>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</si>
  <si>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</si>
  <si>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</si>
  <si>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</si>
  <si>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</si>
  <si>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</si>
  <si>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</si>
  <si>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</si>
  <si>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</si>
  <si>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</si>
  <si>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</si>
  <si>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</si>
  <si>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</si>
  <si>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</si>
  <si>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</si>
  <si>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</si>
  <si>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</si>
  <si>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</si>
  <si>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</si>
  <si>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</si>
  <si>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</si>
  <si>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</si>
  <si>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</si>
  <si>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</si>
  <si>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</si>
  <si>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</si>
  <si>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</si>
  <si>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</si>
  <si>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</si>
  <si>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</si>
  <si>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</si>
  <si>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</si>
  <si>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</si>
  <si>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</si>
  <si>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</si>
  <si>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</si>
  <si>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</si>
  <si>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</si>
  <si>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</si>
  <si>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</si>
  <si>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</si>
  <si>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</si>
  <si>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</si>
  <si>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</si>
  <si>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</si>
  <si>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</si>
  <si>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</si>
  <si>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</si>
  <si>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</si>
  <si>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</si>
  <si>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</si>
  <si>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</si>
  <si>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</si>
  <si>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</si>
  <si>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</si>
  <si>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</si>
  <si>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</si>
  <si>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</si>
  <si>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</si>
  <si>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</si>
  <si>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</si>
  <si>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</si>
  <si>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</si>
  <si>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</si>
  <si>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</si>
  <si>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</si>
  <si>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</si>
  <si>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</si>
  <si>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</si>
  <si>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</si>
  <si>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</si>
  <si>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</si>
  <si>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</si>
  <si>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</si>
  <si>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</si>
  <si>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</si>
  <si>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</si>
  <si>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</si>
  <si>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</si>
  <si>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</si>
  <si>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</si>
  <si>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</si>
  <si>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</si>
  <si>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</si>
  <si>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</si>
  <si>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</si>
  <si>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</si>
  <si>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</si>
  <si>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</si>
  <si>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</si>
  <si>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</si>
  <si>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</si>
  <si>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</si>
  <si>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</si>
  <si>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</si>
  <si>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</si>
  <si>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</si>
  <si>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</si>
  <si>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</si>
  <si>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</si>
  <si>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</si>
  <si>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</si>
  <si>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</si>
  <si>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</si>
  <si>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</si>
  <si>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</si>
  <si>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</si>
  <si>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</si>
  <si>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</si>
  <si>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</si>
  <si>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</si>
  <si>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</si>
  <si>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</si>
  <si>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</si>
  <si>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</si>
  <si>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</si>
  <si>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</si>
  <si>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</si>
  <si>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</si>
  <si>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</si>
  <si>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</si>
  <si>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</si>
  <si>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</si>
  <si>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</si>
  <si>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</si>
  <si>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</si>
  <si>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</si>
  <si>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</si>
  <si>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</si>
  <si>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</si>
  <si>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</si>
  <si>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</si>
  <si>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</si>
  <si>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</si>
  <si>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</si>
  <si>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</si>
  <si>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</si>
  <si>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</si>
  <si>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</si>
  <si>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</si>
  <si>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</si>
  <si>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</si>
  <si>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</si>
  <si>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</si>
  <si>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</si>
  <si>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</si>
  <si>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</si>
  <si>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</si>
  <si>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</si>
  <si>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</si>
  <si>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</si>
  <si>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</si>
  <si>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</si>
  <si>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</si>
  <si>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</si>
  <si>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</si>
  <si>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</si>
  <si>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</si>
  <si>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</si>
  <si>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</si>
  <si>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</si>
  <si>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</si>
  <si>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</si>
  <si>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</si>
  <si>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</si>
  <si>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</si>
  <si>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</si>
  <si>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</si>
  <si>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</si>
  <si>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</si>
  <si>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</si>
  <si>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</si>
  <si>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</si>
  <si>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</si>
  <si>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</si>
  <si>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</si>
  <si>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</si>
  <si>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</si>
  <si>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</si>
  <si>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</si>
  <si>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</si>
  <si>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</si>
  <si>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</si>
  <si>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</si>
  <si>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</si>
  <si>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</si>
  <si>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</si>
  <si>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</si>
  <si>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</si>
  <si>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</si>
  <si>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</si>
  <si>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</si>
  <si>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</si>
  <si>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</si>
  <si>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</si>
  <si>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</si>
  <si>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</si>
  <si>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</si>
  <si>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</si>
  <si>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</si>
  <si>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</si>
  <si>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</si>
  <si>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</si>
  <si>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</si>
  <si>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</si>
  <si>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</si>
  <si>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</si>
  <si>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</si>
  <si>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</si>
  <si>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</si>
  <si>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</si>
  <si>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</si>
  <si>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</si>
  <si>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</si>
  <si>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</si>
  <si>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</si>
  <si>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</si>
  <si>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</si>
  <si>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</si>
  <si>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</si>
  <si>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</si>
  <si>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</si>
  <si>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</si>
  <si>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</si>
  <si>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</si>
  <si>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</si>
  <si>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</si>
  <si>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</si>
  <si>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</si>
  <si>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</si>
  <si>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</si>
  <si>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</si>
  <si>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</si>
  <si>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</si>
  <si>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</si>
  <si>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</si>
  <si>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</si>
  <si>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</si>
  <si>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</si>
  <si>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</si>
  <si>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</si>
  <si>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</si>
  <si>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</si>
  <si>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</si>
  <si>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</si>
  <si>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</si>
  <si>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</si>
  <si>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</si>
  <si>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</si>
  <si>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</si>
  <si>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</si>
  <si>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</si>
  <si>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</si>
  <si>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</si>
  <si>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</si>
  <si>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</si>
  <si>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</si>
  <si>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</si>
  <si>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</si>
  <si>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</si>
  <si>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</si>
  <si>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</si>
  <si>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</si>
  <si>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</si>
  <si>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</si>
  <si>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</si>
  <si>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</si>
  <si>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</si>
  <si>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</si>
  <si>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</si>
  <si>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</si>
  <si>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</si>
  <si>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</si>
  <si>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</si>
  <si>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</si>
  <si>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</si>
  <si>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</si>
  <si>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</si>
  <si>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</si>
  <si>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</si>
  <si>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</si>
  <si>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</si>
  <si>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</si>
  <si>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</si>
  <si>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</si>
  <si>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</si>
  <si>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</si>
  <si>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</si>
  <si>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</si>
  <si>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</si>
  <si>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</si>
  <si>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</si>
  <si>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</si>
  <si>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</si>
  <si>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</si>
  <si>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</si>
  <si>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</si>
  <si>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</si>
  <si>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</si>
  <si>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</si>
  <si>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</si>
  <si>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</si>
  <si>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</si>
  <si>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</si>
  <si>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</si>
  <si>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</si>
  <si>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</si>
  <si>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</si>
  <si>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</si>
  <si>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</si>
  <si>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</si>
  <si>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</si>
  <si>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</si>
  <si>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</si>
  <si>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</si>
  <si>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</si>
  <si>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</si>
  <si>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</si>
  <si>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</si>
  <si>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</si>
  <si>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</si>
  <si>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</si>
  <si>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</si>
  <si>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</si>
  <si>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</si>
  <si>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</si>
  <si>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</si>
  <si>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</si>
  <si>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</si>
  <si>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</si>
  <si>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</si>
  <si>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</si>
  <si>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</si>
  <si>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</si>
  <si>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</si>
  <si>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</si>
  <si>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</si>
  <si>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</si>
  <si>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</si>
  <si>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</si>
  <si>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</si>
  <si>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</si>
  <si>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</si>
  <si>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</si>
  <si>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</si>
  <si>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</si>
  <si>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</si>
  <si>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</si>
  <si>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</si>
  <si>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</si>
  <si>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</si>
  <si>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</si>
  <si>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</si>
  <si>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</si>
  <si>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</si>
  <si>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</si>
  <si>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</si>
  <si>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</si>
  <si>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</si>
  <si>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</si>
  <si>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</si>
  <si>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</si>
  <si>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</si>
  <si>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</si>
  <si>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</si>
  <si>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</si>
  <si>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</si>
  <si>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</si>
  <si>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</si>
  <si>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</si>
  <si>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</si>
  <si>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</si>
  <si>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</si>
  <si>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</si>
  <si>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</si>
  <si>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</si>
  <si>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</si>
  <si>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</si>
  <si>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</si>
  <si>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</si>
  <si>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</si>
  <si>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</si>
  <si>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</si>
  <si>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</si>
  <si>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</si>
  <si>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</si>
  <si>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</si>
  <si>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</si>
  <si>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</si>
  <si>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</si>
  <si>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</si>
  <si>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</si>
  <si>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</si>
  <si>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</si>
  <si>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</si>
  <si>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</si>
  <si>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</si>
  <si>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</si>
  <si>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</si>
  <si>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</si>
  <si>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</si>
  <si>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</si>
  <si>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</si>
  <si>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</si>
  <si>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</si>
  <si>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</si>
  <si>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</si>
  <si>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</si>
  <si>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</si>
  <si>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</si>
  <si>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</si>
  <si>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</si>
  <si>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</si>
  <si>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</si>
  <si>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</si>
  <si>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</si>
  <si>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</si>
  <si>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</si>
  <si>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</si>
  <si>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</si>
  <si>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</si>
  <si>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</si>
  <si>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</si>
  <si>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</si>
  <si>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</si>
  <si>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</si>
  <si>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</si>
  <si>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</si>
  <si>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</si>
  <si>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</si>
  <si>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</si>
  <si>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</si>
  <si>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</si>
  <si>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</si>
  <si>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</si>
  <si>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</si>
  <si>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</si>
  <si>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</si>
  <si>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</si>
  <si>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</si>
  <si>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</si>
  <si>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</si>
  <si>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</si>
  <si>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</si>
  <si>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</si>
  <si>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</si>
  <si>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</si>
  <si>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</si>
  <si>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</si>
  <si>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</si>
  <si>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</si>
  <si>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</si>
  <si>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</si>
  <si>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</si>
  <si>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</si>
  <si>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</si>
  <si>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</si>
  <si>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</si>
  <si>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</si>
  <si>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</si>
  <si>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</si>
  <si>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</si>
  <si>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</si>
  <si>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</si>
  <si>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</si>
  <si>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</si>
  <si>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</si>
  <si>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</si>
  <si>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</si>
  <si>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</si>
  <si>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</si>
  <si>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</si>
  <si>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</si>
  <si>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</si>
  <si>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</si>
  <si>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</si>
  <si>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</si>
  <si>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</si>
  <si>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</si>
  <si>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</si>
  <si>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</si>
  <si>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</si>
  <si>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</si>
  <si>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</si>
  <si>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</si>
  <si>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</si>
  <si>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</si>
  <si>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</si>
  <si>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</si>
  <si>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</si>
  <si>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</si>
  <si>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</si>
  <si>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</si>
  <si>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</si>
  <si>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</si>
  <si>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</si>
  <si>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</si>
  <si>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</si>
  <si>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</si>
  <si>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</si>
  <si>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</si>
  <si>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</si>
  <si>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</si>
  <si>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</si>
  <si>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</si>
  <si>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</si>
  <si>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</si>
  <si>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</si>
  <si>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</si>
  <si>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</si>
  <si>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</si>
  <si>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</si>
  <si>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</si>
  <si>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</si>
  <si>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</si>
  <si>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</si>
  <si>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</si>
  <si>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</si>
  <si>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</si>
  <si>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</si>
  <si>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</si>
  <si>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</si>
  <si>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</si>
  <si>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</si>
  <si>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</si>
  <si>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</si>
  <si>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</si>
  <si>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</si>
  <si>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</si>
  <si>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</si>
  <si>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</si>
  <si>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</si>
  <si>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</si>
  <si>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</si>
  <si>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</si>
  <si>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</si>
  <si>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</si>
  <si>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</si>
  <si>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</si>
  <si>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</si>
  <si>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</si>
  <si>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</si>
  <si>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</si>
  <si>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</si>
  <si>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</si>
  <si>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</si>
  <si>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</si>
  <si>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</si>
  <si>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</si>
  <si>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</si>
  <si>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</si>
  <si>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</si>
  <si>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</si>
  <si>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</si>
  <si>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</si>
  <si>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</si>
  <si>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</si>
  <si>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</si>
  <si>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</si>
  <si>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</si>
  <si>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</si>
  <si>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</si>
  <si>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</si>
  <si>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</si>
  <si>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</si>
  <si>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</si>
  <si>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</si>
  <si>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</si>
  <si>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</si>
  <si>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</si>
  <si>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</si>
  <si>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</si>
  <si>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</si>
  <si>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</si>
  <si>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</si>
  <si>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</si>
  <si>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</si>
  <si>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</si>
  <si>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</si>
  <si>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</si>
  <si>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</si>
  <si>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</si>
  <si>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</si>
  <si>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</si>
  <si>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</si>
  <si>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</si>
  <si>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</si>
  <si>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</si>
  <si>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</si>
  <si>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</si>
  <si>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</si>
  <si>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</si>
  <si>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</si>
  <si>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</si>
  <si>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</si>
  <si>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</si>
  <si>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</si>
  <si>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</si>
  <si>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</si>
  <si>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</si>
  <si>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</si>
  <si>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</si>
  <si>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</si>
  <si>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</si>
  <si>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</si>
  <si>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</si>
  <si>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</si>
  <si>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</si>
  <si>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</si>
  <si>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</si>
  <si>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</si>
  <si>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</si>
  <si>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</si>
  <si>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</si>
  <si>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</si>
  <si>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</si>
  <si>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</si>
  <si>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</si>
  <si>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</si>
  <si>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</si>
  <si>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</si>
  <si>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</si>
  <si>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</si>
  <si>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</si>
  <si>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</si>
  <si>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</si>
  <si>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</si>
  <si>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</si>
  <si>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</si>
  <si>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</si>
  <si>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</si>
  <si>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</si>
  <si>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</si>
  <si>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</si>
  <si>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</si>
  <si>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</si>
  <si>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</si>
  <si>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</si>
  <si>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</si>
  <si>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</si>
  <si>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</si>
  <si>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</si>
  <si>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</si>
  <si>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</si>
  <si>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</si>
  <si>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</si>
  <si>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</si>
  <si>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</si>
  <si>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</si>
  <si>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</si>
  <si>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</si>
  <si>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</si>
  <si>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</si>
  <si>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</si>
  <si>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</si>
  <si>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</si>
  <si>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</si>
  <si>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</si>
  <si>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</si>
  <si>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</si>
  <si>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</si>
  <si>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</si>
  <si>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</si>
  <si>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</si>
  <si>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</si>
  <si>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</si>
  <si>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</si>
  <si>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</si>
  <si>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</si>
  <si>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</si>
  <si>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</si>
  <si>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</si>
  <si>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</si>
  <si>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</si>
  <si>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</si>
  <si>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</si>
  <si>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</si>
  <si>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</si>
  <si>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</si>
  <si>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</si>
  <si>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</si>
  <si>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</si>
  <si>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</si>
  <si>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</si>
  <si>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</si>
  <si>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</si>
  <si>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</si>
  <si>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</si>
  <si>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</si>
  <si>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</si>
  <si>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</si>
  <si>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</si>
  <si>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</si>
  <si>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</si>
  <si>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</si>
  <si>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</si>
  <si>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</si>
  <si>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</si>
  <si>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</si>
  <si>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</si>
  <si>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</si>
  <si>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</si>
  <si>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</si>
  <si>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</si>
  <si>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</si>
  <si>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</si>
  <si>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</si>
  <si>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</si>
  <si>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</si>
  <si>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</si>
  <si>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</si>
  <si>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</si>
  <si>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</si>
  <si>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</si>
  <si>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</si>
  <si>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</si>
  <si>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</si>
  <si>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</si>
  <si>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</si>
  <si>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</si>
  <si>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</si>
  <si>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</si>
  <si>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</si>
  <si>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</si>
  <si>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</si>
  <si>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</si>
  <si>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</si>
  <si>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</si>
  <si>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</si>
  <si>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</si>
  <si>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</si>
  <si>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</si>
  <si>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</si>
  <si>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</si>
  <si>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</si>
  <si>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</si>
  <si>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</si>
  <si>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</si>
  <si>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</si>
  <si>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</si>
  <si>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</si>
  <si>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</si>
  <si>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</si>
  <si>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</si>
  <si>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</si>
  <si>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</si>
  <si>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</si>
  <si>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</si>
  <si>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</si>
  <si>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</si>
  <si>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</si>
  <si>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</si>
  <si>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</si>
  <si>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</si>
  <si>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</si>
  <si>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</si>
  <si>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</si>
  <si>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</si>
  <si>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</si>
  <si>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</si>
  <si>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</si>
  <si>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</si>
  <si>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</si>
  <si>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</si>
  <si>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</si>
  <si>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</si>
  <si>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</si>
  <si>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</si>
  <si>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</si>
  <si>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</si>
  <si>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</si>
  <si>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</si>
  <si>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</si>
  <si>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</si>
  <si>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</si>
  <si>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</si>
  <si>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</si>
  <si>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</si>
  <si>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</si>
  <si>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</si>
  <si>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</si>
  <si>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</si>
  <si>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</si>
  <si>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</si>
  <si>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</si>
  <si>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</si>
  <si>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</si>
  <si>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</si>
  <si>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</si>
  <si>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</si>
  <si>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</si>
  <si>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</si>
  <si>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</si>
  <si>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</si>
  <si>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</si>
  <si>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</si>
  <si>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</si>
  <si>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</si>
  <si>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</si>
  <si>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</si>
  <si>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</si>
  <si>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</si>
  <si>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</si>
  <si>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</si>
  <si>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</si>
  <si>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</si>
  <si>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</si>
  <si>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</si>
  <si>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</si>
  <si>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</si>
  <si>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</si>
  <si>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</si>
  <si>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</si>
  <si>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</si>
  <si>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</si>
  <si>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</si>
  <si>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</si>
  <si>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</si>
  <si>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</si>
  <si>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</si>
  <si>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</si>
  <si>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</si>
  <si>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</si>
  <si>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</si>
  <si>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</si>
  <si>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</si>
  <si>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</si>
  <si>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</si>
  <si>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</si>
  <si>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</si>
  <si>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</si>
  <si>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</si>
  <si>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</si>
  <si>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</si>
  <si>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</si>
  <si>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</si>
  <si>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</si>
  <si>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</si>
  <si>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</si>
  <si>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</si>
  <si>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</si>
  <si>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</si>
  <si>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</si>
  <si>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</si>
  <si>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</si>
  <si>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</si>
  <si>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</si>
  <si>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</si>
  <si>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</si>
  <si>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</si>
  <si>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</si>
  <si>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</si>
  <si>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</si>
  <si>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</si>
  <si>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</si>
  <si>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</si>
  <si>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</si>
  <si>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</si>
  <si>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</si>
  <si>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</si>
  <si>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</si>
  <si>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</si>
  <si>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</si>
  <si>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</si>
  <si>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</si>
  <si>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</si>
  <si>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</si>
  <si>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</si>
  <si>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</si>
  <si>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</si>
  <si>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</si>
  <si>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</si>
  <si>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</si>
  <si>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</si>
  <si>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</si>
  <si>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</si>
  <si>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</si>
  <si>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</si>
  <si>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</si>
  <si>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</si>
  <si>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</si>
  <si>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</si>
  <si>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</si>
  <si>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</si>
  <si>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</si>
  <si>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</si>
  <si>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</si>
  <si>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</si>
  <si>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</si>
  <si>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</si>
  <si>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</si>
  <si>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</si>
  <si>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</si>
  <si>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</si>
  <si>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</si>
  <si>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</si>
  <si>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</si>
  <si>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</si>
  <si>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</si>
  <si>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</si>
  <si>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</si>
  <si>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</si>
  <si>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</si>
  <si>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</si>
  <si>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</si>
  <si>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</si>
  <si>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</si>
  <si>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</si>
  <si>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</si>
  <si>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</si>
  <si>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</si>
  <si>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</si>
  <si>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</si>
  <si>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</si>
  <si>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</si>
  <si>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</si>
  <si>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</si>
  <si>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</si>
  <si>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</si>
  <si>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</si>
  <si>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</si>
  <si>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</si>
  <si>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</si>
  <si>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</si>
  <si>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</si>
  <si>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</si>
  <si>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</si>
  <si>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</si>
  <si>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</si>
  <si>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</si>
  <si>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</si>
  <si>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</si>
  <si>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</si>
  <si>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</si>
  <si>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</si>
  <si>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</si>
  <si>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</si>
  <si>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</si>
  <si>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</si>
  <si>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</si>
  <si>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</si>
  <si>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</si>
  <si>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</si>
  <si>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</si>
  <si>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</si>
  <si>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</si>
  <si>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</si>
  <si>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</si>
  <si>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</si>
  <si>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</si>
  <si>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</si>
  <si>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</si>
  <si>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</si>
  <si>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</si>
  <si>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</si>
  <si>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</si>
  <si>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</si>
  <si>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</si>
  <si>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</si>
  <si>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</si>
  <si>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</si>
  <si>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</si>
  <si>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</si>
  <si>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</si>
  <si>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</si>
  <si>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</si>
  <si>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</si>
  <si>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</si>
  <si>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</si>
  <si>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</si>
  <si>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</si>
  <si>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</si>
  <si>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</si>
  <si>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</si>
  <si>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</si>
  <si>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</si>
  <si>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</si>
  <si>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</si>
  <si>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</si>
  <si>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</si>
  <si>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</si>
  <si>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</si>
  <si>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</si>
  <si>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</si>
  <si>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</si>
  <si>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</si>
  <si>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</si>
  <si>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</si>
  <si>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</si>
  <si>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</si>
  <si>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</si>
  <si>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</si>
  <si>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</si>
  <si>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</si>
  <si>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</si>
  <si>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</si>
  <si>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</si>
  <si>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</si>
  <si>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</si>
  <si>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</si>
  <si>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</si>
  <si>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</si>
  <si>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</si>
  <si>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</si>
  <si>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</si>
  <si>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</si>
  <si>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</si>
  <si>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</si>
  <si>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</si>
  <si>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</si>
  <si>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</si>
  <si>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</si>
  <si>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</si>
  <si>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</si>
  <si>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</si>
  <si>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</si>
  <si>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</si>
  <si>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</si>
  <si>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</si>
  <si>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</si>
  <si>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</si>
  <si>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</si>
  <si>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</si>
  <si>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</si>
  <si>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</si>
  <si>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</si>
  <si>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</si>
  <si>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</si>
  <si>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</si>
  <si>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</si>
  <si>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</si>
  <si>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</si>
  <si>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</si>
  <si>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</si>
  <si>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</si>
  <si>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</si>
  <si>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</si>
  <si>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</si>
  <si>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</si>
  <si>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</si>
  <si>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</si>
  <si>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</si>
  <si>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</si>
  <si>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</si>
  <si>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</si>
  <si>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</si>
  <si>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</si>
  <si>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</si>
  <si>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</si>
  <si>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</si>
  <si>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</si>
  <si>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</si>
  <si>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</si>
  <si>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</si>
  <si>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</si>
  <si>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</si>
  <si>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</si>
  <si>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</si>
  <si>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</si>
  <si>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</si>
  <si>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</si>
  <si>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</si>
  <si>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</si>
  <si>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</si>
  <si>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</si>
  <si>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</si>
  <si>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</si>
  <si>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</si>
  <si>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</si>
  <si>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</si>
  <si>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</si>
  <si>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</si>
  <si>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</si>
  <si>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</si>
  <si>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</si>
  <si>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</si>
  <si>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</si>
  <si>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</si>
  <si>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</si>
  <si>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</si>
  <si>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</si>
  <si>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</si>
  <si>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</si>
  <si>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</si>
  <si>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</si>
  <si>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</si>
  <si>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</si>
  <si>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</si>
  <si>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</si>
  <si>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</si>
  <si>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</si>
  <si>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</si>
  <si>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</si>
  <si>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</si>
  <si>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</si>
  <si>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</si>
  <si>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</si>
  <si>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</si>
  <si>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</si>
  <si>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</si>
  <si>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</si>
  <si>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</si>
  <si>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</si>
  <si>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</si>
  <si>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</si>
  <si>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</si>
  <si>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</si>
  <si>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</si>
  <si>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</si>
  <si>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</si>
  <si>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</si>
  <si>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</si>
  <si>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</si>
  <si>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</si>
  <si>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</si>
  <si>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</si>
  <si>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</si>
  <si>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</si>
  <si>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</si>
  <si>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</si>
  <si>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</si>
  <si>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</si>
  <si>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</si>
  <si>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</si>
  <si>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</si>
  <si>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</si>
  <si>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</si>
  <si>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</si>
  <si>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</si>
  <si>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</si>
  <si>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</si>
  <si>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</si>
  <si>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</si>
  <si>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</si>
  <si>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</si>
  <si>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</si>
  <si>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</si>
  <si>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</si>
  <si>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</si>
  <si>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</si>
  <si>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</si>
  <si>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</si>
  <si>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</si>
  <si>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</si>
  <si>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</si>
  <si>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</si>
  <si>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</si>
  <si>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</si>
  <si>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</si>
  <si>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</si>
  <si>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</si>
  <si>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</si>
  <si>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</si>
  <si>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</si>
  <si>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</si>
  <si>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</si>
  <si>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</si>
  <si>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</si>
  <si>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</si>
  <si>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</si>
  <si>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</si>
  <si>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</si>
  <si>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</si>
  <si>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</si>
  <si>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</si>
  <si>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</si>
  <si>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</si>
  <si>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</si>
  <si>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</si>
  <si>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</si>
  <si>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</si>
  <si>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</si>
  <si>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</si>
  <si>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</si>
  <si>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</si>
  <si>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</si>
  <si>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</si>
  <si>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</si>
  <si>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</si>
  <si>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</si>
  <si>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</si>
  <si>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</si>
  <si>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</si>
  <si>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</si>
  <si>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</si>
  <si>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</si>
  <si>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</si>
  <si>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</si>
  <si>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</si>
  <si>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</si>
  <si>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</si>
  <si>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</si>
  <si>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</si>
  <si>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</si>
  <si>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</si>
  <si>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</si>
  <si>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</si>
  <si>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</si>
  <si>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</si>
  <si>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</si>
  <si>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</si>
  <si>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</si>
  <si>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</si>
  <si>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</si>
  <si>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</si>
  <si>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</si>
  <si>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</si>
  <si>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</si>
  <si>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</si>
  <si>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</si>
  <si>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</si>
  <si>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</si>
  <si>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</si>
  <si>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</si>
  <si>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</si>
  <si>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</si>
  <si>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</si>
  <si>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</si>
  <si>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</si>
  <si>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</si>
  <si>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</si>
  <si>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</si>
  <si>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</si>
  <si>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</si>
  <si>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</si>
  <si>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</si>
  <si>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</si>
  <si>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</si>
  <si>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</si>
  <si>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</si>
  <si>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</si>
  <si>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</si>
  <si>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</si>
  <si>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</si>
  <si>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</si>
  <si>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</si>
  <si>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</si>
  <si>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</si>
  <si>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</si>
  <si>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</si>
  <si>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</si>
  <si>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</si>
  <si>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</si>
  <si>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</si>
  <si>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</si>
  <si>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</si>
  <si>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</si>
  <si>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</si>
  <si>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</si>
  <si>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</si>
  <si>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</si>
  <si>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</si>
  <si>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</si>
  <si>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</si>
  <si>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</si>
  <si>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</si>
  <si>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</si>
  <si>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</si>
  <si>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</si>
  <si>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</si>
  <si>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</si>
  <si>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</si>
  <si>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</si>
  <si>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</si>
  <si>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</si>
  <si>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</si>
  <si>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</si>
  <si>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</si>
  <si>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</si>
  <si>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</si>
  <si>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</si>
  <si>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</si>
  <si>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</si>
  <si>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</si>
  <si>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</si>
  <si>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</si>
  <si>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</si>
  <si>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</si>
  <si>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</si>
  <si>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</si>
  <si>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</si>
  <si>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</si>
  <si>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</si>
  <si>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</si>
  <si>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</si>
  <si>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</si>
  <si>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</si>
  <si>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</si>
  <si>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</si>
  <si>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</si>
  <si>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</si>
  <si>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</si>
  <si>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</si>
  <si>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</si>
  <si>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</si>
  <si>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</si>
  <si>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</si>
  <si>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</si>
  <si>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</si>
  <si>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</si>
  <si>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</si>
  <si>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</si>
  <si>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</si>
  <si>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</si>
  <si>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</si>
  <si>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</si>
  <si>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</si>
  <si>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</si>
  <si>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</si>
  <si>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</si>
  <si>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</si>
  <si>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</si>
  <si>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</si>
  <si>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</si>
  <si>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</si>
  <si>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</si>
  <si>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</si>
  <si>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</si>
  <si>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</si>
  <si>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</si>
  <si>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</si>
  <si>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</si>
  <si>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</si>
  <si>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</si>
  <si>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</si>
  <si>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</si>
  <si>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</si>
  <si>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</si>
  <si>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</si>
  <si>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</si>
  <si>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</si>
  <si>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</si>
  <si>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</si>
  <si>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</si>
  <si>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</si>
  <si>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</si>
  <si>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</si>
  <si>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</si>
  <si>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</si>
  <si>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</si>
  <si>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</si>
  <si>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</si>
  <si>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</si>
  <si>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</si>
  <si>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</si>
  <si>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</si>
  <si>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</si>
  <si>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</si>
  <si>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</si>
  <si>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</si>
  <si>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</si>
  <si>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</si>
  <si>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</si>
  <si>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</si>
  <si>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</si>
  <si>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</si>
  <si>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</si>
  <si>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</si>
  <si>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</si>
  <si>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</si>
  <si>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</si>
  <si>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</si>
  <si>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</si>
  <si>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</si>
  <si>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</si>
  <si>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</si>
  <si>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</si>
  <si>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</si>
  <si>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</si>
  <si>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</si>
  <si>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</si>
  <si>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</si>
  <si>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</si>
  <si>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</si>
  <si>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</si>
  <si>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</si>
  <si>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</si>
  <si>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</si>
  <si>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</si>
  <si>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</si>
  <si>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</si>
  <si>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</si>
  <si>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</si>
  <si>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</si>
  <si>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</si>
  <si>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</si>
  <si>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</si>
  <si>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</si>
  <si>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</si>
  <si>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</si>
  <si>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</si>
  <si>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</si>
  <si>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</si>
  <si>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</si>
  <si>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</si>
  <si>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</si>
  <si>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</si>
  <si>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</si>
  <si>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</si>
  <si>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</si>
  <si>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</si>
  <si>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</si>
  <si>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</si>
  <si>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</si>
  <si>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</si>
  <si>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</si>
  <si>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</si>
  <si>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</si>
  <si>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</si>
  <si>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</si>
  <si>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</si>
  <si>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</si>
  <si>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</si>
  <si>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</si>
  <si>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</si>
  <si>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</si>
  <si>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</si>
  <si>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</si>
  <si>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</si>
  <si>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</si>
  <si>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</si>
  <si>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</si>
  <si>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</si>
  <si>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</si>
  <si>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</si>
  <si>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</si>
  <si>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</si>
  <si>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</si>
  <si>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</si>
  <si>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</si>
  <si>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</si>
  <si>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</si>
  <si>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</si>
  <si>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</si>
  <si>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</si>
  <si>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</si>
  <si>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</si>
  <si>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</si>
  <si>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</si>
  <si>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</si>
  <si>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</si>
  <si>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</si>
  <si>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</si>
  <si>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</si>
  <si>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</si>
  <si>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</si>
  <si>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</si>
  <si>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</si>
  <si>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</si>
  <si>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</si>
  <si>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</si>
  <si>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</si>
  <si>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</si>
  <si>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</si>
  <si>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</si>
  <si>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</si>
  <si>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</si>
  <si>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</si>
  <si>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</si>
  <si>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</si>
  <si>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</si>
  <si>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</si>
  <si>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</si>
  <si>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</si>
  <si>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</si>
  <si>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</si>
  <si>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</si>
  <si>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</si>
  <si>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</si>
  <si>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</si>
  <si>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</si>
  <si>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</si>
  <si>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</si>
  <si>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</si>
  <si>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</si>
  <si>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</si>
  <si>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</si>
  <si>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</si>
  <si>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</si>
  <si>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</si>
  <si>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</si>
  <si>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</si>
  <si>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</si>
  <si>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</si>
  <si>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</si>
  <si>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</si>
  <si>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</si>
  <si>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</si>
  <si>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</si>
  <si>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</si>
  <si>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</si>
  <si>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</si>
  <si>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</si>
  <si>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</si>
  <si>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</si>
  <si>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</si>
  <si>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</si>
  <si>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</si>
  <si>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</si>
  <si>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</si>
  <si>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</si>
  <si>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</si>
  <si>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</si>
  <si>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</si>
  <si>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</si>
  <si>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</si>
  <si>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</si>
  <si>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</si>
  <si>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</si>
  <si>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</si>
  <si>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</si>
  <si>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</si>
  <si>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</si>
  <si>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</si>
  <si>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</si>
  <si>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</si>
  <si>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</si>
  <si>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</si>
  <si>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</si>
  <si>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</si>
  <si>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</si>
  <si>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</si>
  <si>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</si>
  <si>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</si>
  <si>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</si>
  <si>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</si>
  <si>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</si>
  <si>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</si>
  <si>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</si>
  <si>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</si>
  <si>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</si>
  <si>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</si>
  <si>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</si>
  <si>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</si>
  <si>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</si>
  <si>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</si>
  <si>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</si>
  <si>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</si>
  <si>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</si>
  <si>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</si>
  <si>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</si>
  <si>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</si>
  <si>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</si>
  <si>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</si>
  <si>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</si>
  <si>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</si>
  <si>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</si>
  <si>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</si>
  <si>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</si>
  <si>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</si>
  <si>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</si>
  <si>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</si>
  <si>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</si>
  <si>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</si>
  <si>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</si>
  <si>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</si>
  <si>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</si>
  <si>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</si>
  <si>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</si>
  <si>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</si>
  <si>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</si>
  <si>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</si>
  <si>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</si>
  <si>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</si>
  <si>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</si>
  <si>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</si>
  <si>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</si>
  <si>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</si>
  <si>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</si>
  <si>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</si>
  <si>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</si>
  <si>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</si>
  <si>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</si>
  <si>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</si>
  <si>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</si>
  <si>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</si>
  <si>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</si>
  <si>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</si>
  <si>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</si>
  <si>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</si>
  <si>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</si>
  <si>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</si>
  <si>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</si>
  <si>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</si>
  <si>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</si>
  <si>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</si>
  <si>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</si>
  <si>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</si>
  <si>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</si>
  <si>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</si>
  <si>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</si>
  <si>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</si>
  <si>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</si>
  <si>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</si>
  <si>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</si>
  <si>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</si>
  <si>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</si>
  <si>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</si>
  <si>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</si>
  <si>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</si>
  <si>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</si>
  <si>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</si>
  <si>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</si>
  <si>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</si>
  <si>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</si>
  <si>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</si>
  <si>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</si>
  <si>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</si>
  <si>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</si>
  <si>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</si>
  <si>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</si>
  <si>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</si>
  <si>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</si>
  <si>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</si>
  <si>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</si>
  <si>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</si>
  <si>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</si>
  <si>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</si>
  <si>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</si>
  <si>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</si>
  <si>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</si>
  <si>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</si>
  <si>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</si>
  <si>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</si>
  <si>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</si>
  <si>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</si>
  <si>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</si>
  <si>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</si>
  <si>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</si>
  <si>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</si>
  <si>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</si>
  <si>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</si>
  <si>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</si>
  <si>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</si>
  <si>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</si>
  <si>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</si>
  <si>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</si>
  <si>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</si>
  <si>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</si>
  <si>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</si>
  <si>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</si>
  <si>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</si>
  <si>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</si>
  <si>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</si>
  <si>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</si>
  <si>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</si>
  <si>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</si>
  <si>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</si>
  <si>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</si>
  <si>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</si>
  <si>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</si>
  <si>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</si>
  <si>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</si>
  <si>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</si>
  <si>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</si>
  <si>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</si>
  <si>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</si>
  <si>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</si>
  <si>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</si>
  <si>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</si>
  <si>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</si>
  <si>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</si>
  <si>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</si>
  <si>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</si>
  <si>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</si>
  <si>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</si>
  <si>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</si>
  <si>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</si>
  <si>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</si>
  <si>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</si>
  <si>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</si>
  <si>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</si>
  <si>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</si>
  <si>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</si>
  <si>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</si>
  <si>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</si>
  <si>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</si>
  <si>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</si>
  <si>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</si>
  <si>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</si>
  <si>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</si>
  <si>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</si>
  <si>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</si>
  <si>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</si>
  <si>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</si>
  <si>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</si>
  <si>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</si>
  <si>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</si>
  <si>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</si>
  <si>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</si>
  <si>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</si>
  <si>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</si>
  <si>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</si>
  <si>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</si>
  <si>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</si>
  <si>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</si>
  <si>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</si>
  <si>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</si>
  <si>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</si>
  <si>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</si>
  <si>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</si>
  <si>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</si>
  <si>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</si>
  <si>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</si>
  <si>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</si>
  <si>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</si>
  <si>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</si>
  <si>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</si>
  <si>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</si>
  <si>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</si>
  <si>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</si>
  <si>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</si>
  <si>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</si>
  <si>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</si>
  <si>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</si>
  <si>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</si>
  <si>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</si>
  <si>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</si>
  <si>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</si>
  <si>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</si>
  <si>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</si>
  <si>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</si>
  <si>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</si>
  <si>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</si>
  <si>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</si>
  <si>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</si>
  <si>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</si>
  <si>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</si>
  <si>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</si>
  <si>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</si>
  <si>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</si>
  <si>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</si>
  <si>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</si>
  <si>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</si>
  <si>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</si>
  <si>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</si>
  <si>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</si>
  <si>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</si>
  <si>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</si>
  <si>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</si>
  <si>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</si>
  <si>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</si>
  <si>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</si>
  <si>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</si>
  <si>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</si>
  <si>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</si>
  <si>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</si>
  <si>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</si>
  <si>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</si>
  <si>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</si>
  <si>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</si>
  <si>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</si>
  <si>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</si>
  <si>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</si>
  <si>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</si>
  <si>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</si>
  <si>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</si>
  <si>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</si>
  <si>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</si>
  <si>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</si>
  <si>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</si>
  <si>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</si>
  <si>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</si>
  <si>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</si>
  <si>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</si>
  <si>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</si>
  <si>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</si>
  <si>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</si>
  <si>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</si>
  <si>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</si>
  <si>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</si>
  <si>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</si>
  <si>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</si>
  <si>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</si>
  <si>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</si>
  <si>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</si>
  <si>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</si>
  <si>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</si>
  <si>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</si>
  <si>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</si>
  <si>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</si>
  <si>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</si>
  <si>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</si>
  <si>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</si>
  <si>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</si>
  <si>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</si>
  <si>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</si>
  <si>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</si>
  <si>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</si>
  <si>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</si>
  <si>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</si>
  <si>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</si>
  <si>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</si>
  <si>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</si>
  <si>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</si>
  <si>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</si>
  <si>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</si>
  <si>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</si>
  <si>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</si>
  <si>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</si>
  <si>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</si>
  <si>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</si>
  <si>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</si>
  <si>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</si>
  <si>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</si>
  <si>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</si>
  <si>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</si>
  <si>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</si>
  <si>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</si>
  <si>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</si>
  <si>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</si>
  <si>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</si>
  <si>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</si>
  <si>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</si>
  <si>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</si>
  <si>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</si>
  <si>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</si>
  <si>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</si>
  <si>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</si>
  <si>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</si>
  <si>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</si>
  <si>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</si>
  <si>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</si>
  <si>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</si>
  <si>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</si>
  <si>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</si>
  <si>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</si>
  <si>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</si>
  <si>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</si>
  <si>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</si>
  <si>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</si>
  <si>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</si>
  <si>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</si>
  <si>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</si>
  <si>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</si>
  <si>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</si>
  <si>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</si>
  <si>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</si>
  <si>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</si>
  <si>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</si>
  <si>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</si>
  <si>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</si>
  <si>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</si>
  <si>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</si>
  <si>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</si>
  <si>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</si>
  <si>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</si>
  <si>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</si>
  <si>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</si>
  <si>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</si>
  <si>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</si>
  <si>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</si>
  <si>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</si>
  <si>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</si>
  <si>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</si>
  <si>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</si>
  <si>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</si>
  <si>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</si>
  <si>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</si>
  <si>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</si>
  <si>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</si>
  <si>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</si>
  <si>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</si>
  <si>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</si>
  <si>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</si>
  <si>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</si>
  <si>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</si>
  <si>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</si>
  <si>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</si>
  <si>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</si>
  <si>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</si>
  <si>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</si>
  <si>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</si>
  <si>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</si>
  <si>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</si>
  <si>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</si>
  <si>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</si>
  <si>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</si>
  <si>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</si>
  <si>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</si>
  <si>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</si>
  <si>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</si>
  <si>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</si>
  <si>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</si>
  <si>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</si>
  <si>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</si>
  <si>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</si>
  <si>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</si>
  <si>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</si>
  <si>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</si>
  <si>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</si>
  <si>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</si>
  <si>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</si>
  <si>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</si>
  <si>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</si>
  <si>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</si>
  <si>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</si>
  <si>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</si>
  <si>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</si>
  <si>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</si>
  <si>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</si>
  <si>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</si>
  <si>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</si>
  <si>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</si>
  <si>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</si>
  <si>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</si>
  <si>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</si>
  <si>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</si>
  <si>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</si>
  <si>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</si>
  <si>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</si>
  <si>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</si>
  <si>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</si>
  <si>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</si>
  <si>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</si>
  <si>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</si>
  <si>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</si>
  <si>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</si>
  <si>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</si>
  <si>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</si>
  <si>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</si>
  <si>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</si>
  <si>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</si>
  <si>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</si>
  <si>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</si>
  <si>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</si>
  <si>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</si>
  <si>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</si>
  <si>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</si>
  <si>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</si>
  <si>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</si>
  <si>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</si>
  <si>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</si>
  <si>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</si>
  <si>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</si>
  <si>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</si>
  <si>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</si>
  <si>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</si>
  <si>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</si>
  <si>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</si>
  <si>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</si>
  <si>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</si>
  <si>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</si>
  <si>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</si>
  <si>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</si>
  <si>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</si>
  <si>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</si>
  <si>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</si>
  <si>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</si>
  <si>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</si>
  <si>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</si>
  <si>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</si>
  <si>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</si>
  <si>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</si>
  <si>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</si>
  <si>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</si>
  <si>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</si>
  <si>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</si>
  <si>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</si>
  <si>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</si>
  <si>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</si>
  <si>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</si>
  <si>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</si>
  <si>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</si>
  <si>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</si>
  <si>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</si>
  <si>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</si>
  <si>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</si>
  <si>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</si>
  <si>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</si>
  <si>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</si>
  <si>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</si>
  <si>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</si>
  <si>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</si>
  <si>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</si>
  <si>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</si>
  <si>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</si>
  <si>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</si>
  <si>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</si>
  <si>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</si>
  <si>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</si>
  <si>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</si>
  <si>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</si>
  <si>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</si>
  <si>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</si>
  <si>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</si>
  <si>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</si>
  <si>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</si>
  <si>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</si>
  <si>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</si>
  <si>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</si>
  <si>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</si>
  <si>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</si>
  <si>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</si>
  <si>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</si>
  <si>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</si>
  <si>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</si>
  <si>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</si>
  <si>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</si>
  <si>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</si>
  <si>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</si>
  <si>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</si>
  <si>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</si>
  <si>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</si>
  <si>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</si>
  <si>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</si>
  <si>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</si>
  <si>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</si>
  <si>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</si>
  <si>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</si>
  <si>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</si>
  <si>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</si>
  <si>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</si>
  <si>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</si>
  <si>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</si>
  <si>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</si>
  <si>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</si>
  <si>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</si>
  <si>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</si>
  <si>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</si>
  <si>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</si>
  <si>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</si>
  <si>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</si>
  <si>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</si>
  <si>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</si>
  <si>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</si>
  <si>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</si>
  <si>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</si>
  <si>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</si>
  <si>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</si>
  <si>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</si>
  <si>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</si>
  <si>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</si>
  <si>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</si>
  <si>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</si>
  <si>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</si>
  <si>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</si>
  <si>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</si>
  <si>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</si>
  <si>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</si>
  <si>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</si>
  <si>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</si>
  <si>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</si>
  <si>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</si>
  <si>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</si>
  <si>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</si>
  <si>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</si>
  <si>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</si>
  <si>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</si>
  <si>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</si>
  <si>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</si>
  <si>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</si>
  <si>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</si>
  <si>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</si>
  <si>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</si>
  <si>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</si>
  <si>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</si>
  <si>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</si>
  <si>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</si>
  <si>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</si>
  <si>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</si>
  <si>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</si>
  <si>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</si>
  <si>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</si>
  <si>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</si>
  <si>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</si>
  <si>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</si>
  <si>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</si>
  <si>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</si>
  <si>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</si>
  <si>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</si>
  <si>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</si>
  <si>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</si>
  <si>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</si>
  <si>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</si>
  <si>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</si>
  <si>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</si>
  <si>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</si>
  <si>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</si>
  <si>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</si>
  <si>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</si>
  <si>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</si>
  <si>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</si>
  <si>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</si>
  <si>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</si>
  <si>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</si>
  <si>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</si>
  <si>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</si>
  <si>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</si>
  <si>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</si>
  <si>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</si>
  <si>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</si>
  <si>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</si>
  <si>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</si>
  <si>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</si>
  <si>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</si>
  <si>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</si>
  <si>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</si>
  <si>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</si>
  <si>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</si>
  <si>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</si>
  <si>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</si>
  <si>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</si>
  <si>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</si>
  <si>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</si>
  <si>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</si>
  <si>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</si>
  <si>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</si>
  <si>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</si>
  <si>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</si>
  <si>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</si>
  <si>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</si>
  <si>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</si>
  <si>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</si>
  <si>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</si>
  <si>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</si>
  <si>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</si>
  <si>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</si>
  <si>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</si>
  <si>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</si>
  <si>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</si>
  <si>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</si>
  <si>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</si>
  <si>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</si>
  <si>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</si>
  <si>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</si>
  <si>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</si>
  <si>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</si>
  <si>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</si>
  <si>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</si>
  <si>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</si>
  <si>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</si>
  <si>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</si>
  <si>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</si>
  <si>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</si>
  <si>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</si>
  <si>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</si>
  <si>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</si>
  <si>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</si>
  <si>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</si>
  <si>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</si>
  <si>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</si>
  <si>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</si>
  <si>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</si>
  <si>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</si>
  <si>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</si>
  <si>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</si>
  <si>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</si>
  <si>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</si>
  <si>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</si>
  <si>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</si>
  <si>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</si>
  <si>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</si>
  <si>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</si>
  <si>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</si>
  <si>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</si>
  <si>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</si>
  <si>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</si>
  <si>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</si>
  <si>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</si>
  <si>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</si>
  <si>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</si>
  <si>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</si>
  <si>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</si>
  <si>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</si>
  <si>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</si>
  <si>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</si>
  <si>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</si>
  <si>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</si>
  <si>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</si>
  <si>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</si>
  <si>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</si>
  <si>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</si>
  <si>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</si>
  <si>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</si>
  <si>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</si>
  <si>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</si>
  <si>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</si>
  <si>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</si>
  <si>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</si>
  <si>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</si>
  <si>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</si>
  <si>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</si>
  <si>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</si>
  <si>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</si>
  <si>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</si>
  <si>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</si>
  <si>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</si>
  <si>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</si>
  <si>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</si>
  <si>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</si>
  <si>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</si>
  <si>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</si>
  <si>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</si>
  <si>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</si>
  <si>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</si>
  <si>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</si>
  <si>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</si>
  <si>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</si>
  <si>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</si>
  <si>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</si>
  <si>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</si>
  <si>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</si>
  <si>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</si>
  <si>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</si>
  <si>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</si>
  <si>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</si>
  <si>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</si>
  <si>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</si>
  <si>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</si>
  <si>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</si>
  <si>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</si>
  <si>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</si>
  <si>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</si>
  <si>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</si>
  <si>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</si>
  <si>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</si>
  <si>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</si>
  <si>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</si>
  <si>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</si>
  <si>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</si>
  <si>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</si>
  <si>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</si>
  <si>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</si>
  <si>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</si>
  <si>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</si>
  <si>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</si>
  <si>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</si>
  <si>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</si>
  <si>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</si>
  <si>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</si>
  <si>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</si>
  <si>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</si>
  <si>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</si>
  <si>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</si>
  <si>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</si>
  <si>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</si>
  <si>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</si>
  <si>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</si>
  <si>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</si>
  <si>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</si>
  <si>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</si>
  <si>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</si>
  <si>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</si>
  <si>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</si>
  <si>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</si>
  <si>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</si>
  <si>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</si>
  <si>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</si>
  <si>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</si>
  <si>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</si>
  <si>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</si>
  <si>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</si>
  <si>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</si>
  <si>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</si>
  <si>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</si>
  <si>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</si>
  <si>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</si>
  <si>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</si>
  <si>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</si>
  <si>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</si>
  <si>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</si>
  <si>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</si>
  <si>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</si>
  <si>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</si>
  <si>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</si>
  <si>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</si>
  <si>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</si>
  <si>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</si>
  <si>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</si>
  <si>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</si>
  <si>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</si>
  <si>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</si>
  <si>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</si>
  <si>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</si>
  <si>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</si>
  <si>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</si>
  <si>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</si>
  <si>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</si>
  <si>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</si>
  <si>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</si>
  <si>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</si>
  <si>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</si>
  <si>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</si>
  <si>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</si>
  <si>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</si>
  <si>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</si>
  <si>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</si>
  <si>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</si>
  <si>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</si>
  <si>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</si>
  <si>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</si>
  <si>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</si>
  <si>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</si>
  <si>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</si>
  <si>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</si>
  <si>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</si>
  <si>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</si>
  <si>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</si>
  <si>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</si>
  <si>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</si>
  <si>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</si>
  <si>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</si>
  <si>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</si>
  <si>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</si>
  <si>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</si>
  <si>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</si>
  <si>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</si>
  <si>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</si>
  <si>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</si>
  <si>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</si>
  <si>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</si>
  <si>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</si>
  <si>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</si>
  <si>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</si>
  <si>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</si>
  <si>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</si>
  <si>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</si>
  <si>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</si>
  <si>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</si>
  <si>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</si>
  <si>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</si>
  <si>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</si>
  <si>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</si>
  <si>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</si>
  <si>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</si>
  <si>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</si>
  <si>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</si>
  <si>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</si>
  <si>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</si>
  <si>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</si>
  <si>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</si>
  <si>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</si>
  <si>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</si>
  <si>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</si>
  <si>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</si>
  <si>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</si>
  <si>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</si>
  <si>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</si>
  <si>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</si>
  <si>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</si>
  <si>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</si>
  <si>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</si>
  <si>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</si>
  <si>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</si>
  <si>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</si>
  <si>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</si>
  <si>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</si>
  <si>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</si>
  <si>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</si>
  <si>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</si>
  <si>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</si>
  <si>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</si>
  <si>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</si>
  <si>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</si>
  <si>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</si>
  <si>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</si>
  <si>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</si>
  <si>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</si>
  <si>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</si>
  <si>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</si>
  <si>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</si>
  <si>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</si>
  <si>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</si>
  <si>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</si>
  <si>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</si>
  <si>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</si>
  <si>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</si>
  <si>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</si>
  <si>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</si>
  <si>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</si>
  <si>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</si>
  <si>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</si>
  <si>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</si>
  <si>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</si>
  <si>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</si>
  <si>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</si>
  <si>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</si>
  <si>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</si>
  <si>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</si>
  <si>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</si>
  <si>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</si>
  <si>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</si>
  <si>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</si>
  <si>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</si>
  <si>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</si>
  <si>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</si>
  <si>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</si>
  <si>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</si>
  <si>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</si>
  <si>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</si>
  <si>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</si>
  <si>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</si>
  <si>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</si>
  <si>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</si>
  <si>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</si>
  <si>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</si>
  <si>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</si>
  <si>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</si>
  <si>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</si>
  <si>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</si>
  <si>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</si>
  <si>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</si>
  <si>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</si>
  <si>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</si>
  <si>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</si>
  <si>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</si>
  <si>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</si>
  <si>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</si>
  <si>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</si>
  <si>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</si>
  <si>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</si>
  <si>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</si>
  <si>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</si>
  <si>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</si>
  <si>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</si>
  <si>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</si>
  <si>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</si>
  <si>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</si>
  <si>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</si>
  <si>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</si>
  <si>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</si>
  <si>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</si>
  <si>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</si>
  <si>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</si>
  <si>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</si>
  <si>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</si>
  <si>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</si>
  <si>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</si>
  <si>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</si>
  <si>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</si>
  <si>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</si>
  <si>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</si>
  <si>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</si>
  <si>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</si>
  <si>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</si>
  <si>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</si>
  <si>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</si>
  <si>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</si>
  <si>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</si>
  <si>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</si>
  <si>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</si>
  <si>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</si>
  <si>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</si>
  <si>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</si>
  <si>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</si>
  <si>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</si>
  <si>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</si>
  <si>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</si>
  <si>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</si>
  <si>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</si>
  <si>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</si>
  <si>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</si>
  <si>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</si>
  <si>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</si>
  <si>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</si>
  <si>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</si>
  <si>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</si>
  <si>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</si>
  <si>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</si>
  <si>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</si>
  <si>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</si>
  <si>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</si>
  <si>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</si>
  <si>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</si>
  <si>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</si>
  <si>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</si>
  <si>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</si>
  <si>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</si>
  <si>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</si>
  <si>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</si>
  <si>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</si>
  <si>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</si>
  <si>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</si>
  <si>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</si>
  <si>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</si>
  <si>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</si>
  <si>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</si>
  <si>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</si>
  <si>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</si>
  <si>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</si>
  <si>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</si>
  <si>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</si>
  <si>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</si>
  <si>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</si>
  <si>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</si>
  <si>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</si>
  <si>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</si>
  <si>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</si>
  <si>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</si>
  <si>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</si>
  <si>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</si>
  <si>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</si>
  <si>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</si>
  <si>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</si>
  <si>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</si>
  <si>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</si>
  <si>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</si>
  <si>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</si>
  <si>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</si>
  <si>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</si>
  <si>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</si>
  <si>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</si>
  <si>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</si>
  <si>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</si>
  <si>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</si>
  <si>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</si>
  <si>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</si>
  <si>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</si>
  <si>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</si>
  <si>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</si>
  <si>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</si>
  <si>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</si>
  <si>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</si>
  <si>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</si>
  <si>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</si>
  <si>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</si>
  <si>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</si>
  <si>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</si>
  <si>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</si>
  <si>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</si>
  <si>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</si>
  <si>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</si>
  <si>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</si>
  <si>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</si>
  <si>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</si>
  <si>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</si>
  <si>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</si>
  <si>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</si>
  <si>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</si>
  <si>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</si>
  <si>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</si>
  <si>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</si>
  <si>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</si>
  <si>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</si>
  <si>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</si>
  <si>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</si>
  <si>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</si>
  <si>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</si>
  <si>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</si>
  <si>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</si>
  <si>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</si>
  <si>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</si>
  <si>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</si>
  <si>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</si>
  <si>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</si>
  <si>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</si>
  <si>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</si>
  <si>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</si>
  <si>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</si>
  <si>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</si>
  <si>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</si>
  <si>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</si>
  <si>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</si>
  <si>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</si>
  <si>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</si>
  <si>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</si>
  <si>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</si>
  <si>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</si>
  <si>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</si>
  <si>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</si>
  <si>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</si>
  <si>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</si>
  <si>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</si>
  <si>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</si>
  <si>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</si>
  <si>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</si>
  <si>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</si>
  <si>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</si>
  <si>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</si>
  <si>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</si>
  <si>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</si>
  <si>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</si>
  <si>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</si>
  <si>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</si>
  <si>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</si>
  <si>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</si>
  <si>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</si>
  <si>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</si>
  <si>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</si>
  <si>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</si>
  <si>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</si>
  <si>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</si>
  <si>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</si>
  <si>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</si>
  <si>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</si>
  <si>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</si>
  <si>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</si>
  <si>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</si>
  <si>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</si>
  <si>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</si>
  <si>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</si>
  <si>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</si>
  <si>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</si>
  <si>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</si>
  <si>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</si>
  <si>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</si>
  <si>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</si>
  <si>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</si>
  <si>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</si>
  <si>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</si>
  <si>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</si>
  <si>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</si>
  <si>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</si>
  <si>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</si>
  <si>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</si>
  <si>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</si>
  <si>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</si>
  <si>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</si>
  <si>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</si>
  <si>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</si>
  <si>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</si>
  <si>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</si>
  <si>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</si>
  <si>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</si>
  <si>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</si>
  <si>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</si>
  <si>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</si>
  <si>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</si>
  <si>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</si>
  <si>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</si>
  <si>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</si>
  <si>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</si>
  <si>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</si>
  <si>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</si>
  <si>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</si>
  <si>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</si>
  <si>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</si>
  <si>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</si>
  <si>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</si>
  <si>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</si>
  <si>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</si>
  <si>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</si>
  <si>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</si>
  <si>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</si>
  <si>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</si>
  <si>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</si>
  <si>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</si>
  <si>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</si>
  <si>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</si>
  <si>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</si>
  <si>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</si>
  <si>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</si>
  <si>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</si>
  <si>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</si>
  <si>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</si>
  <si>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</si>
  <si>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</si>
  <si>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</si>
  <si>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</si>
  <si>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</si>
  <si>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</si>
  <si>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</si>
  <si>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</si>
  <si>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</si>
  <si>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</si>
  <si>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</si>
  <si>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</si>
  <si>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</si>
  <si>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</si>
  <si>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</si>
  <si>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</si>
  <si>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</si>
  <si>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</si>
  <si>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</si>
  <si>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</si>
  <si>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</si>
  <si>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</si>
  <si>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</si>
  <si>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</si>
  <si>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</si>
  <si>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</si>
  <si>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</si>
  <si>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</si>
  <si>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</si>
  <si>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</si>
  <si>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</si>
  <si>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</si>
  <si>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</si>
  <si>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</si>
  <si>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</si>
  <si>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</si>
  <si>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</si>
  <si>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</si>
  <si>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</si>
  <si>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</si>
  <si>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</si>
  <si>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</si>
  <si>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</si>
  <si>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</si>
  <si>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</si>
  <si>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</si>
  <si>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</si>
  <si>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</si>
  <si>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</si>
  <si>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</si>
  <si>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</si>
  <si>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</si>
  <si>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</si>
  <si>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</si>
  <si>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</si>
  <si>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</si>
  <si>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</si>
  <si>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</si>
  <si>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</si>
  <si>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</si>
  <si>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</si>
  <si>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</si>
  <si>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</si>
  <si>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</si>
  <si>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</si>
  <si>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</si>
  <si>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</si>
  <si>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</si>
  <si>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</si>
  <si>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</si>
  <si>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</si>
  <si>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</si>
  <si>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</si>
  <si>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</si>
  <si>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</si>
  <si>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</si>
  <si>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</si>
  <si>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</si>
  <si>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</si>
  <si>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</si>
  <si>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</si>
  <si>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</si>
  <si>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</si>
  <si>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</si>
  <si>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</si>
  <si>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</si>
  <si>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</si>
  <si>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</si>
  <si>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</si>
  <si>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</si>
  <si>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</si>
  <si>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</si>
  <si>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</si>
  <si>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</si>
  <si>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</si>
  <si>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</si>
  <si>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</si>
  <si>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</si>
  <si>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</si>
  <si>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</si>
  <si>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</si>
  <si>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</si>
  <si>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</si>
  <si>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</si>
  <si>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</si>
  <si>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</si>
  <si>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</si>
  <si>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</si>
  <si>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</si>
  <si>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</si>
  <si>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</si>
  <si>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</si>
  <si>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</si>
  <si>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</si>
  <si>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</si>
  <si>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</si>
  <si>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</si>
  <si>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</si>
  <si>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</si>
  <si>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</si>
  <si>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</si>
  <si>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</si>
  <si>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</si>
  <si>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</si>
  <si>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</si>
  <si>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</si>
  <si>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</si>
  <si>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</si>
  <si>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</si>
  <si>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</si>
  <si>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</si>
  <si>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</si>
  <si>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</si>
  <si>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</si>
  <si>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</si>
  <si>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</si>
  <si>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</si>
  <si>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</si>
  <si>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</si>
  <si>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</si>
  <si>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</si>
  <si>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</si>
  <si>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</si>
  <si>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</si>
  <si>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</si>
  <si>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</si>
  <si>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</si>
  <si>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</si>
  <si>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</si>
  <si>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</si>
  <si>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</si>
  <si>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</si>
  <si>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</si>
  <si>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</si>
  <si>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</si>
  <si>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</si>
  <si>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</si>
  <si>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</si>
  <si>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</si>
  <si>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</si>
  <si>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</si>
  <si>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</si>
  <si>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</si>
  <si>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</si>
  <si>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</si>
  <si>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</si>
  <si>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</si>
  <si>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</si>
  <si>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</si>
  <si>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</si>
  <si>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</si>
  <si>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</si>
  <si>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</si>
  <si>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</si>
  <si>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</si>
  <si>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</si>
  <si>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</si>
  <si>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</si>
  <si>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</si>
  <si>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</si>
  <si>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</si>
  <si>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</si>
  <si>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</si>
  <si>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</si>
  <si>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</si>
  <si>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</si>
  <si>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</si>
  <si>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</si>
  <si>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</si>
  <si>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</si>
  <si>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</si>
  <si>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</si>
  <si>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</si>
  <si>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</si>
  <si>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</si>
  <si>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</si>
  <si>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</si>
  <si>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</si>
  <si>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</si>
  <si>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</si>
  <si>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</si>
  <si>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</si>
  <si>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</si>
  <si>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</si>
  <si>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</si>
  <si>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</si>
  <si>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</si>
  <si>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</si>
  <si>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</si>
  <si>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</si>
  <si>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</si>
  <si>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</si>
  <si>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</si>
  <si>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</si>
  <si>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</si>
  <si>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</si>
  <si>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</si>
  <si>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</si>
  <si>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</si>
  <si>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</si>
  <si>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</si>
  <si>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</si>
  <si>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</si>
  <si>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</si>
  <si>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</si>
  <si>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</si>
  <si>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</si>
  <si>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</si>
  <si>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</si>
  <si>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</si>
  <si>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</si>
  <si>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</si>
  <si>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</si>
  <si>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</si>
  <si>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</si>
  <si>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</si>
  <si>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</si>
  <si>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</si>
  <si>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</si>
  <si>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</si>
  <si>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</si>
  <si>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</si>
  <si>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</si>
  <si>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</si>
  <si>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</si>
  <si>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</si>
  <si>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</si>
  <si>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</si>
  <si>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</si>
  <si>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</si>
  <si>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</si>
  <si>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</si>
  <si>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</si>
  <si>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</si>
  <si>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</si>
  <si>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</si>
  <si>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</si>
  <si>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</si>
  <si>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</si>
  <si>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</si>
  <si>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</si>
  <si>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</si>
  <si>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</si>
  <si>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</si>
  <si>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</si>
  <si>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</si>
  <si>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</si>
  <si>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</si>
  <si>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</si>
  <si>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</si>
  <si>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</si>
  <si>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</si>
  <si>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</si>
  <si>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</si>
  <si>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</si>
  <si>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</si>
  <si>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</si>
  <si>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</si>
  <si>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</si>
  <si>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</si>
  <si>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</si>
  <si>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</si>
  <si>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</si>
  <si>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</si>
  <si>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</si>
  <si>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</si>
  <si>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</si>
  <si>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</si>
  <si>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</si>
  <si>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</si>
  <si>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</si>
  <si>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</si>
  <si>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</si>
  <si>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</si>
  <si>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</si>
  <si>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</si>
  <si>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</si>
  <si>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</si>
  <si>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</si>
  <si>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</si>
  <si>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</si>
  <si>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</si>
  <si>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</si>
  <si>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</si>
  <si>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</si>
  <si>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</si>
  <si>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</si>
  <si>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</si>
  <si>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</si>
  <si>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</si>
  <si>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</si>
  <si>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</si>
  <si>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</si>
  <si>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</si>
  <si>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</si>
  <si>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</si>
  <si>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</si>
  <si>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</si>
  <si>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</si>
  <si>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</si>
  <si>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</si>
  <si>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</si>
  <si>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</si>
  <si>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</si>
  <si>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</si>
  <si>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</si>
  <si>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</si>
  <si>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</si>
  <si>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</si>
  <si>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</si>
  <si>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</si>
  <si>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</si>
  <si>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</si>
  <si>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</si>
  <si>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</si>
  <si>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</si>
  <si>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</si>
  <si>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</si>
  <si>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</si>
  <si>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</si>
  <si>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</si>
  <si>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</si>
  <si>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</si>
  <si>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</si>
  <si>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</si>
  <si>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</si>
  <si>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</si>
  <si>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</si>
  <si>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</si>
  <si>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</si>
  <si>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</si>
  <si>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</si>
  <si>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</si>
  <si>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</si>
  <si>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</si>
  <si>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</si>
  <si>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</si>
  <si>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</si>
  <si>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</si>
  <si>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</si>
  <si>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</si>
  <si>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</si>
  <si>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</si>
  <si>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</si>
  <si>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</si>
  <si>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</si>
  <si>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</si>
  <si>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</si>
  <si>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</si>
  <si>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</si>
  <si>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</si>
  <si>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</si>
  <si>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</si>
  <si>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</si>
  <si>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</si>
  <si>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</si>
  <si>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</si>
  <si>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</si>
  <si>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</si>
  <si>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</si>
  <si>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</si>
  <si>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</si>
  <si>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</si>
  <si>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</si>
  <si>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</si>
  <si>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</si>
  <si>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</si>
  <si>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</si>
  <si>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</si>
  <si>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</si>
  <si>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</si>
  <si>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</si>
  <si>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</si>
  <si>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</si>
  <si>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</si>
  <si>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</si>
  <si>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</si>
  <si>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</si>
  <si>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</si>
  <si>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</si>
  <si>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</si>
  <si>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</si>
  <si>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</si>
  <si>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</si>
  <si>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</si>
  <si>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</si>
  <si>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</si>
  <si>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</si>
  <si>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</si>
  <si>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</si>
  <si>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</si>
  <si>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</si>
  <si>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</si>
  <si>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</si>
  <si>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</si>
  <si>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</si>
  <si>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</si>
  <si>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</si>
  <si>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</si>
  <si>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</si>
  <si>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</si>
  <si>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</si>
  <si>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</si>
  <si>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</si>
  <si>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</si>
  <si>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</si>
  <si>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</si>
  <si>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</si>
  <si>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</si>
  <si>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</si>
  <si>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</si>
  <si>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</si>
  <si>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</si>
  <si>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</si>
  <si>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</si>
  <si>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</si>
  <si>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</si>
  <si>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</si>
  <si>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</si>
  <si>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</si>
  <si>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</si>
  <si>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</si>
  <si>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</si>
  <si>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</si>
  <si>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</si>
  <si>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</si>
  <si>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</si>
  <si>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</si>
  <si>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</si>
  <si>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</si>
  <si>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</si>
  <si>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</si>
  <si>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</si>
  <si>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</si>
  <si>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</si>
  <si>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</si>
  <si>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</si>
  <si>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</si>
  <si>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</si>
  <si>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</si>
  <si>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</si>
  <si>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</si>
  <si>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</si>
  <si>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</si>
  <si>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</si>
  <si>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</si>
  <si>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</si>
  <si>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</si>
  <si>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</si>
  <si>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</si>
  <si>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</si>
  <si>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</si>
  <si>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</si>
  <si>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</si>
  <si>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</si>
  <si>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</si>
  <si>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</si>
  <si>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</si>
  <si>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</si>
  <si>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</si>
  <si>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</si>
  <si>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</si>
  <si>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</si>
  <si>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</si>
  <si>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</si>
  <si>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</si>
  <si>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</si>
  <si>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</si>
  <si>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</si>
  <si>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</si>
  <si>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</si>
  <si>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</si>
  <si>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</si>
  <si>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</si>
  <si>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</si>
  <si>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</si>
  <si>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</si>
  <si>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</si>
  <si>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</si>
  <si>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</si>
  <si>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</si>
  <si>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</si>
  <si>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</si>
  <si>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</si>
  <si>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</si>
  <si>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</si>
  <si>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</si>
  <si>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</si>
  <si>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</si>
  <si>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</si>
  <si>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</si>
  <si>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</si>
  <si>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</si>
  <si>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</si>
  <si>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</si>
  <si>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</si>
  <si>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</si>
  <si>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</si>
  <si>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</si>
  <si>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</si>
  <si>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</si>
  <si>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</si>
  <si>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</si>
  <si>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</si>
  <si>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</si>
  <si>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</si>
  <si>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</si>
  <si>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</si>
  <si>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</si>
  <si>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</si>
  <si>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</si>
  <si>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</si>
  <si>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</si>
  <si>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</si>
  <si>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</si>
  <si>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</si>
  <si>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</si>
  <si>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</si>
  <si>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</si>
  <si>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</si>
  <si>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</si>
  <si>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</si>
  <si>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</si>
  <si>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</si>
  <si>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</si>
  <si>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</si>
  <si>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</si>
  <si>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</si>
  <si>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</si>
  <si>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</si>
  <si>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</si>
  <si>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</si>
  <si>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</si>
  <si>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</si>
  <si>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</si>
  <si>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</si>
  <si>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</si>
  <si>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</si>
  <si>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</si>
  <si>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</si>
  <si>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</si>
  <si>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</si>
  <si>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</si>
  <si>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</si>
  <si>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</si>
  <si>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</si>
  <si>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</si>
  <si>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</si>
  <si>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</si>
  <si>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</si>
  <si>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</si>
  <si>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</si>
  <si>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</si>
  <si>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</si>
  <si>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</si>
  <si>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</si>
  <si>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</si>
  <si>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</si>
  <si>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</si>
  <si>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</si>
  <si>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</si>
  <si>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</si>
  <si>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</si>
  <si>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</si>
  <si>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</si>
  <si>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</si>
  <si>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</si>
  <si>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</si>
  <si>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</si>
  <si>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</si>
  <si>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</si>
  <si>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</si>
  <si>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</si>
  <si>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</si>
  <si>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</si>
  <si>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</si>
  <si>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</si>
  <si>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</si>
  <si>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</si>
  <si>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</si>
  <si>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</si>
  <si>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</si>
  <si>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</si>
  <si>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</si>
  <si>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</si>
  <si>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</si>
  <si>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</si>
  <si>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</si>
  <si>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</si>
  <si>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</si>
  <si>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</si>
  <si>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</si>
  <si>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</si>
  <si>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</si>
  <si>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</si>
  <si>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</si>
  <si>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</si>
  <si>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</si>
  <si>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</si>
  <si>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</si>
  <si>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</si>
  <si>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</si>
  <si>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</si>
  <si>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</si>
  <si>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</si>
  <si>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</si>
  <si>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</si>
  <si>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</si>
  <si>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</si>
  <si>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</si>
  <si>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</si>
  <si>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</si>
  <si>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</si>
  <si>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</si>
  <si>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</si>
  <si>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</si>
  <si>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</si>
  <si>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</si>
  <si>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</si>
  <si>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</si>
  <si>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</si>
  <si>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</si>
  <si>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</si>
  <si>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</si>
  <si>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</si>
  <si>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</si>
  <si>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</si>
  <si>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</si>
  <si>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</si>
  <si>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</si>
  <si>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</si>
  <si>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</si>
  <si>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</si>
  <si>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</si>
  <si>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</si>
  <si>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</si>
  <si>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</si>
  <si>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</si>
  <si>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</si>
  <si>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</si>
  <si>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</si>
  <si>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</si>
  <si>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</si>
  <si>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</si>
  <si>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</si>
  <si>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</si>
  <si>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</si>
  <si>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</si>
  <si>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</si>
  <si>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</si>
  <si>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</si>
  <si>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</si>
  <si>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</si>
  <si>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</si>
  <si>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</si>
  <si>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</si>
  <si>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</si>
  <si>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</si>
  <si>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</si>
  <si>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</si>
  <si>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</si>
  <si>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</si>
  <si>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</si>
  <si>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</si>
  <si>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</si>
  <si>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</si>
  <si>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</si>
  <si>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</si>
  <si>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</si>
  <si>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</si>
  <si>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</si>
  <si>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</si>
  <si>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</si>
  <si>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</si>
  <si>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</si>
  <si>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</si>
  <si>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</si>
  <si>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</si>
  <si>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</si>
  <si>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</si>
  <si>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</si>
  <si>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</si>
  <si>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</si>
  <si>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</si>
  <si>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</si>
  <si>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</si>
  <si>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</si>
  <si>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</si>
  <si>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</si>
  <si>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</si>
  <si>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</si>
  <si>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</si>
  <si>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</si>
  <si>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</si>
  <si>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</si>
  <si>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</si>
  <si>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</si>
  <si>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</si>
  <si>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</si>
  <si>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</si>
  <si>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</si>
  <si>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</si>
  <si>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</si>
  <si>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</si>
  <si>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</si>
  <si>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</si>
  <si>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</si>
  <si>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</si>
  <si>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</si>
  <si>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</si>
  <si>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</si>
  <si>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</si>
  <si>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</si>
  <si>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</si>
  <si>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</si>
  <si>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</si>
  <si>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</si>
  <si>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</si>
  <si>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</si>
  <si>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</si>
  <si>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</si>
  <si>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</si>
  <si>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</si>
  <si>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</si>
  <si>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</si>
  <si>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</si>
  <si>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</si>
  <si>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</si>
  <si>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</si>
  <si>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</si>
  <si>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</si>
  <si>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</si>
  <si>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</si>
  <si>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</si>
  <si>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</si>
  <si>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</si>
  <si>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</si>
  <si>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</si>
  <si>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</si>
  <si>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</si>
  <si>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</si>
  <si>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</si>
  <si>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</si>
  <si>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</si>
  <si>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</si>
  <si>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</si>
  <si>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</si>
  <si>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</si>
  <si>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</si>
  <si>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</si>
  <si>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</si>
  <si>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</si>
  <si>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</si>
  <si>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</si>
  <si>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</si>
  <si>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</si>
  <si>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</si>
  <si>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</si>
  <si>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</si>
  <si>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</si>
  <si>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</si>
  <si>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</si>
  <si>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</si>
  <si>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</si>
  <si>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</si>
  <si>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</si>
  <si>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</si>
  <si>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</si>
  <si>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</si>
  <si>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</si>
  <si>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</si>
  <si>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</si>
  <si>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</si>
  <si>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</si>
  <si>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</si>
  <si>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</si>
  <si>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</si>
  <si>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</si>
  <si>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</si>
  <si>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</si>
  <si>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</si>
  <si>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</si>
  <si>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</si>
  <si>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</si>
  <si>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</si>
  <si>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</si>
  <si>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</si>
  <si>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</si>
  <si>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</si>
  <si>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</si>
  <si>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</si>
  <si>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</si>
  <si>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</si>
  <si>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</si>
  <si>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</si>
  <si>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</si>
  <si>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</si>
  <si>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</si>
  <si>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</si>
  <si>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</si>
  <si>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</si>
  <si>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</si>
  <si>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</si>
  <si>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</si>
  <si>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</si>
  <si>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</si>
  <si>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</si>
  <si>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</si>
  <si>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</si>
  <si>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</si>
  <si>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</si>
  <si>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</si>
  <si>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</si>
  <si>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</si>
  <si>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</si>
  <si>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</si>
  <si>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</si>
  <si>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</si>
  <si>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</si>
  <si>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</si>
  <si>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</si>
  <si>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</si>
  <si>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</si>
  <si>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</si>
  <si>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</si>
  <si>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</si>
  <si>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</si>
  <si>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</si>
  <si>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</si>
  <si>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</si>
  <si>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</si>
  <si>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</si>
  <si>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</si>
  <si>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</si>
  <si>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</si>
  <si>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</si>
  <si>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</si>
  <si>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</si>
  <si>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</si>
  <si>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</si>
  <si>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</si>
  <si>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</si>
  <si>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</si>
  <si>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</si>
  <si>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</si>
  <si>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</si>
  <si>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</si>
  <si>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</si>
  <si>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</si>
  <si>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</si>
  <si>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</si>
  <si>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</si>
  <si>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</si>
  <si>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</si>
  <si>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</si>
  <si>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</si>
  <si>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</si>
  <si>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</si>
  <si>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</si>
  <si>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</si>
  <si>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</si>
  <si>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</si>
  <si>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</si>
  <si>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</si>
  <si>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</si>
  <si>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</si>
  <si>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</si>
  <si>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</si>
  <si>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</si>
  <si>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</si>
  <si>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</si>
  <si>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</si>
  <si>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</si>
  <si>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</si>
  <si>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</si>
  <si>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</si>
  <si>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</si>
  <si>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</si>
  <si>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</si>
  <si>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</si>
  <si>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</si>
  <si>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</si>
  <si>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</si>
  <si>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</si>
  <si>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</si>
  <si>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</si>
  <si>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</si>
  <si>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</si>
  <si>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</si>
  <si>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</si>
  <si>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</si>
  <si>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</si>
  <si>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</si>
  <si>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</si>
  <si>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</si>
  <si>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</si>
  <si>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</si>
  <si>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</si>
  <si>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</si>
  <si>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</si>
  <si>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</si>
  <si>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</si>
  <si>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</si>
  <si>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</si>
  <si>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</si>
  <si>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</si>
  <si>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</si>
  <si>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</si>
  <si>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</si>
  <si>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</si>
  <si>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</si>
  <si>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</si>
  <si>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</si>
  <si>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</si>
  <si>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</si>
  <si>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</si>
  <si>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</si>
  <si>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</si>
  <si>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</si>
  <si>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</si>
  <si>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</si>
  <si>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</si>
  <si>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</si>
  <si>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</si>
  <si>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</si>
  <si>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</si>
  <si>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</si>
  <si>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</si>
  <si>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</si>
  <si>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</si>
  <si>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</si>
  <si>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</si>
  <si>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</si>
  <si>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</si>
  <si>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</si>
  <si>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</si>
  <si>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</si>
  <si>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</si>
  <si>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</si>
  <si>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</si>
  <si>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</si>
  <si>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</si>
  <si>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</si>
  <si>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</si>
  <si>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</si>
  <si>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</si>
  <si>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</si>
  <si>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</si>
  <si>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</si>
  <si>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</si>
  <si>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</si>
  <si>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</si>
  <si>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</si>
  <si>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</si>
  <si>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</si>
  <si>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</si>
  <si>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</si>
  <si>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</si>
  <si>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</si>
  <si>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</si>
  <si>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</si>
  <si>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</si>
  <si>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</si>
  <si>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</si>
  <si>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</si>
  <si>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</si>
  <si>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</si>
  <si>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</si>
  <si>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</si>
  <si>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</si>
  <si>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</si>
  <si>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</si>
  <si>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</si>
  <si>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</si>
  <si>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</si>
  <si>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</si>
  <si>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</si>
  <si>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</si>
  <si>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</si>
  <si>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</si>
  <si>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</si>
  <si>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</si>
  <si>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</si>
  <si>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</si>
  <si>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</si>
  <si>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</si>
  <si>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</si>
  <si>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</si>
  <si>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</si>
  <si>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</si>
  <si>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</si>
  <si>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</si>
  <si>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</si>
  <si>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</si>
  <si>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</si>
  <si>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</si>
  <si>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</si>
  <si>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</si>
  <si>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</si>
  <si>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</si>
  <si>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</si>
  <si>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</si>
  <si>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</si>
  <si>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</si>
  <si>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</si>
  <si>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</si>
  <si>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</si>
  <si>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</si>
  <si>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</si>
  <si>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</si>
  <si>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</si>
  <si>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</si>
  <si>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</si>
  <si>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</si>
  <si>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</si>
  <si>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</si>
  <si>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</si>
  <si>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</si>
  <si>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</si>
  <si>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</si>
  <si>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</si>
  <si>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</si>
  <si>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</si>
  <si>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</si>
  <si>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</si>
  <si>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</si>
  <si>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</si>
  <si>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</si>
  <si>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</si>
  <si>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</si>
  <si>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</si>
  <si>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</si>
  <si>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</si>
  <si>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</si>
  <si>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</si>
  <si>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</si>
  <si>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</si>
  <si>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</si>
  <si>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</si>
  <si>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</si>
  <si>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</si>
  <si>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</si>
  <si>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</si>
  <si>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</si>
  <si>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</si>
  <si>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</si>
  <si>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</si>
  <si>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</si>
  <si>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</si>
  <si>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</si>
  <si>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</si>
  <si>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</si>
  <si>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</si>
  <si>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</si>
  <si>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</si>
  <si>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</si>
  <si>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</si>
  <si>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</si>
  <si>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</si>
  <si>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</si>
  <si>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</si>
  <si>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</si>
  <si>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</si>
  <si>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</si>
  <si>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</si>
  <si>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</si>
  <si>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</si>
  <si>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</si>
  <si>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</si>
  <si>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</si>
  <si>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</si>
  <si>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</si>
  <si>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</si>
  <si>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</si>
  <si>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</si>
  <si>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</si>
  <si>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</si>
  <si>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</si>
  <si>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</si>
  <si>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</si>
  <si>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</si>
  <si>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</si>
  <si>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</si>
  <si>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</si>
  <si>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</si>
  <si>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</si>
  <si>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</si>
  <si>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</si>
  <si>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</si>
  <si>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</si>
  <si>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</si>
  <si>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</si>
  <si>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</si>
  <si>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</si>
  <si>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</si>
  <si>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</si>
  <si>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</si>
  <si>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</si>
  <si>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</si>
  <si>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</si>
  <si>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</si>
  <si>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</si>
  <si>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</si>
  <si>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</si>
  <si>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</si>
  <si>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</si>
  <si>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</si>
  <si>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</si>
  <si>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</si>
  <si>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</si>
  <si>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</si>
  <si>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</si>
  <si>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</si>
  <si>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</si>
  <si>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</si>
  <si>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</si>
  <si>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</si>
  <si>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</si>
  <si>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</si>
  <si>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</si>
  <si>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</si>
  <si>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</si>
  <si>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</si>
  <si>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</si>
  <si>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</si>
  <si>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</si>
  <si>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</si>
  <si>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</si>
  <si>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</si>
  <si>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</si>
  <si>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</si>
  <si>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</si>
  <si>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</si>
  <si>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</si>
  <si>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</si>
  <si>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</si>
  <si>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</si>
  <si>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</si>
  <si>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</si>
  <si>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</si>
  <si>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</si>
  <si>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</si>
  <si>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</si>
  <si>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</si>
  <si>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</si>
  <si>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</si>
  <si>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</si>
  <si>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</si>
  <si>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</si>
  <si>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</si>
  <si>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</si>
  <si>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</si>
  <si>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</si>
  <si>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</si>
  <si>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</si>
  <si>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</si>
  <si>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</si>
  <si>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</si>
  <si>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</si>
  <si>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</si>
  <si>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</si>
  <si>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</si>
  <si>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</si>
  <si>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</si>
  <si>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</si>
  <si>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</si>
  <si>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</si>
  <si>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</si>
  <si>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</si>
  <si>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</si>
  <si>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</si>
  <si>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</si>
  <si>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</si>
  <si>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</si>
  <si>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</si>
  <si>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</si>
  <si>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</si>
  <si>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</si>
  <si>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</si>
  <si>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</si>
  <si>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</si>
  <si>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</si>
  <si>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</si>
  <si>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</si>
  <si>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</si>
  <si>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</si>
  <si>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</si>
  <si>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</si>
  <si>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</si>
  <si>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</si>
  <si>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</si>
  <si>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</si>
  <si>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</si>
  <si>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</si>
  <si>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</si>
  <si>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</si>
  <si>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</si>
  <si>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</si>
  <si>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</si>
  <si>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</si>
  <si>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</si>
  <si>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</si>
  <si>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</si>
  <si>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</si>
  <si>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</si>
  <si>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</si>
  <si>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</si>
  <si>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</si>
  <si>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</si>
  <si>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</si>
  <si>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</si>
  <si>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</si>
  <si>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</si>
  <si>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</si>
  <si>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</si>
  <si>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</si>
  <si>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</si>
  <si>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</si>
  <si>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</si>
  <si>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</si>
  <si>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</si>
  <si>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</si>
  <si>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</si>
  <si>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</si>
  <si>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</si>
  <si>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</si>
  <si>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</si>
  <si>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</si>
  <si>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</si>
  <si>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</si>
  <si>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</si>
  <si>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</si>
  <si>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</si>
  <si>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</si>
  <si>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</si>
  <si>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</si>
  <si>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</si>
  <si>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</si>
  <si>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</si>
  <si>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</si>
  <si>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</si>
  <si>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</si>
  <si>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</si>
  <si>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</si>
  <si>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</si>
  <si>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</si>
  <si>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</si>
  <si>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</si>
  <si>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</si>
  <si>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</si>
  <si>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</si>
  <si>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</si>
  <si>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</si>
  <si>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</si>
  <si>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</si>
  <si>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</si>
  <si>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</si>
  <si>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</si>
  <si>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</si>
  <si>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</si>
  <si>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</si>
  <si>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</si>
  <si>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</si>
  <si>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</si>
  <si>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</si>
  <si>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</si>
  <si>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</si>
  <si>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</si>
  <si>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</si>
  <si>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</si>
  <si>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</si>
  <si>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</si>
  <si>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</si>
  <si>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</si>
  <si>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</si>
  <si>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</si>
  <si>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</si>
  <si>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</si>
  <si>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</si>
  <si>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</si>
  <si>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</si>
  <si>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</si>
  <si>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</si>
  <si>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</si>
  <si>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</si>
  <si>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</si>
  <si>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</si>
  <si>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</si>
  <si>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</si>
  <si>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</si>
  <si>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</si>
  <si>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</si>
  <si>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</si>
  <si>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</si>
  <si>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</si>
  <si>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</si>
  <si>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</si>
  <si>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</si>
  <si>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</si>
  <si>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</si>
  <si>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</si>
  <si>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</si>
  <si>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</si>
  <si>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</si>
  <si>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</si>
  <si>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</si>
  <si>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</si>
  <si>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</si>
  <si>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</si>
  <si>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</si>
  <si>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</si>
  <si>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</si>
  <si>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</si>
  <si>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</si>
  <si>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</si>
  <si>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</si>
  <si>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</si>
  <si>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</si>
  <si>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</si>
  <si>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</si>
  <si>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</si>
  <si>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</si>
  <si>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</si>
  <si>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</si>
  <si>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</si>
  <si>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</si>
  <si>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</si>
  <si>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</si>
  <si>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</si>
  <si>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</si>
  <si>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</si>
  <si>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</si>
  <si>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</si>
  <si>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</si>
  <si>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</si>
  <si>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</si>
  <si>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</si>
  <si>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</si>
  <si>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</si>
  <si>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</si>
  <si>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</si>
  <si>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</si>
  <si>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</si>
  <si>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</si>
  <si>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</si>
  <si>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</si>
  <si>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</si>
  <si>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</si>
  <si>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</si>
  <si>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</si>
  <si>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</si>
  <si>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</si>
  <si>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</si>
  <si>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</si>
  <si>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</si>
  <si>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</si>
  <si>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</si>
  <si>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</si>
  <si>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</si>
  <si>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</si>
  <si>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</si>
  <si>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</si>
  <si>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</si>
  <si>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</si>
  <si>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</si>
  <si>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</si>
  <si>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</si>
  <si>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</si>
  <si>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</si>
  <si>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</si>
  <si>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</si>
  <si>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</si>
  <si>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</si>
  <si>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</si>
  <si>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</si>
  <si>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</si>
  <si>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</si>
  <si>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</si>
  <si>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</si>
  <si>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</si>
  <si>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</si>
  <si>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</si>
  <si>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</si>
  <si>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</si>
  <si>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</si>
  <si>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</si>
  <si>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</si>
  <si>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</si>
  <si>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</si>
  <si>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</si>
  <si>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</si>
  <si>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</si>
  <si>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</si>
  <si>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</si>
  <si>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</si>
  <si>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</si>
  <si>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</si>
  <si>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</si>
  <si>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</si>
  <si>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</si>
  <si>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</si>
  <si>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</si>
  <si>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</si>
  <si>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</si>
  <si>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</si>
  <si>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</si>
  <si>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</si>
  <si>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</si>
  <si>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</si>
  <si>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</si>
  <si>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</si>
  <si>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</si>
  <si>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</si>
  <si>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</si>
  <si>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</si>
  <si>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</si>
  <si>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</si>
  <si>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</si>
  <si>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</si>
  <si>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</si>
  <si>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</si>
  <si>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</si>
  <si>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</si>
  <si>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</si>
  <si>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</si>
  <si>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</si>
  <si>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</si>
  <si>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</si>
  <si>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</si>
  <si>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</si>
  <si>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</si>
  <si>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</si>
  <si>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</si>
  <si>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</si>
  <si>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</si>
  <si>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</si>
  <si>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</si>
  <si>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</si>
  <si>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</si>
  <si>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</si>
  <si>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</si>
  <si>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</si>
  <si>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</si>
  <si>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</si>
  <si>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</si>
  <si>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</si>
  <si>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</si>
  <si>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</si>
  <si>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</si>
  <si>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</si>
  <si>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</si>
  <si>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</si>
  <si>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</si>
  <si>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</si>
  <si>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</si>
  <si>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</si>
  <si>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</si>
  <si>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</si>
  <si>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</si>
  <si>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</si>
  <si>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</si>
  <si>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</si>
  <si>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</si>
  <si>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</si>
  <si>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</si>
  <si>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</si>
  <si>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</si>
  <si>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</si>
  <si>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</si>
  <si>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</si>
  <si>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</si>
  <si>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</si>
  <si>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</si>
  <si>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</si>
  <si>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</si>
  <si>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</si>
  <si>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</si>
  <si>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</si>
  <si>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</si>
  <si>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</si>
  <si>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</si>
  <si>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</si>
  <si>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</si>
  <si>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</si>
  <si>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</si>
  <si>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</si>
  <si>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</si>
  <si>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</si>
  <si>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</si>
  <si>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</si>
  <si>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</si>
  <si>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</si>
  <si>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</si>
  <si>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</si>
  <si>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</si>
  <si>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</si>
  <si>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</si>
  <si>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</si>
  <si>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</si>
  <si>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</si>
  <si>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</si>
  <si>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</si>
  <si>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</si>
  <si>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</si>
  <si>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</si>
  <si>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</si>
  <si>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</si>
  <si>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</si>
  <si>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</si>
  <si>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</si>
  <si>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</si>
  <si>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</si>
  <si>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</si>
  <si>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</si>
  <si>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</si>
  <si>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</si>
  <si>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</si>
  <si>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</si>
  <si>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</si>
  <si>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</si>
  <si>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</si>
  <si>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</si>
  <si>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</si>
  <si>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</si>
  <si>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</si>
  <si>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</si>
  <si>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</si>
  <si>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</si>
  <si>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</si>
  <si>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</si>
  <si>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</si>
  <si>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</si>
  <si>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</si>
  <si>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</si>
  <si>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</si>
  <si>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</si>
  <si>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</si>
  <si>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</si>
  <si>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</si>
  <si>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</si>
  <si>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</si>
  <si>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</si>
  <si>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</si>
  <si>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</si>
  <si>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</si>
  <si>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</si>
  <si>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</si>
  <si>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</si>
  <si>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</si>
  <si>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</si>
  <si>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</si>
  <si>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</si>
  <si>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</si>
  <si>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</si>
  <si>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</si>
  <si>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</si>
  <si>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</si>
  <si>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</si>
  <si>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</si>
  <si>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</si>
  <si>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</si>
  <si>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</si>
  <si>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</si>
  <si>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</si>
  <si>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</si>
  <si>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</si>
  <si>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</si>
  <si>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</si>
  <si>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</si>
  <si>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</si>
  <si>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</si>
  <si>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</si>
  <si>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</si>
  <si>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</si>
  <si>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</si>
  <si>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</si>
  <si>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</si>
  <si>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</si>
  <si>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</si>
  <si>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</si>
  <si>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</si>
  <si>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</si>
  <si>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</si>
  <si>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</si>
  <si>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</si>
  <si>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</si>
  <si>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</si>
  <si>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</si>
  <si>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</si>
  <si>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</si>
  <si>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</si>
  <si>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</si>
  <si>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</si>
  <si>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</si>
  <si>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</si>
  <si>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</si>
  <si>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</si>
  <si>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</si>
  <si>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</si>
  <si>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</si>
  <si>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</si>
  <si>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</si>
  <si>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</si>
  <si>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</si>
  <si>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</si>
  <si>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</si>
  <si>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</si>
  <si>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</si>
  <si>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</si>
  <si>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</si>
  <si>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</si>
  <si>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</si>
  <si>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</si>
  <si>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</si>
  <si>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</si>
  <si>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</si>
  <si>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</si>
  <si>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</si>
  <si>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</si>
  <si>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</si>
  <si>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</si>
  <si>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</si>
  <si>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</si>
  <si>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</si>
  <si>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</si>
  <si>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</si>
  <si>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</si>
  <si>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</si>
  <si>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</si>
  <si>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</si>
  <si>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</si>
  <si>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</si>
  <si>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</si>
  <si>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</si>
  <si>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</si>
  <si>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</si>
  <si>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</si>
  <si>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</si>
  <si>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</si>
  <si>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</si>
  <si>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</si>
  <si>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</si>
  <si>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</si>
  <si>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</si>
  <si>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</si>
  <si>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</si>
  <si>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</si>
  <si>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</si>
  <si>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</si>
  <si>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</si>
  <si>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</si>
  <si>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</si>
  <si>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</si>
  <si>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</si>
  <si>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</si>
  <si>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</si>
  <si>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</si>
  <si>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</si>
  <si>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</si>
  <si>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</si>
  <si>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</si>
  <si>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</si>
  <si>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</si>
  <si>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</si>
  <si>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</si>
  <si>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</si>
  <si>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</si>
  <si>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</si>
  <si>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</si>
  <si>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</si>
  <si>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</si>
  <si>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</si>
  <si>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</si>
  <si>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</si>
  <si>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</si>
  <si>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</si>
  <si>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</si>
  <si>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</si>
  <si>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</si>
  <si>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</si>
  <si>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</si>
  <si>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</si>
  <si>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</si>
  <si>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</si>
  <si>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</si>
  <si>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</si>
  <si>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</si>
  <si>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</si>
  <si>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</si>
  <si>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</si>
  <si>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</si>
  <si>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</si>
  <si>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</si>
  <si>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</si>
  <si>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</si>
  <si>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</si>
  <si>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</si>
  <si>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</si>
  <si>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</si>
  <si>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</si>
  <si>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</si>
  <si>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</si>
  <si>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</si>
  <si>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</si>
  <si>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</si>
  <si>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</si>
  <si>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</si>
  <si>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</si>
  <si>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</si>
  <si>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</si>
  <si>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</si>
  <si>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</si>
  <si>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</si>
  <si>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</si>
  <si>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</si>
  <si>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</si>
  <si>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</si>
  <si>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</si>
  <si>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</si>
  <si>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</si>
  <si>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</si>
  <si>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</si>
  <si>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</si>
  <si>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</si>
  <si>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</si>
  <si>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</si>
  <si>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</si>
  <si>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</si>
  <si>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</si>
  <si>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</si>
  <si>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</si>
  <si>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</si>
  <si>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</si>
  <si>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</si>
  <si>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</si>
  <si>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</si>
  <si>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</si>
  <si>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</si>
  <si>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</si>
  <si>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</si>
  <si>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</si>
  <si>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</si>
  <si>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</si>
  <si>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</si>
  <si>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</si>
  <si>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</si>
  <si>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</si>
  <si>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</si>
  <si>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</si>
  <si>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</si>
  <si>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</si>
  <si>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</si>
  <si>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</si>
  <si>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</si>
  <si>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</si>
  <si>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</si>
  <si>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</si>
  <si>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</si>
  <si>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</si>
  <si>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</si>
  <si>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</si>
  <si>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</si>
  <si>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</si>
  <si>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</si>
  <si>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</si>
  <si>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</si>
  <si>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</si>
  <si>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</si>
  <si>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</si>
  <si>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</si>
  <si>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</si>
  <si>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</si>
  <si>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</si>
  <si>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</si>
  <si>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</si>
  <si>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</si>
  <si>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</si>
  <si>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</si>
  <si>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</si>
  <si>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</si>
  <si>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</si>
  <si>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</si>
  <si>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</si>
  <si>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</si>
  <si>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</si>
  <si>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</si>
  <si>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</si>
  <si>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</si>
  <si>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</si>
  <si>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</si>
  <si>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</si>
  <si>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</si>
  <si>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</si>
  <si>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</si>
  <si>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</si>
  <si>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</si>
  <si>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</si>
  <si>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</si>
  <si>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</si>
  <si>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</si>
  <si>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</si>
  <si>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</si>
  <si>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</si>
  <si>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</si>
  <si>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</si>
  <si>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</si>
  <si>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</si>
  <si>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</si>
  <si>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</si>
  <si>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</si>
  <si>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</si>
  <si>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</si>
  <si>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</si>
  <si>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</si>
  <si>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</si>
  <si>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</si>
  <si>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</si>
  <si>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</si>
  <si>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</si>
  <si>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</si>
  <si>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</si>
  <si>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</si>
  <si>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</si>
  <si>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</si>
  <si>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</si>
  <si>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</si>
  <si>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</si>
  <si>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</si>
  <si>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</si>
  <si>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</si>
  <si>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</si>
  <si>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</si>
  <si>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</si>
  <si>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</si>
  <si>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</si>
  <si>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</si>
  <si>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</si>
  <si>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</si>
  <si>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</si>
  <si>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</si>
  <si>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</si>
  <si>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</si>
  <si>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</si>
  <si>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</si>
  <si>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</si>
  <si>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</si>
  <si>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</si>
  <si>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</si>
  <si>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</si>
  <si>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</si>
  <si>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</si>
  <si>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</si>
  <si>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</si>
  <si>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</si>
  <si>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</si>
  <si>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</si>
  <si>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</si>
  <si>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</si>
  <si>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</si>
  <si>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</si>
  <si>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</si>
  <si>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</si>
  <si>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</si>
  <si>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</si>
  <si>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</si>
  <si>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</si>
  <si>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</si>
  <si>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</si>
  <si>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</si>
  <si>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</si>
  <si>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</si>
  <si>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</si>
  <si>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</si>
  <si>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</si>
  <si>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</si>
  <si>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</si>
  <si>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</si>
  <si>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</si>
  <si>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</si>
  <si>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</si>
  <si>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</si>
  <si>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</si>
  <si>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</si>
  <si>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</si>
  <si>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</si>
  <si>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</si>
  <si>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</si>
  <si>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</si>
  <si>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</si>
  <si>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</si>
  <si>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</si>
  <si>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</si>
  <si>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</si>
  <si>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</si>
  <si>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</si>
  <si>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</si>
  <si>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</si>
  <si>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</si>
  <si>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</si>
  <si>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</si>
  <si>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</si>
  <si>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</si>
  <si>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</si>
  <si>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</si>
  <si>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</si>
  <si>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</si>
  <si>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</si>
  <si>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</si>
  <si>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</si>
  <si>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</si>
  <si>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</si>
  <si>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</si>
  <si>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</si>
  <si>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</si>
  <si>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</si>
  <si>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</si>
  <si>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</si>
  <si>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</si>
  <si>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</si>
  <si>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</si>
  <si>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</si>
  <si>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</si>
  <si>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</si>
  <si>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</si>
  <si>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</si>
  <si>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</si>
  <si>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</si>
  <si>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</si>
  <si>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</si>
  <si>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</si>
  <si>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</si>
  <si>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</si>
  <si>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</si>
  <si>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</si>
  <si>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</si>
  <si>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</si>
  <si>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</si>
  <si>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</si>
  <si>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</si>
  <si>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</si>
  <si>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</si>
  <si>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</si>
  <si>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</si>
  <si>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</si>
  <si>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</si>
  <si>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</si>
  <si>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</si>
  <si>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</si>
  <si>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</si>
  <si>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</si>
  <si>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</si>
  <si>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</si>
  <si>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</si>
  <si>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</si>
  <si>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</si>
  <si>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</si>
  <si>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</si>
  <si>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</si>
  <si>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</si>
  <si>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</si>
  <si>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</si>
  <si>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</si>
  <si>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</si>
  <si>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</si>
  <si>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</si>
  <si>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</si>
  <si>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</si>
  <si>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</si>
  <si>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</si>
  <si>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</si>
  <si>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</si>
  <si>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</si>
  <si>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</si>
  <si>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</si>
  <si>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</si>
  <si>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</si>
  <si>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</si>
  <si>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</si>
  <si>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</si>
  <si>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</si>
  <si>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</si>
  <si>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</si>
  <si>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</si>
  <si>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</si>
  <si>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</si>
  <si>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</si>
  <si>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</si>
  <si>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</si>
  <si>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</si>
  <si>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</si>
  <si>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</si>
  <si>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</si>
  <si>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</si>
  <si>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</si>
  <si>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</si>
  <si>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</si>
  <si>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</si>
  <si>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</si>
  <si>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</si>
  <si>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</si>
  <si>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</si>
  <si>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</si>
  <si>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</si>
  <si>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</si>
  <si>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</si>
  <si>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</si>
  <si>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</si>
  <si>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</si>
  <si>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</si>
  <si>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</si>
  <si>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</si>
  <si>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</si>
  <si>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</si>
  <si>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</si>
  <si>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</si>
  <si>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</si>
  <si>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</si>
  <si>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</si>
  <si>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</si>
  <si>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</si>
  <si>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</si>
  <si>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</si>
  <si>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</si>
  <si>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</si>
  <si>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</si>
  <si>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</si>
  <si>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</si>
  <si>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</si>
  <si>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</si>
  <si>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</si>
  <si>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</si>
  <si>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</si>
  <si>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</si>
  <si>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</si>
  <si>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</si>
  <si>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</si>
  <si>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</si>
  <si>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</si>
  <si>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</si>
  <si>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</si>
  <si>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</si>
  <si>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</si>
  <si>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</si>
  <si>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</si>
  <si>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</si>
  <si>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</si>
  <si>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</si>
  <si>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</si>
  <si>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</si>
  <si>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</si>
  <si>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</si>
  <si>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</si>
  <si>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</si>
  <si>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</si>
  <si>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</si>
  <si>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</si>
  <si>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</si>
  <si>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</si>
  <si>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</si>
  <si>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</si>
  <si>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</si>
  <si>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</si>
  <si>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</si>
  <si>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</si>
  <si>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</si>
  <si>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</si>
  <si>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</si>
  <si>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</si>
  <si>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</si>
  <si>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</si>
  <si>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</si>
  <si>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</si>
  <si>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</si>
  <si>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</si>
  <si>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</si>
  <si>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</si>
  <si>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</si>
  <si>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</si>
  <si>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</si>
  <si>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</si>
  <si>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</si>
  <si>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</si>
  <si>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</si>
  <si>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</si>
  <si>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</si>
  <si>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</si>
  <si>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</si>
  <si>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</si>
  <si>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</si>
  <si>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</si>
  <si>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</si>
  <si>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</si>
  <si>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</si>
  <si>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</si>
  <si>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</si>
  <si>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</si>
  <si>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</si>
  <si>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</si>
  <si>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</si>
  <si>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</si>
  <si>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</si>
  <si>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</si>
  <si>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</si>
  <si>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</si>
  <si>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</si>
  <si>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</si>
  <si>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</si>
  <si>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</si>
  <si>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</si>
  <si>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</si>
  <si>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</si>
  <si>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</si>
  <si>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</si>
  <si>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</si>
  <si>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</si>
  <si>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</si>
  <si>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</si>
  <si>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</si>
  <si>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</si>
  <si>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</si>
  <si>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</si>
  <si>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</si>
  <si>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</si>
  <si>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</si>
  <si>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</si>
  <si>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</si>
  <si>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</si>
  <si>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</si>
  <si>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</si>
  <si>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</si>
  <si>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</si>
  <si>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</si>
  <si>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</si>
  <si>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</si>
  <si>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</si>
  <si>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</si>
  <si>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</si>
  <si>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</si>
  <si>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</si>
  <si>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</si>
  <si>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</si>
  <si>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</si>
  <si>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</si>
  <si>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</si>
  <si>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</si>
  <si>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</si>
  <si>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</si>
  <si>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</si>
  <si>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</si>
  <si>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</si>
  <si>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</si>
  <si>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</si>
  <si>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</si>
  <si>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</si>
  <si>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</si>
  <si>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</si>
  <si>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</si>
  <si>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</si>
  <si>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</si>
  <si>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</si>
  <si>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</si>
  <si>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</si>
  <si>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</si>
  <si>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</si>
  <si>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</si>
  <si>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</si>
  <si>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</si>
  <si>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</si>
  <si>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</si>
  <si>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</si>
  <si>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</si>
  <si>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</si>
  <si>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</si>
  <si>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</si>
  <si>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</si>
  <si>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</si>
  <si>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</si>
  <si>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</si>
  <si>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</si>
  <si>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</si>
  <si>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</si>
  <si>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</si>
  <si>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</si>
  <si>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</si>
  <si>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</si>
  <si>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</si>
  <si>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</si>
  <si>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</si>
  <si>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</si>
  <si>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</si>
  <si>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</si>
  <si>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</si>
  <si>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</si>
  <si>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</si>
  <si>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</si>
  <si>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</si>
  <si>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</si>
  <si>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</si>
  <si>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</si>
  <si>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</si>
  <si>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</si>
  <si>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</si>
  <si>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</si>
  <si>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</si>
  <si>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</si>
  <si>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</si>
  <si>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</si>
  <si>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</si>
  <si>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</si>
  <si>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</si>
  <si>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</si>
  <si>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</si>
  <si>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</si>
  <si>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</si>
  <si>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</si>
  <si>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</si>
  <si>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</si>
  <si>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</si>
  <si>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</si>
  <si>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</si>
  <si>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</si>
  <si>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</si>
  <si>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</si>
  <si>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</si>
  <si>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</si>
  <si>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</si>
  <si>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</si>
  <si>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</si>
  <si>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</si>
  <si>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</si>
  <si>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</si>
  <si>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</si>
  <si>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</si>
  <si>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</si>
  <si>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</si>
  <si>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</si>
  <si>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</si>
  <si>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</si>
  <si>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</si>
  <si>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</si>
  <si>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</si>
  <si>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</si>
  <si>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</si>
  <si>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</si>
  <si>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</si>
  <si>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</si>
  <si>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</si>
  <si>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</si>
  <si>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</si>
  <si>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</si>
  <si>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</si>
  <si>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</si>
  <si>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</si>
  <si>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</si>
  <si>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</si>
  <si>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</si>
  <si>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</si>
  <si>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</si>
  <si>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</si>
  <si>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</si>
  <si>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</si>
  <si>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</si>
  <si>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</si>
  <si>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</si>
  <si>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</si>
  <si>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</si>
  <si>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</si>
  <si>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</si>
  <si>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</si>
  <si>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</si>
  <si>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</si>
  <si>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</si>
  <si>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</si>
  <si>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</si>
  <si>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</si>
  <si>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</si>
  <si>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</si>
  <si>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</si>
  <si>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</si>
  <si>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</si>
  <si>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</si>
  <si>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</si>
  <si>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</si>
  <si>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</si>
  <si>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</si>
  <si>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</si>
  <si>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</si>
  <si>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</si>
  <si>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</si>
  <si>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</si>
  <si>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</si>
  <si>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</si>
  <si>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</si>
  <si>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</si>
  <si>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</si>
  <si>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</si>
  <si>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</si>
  <si>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</si>
  <si>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</si>
  <si>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</si>
  <si>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</si>
  <si>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</si>
  <si>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</si>
  <si>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</si>
  <si>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</si>
  <si>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</si>
  <si>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</si>
  <si>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</si>
  <si>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</si>
  <si>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</si>
  <si>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</si>
  <si>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</si>
  <si>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</si>
  <si>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</si>
  <si>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</si>
  <si>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</si>
  <si>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</si>
  <si>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</si>
  <si>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</si>
  <si>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</si>
  <si>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</si>
  <si>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</si>
  <si>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</si>
  <si>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</si>
  <si>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</si>
  <si>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</si>
  <si>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</si>
  <si>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</si>
  <si>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</si>
  <si>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</si>
  <si>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</si>
  <si>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</si>
  <si>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</si>
  <si>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</si>
  <si>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</si>
  <si>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</si>
  <si>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</si>
  <si>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</si>
  <si>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</si>
  <si>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</si>
  <si>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</si>
  <si>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</si>
  <si>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</si>
  <si>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</si>
  <si>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</si>
  <si>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</si>
  <si>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</si>
  <si>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</si>
  <si>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</si>
  <si>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</si>
  <si>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</si>
  <si>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</si>
  <si>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</si>
  <si>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</si>
  <si>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</si>
  <si>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</si>
  <si>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</si>
  <si>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</si>
  <si>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</si>
  <si>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</si>
  <si>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</si>
  <si>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</si>
  <si>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</si>
  <si>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</si>
  <si>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</si>
  <si>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</si>
  <si>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</si>
  <si>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</si>
  <si>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</si>
  <si>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</si>
  <si>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</si>
  <si>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</si>
  <si>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</si>
  <si>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</si>
  <si>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</si>
  <si>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</si>
  <si>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</si>
  <si>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</si>
  <si>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</si>
  <si>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</si>
  <si>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</si>
  <si>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</si>
  <si>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</si>
  <si>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</si>
  <si>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</si>
  <si>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</si>
  <si>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</si>
  <si>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</si>
  <si>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</si>
  <si>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</si>
  <si>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</si>
  <si>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</si>
  <si>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</si>
  <si>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</si>
  <si>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</si>
  <si>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</si>
  <si>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</si>
  <si>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</si>
  <si>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</si>
  <si>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</si>
  <si>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</si>
  <si>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</si>
  <si>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</si>
  <si>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</si>
  <si>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</si>
  <si>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</si>
  <si>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</si>
  <si>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</si>
  <si>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</si>
  <si>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</si>
  <si>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</si>
  <si>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</si>
  <si>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</si>
  <si>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</si>
  <si>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</si>
  <si>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</si>
  <si>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</si>
  <si>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</si>
  <si>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</si>
  <si>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</si>
  <si>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</si>
  <si>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</si>
  <si>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</si>
  <si>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</si>
  <si>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</si>
  <si>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</si>
  <si>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</si>
  <si>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</si>
  <si>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</si>
  <si>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</si>
  <si>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</si>
  <si>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</si>
  <si>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</si>
  <si>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</si>
  <si>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</si>
  <si>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</si>
  <si>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</si>
  <si>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</si>
  <si>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</si>
  <si>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</si>
  <si>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</si>
  <si>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</si>
  <si>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</si>
  <si>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</si>
  <si>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</si>
  <si>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</si>
  <si>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</si>
  <si>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</si>
  <si>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</si>
  <si>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</si>
  <si>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</si>
  <si>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</si>
  <si>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</si>
  <si>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</si>
  <si>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</si>
  <si>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</si>
  <si>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</si>
  <si>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</si>
  <si>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</si>
  <si>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</si>
  <si>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</si>
  <si>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</si>
  <si>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</si>
  <si>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</si>
  <si>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</si>
  <si>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</si>
  <si>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</si>
  <si>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</si>
  <si>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</si>
  <si>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</si>
  <si>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</si>
  <si>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</si>
  <si>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</si>
  <si>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</si>
  <si>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</si>
  <si>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</si>
  <si>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</si>
  <si>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</si>
  <si>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</si>
  <si>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</si>
  <si>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</si>
  <si>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</si>
  <si>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</si>
  <si>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</si>
  <si>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</si>
  <si>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</si>
  <si>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</si>
  <si>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</si>
  <si>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</si>
  <si>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</si>
  <si>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</si>
  <si>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</si>
  <si>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</si>
  <si>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</si>
  <si>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</si>
  <si>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</si>
  <si>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</si>
  <si>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</si>
  <si>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</si>
  <si>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</si>
  <si>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</si>
  <si>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</si>
  <si>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</si>
  <si>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</si>
  <si>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</si>
  <si>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</si>
  <si>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</si>
  <si>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</si>
  <si>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</si>
  <si>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</si>
  <si>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</si>
  <si>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</si>
  <si>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</si>
  <si>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</si>
  <si>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</si>
  <si>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</si>
  <si>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</si>
  <si>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</si>
  <si>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</si>
  <si>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</si>
  <si>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</si>
  <si>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</si>
  <si>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</si>
  <si>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</si>
  <si>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</si>
  <si>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</si>
  <si>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</si>
  <si>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</si>
  <si>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</si>
  <si>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</si>
  <si>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</si>
  <si>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</si>
  <si>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</si>
  <si>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</si>
  <si>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</si>
  <si>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</si>
  <si>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</si>
  <si>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</si>
  <si>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</si>
  <si>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</si>
  <si>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</si>
  <si>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</si>
  <si>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</si>
  <si>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</si>
  <si>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</si>
  <si>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</si>
  <si>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</si>
  <si>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</si>
  <si>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</si>
  <si>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</si>
  <si>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</si>
  <si>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</si>
  <si>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</si>
  <si>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</si>
  <si>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</si>
  <si>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</si>
  <si>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</si>
  <si>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</si>
  <si>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</si>
  <si>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</si>
  <si>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</si>
  <si>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</si>
  <si>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</si>
  <si>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</si>
  <si>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</si>
  <si>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</si>
  <si>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</si>
  <si>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</si>
  <si>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</si>
  <si>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</si>
  <si>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</si>
  <si>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</si>
  <si>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</si>
  <si>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</si>
  <si>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</si>
  <si>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</si>
  <si>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</si>
  <si>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</si>
  <si>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</si>
  <si>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</si>
  <si>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</si>
  <si>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</si>
  <si>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</si>
  <si>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</si>
  <si>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</si>
  <si>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</si>
  <si>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</si>
  <si>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</si>
  <si>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</si>
  <si>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</si>
  <si>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</si>
  <si>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</si>
  <si>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</si>
  <si>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</si>
  <si>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</si>
  <si>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</si>
  <si>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</si>
  <si>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</si>
  <si>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</si>
  <si>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</si>
  <si>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</si>
  <si>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</si>
  <si>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</si>
  <si>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</si>
  <si>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</si>
  <si>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</si>
  <si>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</si>
  <si>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</si>
  <si>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</si>
  <si>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</si>
  <si>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</si>
  <si>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</si>
  <si>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</si>
  <si>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</si>
  <si>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</si>
  <si>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</si>
  <si>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</si>
  <si>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</si>
  <si>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</si>
  <si>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</si>
  <si>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</si>
  <si>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</si>
  <si>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</si>
  <si>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</si>
  <si>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</si>
  <si>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</si>
  <si>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</si>
  <si>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</si>
  <si>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</si>
  <si>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</si>
  <si>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</si>
  <si>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</si>
  <si>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</si>
  <si>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</si>
  <si>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</si>
  <si>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</si>
  <si>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</si>
  <si>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</si>
  <si>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</si>
  <si>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</si>
  <si>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</si>
  <si>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</si>
  <si>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</si>
  <si>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</si>
  <si>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</si>
  <si>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</si>
  <si>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</si>
  <si>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</si>
  <si>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</si>
  <si>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</si>
  <si>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</si>
  <si>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</si>
  <si>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</si>
  <si>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</si>
  <si>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</si>
  <si>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</si>
  <si>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</si>
  <si>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</si>
  <si>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</si>
  <si>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</si>
  <si>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</si>
  <si>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</si>
  <si>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</si>
  <si>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</si>
  <si>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</si>
  <si>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</si>
  <si>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</si>
  <si>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</si>
  <si>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</si>
  <si>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</si>
  <si>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</si>
  <si>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</si>
  <si>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</si>
  <si>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</si>
  <si>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</si>
  <si>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</si>
  <si>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</si>
  <si>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</si>
  <si>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</si>
  <si>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</si>
  <si>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</si>
  <si>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</si>
  <si>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</si>
  <si>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</si>
  <si>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</si>
  <si>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</si>
  <si>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</si>
  <si>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</si>
  <si>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</si>
  <si>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</si>
  <si>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</si>
  <si>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</si>
  <si>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</si>
  <si>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</si>
  <si>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</si>
  <si>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</si>
  <si>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</si>
  <si>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</si>
  <si>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</si>
  <si>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</si>
  <si>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</si>
  <si>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</si>
  <si>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</si>
  <si>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</si>
  <si>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</si>
  <si>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</si>
  <si>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</si>
  <si>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</si>
  <si>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</si>
  <si>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</si>
  <si>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</si>
  <si>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</si>
  <si>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</si>
  <si>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</si>
  <si>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</si>
  <si>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</si>
  <si>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</si>
  <si>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</si>
  <si>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</si>
  <si>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</si>
  <si>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</si>
  <si>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</si>
  <si>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</si>
  <si>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</si>
  <si>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</si>
  <si>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</si>
  <si>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</si>
  <si>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</si>
  <si>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</si>
  <si>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</si>
  <si>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</si>
  <si>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</si>
  <si>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</si>
  <si>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</si>
  <si>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</si>
  <si>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</si>
  <si>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</si>
  <si>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</si>
  <si>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</si>
  <si>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</si>
  <si>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</si>
  <si>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</si>
  <si>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</si>
  <si>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</si>
  <si>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</si>
  <si>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</si>
  <si>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</si>
  <si>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</si>
  <si>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</si>
  <si>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</si>
  <si>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</si>
  <si>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</si>
  <si>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</si>
  <si>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</si>
  <si>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</si>
  <si>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</si>
  <si>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</si>
  <si>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</si>
  <si>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</si>
  <si>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</si>
  <si>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</si>
  <si>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</si>
  <si>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</si>
  <si>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</si>
  <si>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</si>
  <si>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</si>
  <si>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</si>
  <si>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</si>
  <si>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</si>
  <si>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</si>
  <si>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</si>
  <si>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</si>
  <si>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</si>
  <si>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</si>
  <si>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</si>
  <si>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</si>
  <si>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</si>
  <si>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</si>
  <si>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</si>
  <si>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</si>
  <si>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</si>
  <si>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</si>
  <si>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</si>
  <si>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</si>
  <si>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</si>
  <si>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</si>
  <si>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</si>
  <si>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</si>
  <si>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</si>
  <si>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</si>
  <si>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</si>
  <si>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</si>
  <si>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</si>
  <si>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</si>
  <si>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</si>
  <si>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</si>
  <si>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</si>
  <si>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</si>
  <si>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</si>
  <si>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</si>
  <si>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</si>
  <si>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</si>
  <si>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</si>
  <si>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</si>
  <si>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</si>
  <si>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</si>
  <si>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</si>
  <si>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</si>
  <si>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</si>
  <si>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</si>
  <si>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</si>
  <si>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</si>
  <si>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</si>
  <si>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</si>
  <si>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</si>
  <si>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</si>
  <si>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</si>
  <si>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</si>
  <si>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</si>
  <si>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</si>
  <si>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</si>
  <si>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</si>
  <si>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</si>
  <si>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</si>
  <si>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</si>
  <si>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</si>
  <si>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</si>
  <si>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</si>
  <si>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</si>
  <si>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</si>
  <si>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</si>
  <si>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</si>
  <si>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</si>
  <si>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</si>
  <si>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</si>
  <si>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</si>
  <si>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</si>
  <si>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</si>
  <si>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</si>
  <si>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</si>
  <si>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</si>
  <si>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</si>
  <si>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</si>
  <si>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</si>
  <si>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</si>
  <si>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</si>
  <si>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</si>
  <si>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</si>
  <si>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</si>
  <si>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</si>
  <si>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</si>
  <si>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</si>
  <si>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</si>
  <si>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</si>
  <si>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</si>
  <si>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</si>
  <si>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</si>
  <si>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</si>
  <si>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</si>
  <si>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</si>
  <si>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</si>
  <si>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</si>
  <si>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</si>
  <si>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</si>
  <si>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</si>
  <si>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</si>
  <si>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</si>
  <si>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</si>
  <si>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</si>
  <si>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</si>
  <si>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</si>
  <si>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</si>
  <si>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</si>
  <si>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</si>
  <si>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</si>
  <si>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</si>
  <si>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</si>
  <si>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</si>
  <si>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</si>
  <si>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</si>
  <si>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</si>
  <si>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</si>
  <si>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</si>
  <si>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</si>
  <si>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</si>
  <si>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</si>
  <si>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</si>
  <si>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</si>
  <si>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</si>
  <si>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</si>
  <si>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</si>
  <si>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</si>
  <si>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</si>
  <si>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</si>
  <si>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</si>
  <si>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</si>
  <si>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</si>
  <si>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</si>
  <si>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</si>
  <si>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</si>
  <si>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</si>
  <si>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</si>
  <si>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</si>
  <si>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</si>
  <si>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</si>
  <si>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</si>
  <si>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</si>
  <si>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</si>
  <si>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</si>
  <si>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</si>
  <si>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</si>
  <si>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</si>
  <si>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</si>
  <si>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</si>
  <si>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</si>
  <si>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</si>
  <si>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</si>
  <si>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</si>
  <si>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</si>
  <si>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</si>
  <si>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</si>
  <si>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</si>
  <si>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</si>
  <si>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</si>
  <si>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</si>
  <si>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</si>
  <si>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</si>
  <si>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</si>
  <si>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</si>
  <si>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</si>
  <si>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</si>
  <si>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</si>
  <si>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</si>
  <si>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</si>
  <si>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</si>
  <si>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</si>
  <si>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</si>
  <si>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</si>
  <si>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</si>
  <si>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</si>
  <si>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</si>
  <si>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</si>
  <si>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</si>
  <si>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</si>
  <si>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</si>
  <si>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</si>
  <si>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</si>
  <si>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</si>
  <si>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</si>
  <si>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</si>
  <si>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</si>
  <si>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</si>
  <si>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</si>
  <si>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</si>
  <si>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</si>
  <si>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</si>
  <si>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</si>
  <si>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</si>
  <si>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</si>
  <si>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</si>
  <si>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</si>
  <si>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</si>
  <si>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</si>
  <si>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</si>
  <si>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</si>
  <si>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</si>
  <si>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</si>
  <si>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</si>
  <si>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</si>
  <si>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</si>
  <si>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</si>
  <si>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</si>
  <si>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</si>
  <si>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</si>
  <si>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</si>
  <si>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</si>
  <si>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</si>
  <si>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</si>
  <si>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</si>
  <si>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</si>
  <si>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</si>
  <si>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</si>
  <si>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</si>
  <si>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</si>
  <si>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</si>
  <si>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</si>
  <si>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</si>
  <si>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</si>
  <si>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</si>
  <si>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</si>
  <si>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</si>
  <si>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</si>
  <si>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</si>
  <si>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</si>
  <si>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</si>
  <si>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</si>
  <si>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</si>
  <si>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</si>
  <si>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</si>
  <si>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</si>
  <si>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</si>
  <si>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</si>
  <si>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</si>
  <si>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</si>
  <si>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</si>
  <si>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</si>
  <si>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</si>
  <si>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</si>
  <si>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</si>
  <si>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</si>
  <si>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</si>
  <si>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</si>
  <si>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</si>
  <si>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</si>
  <si>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</si>
  <si>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</si>
  <si>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</si>
  <si>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</si>
  <si>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</si>
  <si>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</si>
  <si>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</si>
  <si>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</si>
  <si>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</si>
  <si>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</si>
  <si>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</si>
  <si>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</si>
  <si>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</si>
  <si>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</si>
  <si>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</si>
  <si>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</si>
  <si>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</si>
  <si>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</si>
  <si>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</si>
  <si>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</si>
  <si>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</si>
  <si>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</si>
  <si>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</si>
  <si>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</si>
  <si>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</si>
  <si>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</si>
  <si>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</si>
  <si>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</si>
  <si>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</si>
  <si>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</si>
  <si>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</si>
  <si>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</si>
  <si>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</si>
  <si>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</si>
  <si>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</si>
  <si>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</si>
  <si>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</si>
  <si>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</si>
  <si>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</si>
  <si>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</si>
  <si>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</si>
  <si>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</si>
  <si>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</si>
  <si>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</si>
  <si>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</si>
  <si>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</si>
  <si>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</si>
  <si>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</si>
  <si>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</si>
  <si>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</si>
  <si>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</si>
  <si>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</si>
  <si>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</si>
  <si>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</si>
  <si>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</si>
  <si>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</si>
  <si>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</si>
  <si>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</si>
  <si>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</si>
  <si>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</si>
  <si>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</si>
  <si>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</si>
  <si>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</si>
  <si>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</si>
  <si>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</si>
  <si>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</si>
  <si>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</si>
  <si>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</si>
  <si>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</si>
  <si>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</si>
  <si>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</si>
  <si>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</si>
  <si>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</si>
  <si>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</si>
  <si>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</si>
  <si>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</si>
  <si>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</si>
  <si>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</si>
  <si>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</si>
  <si>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</si>
  <si>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</si>
  <si>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</si>
  <si>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</si>
  <si>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</si>
  <si>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</si>
  <si>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</si>
  <si>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</si>
  <si>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</si>
  <si>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</si>
  <si>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</si>
  <si>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</si>
  <si>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</si>
  <si>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</si>
  <si>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</si>
  <si>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</si>
  <si>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</si>
  <si>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</si>
  <si>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</si>
  <si>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</si>
  <si>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</si>
  <si>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</si>
  <si>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</si>
  <si>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</si>
  <si>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</si>
  <si>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</si>
  <si>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</si>
  <si>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</si>
  <si>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</si>
  <si>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</si>
  <si>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</si>
  <si>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</si>
  <si>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</si>
  <si>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</si>
  <si>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</si>
  <si>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</si>
  <si>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</si>
  <si>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</si>
  <si>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</si>
  <si>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</si>
  <si>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</si>
  <si>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</si>
  <si>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</si>
  <si>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</si>
  <si>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</si>
  <si>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</si>
  <si>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</si>
  <si>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</si>
  <si>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</si>
  <si>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</si>
  <si>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</si>
  <si>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</si>
  <si>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</si>
  <si>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</si>
  <si>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</si>
  <si>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</si>
  <si>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</si>
  <si>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</si>
  <si>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</si>
  <si>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</si>
  <si>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</si>
  <si>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</si>
  <si>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</si>
  <si>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</si>
  <si>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</si>
  <si>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</si>
  <si>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</si>
  <si>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</si>
  <si>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</si>
  <si>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</si>
  <si>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</si>
  <si>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</si>
  <si>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</si>
  <si>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</si>
  <si>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</si>
  <si>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</si>
  <si>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</si>
  <si>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</si>
  <si>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</si>
  <si>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</si>
  <si>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</si>
  <si>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</si>
  <si>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</si>
  <si>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</si>
  <si>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</si>
  <si>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</si>
  <si>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</si>
  <si>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</si>
  <si>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</si>
  <si>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</si>
  <si>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</si>
  <si>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</si>
  <si>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</si>
  <si>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</si>
  <si>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</si>
  <si>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</si>
  <si>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</si>
  <si>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</si>
  <si>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</si>
  <si>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</si>
  <si>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</si>
  <si>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</si>
  <si>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</si>
  <si>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</si>
  <si>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</si>
  <si>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</si>
  <si>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</si>
  <si>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</si>
  <si>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</si>
  <si>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</si>
  <si>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</si>
  <si>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</si>
  <si>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</si>
  <si>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</si>
  <si>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</si>
  <si>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</si>
  <si>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</si>
  <si>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</si>
  <si>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</si>
  <si>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</si>
  <si>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</si>
  <si>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</si>
  <si>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</si>
  <si>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</si>
  <si>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</si>
  <si>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</si>
  <si>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</si>
  <si>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</si>
  <si>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</si>
  <si>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</si>
  <si>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</si>
  <si>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</si>
  <si>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</si>
  <si>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</si>
  <si>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</si>
  <si>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</si>
  <si>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</si>
  <si>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</si>
  <si>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</si>
  <si>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</si>
  <si>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</si>
  <si>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</si>
  <si>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</si>
  <si>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</si>
  <si>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</si>
  <si>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</si>
  <si>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</si>
  <si>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</si>
  <si>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</si>
  <si>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</si>
  <si>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</si>
  <si>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</si>
  <si>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</si>
  <si>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</si>
  <si>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</si>
  <si>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</si>
  <si>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</si>
  <si>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</si>
  <si>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</si>
  <si>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</si>
  <si>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</si>
  <si>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</si>
  <si>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</si>
  <si>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</si>
  <si>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</si>
  <si>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</si>
  <si>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</si>
  <si>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</si>
  <si>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</si>
  <si>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</si>
  <si>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</si>
  <si>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</si>
  <si>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</si>
  <si>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</si>
  <si>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</si>
  <si>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</si>
  <si>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</si>
  <si>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</si>
  <si>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</si>
  <si>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</si>
  <si>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</si>
  <si>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</si>
  <si>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</si>
  <si>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</si>
  <si>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</si>
  <si>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</si>
  <si>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</si>
  <si>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</si>
  <si>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</si>
  <si>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</si>
  <si>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</si>
  <si>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</si>
  <si>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</si>
  <si>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</si>
  <si>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</si>
  <si>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</si>
  <si>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</si>
  <si>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</si>
  <si>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</si>
  <si>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</si>
  <si>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</si>
  <si>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</si>
  <si>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</si>
  <si>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</si>
  <si>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</si>
  <si>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</si>
  <si>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</si>
  <si>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</si>
  <si>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</si>
  <si>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</si>
  <si>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</si>
  <si>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</si>
  <si>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</si>
  <si>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</si>
  <si>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</si>
  <si>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</si>
  <si>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</si>
  <si>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</si>
  <si>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</si>
  <si>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</si>
  <si>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</si>
  <si>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</si>
  <si>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</si>
  <si>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</si>
  <si>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</si>
  <si>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</si>
  <si>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</si>
  <si>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</si>
  <si>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</si>
  <si>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</si>
  <si>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</si>
  <si>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</si>
  <si>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</si>
  <si>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</si>
  <si>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</si>
  <si>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</si>
  <si>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</si>
  <si>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</si>
  <si>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</si>
  <si>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</si>
  <si>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</si>
  <si>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</si>
  <si>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</si>
  <si>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</si>
  <si>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</si>
  <si>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</si>
  <si>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</si>
  <si>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</si>
  <si>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</si>
  <si>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</si>
  <si>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</si>
  <si>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</si>
  <si>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</si>
  <si>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</si>
  <si>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</si>
  <si>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</si>
  <si>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</si>
  <si>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</si>
  <si>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</si>
  <si>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</si>
  <si>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</si>
  <si>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</si>
  <si>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</si>
  <si>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</si>
  <si>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</si>
  <si>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</si>
  <si>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</si>
  <si>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</si>
  <si>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</si>
  <si>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</si>
  <si>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</si>
  <si>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</si>
  <si>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</si>
  <si>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</si>
  <si>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</si>
  <si>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</si>
  <si>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</si>
  <si>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</si>
  <si>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</si>
  <si>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</si>
  <si>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</si>
  <si>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</si>
  <si>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</si>
  <si>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</si>
  <si>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</si>
  <si>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</si>
  <si>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</si>
  <si>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</si>
  <si>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</si>
  <si>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</si>
  <si>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</si>
  <si>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</si>
  <si>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</si>
  <si>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</si>
  <si>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</si>
  <si>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</si>
  <si>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</si>
  <si>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</si>
  <si>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</si>
  <si>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</si>
  <si>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</si>
  <si>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</si>
  <si>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</si>
  <si>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</si>
  <si>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</si>
  <si>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</si>
  <si>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</si>
  <si>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</si>
  <si>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</si>
  <si>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</si>
  <si>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</si>
  <si>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</si>
  <si>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</si>
  <si>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</si>
  <si>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</si>
  <si>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</si>
  <si>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</si>
  <si>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</si>
  <si>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</si>
  <si>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</si>
  <si>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</si>
  <si>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</si>
  <si>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</si>
  <si>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</si>
  <si>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</si>
  <si>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</si>
  <si>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</si>
  <si>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</si>
  <si>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</si>
  <si>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</si>
  <si>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</si>
  <si>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</si>
  <si>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</si>
  <si>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</si>
  <si>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</si>
  <si>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</si>
  <si>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</si>
  <si>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</si>
  <si>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</si>
  <si>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</si>
  <si>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</si>
  <si>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</si>
  <si>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</si>
  <si>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</si>
  <si>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</si>
  <si>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</si>
  <si>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</si>
  <si>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</si>
  <si>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</si>
  <si>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</si>
  <si>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</si>
  <si>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</si>
  <si>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</si>
  <si>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</si>
  <si>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</si>
  <si>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</si>
  <si>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</si>
  <si>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</si>
  <si>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</si>
  <si>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</si>
  <si>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</si>
  <si>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</si>
  <si>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</si>
  <si>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</si>
  <si>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</si>
  <si>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</si>
  <si>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</si>
  <si>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</si>
  <si>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</si>
  <si>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</si>
  <si>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</si>
  <si>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</si>
  <si>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</si>
  <si>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</si>
  <si>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</si>
  <si>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</si>
  <si>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</si>
  <si>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</si>
  <si>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</si>
  <si>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</si>
  <si>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</si>
  <si>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</si>
  <si>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</si>
  <si>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</si>
  <si>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</si>
  <si>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</si>
  <si>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</si>
  <si>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</si>
  <si>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</si>
  <si>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</si>
  <si>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</si>
  <si>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</si>
  <si>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</si>
  <si>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</si>
  <si>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</si>
  <si>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</si>
  <si>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</si>
  <si>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</si>
  <si>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</si>
  <si>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</si>
  <si>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</si>
  <si>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</si>
  <si>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</si>
  <si>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</si>
  <si>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</si>
  <si>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</si>
  <si>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</si>
  <si>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</si>
  <si>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</si>
  <si>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</si>
  <si>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</si>
  <si>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</si>
  <si>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</si>
  <si>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</si>
  <si>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</si>
  <si>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</si>
  <si>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</si>
  <si>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</si>
  <si>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</si>
  <si>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</si>
  <si>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</si>
  <si>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</si>
  <si>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</si>
  <si>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</si>
  <si>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</si>
  <si>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</si>
  <si>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</si>
  <si>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</si>
  <si>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</si>
  <si>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</si>
  <si>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</si>
  <si>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</si>
  <si>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</si>
  <si>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</si>
  <si>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</si>
  <si>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</si>
  <si>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</si>
  <si>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</si>
  <si>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</si>
  <si>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</si>
  <si>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</si>
  <si>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</si>
  <si>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</si>
  <si>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</si>
  <si>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</si>
  <si>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</si>
  <si>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</si>
  <si>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</si>
  <si>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</si>
  <si>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</si>
  <si>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</si>
  <si>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</si>
  <si>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</si>
  <si>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</si>
  <si>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</si>
  <si>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</si>
  <si>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</si>
  <si>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</si>
  <si>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</si>
  <si>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</si>
  <si>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</si>
  <si>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</si>
  <si>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</si>
  <si>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</si>
  <si>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</si>
  <si>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</si>
  <si>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</si>
  <si>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</si>
  <si>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</si>
  <si>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</si>
  <si>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</si>
  <si>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</si>
  <si>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</si>
  <si>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</si>
  <si>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</si>
  <si>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</si>
  <si>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</si>
  <si>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</si>
  <si>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</si>
  <si>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</si>
  <si>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</si>
  <si>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</si>
  <si>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</si>
  <si>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</si>
  <si>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</si>
  <si>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</si>
  <si>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</si>
  <si>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</si>
  <si>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</si>
  <si>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</si>
  <si>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</si>
  <si>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</si>
  <si>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</si>
  <si>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</si>
  <si>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</si>
  <si>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</si>
  <si>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</si>
  <si>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</si>
  <si>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</si>
  <si>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</si>
  <si>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</si>
  <si>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</si>
  <si>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</si>
  <si>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</si>
  <si>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</si>
  <si>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</si>
  <si>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</si>
  <si>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</si>
  <si>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</si>
  <si>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</si>
  <si>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</si>
  <si>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</si>
  <si>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</si>
  <si>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</si>
  <si>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</si>
  <si>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</si>
  <si>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</si>
  <si>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</si>
  <si>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</si>
  <si>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</si>
  <si>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</si>
  <si>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</si>
  <si>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</si>
  <si>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</si>
  <si>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</si>
  <si>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</si>
  <si>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</si>
  <si>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</si>
  <si>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</si>
  <si>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</si>
  <si>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</si>
  <si>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</si>
  <si>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</si>
  <si>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</si>
  <si>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</si>
  <si>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</si>
  <si>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</si>
  <si>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</si>
  <si>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</si>
  <si>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</si>
  <si>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</si>
  <si>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</si>
  <si>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</si>
  <si>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</si>
  <si>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</si>
  <si>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</si>
  <si>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</si>
  <si>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</si>
  <si>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</si>
  <si>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</si>
  <si>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</si>
  <si>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</si>
  <si>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</si>
  <si>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</si>
  <si>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</si>
  <si>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</si>
  <si>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</si>
  <si>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</si>
  <si>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</si>
  <si>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</si>
  <si>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</si>
  <si>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</si>
  <si>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</si>
  <si>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</si>
  <si>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</si>
  <si>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</si>
  <si>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</si>
  <si>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</si>
  <si>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</si>
  <si>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</si>
  <si>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</si>
  <si>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</si>
  <si>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</si>
  <si>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</si>
  <si>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</si>
  <si>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</si>
  <si>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</si>
  <si>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</si>
  <si>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</si>
  <si>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</si>
  <si>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</si>
  <si>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</si>
  <si>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</si>
  <si>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</si>
  <si>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</si>
  <si>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</si>
  <si>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</si>
  <si>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</si>
  <si>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</si>
  <si>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</si>
  <si>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</si>
  <si>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</si>
  <si>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</si>
  <si>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</si>
  <si>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</si>
  <si>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</si>
  <si>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</si>
  <si>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</si>
  <si>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</si>
  <si>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</si>
  <si>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</si>
  <si>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</si>
  <si>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</si>
  <si>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</si>
  <si>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</si>
  <si>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</si>
  <si>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</si>
  <si>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</si>
  <si>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</si>
  <si>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</si>
  <si>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</si>
  <si>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</si>
  <si>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</si>
  <si>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</si>
  <si>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</si>
  <si>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</si>
  <si>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</si>
  <si>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</si>
  <si>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</si>
  <si>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</si>
  <si>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</si>
  <si>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</si>
  <si>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</si>
  <si>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</si>
  <si>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</si>
  <si>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</si>
  <si>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</si>
  <si>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</si>
  <si>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</si>
  <si>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</si>
  <si>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</si>
  <si>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</si>
  <si>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</si>
  <si>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</si>
  <si>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</si>
  <si>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</si>
  <si>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</si>
  <si>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</si>
  <si>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</si>
  <si>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</si>
  <si>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</si>
  <si>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</si>
  <si>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</si>
  <si>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</si>
  <si>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</si>
  <si>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</si>
  <si>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</si>
  <si>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</si>
  <si>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</si>
  <si>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</si>
  <si>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</si>
  <si>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</si>
  <si>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</si>
  <si>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</si>
  <si>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</si>
  <si>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</si>
  <si>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</si>
  <si>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</si>
  <si>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</si>
  <si>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</si>
  <si>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</si>
  <si>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</si>
  <si>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</si>
  <si>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</si>
  <si>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</si>
  <si>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</si>
  <si>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</si>
  <si>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</si>
  <si>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</si>
  <si>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</si>
  <si>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</si>
  <si>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</si>
  <si>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</si>
  <si>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</si>
  <si>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</si>
  <si>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</si>
  <si>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</si>
  <si>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</si>
  <si>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</si>
  <si>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</si>
  <si>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</si>
  <si>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</si>
  <si>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</si>
  <si>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</si>
  <si>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</si>
  <si>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</si>
  <si>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</si>
  <si>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</si>
  <si>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</si>
  <si>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</si>
  <si>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</si>
  <si>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</si>
  <si>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</si>
  <si>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</si>
  <si>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</si>
  <si>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</si>
  <si>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</si>
  <si>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</si>
  <si>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</si>
  <si>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</si>
  <si>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</si>
  <si>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</si>
  <si>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</si>
  <si>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</si>
  <si>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</si>
  <si>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</si>
  <si>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</si>
  <si>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</si>
  <si>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</si>
  <si>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</si>
  <si>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</si>
  <si>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</si>
  <si>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</si>
  <si>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</si>
  <si>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</si>
  <si>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</si>
  <si>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</si>
  <si>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</si>
  <si>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</si>
  <si>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</si>
  <si>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</si>
  <si>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</si>
  <si>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</si>
  <si>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</si>
  <si>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</si>
  <si>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</si>
  <si>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</si>
  <si>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</si>
  <si>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</si>
  <si>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</si>
  <si>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</si>
  <si>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</si>
  <si>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</si>
  <si>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</si>
  <si>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</si>
  <si>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</si>
  <si>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</si>
  <si>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</si>
  <si>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</si>
  <si>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</si>
  <si>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</si>
  <si>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</si>
  <si>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</si>
  <si>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</si>
  <si>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</si>
  <si>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</si>
  <si>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</si>
  <si>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</si>
  <si>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</si>
  <si>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</si>
  <si>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</si>
  <si>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</si>
  <si>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</si>
  <si>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</si>
  <si>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</si>
  <si>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</si>
  <si>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</si>
  <si>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</si>
  <si>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</si>
  <si>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</si>
  <si>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</si>
  <si>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</si>
  <si>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</si>
  <si>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</si>
  <si>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</si>
  <si>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</si>
  <si>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</si>
  <si>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</si>
  <si>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</si>
  <si>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</si>
  <si>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</si>
  <si>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</si>
  <si>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</si>
  <si>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</si>
  <si>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</si>
  <si>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</si>
  <si>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</si>
  <si>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</si>
  <si>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</si>
  <si>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</si>
  <si>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</si>
  <si>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</si>
  <si>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</si>
  <si>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</si>
  <si>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</si>
  <si>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</si>
  <si>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</si>
  <si>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</si>
  <si>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</si>
  <si>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</si>
  <si>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</si>
  <si>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</si>
  <si>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</si>
  <si>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</si>
  <si>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</si>
  <si>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</si>
  <si>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</si>
  <si>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</si>
  <si>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</si>
  <si>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</si>
  <si>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</si>
  <si>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</si>
  <si>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</si>
  <si>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</si>
  <si>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</si>
  <si>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</si>
  <si>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</si>
  <si>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</si>
  <si>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</si>
  <si>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</si>
  <si>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</si>
  <si>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</si>
  <si>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</si>
  <si>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</si>
  <si>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</si>
  <si>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</si>
  <si>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</si>
  <si>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</si>
  <si>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</si>
  <si>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</si>
  <si>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</si>
  <si>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</si>
  <si>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</si>
  <si>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</si>
  <si>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</si>
  <si>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</si>
  <si>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</si>
  <si>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</si>
  <si>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</si>
  <si>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</si>
  <si>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</si>
  <si>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</si>
  <si>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</si>
  <si>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</si>
  <si>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</si>
  <si>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</si>
  <si>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</si>
  <si>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</si>
  <si>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</si>
  <si>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</si>
  <si>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</si>
  <si>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</si>
  <si>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</si>
  <si>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</si>
  <si>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</si>
  <si>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</si>
  <si>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</si>
  <si>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</si>
  <si>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</si>
  <si>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</si>
  <si>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</si>
  <si>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</si>
  <si>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</si>
  <si>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</si>
  <si>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</si>
  <si>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</si>
  <si>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</si>
  <si>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</si>
  <si>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</si>
  <si>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</si>
  <si>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</si>
  <si>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</si>
  <si>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</si>
  <si>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</si>
  <si>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</si>
  <si>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</si>
  <si>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</si>
  <si>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</si>
  <si>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</si>
  <si>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</si>
  <si>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</si>
  <si>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</si>
  <si>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</si>
  <si>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</si>
  <si>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</si>
  <si>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</si>
  <si>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</si>
  <si>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</si>
  <si>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</si>
  <si>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</si>
  <si>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</si>
  <si>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</si>
  <si>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</si>
  <si>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</si>
  <si>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</si>
  <si>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</si>
  <si>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</si>
  <si>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</si>
  <si>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</si>
  <si>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</si>
  <si>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</si>
  <si>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</si>
  <si>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</si>
  <si>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</si>
  <si>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</si>
  <si>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</si>
  <si>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</si>
  <si>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</si>
  <si>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</si>
  <si>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</si>
  <si>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</si>
  <si>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</si>
  <si>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</si>
  <si>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</si>
  <si>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</si>
  <si>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</si>
  <si>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</si>
  <si>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</si>
  <si>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</si>
  <si>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</si>
  <si>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</si>
  <si>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</si>
  <si>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</si>
  <si>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</si>
  <si>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</si>
  <si>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</si>
  <si>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</si>
  <si>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</si>
  <si>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</si>
  <si>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</si>
  <si>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</si>
  <si>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</si>
  <si>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</si>
  <si>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</si>
  <si>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</si>
  <si>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</si>
  <si>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</si>
  <si>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</si>
  <si>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</si>
  <si>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</si>
  <si>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</si>
  <si>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</si>
  <si>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</si>
  <si>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</si>
  <si>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</si>
  <si>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</si>
  <si>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</si>
  <si>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</si>
  <si>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</si>
  <si>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</si>
  <si>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</si>
  <si>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</si>
  <si>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</si>
  <si>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</si>
  <si>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</si>
  <si>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</si>
  <si>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</si>
  <si>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</si>
  <si>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</si>
  <si>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</si>
  <si>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</si>
  <si>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</si>
  <si>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</si>
  <si>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</si>
  <si>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</si>
  <si>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</si>
  <si>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</si>
  <si>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</si>
  <si>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</si>
  <si>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</si>
  <si>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</si>
  <si>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</si>
  <si>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</si>
  <si>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</si>
  <si>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</si>
  <si>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</si>
  <si>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</si>
  <si>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</si>
  <si>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</si>
  <si>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</si>
  <si>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</si>
  <si>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</si>
  <si>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</si>
  <si>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</si>
  <si>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</si>
  <si>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</si>
  <si>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</si>
  <si>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</si>
  <si>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</si>
  <si>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</si>
  <si>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</si>
  <si>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</si>
  <si>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</si>
  <si>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</si>
  <si>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</si>
  <si>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</si>
  <si>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</si>
  <si>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</si>
  <si>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</si>
  <si>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</si>
  <si>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</si>
  <si>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</si>
  <si>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</si>
  <si>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</si>
  <si>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</si>
  <si>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</si>
  <si>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</si>
  <si>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</si>
  <si>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</si>
  <si>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</si>
  <si>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</si>
  <si>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</si>
  <si>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</si>
  <si>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</si>
  <si>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</si>
  <si>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</si>
  <si>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</si>
  <si>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</si>
  <si>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</si>
  <si>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</si>
  <si>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</si>
  <si>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</si>
  <si>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</si>
  <si>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</si>
  <si>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</si>
  <si>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</si>
  <si>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</si>
  <si>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</si>
  <si>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</si>
  <si>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</si>
  <si>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</si>
  <si>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</si>
  <si>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</si>
  <si>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</si>
  <si>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</si>
  <si>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</si>
  <si>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</si>
  <si>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</si>
  <si>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</si>
  <si>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</si>
  <si>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</si>
  <si>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</si>
  <si>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</si>
  <si>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</si>
  <si>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</si>
  <si>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</si>
  <si>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</si>
  <si>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</si>
  <si>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</si>
  <si>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</si>
  <si>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</si>
  <si>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</si>
  <si>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</si>
  <si>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</si>
  <si>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</si>
  <si>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</si>
  <si>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</si>
  <si>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</si>
  <si>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</si>
  <si>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</si>
  <si>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</si>
  <si>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</si>
  <si>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</si>
  <si>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</si>
  <si>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</si>
  <si>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</si>
  <si>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</si>
  <si>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</si>
  <si>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</si>
  <si>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</si>
  <si>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</si>
  <si>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</si>
  <si>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</si>
  <si>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</si>
  <si>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</si>
  <si>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</si>
  <si>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</si>
  <si>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</si>
  <si>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</si>
  <si>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</si>
  <si>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</si>
  <si>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</si>
  <si>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</si>
  <si>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</si>
  <si>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</si>
  <si>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</si>
  <si>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</si>
  <si>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</si>
  <si>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</si>
  <si>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</si>
  <si>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</si>
  <si>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</si>
  <si>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</si>
  <si>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</si>
  <si>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</si>
  <si>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</si>
  <si>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</si>
  <si>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</si>
  <si>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</si>
  <si>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</si>
  <si>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</si>
  <si>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</si>
  <si>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</si>
  <si>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</si>
  <si>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</si>
  <si>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</si>
  <si>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</si>
  <si>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</si>
  <si>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</si>
  <si>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</si>
  <si>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</si>
  <si>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</si>
  <si>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</si>
  <si>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</si>
  <si>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</si>
  <si>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</si>
  <si>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</si>
  <si>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</si>
  <si>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</si>
  <si>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</si>
  <si>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</si>
  <si>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</si>
  <si>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</si>
  <si>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</si>
  <si>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</si>
  <si>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</si>
  <si>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</si>
  <si>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</si>
  <si>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</si>
  <si>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</si>
  <si>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</si>
  <si>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</si>
  <si>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</si>
  <si>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</si>
  <si>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</si>
  <si>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</si>
  <si>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</si>
  <si>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</si>
  <si>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</si>
  <si>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</si>
  <si>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</si>
  <si>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</si>
  <si>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</si>
  <si>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</si>
  <si>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</si>
  <si>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</si>
  <si>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</si>
  <si>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</si>
  <si>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</si>
  <si>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</si>
  <si>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</si>
  <si>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</si>
  <si>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</si>
  <si>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</si>
  <si>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</si>
  <si>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</si>
  <si>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</si>
  <si>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</si>
  <si>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</si>
  <si>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</si>
  <si>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</si>
  <si>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</si>
  <si>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</si>
  <si>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</si>
  <si>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</si>
  <si>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</si>
  <si>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</si>
  <si>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</si>
  <si>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</si>
  <si>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</si>
  <si>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</si>
  <si>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</si>
  <si>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</si>
  <si>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</si>
  <si>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</si>
  <si>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</si>
  <si>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</si>
  <si>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</si>
  <si>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</si>
  <si>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</si>
  <si>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</si>
  <si>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</si>
  <si>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</si>
  <si>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</si>
  <si>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</si>
  <si>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</si>
  <si>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</si>
  <si>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</si>
  <si>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</si>
  <si>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</si>
  <si>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</si>
  <si>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</si>
  <si>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</si>
  <si>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</si>
  <si>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</si>
  <si>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</si>
  <si>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</si>
  <si>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</si>
  <si>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</si>
  <si>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</si>
  <si>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</si>
  <si>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</si>
  <si>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</si>
  <si>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</si>
  <si>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</si>
  <si>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</si>
  <si>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</si>
  <si>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</si>
  <si>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</si>
  <si>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</si>
  <si>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</si>
  <si>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</si>
  <si>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</si>
  <si>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</si>
  <si>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</si>
  <si>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</si>
  <si>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</si>
  <si>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</si>
  <si>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</si>
  <si>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</si>
  <si>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</si>
  <si>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</si>
  <si>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</si>
  <si>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</si>
  <si>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</si>
  <si>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</si>
  <si>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</si>
  <si>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</si>
  <si>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</si>
  <si>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</si>
  <si>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</si>
  <si>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</si>
  <si>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</si>
  <si>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</si>
  <si>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</si>
  <si>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</si>
  <si>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</si>
  <si>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</si>
  <si>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</si>
  <si>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</si>
  <si>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</si>
  <si>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</si>
  <si>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</si>
  <si>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</si>
  <si>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</si>
  <si>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</si>
  <si>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</si>
  <si>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</si>
  <si>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</si>
  <si>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</si>
  <si>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</si>
  <si>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</si>
  <si>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</si>
  <si>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</si>
  <si>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</si>
  <si>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</si>
  <si>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</si>
  <si>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</si>
  <si>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</si>
  <si>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</si>
  <si>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</si>
  <si>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</si>
  <si>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</si>
  <si>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</si>
  <si>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</si>
  <si>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</si>
  <si>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</si>
  <si>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</si>
  <si>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</si>
  <si>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</si>
  <si>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</si>
  <si>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</si>
  <si>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</si>
  <si>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</si>
  <si>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</si>
  <si>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</si>
  <si>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</si>
  <si>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</si>
  <si>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</si>
  <si>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</si>
  <si>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</si>
  <si>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</si>
  <si>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</si>
  <si>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</si>
  <si>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</si>
  <si>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</si>
  <si>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</si>
  <si>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</si>
  <si>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</si>
  <si>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</si>
  <si>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</si>
  <si>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</si>
  <si>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</si>
  <si>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</si>
  <si>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</si>
  <si>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</si>
  <si>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</si>
  <si>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</si>
  <si>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</si>
  <si>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</si>
  <si>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</si>
  <si>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</si>
  <si>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</si>
  <si>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</si>
  <si>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</si>
  <si>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</si>
  <si>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</si>
  <si>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</si>
  <si>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</si>
  <si>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</si>
  <si>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</si>
  <si>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</si>
  <si>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</si>
  <si>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</si>
  <si>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</si>
  <si>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</si>
  <si>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</si>
  <si>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</si>
  <si>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</si>
  <si>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</si>
  <si>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</si>
  <si>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</si>
  <si>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</si>
  <si>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</si>
  <si>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</si>
  <si>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</si>
  <si>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</si>
  <si>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</si>
  <si>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</si>
  <si>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</si>
  <si>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</si>
  <si>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</si>
  <si>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</si>
  <si>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</si>
  <si>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</si>
  <si>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</si>
  <si>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</si>
  <si>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</si>
  <si>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</si>
  <si>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</si>
  <si>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</si>
  <si>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</si>
  <si>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</si>
  <si>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</si>
  <si>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</si>
  <si>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</si>
  <si>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</si>
  <si>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</si>
  <si>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</si>
  <si>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</si>
  <si>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</si>
  <si>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</si>
  <si>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</si>
  <si>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</si>
  <si>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</si>
  <si>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</si>
  <si>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</si>
  <si>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</si>
  <si>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</si>
  <si>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</si>
  <si>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</si>
  <si>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</si>
  <si>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</si>
  <si>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</si>
  <si>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</si>
  <si>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</si>
  <si>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</si>
  <si>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</si>
  <si>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</si>
  <si>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</si>
  <si>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</si>
  <si>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</si>
  <si>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</si>
  <si>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</si>
  <si>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</si>
  <si>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</si>
  <si>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</si>
  <si>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</si>
  <si>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</si>
  <si>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</si>
  <si>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</si>
  <si>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</si>
  <si>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</si>
  <si>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</si>
  <si>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</si>
  <si>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</si>
  <si>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</si>
  <si>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</si>
  <si>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</si>
  <si>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</si>
  <si>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</si>
  <si>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</si>
  <si>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</si>
  <si>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</si>
  <si>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</si>
  <si>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</si>
  <si>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</si>
  <si>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</si>
  <si>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</si>
  <si>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</si>
  <si>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</si>
  <si>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</si>
  <si>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</si>
  <si>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</si>
  <si>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</si>
  <si>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</si>
  <si>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</si>
  <si>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</si>
  <si>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</si>
  <si>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</si>
  <si>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</si>
  <si>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</si>
  <si>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</si>
  <si>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</si>
  <si>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</si>
  <si>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</si>
  <si>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</si>
  <si>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</si>
  <si>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</si>
  <si>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</si>
  <si>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</si>
  <si>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</si>
  <si>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</si>
  <si>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</si>
  <si>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</si>
  <si>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</si>
  <si>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</si>
  <si>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</si>
  <si>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</si>
  <si>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</si>
  <si>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</si>
  <si>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</si>
  <si>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</si>
  <si>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</si>
  <si>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</si>
  <si>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</si>
  <si>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</si>
  <si>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</si>
  <si>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</si>
  <si>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</si>
  <si>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</si>
  <si>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</si>
  <si>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</si>
  <si>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</si>
  <si>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</si>
  <si>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</si>
  <si>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</si>
  <si>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</si>
  <si>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</si>
  <si>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</si>
  <si>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</si>
  <si>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</si>
  <si>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</si>
  <si>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</si>
  <si>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</si>
  <si>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</si>
  <si>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</si>
  <si>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</si>
  <si>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</si>
  <si>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</si>
  <si>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</si>
  <si>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</si>
  <si>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</si>
  <si>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</si>
  <si>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</si>
  <si>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</si>
  <si>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</si>
  <si>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</si>
  <si>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</si>
  <si>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</si>
  <si>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</si>
  <si>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</si>
  <si>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</si>
  <si>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</si>
  <si>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</si>
  <si>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</si>
  <si>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</si>
  <si>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</si>
  <si>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</si>
  <si>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</si>
  <si>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</si>
  <si>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</si>
  <si>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</si>
  <si>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</si>
  <si>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</si>
  <si>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</si>
  <si>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</si>
  <si>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</si>
  <si>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</si>
  <si>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</si>
  <si>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</si>
  <si>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</si>
  <si>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</si>
  <si>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</si>
  <si>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</si>
  <si>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</si>
  <si>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</si>
  <si>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</si>
  <si>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</si>
  <si>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</si>
  <si>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</si>
  <si>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</si>
  <si>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</si>
  <si>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</si>
  <si>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</si>
  <si>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</si>
  <si>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</si>
  <si>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</si>
  <si>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</si>
  <si>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</si>
  <si>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</si>
  <si>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</si>
  <si>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</si>
  <si>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</si>
  <si>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</si>
  <si>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</si>
  <si>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</si>
  <si>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</si>
  <si>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</si>
  <si>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</si>
  <si>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</si>
  <si>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</si>
  <si>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</si>
  <si>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</si>
  <si>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</si>
  <si>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</si>
  <si>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</si>
  <si>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</si>
  <si>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</si>
  <si>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</si>
  <si>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</si>
  <si>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</si>
  <si>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</si>
  <si>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</si>
  <si>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</si>
  <si>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</si>
  <si>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</si>
  <si>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</si>
  <si>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</si>
  <si>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</si>
  <si>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</si>
  <si>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</si>
  <si>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</si>
  <si>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</si>
  <si>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</si>
  <si>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</si>
  <si>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</si>
  <si>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</si>
  <si>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</si>
  <si>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</si>
  <si>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</si>
  <si>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</si>
  <si>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</si>
  <si>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</si>
  <si>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</si>
  <si>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</si>
  <si>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</si>
  <si>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</si>
  <si>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</si>
  <si>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</si>
  <si>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</si>
  <si>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</si>
  <si>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</si>
  <si>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</si>
  <si>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</si>
  <si>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</si>
  <si>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</si>
  <si>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</si>
  <si>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</si>
  <si>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</si>
  <si>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</si>
  <si>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</si>
  <si>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</si>
  <si>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</si>
  <si>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</si>
  <si>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</si>
  <si>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</si>
  <si>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</si>
  <si>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</si>
  <si>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</si>
  <si>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</si>
  <si>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</si>
  <si>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</si>
  <si>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</si>
  <si>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</si>
  <si>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</si>
  <si>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</si>
  <si>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</si>
  <si>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</si>
  <si>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</si>
  <si>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</si>
  <si>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</si>
  <si>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</si>
  <si>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</si>
  <si>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</si>
  <si>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</si>
  <si>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</si>
  <si>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</si>
  <si>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</si>
  <si>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</si>
  <si>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</si>
  <si>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</si>
  <si>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</si>
  <si>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</si>
  <si>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</si>
  <si>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</si>
  <si>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</si>
  <si>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</si>
  <si>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</si>
  <si>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</si>
  <si>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</si>
  <si>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</si>
  <si>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</si>
  <si>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</si>
  <si>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</si>
  <si>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</si>
  <si>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</si>
  <si>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</si>
  <si>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</si>
  <si>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</si>
  <si>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</si>
  <si>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</si>
  <si>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</si>
  <si>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</si>
  <si>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</si>
  <si>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</si>
  <si>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</si>
  <si>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</si>
  <si>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</si>
  <si>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</si>
  <si>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</si>
  <si>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</si>
  <si>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</si>
  <si>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</si>
  <si>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</si>
  <si>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</si>
  <si>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</si>
  <si>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</si>
  <si>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</si>
  <si>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</si>
  <si>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</si>
  <si>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</si>
  <si>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</si>
  <si>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</si>
  <si>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</si>
  <si>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</si>
  <si>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</si>
  <si>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</si>
  <si>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</si>
  <si>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</si>
  <si>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</si>
  <si>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</si>
  <si>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</si>
  <si>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</si>
  <si>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</si>
  <si>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</si>
  <si>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</si>
  <si>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</si>
  <si>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</si>
  <si>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</si>
  <si>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</si>
  <si>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</si>
  <si>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</si>
  <si>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</si>
  <si>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</si>
  <si>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</si>
  <si>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</si>
  <si>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</si>
  <si>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</si>
  <si>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</si>
  <si>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</si>
  <si>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</si>
  <si>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</si>
  <si>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</si>
  <si>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</si>
  <si>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</si>
  <si>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</si>
  <si>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</si>
  <si>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</si>
  <si>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</si>
  <si>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</si>
  <si>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</si>
  <si>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</si>
  <si>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</si>
  <si>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</si>
  <si>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</si>
  <si>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</si>
  <si>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</si>
  <si>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</si>
  <si>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</si>
  <si>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</si>
  <si>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</si>
  <si>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</si>
  <si>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</si>
  <si>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</si>
  <si>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</si>
  <si>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</si>
  <si>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</si>
  <si>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</si>
  <si>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</si>
  <si>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</si>
  <si>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</si>
  <si>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</si>
  <si>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</si>
  <si>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</si>
  <si>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</si>
  <si>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</si>
  <si>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</si>
  <si>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</si>
  <si>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</si>
  <si>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</si>
  <si>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</si>
  <si>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</si>
  <si>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</si>
  <si>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</si>
  <si>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</si>
  <si>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</si>
  <si>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</si>
  <si>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</si>
  <si>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</si>
  <si>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</si>
  <si>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</si>
  <si>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</si>
  <si>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</si>
  <si>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</si>
  <si>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</si>
  <si>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</si>
  <si>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</si>
  <si>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</si>
  <si>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</si>
  <si>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</si>
  <si>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</si>
  <si>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</si>
  <si>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</si>
  <si>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</si>
  <si>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</si>
  <si>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</si>
  <si>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</si>
  <si>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</si>
  <si>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</si>
  <si>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</si>
  <si>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</si>
  <si>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</si>
  <si>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</si>
  <si>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</si>
  <si>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</si>
  <si>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</si>
  <si>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</si>
  <si>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</si>
  <si>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</si>
  <si>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</si>
  <si>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</si>
  <si>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</si>
  <si>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</si>
  <si>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</si>
  <si>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</si>
  <si>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</si>
  <si>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</si>
  <si>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</si>
  <si>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</si>
  <si>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</si>
  <si>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</si>
  <si>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</si>
  <si>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</si>
  <si>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</si>
  <si>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</si>
  <si>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</si>
  <si>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</si>
  <si>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</si>
  <si>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</si>
  <si>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</si>
  <si>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</si>
  <si>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</si>
  <si>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</si>
  <si>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</si>
  <si>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</si>
  <si>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</si>
  <si>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</si>
  <si>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</si>
  <si>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</si>
  <si>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</si>
  <si>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</si>
  <si>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</si>
  <si>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</si>
  <si>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</si>
  <si>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</si>
  <si>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</si>
  <si>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</si>
  <si>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</si>
  <si>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</si>
  <si>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</si>
  <si>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</si>
  <si>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</si>
  <si>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</si>
  <si>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</si>
  <si>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</si>
  <si>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</si>
  <si>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</si>
  <si>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</si>
  <si>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</si>
  <si>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</si>
  <si>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</si>
  <si>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</si>
  <si>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</si>
  <si>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</si>
  <si>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</si>
  <si>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</si>
  <si>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</si>
  <si>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</si>
  <si>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</si>
  <si>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</si>
  <si>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</si>
  <si>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</si>
  <si>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</si>
  <si>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</si>
  <si>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</si>
  <si>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</si>
  <si>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</si>
  <si>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</si>
  <si>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</si>
  <si>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</si>
  <si>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</si>
  <si>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</si>
  <si>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</si>
  <si>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</si>
  <si>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</si>
  <si>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</si>
  <si>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</si>
  <si>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</si>
  <si>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</si>
  <si>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</si>
  <si>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</si>
  <si>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</si>
  <si>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</si>
  <si>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</si>
  <si>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</si>
  <si>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</si>
  <si>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</si>
  <si>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</si>
  <si>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</si>
  <si>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</si>
  <si>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</si>
  <si>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</si>
  <si>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</si>
  <si>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</si>
  <si>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</si>
  <si>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</si>
  <si>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</si>
  <si>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</si>
  <si>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</si>
  <si>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</si>
  <si>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</si>
  <si>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</si>
  <si>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</si>
  <si>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</si>
  <si>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</si>
  <si>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</si>
  <si>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</si>
  <si>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</si>
  <si>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</si>
  <si>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</si>
  <si>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</si>
  <si>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</si>
  <si>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</si>
  <si>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</si>
  <si>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</si>
  <si>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</si>
  <si>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</si>
  <si>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</si>
  <si>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</si>
  <si>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</si>
  <si>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</si>
  <si>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</si>
  <si>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</si>
  <si>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</si>
  <si>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</si>
  <si>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</si>
  <si>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</si>
  <si>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</si>
  <si>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</si>
  <si>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</si>
  <si>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</si>
  <si>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</si>
  <si>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</si>
  <si>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</si>
  <si>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</si>
  <si>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</si>
  <si>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</si>
  <si>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</si>
  <si>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</si>
  <si>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</si>
  <si>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</si>
  <si>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</si>
  <si>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</si>
  <si>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</si>
  <si>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</si>
  <si>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</si>
  <si>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</si>
  <si>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</si>
  <si>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</si>
  <si>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</si>
  <si>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</si>
  <si>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</si>
  <si>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</si>
  <si>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</si>
  <si>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</si>
  <si>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</si>
  <si>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</si>
  <si>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</si>
  <si>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</si>
  <si>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</si>
  <si>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</si>
  <si>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</si>
  <si>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</si>
  <si>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</si>
  <si>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</si>
  <si>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</si>
  <si>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</si>
  <si>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</si>
  <si>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</si>
  <si>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</si>
  <si>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</si>
  <si>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</si>
  <si>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</si>
  <si>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</si>
  <si>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</si>
  <si>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</si>
  <si>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</si>
  <si>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</si>
  <si>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</si>
  <si>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</si>
  <si>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</si>
  <si>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</si>
  <si>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</si>
  <si>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</si>
  <si>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</si>
  <si>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</si>
  <si>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</si>
  <si>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</si>
  <si>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</si>
  <si>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</si>
  <si>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</si>
  <si>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</si>
  <si>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</si>
  <si>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</si>
  <si>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</si>
  <si>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</si>
  <si>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</si>
  <si>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</si>
  <si>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</si>
  <si>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</si>
  <si>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</si>
  <si>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</si>
  <si>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</si>
  <si>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</si>
  <si>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</si>
  <si>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</si>
  <si>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</si>
  <si>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</si>
  <si>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</si>
  <si>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</si>
  <si>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</si>
  <si>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</si>
  <si>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</si>
  <si>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</si>
  <si>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</si>
  <si>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</si>
  <si>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</si>
  <si>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</si>
  <si>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</si>
  <si>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</si>
  <si>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</si>
  <si>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</si>
  <si>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</si>
  <si>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</si>
  <si>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</si>
  <si>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</si>
  <si>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</si>
  <si>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</si>
  <si>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</si>
  <si>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</si>
  <si>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</si>
  <si>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</si>
  <si>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</si>
  <si>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</si>
  <si>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</si>
  <si>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</si>
  <si>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</si>
  <si>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</si>
  <si>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</si>
  <si>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</si>
  <si>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</si>
  <si>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</si>
  <si>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</si>
  <si>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</si>
  <si>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</si>
  <si>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</si>
  <si>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</si>
  <si>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</si>
  <si>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</si>
  <si>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</si>
  <si>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</si>
  <si>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</si>
  <si>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</si>
  <si>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</si>
  <si>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</si>
  <si>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</si>
  <si>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</si>
  <si>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</si>
  <si>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</si>
  <si>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</si>
  <si>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</si>
  <si>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</si>
  <si>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</si>
  <si>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</si>
  <si>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</si>
  <si>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</si>
  <si>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</si>
  <si>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</si>
  <si>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</si>
  <si>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</si>
  <si>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</si>
  <si>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</si>
  <si>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</si>
  <si>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</si>
  <si>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</si>
  <si>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</si>
  <si>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</si>
  <si>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</si>
  <si>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</si>
  <si>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</si>
  <si>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</si>
  <si>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</si>
  <si>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</si>
  <si>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</si>
  <si>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</si>
  <si>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</si>
  <si>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</si>
  <si>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</si>
  <si>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</si>
  <si>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</si>
  <si>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</si>
  <si>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</si>
  <si>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</si>
  <si>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</si>
  <si>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</si>
  <si>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</si>
  <si>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</si>
  <si>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</si>
  <si>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</si>
  <si>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</si>
  <si>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</si>
  <si>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</si>
  <si>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</si>
  <si>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</si>
  <si>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</si>
  <si>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</si>
  <si>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</si>
  <si>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</si>
  <si>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</si>
  <si>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</si>
  <si>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</si>
  <si>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</si>
  <si>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</si>
  <si>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</si>
  <si>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</si>
  <si>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</si>
  <si>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</si>
  <si>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</si>
  <si>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</si>
  <si>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</si>
  <si>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</si>
  <si>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</si>
  <si>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</si>
  <si>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</si>
  <si>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</si>
  <si>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</si>
  <si>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</si>
  <si>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</si>
  <si>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</si>
  <si>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</si>
  <si>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</si>
  <si>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</si>
  <si>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</si>
  <si>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</si>
  <si>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</si>
  <si>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</si>
  <si>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</si>
  <si>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</si>
  <si>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</si>
  <si>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</si>
  <si>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</si>
  <si>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</si>
  <si>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</si>
  <si>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</si>
  <si>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</si>
  <si>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</si>
  <si>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</si>
  <si>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</si>
  <si>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</si>
  <si>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</si>
  <si>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</si>
  <si>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</si>
  <si>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</si>
  <si>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</si>
  <si>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</si>
  <si>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</si>
  <si>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</si>
  <si>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</si>
  <si>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</si>
  <si>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</si>
  <si>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</si>
  <si>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</si>
  <si>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</si>
  <si>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</si>
  <si>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</si>
  <si>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</si>
  <si>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</si>
  <si>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</si>
  <si>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</si>
  <si>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</si>
  <si>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</si>
  <si>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</si>
  <si>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</si>
  <si>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</si>
  <si>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</si>
  <si>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</si>
  <si>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</si>
  <si>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</si>
  <si>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</si>
  <si>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</si>
  <si>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</si>
  <si>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</si>
  <si>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</si>
  <si>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</si>
  <si>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</si>
  <si>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</si>
  <si>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</si>
  <si>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</si>
  <si>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</si>
  <si>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</si>
  <si>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</si>
  <si>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</si>
  <si>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</si>
  <si>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</si>
  <si>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</si>
  <si>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</si>
  <si>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</si>
  <si>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</si>
  <si>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</si>
  <si>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</si>
  <si>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</si>
  <si>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</si>
  <si>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</si>
  <si>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</si>
  <si>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</si>
  <si>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</si>
  <si>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</si>
  <si>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</si>
  <si>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</si>
  <si>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</si>
  <si>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</si>
  <si>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</si>
  <si>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</si>
  <si>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</si>
  <si>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</si>
  <si>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</si>
  <si>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</si>
  <si>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</si>
  <si>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</si>
  <si>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</si>
  <si>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</si>
  <si>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</si>
  <si>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</si>
  <si>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</si>
  <si>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</si>
  <si>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</si>
  <si>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</si>
  <si>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</si>
  <si>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</si>
  <si>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</si>
  <si>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</si>
  <si>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</si>
  <si>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</si>
  <si>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</si>
  <si>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</si>
  <si>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</si>
  <si>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</si>
  <si>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</si>
  <si>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</si>
  <si>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</si>
  <si>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</si>
  <si>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</si>
  <si>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</si>
  <si>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</si>
  <si>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</si>
  <si>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</si>
  <si>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</si>
  <si>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</si>
  <si>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</si>
  <si>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</si>
  <si>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</si>
  <si>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</si>
  <si>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</si>
  <si>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</si>
  <si>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</si>
  <si>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</si>
  <si>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</si>
  <si>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</si>
  <si>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</si>
  <si>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</si>
  <si>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</si>
  <si>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</si>
  <si>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</si>
  <si>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</si>
  <si>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</si>
  <si>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</si>
  <si>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</si>
  <si>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</si>
  <si>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</si>
  <si>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</si>
  <si>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</si>
  <si>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</si>
  <si>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</si>
  <si>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</si>
  <si>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</si>
  <si>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</si>
  <si>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</si>
  <si>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</si>
  <si>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</si>
  <si>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</si>
  <si>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</si>
  <si>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</si>
  <si>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</si>
  <si>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</si>
  <si>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</si>
  <si>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</si>
  <si>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</si>
  <si>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</si>
  <si>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</si>
  <si>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</si>
  <si>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</si>
  <si>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</si>
  <si>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</si>
  <si>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</si>
  <si>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</si>
  <si>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</si>
  <si>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</si>
  <si>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</si>
  <si>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</si>
  <si>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</si>
  <si>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</si>
  <si>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</si>
  <si>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</si>
  <si>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</si>
  <si>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</si>
  <si>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</si>
  <si>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</si>
  <si>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</si>
  <si>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</si>
  <si>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</si>
  <si>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</si>
  <si>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</si>
  <si>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</si>
  <si>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</si>
  <si>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</si>
  <si>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</si>
  <si>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</si>
  <si>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</si>
  <si>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</si>
  <si>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</si>
  <si>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</si>
  <si>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</si>
  <si>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</si>
  <si>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</si>
  <si>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</si>
  <si>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</si>
  <si>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</si>
  <si>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</si>
  <si>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</si>
  <si>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</si>
  <si>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</si>
  <si>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</si>
  <si>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</si>
  <si>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</si>
  <si>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</si>
  <si>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</si>
  <si>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</si>
  <si>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</si>
  <si>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</si>
  <si>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</si>
  <si>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</si>
  <si>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</si>
  <si>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</si>
  <si>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</si>
  <si>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</si>
  <si>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</si>
  <si>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</si>
  <si>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</si>
  <si>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</si>
  <si>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</si>
  <si>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</si>
  <si>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</si>
  <si>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</si>
  <si>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</si>
  <si>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</si>
  <si>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</si>
  <si>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</si>
  <si>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</si>
  <si>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</si>
  <si>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</si>
  <si>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</si>
  <si>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</si>
  <si>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</si>
  <si>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</si>
  <si>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</si>
  <si>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</si>
  <si>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</si>
  <si>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</si>
  <si>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</si>
  <si>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</si>
  <si>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</si>
  <si>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</si>
  <si>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</si>
  <si>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</si>
  <si>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</si>
  <si>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</si>
  <si>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</si>
  <si>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</si>
  <si>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</si>
  <si>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</si>
  <si>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</si>
  <si>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</si>
  <si>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</si>
  <si>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</si>
  <si>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</si>
  <si>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</si>
  <si>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</si>
  <si>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</si>
  <si>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</si>
  <si>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</si>
  <si>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</si>
  <si>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</si>
  <si>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</si>
  <si>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</si>
  <si>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</si>
  <si>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</si>
  <si>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</si>
  <si>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</si>
  <si>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</si>
  <si>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</si>
  <si>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</si>
  <si>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</si>
  <si>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</si>
  <si>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</si>
  <si>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</si>
  <si>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</si>
  <si>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</si>
  <si>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</si>
  <si>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</si>
  <si>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</si>
  <si>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</si>
  <si>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</si>
  <si>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</si>
  <si>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</si>
  <si>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</si>
  <si>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</si>
  <si>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</si>
  <si>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</si>
  <si>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</si>
  <si>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</si>
  <si>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</si>
  <si>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</si>
  <si>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</si>
  <si>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</si>
  <si>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</si>
  <si>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</si>
  <si>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</si>
  <si>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</si>
  <si>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</si>
  <si>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</si>
  <si>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</si>
  <si>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</si>
  <si>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</si>
  <si>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</si>
  <si>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</si>
  <si>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</si>
  <si>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</si>
  <si>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</si>
  <si>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</si>
  <si>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</si>
  <si>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</si>
  <si>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</si>
  <si>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</si>
  <si>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</si>
  <si>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</si>
  <si>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</si>
  <si>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</si>
  <si>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</si>
  <si>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</si>
  <si>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</si>
  <si>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</si>
  <si>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</si>
  <si>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</si>
  <si>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</si>
  <si>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</si>
  <si>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</si>
  <si>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</si>
  <si>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</si>
  <si>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</si>
  <si>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</si>
  <si>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</si>
  <si>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</si>
  <si>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</si>
  <si>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</si>
  <si>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</si>
  <si>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</si>
  <si>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</si>
  <si>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</si>
  <si>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</si>
  <si>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</si>
  <si>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</si>
  <si>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</si>
  <si>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</si>
  <si>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</si>
  <si>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</si>
  <si>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</si>
  <si>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</si>
  <si>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</si>
  <si>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</si>
  <si>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</si>
  <si>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</si>
  <si>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</si>
  <si>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</si>
  <si>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</si>
  <si>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</si>
  <si>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</si>
  <si>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</si>
  <si>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</si>
  <si>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</si>
  <si>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</si>
  <si>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</si>
  <si>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</si>
  <si>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</si>
  <si>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</si>
  <si>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</si>
  <si>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</si>
  <si>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</si>
  <si>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</si>
  <si>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</si>
  <si>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</si>
  <si>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</si>
  <si>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</si>
  <si>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</si>
  <si>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</si>
  <si>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</si>
  <si>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</si>
  <si>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</si>
  <si>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</si>
  <si>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</si>
  <si>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</si>
  <si>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</si>
  <si>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</si>
  <si>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</si>
  <si>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</si>
  <si>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</si>
  <si>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</si>
  <si>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</si>
  <si>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</si>
  <si>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</si>
  <si>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</si>
  <si>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</si>
  <si>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</si>
  <si>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</si>
  <si>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</si>
  <si>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</si>
  <si>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</si>
  <si>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</si>
  <si>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</si>
  <si>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</si>
  <si>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</si>
  <si>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</si>
  <si>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</si>
  <si>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</si>
  <si>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</si>
  <si>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</si>
  <si>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</si>
  <si>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</si>
  <si>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</si>
  <si>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</si>
  <si>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</si>
  <si>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</si>
  <si>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</si>
  <si>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</si>
  <si>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</si>
  <si>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</si>
  <si>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</si>
  <si>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</si>
  <si>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</si>
  <si>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</si>
  <si>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</si>
  <si>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</si>
  <si>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</si>
  <si>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</si>
  <si>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</si>
  <si>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</si>
  <si>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</si>
  <si>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</si>
  <si>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</si>
  <si>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</si>
  <si>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</si>
  <si>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</si>
  <si>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</si>
  <si>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</si>
  <si>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</si>
  <si>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</si>
  <si>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</si>
  <si>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</si>
  <si>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</si>
  <si>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</si>
  <si>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</si>
  <si>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</si>
  <si>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</si>
  <si>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</si>
  <si>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</si>
  <si>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</si>
  <si>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</si>
  <si>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</si>
  <si>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</si>
  <si>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</si>
  <si>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</si>
  <si>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</si>
  <si>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</si>
  <si>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</si>
  <si>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</si>
  <si>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</si>
  <si>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</si>
  <si>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</si>
  <si>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</si>
  <si>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</si>
  <si>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</si>
  <si>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</si>
  <si>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</si>
  <si>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</si>
  <si>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</si>
  <si>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</si>
  <si>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</si>
  <si>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</si>
  <si>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</si>
  <si>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</si>
  <si>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</si>
  <si>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</si>
  <si>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</si>
  <si>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</si>
  <si>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</si>
  <si>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</si>
  <si>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</si>
  <si>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</si>
  <si>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</si>
  <si>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</si>
  <si>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</si>
  <si>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</si>
  <si>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</si>
  <si>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</si>
  <si>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</si>
  <si>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</si>
  <si>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</si>
  <si>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</si>
  <si>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</si>
  <si>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</si>
  <si>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</si>
  <si>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</si>
  <si>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</si>
  <si>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</si>
  <si>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</si>
  <si>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</si>
  <si>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</si>
  <si>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</si>
  <si>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</si>
  <si>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</si>
  <si>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</si>
  <si>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</si>
  <si>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</si>
  <si>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</si>
  <si>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</si>
  <si>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</si>
  <si>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</si>
  <si>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</si>
  <si>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</si>
  <si>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</si>
  <si>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</si>
  <si>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</si>
  <si>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</si>
  <si>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</si>
  <si>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</si>
  <si>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</si>
  <si>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</si>
  <si>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</si>
  <si>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</si>
  <si>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</si>
  <si>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</si>
  <si>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</si>
  <si>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</si>
  <si>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</si>
  <si>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</si>
  <si>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</si>
  <si>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</si>
  <si>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</si>
  <si>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</si>
  <si>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</si>
  <si>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</si>
  <si>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</si>
  <si>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</si>
  <si>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</si>
  <si>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</si>
  <si>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</si>
  <si>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</si>
  <si>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</si>
  <si>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</si>
  <si>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</si>
  <si>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</si>
  <si>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</si>
  <si>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</si>
  <si>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</si>
  <si>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</si>
  <si>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</si>
  <si>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</si>
  <si>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</si>
  <si>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</si>
  <si>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</si>
  <si>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</si>
  <si>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</si>
  <si>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</si>
  <si>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</si>
  <si>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</si>
  <si>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</si>
  <si>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</si>
  <si>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</si>
  <si>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</si>
  <si>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</si>
  <si>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</si>
  <si>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</si>
  <si>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</si>
  <si>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</si>
  <si>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</si>
  <si>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</si>
  <si>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</si>
  <si>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</si>
  <si>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</si>
  <si>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</si>
  <si>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</si>
  <si>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</si>
  <si>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</si>
  <si>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</si>
  <si>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</si>
  <si>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</si>
  <si>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</si>
  <si>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</si>
  <si>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</si>
  <si>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</si>
  <si>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</si>
  <si>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</si>
  <si>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</si>
  <si>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</si>
  <si>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</si>
  <si>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</si>
  <si>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</si>
  <si>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</si>
  <si>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</si>
  <si>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</si>
  <si>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</si>
  <si>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</si>
  <si>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</si>
  <si>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</si>
  <si>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</si>
  <si>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</si>
  <si>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</si>
  <si>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</si>
  <si>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</si>
  <si>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</si>
  <si>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</si>
  <si>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</si>
  <si>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</si>
  <si>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</si>
  <si>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</si>
  <si>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</si>
  <si>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</si>
  <si>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</si>
  <si>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</si>
  <si>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</si>
  <si>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</si>
  <si>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</si>
  <si>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</si>
  <si>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</si>
  <si>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</si>
  <si>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</si>
  <si>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</si>
  <si>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</si>
  <si>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</si>
  <si>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</si>
  <si>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</si>
  <si>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</si>
  <si>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</si>
  <si>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</si>
  <si>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</si>
  <si>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</si>
  <si>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</si>
  <si>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</si>
  <si>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</si>
  <si>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</si>
  <si>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</si>
  <si>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</si>
  <si>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</si>
  <si>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</si>
  <si>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</si>
  <si>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</si>
  <si>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</si>
  <si>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</si>
  <si>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</si>
  <si>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</si>
  <si>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</si>
  <si>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</si>
  <si>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</si>
  <si>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</si>
  <si>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</si>
  <si>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</si>
  <si>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</si>
  <si>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</si>
  <si>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</si>
  <si>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</si>
  <si>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</si>
  <si>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</si>
  <si>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</si>
  <si>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</si>
  <si>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</si>
  <si>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</si>
  <si>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</si>
  <si>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</si>
  <si>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</si>
  <si>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</si>
  <si>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</si>
  <si>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</si>
  <si>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</si>
  <si>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</si>
  <si>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</si>
  <si>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</si>
  <si>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</si>
  <si>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</si>
  <si>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</si>
  <si>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</si>
  <si>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</si>
  <si>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</si>
  <si>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</si>
  <si>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</si>
  <si>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</si>
  <si>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</si>
  <si>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</si>
  <si>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</si>
  <si>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</si>
  <si>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</si>
  <si>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</si>
  <si>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</si>
  <si>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</si>
  <si>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</si>
  <si>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</si>
  <si>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</si>
  <si>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</si>
  <si>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</si>
  <si>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</si>
  <si>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</si>
  <si>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</si>
  <si>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</si>
  <si>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</si>
  <si>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</si>
  <si>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</si>
  <si>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</si>
  <si>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</si>
  <si>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</si>
  <si>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</si>
  <si>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</si>
  <si>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</si>
  <si>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</si>
  <si>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</si>
  <si>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</si>
  <si>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</si>
  <si>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</si>
  <si>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</si>
  <si>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</si>
  <si>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</si>
  <si>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</si>
  <si>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</si>
  <si>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</si>
  <si>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</si>
  <si>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</si>
  <si>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</si>
  <si>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</si>
  <si>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</si>
  <si>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</si>
  <si>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</si>
  <si>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</si>
  <si>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</si>
  <si>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</si>
  <si>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</si>
  <si>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</si>
  <si>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</si>
  <si>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</si>
  <si>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</si>
  <si>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</si>
  <si>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</si>
  <si>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</si>
  <si>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</si>
  <si>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</si>
  <si>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</si>
  <si>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</si>
  <si>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</si>
  <si>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</si>
  <si>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</si>
  <si>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</si>
  <si>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</si>
  <si>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</si>
  <si>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</si>
  <si>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</si>
  <si>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</si>
  <si>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</si>
  <si>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</si>
  <si>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</si>
  <si>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</si>
  <si>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</si>
  <si>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</si>
  <si>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</si>
  <si>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</si>
  <si>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</si>
  <si>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</si>
  <si>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</si>
  <si>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</si>
  <si>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</si>
  <si>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</si>
  <si>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</si>
  <si>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</si>
  <si>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</si>
  <si>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</si>
  <si>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</si>
  <si>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</si>
  <si>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</si>
  <si>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</si>
  <si>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</si>
  <si>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</si>
  <si>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</si>
  <si>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</si>
  <si>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</si>
  <si>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</si>
  <si>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</si>
  <si>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</si>
  <si>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</si>
  <si>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</si>
  <si>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</si>
  <si>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</si>
  <si>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</si>
  <si>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</si>
  <si>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</si>
  <si>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</si>
  <si>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</si>
  <si>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</si>
  <si>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</si>
  <si>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</si>
  <si>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</si>
  <si>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</si>
  <si>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</si>
  <si>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</si>
  <si>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</si>
  <si>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</si>
  <si>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</si>
  <si>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</si>
  <si>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</si>
  <si>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</si>
  <si>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</si>
  <si>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</si>
  <si>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</si>
  <si>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</si>
  <si>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</si>
  <si>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</si>
  <si>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</si>
  <si>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</si>
  <si>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</si>
  <si>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</si>
  <si>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</si>
  <si>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</si>
  <si>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</si>
  <si>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</si>
  <si>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</si>
  <si>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</si>
  <si>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</si>
  <si>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</si>
  <si>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</si>
  <si>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</si>
  <si>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</si>
  <si>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</si>
  <si>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</si>
  <si>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</si>
  <si>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</si>
  <si>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</si>
  <si>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</si>
  <si>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</si>
  <si>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</si>
  <si>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</si>
  <si>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</si>
  <si>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</si>
  <si>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</si>
  <si>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</si>
  <si>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</si>
  <si>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</si>
  <si>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</si>
  <si>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</si>
  <si>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</si>
  <si>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</si>
  <si>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</si>
  <si>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</si>
  <si>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</si>
  <si>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</si>
  <si>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</si>
  <si>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</si>
  <si>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</si>
  <si>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</si>
  <si>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</si>
  <si>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</si>
  <si>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</si>
  <si>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</si>
  <si>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</si>
  <si>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</si>
  <si>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</si>
  <si>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</si>
  <si>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</si>
  <si>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</si>
  <si>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</si>
  <si>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</si>
  <si>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</si>
  <si>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</si>
  <si>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</si>
  <si>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</si>
  <si>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</si>
  <si>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</si>
  <si>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</si>
  <si>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</si>
  <si>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</si>
  <si>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</si>
  <si>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</si>
  <si>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</si>
  <si>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</si>
  <si>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</si>
  <si>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</si>
  <si>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</si>
  <si>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</si>
  <si>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</si>
  <si>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</si>
  <si>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</si>
  <si>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</si>
  <si>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</si>
  <si>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</si>
  <si>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</si>
  <si>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</si>
  <si>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</si>
  <si>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</si>
  <si>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</si>
  <si>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</si>
  <si>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</si>
  <si>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</si>
  <si>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</si>
  <si>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</si>
  <si>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</si>
  <si>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</si>
  <si>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</si>
  <si>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</si>
  <si>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</si>
  <si>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</si>
  <si>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</si>
  <si>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</si>
  <si>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</si>
  <si>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</si>
  <si>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</si>
  <si>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</si>
  <si>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</si>
  <si>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</si>
  <si>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</si>
  <si>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</si>
  <si>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</si>
  <si>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</si>
  <si>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</si>
  <si>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</si>
  <si>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</si>
  <si>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</si>
  <si>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</si>
  <si>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</si>
  <si>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</si>
  <si>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</si>
  <si>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</si>
  <si>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</si>
  <si>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</si>
  <si>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</si>
  <si>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</si>
  <si>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</si>
  <si>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</si>
  <si>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</si>
  <si>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</si>
  <si>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</si>
  <si>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</si>
  <si>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</si>
  <si>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</si>
  <si>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</si>
  <si>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</si>
  <si>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</si>
  <si>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</si>
  <si>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</si>
  <si>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</si>
  <si>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</si>
  <si>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</si>
  <si>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</si>
  <si>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</si>
  <si>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</si>
  <si>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</si>
  <si>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</si>
  <si>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</si>
  <si>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</si>
  <si>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</si>
  <si>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</si>
  <si>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</si>
  <si>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</si>
  <si>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</si>
  <si>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</si>
  <si>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</si>
  <si>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</si>
  <si>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</si>
  <si>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</si>
  <si>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</si>
  <si>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</si>
  <si>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</si>
  <si>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</si>
  <si>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</si>
  <si>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</si>
  <si>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</si>
  <si>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</si>
  <si>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</si>
  <si>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</si>
  <si>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</si>
  <si>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</si>
  <si>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</si>
  <si>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</si>
  <si>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</si>
  <si>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</si>
  <si>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</si>
  <si>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</si>
  <si>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</si>
  <si>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</si>
  <si>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</si>
  <si>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</si>
  <si>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</si>
  <si>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</si>
  <si>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</si>
  <si>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</si>
  <si>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</si>
  <si>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</si>
  <si>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</si>
  <si>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</si>
  <si>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</si>
  <si>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</si>
  <si>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</si>
  <si>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</si>
  <si>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</si>
  <si>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</si>
  <si>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</si>
  <si>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</si>
  <si>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</si>
  <si>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</si>
  <si>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</si>
  <si>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</si>
  <si>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</si>
  <si>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</si>
  <si>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</si>
  <si>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</si>
  <si>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</si>
  <si>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</si>
  <si>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</si>
  <si>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</si>
  <si>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</si>
  <si>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</si>
  <si>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</si>
  <si>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</si>
  <si>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</si>
  <si>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</si>
  <si>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</si>
  <si>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</si>
  <si>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</si>
  <si>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</si>
  <si>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</si>
  <si>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</si>
  <si>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</si>
  <si>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</si>
  <si>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</si>
  <si>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</si>
  <si>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</si>
  <si>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</si>
  <si>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</si>
  <si>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</si>
  <si>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</si>
  <si>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</si>
  <si>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</si>
  <si>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</si>
  <si>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</si>
  <si>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</si>
  <si>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</si>
  <si>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</si>
  <si>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</si>
  <si>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</si>
  <si>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</si>
  <si>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</si>
  <si>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</si>
  <si>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</si>
  <si>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</si>
  <si>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</si>
  <si>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</si>
  <si>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</si>
  <si>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</si>
  <si>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</si>
  <si>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</si>
  <si>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</si>
  <si>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</si>
  <si>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</si>
  <si>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</si>
  <si>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</si>
  <si>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</si>
  <si>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</si>
  <si>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</si>
  <si>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</si>
  <si>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</si>
  <si>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</si>
  <si>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</si>
  <si>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</si>
  <si>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</si>
  <si>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</si>
  <si>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</si>
  <si>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</si>
  <si>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</si>
  <si>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</si>
  <si>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</si>
  <si>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</si>
  <si>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</si>
  <si>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</si>
  <si>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</si>
  <si>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</si>
  <si>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</si>
  <si>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</si>
  <si>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</si>
  <si>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</si>
  <si>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</si>
  <si>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</si>
  <si>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</si>
  <si>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</si>
  <si>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</si>
  <si>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</si>
  <si>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</si>
  <si>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</si>
  <si>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</si>
  <si>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</si>
  <si>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</si>
  <si>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</si>
  <si>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</si>
  <si>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</si>
  <si>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</si>
  <si>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</si>
  <si>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</si>
  <si>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</si>
  <si>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</si>
  <si>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</si>
  <si>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</si>
  <si>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</si>
  <si>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</si>
  <si>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</si>
  <si>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</si>
  <si>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</si>
  <si>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</si>
  <si>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</si>
  <si>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</si>
  <si>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</si>
  <si>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</si>
  <si>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</si>
  <si>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</si>
  <si>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</si>
  <si>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</si>
  <si>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</si>
  <si>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</si>
  <si>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</si>
  <si>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</si>
  <si>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</si>
  <si>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</si>
  <si>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</si>
  <si>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</si>
  <si>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</si>
  <si>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</si>
  <si>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</si>
  <si>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</si>
  <si>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</si>
  <si>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</si>
  <si>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</si>
  <si>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</si>
  <si>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</si>
  <si>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</si>
  <si>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</si>
  <si>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</si>
  <si>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</si>
  <si>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</si>
  <si>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</si>
  <si>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</si>
  <si>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</si>
  <si>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</si>
  <si>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</si>
  <si>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</si>
  <si>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</si>
  <si>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</si>
  <si>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</si>
  <si>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</si>
  <si>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</si>
  <si>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</si>
  <si>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</si>
  <si>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</si>
  <si>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</si>
  <si>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</si>
  <si>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</si>
  <si>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</si>
  <si>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</si>
  <si>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</si>
  <si>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</si>
  <si>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</si>
  <si>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</si>
  <si>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</si>
  <si>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</si>
  <si>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</si>
  <si>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</si>
  <si>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</si>
  <si>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</si>
  <si>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</si>
  <si>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</si>
  <si>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</si>
  <si>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</si>
  <si>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</si>
  <si>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</si>
  <si>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</si>
  <si>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</si>
  <si>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</si>
  <si>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</si>
  <si>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</si>
  <si>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</si>
  <si>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</si>
  <si>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</si>
  <si>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</si>
  <si>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</si>
  <si>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</si>
  <si>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</si>
  <si>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</si>
  <si>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</si>
  <si>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</si>
  <si>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</si>
  <si>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</si>
  <si>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</si>
  <si>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</si>
  <si>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</si>
  <si>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</si>
  <si>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</si>
  <si>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</si>
  <si>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</si>
  <si>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</si>
  <si>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</si>
  <si>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</si>
  <si>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</si>
  <si>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</si>
  <si>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</si>
  <si>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</si>
  <si>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</si>
  <si>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</si>
  <si>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</si>
  <si>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</si>
  <si>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</si>
  <si>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</si>
  <si>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</si>
  <si>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</si>
  <si>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</si>
  <si>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</si>
  <si>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</si>
  <si>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</si>
  <si>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</si>
  <si>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</si>
  <si>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</si>
  <si>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</si>
  <si>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</si>
  <si>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</si>
  <si>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</si>
  <si>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</si>
  <si>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</si>
  <si>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</si>
  <si>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</si>
  <si>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</si>
  <si>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</si>
  <si>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</si>
  <si>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</si>
  <si>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</si>
  <si>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</si>
  <si>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</si>
  <si>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</si>
  <si>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</si>
  <si>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</si>
  <si>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</si>
  <si>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</si>
  <si>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</si>
  <si>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</si>
  <si>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</si>
  <si>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</si>
  <si>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</si>
  <si>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</si>
  <si>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</si>
  <si>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</si>
  <si>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</si>
  <si>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</si>
  <si>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</si>
  <si>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</si>
  <si>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</si>
  <si>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</si>
  <si>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</si>
  <si>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</si>
  <si>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</si>
  <si>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</si>
  <si>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</si>
  <si>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</si>
  <si>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</si>
  <si>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</si>
  <si>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</si>
  <si>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</si>
  <si>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</si>
  <si>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</si>
  <si>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</si>
  <si>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</si>
  <si>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</si>
  <si>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</si>
  <si>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</si>
  <si>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</si>
  <si>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</si>
  <si>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</si>
  <si>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</si>
  <si>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</si>
  <si>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</si>
  <si>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</si>
  <si>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</si>
  <si>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</si>
  <si>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</si>
  <si>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</si>
  <si>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</si>
  <si>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</si>
  <si>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</si>
  <si>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</si>
  <si>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</si>
  <si>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</si>
  <si>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</si>
  <si>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</si>
  <si>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</si>
  <si>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</si>
  <si>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</si>
  <si>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</si>
  <si>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</si>
  <si>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</si>
  <si>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</si>
  <si>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</si>
  <si>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</si>
  <si>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</si>
  <si>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</si>
  <si>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</si>
  <si>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</si>
  <si>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</si>
  <si>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</si>
  <si>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</si>
  <si>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</si>
  <si>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</si>
  <si>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</si>
  <si>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</si>
  <si>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</si>
  <si>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</si>
  <si>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</si>
  <si>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</si>
  <si>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</si>
  <si>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</si>
  <si>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</si>
  <si>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</si>
  <si>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</si>
  <si>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</si>
  <si>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</si>
  <si>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</si>
  <si>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</si>
  <si>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</si>
  <si>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</si>
  <si>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</si>
  <si>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</si>
  <si>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</si>
  <si>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</si>
  <si>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</si>
  <si>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</si>
  <si>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</si>
  <si>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</si>
  <si>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</si>
  <si>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</si>
  <si>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</si>
  <si>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</si>
  <si>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</si>
  <si>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</si>
  <si>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</si>
  <si>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</si>
  <si>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</si>
  <si>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</si>
  <si>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</si>
  <si>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</si>
  <si>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</si>
  <si>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</si>
  <si>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</si>
  <si>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</si>
  <si>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</si>
  <si>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</si>
  <si>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</si>
  <si>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</si>
  <si>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</si>
  <si>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</si>
  <si>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</si>
  <si>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</si>
  <si>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</si>
  <si>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</si>
  <si>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</si>
  <si>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</si>
  <si>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</si>
  <si>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</si>
  <si>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</si>
  <si>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</si>
  <si>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</si>
  <si>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</si>
  <si>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</si>
  <si>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</si>
  <si>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</si>
  <si>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</si>
  <si>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</si>
  <si>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</si>
  <si>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</si>
  <si>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</si>
  <si>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</si>
  <si>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</si>
  <si>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</si>
  <si>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</si>
  <si>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</si>
  <si>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</si>
  <si>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</si>
  <si>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</si>
  <si>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</si>
  <si>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</si>
  <si>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</si>
  <si>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</si>
  <si>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</si>
  <si>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</si>
  <si>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</si>
  <si>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</si>
  <si>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</si>
  <si>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</si>
  <si>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</si>
  <si>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</si>
  <si>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</si>
  <si>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</si>
  <si>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</si>
  <si>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</si>
  <si>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</si>
  <si>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</si>
  <si>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</si>
  <si>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</si>
  <si>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</si>
  <si>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</si>
  <si>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</si>
  <si>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</si>
  <si>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</si>
  <si>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</si>
  <si>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</si>
  <si>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</si>
  <si>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</si>
  <si>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</si>
  <si>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</si>
  <si>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</si>
  <si>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</si>
  <si>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</si>
  <si>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</si>
  <si>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</si>
  <si>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</si>
  <si>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</si>
  <si>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</si>
  <si>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</si>
  <si>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</si>
  <si>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</si>
  <si>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</si>
  <si>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</si>
  <si>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</si>
  <si>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</si>
  <si>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</si>
  <si>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</si>
  <si>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</si>
  <si>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</si>
  <si>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</si>
  <si>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</si>
  <si>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</si>
  <si>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</si>
  <si>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</si>
  <si>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</si>
  <si>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</si>
  <si>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</si>
  <si>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</si>
  <si>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</si>
  <si>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</si>
  <si>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</si>
  <si>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</si>
  <si>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</si>
  <si>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</si>
  <si>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</si>
  <si>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</si>
  <si>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</si>
  <si>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</si>
  <si>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</si>
  <si>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</si>
  <si>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</si>
  <si>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</si>
  <si>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</si>
  <si>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</si>
  <si>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</si>
  <si>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</si>
  <si>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</si>
  <si>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</si>
  <si>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</si>
  <si>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</si>
  <si>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</si>
  <si>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</si>
  <si>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</si>
  <si>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</si>
  <si>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</si>
  <si>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</si>
  <si>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</si>
  <si>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</si>
  <si>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</si>
  <si>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</si>
  <si>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</si>
  <si>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</si>
  <si>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</si>
  <si>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</si>
  <si>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</si>
  <si>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</si>
  <si>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</si>
  <si>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</si>
  <si>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</si>
  <si>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</si>
  <si>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</si>
  <si>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</si>
  <si>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</si>
  <si>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</si>
  <si>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</si>
  <si>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</si>
  <si>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</si>
  <si>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</si>
  <si>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</si>
  <si>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</si>
  <si>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</si>
  <si>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</si>
  <si>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</si>
  <si>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</si>
  <si>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</si>
  <si>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</si>
  <si>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</si>
  <si>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</si>
  <si>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</si>
  <si>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</si>
  <si>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</si>
  <si>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</si>
  <si>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</si>
  <si>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</si>
  <si>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</si>
  <si>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</si>
  <si>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</si>
  <si>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</si>
  <si>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</si>
  <si>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</si>
  <si>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</si>
  <si>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</si>
  <si>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</si>
  <si>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</si>
  <si>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</si>
  <si>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</si>
  <si>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</si>
  <si>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</si>
  <si>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</si>
  <si>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</si>
  <si>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</si>
  <si>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</si>
  <si>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</si>
  <si>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</si>
  <si>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</si>
  <si>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</si>
  <si>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</si>
  <si>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</si>
  <si>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</si>
  <si>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</si>
  <si>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</si>
  <si>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</si>
  <si>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</si>
  <si>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</si>
  <si>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</si>
  <si>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</si>
  <si>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</si>
  <si>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</si>
  <si>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</si>
  <si>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</si>
  <si>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</si>
  <si>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</si>
  <si>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</si>
  <si>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</si>
  <si>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</si>
  <si>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</si>
  <si>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</si>
  <si>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</si>
  <si>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</si>
  <si>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</si>
  <si>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</si>
  <si>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</si>
  <si>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</si>
  <si>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</si>
  <si>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</si>
  <si>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</si>
  <si>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</si>
  <si>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</si>
  <si>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</si>
  <si>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</si>
  <si>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</si>
  <si>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</si>
  <si>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</si>
  <si>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</si>
  <si>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</si>
  <si>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</si>
  <si>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</si>
  <si>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</si>
  <si>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</si>
  <si>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</si>
  <si>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</si>
  <si>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</si>
  <si>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</si>
  <si>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</si>
  <si>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</si>
  <si>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</si>
  <si>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</si>
  <si>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</si>
  <si>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</si>
  <si>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</si>
  <si>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</si>
  <si>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</si>
  <si>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</si>
  <si>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</si>
  <si>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</si>
  <si>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</si>
  <si>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</si>
  <si>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</si>
  <si>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</si>
  <si>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</si>
  <si>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</si>
  <si>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</si>
  <si>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</si>
  <si>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</si>
  <si>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</si>
  <si>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</si>
  <si>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</si>
  <si>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</si>
  <si>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</si>
  <si>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</si>
  <si>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</si>
  <si>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</si>
  <si>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</si>
  <si>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</si>
  <si>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</si>
  <si>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</si>
  <si>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</si>
  <si>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</si>
  <si>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</si>
  <si>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</si>
  <si>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</si>
  <si>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</si>
  <si>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</si>
  <si>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</si>
  <si>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</si>
  <si>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</si>
  <si>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</si>
  <si>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</si>
  <si>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</si>
  <si>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</si>
  <si>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</si>
  <si>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</si>
  <si>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</si>
  <si>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</si>
  <si>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</si>
  <si>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</si>
  <si>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</si>
  <si>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</si>
  <si>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</si>
  <si>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</si>
  <si>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</si>
  <si>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</si>
  <si>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</si>
  <si>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</si>
  <si>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</si>
  <si>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</si>
  <si>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</si>
  <si>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</si>
  <si>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</si>
  <si>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</si>
  <si>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</si>
  <si>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</si>
  <si>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</si>
  <si>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</si>
  <si>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</si>
  <si>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</si>
  <si>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</si>
  <si>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</si>
  <si>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</si>
  <si>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</si>
  <si>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</si>
  <si>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</si>
  <si>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</si>
  <si>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</si>
  <si>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</si>
  <si>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</si>
  <si>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</si>
  <si>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</si>
  <si>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</si>
  <si>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</si>
  <si>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</si>
  <si>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</si>
  <si>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</si>
  <si>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</si>
  <si>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</si>
  <si>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</si>
  <si>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</si>
  <si>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</si>
  <si>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</si>
  <si>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</si>
  <si>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</si>
  <si>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</si>
  <si>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</si>
  <si>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</si>
  <si>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</si>
  <si>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</si>
  <si>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</si>
  <si>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</si>
  <si>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</si>
  <si>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</si>
  <si>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</si>
  <si>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</si>
  <si>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</si>
  <si>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</si>
  <si>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</si>
  <si>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</si>
  <si>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</si>
  <si>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</si>
  <si>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</si>
  <si>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</si>
  <si>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</si>
  <si>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</si>
  <si>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</si>
  <si>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</si>
  <si>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</si>
  <si>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</si>
  <si>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</si>
  <si>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</si>
  <si>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</si>
  <si>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</si>
  <si>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</si>
  <si>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</si>
  <si>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</si>
  <si>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</si>
  <si>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</si>
  <si>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</si>
  <si>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</si>
  <si>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</si>
  <si>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</si>
  <si>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</si>
  <si>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</si>
  <si>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</si>
  <si>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</si>
  <si>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</si>
  <si>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</si>
  <si>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</si>
  <si>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</si>
  <si>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</si>
  <si>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</si>
  <si>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</si>
  <si>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</si>
  <si>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</si>
  <si>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</si>
  <si>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</si>
  <si>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</si>
  <si>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</si>
  <si>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</si>
  <si>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</si>
  <si>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</si>
  <si>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</si>
  <si>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</si>
  <si>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</si>
  <si>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</si>
  <si>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</si>
  <si>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</si>
  <si>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</si>
  <si>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</si>
  <si>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</si>
  <si>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</si>
  <si>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</si>
  <si>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</si>
  <si>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</si>
  <si>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</si>
  <si>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</si>
  <si>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</si>
  <si>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</si>
  <si>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</si>
  <si>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</si>
  <si>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</si>
  <si>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</si>
  <si>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</si>
  <si>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</si>
  <si>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</si>
  <si>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</si>
  <si>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</si>
  <si>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</si>
  <si>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</si>
  <si>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</si>
  <si>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</si>
  <si>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</si>
  <si>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</si>
  <si>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</si>
  <si>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</si>
  <si>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</si>
  <si>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</si>
  <si>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</si>
  <si>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</si>
  <si>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</si>
  <si>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</si>
  <si>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</si>
  <si>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</si>
  <si>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</si>
  <si>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</si>
  <si>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</si>
  <si>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</si>
  <si>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</si>
  <si>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</si>
  <si>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</si>
  <si>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</si>
  <si>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</si>
  <si>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</si>
  <si>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</si>
  <si>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</si>
  <si>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</si>
  <si>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</si>
  <si>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</si>
  <si>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</si>
  <si>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</si>
  <si>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</si>
  <si>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</si>
  <si>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</si>
  <si>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</si>
  <si>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</si>
  <si>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</si>
  <si>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</si>
  <si>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</si>
  <si>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</si>
  <si>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</si>
  <si>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</si>
  <si>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</si>
  <si>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</si>
  <si>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</si>
  <si>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</si>
  <si>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</si>
  <si>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</si>
  <si>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</si>
  <si>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</si>
  <si>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</si>
  <si>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</si>
  <si>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</si>
  <si>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</si>
  <si>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</si>
  <si>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</si>
  <si>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</si>
  <si>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</si>
  <si>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</si>
  <si>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</si>
  <si>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</si>
  <si>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</si>
  <si>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</si>
  <si>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</si>
  <si>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</si>
  <si>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</si>
  <si>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</si>
  <si>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</si>
  <si>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</si>
  <si>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</si>
  <si>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</si>
  <si>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</si>
  <si>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</si>
  <si>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</si>
  <si>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</si>
  <si>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</si>
  <si>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</si>
  <si>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</si>
  <si>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</si>
  <si>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</si>
  <si>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</si>
  <si>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</si>
  <si>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</si>
  <si>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</si>
  <si>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</si>
  <si>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</si>
  <si>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</si>
  <si>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</si>
  <si>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</si>
  <si>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</si>
  <si>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</si>
  <si>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</si>
  <si>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</si>
  <si>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</si>
  <si>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</si>
  <si>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</si>
  <si>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</si>
  <si>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</si>
  <si>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</si>
  <si>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</si>
  <si>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</si>
  <si>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</si>
  <si>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</si>
  <si>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</si>
  <si>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</si>
  <si>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</si>
  <si>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</si>
  <si>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</si>
  <si>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</si>
  <si>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</si>
  <si>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</si>
  <si>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</si>
  <si>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</si>
  <si>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</si>
  <si>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</si>
  <si>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</si>
  <si>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</si>
  <si>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</si>
  <si>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</si>
  <si>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</si>
  <si>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</si>
  <si>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</si>
  <si>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</si>
  <si>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</si>
  <si>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</si>
  <si>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</si>
  <si>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</si>
  <si>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</si>
  <si>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</si>
  <si>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</si>
  <si>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</si>
  <si>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</si>
  <si>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</si>
  <si>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</si>
  <si>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</si>
  <si>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</si>
  <si>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</si>
  <si>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</si>
  <si>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</si>
  <si>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</si>
  <si>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</si>
  <si>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</si>
  <si>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</si>
  <si>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</si>
  <si>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</si>
  <si>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</si>
  <si>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</si>
  <si>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</si>
  <si>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</si>
  <si>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</si>
  <si>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</si>
  <si>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</si>
  <si>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</si>
  <si>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</si>
  <si>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</si>
  <si>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</si>
  <si>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</si>
  <si>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</si>
  <si>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</si>
  <si>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</si>
  <si>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</si>
  <si>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</si>
  <si>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</si>
  <si>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</si>
  <si>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</si>
  <si>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</si>
  <si>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</si>
  <si>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</si>
  <si>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</si>
  <si>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</si>
  <si>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</si>
  <si>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</si>
  <si>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</si>
  <si>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</si>
  <si>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</si>
  <si>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</si>
  <si>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</si>
  <si>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</si>
  <si>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</si>
  <si>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</si>
  <si>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</si>
  <si>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</si>
  <si>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</si>
  <si>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</si>
  <si>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</si>
  <si>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</si>
  <si>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</si>
  <si>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</si>
  <si>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</si>
  <si>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</si>
  <si>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</si>
  <si>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</si>
  <si>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</si>
  <si>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</si>
  <si>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</si>
  <si>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</si>
  <si>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</si>
  <si>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</si>
  <si>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</si>
  <si>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</si>
  <si>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</si>
  <si>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</si>
  <si>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</si>
  <si>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</si>
  <si>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</si>
  <si>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</si>
  <si>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</si>
  <si>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</si>
  <si>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</si>
  <si>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</si>
  <si>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</si>
  <si>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</si>
  <si>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</si>
  <si>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</si>
  <si>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</si>
  <si>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</si>
  <si>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</si>
  <si>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</si>
  <si>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</si>
  <si>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</si>
  <si>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</si>
  <si>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</si>
  <si>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</si>
  <si>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</si>
  <si>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</si>
  <si>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</si>
  <si>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</si>
  <si>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</si>
  <si>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</si>
  <si>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</si>
  <si>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</si>
  <si>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</si>
  <si>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</si>
  <si>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</si>
  <si>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</si>
  <si>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</si>
  <si>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</si>
  <si>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</si>
  <si>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</si>
  <si>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</si>
  <si>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</si>
  <si>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</si>
  <si>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</si>
  <si>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</si>
  <si>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</si>
  <si>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</si>
  <si>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</si>
  <si>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</si>
  <si>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</si>
  <si>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</si>
  <si>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</si>
  <si>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</si>
  <si>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</si>
  <si>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</si>
  <si>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</si>
  <si>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</si>
  <si>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</si>
  <si>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</si>
  <si>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</si>
  <si>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</si>
  <si>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</si>
  <si>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</si>
  <si>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</si>
  <si>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</si>
  <si>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</si>
  <si>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</si>
  <si>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</si>
  <si>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</si>
  <si>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</si>
  <si>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</si>
  <si>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</si>
  <si>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</si>
  <si>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</si>
  <si>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</si>
  <si>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</si>
  <si>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</si>
  <si>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</si>
  <si>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</si>
  <si>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</si>
  <si>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</si>
  <si>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</si>
  <si>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</si>
  <si>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</si>
  <si>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</si>
  <si>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</si>
  <si>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</si>
  <si>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</si>
  <si>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</si>
  <si>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</si>
  <si>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</si>
  <si>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</si>
  <si>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</si>
  <si>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</si>
  <si>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</si>
  <si>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</si>
  <si>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</si>
  <si>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</si>
  <si>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</si>
  <si>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</si>
  <si>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</si>
  <si>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</si>
  <si>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</si>
  <si>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</si>
  <si>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</si>
  <si>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</si>
  <si>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</si>
  <si>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</si>
  <si>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</si>
  <si>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</si>
  <si>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</si>
  <si>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</si>
  <si>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</si>
  <si>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</si>
  <si>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</si>
  <si>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</si>
  <si>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</si>
  <si>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</si>
  <si>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</si>
  <si>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</si>
  <si>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</si>
  <si>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</si>
  <si>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</si>
  <si>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</si>
  <si>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</si>
  <si>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</si>
  <si>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</si>
  <si>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</si>
  <si>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</si>
  <si>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</si>
  <si>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</si>
  <si>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</si>
  <si>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</si>
  <si>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</si>
  <si>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</si>
  <si>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</si>
  <si>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</si>
  <si>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</si>
  <si>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</si>
  <si>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</si>
  <si>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</si>
  <si>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</si>
  <si>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</si>
  <si>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</si>
  <si>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</si>
  <si>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</si>
  <si>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</si>
  <si>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</si>
  <si>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</si>
  <si>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</si>
  <si>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</si>
  <si>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</si>
  <si>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</si>
  <si>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</si>
  <si>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</si>
  <si>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</si>
  <si>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</si>
  <si>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</si>
  <si>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</si>
  <si>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</si>
  <si>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</si>
  <si>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</si>
  <si>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</si>
  <si>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</si>
  <si>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</si>
  <si>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</si>
  <si>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</si>
  <si>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</si>
  <si>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</si>
  <si>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</si>
  <si>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</si>
  <si>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</si>
  <si>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</si>
  <si>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</si>
  <si>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</si>
  <si>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</si>
  <si>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</si>
  <si>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</si>
  <si>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</si>
  <si>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</si>
  <si>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</si>
  <si>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</si>
  <si>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</si>
  <si>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</si>
  <si>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</si>
  <si>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</si>
  <si>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</si>
  <si>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</si>
  <si>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</si>
  <si>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</si>
  <si>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</si>
  <si>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</si>
  <si>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</si>
  <si>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</si>
  <si>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</si>
  <si>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</si>
  <si>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</si>
  <si>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</si>
  <si>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</si>
  <si>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</si>
  <si>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</si>
  <si>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</si>
  <si>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</si>
  <si>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</si>
  <si>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</si>
  <si>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</si>
  <si>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</si>
  <si>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</si>
  <si>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</si>
  <si>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</si>
  <si>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</si>
  <si>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</si>
  <si>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</si>
  <si>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</si>
  <si>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</si>
  <si>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</si>
  <si>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</si>
  <si>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</si>
  <si>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</si>
  <si>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</si>
  <si>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</si>
  <si>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</si>
  <si>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</si>
  <si>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</si>
  <si>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</si>
  <si>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</si>
  <si>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</si>
  <si>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</si>
  <si>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</si>
  <si>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</si>
  <si>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</si>
  <si>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</si>
  <si>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</si>
  <si>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</si>
  <si>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</si>
  <si>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</si>
  <si>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</si>
  <si>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</si>
  <si>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</si>
  <si>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</si>
  <si>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</si>
  <si>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</si>
  <si>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</si>
  <si>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</si>
  <si>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</si>
  <si>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</si>
  <si>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</si>
  <si>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</si>
  <si>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</si>
  <si>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</si>
  <si>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</si>
  <si>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</si>
  <si>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</si>
  <si>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</si>
  <si>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</si>
  <si>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</si>
  <si>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</si>
  <si>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</si>
  <si>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</si>
  <si>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</si>
  <si>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</si>
  <si>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</si>
  <si>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</si>
  <si>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</si>
  <si>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</si>
  <si>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</si>
  <si>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</si>
  <si>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</si>
  <si>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</si>
  <si>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</si>
  <si>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</si>
  <si>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</si>
  <si>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</si>
  <si>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</si>
  <si>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</si>
  <si>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</si>
  <si>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</si>
  <si>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</si>
  <si>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</si>
  <si>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</si>
  <si>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</si>
  <si>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</si>
  <si>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</si>
  <si>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</si>
  <si>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</si>
  <si>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</si>
  <si>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</si>
  <si>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</si>
  <si>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</si>
  <si>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</si>
  <si>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</si>
  <si>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</si>
  <si>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</si>
  <si>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</si>
  <si>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</si>
  <si>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</si>
  <si>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</si>
  <si>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</si>
  <si>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</si>
  <si>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</si>
  <si>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</si>
  <si>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</si>
  <si>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</si>
  <si>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</si>
  <si>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</si>
  <si>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</si>
  <si>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</si>
  <si>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</si>
  <si>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</si>
  <si>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</si>
  <si>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</si>
  <si>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</si>
  <si>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</si>
  <si>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</si>
  <si>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</si>
  <si>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</si>
  <si>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</si>
  <si>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</si>
  <si>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</si>
  <si>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</si>
  <si>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</si>
  <si>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</si>
  <si>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</si>
  <si>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</si>
  <si>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</si>
  <si>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</si>
  <si>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</si>
  <si>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</si>
  <si>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</si>
  <si>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</si>
  <si>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</si>
  <si>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</si>
  <si>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</si>
  <si>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</si>
  <si>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</si>
  <si>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</si>
  <si>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</si>
  <si>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</si>
  <si>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</si>
  <si>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</si>
  <si>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</si>
  <si>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</si>
  <si>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</si>
  <si>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</si>
  <si>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</si>
  <si>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</si>
  <si>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</si>
  <si>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</si>
  <si>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</si>
  <si>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</si>
  <si>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</si>
  <si>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</si>
  <si>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</si>
  <si>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</si>
  <si>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</si>
  <si>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</si>
  <si>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</si>
  <si>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</si>
  <si>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</si>
  <si>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</si>
  <si>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</si>
  <si>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</si>
  <si>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</si>
  <si>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</si>
  <si>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</si>
  <si>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</si>
  <si>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</si>
  <si>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</si>
  <si>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</si>
  <si>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</si>
  <si>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</si>
  <si>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</si>
  <si>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</si>
  <si>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</si>
  <si>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</si>
  <si>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</si>
  <si>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</si>
  <si>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</si>
  <si>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</si>
  <si>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</si>
  <si>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</si>
  <si>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</si>
  <si>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</si>
  <si>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</si>
  <si>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</si>
  <si>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</si>
  <si>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</si>
  <si>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</si>
  <si>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</si>
  <si>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</si>
  <si>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</si>
  <si>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</si>
  <si>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</si>
  <si>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</si>
  <si>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</si>
  <si>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</si>
  <si>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</si>
  <si>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</si>
  <si>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</si>
  <si>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</si>
  <si>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</si>
  <si>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</si>
  <si>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</si>
  <si>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</si>
  <si>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</si>
  <si>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</si>
  <si>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</si>
  <si>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</si>
  <si>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</si>
  <si>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</si>
  <si>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</si>
  <si>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</si>
  <si>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</si>
  <si>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</si>
  <si>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</si>
  <si>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</si>
  <si>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</si>
  <si>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</si>
  <si>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</si>
  <si>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</si>
  <si>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</si>
  <si>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</si>
  <si>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</si>
  <si>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</si>
  <si>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</si>
  <si>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</si>
  <si>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</si>
  <si>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</si>
  <si>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</si>
  <si>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</si>
  <si>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</si>
  <si>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</si>
  <si>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</si>
  <si>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</si>
  <si>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</si>
  <si>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</si>
  <si>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</si>
  <si>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</si>
  <si>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</si>
  <si>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</si>
  <si>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</si>
  <si>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</si>
  <si>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</si>
  <si>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</si>
  <si>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</si>
  <si>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</si>
  <si>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</si>
  <si>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</si>
  <si>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</si>
  <si>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</si>
  <si>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</si>
  <si>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</si>
  <si>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</si>
  <si>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</si>
  <si>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</si>
  <si>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</si>
  <si>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</si>
  <si>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</si>
  <si>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</si>
  <si>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</si>
  <si>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</si>
  <si>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</si>
  <si>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</si>
  <si>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</si>
  <si>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</si>
  <si>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</si>
  <si>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</si>
  <si>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</si>
  <si>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</si>
  <si>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</si>
  <si>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</si>
  <si>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</si>
  <si>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</si>
  <si>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</si>
  <si>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</si>
  <si>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</si>
  <si>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</si>
  <si>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</si>
  <si>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</si>
  <si>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</si>
  <si>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</si>
  <si>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</si>
  <si>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</si>
  <si>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</si>
  <si>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</si>
  <si>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</si>
  <si>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</si>
  <si>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</si>
  <si>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</si>
  <si>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</si>
  <si>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</si>
  <si>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</si>
  <si>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</si>
  <si>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</si>
  <si>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</si>
  <si>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</si>
  <si>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</si>
  <si>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</si>
  <si>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</si>
  <si>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</si>
  <si>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</si>
  <si>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</si>
  <si>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</si>
  <si>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</si>
  <si>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</si>
  <si>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</si>
  <si>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</si>
  <si>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</si>
  <si>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</si>
  <si>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</si>
  <si>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</si>
  <si>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</si>
  <si>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</si>
  <si>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</si>
  <si>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</si>
  <si>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</si>
  <si>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</si>
  <si>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</si>
  <si>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</si>
  <si>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</si>
  <si>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</si>
  <si>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</si>
  <si>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</si>
  <si>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</si>
  <si>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</si>
  <si>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</si>
  <si>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</si>
  <si>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</si>
  <si>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</si>
  <si>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</si>
  <si>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</si>
  <si>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</si>
  <si>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</si>
  <si>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</si>
  <si>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</si>
  <si>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</si>
  <si>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</si>
  <si>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</si>
  <si>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</si>
  <si>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</si>
  <si>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</si>
  <si>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</si>
  <si>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</si>
  <si>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</si>
  <si>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</si>
  <si>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</si>
  <si>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</si>
  <si>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</si>
  <si>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</si>
  <si>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</si>
  <si>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</si>
  <si>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</si>
  <si>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</si>
  <si>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</si>
  <si>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</si>
  <si>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</si>
  <si>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</si>
  <si>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</si>
  <si>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</si>
  <si>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</si>
  <si>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</si>
  <si>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</si>
  <si>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</si>
  <si>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</si>
  <si>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</si>
  <si>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</si>
  <si>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</si>
  <si>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</si>
  <si>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</si>
  <si>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</si>
  <si>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</si>
  <si>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</si>
  <si>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</si>
  <si>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</si>
  <si>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</si>
  <si>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</si>
  <si>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</si>
  <si>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</si>
  <si>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</si>
  <si>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</si>
  <si>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</si>
  <si>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</si>
  <si>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</si>
  <si>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</si>
  <si>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</si>
  <si>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</si>
  <si>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</si>
  <si>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</si>
  <si>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</si>
  <si>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</si>
  <si>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</si>
  <si>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</si>
  <si>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</si>
  <si>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</si>
  <si>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</si>
  <si>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</si>
  <si>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</si>
  <si>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</si>
  <si>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</si>
  <si>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</si>
  <si>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</si>
  <si>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</si>
  <si>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</si>
  <si>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</si>
  <si>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</si>
  <si>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</si>
  <si>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</si>
  <si>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</si>
  <si>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</si>
  <si>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</si>
  <si>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</si>
  <si>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</si>
  <si>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</si>
  <si>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</si>
  <si>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</si>
  <si>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</si>
  <si>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</si>
  <si>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</si>
  <si>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</si>
  <si>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</si>
  <si>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</si>
  <si>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</si>
  <si>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</si>
  <si>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</si>
  <si>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</si>
  <si>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</si>
  <si>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</si>
  <si>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</si>
  <si>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</si>
  <si>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</si>
  <si>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</si>
  <si>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</si>
  <si>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</si>
  <si>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</si>
  <si>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</si>
  <si>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</si>
  <si>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</si>
  <si>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</si>
  <si>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</si>
  <si>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</si>
  <si>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</si>
  <si>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</si>
  <si>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</si>
  <si>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</si>
  <si>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</si>
  <si>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</si>
  <si>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</si>
  <si>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</si>
  <si>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</si>
  <si>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</si>
  <si>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</si>
  <si>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</si>
  <si>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</si>
  <si>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</si>
  <si>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</si>
  <si>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</si>
  <si>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</si>
  <si>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</si>
  <si>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</si>
  <si>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</si>
  <si>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</si>
  <si>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</si>
  <si>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</si>
  <si>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</si>
  <si>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</si>
  <si>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</si>
  <si>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</si>
  <si>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</si>
  <si>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</si>
  <si>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</si>
  <si>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</si>
  <si>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</si>
  <si>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</si>
  <si>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</si>
  <si>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</si>
  <si>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</si>
  <si>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</si>
  <si>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</si>
  <si>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</si>
  <si>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</si>
  <si>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</si>
  <si>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</si>
  <si>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</si>
  <si>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</si>
  <si>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</si>
  <si>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</si>
  <si>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</si>
  <si>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</si>
  <si>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</si>
  <si>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</si>
  <si>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</si>
  <si>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</si>
  <si>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</si>
  <si>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</si>
  <si>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</si>
  <si>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</si>
  <si>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</si>
  <si>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</si>
  <si>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</si>
  <si>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</si>
  <si>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</si>
  <si>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</si>
  <si>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</si>
  <si>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</si>
  <si>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</si>
  <si>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</si>
  <si>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</si>
  <si>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</si>
  <si>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</si>
  <si>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</si>
  <si>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</si>
  <si>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</si>
  <si>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</si>
  <si>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</si>
  <si>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</si>
  <si>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</si>
  <si>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</si>
  <si>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</si>
  <si>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</si>
  <si>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</si>
  <si>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</si>
  <si>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</si>
  <si>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</si>
  <si>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</si>
  <si>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</si>
  <si>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</si>
  <si>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</si>
  <si>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</si>
  <si>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</si>
  <si>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</si>
  <si>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</si>
  <si>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</si>
  <si>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</si>
  <si>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</si>
  <si>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</si>
  <si>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</si>
  <si>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</si>
  <si>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</si>
  <si>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</si>
  <si>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</si>
  <si>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</si>
  <si>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</si>
  <si>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</si>
  <si>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</si>
  <si>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</si>
  <si>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</si>
  <si>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</si>
  <si>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</si>
  <si>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</si>
  <si>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</si>
  <si>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</si>
  <si>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</si>
  <si>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</si>
  <si>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</si>
  <si>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</si>
  <si>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</si>
  <si>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</si>
  <si>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</si>
  <si>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</si>
  <si>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</si>
  <si>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</si>
  <si>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</si>
  <si>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</si>
  <si>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</si>
  <si>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</si>
  <si>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</si>
  <si>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</si>
  <si>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</si>
  <si>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</si>
  <si>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</si>
  <si>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</si>
  <si>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</si>
  <si>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</si>
  <si>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</si>
  <si>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</si>
  <si>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</si>
  <si>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</si>
  <si>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</si>
  <si>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</si>
  <si>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</si>
  <si>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</si>
  <si>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</si>
  <si>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</si>
  <si>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</si>
  <si>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</si>
  <si>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</si>
  <si>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</si>
  <si>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</si>
  <si>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</si>
  <si>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</si>
  <si>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</si>
  <si>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</si>
  <si>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</si>
  <si>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</si>
  <si>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</si>
  <si>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</si>
  <si>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</si>
  <si>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</si>
  <si>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</si>
  <si>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</si>
  <si>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</si>
  <si>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</si>
  <si>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</si>
  <si>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</si>
  <si>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</si>
  <si>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</si>
  <si>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</si>
  <si>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</si>
  <si>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</si>
  <si>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</si>
  <si>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</si>
  <si>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</si>
  <si>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</si>
  <si>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</si>
  <si>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</si>
  <si>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</si>
  <si>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</si>
  <si>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</si>
  <si>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</si>
  <si>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</si>
  <si>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</si>
  <si>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</si>
  <si>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</si>
  <si>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</si>
  <si>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</si>
  <si>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</si>
  <si>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</si>
  <si>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</si>
  <si>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</si>
  <si>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</si>
  <si>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</si>
  <si>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</si>
  <si>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</si>
  <si>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</si>
  <si>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</si>
  <si>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</si>
  <si>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</si>
  <si>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</si>
  <si>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</si>
  <si>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</si>
  <si>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</si>
  <si>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</si>
  <si>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</si>
  <si>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</si>
  <si>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</si>
  <si>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</si>
  <si>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</si>
  <si>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</si>
  <si>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</si>
  <si>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</si>
  <si>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</si>
  <si>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</si>
  <si>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</si>
  <si>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</si>
  <si>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</si>
  <si>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</si>
  <si>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</si>
  <si>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</si>
  <si>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</si>
  <si>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</si>
  <si>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</si>
  <si>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</si>
  <si>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</si>
  <si>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</si>
  <si>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</si>
  <si>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</si>
  <si>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</si>
  <si>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</si>
  <si>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</si>
  <si>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</si>
  <si>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</si>
  <si>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</si>
  <si>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</si>
  <si>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</si>
  <si>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</si>
  <si>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</si>
  <si>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</si>
  <si>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</si>
  <si>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</si>
  <si>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</si>
  <si>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</si>
  <si>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</si>
  <si>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</si>
  <si>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</si>
  <si>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</si>
  <si>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</si>
  <si>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</si>
  <si>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</si>
  <si>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</si>
  <si>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</si>
  <si>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</si>
  <si>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</si>
  <si>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</si>
  <si>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</si>
  <si>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</si>
  <si>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</si>
  <si>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</si>
  <si>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</si>
  <si>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</si>
  <si>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</si>
  <si>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</si>
  <si>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</si>
  <si>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</si>
  <si>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</si>
  <si>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</si>
  <si>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</si>
  <si>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</si>
  <si>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</si>
  <si>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</si>
  <si>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</si>
  <si>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</si>
  <si>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</si>
  <si>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</si>
  <si>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</si>
  <si>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</si>
  <si>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</si>
  <si>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</si>
  <si>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</si>
  <si>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</si>
  <si>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</si>
  <si>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</si>
  <si>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</si>
  <si>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</si>
  <si>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</si>
  <si>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</si>
  <si>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</si>
  <si>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</si>
  <si>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</si>
  <si>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</si>
  <si>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</si>
  <si>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</si>
  <si>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</si>
  <si>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</si>
  <si>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</si>
  <si>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</si>
  <si>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</si>
  <si>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</si>
  <si>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</si>
  <si>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</si>
  <si>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</si>
  <si>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</si>
  <si>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</si>
  <si>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</si>
  <si>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</si>
  <si>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</si>
  <si>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</si>
  <si>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</si>
  <si>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</si>
  <si>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</si>
  <si>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</si>
  <si>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</si>
  <si>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</si>
  <si>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</si>
  <si>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</si>
  <si>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</si>
  <si>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</si>
  <si>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</si>
  <si>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</si>
  <si>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</si>
  <si>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</si>
  <si>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</si>
  <si>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</si>
  <si>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</si>
  <si>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</si>
  <si>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</si>
  <si>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</si>
  <si>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</si>
  <si>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</si>
  <si>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</si>
  <si>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</si>
  <si>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</si>
  <si>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</si>
  <si>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</si>
  <si>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</si>
  <si>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</si>
  <si>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</si>
  <si>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</si>
  <si>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</si>
  <si>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</si>
  <si>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</si>
  <si>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</si>
  <si>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</si>
  <si>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</si>
  <si>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</si>
  <si>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</si>
  <si>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</si>
  <si>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</si>
  <si>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</si>
  <si>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</si>
  <si>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</si>
  <si>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</si>
  <si>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</si>
  <si>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</si>
  <si>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</si>
  <si>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</si>
  <si>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</si>
  <si>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</si>
  <si>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</si>
  <si>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</si>
  <si>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</si>
  <si>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</si>
  <si>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</si>
  <si>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</si>
  <si>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</si>
  <si>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</si>
  <si>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</si>
  <si>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</si>
  <si>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</si>
  <si>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</si>
  <si>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</si>
  <si>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</si>
  <si>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</si>
  <si>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</si>
  <si>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</si>
  <si>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</si>
  <si>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</si>
  <si>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</si>
  <si>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</si>
  <si>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</si>
  <si>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</si>
  <si>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</si>
  <si>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</si>
  <si>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</si>
  <si>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</si>
  <si>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</si>
  <si>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</si>
  <si>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</si>
  <si>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</si>
  <si>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</si>
  <si>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</si>
  <si>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</si>
  <si>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</si>
  <si>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</si>
  <si>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</si>
  <si>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</si>
  <si>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</si>
  <si>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</si>
  <si>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</si>
  <si>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</si>
  <si>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</si>
  <si>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</si>
  <si>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</si>
  <si>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</si>
  <si>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</si>
  <si>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</si>
  <si>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</si>
  <si>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</si>
  <si>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</si>
  <si>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</si>
  <si>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</si>
  <si>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</si>
  <si>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</si>
  <si>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</si>
  <si>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</si>
  <si>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</si>
  <si>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</si>
  <si>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</si>
  <si>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</si>
  <si>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</si>
  <si>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</si>
  <si>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</si>
  <si>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</si>
  <si>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</si>
  <si>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</si>
  <si>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</si>
  <si>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</si>
  <si>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</si>
  <si>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</si>
  <si>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</si>
  <si>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</si>
  <si>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</si>
  <si>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</si>
  <si>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</si>
  <si>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</si>
  <si>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</si>
  <si>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</si>
  <si>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</si>
  <si>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</si>
  <si>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</si>
  <si>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</si>
  <si>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</si>
  <si>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</si>
  <si>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</si>
  <si>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</si>
  <si>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</si>
  <si>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</si>
  <si>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</si>
  <si>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</si>
  <si>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</si>
  <si>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</si>
  <si>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</si>
  <si>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</si>
  <si>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</si>
  <si>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</si>
  <si>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</si>
  <si>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</si>
  <si>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</si>
  <si>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</si>
  <si>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</si>
  <si>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</si>
  <si>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</si>
  <si>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</si>
  <si>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</si>
  <si>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</si>
  <si>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</si>
  <si>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</si>
  <si>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</si>
  <si>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</si>
  <si>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</si>
  <si>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</si>
  <si>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</si>
  <si>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</si>
  <si>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</si>
  <si>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</si>
  <si>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</si>
  <si>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</si>
  <si>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</si>
  <si>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</si>
  <si>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</si>
  <si>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</si>
  <si>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</si>
  <si>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</si>
  <si>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</si>
  <si>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</si>
  <si>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</si>
  <si>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</si>
  <si>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</si>
  <si>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</si>
  <si>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</si>
  <si>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</si>
  <si>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</si>
  <si>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</si>
  <si>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</si>
  <si>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</si>
  <si>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</si>
  <si>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</si>
  <si>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</si>
  <si>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</si>
  <si>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</si>
  <si>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</si>
  <si>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</si>
  <si>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</si>
  <si>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</si>
  <si>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</si>
  <si>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</si>
  <si>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</si>
  <si>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</si>
  <si>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</si>
  <si>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</si>
  <si>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</si>
  <si>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</si>
  <si>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</si>
  <si>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</si>
  <si>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</si>
  <si>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</si>
  <si>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</si>
  <si>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</si>
  <si>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</si>
  <si>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</si>
  <si>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</si>
  <si>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</si>
  <si>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</si>
  <si>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</si>
  <si>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</si>
  <si>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</si>
  <si>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</si>
  <si>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</si>
  <si>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</si>
  <si>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</si>
  <si>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</si>
  <si>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</si>
  <si>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</si>
  <si>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</si>
  <si>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</si>
  <si>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</si>
  <si>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</si>
  <si>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</si>
  <si>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</si>
  <si>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</si>
  <si>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</si>
  <si>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</si>
  <si>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</si>
  <si>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</si>
  <si>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</si>
  <si>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</si>
  <si>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</si>
  <si>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</si>
  <si>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</si>
  <si>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</si>
  <si>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</si>
  <si>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</si>
  <si>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</si>
  <si>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</si>
  <si>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</si>
  <si>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</si>
  <si>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</si>
  <si>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</si>
  <si>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</si>
  <si>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</si>
  <si>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</si>
  <si>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</si>
  <si>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</si>
  <si>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</si>
  <si>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</si>
  <si>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</si>
  <si>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</si>
  <si>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</si>
  <si>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</si>
  <si>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</si>
  <si>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</si>
  <si>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</si>
  <si>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</si>
  <si>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</si>
  <si>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</si>
  <si>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</si>
  <si>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</si>
  <si>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</si>
  <si>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</si>
  <si>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</si>
  <si>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</si>
  <si>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</si>
  <si>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</si>
  <si>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</si>
  <si>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</si>
  <si>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</si>
  <si>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</si>
  <si>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</si>
  <si>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</si>
  <si>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</si>
  <si>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</si>
  <si>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</si>
  <si>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</si>
  <si>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</si>
  <si>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</si>
  <si>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</si>
  <si>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</si>
  <si>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</si>
  <si>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</si>
  <si>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</si>
  <si>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</si>
  <si>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</si>
  <si>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</si>
  <si>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</si>
  <si>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</si>
  <si>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</si>
  <si>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</si>
  <si>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</si>
  <si>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</si>
  <si>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</si>
  <si>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</si>
  <si>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</si>
  <si>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</si>
  <si>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</si>
  <si>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</si>
  <si>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</si>
  <si>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</si>
  <si>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</si>
  <si>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</si>
  <si>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</si>
  <si>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</si>
  <si>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</si>
  <si>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</si>
  <si>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</si>
  <si>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</si>
  <si>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</si>
  <si>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</si>
  <si>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</si>
  <si>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</si>
  <si>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</si>
  <si>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</si>
  <si>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</si>
  <si>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</si>
  <si>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</si>
  <si>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</si>
  <si>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</si>
  <si>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</si>
  <si>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</si>
  <si>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</si>
  <si>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</si>
  <si>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</si>
  <si>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</si>
  <si>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</si>
  <si>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</si>
  <si>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</si>
  <si>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</si>
  <si>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</si>
  <si>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</si>
  <si>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</si>
  <si>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</si>
  <si>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</si>
  <si>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</si>
  <si>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</si>
  <si>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</si>
  <si>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</si>
  <si>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</si>
  <si>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</si>
  <si>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</si>
  <si>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</si>
  <si>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</si>
  <si>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</si>
  <si>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</si>
  <si>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</si>
  <si>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</si>
  <si>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</si>
  <si>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</si>
  <si>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</si>
  <si>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</si>
  <si>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</si>
  <si>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</si>
  <si>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</si>
  <si>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</si>
  <si>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</si>
  <si>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</si>
  <si>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</si>
  <si>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</si>
  <si>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</si>
  <si>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</si>
  <si>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</si>
  <si>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</si>
  <si>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</si>
  <si>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</si>
  <si>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</si>
  <si>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</si>
  <si>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</si>
  <si>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</si>
  <si>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</si>
  <si>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</si>
  <si>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</si>
  <si>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</si>
  <si>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</si>
  <si>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</si>
  <si>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</si>
  <si>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</si>
  <si>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</si>
  <si>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</si>
  <si>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</si>
  <si>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</si>
  <si>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</si>
  <si>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</si>
  <si>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</si>
  <si>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</si>
  <si>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</si>
  <si>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</si>
  <si>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</si>
  <si>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</si>
  <si>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</si>
  <si>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</si>
  <si>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</si>
  <si>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</si>
  <si>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</si>
  <si>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</si>
  <si>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</si>
  <si>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</si>
  <si>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</si>
  <si>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</si>
  <si>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</si>
  <si>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</si>
  <si>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</si>
  <si>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</si>
  <si>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</si>
  <si>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</si>
  <si>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</si>
  <si>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</si>
  <si>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</si>
  <si>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</si>
  <si>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</si>
  <si>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</si>
  <si>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</si>
  <si>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</si>
  <si>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</si>
  <si>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</si>
  <si>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</si>
  <si>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</si>
  <si>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</si>
  <si>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</si>
  <si>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</si>
  <si>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</si>
  <si>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</si>
  <si>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</si>
  <si>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</si>
  <si>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</si>
  <si>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</si>
  <si>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</si>
  <si>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</si>
  <si>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</si>
  <si>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</si>
  <si>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</si>
  <si>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</si>
  <si>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</si>
  <si>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</si>
  <si>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</si>
  <si>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</si>
  <si>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</si>
  <si>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</si>
  <si>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</si>
  <si>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</si>
  <si>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</si>
  <si>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</si>
  <si>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</si>
  <si>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</si>
  <si>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</si>
  <si>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</si>
  <si>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</si>
  <si>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</si>
  <si>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</si>
  <si>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</si>
  <si>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</si>
  <si>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</si>
  <si>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</si>
  <si>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</si>
  <si>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</si>
  <si>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</si>
  <si>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</si>
  <si>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</si>
  <si>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</si>
  <si>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</si>
  <si>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</si>
  <si>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</si>
  <si>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</si>
  <si>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</si>
  <si>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</si>
  <si>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</si>
  <si>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</si>
  <si>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</si>
  <si>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</si>
  <si>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</si>
  <si>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</si>
  <si>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</si>
  <si>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</si>
  <si>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</si>
  <si>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</si>
  <si>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</si>
  <si>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</si>
  <si>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</si>
  <si>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</si>
  <si>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</si>
  <si>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</si>
  <si>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</si>
  <si>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</si>
  <si>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</si>
  <si>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</si>
  <si>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</si>
  <si>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</si>
  <si>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</si>
  <si>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</si>
  <si>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</si>
  <si>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</si>
  <si>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</si>
  <si>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</si>
  <si>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</si>
  <si>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</si>
  <si>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</si>
  <si>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</si>
  <si>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</si>
  <si>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</si>
  <si>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</si>
  <si>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</si>
  <si>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</si>
  <si>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</si>
  <si>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</si>
  <si>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</si>
  <si>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</si>
  <si>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</si>
  <si>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</si>
  <si>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</si>
  <si>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</si>
  <si>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</si>
  <si>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</si>
  <si>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</si>
  <si>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</si>
  <si>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</si>
  <si>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</si>
  <si>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</si>
  <si>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</si>
  <si>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</si>
  <si>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</si>
  <si>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</si>
  <si>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</si>
  <si>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</si>
  <si>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</si>
  <si>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</si>
  <si>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</si>
  <si>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</si>
  <si>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</si>
  <si>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</si>
  <si>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</si>
  <si>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</si>
  <si>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</si>
  <si>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</si>
  <si>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</si>
  <si>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</si>
  <si>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</si>
  <si>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</si>
  <si>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</si>
  <si>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</si>
  <si>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</si>
  <si>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</si>
  <si>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</si>
  <si>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</si>
  <si>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</si>
  <si>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</si>
  <si>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</si>
  <si>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</si>
  <si>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</si>
  <si>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</si>
  <si>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</si>
  <si>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</si>
  <si>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</si>
  <si>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</si>
  <si>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</si>
  <si>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</si>
  <si>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</si>
  <si>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</si>
  <si>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</si>
  <si>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</si>
  <si>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</si>
  <si>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</si>
  <si>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</si>
  <si>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</si>
  <si>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</si>
  <si>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</si>
  <si>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</si>
  <si>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</si>
  <si>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</si>
  <si>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</si>
  <si>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</si>
  <si>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</si>
  <si>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</si>
  <si>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</si>
  <si>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</si>
  <si>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</si>
  <si>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</si>
  <si>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</si>
  <si>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</si>
  <si>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</si>
  <si>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</si>
  <si>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</si>
  <si>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</si>
  <si>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</si>
  <si>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</si>
  <si>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</si>
  <si>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</si>
  <si>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</si>
  <si>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</si>
  <si>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</si>
  <si>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</si>
  <si>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</si>
  <si>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</si>
  <si>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</si>
  <si>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</si>
  <si>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</si>
  <si>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</si>
  <si>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</si>
  <si>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</si>
  <si>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</si>
  <si>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</si>
  <si>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</si>
  <si>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</si>
  <si>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</si>
  <si>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</si>
  <si>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</si>
  <si>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</si>
  <si>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</si>
  <si>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</si>
  <si>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</si>
  <si>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</si>
  <si>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</si>
  <si>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</si>
  <si>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</si>
  <si>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</si>
  <si>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</si>
  <si>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</si>
  <si>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</si>
  <si>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</si>
  <si>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</si>
  <si>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</si>
  <si>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</si>
  <si>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</si>
  <si>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</si>
  <si>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</si>
  <si>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</si>
  <si>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</si>
  <si>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</si>
  <si>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</si>
  <si>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</si>
  <si>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</si>
  <si>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</si>
  <si>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</si>
  <si>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</si>
  <si>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</si>
  <si>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</si>
  <si>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</si>
  <si>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</si>
  <si>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</si>
  <si>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</si>
  <si>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</si>
  <si>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</si>
  <si>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</si>
  <si>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</si>
  <si>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</si>
  <si>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</si>
  <si>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</si>
  <si>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</si>
  <si>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</si>
  <si>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</si>
  <si>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</si>
  <si>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</si>
  <si>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</si>
  <si>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</si>
  <si>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</si>
  <si>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</si>
  <si>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</si>
  <si>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</si>
  <si>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</si>
  <si>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</si>
  <si>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</si>
  <si>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</si>
  <si>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</si>
  <si>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</si>
  <si>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</si>
  <si>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</si>
  <si>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</si>
  <si>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</si>
  <si>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</si>
  <si>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</si>
  <si>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</si>
  <si>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</si>
  <si>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</si>
  <si>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</si>
  <si>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</si>
  <si>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</si>
  <si>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</si>
  <si>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</si>
  <si>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</si>
  <si>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</si>
  <si>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</si>
  <si>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</si>
  <si>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</si>
  <si>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</si>
  <si>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</si>
  <si>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</si>
  <si>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</si>
  <si>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</si>
  <si>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</si>
  <si>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</si>
  <si>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</si>
  <si>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</si>
  <si>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</si>
  <si>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</si>
  <si>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</si>
  <si>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</si>
  <si>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</si>
  <si>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</si>
  <si>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</si>
  <si>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</si>
  <si>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</si>
  <si>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</si>
  <si>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</si>
  <si>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</si>
  <si>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</si>
  <si>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</si>
  <si>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</si>
  <si>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</si>
  <si>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</si>
  <si>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</si>
  <si>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</si>
  <si>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</si>
  <si>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</si>
  <si>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</si>
  <si>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</si>
  <si>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</si>
  <si>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</si>
  <si>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</si>
  <si>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</si>
  <si>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</si>
  <si>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</si>
  <si>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</si>
  <si>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</si>
  <si>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</si>
  <si>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</si>
  <si>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</si>
  <si>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</si>
  <si>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</si>
  <si>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</si>
  <si>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</si>
  <si>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</si>
  <si>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</si>
  <si>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</si>
  <si>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</si>
  <si>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</si>
  <si>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</si>
  <si>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</si>
  <si>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</si>
  <si>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</si>
  <si>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</si>
  <si>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</si>
  <si>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</si>
  <si>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</si>
  <si>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</si>
  <si>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</si>
  <si>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</si>
  <si>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</si>
  <si>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</si>
  <si>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</si>
  <si>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</si>
  <si>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</si>
  <si>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</si>
  <si>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</si>
  <si>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</si>
  <si>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</si>
  <si>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</si>
  <si>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</si>
  <si>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</si>
  <si>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</si>
  <si>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</si>
  <si>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</si>
  <si>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</si>
  <si>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</si>
  <si>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</si>
  <si>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</si>
  <si>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</si>
  <si>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</si>
  <si>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</si>
  <si>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</si>
  <si>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</si>
  <si>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</si>
  <si>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</si>
  <si>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</si>
  <si>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</si>
  <si>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</si>
  <si>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</si>
  <si>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</si>
  <si>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</si>
  <si>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</si>
  <si>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</si>
  <si>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</si>
  <si>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</si>
  <si>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</si>
  <si>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</si>
  <si>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</si>
  <si>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</si>
  <si>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</si>
  <si>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</si>
  <si>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</si>
  <si>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</si>
  <si>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</si>
  <si>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</si>
  <si>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</si>
  <si>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</si>
  <si>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</si>
  <si>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</si>
  <si>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</si>
  <si>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</si>
  <si>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</si>
  <si>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</si>
  <si>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</si>
  <si>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</si>
  <si>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</si>
  <si>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</si>
  <si>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</si>
  <si>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</si>
  <si>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</si>
  <si>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</si>
  <si>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</si>
  <si>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</si>
  <si>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</si>
  <si>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</si>
  <si>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</si>
  <si>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</si>
  <si>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</si>
  <si>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</si>
  <si>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</si>
  <si>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</si>
  <si>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</si>
  <si>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</si>
  <si>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</si>
  <si>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</si>
  <si>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</si>
  <si>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</si>
  <si>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</si>
  <si>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</si>
  <si>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</si>
  <si>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</si>
  <si>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</si>
  <si>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</si>
  <si>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</si>
  <si>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</si>
  <si>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</si>
  <si>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</si>
  <si>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</si>
  <si>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</si>
  <si>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</si>
  <si>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</si>
  <si>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</si>
  <si>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</si>
  <si>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</si>
  <si>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</si>
  <si>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</si>
  <si>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</si>
  <si>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</si>
  <si>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</si>
  <si>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</si>
  <si>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</si>
  <si>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</si>
  <si>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</si>
  <si>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</si>
  <si>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</si>
  <si>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</si>
  <si>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</si>
  <si>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</si>
  <si>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</si>
  <si>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</si>
  <si>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</si>
  <si>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</si>
  <si>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</si>
  <si>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</si>
  <si>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</si>
  <si>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</si>
  <si>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</si>
  <si>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</si>
  <si>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</si>
  <si>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</si>
  <si>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</si>
  <si>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</si>
  <si>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</si>
  <si>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</si>
  <si>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</si>
  <si>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</si>
  <si>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</si>
  <si>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</si>
  <si>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</si>
  <si>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</si>
  <si>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</si>
  <si>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</si>
  <si>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</si>
  <si>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</si>
  <si>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</si>
  <si>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</si>
  <si>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</si>
  <si>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</si>
  <si>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</si>
  <si>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</si>
  <si>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</si>
  <si>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</si>
  <si>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</si>
  <si>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</si>
  <si>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</si>
  <si>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</si>
  <si>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</si>
  <si>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</si>
  <si>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</si>
  <si>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</si>
  <si>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</si>
  <si>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</si>
  <si>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</si>
  <si>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</si>
  <si>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</si>
  <si>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</si>
  <si>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</si>
  <si>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</si>
  <si>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</si>
  <si>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</si>
  <si>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</si>
  <si>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</si>
  <si>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</si>
  <si>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</si>
  <si>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</si>
  <si>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</si>
  <si>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</si>
  <si>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</si>
  <si>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</si>
  <si>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</si>
  <si>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</si>
  <si>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</si>
  <si>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</si>
  <si>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</si>
  <si>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</si>
  <si>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</si>
  <si>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</si>
  <si>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</si>
  <si>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</si>
  <si>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</si>
  <si>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</si>
  <si>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</si>
  <si>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</si>
  <si>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</si>
  <si>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</si>
  <si>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</si>
  <si>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</si>
  <si>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</si>
  <si>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</si>
  <si>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</si>
  <si>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</si>
  <si>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</si>
  <si>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</si>
  <si>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</si>
  <si>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</si>
  <si>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</si>
  <si>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</si>
  <si>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</si>
  <si>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</si>
  <si>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</si>
  <si>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</si>
  <si>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</si>
  <si>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</si>
  <si>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</si>
  <si>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</si>
  <si>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</si>
  <si>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</si>
  <si>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</si>
  <si>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</si>
  <si>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</si>
  <si>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</si>
  <si>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</si>
  <si>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</si>
  <si>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</si>
  <si>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</si>
  <si>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</si>
  <si>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</si>
  <si>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</si>
  <si>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</si>
  <si>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</si>
  <si>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</si>
  <si>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</si>
  <si>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</si>
  <si>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</si>
  <si>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</si>
  <si>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</si>
  <si>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</si>
  <si>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</si>
  <si>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</si>
  <si>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</si>
  <si>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</si>
  <si>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</si>
  <si>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</si>
  <si>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</si>
  <si>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</si>
  <si>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</si>
  <si>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</si>
  <si>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</si>
  <si>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</si>
  <si>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</si>
  <si>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</si>
  <si>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</si>
  <si>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</si>
  <si>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</si>
  <si>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</si>
  <si>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</si>
  <si>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</si>
  <si>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</si>
  <si>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</si>
  <si>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</si>
  <si>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</si>
  <si>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</si>
  <si>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</si>
  <si>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</si>
  <si>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</si>
  <si>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</si>
  <si>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</si>
  <si>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</si>
  <si>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</si>
  <si>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</si>
  <si>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</si>
  <si>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</si>
  <si>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</si>
  <si>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</si>
  <si>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</si>
  <si>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</si>
  <si>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</si>
  <si>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</si>
  <si>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</si>
  <si>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</si>
  <si>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</si>
  <si>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</si>
  <si>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</si>
  <si>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</si>
  <si>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</si>
  <si>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</si>
  <si>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</si>
  <si>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</si>
  <si>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</si>
  <si>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</si>
  <si>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</si>
  <si>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</si>
  <si>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</si>
  <si>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</si>
  <si>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</si>
  <si>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</si>
  <si>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</si>
  <si>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</si>
  <si>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</si>
  <si>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</si>
  <si>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</si>
  <si>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</si>
  <si>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</si>
  <si>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</si>
  <si>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</si>
  <si>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</si>
  <si>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</si>
  <si>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</si>
  <si>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</si>
  <si>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</si>
  <si>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</si>
  <si>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</si>
  <si>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</si>
  <si>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</si>
  <si>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</si>
  <si>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</si>
  <si>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</si>
  <si>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</si>
  <si>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</si>
  <si>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</si>
  <si>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</si>
  <si>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</si>
  <si>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</si>
  <si>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</si>
  <si>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</si>
  <si>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</si>
  <si>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</si>
  <si>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</si>
  <si>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</si>
  <si>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</si>
  <si>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</si>
  <si>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</si>
  <si>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</si>
  <si>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</si>
  <si>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</si>
  <si>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</si>
  <si>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</si>
  <si>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</si>
  <si>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</si>
  <si>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</si>
  <si>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</si>
  <si>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</si>
  <si>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</si>
  <si>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</si>
  <si>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</si>
  <si>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</si>
  <si>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</si>
  <si>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</si>
  <si>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</si>
  <si>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</si>
  <si>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</si>
  <si>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</si>
  <si>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</si>
  <si>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</si>
  <si>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</si>
  <si>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</si>
  <si>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</si>
  <si>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</si>
  <si>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</si>
  <si>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</si>
  <si>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</si>
  <si>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</si>
  <si>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</si>
  <si>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</si>
  <si>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</si>
  <si>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</si>
  <si>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</si>
  <si>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</si>
  <si>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</si>
  <si>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</si>
  <si>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</si>
  <si>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</si>
  <si>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</si>
  <si>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</si>
  <si>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</si>
  <si>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</si>
  <si>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</si>
  <si>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</si>
  <si>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</si>
  <si>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</si>
  <si>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</si>
  <si>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</si>
  <si>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</si>
  <si>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</si>
  <si>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</si>
  <si>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</si>
  <si>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</si>
  <si>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</si>
  <si>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</si>
  <si>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</si>
  <si>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</si>
  <si>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</si>
  <si>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</si>
  <si>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</si>
  <si>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</si>
  <si>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</si>
  <si>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</si>
  <si>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</si>
  <si>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</si>
  <si>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</si>
  <si>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</si>
  <si>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</si>
  <si>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</si>
  <si>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</si>
  <si>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</si>
  <si>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</si>
  <si>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</si>
  <si>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</si>
  <si>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</si>
  <si>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</si>
  <si>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</si>
  <si>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</si>
  <si>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</si>
  <si>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</si>
  <si>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</si>
  <si>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</si>
  <si>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</si>
  <si>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</si>
  <si>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</si>
  <si>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</si>
  <si>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</si>
  <si>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</si>
  <si>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</si>
  <si>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</si>
  <si>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</si>
  <si>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</si>
  <si>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</si>
  <si>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</si>
  <si>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</si>
  <si>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</si>
  <si>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</si>
  <si>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</si>
  <si>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</si>
  <si>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</si>
  <si>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</si>
  <si>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</si>
  <si>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</si>
  <si>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</si>
  <si>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</si>
  <si>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</si>
  <si>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</si>
  <si>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</si>
  <si>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</si>
  <si>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</si>
  <si>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</si>
  <si>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</si>
  <si>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</si>
  <si>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</si>
  <si>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</si>
  <si>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</si>
  <si>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</si>
  <si>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</si>
  <si>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</si>
  <si>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</si>
  <si>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</si>
  <si>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</si>
  <si>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</si>
  <si>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</si>
  <si>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</si>
  <si>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</si>
  <si>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</si>
  <si>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</si>
  <si>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</si>
  <si>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</si>
  <si>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</si>
  <si>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</si>
  <si>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</si>
  <si>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</si>
  <si>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</si>
  <si>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</si>
  <si>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</si>
  <si>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</si>
  <si>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</si>
  <si>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</si>
  <si>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</si>
  <si>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</si>
  <si>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</si>
  <si>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</si>
  <si>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</si>
  <si>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</si>
  <si>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</si>
  <si>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</si>
  <si>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</si>
  <si>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</si>
  <si>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</si>
  <si>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</si>
  <si>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</si>
  <si>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</si>
  <si>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</si>
  <si>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</si>
  <si>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</si>
  <si>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</si>
  <si>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</si>
  <si>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</si>
  <si>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</si>
  <si>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</si>
  <si>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</si>
  <si>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</si>
  <si>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</si>
  <si>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</si>
  <si>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</si>
  <si>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</si>
  <si>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</si>
  <si>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</si>
  <si>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</si>
  <si>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</si>
  <si>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</si>
  <si>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</si>
  <si>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</si>
  <si>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</si>
  <si>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</si>
  <si>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</si>
  <si>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</si>
  <si>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</si>
  <si>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</si>
  <si>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</si>
  <si>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</si>
  <si>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</si>
  <si>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</si>
  <si>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</si>
  <si>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</si>
  <si>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</si>
  <si>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</si>
  <si>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</si>
  <si>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</si>
  <si>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</si>
  <si>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</si>
  <si>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</si>
  <si>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</si>
  <si>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</si>
  <si>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</si>
  <si>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</si>
  <si>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</si>
  <si>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</si>
  <si>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</si>
  <si>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</si>
  <si>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</si>
  <si>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</si>
  <si>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</si>
  <si>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</si>
  <si>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</si>
  <si>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</si>
  <si>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</si>
  <si>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</si>
  <si>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</si>
  <si>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</si>
  <si>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</si>
  <si>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</si>
  <si>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</si>
  <si>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</si>
  <si>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</si>
  <si>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</si>
  <si>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</si>
  <si>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</si>
  <si>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</si>
  <si>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</si>
  <si>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</si>
  <si>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</si>
  <si>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</si>
  <si>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</si>
  <si>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</si>
  <si>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</si>
  <si>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</si>
  <si>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</si>
  <si>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</si>
  <si>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</si>
  <si>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</si>
  <si>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</si>
  <si>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</si>
  <si>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</si>
  <si>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</si>
  <si>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</si>
  <si>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</si>
  <si>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</si>
  <si>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</si>
  <si>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</si>
  <si>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</si>
  <si>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</si>
  <si>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</si>
  <si>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</si>
  <si>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</si>
  <si>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</si>
  <si>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</si>
  <si>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</si>
  <si>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</si>
  <si>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</si>
  <si>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</si>
  <si>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</si>
  <si>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</si>
  <si>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</si>
  <si>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</si>
  <si>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</si>
  <si>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</si>
  <si>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</si>
  <si>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</si>
  <si>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</si>
  <si>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</si>
  <si>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</si>
  <si>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</si>
  <si>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</si>
  <si>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</si>
  <si>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</si>
  <si>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</si>
  <si>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</si>
  <si>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</si>
  <si>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</si>
  <si>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</si>
  <si>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</si>
  <si>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</si>
  <si>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</si>
  <si>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</si>
  <si>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</si>
  <si>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</si>
  <si>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</si>
  <si>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</si>
  <si>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</si>
  <si>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</si>
  <si>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</si>
  <si>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</si>
  <si>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</si>
  <si>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</si>
  <si>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</si>
  <si>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</si>
  <si>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</si>
  <si>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</si>
  <si>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</si>
  <si>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</si>
  <si>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</si>
  <si>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</si>
  <si>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</si>
  <si>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</si>
  <si>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</si>
  <si>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</si>
  <si>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</si>
  <si>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</si>
  <si>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</si>
  <si>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</si>
  <si>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</si>
  <si>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</si>
  <si>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</si>
  <si>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</si>
  <si>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</si>
  <si>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</si>
  <si>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</si>
  <si>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</si>
  <si>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</si>
  <si>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</si>
  <si>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</si>
  <si>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</si>
  <si>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</si>
  <si>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</si>
  <si>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</si>
  <si>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</si>
  <si>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</si>
  <si>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</si>
  <si>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</si>
  <si>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</si>
  <si>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</si>
  <si>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</si>
  <si>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</si>
  <si>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</si>
  <si>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</si>
  <si>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</si>
  <si>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</si>
  <si>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</si>
  <si>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</si>
  <si>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</si>
  <si>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</si>
  <si>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</si>
  <si>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</si>
  <si>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</si>
  <si>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</si>
  <si>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</si>
  <si>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</si>
  <si>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</si>
  <si>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</si>
  <si>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</si>
  <si>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</si>
  <si>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</si>
  <si>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</si>
  <si>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</si>
  <si>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</si>
  <si>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</si>
  <si>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</si>
  <si>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</si>
  <si>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</si>
  <si>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</si>
  <si>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</si>
  <si>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</si>
  <si>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</si>
  <si>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</si>
  <si>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</si>
  <si>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</si>
  <si>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</si>
  <si>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</si>
  <si>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</si>
  <si>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</si>
  <si>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</si>
  <si>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</si>
  <si>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</si>
  <si>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</si>
  <si>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</si>
  <si>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</si>
  <si>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</si>
  <si>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</si>
  <si>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</si>
  <si>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</si>
  <si>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</si>
  <si>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</si>
  <si>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</si>
  <si>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</si>
  <si>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</si>
  <si>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</si>
  <si>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</si>
  <si>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</si>
  <si>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</si>
  <si>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</si>
  <si>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</si>
  <si>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</si>
  <si>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</si>
  <si>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</si>
  <si>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</si>
  <si>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</si>
  <si>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</si>
  <si>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</si>
  <si>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</si>
  <si>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</si>
  <si>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</si>
  <si>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</si>
  <si>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</si>
  <si>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</si>
  <si>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</si>
  <si>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</si>
  <si>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</si>
  <si>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</si>
  <si>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</si>
  <si>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</si>
  <si>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</si>
  <si>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</si>
  <si>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</si>
  <si>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</si>
  <si>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</si>
  <si>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</si>
  <si>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</si>
  <si>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</si>
  <si>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</si>
  <si>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</si>
  <si>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</si>
  <si>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</si>
  <si>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</si>
  <si>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</si>
  <si>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</si>
  <si>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</si>
  <si>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</si>
  <si>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</si>
  <si>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</si>
  <si>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</si>
  <si>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</si>
  <si>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</si>
  <si>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</si>
  <si>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</si>
  <si>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</si>
  <si>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</si>
  <si>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</si>
  <si>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</si>
  <si>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</si>
  <si>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</si>
  <si>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</si>
  <si>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</si>
  <si>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</si>
  <si>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</si>
  <si>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</si>
  <si>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</si>
  <si>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</si>
  <si>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</si>
  <si>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</si>
  <si>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</si>
  <si>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</si>
  <si>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</si>
  <si>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</si>
  <si>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</si>
  <si>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</si>
  <si>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</si>
  <si>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</si>
  <si>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</si>
  <si>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</si>
  <si>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</si>
  <si>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</si>
  <si>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</si>
  <si>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</si>
  <si>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</si>
  <si>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</si>
  <si>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</si>
  <si>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</si>
  <si>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</si>
  <si>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</si>
  <si>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</si>
  <si>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</si>
  <si>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</si>
  <si>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</si>
  <si>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</si>
  <si>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</si>
  <si>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</si>
  <si>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</si>
  <si>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</si>
  <si>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</si>
  <si>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</si>
  <si>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</si>
  <si>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</si>
  <si>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</si>
  <si>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</si>
  <si>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</si>
  <si>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</si>
  <si>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</si>
  <si>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</si>
  <si>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</si>
  <si>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</si>
  <si>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</si>
  <si>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</si>
  <si>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</si>
  <si>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</si>
  <si>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</si>
  <si>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</si>
  <si>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</si>
  <si>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</si>
  <si>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</si>
  <si>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</si>
  <si>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</si>
  <si>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</si>
  <si>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</si>
  <si>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</si>
  <si>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</si>
  <si>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</si>
  <si>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</si>
  <si>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</si>
  <si>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</si>
  <si>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</si>
  <si>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</si>
  <si>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</si>
  <si>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</si>
  <si>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</si>
  <si>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</si>
  <si>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</si>
  <si>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</si>
  <si>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</si>
  <si>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</si>
  <si>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</si>
  <si>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</si>
  <si>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</si>
  <si>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</si>
  <si>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</si>
  <si>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</si>
  <si>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</si>
  <si>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</si>
  <si>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</si>
  <si>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</si>
  <si>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</si>
  <si>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</si>
  <si>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</si>
  <si>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</si>
  <si>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</si>
  <si>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</si>
  <si>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</si>
  <si>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</si>
  <si>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</si>
  <si>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</si>
  <si>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</si>
  <si>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</si>
  <si>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</si>
  <si>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</si>
  <si>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</si>
  <si>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</si>
  <si>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</si>
  <si>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</si>
  <si>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</si>
  <si>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</si>
  <si>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</si>
  <si>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</si>
  <si>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</si>
  <si>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</si>
  <si>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</si>
  <si>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</si>
  <si>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</si>
  <si>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</si>
  <si>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</si>
  <si>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</si>
  <si>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</si>
  <si>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</si>
  <si>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</si>
  <si>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</si>
  <si>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</si>
  <si>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</si>
  <si>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</si>
  <si>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</si>
  <si>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</si>
  <si>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</si>
  <si>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</si>
  <si>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</si>
  <si>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</si>
  <si>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</si>
  <si>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</si>
  <si>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</si>
  <si>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</si>
  <si>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</si>
  <si>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</si>
  <si>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</si>
  <si>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</si>
  <si>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</si>
  <si>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</si>
  <si>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</si>
  <si>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</si>
  <si>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</si>
  <si>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</si>
  <si>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</si>
  <si>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</si>
  <si>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</si>
  <si>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</si>
  <si>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</si>
  <si>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</si>
  <si>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</si>
  <si>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</si>
  <si>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</si>
  <si>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</si>
  <si>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</si>
  <si>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</si>
  <si>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</si>
  <si>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</si>
  <si>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</si>
  <si>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</si>
  <si>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</si>
  <si>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</si>
  <si>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</si>
  <si>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</si>
  <si>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</si>
  <si>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</si>
  <si>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</si>
  <si>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</si>
  <si>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</si>
  <si>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</si>
  <si>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</si>
  <si>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</si>
  <si>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</si>
  <si>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</si>
  <si>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</si>
  <si>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</si>
  <si>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</si>
  <si>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</si>
  <si>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</si>
  <si>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</si>
  <si>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</si>
  <si>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</si>
  <si>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</si>
  <si>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</si>
  <si>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</si>
  <si>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</si>
  <si>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</si>
  <si>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</si>
  <si>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</si>
  <si>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</si>
  <si>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</si>
  <si>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</si>
  <si>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</si>
  <si>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</si>
  <si>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</si>
  <si>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</si>
  <si>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</si>
  <si>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</si>
  <si>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</si>
  <si>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</si>
  <si>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</si>
  <si>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</si>
  <si>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</si>
  <si>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</si>
  <si>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</si>
  <si>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</si>
  <si>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</si>
  <si>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</si>
  <si>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</si>
  <si>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</si>
  <si>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</si>
  <si>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</si>
  <si>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</si>
  <si>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</si>
  <si>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</si>
  <si>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</si>
  <si>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</si>
  <si>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</si>
  <si>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</si>
  <si>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</si>
  <si>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</si>
  <si>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</si>
  <si>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</si>
  <si>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</si>
  <si>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</si>
  <si>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</si>
  <si>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</si>
  <si>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</si>
  <si>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</si>
  <si>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</si>
  <si>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</si>
  <si>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</si>
  <si>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</si>
  <si>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</si>
  <si>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</si>
  <si>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</si>
  <si>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</si>
  <si>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</si>
  <si>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</si>
  <si>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</si>
  <si>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</si>
  <si>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</si>
  <si>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</si>
  <si>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</si>
  <si>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</si>
  <si>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</si>
  <si>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</si>
  <si>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</si>
  <si>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</si>
  <si>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</si>
  <si>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</si>
  <si>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</si>
  <si>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</si>
  <si>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</si>
  <si>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</si>
  <si>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</si>
  <si>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</si>
  <si>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</si>
  <si>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</si>
  <si>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</si>
  <si>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</si>
  <si>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</si>
  <si>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</si>
  <si>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</si>
  <si>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</si>
  <si>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</si>
  <si>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</si>
  <si>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</si>
  <si>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</si>
  <si>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</si>
  <si>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</si>
  <si>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</si>
  <si>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</si>
  <si>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</si>
  <si>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</si>
  <si>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</si>
  <si>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</si>
  <si>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</si>
  <si>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</si>
  <si>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</si>
  <si>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</si>
  <si>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</si>
  <si>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</si>
  <si>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</si>
  <si>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</si>
  <si>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</si>
  <si>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</si>
  <si>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</si>
  <si>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</si>
  <si>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</si>
  <si>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</si>
  <si>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</si>
  <si>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</si>
  <si>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</si>
  <si>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</si>
  <si>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</si>
  <si>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</si>
  <si>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</si>
  <si>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</si>
  <si>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</si>
  <si>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</si>
  <si>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</si>
  <si>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</si>
  <si>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</si>
  <si>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</si>
  <si>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</si>
  <si>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</si>
  <si>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</si>
  <si>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</si>
  <si>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</si>
  <si>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</si>
  <si>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</si>
  <si>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</si>
  <si>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</si>
  <si>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</si>
  <si>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</si>
  <si>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</si>
  <si>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</si>
  <si>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</si>
  <si>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</si>
  <si>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</si>
  <si>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</si>
  <si>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</si>
  <si>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</si>
  <si>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</si>
  <si>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</si>
  <si>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</si>
  <si>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</si>
  <si>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</si>
  <si>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</si>
  <si>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</si>
  <si>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</si>
  <si>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</si>
  <si>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</si>
  <si>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</si>
  <si>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</si>
  <si>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</si>
  <si>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</si>
  <si>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</si>
  <si>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</si>
  <si>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</si>
  <si>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</si>
  <si>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</si>
  <si>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</si>
  <si>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</si>
  <si>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</si>
  <si>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</si>
  <si>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</si>
  <si>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</si>
  <si>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</si>
  <si>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</si>
  <si>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</si>
  <si>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</si>
  <si>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</si>
  <si>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</si>
  <si>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</si>
  <si>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</si>
  <si>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</si>
  <si>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</si>
  <si>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</si>
  <si>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</si>
  <si>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</si>
  <si>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</si>
  <si>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</si>
  <si>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</si>
  <si>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</si>
  <si>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</si>
  <si>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</si>
  <si>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</si>
  <si>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</si>
  <si>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</si>
  <si>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</si>
  <si>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</si>
  <si>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</si>
  <si>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</si>
  <si>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</si>
  <si>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</si>
  <si>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</si>
  <si>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</si>
  <si>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</si>
  <si>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</si>
  <si>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</si>
  <si>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</si>
  <si>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</si>
  <si>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</si>
  <si>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</si>
  <si>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</si>
  <si>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</si>
  <si>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</si>
  <si>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</si>
  <si>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</si>
  <si>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</si>
  <si>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</si>
  <si>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</si>
  <si>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</si>
  <si>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</si>
  <si>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</si>
  <si>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</si>
  <si>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</si>
  <si>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</si>
  <si>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</si>
  <si>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</si>
  <si>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</si>
  <si>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</si>
  <si>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</si>
  <si>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</si>
  <si>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</si>
  <si>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</si>
  <si>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</si>
  <si>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</si>
  <si>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</si>
  <si>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</si>
  <si>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</si>
  <si>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</si>
  <si>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</si>
  <si>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</si>
  <si>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</si>
  <si>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</si>
  <si>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</si>
  <si>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</si>
  <si>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</si>
  <si>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</si>
  <si>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</si>
  <si>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</si>
  <si>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</si>
  <si>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</si>
  <si>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</si>
  <si>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</si>
  <si>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</si>
  <si>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</si>
  <si>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</si>
  <si>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</si>
  <si>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</si>
  <si>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</si>
  <si>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</si>
  <si>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</si>
  <si>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</si>
  <si>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</si>
  <si>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</si>
  <si>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</si>
  <si>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</si>
  <si>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</si>
  <si>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</si>
  <si>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</si>
  <si>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</si>
  <si>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</si>
  <si>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</si>
  <si>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</si>
  <si>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</si>
  <si>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</si>
  <si>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</si>
  <si>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</si>
  <si>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</si>
  <si>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</si>
  <si>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</si>
  <si>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</si>
  <si>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</si>
  <si>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</si>
  <si>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</si>
  <si>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</si>
  <si>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</si>
  <si>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</si>
  <si>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</si>
  <si>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</si>
  <si>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</si>
  <si>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</si>
  <si>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</si>
  <si>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</si>
  <si>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</si>
  <si>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</si>
  <si>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</si>
  <si>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</si>
  <si>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</si>
  <si>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</si>
  <si>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</si>
  <si>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</si>
  <si>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</si>
  <si>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</si>
  <si>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</si>
  <si>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</si>
  <si>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</si>
  <si>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</si>
  <si>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</si>
  <si>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</si>
  <si>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</si>
  <si>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</si>
  <si>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</si>
  <si>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</si>
  <si>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</si>
  <si>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</si>
  <si>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</si>
  <si>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</si>
  <si>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</si>
  <si>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</si>
  <si>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</si>
  <si>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</si>
  <si>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</si>
  <si>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</si>
  <si>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</si>
  <si>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</si>
  <si>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</si>
  <si>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</si>
  <si>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</si>
  <si>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</si>
  <si>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</si>
  <si>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</si>
  <si>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</si>
  <si>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</si>
  <si>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</si>
  <si>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</si>
  <si>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</si>
  <si>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</si>
  <si>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</si>
  <si>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</si>
  <si>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</si>
  <si>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</si>
  <si>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</si>
  <si>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</si>
  <si>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</si>
  <si>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</si>
  <si>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</si>
  <si>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</si>
  <si>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</si>
  <si>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</si>
  <si>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</si>
  <si>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</si>
  <si>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</si>
  <si>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</si>
  <si>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</si>
  <si>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</si>
  <si>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</si>
  <si>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</si>
  <si>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</si>
  <si>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</si>
  <si>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</si>
  <si>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</si>
  <si>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</si>
  <si>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</si>
  <si>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</si>
  <si>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</si>
  <si>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</si>
  <si>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</si>
  <si>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</si>
  <si>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</si>
  <si>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</si>
  <si>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</si>
  <si>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</si>
  <si>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</si>
  <si>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</si>
  <si>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</si>
  <si>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</si>
  <si>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</si>
  <si>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</si>
  <si>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</si>
  <si>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</si>
  <si>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</si>
  <si>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</si>
  <si>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</si>
  <si>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</si>
  <si>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</si>
  <si>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</si>
  <si>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</si>
  <si>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</si>
  <si>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</si>
  <si>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</si>
  <si>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</si>
  <si>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</si>
  <si>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</si>
  <si>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</si>
  <si>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</si>
  <si>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</si>
  <si>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</si>
  <si>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</si>
  <si>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</si>
  <si>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</si>
  <si>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</si>
  <si>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</si>
  <si>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</si>
  <si>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</si>
  <si>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</si>
  <si>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</si>
  <si>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</si>
  <si>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</si>
  <si>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</si>
  <si>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</si>
  <si>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</si>
  <si>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</si>
  <si>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</si>
  <si>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</si>
  <si>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</si>
  <si>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</si>
  <si>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</si>
  <si>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</si>
  <si>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</si>
  <si>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</si>
  <si>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</si>
  <si>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</si>
  <si>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</si>
  <si>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</si>
  <si>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</si>
  <si>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</si>
  <si>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</si>
  <si>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</si>
  <si>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</si>
  <si>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</si>
  <si>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</si>
  <si>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</si>
  <si>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</si>
  <si>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</si>
  <si>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</si>
  <si>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</si>
  <si>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</si>
  <si>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</si>
  <si>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</si>
  <si>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</si>
  <si>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</si>
  <si>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</si>
  <si>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</si>
  <si>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</si>
  <si>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</si>
  <si>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</si>
  <si>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</si>
  <si>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</si>
  <si>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</si>
  <si>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</si>
  <si>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</si>
  <si>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</si>
  <si>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</si>
  <si>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</si>
  <si>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</si>
  <si>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</si>
  <si>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</si>
  <si>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</si>
  <si>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</si>
  <si>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</si>
  <si>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</si>
  <si>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</si>
  <si>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</si>
  <si>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</si>
  <si>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</si>
  <si>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</si>
  <si>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</si>
  <si>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</si>
  <si>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</si>
  <si>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</si>
  <si>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</si>
  <si>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</si>
  <si>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</si>
  <si>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</si>
  <si>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</si>
  <si>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</si>
  <si>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</si>
  <si>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</si>
  <si>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</si>
  <si>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</si>
  <si>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</si>
  <si>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</si>
  <si>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</si>
  <si>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</si>
  <si>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</si>
  <si>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</si>
  <si>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</si>
  <si>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</si>
  <si>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</si>
  <si>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</si>
  <si>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</si>
  <si>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</si>
  <si>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</si>
  <si>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</si>
  <si>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</si>
  <si>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</si>
  <si>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</si>
  <si>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</si>
  <si>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</si>
  <si>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</si>
  <si>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</si>
  <si>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</si>
  <si>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</si>
  <si>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</si>
  <si>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</si>
  <si>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</si>
  <si>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</si>
  <si>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</si>
  <si>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</si>
  <si>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</si>
  <si>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</si>
  <si>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</si>
  <si>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</si>
  <si>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</si>
  <si>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</si>
  <si>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</si>
  <si>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</si>
  <si>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</si>
  <si>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</si>
  <si>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</si>
  <si>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</si>
  <si>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</si>
  <si>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</si>
  <si>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</si>
  <si>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</si>
  <si>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</si>
  <si>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</si>
  <si>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</si>
  <si>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</si>
  <si>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</si>
  <si>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</si>
  <si>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</si>
  <si>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</si>
  <si>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</si>
  <si>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</si>
  <si>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</si>
  <si>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</si>
  <si>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</si>
  <si>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</si>
  <si>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</si>
  <si>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</si>
  <si>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</si>
  <si>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</si>
  <si>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</si>
  <si>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</si>
  <si>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</si>
  <si>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</si>
  <si>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</si>
  <si>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</si>
  <si>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</si>
  <si>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</si>
  <si>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</si>
  <si>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</si>
  <si>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</si>
  <si>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</si>
  <si>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</si>
  <si>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</si>
  <si>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</si>
  <si>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</si>
  <si>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</si>
  <si>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</si>
  <si>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</si>
  <si>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</si>
  <si>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</si>
  <si>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</si>
  <si>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</si>
  <si>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</si>
  <si>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</si>
  <si>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</si>
  <si>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</si>
  <si>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</si>
  <si>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</si>
  <si>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</si>
  <si>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</si>
  <si>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</si>
  <si>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</si>
  <si>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</si>
  <si>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</si>
  <si>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</si>
  <si>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</si>
  <si>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</si>
  <si>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</si>
  <si>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</si>
  <si>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</si>
  <si>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</si>
  <si>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</si>
  <si>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</si>
  <si>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</si>
  <si>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</si>
  <si>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</si>
  <si>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</si>
  <si>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</si>
  <si>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</si>
  <si>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</si>
  <si>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</si>
  <si>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</si>
  <si>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</si>
  <si>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</si>
  <si>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</si>
  <si>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</si>
  <si>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</si>
  <si>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</si>
  <si>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</si>
  <si>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</si>
  <si>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</si>
  <si>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</si>
  <si>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</si>
  <si>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</si>
  <si>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</si>
  <si>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</si>
  <si>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</si>
  <si>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</si>
  <si>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</si>
  <si>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</si>
  <si>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</si>
  <si>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</si>
  <si>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</si>
  <si>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</si>
  <si>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</si>
  <si>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</si>
  <si>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</si>
  <si>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</si>
  <si>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</si>
  <si>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</si>
  <si>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</si>
  <si>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</si>
  <si>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</si>
  <si>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</si>
  <si>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</si>
  <si>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</si>
  <si>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</si>
  <si>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</si>
  <si>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</si>
  <si>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</si>
  <si>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</si>
  <si>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</si>
  <si>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</si>
  <si>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</si>
  <si>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</si>
  <si>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</si>
  <si>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</si>
  <si>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</si>
  <si>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</si>
  <si>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</si>
  <si>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</si>
  <si>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</si>
  <si>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</si>
  <si>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</si>
  <si>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</si>
  <si>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</si>
  <si>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</si>
  <si>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</si>
  <si>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</si>
  <si>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</si>
  <si>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</si>
  <si>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</si>
  <si>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</si>
  <si>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</si>
  <si>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</si>
  <si>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</si>
  <si>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</si>
  <si>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</si>
  <si>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</si>
  <si>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</si>
  <si>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</si>
  <si>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</si>
  <si>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</si>
  <si>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</si>
  <si>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</si>
  <si>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</si>
  <si>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</si>
  <si>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</si>
  <si>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</si>
  <si>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</si>
  <si>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</si>
  <si>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</si>
  <si>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</si>
  <si>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</si>
  <si>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</si>
  <si>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</si>
  <si>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</si>
  <si>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</si>
  <si>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</si>
  <si>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</si>
  <si>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</si>
  <si>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</si>
  <si>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</si>
  <si>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</si>
  <si>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</si>
  <si>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</si>
  <si>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</si>
  <si>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</si>
  <si>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</si>
  <si>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</si>
  <si>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</si>
  <si>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</si>
  <si>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</si>
  <si>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</si>
  <si>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</si>
  <si>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</si>
  <si>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</si>
  <si>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</si>
  <si>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</si>
  <si>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</si>
  <si>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</si>
  <si>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</si>
  <si>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</si>
  <si>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</si>
  <si>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</si>
  <si>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</si>
  <si>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</si>
  <si>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</si>
  <si>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</si>
  <si>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</si>
  <si>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</si>
  <si>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</si>
  <si>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</si>
  <si>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</si>
  <si>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</si>
  <si>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</si>
  <si>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</si>
  <si>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</si>
  <si>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</si>
  <si>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</si>
  <si>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</si>
  <si>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</si>
  <si>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</si>
  <si>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</si>
  <si>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</si>
  <si>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</si>
  <si>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</si>
  <si>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</si>
  <si>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</si>
  <si>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</si>
  <si>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</si>
  <si>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</si>
  <si>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</si>
  <si>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</si>
  <si>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</si>
  <si>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</si>
  <si>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</si>
  <si>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</si>
  <si>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</si>
  <si>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</si>
  <si>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</si>
  <si>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</si>
  <si>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</si>
  <si>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</si>
  <si>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</si>
  <si>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</si>
  <si>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</si>
  <si>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</si>
  <si>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</si>
  <si>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</si>
  <si>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</si>
  <si>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</si>
  <si>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</si>
  <si>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</si>
  <si>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</si>
  <si>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</si>
  <si>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</si>
  <si>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</si>
  <si>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</si>
  <si>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</si>
  <si>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</si>
  <si>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</si>
  <si>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</si>
  <si>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</si>
  <si>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</si>
  <si>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</si>
  <si>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</si>
  <si>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</si>
  <si>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</si>
  <si>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</si>
  <si>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</si>
  <si>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</si>
  <si>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</si>
  <si>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</si>
  <si>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</si>
  <si>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</si>
  <si>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</si>
  <si>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</si>
  <si>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</si>
  <si>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</si>
  <si>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</si>
  <si>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</si>
  <si>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</si>
  <si>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</si>
  <si>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</si>
  <si>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</si>
  <si>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</si>
  <si>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</si>
  <si>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</si>
  <si>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</si>
  <si>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</si>
  <si>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</si>
  <si>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</si>
  <si>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</si>
  <si>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</si>
  <si>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</si>
  <si>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</si>
  <si>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</si>
  <si>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</si>
  <si>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</si>
  <si>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</si>
  <si>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</si>
  <si>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</si>
  <si>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</si>
  <si>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</si>
  <si>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</si>
  <si>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</si>
  <si>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</si>
  <si>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</si>
  <si>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</si>
  <si>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</si>
  <si>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</si>
  <si>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</si>
  <si>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</si>
  <si>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</si>
  <si>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</si>
  <si>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</si>
  <si>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</si>
  <si>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</si>
  <si>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</si>
  <si>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</si>
  <si>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</si>
  <si>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</si>
  <si>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</si>
  <si>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</si>
  <si>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</si>
  <si>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</si>
  <si>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</si>
  <si>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</si>
  <si>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</si>
  <si>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</si>
  <si>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</si>
  <si>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</si>
  <si>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</si>
  <si>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</si>
  <si>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</si>
  <si>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</si>
  <si>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</si>
  <si>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</si>
  <si>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</si>
  <si>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</si>
  <si>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</si>
  <si>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</si>
  <si>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</si>
  <si>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</si>
  <si>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</si>
  <si>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</si>
  <si>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</si>
  <si>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</si>
  <si>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</si>
  <si>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</si>
  <si>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</si>
  <si>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</si>
  <si>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</si>
  <si>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</si>
  <si>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</si>
  <si>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</si>
  <si>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</si>
  <si>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</si>
  <si>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</si>
  <si>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</si>
  <si>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</si>
  <si>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</si>
  <si>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</si>
  <si>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</si>
  <si>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</si>
  <si>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</si>
  <si>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</si>
  <si>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</si>
  <si>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</si>
  <si>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</si>
  <si>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</si>
  <si>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</si>
  <si>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</si>
  <si>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</si>
  <si>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</si>
  <si>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</si>
  <si>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</si>
  <si>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</si>
  <si>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</si>
  <si>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</si>
  <si>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</si>
  <si>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</si>
  <si>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</si>
  <si>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</si>
  <si>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</si>
  <si>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</si>
  <si>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</si>
  <si>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</si>
  <si>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</si>
  <si>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</si>
  <si>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</si>
  <si>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</si>
  <si>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</si>
  <si>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</si>
  <si>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</si>
  <si>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</si>
  <si>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</si>
  <si>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</si>
  <si>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</si>
  <si>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</si>
  <si>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</si>
  <si>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</si>
  <si>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</si>
  <si>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</si>
  <si>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</si>
  <si>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</si>
  <si>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</si>
  <si>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</si>
  <si>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</si>
  <si>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</si>
  <si>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</si>
  <si>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</si>
  <si>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</si>
  <si>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</si>
  <si>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</si>
  <si>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</si>
  <si>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</si>
  <si>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</si>
  <si>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</si>
  <si>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</si>
  <si>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</si>
  <si>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</si>
  <si>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</si>
  <si>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</si>
  <si>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</si>
  <si>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</si>
  <si>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</si>
  <si>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</si>
  <si>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</si>
  <si>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</si>
  <si>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</si>
  <si>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</si>
  <si>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</si>
  <si>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</si>
  <si>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</si>
  <si>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</si>
  <si>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</si>
  <si>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</si>
  <si>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</si>
  <si>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</si>
  <si>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</si>
  <si>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</si>
  <si>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</si>
  <si>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</si>
  <si>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</si>
  <si>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</si>
  <si>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</si>
  <si>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</si>
  <si>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</si>
  <si>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</si>
  <si>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</si>
  <si>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</si>
  <si>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</si>
  <si>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</si>
  <si>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</si>
  <si>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</si>
  <si>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</si>
  <si>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</si>
  <si>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</si>
  <si>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</si>
  <si>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</si>
  <si>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</si>
  <si>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</si>
  <si>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</si>
  <si>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</si>
  <si>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</si>
  <si>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</si>
  <si>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</si>
  <si>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</si>
  <si>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</si>
  <si>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</si>
  <si>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</si>
  <si>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</si>
  <si>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</si>
  <si>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</si>
  <si>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</si>
  <si>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</si>
  <si>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</si>
  <si>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</si>
  <si>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</si>
  <si>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</si>
  <si>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</si>
  <si>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</si>
  <si>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</si>
  <si>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</si>
  <si>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</si>
  <si>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</si>
  <si>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</si>
  <si>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</si>
  <si>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</si>
  <si>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</si>
  <si>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</si>
  <si>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</si>
  <si>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</si>
  <si>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</si>
  <si>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</si>
  <si>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</si>
  <si>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</si>
  <si>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</si>
  <si>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</si>
  <si>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</si>
  <si>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</si>
  <si>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</si>
  <si>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</si>
  <si>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</si>
  <si>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</si>
  <si>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</si>
  <si>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</si>
  <si>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</si>
  <si>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</si>
  <si>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</si>
  <si>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</si>
  <si>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</si>
  <si>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</si>
  <si>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</si>
  <si>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</si>
  <si>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</si>
  <si>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</si>
  <si>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</si>
  <si>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</si>
  <si>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</si>
  <si>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</si>
  <si>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</si>
  <si>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</si>
  <si>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</si>
  <si>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</si>
  <si>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</si>
  <si>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</si>
  <si>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</si>
  <si>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</si>
  <si>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</si>
  <si>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</si>
  <si>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</si>
  <si>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</si>
  <si>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</si>
  <si>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</si>
  <si>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</si>
  <si>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</si>
  <si>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</si>
  <si>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</si>
  <si>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</si>
  <si>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</si>
  <si>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</si>
  <si>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</si>
  <si>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</si>
  <si>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</si>
  <si>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</si>
  <si>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</si>
  <si>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</si>
  <si>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</si>
  <si>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</si>
  <si>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</si>
  <si>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</si>
  <si>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</si>
  <si>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</si>
  <si>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</si>
  <si>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</si>
  <si>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</si>
  <si>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</si>
  <si>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</si>
  <si>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</si>
  <si>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</si>
  <si>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</si>
  <si>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</si>
  <si>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</si>
  <si>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</si>
  <si>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</si>
  <si>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</si>
  <si>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</si>
  <si>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</si>
  <si>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</si>
  <si>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</si>
  <si>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</si>
  <si>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</si>
  <si>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</si>
  <si>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</si>
  <si>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</si>
  <si>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</si>
  <si>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</si>
  <si>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</si>
  <si>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</si>
  <si>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</si>
  <si>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</si>
  <si>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</si>
  <si>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</si>
  <si>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</si>
  <si>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</si>
  <si>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</si>
  <si>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</si>
  <si>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</si>
  <si>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</si>
  <si>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</si>
  <si>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</si>
  <si>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</si>
  <si>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</si>
  <si>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</si>
  <si>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</si>
  <si>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</si>
  <si>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</si>
  <si>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</si>
  <si>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</si>
  <si>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</si>
  <si>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</si>
  <si>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</si>
  <si>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</si>
  <si>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</si>
  <si>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</si>
  <si>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</si>
  <si>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</si>
  <si>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</si>
  <si>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</si>
  <si>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</si>
  <si>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</si>
  <si>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</si>
  <si>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</si>
  <si>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</si>
  <si>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</si>
  <si>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</si>
  <si>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</si>
  <si>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</si>
  <si>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</si>
  <si>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</si>
  <si>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</si>
  <si>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</si>
  <si>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</si>
  <si>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</si>
  <si>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</si>
  <si>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</si>
  <si>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</si>
  <si>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</si>
  <si>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</si>
  <si>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</si>
  <si>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</si>
  <si>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</si>
  <si>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</si>
  <si>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</si>
  <si>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</si>
  <si>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</si>
  <si>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</si>
  <si>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</si>
  <si>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</si>
  <si>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</si>
  <si>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</si>
  <si>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</si>
  <si>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</si>
  <si>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</si>
  <si>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</si>
  <si>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</si>
  <si>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</si>
  <si>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</si>
  <si>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</si>
  <si>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</si>
  <si>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</si>
  <si>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</si>
  <si>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</si>
  <si>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</si>
  <si>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</si>
  <si>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</si>
  <si>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</si>
  <si>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</si>
  <si>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</si>
  <si>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</si>
  <si>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</si>
  <si>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</si>
  <si>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</si>
  <si>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</si>
  <si>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</si>
  <si>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</si>
  <si>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</si>
  <si>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</si>
  <si>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</si>
  <si>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</si>
  <si>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</si>
  <si>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</si>
  <si>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</si>
  <si>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</si>
  <si>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</si>
  <si>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</si>
  <si>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</si>
  <si>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</si>
  <si>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</si>
  <si>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</si>
  <si>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</si>
  <si>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</si>
  <si>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</si>
  <si>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</si>
  <si>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</si>
  <si>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</si>
  <si>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</si>
  <si>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</si>
  <si>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</si>
  <si>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</si>
  <si>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</si>
  <si>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</si>
  <si>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</si>
  <si>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</si>
  <si>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</si>
  <si>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</si>
  <si>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</si>
  <si>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</si>
  <si>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</si>
  <si>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</si>
  <si>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</si>
  <si>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</si>
  <si>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</si>
  <si>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</si>
  <si>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</si>
  <si>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</si>
  <si>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</si>
  <si>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</si>
  <si>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</si>
  <si>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</si>
  <si>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</si>
  <si>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</si>
  <si>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</si>
  <si>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</si>
  <si>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</si>
  <si>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</si>
  <si>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</si>
  <si>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</si>
  <si>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</si>
  <si>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</si>
  <si>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</si>
  <si>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</si>
  <si>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</si>
  <si>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</si>
  <si>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</si>
  <si>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</si>
  <si>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</si>
  <si>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</si>
  <si>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</si>
  <si>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</si>
  <si>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</si>
  <si>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</si>
  <si>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</si>
  <si>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</si>
  <si>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</si>
  <si>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</si>
  <si>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</si>
  <si>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</si>
  <si>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</si>
  <si>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</si>
  <si>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</si>
  <si>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</si>
  <si>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</si>
  <si>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</si>
  <si>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</si>
  <si>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</si>
  <si>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</si>
  <si>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</si>
  <si>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</si>
  <si>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</si>
  <si>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</si>
  <si>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</si>
  <si>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</si>
  <si>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</si>
  <si>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</si>
  <si>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</si>
  <si>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</si>
  <si>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</si>
  <si>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</si>
  <si>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</si>
  <si>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</si>
  <si>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</si>
  <si>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</si>
  <si>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</si>
  <si>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</si>
  <si>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</si>
  <si>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</si>
  <si>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</si>
  <si>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</si>
  <si>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</si>
  <si>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</si>
  <si>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</si>
  <si>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</si>
  <si>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</si>
  <si>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</si>
  <si>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</si>
  <si>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</si>
  <si>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</si>
  <si>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</si>
  <si>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</si>
  <si>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</si>
  <si>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</si>
  <si>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</si>
  <si>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</si>
  <si>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</si>
  <si>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</si>
  <si>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</si>
  <si>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</si>
  <si>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</si>
  <si>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</si>
  <si>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</si>
  <si>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</si>
  <si>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</si>
  <si>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</si>
  <si>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</si>
  <si>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</si>
  <si>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</si>
  <si>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</si>
  <si>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</si>
  <si>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</si>
  <si>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</si>
  <si>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</si>
  <si>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</si>
  <si>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</si>
  <si>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</si>
  <si>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</si>
  <si>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</si>
  <si>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</si>
  <si>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</si>
  <si>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</si>
  <si>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</si>
  <si>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</si>
  <si>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</si>
  <si>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</si>
  <si>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</si>
  <si>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</si>
  <si>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</si>
  <si>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</si>
  <si>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</si>
  <si>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</si>
  <si>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</si>
  <si>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</si>
  <si>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</si>
  <si>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</si>
  <si>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</si>
  <si>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</si>
  <si>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</si>
  <si>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</si>
  <si>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</si>
  <si>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</si>
  <si>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</si>
  <si>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</si>
  <si>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</si>
  <si>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</si>
  <si>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</si>
  <si>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</si>
  <si>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</si>
  <si>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</si>
  <si>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</si>
  <si>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</si>
  <si>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</si>
  <si>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</si>
  <si>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</si>
  <si>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</si>
  <si>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</si>
  <si>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</si>
  <si>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</si>
  <si>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</si>
  <si>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</si>
  <si>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</si>
  <si>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</si>
  <si>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</si>
  <si>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</si>
  <si>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</si>
  <si>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</si>
  <si>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</si>
  <si>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</si>
  <si>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</si>
  <si>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</si>
  <si>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</si>
  <si>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</si>
  <si>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</si>
  <si>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</si>
  <si>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</si>
  <si>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</si>
  <si>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</si>
  <si>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</si>
  <si>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</si>
  <si>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</si>
  <si>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</si>
  <si>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</si>
  <si>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</si>
  <si>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</si>
  <si>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</si>
  <si>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</si>
  <si>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</si>
  <si>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</si>
  <si>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</si>
  <si>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</si>
  <si>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</si>
  <si>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</si>
  <si>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</si>
  <si>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</si>
  <si>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</si>
  <si>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</si>
  <si>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</si>
  <si>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</si>
  <si>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</si>
  <si>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</si>
  <si>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</si>
  <si>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</si>
  <si>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</si>
  <si>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</si>
  <si>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</si>
  <si>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</si>
  <si>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</si>
  <si>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</si>
  <si>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</si>
  <si>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</si>
  <si>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</si>
  <si>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</si>
  <si>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</si>
  <si>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</si>
  <si>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</si>
  <si>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</si>
  <si>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</si>
  <si>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</si>
  <si>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</si>
  <si>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</si>
  <si>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</si>
  <si>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</si>
  <si>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</si>
  <si>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</si>
  <si>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</si>
  <si>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</si>
  <si>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</si>
  <si>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</si>
  <si>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</si>
  <si>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</si>
  <si>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</si>
  <si>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</si>
  <si>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</si>
  <si>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</si>
  <si>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</si>
  <si>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</si>
  <si>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</si>
  <si>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</si>
  <si>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</si>
  <si>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</si>
  <si>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</si>
  <si>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</si>
  <si>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</si>
  <si>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</si>
  <si>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</si>
  <si>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</si>
  <si>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</si>
  <si>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</si>
  <si>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</si>
  <si>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</si>
  <si>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</si>
  <si>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</si>
  <si>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</si>
  <si>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</si>
  <si>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</si>
  <si>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</si>
  <si>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</si>
  <si>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</si>
  <si>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</si>
  <si>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</si>
  <si>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</si>
  <si>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</si>
  <si>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</si>
  <si>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</si>
  <si>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</si>
  <si>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</si>
  <si>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</si>
  <si>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</si>
  <si>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</si>
  <si>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</si>
  <si>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</si>
  <si>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</si>
  <si>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</si>
  <si>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</si>
  <si>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</si>
  <si>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</si>
  <si>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</si>
  <si>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</si>
  <si>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</si>
  <si>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</si>
  <si>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</si>
  <si>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</si>
  <si>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</si>
  <si>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</si>
  <si>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</si>
  <si>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</si>
  <si>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</si>
  <si>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</si>
  <si>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</si>
  <si>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</si>
  <si>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</si>
  <si>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</si>
  <si>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</si>
  <si>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</si>
  <si>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</si>
  <si>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</si>
  <si>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</si>
  <si>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</si>
  <si>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</si>
  <si>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</si>
  <si>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</si>
  <si>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</si>
  <si>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</si>
  <si>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</si>
  <si>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</si>
  <si>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</si>
  <si>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</si>
  <si>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</si>
  <si>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</si>
  <si>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</si>
  <si>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</si>
  <si>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</si>
  <si>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</si>
  <si>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</si>
  <si>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</si>
  <si>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</si>
  <si>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</si>
  <si>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</si>
  <si>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</si>
  <si>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</si>
  <si>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</si>
  <si>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</si>
  <si>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</si>
  <si>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</si>
  <si>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</si>
  <si>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</si>
  <si>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</si>
  <si>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</si>
  <si>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</si>
  <si>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</si>
  <si>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</si>
  <si>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</si>
  <si>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</si>
  <si>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</si>
  <si>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</si>
  <si>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</si>
  <si>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</si>
  <si>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</si>
  <si>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</si>
  <si>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</si>
  <si>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</si>
  <si>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</si>
  <si>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</si>
  <si>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</si>
  <si>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</si>
  <si>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</si>
  <si>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</si>
  <si>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</si>
  <si>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</si>
  <si>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</si>
  <si>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</si>
  <si>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</si>
  <si>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</si>
  <si>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</si>
  <si>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</si>
  <si>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</si>
  <si>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</si>
  <si>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</si>
  <si>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</si>
  <si>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</si>
  <si>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</si>
  <si>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</si>
  <si>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</si>
  <si>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</si>
  <si>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</si>
  <si>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</si>
  <si>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</si>
  <si>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</si>
  <si>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</si>
  <si>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</si>
  <si>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</si>
  <si>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</si>
  <si>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</si>
  <si>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</si>
  <si>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</si>
  <si>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</si>
  <si>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</si>
  <si>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</si>
  <si>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</si>
  <si>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</si>
  <si>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</si>
  <si>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</si>
  <si>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</si>
  <si>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</si>
  <si>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</si>
  <si>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</si>
  <si>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</si>
  <si>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</si>
  <si>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</si>
  <si>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</si>
  <si>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</si>
  <si>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</si>
  <si>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</si>
  <si>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</si>
  <si>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</si>
  <si>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</si>
  <si>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</si>
  <si>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</si>
  <si>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</si>
  <si>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</si>
  <si>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</si>
  <si>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</si>
  <si>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</si>
  <si>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</si>
  <si>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</si>
  <si>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</si>
  <si>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</si>
  <si>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</si>
  <si>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</si>
  <si>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</si>
  <si>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</si>
  <si>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</si>
  <si>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</si>
  <si>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</si>
  <si>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</si>
  <si>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</si>
  <si>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</si>
  <si>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</si>
  <si>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</si>
  <si>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</si>
  <si>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</si>
  <si>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</si>
  <si>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</si>
  <si>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</si>
  <si>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</si>
  <si>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</si>
  <si>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</si>
  <si>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</si>
  <si>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</si>
  <si>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</si>
  <si>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</si>
  <si>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</si>
  <si>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</si>
  <si>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</si>
  <si>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</si>
  <si>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</si>
  <si>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</si>
  <si>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</si>
  <si>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</si>
  <si>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</si>
  <si>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</si>
  <si>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</si>
  <si>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</si>
  <si>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</si>
  <si>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</si>
  <si>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</si>
  <si>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</si>
  <si>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</si>
  <si>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</si>
  <si>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</si>
  <si>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</si>
  <si>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</si>
  <si>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</si>
  <si>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</si>
  <si>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</si>
  <si>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</si>
  <si>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</si>
  <si>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</si>
  <si>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</si>
  <si>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</si>
  <si>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</si>
  <si>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</si>
  <si>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</si>
  <si>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</si>
  <si>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</si>
  <si>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</si>
  <si>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</si>
  <si>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</si>
  <si>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</si>
  <si>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</si>
  <si>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</si>
  <si>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</si>
  <si>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</si>
  <si>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</si>
  <si>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</si>
  <si>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</si>
  <si>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</si>
  <si>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</si>
  <si>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</si>
  <si>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</si>
  <si>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</si>
  <si>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</si>
  <si>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</si>
  <si>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</si>
  <si>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</si>
  <si>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</si>
  <si>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</si>
  <si>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</si>
  <si>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</si>
  <si>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</si>
  <si>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</si>
  <si>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</si>
  <si>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</si>
  <si>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</si>
  <si>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</si>
  <si>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</si>
  <si>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</si>
  <si>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</si>
  <si>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</si>
  <si>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</si>
  <si>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</si>
  <si>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</si>
  <si>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</si>
  <si>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</si>
  <si>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</si>
  <si>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</si>
  <si>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</si>
  <si>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</si>
  <si>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</si>
  <si>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</si>
  <si>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</si>
  <si>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</si>
  <si>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</si>
  <si>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</si>
  <si>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</si>
  <si>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</si>
  <si>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</si>
  <si>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</si>
  <si>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</si>
  <si>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</si>
  <si>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</si>
  <si>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</si>
  <si>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</si>
  <si>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</si>
  <si>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</si>
  <si>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</si>
  <si>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</si>
  <si>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</si>
  <si>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</si>
  <si>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</si>
  <si>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</si>
  <si>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</si>
  <si>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</si>
  <si>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</si>
  <si>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</si>
  <si>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</si>
  <si>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</si>
  <si>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</si>
  <si>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</si>
  <si>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</si>
  <si>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</si>
  <si>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</si>
  <si>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</si>
  <si>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</si>
  <si>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</si>
  <si>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</si>
  <si>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</si>
  <si>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</si>
  <si>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</si>
  <si>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</si>
  <si>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</si>
  <si>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</si>
  <si>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</si>
  <si>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</si>
  <si>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</si>
  <si>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</si>
  <si>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</si>
  <si>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</si>
  <si>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</si>
  <si>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</si>
  <si>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</si>
  <si>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</si>
  <si>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</si>
  <si>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</si>
  <si>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</si>
  <si>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</si>
  <si>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</si>
  <si>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</si>
  <si>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</si>
  <si>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</si>
  <si>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</si>
  <si>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</si>
  <si>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</si>
  <si>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</si>
  <si>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</si>
  <si>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</si>
  <si>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</si>
  <si>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</si>
  <si>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</si>
  <si>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</si>
  <si>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</si>
  <si>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</si>
  <si>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</si>
  <si>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</si>
  <si>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</si>
  <si>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</si>
  <si>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</si>
  <si>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</si>
  <si>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</si>
  <si>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</si>
  <si>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</si>
  <si>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</si>
  <si>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</si>
  <si>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</si>
  <si>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</si>
  <si>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</si>
  <si>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</si>
  <si>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</si>
  <si>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</si>
  <si>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</si>
  <si>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</si>
  <si>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</si>
  <si>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</si>
  <si>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</si>
  <si>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</si>
  <si>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</si>
  <si>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</si>
  <si>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</si>
  <si>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</si>
  <si>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</si>
  <si>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</si>
  <si>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</si>
  <si>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</si>
  <si>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</si>
  <si>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</si>
  <si>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</si>
  <si>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</si>
  <si>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</si>
  <si>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</si>
  <si>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</si>
  <si>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</si>
  <si>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</si>
  <si>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</si>
  <si>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</si>
  <si>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</si>
  <si>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</si>
  <si>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</si>
  <si>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</si>
  <si>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</si>
  <si>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</si>
  <si>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</si>
  <si>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</si>
  <si>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</si>
  <si>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</si>
  <si>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</si>
  <si>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</si>
  <si>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</si>
  <si>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</si>
  <si>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</si>
  <si>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</si>
  <si>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</si>
  <si>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</si>
  <si>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</si>
  <si>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</si>
  <si>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</si>
  <si>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</si>
  <si>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</si>
  <si>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</si>
  <si>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</si>
  <si>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</si>
  <si>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</si>
  <si>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</si>
  <si>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</si>
  <si>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</si>
  <si>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</si>
  <si>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</si>
  <si>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</si>
  <si>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</si>
  <si>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</si>
  <si>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</si>
  <si>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</si>
  <si>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</si>
  <si>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</si>
  <si>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</si>
  <si>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</si>
  <si>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</si>
  <si>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</si>
  <si>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</si>
  <si>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</si>
  <si>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</si>
  <si>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</si>
  <si>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</si>
  <si>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</si>
  <si>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</si>
  <si>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</si>
  <si>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</si>
  <si>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</si>
  <si>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</si>
  <si>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</si>
  <si>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</si>
  <si>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</si>
  <si>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</si>
  <si>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</si>
  <si>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</si>
  <si>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</si>
  <si>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</si>
  <si>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</si>
  <si>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</si>
  <si>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</si>
  <si>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</si>
  <si>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</si>
  <si>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</si>
  <si>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</si>
  <si>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</si>
  <si>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</si>
  <si>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</si>
  <si>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</si>
  <si>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</si>
  <si>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</si>
  <si>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</si>
  <si>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</si>
  <si>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</si>
  <si>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</si>
  <si>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</si>
  <si>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</si>
  <si>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</si>
  <si>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</si>
  <si>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</si>
  <si>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</si>
  <si>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</si>
  <si>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</si>
  <si>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</si>
  <si>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</si>
  <si>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</si>
  <si>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</si>
  <si>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</si>
  <si>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</si>
  <si>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</si>
  <si>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</si>
  <si>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</si>
  <si>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</si>
  <si>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</si>
  <si>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</si>
  <si>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</si>
  <si>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</si>
  <si>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</si>
  <si>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</si>
  <si>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</si>
  <si>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</si>
  <si>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</si>
  <si>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</si>
  <si>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</si>
  <si>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</si>
  <si>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</si>
  <si>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</si>
  <si>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</si>
  <si>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</si>
  <si>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</si>
  <si>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</si>
  <si>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</si>
  <si>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</si>
  <si>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</si>
  <si>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</si>
  <si>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</si>
  <si>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</si>
  <si>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</si>
  <si>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</si>
  <si>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</si>
  <si>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</si>
  <si>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</si>
  <si>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</si>
  <si>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</si>
  <si>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</si>
  <si>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</si>
  <si>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</si>
  <si>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</si>
  <si>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</si>
  <si>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</si>
  <si>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</si>
  <si>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</si>
  <si>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</si>
  <si>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</si>
  <si>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</si>
  <si>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</si>
  <si>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</si>
  <si>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</si>
  <si>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</si>
  <si>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</si>
  <si>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</si>
  <si>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</si>
  <si>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</si>
  <si>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</si>
  <si>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</si>
  <si>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</si>
  <si>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</si>
  <si>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</si>
  <si>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</si>
  <si>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</si>
  <si>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</si>
  <si>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</si>
  <si>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</si>
  <si>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</si>
  <si>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</si>
  <si>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</si>
  <si>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</si>
  <si>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</si>
  <si>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</si>
  <si>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</si>
  <si>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</si>
  <si>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</si>
  <si>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</si>
  <si>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</si>
  <si>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</si>
  <si>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</si>
  <si>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</si>
  <si>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</si>
  <si>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</si>
  <si>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</si>
  <si>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</si>
  <si>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</si>
  <si>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</si>
  <si>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</si>
  <si>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</si>
  <si>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</si>
  <si>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</si>
  <si>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</si>
  <si>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</si>
  <si>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</si>
  <si>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</si>
  <si>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</si>
  <si>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</si>
  <si>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</si>
  <si>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</si>
  <si>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</si>
  <si>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</si>
  <si>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</si>
  <si>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</si>
  <si>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</si>
  <si>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</si>
  <si>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</si>
  <si>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</si>
  <si>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</si>
  <si>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</si>
  <si>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</si>
  <si>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</si>
  <si>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</si>
  <si>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</si>
  <si>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</si>
  <si>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</si>
  <si>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</si>
  <si>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</si>
  <si>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</si>
  <si>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</si>
  <si>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</si>
  <si>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</si>
  <si>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</si>
  <si>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</si>
  <si>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</si>
  <si>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</si>
  <si>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</si>
  <si>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</si>
  <si>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</si>
  <si>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</si>
  <si>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</si>
  <si>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</si>
  <si>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</si>
  <si>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</si>
  <si>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</si>
  <si>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</si>
  <si>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</si>
  <si>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</si>
  <si>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</si>
  <si>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</si>
  <si>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</si>
  <si>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</si>
  <si>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</si>
  <si>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</si>
  <si>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</si>
  <si>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</si>
  <si>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</si>
  <si>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</si>
  <si>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</si>
  <si>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</si>
  <si>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</si>
  <si>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</si>
  <si>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</si>
  <si>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</si>
  <si>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</si>
  <si>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</si>
  <si>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</si>
  <si>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</si>
  <si>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</si>
  <si>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</si>
  <si>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</si>
  <si>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</si>
  <si>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</si>
  <si>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</si>
  <si>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</si>
  <si>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</si>
  <si>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</si>
  <si>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</si>
  <si>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</si>
  <si>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</si>
  <si>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</si>
  <si>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</si>
  <si>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</si>
  <si>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</si>
  <si>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</si>
  <si>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</si>
  <si>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</si>
  <si>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</si>
  <si>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</si>
  <si>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</si>
  <si>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</si>
  <si>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</si>
  <si>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</si>
  <si>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</si>
  <si>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</si>
  <si>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</si>
  <si>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</si>
  <si>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</si>
  <si>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</si>
  <si>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</si>
  <si>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</si>
  <si>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</si>
  <si>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</si>
  <si>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</si>
  <si>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</si>
  <si>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</si>
  <si>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</si>
  <si>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</si>
  <si>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</si>
  <si>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</si>
  <si>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</si>
  <si>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</si>
  <si>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</si>
  <si>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</si>
  <si>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</si>
  <si>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</si>
  <si>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</si>
  <si>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</si>
  <si>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</si>
  <si>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</si>
  <si>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</si>
  <si>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</si>
  <si>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</si>
  <si>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</si>
  <si>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</si>
  <si>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</si>
  <si>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</si>
  <si>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</si>
  <si>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</si>
  <si>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</si>
  <si>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</si>
  <si>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</si>
  <si>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</si>
  <si>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</si>
  <si>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</si>
  <si>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</si>
  <si>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</si>
  <si>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</si>
  <si>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</si>
  <si>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</si>
  <si>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</si>
  <si>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</si>
  <si>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</si>
  <si>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</si>
  <si>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</si>
  <si>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</si>
  <si>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</si>
  <si>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</si>
  <si>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</si>
  <si>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</si>
  <si>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</si>
  <si>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</si>
  <si>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</si>
  <si>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</si>
  <si>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</si>
  <si>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</si>
  <si>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</si>
  <si>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</si>
  <si>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</si>
  <si>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</si>
  <si>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</si>
  <si>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</si>
  <si>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</si>
  <si>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</si>
  <si>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</si>
  <si>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</si>
  <si>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</si>
  <si>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</si>
  <si>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</si>
  <si>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</si>
  <si>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</si>
  <si>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</si>
  <si>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</si>
  <si>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</si>
  <si>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</si>
  <si>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</si>
  <si>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</si>
  <si>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</si>
  <si>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</si>
  <si>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</si>
  <si>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</si>
  <si>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</si>
  <si>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</si>
  <si>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</si>
  <si>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</si>
  <si>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</si>
  <si>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</si>
  <si>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</si>
  <si>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</si>
  <si>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</si>
  <si>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</si>
  <si>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</si>
  <si>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</si>
  <si>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</si>
  <si>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</si>
  <si>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</si>
  <si>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</si>
  <si>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</si>
  <si>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</si>
  <si>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</si>
  <si>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</si>
  <si>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</si>
  <si>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</si>
  <si>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</si>
  <si>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</si>
  <si>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</si>
  <si>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</si>
  <si>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</si>
  <si>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</si>
  <si>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</si>
  <si>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</si>
  <si>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</si>
  <si>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</si>
  <si>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</si>
  <si>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</si>
  <si>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</si>
  <si>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</si>
  <si>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</si>
  <si>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</si>
  <si>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</si>
  <si>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</si>
  <si>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</si>
  <si>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</si>
  <si>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</si>
  <si>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</si>
  <si>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</si>
  <si>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</si>
  <si>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</si>
  <si>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</si>
  <si>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</si>
  <si>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</si>
  <si>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</si>
  <si>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</si>
  <si>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</si>
  <si>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</si>
  <si>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</si>
  <si>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</si>
  <si>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</si>
  <si>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</si>
  <si>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</si>
  <si>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</si>
  <si>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</si>
  <si>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</si>
  <si>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</si>
  <si>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</si>
  <si>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</si>
  <si>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</si>
  <si>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</si>
  <si>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</si>
  <si>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</si>
  <si>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</si>
  <si>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</si>
  <si>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</si>
  <si>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</si>
  <si>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</si>
  <si>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</si>
  <si>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</si>
  <si>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</si>
  <si>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</si>
  <si>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</si>
  <si>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</si>
  <si>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</si>
  <si>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</si>
  <si>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</si>
  <si>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</si>
  <si>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</si>
  <si>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</si>
  <si>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</si>
  <si>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</si>
  <si>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</si>
  <si>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</si>
  <si>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</si>
  <si>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</si>
  <si>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</si>
  <si>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</si>
  <si>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</si>
  <si>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</si>
  <si>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</si>
  <si>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</si>
  <si>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</si>
  <si>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</si>
  <si>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</si>
  <si>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</si>
  <si>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</si>
  <si>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</si>
  <si>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</si>
  <si>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</si>
  <si>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</si>
  <si>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</si>
  <si>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</si>
  <si>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</si>
  <si>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</si>
  <si>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</si>
  <si>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</si>
  <si>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</si>
  <si>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</si>
  <si>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</si>
  <si>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</si>
  <si>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</si>
  <si>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</si>
  <si>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</si>
  <si>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</si>
  <si>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</si>
  <si>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</si>
  <si>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</si>
  <si>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</si>
  <si>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</si>
  <si>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</si>
  <si>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</si>
  <si>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</si>
  <si>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</si>
  <si>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</si>
  <si>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</si>
  <si>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</si>
  <si>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</si>
  <si>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</si>
  <si>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</si>
  <si>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</si>
  <si>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</si>
  <si>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</si>
  <si>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</si>
  <si>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</si>
  <si>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</si>
  <si>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</si>
  <si>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</si>
  <si>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</si>
  <si>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</si>
  <si>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</si>
  <si>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</si>
  <si>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</si>
  <si>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</si>
  <si>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</si>
  <si>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</si>
  <si>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</si>
  <si>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</si>
  <si>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</si>
  <si>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</si>
  <si>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</si>
  <si>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</si>
  <si>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</si>
  <si>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</si>
  <si>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</si>
  <si>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</si>
  <si>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</si>
  <si>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</si>
  <si>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</si>
  <si>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</si>
  <si>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</si>
  <si>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</si>
  <si>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</si>
  <si>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</si>
  <si>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</si>
  <si>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</si>
  <si>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</si>
  <si>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</si>
  <si>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</si>
  <si>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</si>
  <si>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</si>
  <si>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</si>
  <si>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</si>
  <si>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</si>
  <si>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</si>
  <si>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</si>
  <si>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</si>
  <si>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</si>
  <si>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</si>
  <si>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</si>
  <si>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</si>
  <si>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</si>
  <si>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</si>
  <si>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</si>
  <si>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</si>
  <si>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</si>
  <si>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</si>
  <si>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</si>
  <si>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</si>
  <si>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</si>
  <si>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</si>
  <si>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</si>
  <si>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</si>
  <si>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</si>
  <si>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</si>
  <si>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</si>
  <si>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</si>
  <si>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</si>
  <si>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</si>
  <si>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</si>
  <si>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</si>
  <si>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</si>
  <si>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</si>
  <si>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</si>
  <si>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</si>
  <si>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</si>
  <si>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</si>
  <si>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</si>
  <si>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</si>
  <si>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</si>
  <si>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</si>
  <si>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</si>
  <si>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</si>
  <si>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</si>
  <si>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</si>
  <si>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</si>
  <si>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</si>
  <si>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</si>
  <si>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</si>
  <si>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</si>
  <si>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</si>
  <si>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</si>
  <si>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</si>
  <si>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</si>
  <si>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</si>
  <si>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</si>
  <si>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</si>
  <si>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</si>
  <si>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</si>
  <si>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</si>
  <si>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</si>
  <si>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</si>
  <si>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</si>
  <si>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</si>
  <si>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</si>
  <si>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</si>
  <si>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</si>
  <si>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</si>
  <si>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</si>
  <si>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</si>
  <si>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</si>
  <si>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</si>
  <si>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</si>
  <si>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</si>
  <si>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</si>
  <si>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</si>
  <si>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</si>
  <si>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</si>
  <si>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</si>
  <si>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</si>
  <si>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</si>
  <si>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</si>
  <si>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</si>
  <si>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</si>
  <si>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</si>
  <si>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</si>
  <si>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</si>
  <si>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</si>
  <si>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</si>
  <si>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</si>
  <si>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</si>
  <si>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</si>
  <si>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</si>
  <si>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</si>
  <si>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</si>
  <si>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</si>
  <si>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</si>
  <si>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</si>
  <si>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</si>
  <si>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</si>
  <si>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</si>
  <si>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</si>
  <si>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</si>
  <si>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</si>
  <si>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</si>
  <si>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</si>
  <si>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</si>
  <si>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</si>
  <si>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</si>
  <si>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</si>
  <si>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</si>
  <si>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</si>
  <si>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</si>
  <si>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</si>
  <si>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</si>
  <si>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</si>
  <si>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</si>
  <si>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</si>
  <si>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</si>
  <si>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</si>
  <si>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</si>
  <si>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</si>
  <si>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</si>
  <si>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</si>
  <si>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</si>
  <si>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</si>
  <si>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</si>
  <si>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</si>
  <si>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</si>
  <si>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</si>
  <si>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</si>
  <si>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</si>
  <si>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</si>
  <si>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</si>
  <si>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</si>
  <si>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</si>
  <si>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</si>
  <si>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</si>
  <si>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</si>
  <si>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</si>
  <si>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</si>
  <si>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</si>
  <si>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</si>
  <si>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</si>
  <si>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</si>
  <si>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</si>
  <si>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</si>
  <si>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</si>
  <si>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</si>
  <si>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</si>
  <si>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</si>
  <si>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</si>
  <si>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</si>
  <si>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</si>
  <si>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</si>
  <si>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</si>
  <si>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</si>
  <si>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</si>
  <si>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</si>
  <si>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</si>
  <si>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</si>
  <si>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</si>
  <si>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</si>
  <si>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</si>
  <si>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</si>
  <si>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</si>
  <si>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</si>
  <si>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</si>
  <si>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</si>
  <si>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</si>
  <si>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</si>
  <si>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</si>
  <si>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</si>
  <si>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</si>
  <si>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</si>
  <si>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</si>
  <si>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</si>
  <si>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</si>
  <si>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</si>
  <si>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</si>
  <si>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</si>
  <si>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</si>
  <si>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</si>
  <si>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</si>
  <si>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</si>
  <si>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</si>
  <si>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</si>
  <si>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</si>
  <si>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</si>
  <si>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</si>
  <si>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</si>
  <si>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</si>
  <si>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</si>
  <si>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</si>
  <si>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</si>
  <si>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</si>
  <si>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</si>
  <si>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</si>
  <si>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</si>
  <si>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</si>
  <si>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</si>
  <si>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</si>
  <si>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</si>
  <si>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</si>
  <si>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</si>
  <si>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</si>
  <si>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</si>
  <si>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</si>
  <si>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</si>
  <si>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</si>
  <si>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</si>
  <si>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</si>
  <si>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</si>
  <si>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</si>
  <si>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</si>
  <si>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</si>
  <si>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</si>
  <si>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</si>
  <si>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</si>
  <si>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</si>
  <si>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</si>
  <si>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</si>
  <si>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</si>
  <si>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</si>
  <si>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</si>
  <si>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</si>
  <si>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</si>
  <si>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</si>
  <si>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</si>
  <si>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</si>
  <si>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</si>
  <si>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</si>
  <si>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</si>
  <si>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</si>
  <si>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</si>
  <si>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</si>
  <si>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</si>
  <si>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</si>
  <si>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</si>
  <si>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</si>
  <si>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</si>
  <si>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</si>
  <si>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</si>
  <si>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</si>
  <si>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</si>
  <si>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</si>
  <si>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</si>
  <si>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</si>
  <si>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</si>
  <si>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</si>
  <si>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</si>
  <si>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</si>
  <si>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</si>
  <si>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</si>
  <si>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</si>
  <si>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</si>
  <si>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</si>
  <si>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</si>
  <si>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</si>
  <si>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</si>
  <si>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</si>
  <si>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</si>
  <si>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</si>
  <si>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</si>
  <si>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</si>
  <si>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</si>
  <si>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</si>
  <si>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</si>
  <si>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</si>
  <si>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</si>
  <si>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</si>
  <si>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</si>
  <si>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</si>
  <si>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</si>
  <si>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</si>
  <si>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</si>
  <si>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</si>
  <si>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</si>
  <si>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</si>
  <si>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</si>
  <si>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</si>
  <si>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</si>
  <si>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</si>
  <si>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</si>
  <si>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</si>
  <si>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</si>
  <si>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</si>
  <si>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</si>
  <si>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</si>
  <si>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</si>
  <si>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</si>
  <si>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</si>
  <si>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</si>
  <si>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</si>
  <si>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</si>
  <si>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</si>
  <si>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</si>
  <si>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</si>
  <si>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</si>
  <si>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</si>
  <si>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</si>
  <si>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</si>
  <si>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</si>
  <si>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</si>
  <si>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</si>
  <si>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</si>
  <si>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</si>
  <si>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</si>
  <si>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</si>
  <si>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</si>
  <si>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</si>
  <si>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</si>
  <si>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</si>
  <si>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</si>
  <si>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</si>
  <si>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</si>
  <si>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</si>
  <si>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</si>
  <si>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</si>
  <si>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</si>
  <si>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</si>
  <si>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</si>
  <si>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</si>
  <si>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</si>
  <si>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</si>
  <si>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</si>
  <si>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</si>
  <si>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</si>
  <si>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</si>
  <si>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</si>
  <si>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</si>
  <si>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</si>
  <si>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</si>
  <si>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</si>
  <si>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</si>
  <si>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</si>
  <si>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</si>
  <si>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</si>
  <si>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</si>
  <si>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</si>
  <si>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</si>
  <si>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</si>
  <si>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</si>
  <si>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</si>
  <si>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</si>
  <si>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</si>
  <si>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</si>
  <si>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</si>
  <si>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</si>
  <si>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</si>
  <si>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</si>
  <si>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</si>
  <si>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</si>
  <si>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</si>
  <si>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</si>
  <si>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</si>
  <si>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</si>
  <si>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</si>
  <si>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</si>
  <si>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</si>
  <si>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</si>
  <si>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</si>
  <si>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</si>
  <si>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</si>
  <si>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</si>
  <si>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</si>
  <si>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</si>
  <si>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</si>
  <si>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</si>
  <si>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</si>
  <si>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</si>
  <si>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</si>
  <si>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</si>
  <si>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</si>
  <si>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</si>
  <si>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</si>
  <si>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</si>
  <si>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</si>
  <si>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</si>
  <si>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</si>
  <si>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</si>
  <si>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</si>
  <si>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</si>
  <si>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</si>
  <si>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</si>
  <si>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</si>
  <si>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</si>
  <si>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</si>
  <si>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</si>
  <si>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</si>
  <si>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</si>
  <si>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</si>
  <si>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</si>
  <si>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</si>
  <si>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</si>
  <si>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</si>
  <si>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</si>
  <si>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</si>
  <si>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</si>
  <si>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</si>
  <si>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</si>
  <si>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</si>
  <si>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</si>
  <si>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</si>
  <si>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</si>
  <si>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</si>
  <si>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</si>
  <si>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</si>
  <si>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</si>
  <si>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</si>
  <si>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</si>
  <si>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</si>
  <si>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</si>
  <si>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</si>
  <si>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</si>
  <si>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</si>
  <si>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</si>
  <si>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</si>
  <si>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</si>
  <si>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</si>
  <si>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</si>
  <si>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</si>
  <si>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</si>
  <si>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</si>
  <si>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</si>
  <si>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</si>
  <si>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</si>
  <si>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</si>
  <si>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</si>
  <si>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</si>
  <si>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</si>
  <si>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</si>
  <si>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</si>
  <si>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</si>
  <si>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</si>
  <si>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</si>
  <si>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</si>
  <si>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</si>
  <si>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</si>
  <si>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</si>
  <si>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</si>
  <si>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</si>
  <si>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</si>
  <si>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</si>
  <si>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</si>
  <si>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</si>
  <si>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</si>
  <si>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</si>
  <si>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</si>
  <si>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</si>
  <si>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</si>
  <si>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</si>
  <si>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</si>
  <si>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</si>
  <si>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</si>
  <si>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</si>
  <si>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</si>
  <si>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</si>
  <si>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</si>
  <si>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</si>
  <si>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</si>
  <si>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</si>
  <si>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</si>
  <si>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</si>
  <si>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</si>
  <si>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</si>
  <si>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</si>
  <si>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</si>
  <si>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</si>
  <si>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</si>
  <si>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</si>
  <si>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</si>
  <si>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</si>
  <si>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</si>
  <si>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</si>
  <si>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</si>
  <si>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</si>
  <si>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</si>
  <si>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</si>
  <si>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</si>
  <si>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</si>
  <si>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</si>
  <si>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</si>
  <si>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</si>
  <si>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</si>
  <si>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</si>
  <si>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</si>
  <si>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</si>
  <si>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</si>
  <si>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</si>
  <si>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</si>
  <si>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</si>
  <si>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</si>
  <si>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</si>
  <si>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</si>
  <si>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</si>
  <si>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</si>
  <si>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</si>
  <si>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</si>
  <si>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</si>
  <si>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</si>
  <si>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</si>
  <si>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</si>
  <si>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</si>
  <si>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</si>
  <si>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</si>
  <si>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</si>
  <si>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</si>
  <si>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</si>
  <si>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</si>
  <si>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</si>
  <si>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</si>
  <si>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</si>
  <si>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</si>
  <si>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</si>
  <si>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</si>
  <si>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</si>
  <si>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</si>
  <si>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</si>
  <si>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</si>
  <si>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</si>
  <si>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</si>
  <si>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</si>
  <si>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</si>
  <si>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</si>
  <si>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</si>
  <si>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</si>
  <si>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</si>
  <si>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</si>
  <si>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</si>
  <si>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</si>
  <si>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</si>
  <si>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</si>
  <si>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</si>
  <si>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</si>
  <si>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</si>
  <si>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</si>
  <si>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</si>
  <si>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</si>
  <si>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</si>
  <si>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</si>
  <si>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</si>
  <si>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</si>
  <si>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</si>
  <si>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</si>
  <si>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</si>
  <si>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</si>
  <si>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</si>
  <si>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</si>
  <si>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</si>
  <si>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</si>
  <si>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</si>
  <si>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</si>
  <si>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</si>
  <si>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</si>
  <si>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</si>
  <si>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</si>
  <si>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</si>
  <si>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</si>
  <si>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</si>
  <si>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</si>
  <si>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</si>
  <si>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</si>
  <si>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</si>
  <si>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</si>
  <si>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</si>
  <si>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</si>
  <si>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</si>
  <si>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</si>
  <si>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</si>
  <si>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</si>
  <si>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</si>
  <si>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</si>
  <si>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</si>
  <si>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</si>
  <si>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</si>
  <si>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</si>
  <si>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</si>
  <si>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</si>
  <si>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</si>
  <si>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</si>
  <si>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</si>
  <si>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</si>
  <si>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</si>
  <si>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</si>
  <si>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</si>
  <si>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</si>
  <si>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</si>
  <si>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</si>
  <si>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</si>
  <si>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</si>
  <si>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</si>
  <si>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</si>
  <si>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</si>
  <si>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</si>
  <si>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</si>
  <si>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</si>
  <si>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</si>
  <si>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</si>
  <si>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</si>
  <si>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</si>
  <si>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</si>
  <si>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</si>
  <si>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</si>
  <si>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</si>
  <si>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</si>
  <si>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</si>
  <si>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</si>
  <si>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</si>
  <si>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</si>
  <si>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</si>
  <si>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</si>
  <si>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</si>
  <si>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</si>
  <si>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</si>
  <si>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</si>
  <si>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</si>
  <si>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</si>
  <si>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</si>
  <si>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</si>
  <si>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</si>
  <si>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</si>
  <si>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</si>
  <si>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</si>
  <si>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</si>
  <si>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</si>
  <si>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</si>
  <si>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</si>
  <si>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</si>
  <si>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</si>
  <si>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</si>
  <si>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</si>
  <si>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</si>
  <si>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</si>
  <si>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</si>
  <si>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</si>
  <si>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</si>
  <si>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</si>
  <si>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</si>
  <si>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</si>
  <si>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</si>
  <si>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</si>
  <si>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</si>
  <si>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</si>
  <si>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</si>
  <si>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</si>
  <si>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</si>
  <si>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</si>
  <si>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</si>
  <si>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</si>
  <si>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</si>
  <si>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</si>
  <si>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</si>
  <si>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</si>
  <si>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</si>
  <si>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</si>
  <si>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</si>
  <si>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</si>
  <si>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</si>
  <si>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</si>
  <si>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</si>
  <si>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</si>
  <si>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</si>
  <si>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</si>
  <si>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</si>
  <si>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</si>
  <si>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</si>
  <si>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</si>
  <si>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</si>
  <si>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</si>
  <si>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</si>
  <si>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</si>
  <si>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</si>
  <si>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</si>
  <si>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</si>
  <si>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</si>
  <si>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</si>
  <si>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</si>
  <si>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</si>
  <si>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</si>
  <si>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</si>
  <si>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</si>
  <si>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</si>
  <si>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</si>
  <si>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</si>
  <si>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</si>
  <si>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</si>
  <si>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</si>
  <si>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</si>
  <si>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</si>
  <si>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</si>
  <si>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</si>
  <si>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</si>
  <si>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</si>
  <si>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</si>
  <si>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</si>
  <si>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</si>
  <si>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</si>
  <si>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</si>
  <si>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</si>
  <si>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</si>
  <si>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</si>
  <si>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</si>
  <si>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</si>
  <si>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</si>
  <si>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</si>
  <si>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</si>
  <si>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</si>
  <si>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</si>
  <si>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</si>
  <si>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</si>
  <si>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</si>
  <si>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</si>
  <si>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</si>
  <si>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</si>
  <si>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</si>
  <si>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</si>
  <si>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</si>
  <si>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</si>
  <si>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</si>
  <si>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</si>
  <si>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</si>
  <si>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</si>
  <si>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</si>
  <si>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</si>
  <si>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</si>
  <si>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</si>
  <si>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</si>
  <si>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</si>
  <si>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</si>
  <si>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</si>
  <si>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</si>
  <si>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</si>
  <si>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</si>
  <si>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</si>
  <si>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</si>
  <si>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</si>
  <si>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</si>
  <si>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</si>
  <si>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</si>
  <si>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</si>
  <si>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</si>
  <si>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</si>
  <si>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</si>
  <si>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</si>
  <si>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</si>
  <si>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</si>
  <si>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</si>
  <si>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</si>
  <si>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</si>
  <si>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</si>
  <si>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</si>
  <si>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</si>
  <si>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</si>
  <si>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</si>
  <si>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</si>
  <si>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</si>
  <si>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</si>
  <si>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</si>
  <si>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</si>
  <si>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</si>
  <si>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</si>
  <si>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</si>
  <si>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</si>
  <si>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</si>
  <si>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</si>
  <si>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</si>
  <si>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</si>
  <si>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</si>
  <si>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</si>
  <si>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</si>
  <si>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</si>
  <si>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</si>
  <si>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</si>
  <si>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</si>
  <si>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</si>
  <si>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</si>
  <si>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</si>
  <si>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</si>
  <si>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</si>
  <si>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</si>
  <si>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</si>
  <si>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</si>
  <si>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</si>
  <si>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</si>
  <si>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</si>
  <si>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</si>
  <si>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</si>
  <si>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</si>
  <si>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</si>
  <si>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</si>
  <si>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</si>
  <si>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</si>
  <si>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</si>
  <si>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</si>
  <si>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</si>
  <si>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</si>
  <si>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</si>
  <si>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</si>
  <si>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</si>
  <si>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</si>
  <si>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</si>
  <si>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</si>
  <si>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</si>
  <si>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</si>
  <si>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</si>
  <si>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</si>
  <si>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</si>
  <si>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</si>
  <si>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</si>
  <si>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</si>
  <si>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</si>
  <si>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</si>
  <si>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</si>
  <si>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</si>
  <si>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</si>
  <si>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</si>
  <si>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</si>
  <si>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</si>
  <si>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</si>
  <si>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</si>
  <si>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</si>
  <si>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</si>
  <si>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</si>
  <si>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</si>
  <si>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</si>
  <si>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</si>
  <si>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</si>
  <si>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</si>
  <si>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</si>
  <si>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</si>
  <si>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</si>
  <si>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</si>
  <si>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</si>
  <si>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</si>
  <si>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</si>
  <si>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</si>
  <si>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</si>
  <si>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</si>
  <si>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</si>
  <si>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</si>
  <si>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</si>
  <si>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</si>
  <si>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</si>
  <si>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</si>
  <si>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</si>
  <si>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</si>
  <si>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</si>
  <si>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</si>
  <si>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</si>
  <si>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</si>
  <si>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</si>
  <si>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</si>
  <si>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</si>
  <si>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</si>
  <si>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</si>
  <si>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</si>
  <si>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</si>
  <si>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</si>
  <si>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</si>
  <si>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</si>
  <si>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</si>
  <si>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</si>
  <si>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</si>
  <si>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</si>
  <si>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</si>
  <si>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</si>
  <si>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</si>
  <si>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</si>
  <si>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</si>
  <si>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</si>
  <si>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</si>
  <si>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</si>
  <si>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</si>
  <si>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</si>
  <si>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</si>
  <si>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</si>
  <si>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</si>
  <si>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</si>
  <si>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</si>
  <si>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</si>
  <si>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</si>
  <si>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</si>
  <si>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</si>
  <si>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</si>
  <si>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</si>
  <si>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</si>
  <si>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</si>
  <si>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</si>
  <si>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</si>
  <si>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</si>
  <si>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</si>
  <si>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</si>
  <si>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</si>
  <si>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</si>
  <si>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</si>
  <si>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</si>
  <si>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</si>
  <si>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</si>
  <si>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</si>
  <si>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</si>
  <si>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</si>
  <si>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</si>
  <si>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</si>
  <si>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</si>
  <si>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</si>
  <si>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</si>
  <si>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</si>
  <si>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</si>
  <si>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</si>
  <si>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</si>
  <si>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</si>
  <si>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</si>
  <si>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</si>
  <si>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</si>
  <si>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</si>
  <si>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</si>
  <si>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</si>
  <si>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</si>
  <si>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</si>
  <si>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</si>
  <si>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</si>
  <si>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</si>
  <si>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</si>
  <si>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</si>
  <si>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</si>
  <si>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</si>
  <si>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</si>
  <si>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</si>
  <si>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</si>
  <si>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</si>
  <si>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</si>
  <si>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</si>
  <si>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</si>
  <si>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</si>
  <si>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</si>
  <si>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</si>
  <si>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</si>
  <si>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</si>
  <si>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</si>
  <si>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</si>
  <si>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</si>
  <si>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</si>
  <si>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</si>
  <si>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</si>
  <si>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</si>
  <si>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</si>
  <si>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</si>
  <si>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</si>
  <si>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</si>
  <si>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</si>
  <si>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</si>
  <si>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</si>
  <si>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</si>
  <si>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</si>
  <si>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</si>
  <si>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</si>
  <si>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</si>
  <si>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</si>
  <si>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</si>
  <si>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</si>
  <si>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</si>
  <si>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</si>
  <si>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</si>
  <si>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</si>
  <si>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</si>
  <si>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</si>
  <si>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</si>
  <si>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</si>
  <si>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</si>
  <si>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</si>
  <si>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</si>
  <si>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</si>
  <si>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</si>
  <si>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</si>
  <si>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</si>
  <si>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</si>
  <si>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</si>
  <si>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</si>
  <si>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</si>
  <si>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</si>
  <si>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</si>
  <si>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</si>
  <si>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</si>
  <si>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</si>
  <si>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</si>
  <si>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</si>
  <si>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</si>
  <si>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</si>
  <si>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</si>
  <si>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</si>
  <si>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</si>
  <si>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</si>
  <si>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</si>
  <si>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</si>
  <si>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</si>
  <si>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</si>
  <si>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</si>
  <si>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</si>
  <si>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</si>
  <si>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</si>
  <si>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</si>
  <si>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</si>
  <si>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</si>
  <si>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</si>
  <si>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</si>
  <si>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</si>
  <si>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</si>
  <si>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</si>
  <si>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</si>
  <si>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</si>
  <si>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</si>
  <si>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</si>
  <si>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</si>
  <si>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</si>
  <si>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</si>
  <si>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</si>
  <si>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</si>
  <si>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</si>
  <si>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</si>
  <si>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</si>
  <si>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</si>
  <si>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</si>
  <si>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</si>
  <si>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</si>
  <si>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</si>
  <si>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</si>
  <si>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</si>
  <si>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</si>
  <si>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</si>
  <si>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</si>
  <si>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</si>
  <si>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</si>
  <si>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</si>
  <si>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</si>
  <si>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</si>
  <si>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</si>
  <si>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</si>
  <si>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</si>
  <si>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</si>
  <si>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</si>
  <si>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</si>
  <si>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</si>
  <si>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</si>
  <si>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</si>
  <si>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</si>
  <si>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</si>
  <si>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</si>
  <si>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</si>
  <si>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</si>
  <si>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</si>
  <si>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</si>
  <si>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</si>
  <si>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</si>
  <si>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</si>
  <si>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</si>
  <si>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</si>
  <si>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</si>
  <si>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</si>
  <si>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</si>
  <si>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</si>
  <si>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</si>
  <si>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</si>
  <si>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</si>
  <si>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</si>
  <si>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</si>
  <si>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</si>
  <si>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</si>
  <si>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</si>
  <si>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</si>
  <si>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</si>
  <si>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</si>
  <si>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</si>
  <si>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</si>
  <si>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</si>
  <si>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</si>
  <si>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</si>
  <si>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</si>
  <si>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</si>
  <si>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</si>
  <si>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</si>
  <si>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</si>
  <si>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</si>
  <si>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</si>
  <si>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</si>
  <si>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</si>
  <si>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</si>
  <si>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</si>
  <si>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</si>
  <si>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</si>
  <si>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</si>
  <si>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</si>
  <si>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</si>
  <si>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</si>
  <si>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</si>
  <si>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</si>
  <si>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</si>
  <si>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</si>
  <si>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</si>
  <si>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</si>
  <si>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</si>
  <si>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</si>
  <si>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</si>
  <si>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</si>
  <si>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</si>
  <si>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</si>
  <si>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</si>
  <si>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</si>
  <si>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</si>
  <si>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</si>
  <si>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</si>
  <si>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</si>
  <si>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</si>
  <si>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</si>
  <si>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</si>
  <si>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</si>
  <si>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</si>
  <si>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</si>
  <si>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</si>
  <si>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</si>
  <si>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</si>
  <si>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</si>
  <si>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</si>
  <si>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</si>
  <si>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</si>
  <si>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</si>
  <si>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</si>
  <si>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</si>
  <si>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</si>
  <si>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</si>
  <si>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</si>
  <si>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</si>
  <si>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</si>
  <si>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</si>
  <si>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</si>
  <si>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</si>
  <si>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</si>
  <si>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</si>
  <si>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</si>
  <si>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</si>
  <si>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</si>
  <si>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</si>
  <si>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</si>
  <si>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</si>
  <si>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</si>
  <si>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</si>
  <si>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</si>
  <si>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</si>
  <si>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</si>
  <si>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</si>
  <si>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</si>
  <si>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</si>
  <si>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</si>
  <si>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</si>
  <si>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</si>
  <si>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</si>
  <si>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</si>
  <si>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</si>
  <si>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</si>
  <si>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</si>
  <si>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</si>
  <si>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</si>
  <si>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</si>
  <si>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</si>
  <si>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</si>
  <si>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</si>
  <si>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</si>
  <si>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</si>
  <si>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</si>
  <si>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</si>
  <si>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</si>
  <si>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</si>
  <si>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</si>
  <si>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</si>
  <si>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</si>
  <si>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</si>
  <si>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</si>
  <si>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</si>
  <si>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</si>
  <si>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</si>
  <si>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</si>
  <si>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</si>
  <si>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</si>
  <si>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</si>
  <si>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</si>
  <si>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</si>
  <si>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</si>
  <si>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</si>
  <si>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</si>
  <si>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</si>
  <si>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</si>
  <si>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</si>
  <si>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</si>
  <si>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</si>
  <si>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</si>
  <si>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</si>
  <si>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</si>
  <si>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</si>
  <si>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</si>
  <si>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</si>
  <si>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</si>
  <si>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</si>
  <si>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</si>
  <si>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</si>
  <si>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</si>
  <si>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</si>
  <si>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</si>
  <si>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</si>
  <si>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</si>
  <si>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</si>
  <si>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</si>
  <si>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</si>
  <si>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</si>
  <si>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</si>
  <si>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</si>
  <si>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</si>
  <si>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</si>
  <si>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</si>
  <si>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</si>
  <si>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</si>
  <si>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</si>
  <si>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</si>
  <si>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</si>
  <si>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</si>
  <si>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</si>
  <si>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</si>
  <si>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</si>
  <si>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</si>
  <si>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</si>
  <si>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</si>
  <si>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</si>
  <si>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</si>
  <si>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</si>
  <si>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</si>
  <si>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</si>
  <si>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</si>
  <si>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</si>
  <si>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</si>
  <si>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</si>
  <si>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</si>
  <si>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</si>
  <si>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</si>
  <si>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</si>
  <si>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</si>
  <si>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</si>
  <si>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</si>
  <si>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</si>
  <si>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</si>
  <si>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</si>
  <si>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</si>
  <si>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</si>
  <si>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</si>
  <si>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</si>
  <si>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</si>
  <si>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</si>
  <si>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</si>
  <si>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</si>
  <si>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</si>
  <si>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</si>
  <si>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</si>
  <si>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</si>
  <si>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</si>
  <si>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</si>
  <si>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</si>
  <si>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</si>
  <si>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</si>
  <si>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</si>
  <si>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</si>
  <si>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</si>
  <si>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</si>
  <si>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</si>
  <si>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</si>
  <si>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</si>
  <si>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</si>
  <si>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</si>
  <si>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</si>
  <si>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</si>
  <si>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</si>
  <si>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</si>
  <si>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</si>
  <si>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</si>
  <si>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</si>
  <si>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</si>
  <si>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</si>
  <si>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</si>
  <si>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</si>
  <si>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</si>
  <si>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</si>
  <si>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</si>
  <si>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</si>
  <si>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</si>
  <si>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</si>
  <si>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</si>
  <si>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</si>
  <si>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</si>
  <si>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</si>
  <si>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</si>
  <si>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</si>
  <si>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</si>
  <si>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</si>
  <si>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</si>
  <si>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</si>
  <si>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</si>
  <si>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</si>
  <si>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</si>
  <si>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</si>
  <si>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</si>
  <si>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</si>
  <si>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</si>
  <si>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</si>
  <si>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</si>
  <si>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</si>
  <si>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</si>
  <si>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</si>
  <si>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</si>
  <si>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</si>
  <si>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</si>
  <si>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</si>
  <si>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</si>
  <si>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</si>
  <si>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</si>
  <si>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</si>
  <si>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</si>
  <si>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</si>
  <si>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</si>
  <si>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</si>
  <si>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</si>
  <si>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</si>
  <si>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</si>
  <si>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</si>
  <si>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</si>
  <si>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</si>
  <si>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</si>
  <si>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</si>
  <si>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</si>
  <si>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</si>
  <si>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</si>
  <si>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</si>
  <si>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</si>
  <si>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</si>
  <si>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</si>
  <si>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</si>
  <si>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</si>
  <si>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</si>
  <si>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</si>
  <si>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</si>
  <si>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</si>
  <si>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</si>
  <si>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</si>
  <si>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</si>
  <si>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</si>
  <si>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</si>
  <si>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</si>
  <si>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</si>
  <si>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</si>
  <si>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</si>
  <si>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</si>
  <si>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</si>
  <si>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</si>
  <si>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</si>
  <si>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</si>
  <si>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</si>
  <si>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</si>
  <si>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</si>
  <si>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</si>
  <si>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</si>
  <si>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</si>
  <si>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</si>
  <si>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</si>
  <si>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</si>
  <si>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</si>
  <si>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</si>
  <si>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</si>
  <si>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</si>
  <si>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</si>
  <si>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</si>
  <si>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</si>
  <si>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</si>
  <si>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</si>
  <si>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</si>
  <si>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</si>
  <si>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</si>
  <si>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</si>
  <si>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</si>
  <si>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</si>
  <si>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</si>
  <si>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</si>
  <si>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</si>
  <si>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</si>
  <si>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</si>
  <si>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</si>
  <si>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</si>
  <si>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</si>
  <si>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</si>
  <si>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</si>
  <si>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</si>
  <si>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</si>
  <si>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</si>
  <si>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</si>
  <si>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</si>
  <si>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</si>
  <si>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</si>
  <si>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</si>
  <si>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</si>
  <si>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</si>
  <si>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</si>
  <si>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</si>
  <si>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</si>
  <si>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</si>
  <si>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</si>
  <si>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</si>
  <si>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</si>
  <si>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</si>
  <si>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</si>
  <si>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</si>
  <si>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</si>
  <si>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</si>
  <si>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</si>
  <si>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</si>
  <si>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</si>
  <si>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</si>
  <si>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</si>
  <si>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</si>
  <si>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</si>
  <si>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</si>
  <si>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</si>
  <si>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</si>
  <si>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</si>
  <si>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</si>
  <si>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</si>
  <si>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</si>
  <si>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</si>
  <si>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</si>
  <si>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</si>
  <si>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</si>
  <si>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</si>
  <si>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</si>
  <si>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</si>
  <si>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</si>
  <si>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</si>
  <si>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</si>
  <si>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</si>
  <si>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</si>
  <si>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</si>
  <si>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</si>
  <si>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</si>
  <si>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</si>
  <si>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</si>
  <si>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</si>
  <si>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</si>
  <si>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</si>
  <si>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</si>
  <si>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</si>
  <si>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</si>
  <si>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</si>
  <si>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</si>
  <si>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</si>
  <si>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</si>
  <si>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</si>
  <si>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</si>
  <si>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</si>
  <si>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</si>
  <si>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</si>
  <si>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</si>
  <si>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</si>
  <si>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</si>
  <si>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</si>
  <si>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</si>
  <si>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</si>
  <si>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</si>
  <si>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</si>
  <si>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</si>
  <si>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</si>
  <si>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</si>
  <si>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</si>
  <si>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</si>
  <si>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</si>
  <si>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</si>
  <si>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</si>
  <si>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</si>
  <si>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</si>
  <si>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</si>
  <si>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</si>
  <si>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</si>
  <si>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</si>
  <si>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</si>
  <si>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</si>
  <si>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</si>
  <si>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</si>
  <si>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</si>
  <si>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</si>
  <si>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</si>
  <si>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</si>
  <si>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</si>
  <si>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</si>
  <si>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</si>
  <si>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</si>
  <si>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</si>
  <si>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</si>
  <si>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</si>
  <si>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</si>
  <si>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</si>
  <si>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</si>
  <si>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</si>
  <si>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</si>
  <si>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</si>
  <si>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</si>
  <si>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</si>
  <si>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</si>
  <si>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</si>
  <si>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</si>
  <si>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</si>
  <si>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</si>
  <si>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</si>
  <si>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</si>
  <si>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</si>
  <si>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</si>
  <si>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</si>
  <si>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</si>
  <si>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</si>
  <si>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</si>
  <si>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</si>
  <si>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</si>
  <si>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</si>
  <si>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</si>
  <si>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</si>
  <si>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</si>
  <si>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</si>
  <si>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</si>
  <si>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</si>
  <si>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</si>
  <si>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</si>
  <si>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</si>
  <si>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</si>
  <si>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</si>
  <si>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</si>
  <si>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</si>
  <si>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</si>
  <si>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</si>
  <si>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</si>
  <si>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</si>
  <si>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</si>
  <si>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</si>
  <si>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</si>
  <si>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</si>
  <si>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</si>
  <si>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</si>
  <si>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</si>
  <si>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</si>
  <si>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</si>
  <si>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</si>
  <si>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</si>
  <si>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</si>
  <si>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</si>
  <si>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</si>
  <si>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</si>
  <si>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</si>
  <si>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</si>
  <si>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</si>
  <si>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</si>
  <si>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</si>
  <si>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</si>
  <si>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</si>
  <si>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</si>
  <si>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</si>
  <si>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</si>
  <si>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</si>
  <si>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</si>
  <si>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</si>
  <si>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</si>
  <si>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</si>
  <si>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</si>
  <si>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</si>
  <si>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</si>
  <si>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</si>
  <si>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</si>
  <si>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</si>
  <si>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</si>
  <si>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</si>
  <si>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</si>
  <si>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</si>
  <si>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</si>
  <si>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</si>
  <si>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</si>
  <si>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</si>
  <si>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</si>
  <si>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</si>
  <si>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</si>
  <si>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</si>
  <si>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</si>
  <si>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</si>
  <si>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</si>
  <si>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</si>
  <si>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</si>
  <si>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</si>
  <si>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</si>
  <si>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</si>
  <si>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</si>
  <si>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</si>
  <si>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</si>
  <si>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</si>
  <si>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</si>
  <si>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</si>
  <si>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</si>
  <si>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</si>
  <si>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</si>
  <si>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</si>
  <si>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</si>
  <si>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</si>
  <si>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</si>
  <si>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</si>
  <si>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</si>
  <si>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</si>
  <si>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</si>
  <si>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</si>
  <si>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</si>
  <si>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</si>
  <si>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</si>
  <si>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</si>
  <si>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</si>
  <si>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</si>
  <si>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</si>
  <si>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</si>
  <si>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</si>
  <si>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</si>
  <si>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</si>
  <si>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</si>
  <si>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</si>
  <si>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</si>
  <si>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</si>
  <si>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</si>
  <si>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</si>
  <si>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</si>
  <si>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</si>
  <si>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</si>
  <si>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</si>
  <si>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</si>
  <si>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</si>
  <si>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</si>
  <si>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</si>
  <si>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</si>
  <si>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</si>
  <si>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</si>
  <si>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</si>
  <si>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</si>
  <si>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</si>
  <si>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</si>
  <si>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</si>
  <si>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</si>
  <si>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</si>
  <si>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</si>
  <si>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</si>
  <si>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</si>
  <si>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</si>
  <si>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</si>
  <si>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</si>
  <si>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</si>
  <si>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</si>
  <si>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</si>
  <si>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</si>
  <si>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</si>
  <si>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</si>
  <si>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</si>
  <si>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</si>
  <si>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</si>
  <si>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</si>
  <si>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</si>
  <si>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</si>
  <si>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</si>
  <si>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</si>
  <si>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</si>
  <si>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</si>
  <si>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</si>
  <si>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</si>
  <si>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</si>
  <si>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</si>
  <si>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</si>
  <si>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</si>
  <si>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</si>
  <si>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</si>
  <si>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</si>
  <si>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</si>
  <si>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</si>
  <si>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</si>
  <si>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</si>
  <si>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</si>
  <si>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</si>
  <si>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</si>
  <si>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</si>
  <si>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</si>
  <si>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</si>
  <si>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</si>
  <si>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</si>
  <si>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</si>
  <si>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</si>
  <si>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</si>
  <si>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</si>
  <si>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</si>
  <si>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</si>
  <si>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</si>
  <si>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</si>
  <si>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</si>
  <si>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</si>
  <si>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</si>
  <si>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</si>
  <si>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</si>
  <si>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</si>
  <si>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</si>
  <si>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</si>
  <si>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</si>
  <si>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</si>
  <si>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</si>
  <si>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</si>
  <si>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</si>
  <si>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</si>
  <si>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</si>
  <si>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</si>
  <si>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</si>
  <si>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</si>
  <si>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</si>
  <si>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</si>
  <si>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</si>
  <si>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</si>
  <si>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</si>
  <si>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</si>
  <si>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</si>
  <si>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</si>
  <si>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</si>
  <si>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</si>
  <si>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</si>
  <si>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</si>
  <si>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</si>
  <si>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</si>
  <si>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</si>
  <si>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</si>
  <si>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</si>
  <si>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</si>
  <si>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</si>
  <si>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</si>
  <si>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</si>
  <si>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</si>
  <si>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</si>
  <si>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</si>
  <si>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</si>
  <si>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</si>
  <si>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</si>
  <si>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</si>
  <si>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</si>
  <si>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</si>
  <si>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</si>
  <si>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</si>
  <si>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</si>
  <si>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</si>
  <si>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</si>
  <si>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</si>
  <si>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</si>
  <si>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</si>
  <si>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</si>
  <si>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</si>
  <si>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</si>
  <si>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</si>
  <si>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</si>
  <si>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</si>
  <si>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</si>
  <si>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</si>
  <si>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</si>
  <si>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</si>
  <si>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</si>
  <si>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</si>
  <si>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</si>
  <si>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</si>
  <si>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</si>
  <si>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</si>
  <si>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</si>
  <si>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</si>
  <si>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</si>
  <si>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</si>
  <si>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</si>
  <si>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</si>
  <si>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</si>
  <si>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</si>
  <si>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</si>
  <si>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</si>
  <si>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</si>
  <si>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</si>
  <si>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</si>
  <si>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</si>
  <si>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</si>
  <si>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</si>
  <si>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</si>
  <si>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</si>
  <si>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</si>
  <si>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</si>
  <si>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</si>
  <si>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</si>
  <si>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</si>
  <si>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</si>
  <si>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</si>
  <si>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</si>
  <si>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</si>
  <si>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</si>
  <si>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</si>
  <si>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</si>
  <si>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</si>
  <si>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</si>
  <si>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</si>
  <si>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</si>
  <si>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</si>
  <si>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</si>
  <si>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</si>
  <si>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</si>
  <si>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</si>
  <si>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</si>
  <si>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</si>
  <si>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</si>
  <si>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</si>
  <si>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</si>
  <si>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</si>
  <si>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</si>
  <si>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</si>
  <si>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</si>
  <si>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</si>
  <si>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</si>
  <si>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</si>
  <si>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</si>
  <si>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</si>
  <si>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</si>
  <si>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</si>
  <si>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</si>
  <si>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</si>
  <si>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</si>
  <si>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</si>
  <si>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</si>
  <si>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</si>
  <si>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</si>
  <si>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</si>
  <si>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</si>
  <si>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</si>
  <si>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</si>
  <si>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</si>
  <si>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</si>
  <si>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</si>
  <si>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</si>
  <si>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</si>
  <si>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</si>
  <si>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</si>
  <si>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</si>
  <si>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</si>
  <si>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</si>
  <si>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</si>
  <si>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</si>
  <si>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</si>
  <si>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</si>
  <si>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</si>
  <si>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</si>
  <si>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</si>
  <si>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</si>
  <si>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</si>
  <si>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</si>
  <si>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</si>
  <si>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</si>
  <si>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</si>
  <si>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</si>
  <si>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</si>
  <si>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</si>
  <si>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</si>
  <si>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</si>
  <si>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</si>
  <si>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</si>
  <si>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</si>
  <si>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</si>
  <si>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</si>
  <si>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</si>
  <si>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</si>
  <si>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</si>
  <si>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</si>
  <si>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</si>
  <si>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</si>
  <si>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</si>
  <si>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</si>
  <si>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</si>
  <si>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</si>
  <si>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</si>
  <si>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</si>
  <si>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</si>
  <si>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</si>
  <si>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</si>
  <si>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</si>
  <si>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</si>
  <si>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</si>
  <si>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</si>
  <si>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</si>
  <si>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</si>
  <si>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</si>
  <si>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</si>
  <si>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</si>
  <si>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</si>
  <si>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</si>
  <si>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</si>
  <si>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</si>
  <si>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</si>
  <si>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</si>
  <si>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</si>
  <si>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</si>
  <si>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</si>
  <si>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</si>
  <si>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</si>
  <si>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</si>
  <si>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</si>
  <si>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</si>
  <si>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</si>
  <si>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</si>
  <si>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</si>
  <si>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</si>
  <si>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</si>
  <si>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</si>
  <si>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</si>
  <si>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</si>
  <si>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</si>
  <si>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</si>
  <si>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</si>
  <si>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</si>
  <si>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</si>
  <si>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</si>
  <si>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</si>
  <si>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</si>
  <si>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</si>
  <si>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</si>
  <si>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</si>
  <si>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</si>
  <si>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</si>
  <si>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</si>
  <si>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</si>
  <si>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</si>
  <si>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</si>
  <si>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</si>
  <si>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</si>
  <si>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</si>
  <si>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</si>
  <si>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</si>
  <si>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</si>
  <si>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</si>
  <si>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</si>
  <si>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</si>
  <si>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</si>
  <si>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</si>
  <si>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</si>
  <si>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</si>
  <si>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</si>
  <si>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</si>
  <si>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</si>
  <si>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</si>
  <si>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</si>
  <si>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</si>
  <si>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</si>
  <si>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</si>
  <si>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</si>
  <si>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</si>
  <si>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</si>
  <si>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</si>
  <si>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</si>
  <si>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</si>
  <si>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</si>
  <si>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</si>
  <si>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</si>
  <si>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</si>
  <si>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</si>
  <si>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</si>
  <si>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</si>
  <si>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</si>
  <si>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</si>
  <si>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</si>
  <si>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</si>
  <si>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</si>
  <si>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</si>
  <si>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</si>
  <si>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</si>
  <si>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</si>
  <si>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</si>
  <si>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</si>
  <si>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</si>
  <si>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</si>
  <si>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</si>
  <si>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</si>
  <si>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</si>
  <si>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</si>
  <si>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</si>
  <si>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</si>
  <si>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</si>
  <si>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</si>
  <si>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</si>
  <si>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</si>
  <si>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</si>
  <si>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</si>
  <si>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</si>
  <si>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</si>
  <si>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</si>
  <si>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</si>
  <si>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</si>
  <si>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</si>
  <si>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</si>
  <si>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</si>
  <si>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</si>
  <si>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</si>
  <si>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</si>
  <si>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</si>
  <si>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</si>
  <si>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</si>
  <si>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</si>
  <si>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</si>
  <si>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</si>
  <si>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</si>
  <si>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</si>
  <si>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</si>
  <si>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</si>
  <si>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</si>
  <si>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</si>
  <si>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</si>
  <si>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</si>
  <si>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</si>
  <si>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</si>
  <si>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</si>
  <si>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</si>
  <si>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</si>
  <si>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</si>
  <si>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</si>
  <si>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</si>
  <si>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</si>
  <si>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</si>
  <si>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</si>
  <si>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</si>
  <si>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</si>
  <si>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</si>
  <si>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</si>
  <si>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</si>
  <si>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</si>
  <si>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</si>
  <si>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</si>
  <si>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</si>
  <si>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</si>
  <si>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</si>
  <si>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</si>
  <si>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</si>
  <si>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</si>
  <si>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</si>
  <si>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</si>
  <si>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</si>
  <si>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</si>
  <si>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</si>
  <si>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</si>
  <si>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</si>
  <si>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</si>
  <si>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</si>
  <si>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</si>
  <si>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</si>
  <si>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</si>
  <si>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</si>
  <si>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</si>
  <si>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</si>
  <si>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</si>
  <si>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</si>
  <si>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</si>
  <si>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</si>
  <si>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</si>
  <si>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</si>
  <si>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</si>
  <si>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</si>
  <si>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</si>
  <si>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</si>
  <si>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</si>
  <si>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</si>
  <si>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</si>
  <si>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</si>
  <si>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</si>
  <si>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</si>
  <si>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</si>
  <si>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</si>
  <si>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</si>
  <si>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</si>
  <si>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</si>
  <si>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</si>
  <si>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</si>
  <si>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</si>
  <si>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</si>
  <si>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</si>
  <si>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</si>
  <si>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</si>
  <si>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</si>
  <si>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</si>
  <si>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</si>
  <si>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</si>
  <si>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</si>
  <si>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</si>
  <si>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</si>
  <si>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</si>
  <si>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</si>
  <si>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</si>
  <si>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</si>
  <si>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</si>
  <si>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</si>
  <si>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</si>
  <si>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</si>
  <si>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</si>
  <si>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</si>
  <si>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</si>
  <si>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</si>
  <si>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</si>
  <si>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</si>
  <si>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</si>
  <si>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</si>
  <si>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</si>
  <si>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</si>
  <si>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</si>
  <si>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</si>
  <si>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</si>
  <si>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</si>
  <si>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</si>
  <si>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</si>
  <si>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</si>
  <si>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</si>
  <si>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</si>
  <si>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</si>
  <si>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</si>
  <si>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</si>
  <si>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</si>
  <si>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</si>
  <si>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</si>
  <si>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</si>
  <si>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</si>
  <si>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</si>
  <si>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</si>
  <si>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</si>
  <si>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</si>
  <si>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</si>
  <si>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</si>
  <si>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</si>
  <si>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</si>
  <si>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</si>
  <si>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</si>
  <si>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</si>
  <si>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</si>
  <si>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</si>
  <si>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</si>
  <si>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</si>
  <si>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</si>
  <si>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</si>
  <si>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</si>
  <si>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</si>
  <si>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</si>
  <si>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</si>
  <si>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</si>
  <si>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</si>
  <si>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</si>
  <si>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</si>
  <si>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</si>
  <si>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</si>
  <si>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</si>
  <si>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</si>
  <si>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</si>
  <si>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</si>
  <si>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</si>
  <si>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</si>
  <si>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</si>
  <si>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</si>
  <si>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</si>
  <si>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</si>
  <si>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</si>
  <si>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</si>
  <si>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</si>
  <si>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</si>
  <si>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</si>
  <si>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</si>
  <si>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</si>
  <si>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</si>
  <si>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</si>
  <si>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</si>
  <si>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</si>
  <si>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</si>
  <si>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</si>
  <si>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</si>
  <si>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</si>
  <si>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</si>
  <si>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</si>
  <si>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</si>
  <si>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</si>
  <si>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</si>
  <si>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</si>
  <si>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</si>
  <si>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</si>
  <si>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</si>
  <si>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</si>
  <si>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</si>
  <si>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</si>
  <si>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</si>
  <si>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</si>
  <si>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</si>
  <si>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</si>
  <si>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</si>
  <si>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</si>
  <si>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</si>
  <si>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</si>
  <si>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</si>
  <si>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</si>
  <si>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</si>
  <si>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</si>
  <si>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</si>
  <si>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</si>
  <si>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</si>
  <si>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</si>
  <si>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</si>
  <si>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</si>
  <si>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</si>
  <si>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</si>
  <si>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</si>
  <si>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</si>
  <si>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</si>
  <si>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</si>
  <si>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</si>
  <si>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</si>
  <si>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</si>
  <si>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</si>
  <si>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</si>
  <si>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</si>
  <si>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</si>
  <si>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</si>
  <si>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</si>
  <si>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</si>
  <si>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</si>
  <si>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</si>
  <si>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</si>
  <si>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</si>
  <si>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</si>
  <si>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</si>
  <si>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</si>
  <si>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</si>
  <si>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</si>
  <si>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</si>
  <si>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</si>
  <si>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</si>
  <si>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</si>
  <si>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</si>
  <si>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</si>
  <si>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</si>
  <si>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</si>
  <si>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</si>
  <si>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</si>
  <si>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</si>
  <si>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</si>
  <si>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</si>
  <si>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</si>
  <si>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</si>
  <si>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</si>
  <si>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</si>
  <si>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</si>
  <si>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</si>
  <si>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</si>
  <si>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</si>
  <si>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</si>
  <si>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</si>
  <si>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</si>
  <si>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</si>
  <si>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</si>
  <si>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</si>
  <si>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</si>
  <si>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</si>
  <si>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</si>
  <si>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</si>
  <si>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</si>
  <si>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</si>
  <si>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</si>
  <si>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</si>
  <si>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</si>
  <si>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</si>
  <si>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</si>
  <si>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</si>
  <si>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</si>
  <si>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</si>
  <si>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</si>
  <si>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</si>
  <si>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</si>
  <si>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</si>
  <si>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</si>
  <si>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</si>
  <si>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</si>
  <si>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</si>
  <si>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</si>
  <si>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</si>
  <si>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</si>
  <si>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</si>
  <si>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</si>
  <si>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</si>
  <si>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</si>
  <si>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</si>
  <si>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</si>
  <si>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</si>
  <si>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</si>
  <si>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</si>
  <si>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</si>
  <si>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</si>
  <si>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</si>
  <si>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</si>
  <si>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</si>
  <si>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</si>
  <si>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</si>
  <si>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</si>
  <si>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</si>
  <si>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</si>
  <si>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</si>
  <si>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</si>
  <si>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</si>
  <si>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</si>
  <si>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</si>
  <si>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</si>
  <si>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</si>
  <si>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</si>
  <si>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</si>
  <si>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</si>
  <si>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</si>
  <si>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</si>
  <si>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</si>
  <si>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</si>
  <si>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</si>
  <si>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</si>
  <si>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</si>
  <si>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</si>
  <si>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</si>
  <si>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</si>
  <si>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</si>
  <si>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</si>
  <si>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</si>
  <si>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</si>
  <si>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</si>
  <si>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</si>
  <si>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</si>
  <si>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</si>
  <si>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</si>
  <si>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</si>
  <si>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</si>
  <si>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</si>
  <si>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</si>
  <si>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</si>
  <si>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</si>
  <si>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</si>
  <si>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</si>
  <si>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</si>
  <si>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</si>
  <si>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</si>
  <si>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</si>
  <si>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</si>
  <si>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</si>
  <si>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</si>
  <si>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</si>
  <si>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</si>
  <si>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</si>
  <si>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</si>
  <si>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</si>
  <si>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</si>
  <si>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</si>
  <si>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</si>
  <si>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</si>
  <si>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</si>
  <si>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</si>
  <si>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</si>
  <si>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</si>
  <si>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</si>
  <si>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</si>
  <si>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</si>
  <si>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</si>
  <si>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</si>
  <si>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</si>
  <si>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</si>
  <si>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</si>
  <si>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</si>
  <si>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</si>
  <si>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</si>
  <si>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</si>
  <si>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</si>
  <si>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</si>
  <si>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</si>
  <si>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</si>
  <si>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</si>
  <si>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</si>
  <si>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</si>
  <si>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</si>
  <si>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</si>
  <si>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</si>
  <si>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</si>
  <si>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</si>
  <si>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</si>
  <si>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</si>
  <si>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</si>
  <si>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</si>
  <si>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</si>
  <si>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</si>
  <si>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</si>
  <si>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</si>
  <si>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</si>
  <si>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</si>
  <si>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</si>
  <si>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</si>
  <si>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</si>
  <si>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</si>
  <si>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</si>
  <si>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</si>
  <si>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</si>
  <si>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</si>
  <si>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</si>
  <si>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</si>
  <si>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</si>
  <si>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</si>
  <si>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</si>
  <si>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</si>
  <si>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</si>
  <si>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</si>
  <si>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</si>
  <si>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</si>
  <si>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</si>
  <si>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</si>
  <si>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</si>
  <si>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</si>
  <si>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</si>
  <si>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</si>
  <si>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</si>
  <si>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</si>
  <si>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</si>
  <si>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</si>
  <si>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</si>
  <si>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</si>
  <si>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</si>
  <si>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</si>
  <si>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</si>
  <si>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</si>
  <si>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</si>
  <si>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</si>
  <si>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</si>
  <si>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</si>
  <si>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</si>
  <si>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</si>
  <si>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</si>
  <si>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</si>
  <si>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</si>
  <si>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</si>
  <si>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</si>
  <si>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</si>
  <si>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</si>
  <si>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</si>
  <si>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</si>
  <si>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</si>
  <si>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</si>
  <si>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</si>
  <si>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</si>
  <si>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</si>
  <si>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</si>
  <si>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</si>
  <si>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</si>
  <si>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</si>
  <si>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</si>
  <si>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</si>
  <si>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</si>
  <si>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</si>
  <si>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</si>
  <si>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</si>
  <si>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</si>
  <si>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</si>
  <si>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</si>
  <si>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</si>
  <si>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</si>
  <si>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</si>
  <si>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</si>
  <si>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</si>
  <si>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</si>
  <si>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</si>
  <si>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</si>
  <si>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</si>
  <si>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</si>
  <si>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</si>
  <si>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</si>
  <si>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</si>
  <si>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</si>
  <si>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</si>
  <si>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</si>
  <si>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</si>
  <si>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</si>
  <si>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</si>
  <si>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</si>
  <si>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</si>
  <si>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</si>
  <si>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</si>
  <si>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</si>
  <si>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</si>
  <si>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</si>
  <si>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</si>
  <si>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</si>
  <si>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</si>
  <si>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</si>
  <si>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</si>
  <si>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</si>
  <si>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</si>
  <si>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</si>
  <si>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</si>
  <si>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</si>
  <si>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</si>
  <si>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</si>
  <si>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</si>
  <si>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</si>
  <si>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</si>
  <si>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</si>
  <si>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</si>
  <si>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</si>
  <si>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</si>
  <si>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</si>
  <si>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</si>
  <si>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</si>
  <si>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</si>
  <si>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</si>
  <si>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</si>
  <si>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</si>
  <si>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</si>
  <si>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</si>
  <si>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</si>
  <si>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</si>
  <si>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</si>
  <si>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</si>
  <si>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</si>
  <si>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</si>
  <si>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</si>
  <si>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</si>
  <si>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</si>
  <si>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</si>
  <si>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</si>
  <si>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</si>
  <si>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</si>
  <si>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</si>
  <si>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</si>
  <si>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</si>
  <si>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</si>
  <si>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</si>
  <si>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</si>
  <si>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</si>
  <si>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</si>
  <si>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</si>
  <si>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</si>
  <si>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</si>
  <si>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</si>
  <si>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</si>
  <si>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</si>
  <si>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</si>
  <si>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</si>
  <si>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</si>
  <si>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</si>
  <si>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</si>
  <si>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</si>
  <si>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</si>
  <si>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</si>
  <si>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</si>
  <si>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</si>
  <si>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</si>
  <si>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</si>
  <si>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</si>
  <si>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</si>
  <si>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</si>
  <si>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</si>
  <si>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</si>
  <si>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</si>
  <si>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</si>
  <si>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</si>
  <si>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</si>
  <si>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</si>
  <si>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</si>
  <si>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</si>
  <si>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</si>
  <si>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</si>
  <si>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</si>
  <si>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</si>
  <si>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</si>
  <si>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</si>
  <si>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</si>
  <si>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</si>
  <si>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</si>
  <si>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</si>
  <si>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</si>
  <si>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</si>
  <si>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</si>
  <si>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</si>
  <si>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</si>
  <si>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</si>
  <si>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</si>
  <si>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</si>
  <si>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</si>
  <si>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</si>
  <si>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</si>
  <si>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</si>
  <si>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</si>
  <si>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</si>
  <si>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</si>
  <si>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</si>
  <si>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</si>
  <si>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</si>
  <si>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</si>
  <si>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</si>
  <si>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</si>
  <si>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</si>
  <si>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</si>
  <si>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</si>
  <si>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</si>
  <si>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</si>
  <si>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</si>
  <si>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</si>
  <si>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</si>
  <si>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</si>
  <si>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</si>
  <si>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</si>
  <si>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</si>
  <si>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</si>
  <si>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</si>
  <si>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</si>
  <si>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</si>
  <si>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</si>
  <si>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</si>
  <si>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</si>
  <si>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</si>
  <si>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</si>
  <si>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</si>
  <si>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</si>
  <si>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</si>
  <si>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</si>
  <si>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</si>
  <si>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</si>
  <si>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</si>
  <si>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</si>
  <si>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</si>
  <si>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</si>
  <si>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</si>
  <si>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</si>
  <si>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</si>
  <si>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</si>
  <si>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</si>
  <si>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</si>
  <si>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</si>
  <si>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</si>
  <si>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</si>
  <si>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</si>
  <si>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</si>
  <si>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</si>
  <si>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</si>
  <si>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</si>
  <si>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</si>
  <si>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</si>
  <si>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</si>
  <si>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</si>
  <si>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</si>
  <si>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</si>
  <si>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</si>
  <si>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</si>
  <si>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</si>
  <si>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</si>
  <si>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</si>
  <si>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</si>
  <si>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</si>
  <si>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</si>
  <si>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</si>
  <si>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</si>
  <si>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</si>
  <si>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</si>
  <si>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</si>
  <si>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</si>
  <si>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</si>
  <si>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</si>
  <si>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</si>
  <si>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</si>
  <si>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</si>
  <si>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</si>
  <si>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</si>
  <si>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</si>
  <si>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</si>
  <si>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</si>
  <si>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</si>
  <si>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</si>
  <si>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</si>
  <si>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</si>
  <si>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</si>
  <si>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</si>
  <si>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</si>
  <si>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</si>
  <si>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</si>
  <si>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</si>
  <si>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</si>
  <si>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</si>
  <si>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</si>
  <si>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</si>
  <si>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</si>
  <si>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</si>
  <si>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</si>
  <si>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</si>
  <si>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</si>
  <si>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</si>
  <si>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</si>
  <si>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</si>
  <si>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</si>
  <si>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</si>
  <si>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</si>
  <si>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</si>
  <si>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</si>
  <si>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</si>
  <si>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</si>
  <si>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</si>
  <si>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</si>
  <si>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</si>
  <si>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</si>
  <si>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</si>
  <si>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</si>
  <si>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</si>
  <si>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</si>
  <si>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</si>
  <si>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</si>
  <si>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</si>
  <si>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</si>
  <si>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</si>
  <si>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</si>
  <si>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</si>
  <si>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</si>
  <si>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</si>
  <si>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</si>
  <si>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</si>
  <si>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</si>
  <si>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</si>
  <si>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</si>
  <si>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</si>
  <si>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</si>
  <si>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</si>
  <si>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</si>
  <si>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</si>
  <si>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</si>
  <si>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</si>
  <si>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</si>
  <si>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</si>
  <si>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</si>
  <si>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</si>
  <si>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</si>
  <si>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</si>
  <si>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</si>
  <si>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</si>
  <si>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</si>
  <si>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</si>
  <si>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</si>
  <si>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</si>
  <si>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</si>
  <si>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</si>
  <si>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</si>
  <si>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</si>
  <si>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</si>
  <si>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</si>
  <si>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</si>
  <si>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</si>
  <si>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</si>
  <si>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</si>
  <si>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</si>
  <si>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</si>
  <si>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</si>
  <si>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</si>
  <si>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</si>
  <si>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</si>
  <si>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</si>
  <si>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</si>
  <si>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</si>
  <si>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</si>
  <si>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</si>
  <si>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</si>
  <si>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</si>
  <si>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</si>
  <si>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</si>
  <si>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</si>
  <si>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</si>
  <si>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</si>
  <si>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</si>
  <si>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</si>
  <si>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</si>
  <si>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</si>
  <si>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</si>
  <si>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</si>
  <si>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</si>
  <si>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</si>
  <si>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</si>
  <si>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</si>
  <si>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</si>
  <si>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</si>
  <si>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</si>
  <si>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</si>
  <si>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</si>
  <si>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</si>
  <si>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</si>
  <si>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</si>
  <si>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</si>
  <si>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</si>
  <si>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</si>
  <si>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</si>
  <si>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</si>
  <si>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</si>
  <si>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</si>
  <si>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</si>
  <si>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</si>
  <si>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</si>
  <si>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</si>
  <si>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</si>
  <si>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</si>
  <si>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</si>
  <si>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</si>
  <si>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</si>
  <si>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</si>
  <si>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</si>
  <si>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</si>
  <si>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</si>
  <si>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</si>
  <si>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</si>
  <si>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</si>
  <si>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</si>
  <si>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</si>
  <si>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</si>
  <si>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</si>
  <si>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</si>
  <si>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</si>
  <si>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</si>
  <si>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</si>
  <si>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</si>
  <si>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</si>
  <si>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</si>
  <si>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</si>
  <si>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</si>
  <si>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</si>
  <si>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</si>
  <si>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</si>
  <si>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</si>
  <si>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</si>
  <si>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</si>
  <si>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</si>
  <si>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</si>
  <si>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</si>
  <si>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</si>
  <si>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</si>
  <si>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</si>
  <si>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</si>
  <si>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</si>
  <si>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</si>
  <si>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</si>
  <si>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</si>
  <si>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</si>
  <si>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</si>
  <si>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</si>
  <si>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</si>
  <si>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</si>
  <si>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</si>
  <si>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</si>
  <si>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</si>
  <si>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</si>
  <si>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</si>
  <si>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</si>
  <si>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</si>
  <si>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</si>
  <si>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</si>
  <si>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</si>
  <si>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</si>
  <si>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</si>
  <si>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</si>
  <si>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</si>
  <si>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</si>
  <si>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</si>
  <si>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</si>
  <si>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</si>
  <si>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</si>
  <si>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</si>
  <si>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</si>
  <si>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</si>
  <si>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</si>
  <si>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</si>
  <si>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</si>
  <si>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</si>
  <si>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</si>
  <si>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</si>
  <si>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</si>
  <si>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Kim.Corazao@cotiviti.com;Cheryl.Macauley-James@cotiviti.com</t>
  </si>
  <si>
    <t>Ankita Jasani</t>
  </si>
  <si>
    <t>Ankita.Jasani@cotiviti.com</t>
  </si>
  <si>
    <t>Vishwajeet Desai</t>
  </si>
  <si>
    <t>Vishwajeet.Desai@cotiviti.com</t>
  </si>
  <si>
    <t>Pallavi Mazumdar</t>
  </si>
  <si>
    <t>Pallavi.Mazumdar@cotiviti.com</t>
  </si>
  <si>
    <t>Sarika Wagh</t>
  </si>
  <si>
    <t>Sarika.Wagh@cotiviti.com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</si>
  <si>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</si>
  <si>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</si>
  <si>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</si>
  <si>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</si>
  <si>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</si>
  <si>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</si>
  <si>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</si>
  <si>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</si>
  <si>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</si>
  <si>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</si>
  <si>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</si>
  <si>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</si>
  <si>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</si>
  <si>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</si>
  <si>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</si>
  <si>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</si>
  <si>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</si>
  <si>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</si>
  <si>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</si>
  <si>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</si>
  <si>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Mukund Auti</t>
  </si>
  <si>
    <t>Mukund.Auti@Cotiviti.com</t>
  </si>
  <si>
    <t>Puja Solanki</t>
  </si>
  <si>
    <t>Puja.Solanki@Cotiviti.com</t>
  </si>
  <si>
    <t>Sunil Kharade</t>
  </si>
  <si>
    <t>Sunil.Kharade@cotiviti.com</t>
  </si>
  <si>
    <t>Sajja Srinivasa</t>
  </si>
  <si>
    <t>Sajja.Srinivasa@cotiviti.com</t>
  </si>
  <si>
    <t>Cathy.Nowlan@cotiviti.com;Joan.White@cotiviti.com</t>
  </si>
  <si>
    <t>Added the pune-policy-owners@cotiviti.com DL to CC</t>
  </si>
  <si>
    <t>Home Health;Home Infusion and Related Services Policy</t>
  </si>
  <si>
    <t>Kim Corazao;Cheryl Macauley-James</t>
  </si>
  <si>
    <t>Ankita Jasani;Ashwini Dhumal</t>
  </si>
  <si>
    <t>Vishwajeet Desai;Ashwini Dhumal</t>
  </si>
  <si>
    <t>Vishwajeet.Desai@cotiviti.com;Ashwini.Dhumal@cotiviti.com</t>
  </si>
  <si>
    <t>Milind Ghatole;Pankaj Dongre;Akbar Khan;Sharmila Thube; Yamini Rathod;Shweta Bhosale;Nishitha Vasu;Mallika Ramchandran</t>
  </si>
  <si>
    <t>Milind.Ghatole@cotiviti.com; Pankaj.Dongre@cotiviti.com; Akbar.Khan@cotiviti.com; Sharmila.Thube@cotiviti.com; Yamini.Rathod@cotiviti.com; Shweta.Bhosale@cotiviti.com;Nishitha.Vasu@cotiviti.com;Mallika.Ramchandran@cotiviti.com</t>
  </si>
  <si>
    <t>Puja;Mukund;Sunaina</t>
  </si>
  <si>
    <t>Puja.Solanki@cotiviti.com;Mukund.Auti@cotiviti.com;Sunaina.Raina@cotiviti.com</t>
  </si>
  <si>
    <t>Cathy Nowlan;Joan White;Kim Corazao</t>
  </si>
  <si>
    <t>Jyoti K;Dheeraj S</t>
  </si>
  <si>
    <t>Jyoti.Kalra@cotiviti.com;Dheeraj.Sonawane@cotiviti.com</t>
  </si>
  <si>
    <t>Cathy Nowlan;J White</t>
  </si>
  <si>
    <t>Dayna Waters;Joan White</t>
  </si>
  <si>
    <t>Ellen Datena; Jennifer Segarra</t>
  </si>
  <si>
    <t>Sunil Kharade; Rahul Deshmukh;Ahimsa Nimgade</t>
  </si>
  <si>
    <t>Sunil.Kharade@cotiviti.com, Rahul.Deshmukh@cotiviti.com; Ahimsa.Nimgade@cotiviti.com</t>
  </si>
  <si>
    <t>Ankita.Jasani@cotiviti.com;Ashwini.Dhumal@cotiviti.com</t>
  </si>
  <si>
    <t>Billing and Coding: Frequency of Hemodialysis</t>
  </si>
  <si>
    <t>Billing and Coding: Cosmetic and Reconstructive Surgery</t>
  </si>
  <si>
    <t>&lt;p style="line-height: normal;"&gt;Under &lt;strong&gt;&lt;em&gt;Bibliography&lt;/em&gt;&lt;/strong&gt; changes were made to citations to reflect AMA citation guidelines.&lt;/p&gt;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</si>
  <si>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has been moved into the related Billing and Coding: Cosmetic and Reconstructive Surgery A56658 article and removed from the LCD.&lt;/span&gt;&lt;/p&gt;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t>
  </si>
  <si>
    <t>&lt;p style="line-height: normal;"&gt;Under &lt;strong&gt;&lt;em&gt;Bibliography&lt;/em&gt;&lt;/strong&gt; changes were made to citations to reflect AMA citation guidelines. Formatting, punctuation and typographical errors were corrected throughout the LCD. Acronyms were inserted and defined where appropriate throughout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</si>
  <si>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&lt;p&gt;All coding located in the &lt;strong&gt;&lt;em&gt;Coding Information&lt;/em&gt;&lt;/strong&gt; section has been moved into the related Billing and Coding: Chemodenervation A56646 article and removed from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
&lt;p style="line-height: normal;"&gt;&amp;nbsp;&lt;/p&gt;</t>
  </si>
  <si>
    <t>&lt;p style="line-height: normal;"&gt;All coding located in the &lt;strong&gt;&lt;em&gt;Coding Information&lt;/em&gt;&lt;/strong&gt; section has been moved into the related Billing and Coding: Homocysteine Level, Serum A56675 article and removed from the LCD.&amp;nbsp;&lt;/p&gt;
&lt;p style="line-height: normal;"&gt;All verbiage regarding billing and coding under the &lt;strong&gt;&lt;em&gt;Coverage Indications, Limitations and/or Medical Necessity&lt;/em&gt;&lt;/strong&gt; section has been removed and is included in the related Billing and Coding: Homocysteine Level, Serum A56675 article. Formatting, punctuation and typographical errors were corrected throughout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</si>
  <si>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normal;"&gt;Under &lt;strong&gt;&lt;em&gt;Coverage Indications, Limitations and/or Medical Necessity&lt;/em&gt;&lt;/strong&gt; removed quoted Internet Only Manual (IOM) text and changed verbiage to read &amp;ldquo;Separate payment is not made for educational instruction (i.e., use of equipment, breathing exercises, etc.) as they are grouped into the covered service&amp;rdquo;. Under &lt;strong&gt;&lt;em&gt;Bibliography&lt;/em&gt;&lt;/strong&gt; changes were made to citations to reflect AMA citation guidelines. Formatting, punctuation and typographical errors were corrected throughout the LCD. Acronyms were inserted and defined where appropriate throughout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</si>
  <si>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&lt;p&gt;&lt;span style="line-height: 115%;"&gt;All coding located in the &lt;strong&gt;&lt;em&gt;Coding Information&lt;/em&gt;&lt;/strong&gt; section has been moved into the related Billing and Coding: Hospice - Liver Disease A56669 article and removed from the LCD. &lt;/span&gt;&lt;/p&gt;
&lt;p style="text-align: justify;"&gt;&lt;span style="line-height: 115%;"&gt;Punctuation and typographical errors were corrected throughout the LCD.&lt;/span&gt;&lt;/p&gt;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</si>
  <si>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normal;"&gt;All coding located in the &lt;strong&gt;&lt;em&gt;Coding Information&lt;/em&gt;&lt;/strong&gt; section has been moved into the related Billing and Coding: Hospice The Adult Failure To Thrive Syndrome A56679 article and removed from the LCD.&amp;nbsp;&lt;/p&gt;
&lt;p style="line-height: normal;"&gt;All verbiage regarding billing and coding under the &lt;strong&gt;&lt;em&gt;Associated Information &lt;/em&gt;&lt;/strong&gt;section has been removed and is included in the related Billing and Coding: Hospice The Adult Failure To Thrive Syndrome A56679 article. Formatting, punctuation and typographical errors were corrected throughout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</si>
  <si>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normal;"&gt;All coding located in the &lt;strong&gt;&lt;em&gt;Coding Information&lt;/em&gt;&lt;/strong&gt; section has been moved into the related Billing and Coding: Home Health Skilled Nursing Care- Teaching and Training: Alzheimer&amp;rsquo;s Disease and Behavioral Disturbances A56641 article and removed from the LCD.&amp;nbsp;&lt;/p&gt;
&lt;p style="line-height: normal;"&gt;Under &lt;strong&gt;&lt;em&gt;Bibliography&lt;/em&gt;&lt;/strong&gt; changes were made to citations to reflect AMA citation guidelines.&lt;/p&gt;
&lt;p style="line-height: normal;"&gt;Formatting, punctuation and typographical errors were corrected throughout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</si>
  <si>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&lt;p&gt;All coding located in the &lt;em&gt;&lt;strong&gt;Coding Information&lt;/strong&gt;&lt;/em&gt; section has been moved into the related Billing and Coding: Home Health-Surface Electrical Stimulation in the Treatment of Dysphagia A56648 article and removed from the LCD.&lt;/p&gt;
&lt;p&gt;&lt;em&gt;At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</si>
  <si>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normal;"&gt;All coding located in the &lt;strong&gt;&lt;em&gt;Coding Information&lt;/em&gt;&lt;/strong&gt; section has been moved into the related Billing and Coding: Hospice &amp;ndash; HIV Disease A56677 article and removed from the LCD.&amp;nbsp;&lt;/p&gt;
&lt;p&gt;&lt;em&gt;&lt;span style="line-height: 115%;"&gt;At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t>
  </si>
  <si>
    <t>&lt;p style="text-align: left;"&gt;&lt;span style="text-decoration: none;"&gt;All coding located in the &lt;strong&gt;&lt;em&gt;Coding Information&lt;/em&gt;&lt;/strong&gt; section has been moved into the related Billing and Coding: Dental Services A56663 article and removed from the LCD. Under &lt;strong&gt;&lt;em&gt;CMS National Coverage Policy &lt;/em&gt;&lt;/strong&gt;the verbiage &amp;ldquo;NCDs and coverage provisions in interpretive manuals are not subject to the Local Coverage Determination (LCD) Review Process (42 CFR 405.860 (b) and 42 CFR 426 (Subpart D)). In addition, an administrative law judge may not review a NCD. See section 1869 (f)(1)(A)(l) of the Social Security Act&amp;rdquo; has been deleted.&lt;u&gt; &lt;/u&gt;&lt;/span&gt;&lt;/p&gt;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t>
  </si>
  <si>
    <t>&lt;p&gt;&lt;span style="line-height: 115%;"&gt;LCD revised and published 07/04/2019 &lt;/span&gt;effective for dates of service on and after&lt;span style="line-height: 115%;"&gt; 07/01/2019 consistent with Change Request 10901 to remove language from CMS Internet Only Manuals (IOM) and/or regulations and list applicable manual/regulation reference and to remove all CPT&lt;sup&gt;&amp;reg;&lt;/sup&gt; and ICD-10 diagnosis codes. IOM references have been updated and all codes have been placed in the&amp;nbsp;related&amp;nbsp;Billing and Coding: Frequency of Hemodialysis A55354 article. There will not be a lapse in coverage and there has been no change to the coverage content of this LCD.&lt;/span&gt;&lt;/p&gt;
&lt;p&gt;&lt;span style="color: black; line-height: 115%; font-family: 'Verdana','sans-serif'; font-size: 10.5pt;"&gt;&lt;em&gt;At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 &lt;/span&gt;&lt;/p&gt;</t>
  </si>
  <si>
    <t>&lt;p&gt;&lt;span style="line-height: 115%;"&gt;Under &lt;strong&gt;&lt;em&gt;Bibliography&lt;/em&gt;&lt;/strong&gt; changes were made to citations to reflect AMA citation guidelines. Formatting, punctuation and typographical errors were corrected throughout the LCD. Acronyms were inserted where appropriate throughout the LCD.&lt;/span&gt;&lt;/p&gt;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t>
  </si>
  <si>
    <t>&lt;p style="line-height: normal;"&gt;Under &lt;strong&gt;&lt;em&gt;Bibliography&lt;/em&gt;&lt;/strong&gt; changes were made to citations to reflect AMA citation guidelines. Formatting, punctuation and typographical errors were corrected throughout the LCD. Acronyms were inserted where appropriate throughout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</si>
  <si>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&lt;p&gt;LCD revised and published 07/04/2019 effective for dates of service on and after 07/01/2019 consistent with Change Request 10901 to remove language from CMS Internet Only Manuals (IOMs) and/or regulations, list applicable manual/regulation reference and to remove all CPT and ICD-10 diagnosis codes. IOM references have been updated and all codes have been placed in the companion Local Coverage Article A55723, Billing and Coding: Frequency of Hemodialysis. There will not be a lapse in coverage and there has been no change to the coverage content of this LCD.&lt;/p&gt;</t>
  </si>
  <si>
    <t>&lt;p style="line-height: normal;"&gt;All coding located in the &lt;strong&gt;&lt;em&gt;Coding Information&lt;/em&gt;&lt;/strong&gt; section has been moved into the related Billing and Coding: Home Health Plans of Care: Monitoring Glucose Control in the Medicare Home Health Population with Type II Diabetes Mellitus A56674 article and removed from the LCD.&amp;nbsp;&lt;/p&gt;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</si>
  <si>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&lt;p&gt;GenomeDX is revised to Decipher Biosciences.&lt;/p&gt;</t>
  </si>
  <si>
    <t>&lt;p&gt;Replaced GenomeDX with Decipher Biosciences.&lt;/p&gt;</t>
  </si>
  <si>
    <t>&lt;p style="line-height: normal;"&gt;Under &lt;strong&gt;&lt;em&gt;Coverage Indications, Limitations and/or Medical Necessity &lt;/em&gt;&lt;/strong&gt;removed the verbiage and quoted Internet Only Manual (IOM) text &amp;ldquo;The CMS Internet-Only Manual, Pub. 100-08, Medicare Program Integrity Manual, Chapter 13, Section 13.5.1 underscores this point and states that "&lt;em&gt;reasonable and necessary&lt;/em&gt;" services must be "&lt;em&gt;ordered and/or furnished by qualified personnel&lt;/em&gt;." Under &lt;strong&gt;&lt;em&gt;Bibliography&lt;/em&gt;&lt;/strong&gt; changes were made to citations to reflect AMA citation guidelines.&lt;/p&gt;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</si>
  <si>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 xml:space="preserve">Foodborne Gastrointestinal Panels Identified by Multiplex Nucleic Acid Amplification Tests (NAATs) </t>
  </si>
  <si>
    <t>&lt;p&gt;R3&lt;/p&gt;
&lt;p&gt;Revision Effective:07/04/2019&lt;/p&gt;
&lt;p&gt;Revision Explanation: Removed MolDx from Titile.&lt;/p&gt;</t>
  </si>
  <si>
    <t>&lt;p&gt;&lt;span style="text-align: left; color: #333333; text-transform: none; text-indent: 0px; letter-spacing: normal; font-family: Verdana, 'Helvetica Neue', Helvetica, Arial, sans-serif; font-size: 14px; font-style: normal; font-weight: 400; word-spacing: 0px; float: none; display: inline !important; white-space: normal; orphans: 2; widows: 2; background-color: #f9f9f9; -webkit-text-stroke-width: 0px; font-variant-ligatures: normal; font-variant-caps: normal; text-decoration-style: initial; text-decoration-color: initial;"&gt;LCD revised and published 07/04/2019 effective for dates of service on and after 07/01/2019 consistent with Change Request 10901 to remove language from CMS Internet Only Manuals (IOMs) and/or regulations, list applicable manual/regulation reference and to remove all CPT and ICD-10 diagnosis codes. IOM references have been updated and all codes have been placed in the companion Local Coverage Article A55672 Billing and Coding: Frequency of Hemodialysis. There will not be a lapse in coverage and there has been no change to the coverage content of this LCD.&lt;/span&gt;&lt;/p&gt;</t>
  </si>
  <si>
    <t>&lt;p&gt;LCD revised and published 07/04/2019 effective for dates of service on and after 7/1/2019 consistent with Change Request 10901 to remove language from CMS Internet Only Manuals (IOMs) and/or regulations, list applicable manual regulation reference and to remove all CPT and ICD-10 diagnosis codes. IOM references have been updated and all codes have been placed in the companion Local Coverage Article A55675, Coding of Hemodialysis Sessions. There will not be a lapse in coverage and there has been no change to the coverage content of this LCD.&lt;/p&gt;</t>
  </si>
  <si>
    <t>&lt;p&gt;LCD revised and published 07/04/2019 effective for dates of service on and after 07/01/2019 consistent with Change Request 10901 to remove language from CMS Internet Only Manuals (IOMs) and/or regulations and&amp;nbsp;list applicable manual/regulation reference and to remove all CPT and ICD-10 diagnosis codes. IOM references have been updated and all codes have been placed in the companion Local Coverage Article A55676, Billing and Coding: Frequency of&amp;nbsp;Hemodialysis. There will not be a lapse in coverage and there has been no change to the coverage content in this LCD.&lt;/p&gt;</t>
  </si>
  <si>
    <t>&lt;p&gt;07/01/2019 - Corrected underlining of text "&lt;span style="text-decoration: underline;"&gt;frequency of treatments&lt;/span&gt;", in Coverage Indications, Limitations and/or Medical Necessity section. No changes to coverage.&lt;/p&gt;</t>
  </si>
  <si>
    <t>&lt;p&gt;R1&lt;/p&gt;
&lt;p&gt;Revision Effective: 07/01/2019&lt;/p&gt;
&lt;p&gt;Revision Explanation: &lt;span style="line-height: 115%;"&gt;LCD revised and published07/04//2019 consistent with Change Request 10901 to remove language from CMS Internet Only Manuals (IOM) and/or regulations and list applicable manual/regulation reference and to remove all CPT and ICD-10 diagnosis codes. IOM references have been updated and all codes have been placed in the companion Local Coverage Article A56159, Billing and Coding: Frequency of Hemodialysis. There will not be a lapse in coverage and there has been no change to the coverage content of this LCD.&lt;/span&gt;&lt;/p&gt;</t>
  </si>
  <si>
    <t>&lt;p style="line-height: normal;"&gt;Under &lt;strong&gt;&lt;em&gt;CMS National Coverage Policy &lt;/em&gt;&lt;/strong&gt;removed Program Memorandum A-96-2, A-00-23, and A-99-39. Correction was made to Program Memorandum, September 2001, A-01-111. Under &lt;strong&gt;&lt;em&gt;Sources of Information &lt;/em&gt;&lt;/strong&gt;added Contractor Medical Director&amp;rsquo;s (CMD) Partial Hospitalization Clinical Workgroup. Under &lt;strong&gt;&lt;em&gt;Bibliography&lt;/em&gt;&lt;/strong&gt; changes were made to citations to reflect AMA citation guidelines, removed Contractor Medical Director&amp;rsquo;s (CMD) Partial Hospitalization Clinical Workgroup, and updates were made to portray current sources available to the public. Formatting, punctuation and typographical errors were corrected throughout the LCD. Acronyms were inserted and defined where appropriate throughout the LCD. CPT&lt;sup&gt;&amp;reg;&lt;/sup&gt; was inserted throughout the LCD where applicable.&lt;/p&gt;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</si>
  <si>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 style="line-height: normal;"&gt;Under &lt;strong&gt;&lt;em&gt;Sources of Information &lt;/em&gt;&lt;/strong&gt;added &amp;ldquo;Consultations with the representatives to the Carrier Advisory Committee&amp;rdquo; and &amp;ldquo;Other Medicare Carriers&amp;rsquo; LCDs&amp;rdquo;. Under &lt;strong&gt;&lt;em&gt;Bibliography&lt;/em&gt;&lt;/strong&gt; changes were made to citations to reflect AMA citation guidelines and removed &amp;ldquo;Consultations with the representatives to the Carrier Advisory Committee&amp;rdquo; and &amp;ldquo;Other Medicare Carriers&amp;rsquo; LCDs&amp;rdquo;. Formatting, punctuation and typographical errors were corrected throughout the LCD. Acronyms were inserted and defined where appropriate throughout the LCD. CPT&lt;sup&gt;&amp;reg;&lt;/sup&gt; was inserted throughout the LCD where applicable.&lt;/p&gt;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</si>
  <si>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&lt;p&gt;Revision Effective Date: 07/22/2019&lt;br /&gt;POLICY SPECIFIC DOCUMENTATION:&lt;br /&gt;Added: HCPCS codes K0857 - K0860 and K0862 - K0864 to the Condition of Payment Prior Authorization (PA) Program information&lt;br /&gt;&lt;br /&gt;&lt;em&gt;07/04/2019: At this time 21st Century Cures Act applies to new and revised LCDs which require comment and notice. This revision is to an article that is not a local coverage determination.&lt;/em&gt;&lt;/p&gt;</t>
  </si>
  <si>
    <t>&lt;p&gt;Added Q5107 per the 2019 Annual HCPCS update.&lt;/p&gt;</t>
  </si>
  <si>
    <t>&lt;p&gt;Added HCPCS Q5107 per the 2019 Annual HCPCS update.&lt;/p&gt;</t>
  </si>
  <si>
    <t xml:space="preserve">Billing and Coding: Frequency of Hemodialysis </t>
  </si>
  <si>
    <t>&lt;p&gt;Article revised and published on 07/04/2019 effective for dates of service on and after 07/01/2019. Consistent with CMS Change Request (CR) 10901, the CPT&lt;span style="font-size: small;"&gt;&lt;sup&gt;&amp;reg;&lt;/sup&gt;&lt;/span&gt; and ICD-10 codes have been removed from the related LCD and added to the article. In response to an inquiry, language in &lt;em&gt;&lt;strong&gt;Article Text&lt;/strong&gt; &lt;/em&gt;item #1 has been modified for clarification regarding the hemodialysis prescription. The article title has been revised.&lt;/p&gt;</t>
  </si>
  <si>
    <t>&lt;p&gt;&lt;span style="line-height: 115%;"&gt;&lt;span style="text-align: left; color: #333333; text-transform: none; text-indent: 0px; letter-spacing: normal; font-family: Verdana, 'Helvetica Neue', Helvetica, Arial, sans-serif; font-size: 14px; font-style: normal; font-weight: 400; word-spacing: 0px; float: none; display: inline !important; white-space: normal; orphans: 2; widows: 2; background-color: #f9f9f9; -webkit-text-stroke-width: 0px; font-variant-ligatures: normal; font-variant-caps: normal; text-decoration-style: initial; text-decoration-color: initial;"&gt;Article revised and published on 07/04/2019 effective for dates of service on and after 07/01/2019. Consistent with CMS Change Request (CR) 10901, the CPT and ICD-10 codes have been removed from the related LCD and added to the article. In response to an inquiry, language in Article Text item #1 has been modified for clarification regarding the hemodialysis prescription.&lt;/span&gt;&lt;/span&gt;&lt;/p&gt;</t>
  </si>
  <si>
    <t xml:space="preserve">Billing and Coding: Frequency of Hemodialysis  </t>
  </si>
  <si>
    <t>&lt;p&gt;Article revised and published on 07/04/2019 effective for dates of service on and after 07/01/2019. Consistent with CMS Change Request (CR) 10901, the CPT and ICD-10 codes have been removed from the related LCD and added to the article. In response to an inquiry, language in Article Text item #1 has been modified for clarification regarding the hemodialysis prescription.&lt;/p&gt;</t>
  </si>
  <si>
    <t>&lt;p&gt;R1&lt;/p&gt;
&lt;p&gt;Revision Effective: 07/01/2019&lt;/p&gt;
&lt;p&gt;Revision Explanation: &lt;span style="line-height: 115%;"&gt;Article revised and published on 07/04/2019. Consistent with CMS Change Request (CR) 10901, the CPT and ICD-10 codes have been removed from the related LCD and added to the article. &lt;/span&gt;&lt;/p&gt;</t>
  </si>
  <si>
    <t>This Coding article for Hemodialysis Sessions has been replaced with a new Billing and Coding: Frequency of Hemodialysis, Article A56666.</t>
  </si>
  <si>
    <t>Billing and Coding for Blepharoplasty</t>
  </si>
  <si>
    <t>&lt;p&gt;R2&lt;/p&gt;
&lt;p&gt;Revision Effective: N/A&lt;/p&gt;
&lt;p&gt;Revision Explanation: Correction&amp;nbsp;to typographical error within Group 1 paragraph.&lt;/p&gt;</t>
  </si>
  <si>
    <t xml:space="preserve">Billing and Coding:Foodborne Gastrointestinal Panels Identified by Multiplex Nucleic Acid Amplification (NAATs) </t>
  </si>
  <si>
    <t>&lt;p&gt;R2&lt;/p&gt;
&lt;p&gt;Revision Effective: 07/01/2019&lt;/p&gt;
&lt;p&gt;Revision Explanation: Added new code 0097U that becomes effective 07/01/2019 to be used for BioFire test. Missing dx from group 1 were added in the first revision of the article Z94.83 and Z94.84 which were effective 05/23/2019&lt;/p&gt;</t>
  </si>
  <si>
    <t>Billing and Coding: Home Health Skilled Nursing Care-Teaching and Training: Alzheimer's Disease and Behavioral Disturbances</t>
  </si>
  <si>
    <t>&lt;p&gt;&lt;span style="line-height: 115%;"&gt;All coding located in the &lt;strong&gt;&lt;em&gt;Coding Information&lt;/em&gt;&lt;/strong&gt; section has been removed from the related &lt;/span&gt;&lt;span style="line-height: 115%;"&gt;Home Health Skilled Nursing Care-Teaching and Training: Alzheimer&amp;rsquo;s Disease and Behavioral Disturbances &lt;/span&gt;&lt;span style="line-height: 115%;"&gt;L34562 LCD and added to this article. &lt;/span&gt;&lt;/p&gt;</t>
  </si>
  <si>
    <t>Billing and Coding: Chemodenervation</t>
  </si>
  <si>
    <t>&lt;p style="text-align: left;"&gt;&lt;span style="text-decoration: none;"&gt;All coding located in the &lt;strong&gt;&lt;em&gt;Coding Information&lt;/em&gt;&lt;/strong&gt; section has been removed from the related&lt;/span&gt; Chemodenervation L33458 LCD and added to this article.&lt;/p&gt;
&lt;p style="text-align: left;"&gt;&amp;nbsp;&lt;/p&gt;</t>
  </si>
  <si>
    <t xml:space="preserve">Billing and Coding: Home Health-Surface Electrical Stimulation in the Treatment of Dysphagia </t>
  </si>
  <si>
    <t>&lt;p style="line-height: normal;"&gt;All coding located in the &lt;strong&gt;&lt;em&gt;Coding Information&lt;/em&gt;&lt;/strong&gt; section has been removed from the related Home Health-Surface Electrical Stimulation in the Treatment of Dysphagia L34565 LCD and added to this article.&lt;/p&gt;</t>
  </si>
  <si>
    <t>&lt;p style="text-align: left;"&gt;&lt;span style="text-decoration: none;"&gt;All coding located in the &lt;strong&gt;&lt;em&gt;Coding Information&lt;/em&gt;&lt;/strong&gt; section has been removed from the related Cosmetic and Reconstructive Surgery L33428 LCD and added to this article.&lt;/span&gt;&lt;/p&gt;</t>
  </si>
  <si>
    <t>Billing and Coding: Dental Services</t>
  </si>
  <si>
    <t>&lt;p style="text-align: left;"&gt;&lt;span style="text-decoration: none;"&gt;All coding located in the &lt;strong&gt;&lt;em&gt;Coding Information&lt;/em&gt;&lt;/strong&gt; section has been removed from the related Dental Services L34574 LCD and added to this article.&lt;/span&gt;&lt;/p&gt;
&lt;p style="text-align: left;"&gt;&lt;span style="text-decoration: none;"&gt;&amp;nbsp;&lt;/span&gt;&lt;/p&gt;</t>
  </si>
  <si>
    <t xml:space="preserve">Billing and Coding: Hospice - Liver Disease </t>
  </si>
  <si>
    <t>&lt;p&gt;&lt;span style="line-height: 115%;"&gt;All coding located in the &lt;strong&gt;&lt;em&gt;Coding Information&lt;/em&gt;&lt;/strong&gt; section has been removed from the related Hospice - Liver Disease L34544 LCD and added to this article. &lt;/span&gt;&lt;/p&gt;</t>
  </si>
  <si>
    <t>Billing and Coding: Nonobstetric Pelvic Ultrasound</t>
  </si>
  <si>
    <t>&lt;p&gt;&lt;span style="line-height: 115%;"&gt;All coding located in the &lt;em&gt;&lt;strong&gt;Coding Information&lt;/strong&gt; &lt;/em&gt;section has been removed from the related Nonobstetric Pelvic Ultrasound L37636 LCD and added to this article. Under &lt;strong&gt;&lt;em&gt;Covered ICD-10 Codes Group 1: Codes&lt;/em&gt;&lt;/strong&gt; added R93.5.&lt;/span&gt;&lt;/p&gt;</t>
  </si>
  <si>
    <t>Billing and Coding: Home Health Plans of Care: Monitoring Glucose Control in the Medicare Home Health Population with Type II Diabetes Mellitus</t>
  </si>
  <si>
    <t>&lt;p&gt;&lt;span style="line-height: 115%;"&gt;All coding located in the &lt;strong&gt;&lt;em&gt;Coding Information&lt;/em&gt;&lt;/strong&gt; section has been removed from the related &lt;/span&gt;&lt;span style="line-height: 115%;"&gt;Home Health Plans of Care: Monitoring Glucose Control in the Medicare Home Health Population with Type II Diabetes Mellitus L35132 &lt;/span&gt;&lt;span style="line-height: 115%;"&gt;LCD and added to this article.&lt;/span&gt;&lt;/p&gt;</t>
  </si>
  <si>
    <t>Billing and Coding: Homocysteine Level, Serum</t>
  </si>
  <si>
    <t>&lt;p&gt;&lt;span style="line-height: 115%;"&gt;All coding located in the &lt;strong&gt;&lt;em&gt;Coding Information&lt;/em&gt;&lt;/strong&gt; section has been removed from the related &lt;/span&gt;&lt;span style="line-height: 115%;"&gt;Homocysteine Level, Serum L34419 &lt;/span&gt;&lt;span style="line-height: 115%;"&gt;LCD and added to this article.&lt;/span&gt;&lt;/p&gt;</t>
  </si>
  <si>
    <t xml:space="preserve">Billing and Coding: Hospice – HIV Disease </t>
  </si>
  <si>
    <t>&lt;p&gt;&lt;span style="line-height: 115%;"&gt;All coding located in the &lt;strong&gt;&lt;em&gt;Coding Information&lt;/em&gt;&lt;/strong&gt; section has been removed from the related &lt;/span&gt;&lt;span style="line-height: 115%;"&gt;Hospice &amp;ndash; HIV Disease L34566&lt;/span&gt; &lt;span style="line-height: 115%;"&gt;LCD and added to this article.&lt;/span&gt;&lt;/p&gt;</t>
  </si>
  <si>
    <t xml:space="preserve">Billing and Coding: Hospice The Adult Failure To Thrive Syndrome </t>
  </si>
  <si>
    <t>&lt;p&gt;&lt;span style="line-height: 115%;"&gt;All coding located in the &lt;strong&gt;&lt;em&gt;Coding Information&lt;/em&gt;&lt;/strong&gt; section has been removed from the related &lt;/span&gt;&lt;span style="line-height: 115%;"&gt;Hospice The Adult Failure To Thrive Syndrome L34558&lt;/span&gt; &lt;span style="line-height: 115%;"&gt;LCD and added to this article.&lt;/span&gt;&lt;/p&gt;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</si>
</sst>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51">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164" fontId="1" fillId="0" borderId="1" xfId="16" applyNumberFormat="1" applyFont="1" applyBorder="1" applyAlignment="1">
      <alignment horizontal="right"/>
    </xf>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6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0" fontId="26" fillId="0" borderId="2" xfId="1" applyFont="1" applyBorder="1" applyAlignment="1">
      <alignment horizontal="left" vertical="top" wrapText="1"/>
    </xf>
    <xf numFmtId="0" fontId="26" fillId="0" borderId="2" xfId="0" applyFont="1" applyBorder="1" applyAlignment="1">
      <alignment horizontal="center" vertical="center" wrapText="1"/>
    </xf>
    <xf numFmtId="0" fontId="31" fillId="0" borderId="2" xfId="0" applyFont="1" applyBorder="1" applyAlignment="1">
      <alignment horizontal="left" vertical="center" wrapText="1"/>
    </xf>
    <xf numFmtId="0" fontId="32" fillId="0" borderId="2" xfId="0" applyFont="1" applyBorder="1" applyAlignment="1">
      <alignment horizontal="left" vertical="center" wrapText="1"/>
    </xf>
    <xf numFmtId="49" fontId="26" fillId="0" borderId="2" xfId="1" applyNumberFormat="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athy.Nowlan@cotiviti.com;Joan.White@cotiviti.com"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N20" sqref="N20"/>
    </sheetView>
  </sheetViews>
  <sheetFormatPr defaultRowHeight="15" x14ac:dyDescent="0.25"/>
  <sheetData>
    <row r="12" spans="7:7" x14ac:dyDescent="0.25">
      <c r="G12" t="s">
        <v>20706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3" customWidth="1"/>
    <col min="2" max="17" width="10.7109375" style="14" customWidth="1"/>
  </cols>
  <sheetData>
    <row r="1" spans="1:17" x14ac:dyDescent="0.25">
      <c r="A1" s="18" t="s">
        <v>18808</v>
      </c>
      <c r="B1" s="19" t="s">
        <v>0</v>
      </c>
      <c r="C1" s="20" t="s">
        <v>18814</v>
      </c>
      <c r="D1" s="20" t="s">
        <v>18807</v>
      </c>
      <c r="E1" s="20" t="s">
        <v>3</v>
      </c>
      <c r="F1" s="19" t="s">
        <v>18809</v>
      </c>
      <c r="G1" s="20" t="s">
        <v>18815</v>
      </c>
      <c r="H1" s="20" t="s">
        <v>18810</v>
      </c>
      <c r="I1" s="20" t="s">
        <v>3</v>
      </c>
      <c r="J1" s="19" t="s">
        <v>1</v>
      </c>
      <c r="K1" s="20" t="s">
        <v>18816</v>
      </c>
      <c r="L1" s="20" t="s">
        <v>18811</v>
      </c>
      <c r="M1" s="20" t="s">
        <v>3</v>
      </c>
      <c r="N1" s="19" t="s">
        <v>18813</v>
      </c>
      <c r="O1" s="20" t="s">
        <v>18817</v>
      </c>
      <c r="P1" s="20" t="s">
        <v>18812</v>
      </c>
      <c r="Q1" s="20" t="s">
        <v>3</v>
      </c>
    </row>
    <row r="2" spans="1:17" ht="23.25" customHeight="1" x14ac:dyDescent="0.25">
      <c r="A2" s="82" t="s">
        <v>20441</v>
      </c>
      <c r="C2" s="20"/>
      <c r="D2" s="20"/>
      <c r="E2" s="20"/>
      <c r="F2" s="19"/>
      <c r="G2" s="20"/>
      <c r="H2" s="20"/>
      <c r="I2" s="20"/>
      <c r="J2" s="19"/>
      <c r="K2" s="20"/>
      <c r="L2" s="20"/>
      <c r="M2" s="20"/>
      <c r="N2" s="19"/>
      <c r="O2" s="20"/>
      <c r="P2" s="20"/>
      <c r="Q2" s="20"/>
    </row>
    <row r="3" spans="1:17" x14ac:dyDescent="0.25">
      <c r="A3" s="99" t="s">
        <v>90</v>
      </c>
      <c r="B3" s="100">
        <v>11442</v>
      </c>
      <c r="C3" s="101" t="str">
        <f>IFERROR(VLOOKUP(B3,'ALL-LCDs'!$A:$C,3,0),"")</f>
        <v/>
      </c>
      <c r="D3" s="101" t="str">
        <f>IFERROR(VLOOKUP(B3,'Updated LCDs'!$A:$A,1,0),"NO")</f>
        <v>NO</v>
      </c>
      <c r="E3" s="101" t="str">
        <f>IFERROR(VLOOKUP(B3,'Updated LCDs'!$A:$E,5,0),"NO")</f>
        <v>NO</v>
      </c>
      <c r="F3" s="102" t="str">
        <f>IFERROR(VLOOKUP(B3,'ICD-9 to ICD-10 LCDs'!$A:$B,2,0),"")</f>
        <v/>
      </c>
      <c r="G3" s="101" t="str">
        <f>IFERROR(VLOOKUP(F3,'ALL-LCDs'!$A:$C,3,0),"")</f>
        <v/>
      </c>
      <c r="H3" s="101" t="str">
        <f>IFERROR(VLOOKUP(F3,'Updated LCDs'!$A:$A,1,0),"NO")</f>
        <v>NO</v>
      </c>
      <c r="I3" s="101" t="str">
        <f>IFERROR(VLOOKUP(F3,'Updated LCDs'!$A:$E,5,0),"NO")</f>
        <v>NO</v>
      </c>
      <c r="J3" s="100"/>
      <c r="K3" s="101" t="str">
        <f>IFERROR(VLOOKUP(J3,'All-Articles'!#REF!,3,0),"")</f>
        <v/>
      </c>
      <c r="L3" s="101" t="str">
        <f>IFERROR(VLOOKUP(J3,'Updated Articles'!$A:$E,1,0),"NO")</f>
        <v>NO</v>
      </c>
      <c r="M3" s="101" t="str">
        <f>IFERROR(VLOOKUP(J3,'Updated Articles'!$A:$E,5,0),"NO")</f>
        <v>NO</v>
      </c>
      <c r="N3" s="100"/>
      <c r="O3" s="101" t="str">
        <f>IFERROR(VLOOKUP(N3,'All-Articles'!#REF!,3,0),"")</f>
        <v/>
      </c>
      <c r="P3" s="101" t="str">
        <f>IFERROR(VLOOKUP(N3,'Updated Articles'!$A:$E,1,0),"NO")</f>
        <v>NO</v>
      </c>
      <c r="Q3" s="101" t="str">
        <f>IFERROR(VLOOKUP(N3,'Updated Articles'!$A:$E,5,0),"NO")</f>
        <v>NO</v>
      </c>
    </row>
    <row r="4" spans="1:17" x14ac:dyDescent="0.25">
      <c r="A4" s="99" t="s">
        <v>91</v>
      </c>
      <c r="B4" s="100">
        <v>11445</v>
      </c>
      <c r="C4" s="101" t="str">
        <f>IFERROR(VLOOKUP(B4,'ALL-LCDs'!$A:$C,3,0),"")</f>
        <v/>
      </c>
      <c r="D4" s="101" t="str">
        <f>IFERROR(VLOOKUP(B4,'Updated LCDs'!$A:$A,1,0),"NO")</f>
        <v>NO</v>
      </c>
      <c r="E4" s="101" t="str">
        <f>IFERROR(VLOOKUP(B4,'Updated LCDs'!$A:$E,5,0),"NO")</f>
        <v>NO</v>
      </c>
      <c r="F4" s="102" t="str">
        <f>IFERROR(VLOOKUP(B4,'ICD-9 to ICD-10 LCDs'!$A:$B,2,0),"")</f>
        <v/>
      </c>
      <c r="G4" s="101" t="str">
        <f>IFERROR(VLOOKUP(F4,'ALL-LCDs'!$A:$C,3,0),"")</f>
        <v/>
      </c>
      <c r="H4" s="101" t="str">
        <f>IFERROR(VLOOKUP(F4,'Updated LCDs'!$A:$A,1,0),"NO")</f>
        <v>NO</v>
      </c>
      <c r="I4" s="101" t="str">
        <f>IFERROR(VLOOKUP(F4,'Updated LCDs'!$A:$E,5,0),"NO")</f>
        <v>NO</v>
      </c>
      <c r="J4" s="100"/>
      <c r="K4" s="101" t="str">
        <f>IFERROR(VLOOKUP(J4,'All-Articles'!#REF!,3,0),"")</f>
        <v/>
      </c>
      <c r="L4" s="101" t="str">
        <f>IFERROR(VLOOKUP(J4,'Updated Articles'!$A:$E,1,0),"NO")</f>
        <v>NO</v>
      </c>
      <c r="M4" s="101" t="str">
        <f>IFERROR(VLOOKUP(J4,'Updated Articles'!$A:$E,5,0),"NO")</f>
        <v>NO</v>
      </c>
      <c r="N4" s="100"/>
      <c r="O4" s="101" t="str">
        <f>IFERROR(VLOOKUP(N4,'All-Articles'!#REF!,3,0),"")</f>
        <v/>
      </c>
      <c r="P4" s="101" t="str">
        <f>IFERROR(VLOOKUP(N4,'Updated Articles'!$A:$E,1,0),"NO")</f>
        <v>NO</v>
      </c>
      <c r="Q4" s="101" t="str">
        <f>IFERROR(VLOOKUP(N4,'Updated Articles'!$A:$E,5,0),"NO")</f>
        <v>NO</v>
      </c>
    </row>
    <row r="5" spans="1:17" x14ac:dyDescent="0.25">
      <c r="A5" s="99" t="s">
        <v>92</v>
      </c>
      <c r="B5" s="100">
        <v>11446</v>
      </c>
      <c r="C5" s="101" t="str">
        <f>IFERROR(VLOOKUP(B5,'ALL-LCDs'!$A:$C,3,0),"")</f>
        <v/>
      </c>
      <c r="D5" s="101" t="str">
        <f>IFERROR(VLOOKUP(B5,'Updated LCDs'!$A:$A,1,0),"NO")</f>
        <v>NO</v>
      </c>
      <c r="E5" s="101" t="str">
        <f>IFERROR(VLOOKUP(B5,'Updated LCDs'!$A:$E,5,0),"NO")</f>
        <v>NO</v>
      </c>
      <c r="F5" s="102" t="str">
        <f>IFERROR(VLOOKUP(B5,'ICD-9 to ICD-10 LCDs'!$A:$B,2,0),"")</f>
        <v/>
      </c>
      <c r="G5" s="101" t="str">
        <f>IFERROR(VLOOKUP(F5,'ALL-LCDs'!$A:$C,3,0),"")</f>
        <v/>
      </c>
      <c r="H5" s="101" t="str">
        <f>IFERROR(VLOOKUP(F5,'Updated LCDs'!$A:$A,1,0),"NO")</f>
        <v>NO</v>
      </c>
      <c r="I5" s="101" t="str">
        <f>IFERROR(VLOOKUP(F5,'Updated LCDs'!$A:$E,5,0),"NO")</f>
        <v>NO</v>
      </c>
      <c r="J5" s="100"/>
      <c r="K5" s="101" t="str">
        <f>IFERROR(VLOOKUP(J5,'All-Articles'!#REF!,3,0),"")</f>
        <v/>
      </c>
      <c r="L5" s="101" t="str">
        <f>IFERROR(VLOOKUP(J5,'Updated Articles'!$A:$E,1,0),"NO")</f>
        <v>NO</v>
      </c>
      <c r="M5" s="101" t="str">
        <f>IFERROR(VLOOKUP(J5,'Updated Articles'!$A:$E,5,0),"NO")</f>
        <v>NO</v>
      </c>
      <c r="N5" s="100"/>
      <c r="O5" s="101" t="str">
        <f>IFERROR(VLOOKUP(N5,'All-Articles'!#REF!,3,0),"")</f>
        <v/>
      </c>
      <c r="P5" s="101" t="str">
        <f>IFERROR(VLOOKUP(N5,'Updated Articles'!$A:$E,1,0),"NO")</f>
        <v>NO</v>
      </c>
      <c r="Q5" s="101" t="str">
        <f>IFERROR(VLOOKUP(N5,'Updated Articles'!$A:$E,5,0),"NO")</f>
        <v>NO</v>
      </c>
    </row>
    <row r="6" spans="1:17" x14ac:dyDescent="0.25">
      <c r="A6" s="99" t="s">
        <v>93</v>
      </c>
      <c r="B6" s="100">
        <v>11449</v>
      </c>
      <c r="C6" s="101" t="str">
        <f>IFERROR(VLOOKUP(B6,'ALL-LCDs'!$A:$C,3,0),"")</f>
        <v/>
      </c>
      <c r="D6" s="101" t="str">
        <f>IFERROR(VLOOKUP(B6,'Updated LCDs'!$A:$A,1,0),"NO")</f>
        <v>NO</v>
      </c>
      <c r="E6" s="101" t="str">
        <f>IFERROR(VLOOKUP(B6,'Updated LCDs'!$A:$E,5,0),"NO")</f>
        <v>NO</v>
      </c>
      <c r="F6" s="102" t="str">
        <f>IFERROR(VLOOKUP(B6,'ICD-9 to ICD-10 LCDs'!$A:$B,2,0),"")</f>
        <v/>
      </c>
      <c r="G6" s="101" t="str">
        <f>IFERROR(VLOOKUP(F6,'ALL-LCDs'!$A:$C,3,0),"")</f>
        <v/>
      </c>
      <c r="H6" s="101" t="str">
        <f>IFERROR(VLOOKUP(F6,'Updated LCDs'!$A:$A,1,0),"NO")</f>
        <v>NO</v>
      </c>
      <c r="I6" s="101" t="str">
        <f>IFERROR(VLOOKUP(F6,'Updated LCDs'!$A:$E,5,0),"NO")</f>
        <v>NO</v>
      </c>
      <c r="J6" s="100"/>
      <c r="K6" s="101" t="str">
        <f>IFERROR(VLOOKUP(J6,'All-Articles'!#REF!,3,0),"")</f>
        <v/>
      </c>
      <c r="L6" s="101" t="str">
        <f>IFERROR(VLOOKUP(J6,'Updated Articles'!$A:$E,1,0),"NO")</f>
        <v>NO</v>
      </c>
      <c r="M6" s="101" t="str">
        <f>IFERROR(VLOOKUP(J6,'Updated Articles'!$A:$E,5,0),"NO")</f>
        <v>NO</v>
      </c>
      <c r="N6" s="100"/>
      <c r="O6" s="101" t="str">
        <f>IFERROR(VLOOKUP(N6,'All-Articles'!#REF!,3,0),"")</f>
        <v/>
      </c>
      <c r="P6" s="101" t="str">
        <f>IFERROR(VLOOKUP(N6,'Updated Articles'!$A:$E,1,0),"NO")</f>
        <v>NO</v>
      </c>
      <c r="Q6" s="101" t="str">
        <f>IFERROR(VLOOKUP(N6,'Updated Articles'!$A:$E,5,0),"NO")</f>
        <v>NO</v>
      </c>
    </row>
    <row r="7" spans="1:17" x14ac:dyDescent="0.25">
      <c r="A7" s="99" t="s">
        <v>90</v>
      </c>
      <c r="B7" s="100">
        <v>11453</v>
      </c>
      <c r="C7" s="101" t="str">
        <f>IFERROR(VLOOKUP(B7,'ALL-LCDs'!$A:$C,3,0),"")</f>
        <v/>
      </c>
      <c r="D7" s="101" t="str">
        <f>IFERROR(VLOOKUP(B7,'Updated LCDs'!$A:$A,1,0),"NO")</f>
        <v>NO</v>
      </c>
      <c r="E7" s="101" t="str">
        <f>IFERROR(VLOOKUP(B7,'Updated LCDs'!$A:$E,5,0),"NO")</f>
        <v>NO</v>
      </c>
      <c r="F7" s="102" t="str">
        <f>IFERROR(VLOOKUP(B7,'ICD-9 to ICD-10 LCDs'!$A:$B,2,0),"")</f>
        <v/>
      </c>
      <c r="G7" s="101" t="str">
        <f>IFERROR(VLOOKUP(F7,'ALL-LCDs'!$A:$C,3,0),"")</f>
        <v/>
      </c>
      <c r="H7" s="101" t="str">
        <f>IFERROR(VLOOKUP(F7,'Updated LCDs'!$A:$A,1,0),"NO")</f>
        <v>NO</v>
      </c>
      <c r="I7" s="101" t="str">
        <f>IFERROR(VLOOKUP(F7,'Updated LCDs'!$A:$E,5,0),"NO")</f>
        <v>NO</v>
      </c>
      <c r="J7" s="100"/>
      <c r="K7" s="101" t="str">
        <f>IFERROR(VLOOKUP(J7,'All-Articles'!#REF!,3,0),"")</f>
        <v/>
      </c>
      <c r="L7" s="101" t="str">
        <f>IFERROR(VLOOKUP(J7,'Updated Articles'!$A:$E,1,0),"NO")</f>
        <v>NO</v>
      </c>
      <c r="M7" s="101" t="str">
        <f>IFERROR(VLOOKUP(J7,'Updated Articles'!$A:$E,5,0),"NO")</f>
        <v>NO</v>
      </c>
      <c r="N7" s="100"/>
      <c r="O7" s="101" t="str">
        <f>IFERROR(VLOOKUP(N7,'All-Articles'!#REF!,3,0),"")</f>
        <v/>
      </c>
      <c r="P7" s="101" t="str">
        <f>IFERROR(VLOOKUP(N7,'Updated Articles'!$A:$E,1,0),"NO")</f>
        <v>NO</v>
      </c>
      <c r="Q7" s="101" t="str">
        <f>IFERROR(VLOOKUP(N7,'Updated Articles'!$A:$E,5,0),"NO")</f>
        <v>NO</v>
      </c>
    </row>
    <row r="8" spans="1:17" x14ac:dyDescent="0.25">
      <c r="A8" s="99" t="s">
        <v>91</v>
      </c>
      <c r="B8" s="100">
        <v>11456</v>
      </c>
      <c r="C8" s="101" t="str">
        <f>IFERROR(VLOOKUP(B8,'ALL-LCDs'!$A:$C,3,0),"")</f>
        <v/>
      </c>
      <c r="D8" s="101" t="str">
        <f>IFERROR(VLOOKUP(B8,'Updated LCDs'!$A:$A,1,0),"NO")</f>
        <v>NO</v>
      </c>
      <c r="E8" s="101" t="str">
        <f>IFERROR(VLOOKUP(B8,'Updated LCDs'!$A:$E,5,0),"NO")</f>
        <v>NO</v>
      </c>
      <c r="F8" s="102">
        <f>IFERROR(VLOOKUP(B8,'ICD-9 to ICD-10 LCDs'!$A:$B,2,0),"")</f>
        <v>33641</v>
      </c>
      <c r="G8" s="101" t="str">
        <f>IFERROR(VLOOKUP(F8,'ALL-LCDs'!$A:$C,3,0),"")</f>
        <v>A</v>
      </c>
      <c r="H8" s="101" t="str">
        <f>IFERROR(VLOOKUP(F8,'Updated LCDs'!$A:$A,1,0),"NO")</f>
        <v>NO</v>
      </c>
      <c r="I8" s="101" t="str">
        <f>IFERROR(VLOOKUP(F8,'Updated LCDs'!$A:$E,5,0),"NO")</f>
        <v>NO</v>
      </c>
      <c r="J8" s="100"/>
      <c r="K8" s="101" t="str">
        <f>IFERROR(VLOOKUP(J8,'All-Articles'!#REF!,3,0),"")</f>
        <v/>
      </c>
      <c r="L8" s="101" t="str">
        <f>IFERROR(VLOOKUP(J8,'Updated Articles'!$A:$E,1,0),"NO")</f>
        <v>NO</v>
      </c>
      <c r="M8" s="101" t="str">
        <f>IFERROR(VLOOKUP(J8,'Updated Articles'!$A:$E,5,0),"NO")</f>
        <v>NO</v>
      </c>
      <c r="N8" s="100"/>
      <c r="O8" s="101" t="str">
        <f>IFERROR(VLOOKUP(N8,'All-Articles'!#REF!,3,0),"")</f>
        <v/>
      </c>
      <c r="P8" s="101" t="str">
        <f>IFERROR(VLOOKUP(N8,'Updated Articles'!$A:$E,1,0),"NO")</f>
        <v>NO</v>
      </c>
      <c r="Q8" s="101" t="str">
        <f>IFERROR(VLOOKUP(N8,'Updated Articles'!$A:$E,5,0),"NO")</f>
        <v>NO</v>
      </c>
    </row>
    <row r="9" spans="1:17" x14ac:dyDescent="0.25">
      <c r="A9" s="99" t="s">
        <v>92</v>
      </c>
      <c r="B9" s="100">
        <v>11457</v>
      </c>
      <c r="C9" s="101" t="str">
        <f>IFERROR(VLOOKUP(B9,'ALL-LCDs'!$A:$C,3,0),"")</f>
        <v/>
      </c>
      <c r="D9" s="101" t="str">
        <f>IFERROR(VLOOKUP(B9,'Updated LCDs'!$A:$A,1,0),"NO")</f>
        <v>NO</v>
      </c>
      <c r="E9" s="101" t="str">
        <f>IFERROR(VLOOKUP(B9,'Updated LCDs'!$A:$E,5,0),"NO")</f>
        <v>NO</v>
      </c>
      <c r="F9" s="102" t="str">
        <f>IFERROR(VLOOKUP(B9,'ICD-9 to ICD-10 LCDs'!$A:$B,2,0),"")</f>
        <v/>
      </c>
      <c r="G9" s="101" t="str">
        <f>IFERROR(VLOOKUP(F9,'ALL-LCDs'!$A:$C,3,0),"")</f>
        <v/>
      </c>
      <c r="H9" s="101" t="str">
        <f>IFERROR(VLOOKUP(F9,'Updated LCDs'!$A:$A,1,0),"NO")</f>
        <v>NO</v>
      </c>
      <c r="I9" s="101" t="str">
        <f>IFERROR(VLOOKUP(F9,'Updated LCDs'!$A:$E,5,0),"NO")</f>
        <v>NO</v>
      </c>
      <c r="J9" s="100"/>
      <c r="K9" s="101" t="str">
        <f>IFERROR(VLOOKUP(J9,'All-Articles'!#REF!,3,0),"")</f>
        <v/>
      </c>
      <c r="L9" s="101" t="str">
        <f>IFERROR(VLOOKUP(J9,'Updated Articles'!$A:$E,1,0),"NO")</f>
        <v>NO</v>
      </c>
      <c r="M9" s="101" t="str">
        <f>IFERROR(VLOOKUP(J9,'Updated Articles'!$A:$E,5,0),"NO")</f>
        <v>NO</v>
      </c>
      <c r="N9" s="100"/>
      <c r="O9" s="101" t="str">
        <f>IFERROR(VLOOKUP(N9,'All-Articles'!#REF!,3,0),"")</f>
        <v/>
      </c>
      <c r="P9" s="101" t="str">
        <f>IFERROR(VLOOKUP(N9,'Updated Articles'!$A:$E,1,0),"NO")</f>
        <v>NO</v>
      </c>
      <c r="Q9" s="101" t="str">
        <f>IFERROR(VLOOKUP(N9,'Updated Articles'!$A:$E,5,0),"NO")</f>
        <v>NO</v>
      </c>
    </row>
    <row r="10" spans="1:17" x14ac:dyDescent="0.25">
      <c r="A10" s="99" t="s">
        <v>93</v>
      </c>
      <c r="B10" s="100">
        <v>11460</v>
      </c>
      <c r="C10" s="101" t="str">
        <f>IFERROR(VLOOKUP(B10,'ALL-LCDs'!$A:$C,3,0),"")</f>
        <v/>
      </c>
      <c r="D10" s="101" t="str">
        <f>IFERROR(VLOOKUP(B10,'Updated LCDs'!$A:$A,1,0),"NO")</f>
        <v>NO</v>
      </c>
      <c r="E10" s="101" t="str">
        <f>IFERROR(VLOOKUP(B10,'Updated LCDs'!$A:$E,5,0),"NO")</f>
        <v>NO</v>
      </c>
      <c r="F10" s="102">
        <f>IFERROR(VLOOKUP(B10,'ICD-9 to ICD-10 LCDs'!$A:$B,2,0),"")</f>
        <v>33831</v>
      </c>
      <c r="G10" s="101" t="str">
        <f>IFERROR(VLOOKUP(F10,'ALL-LCDs'!$A:$C,3,0),"")</f>
        <v>A</v>
      </c>
      <c r="H10" s="101" t="str">
        <f>IFERROR(VLOOKUP(F10,'Updated LCDs'!$A:$A,1,0),"NO")</f>
        <v>NO</v>
      </c>
      <c r="I10" s="101" t="str">
        <f>IFERROR(VLOOKUP(F10,'Updated LCDs'!$A:$E,5,0),"NO")</f>
        <v>NO</v>
      </c>
      <c r="J10" s="100"/>
      <c r="K10" s="101" t="str">
        <f>IFERROR(VLOOKUP(J10,'All-Articles'!#REF!,3,0),"")</f>
        <v/>
      </c>
      <c r="L10" s="101" t="str">
        <f>IFERROR(VLOOKUP(J10,'Updated Articles'!$A:$E,1,0),"NO")</f>
        <v>NO</v>
      </c>
      <c r="M10" s="101" t="str">
        <f>IFERROR(VLOOKUP(J10,'Updated Articles'!$A:$E,5,0),"NO")</f>
        <v>NO</v>
      </c>
      <c r="N10" s="100"/>
      <c r="O10" s="101" t="str">
        <f>IFERROR(VLOOKUP(N10,'All-Articles'!#REF!,3,0),"")</f>
        <v/>
      </c>
      <c r="P10" s="101" t="str">
        <f>IFERROR(VLOOKUP(N10,'Updated Articles'!$A:$E,1,0),"NO")</f>
        <v>NO</v>
      </c>
      <c r="Q10" s="101" t="str">
        <f>IFERROR(VLOOKUP(N10,'Updated Articles'!$A:$E,5,0),"NO")</f>
        <v>NO</v>
      </c>
    </row>
    <row r="11" spans="1:17" x14ac:dyDescent="0.25">
      <c r="A11" s="99" t="s">
        <v>90</v>
      </c>
      <c r="B11" s="100">
        <v>11464</v>
      </c>
      <c r="C11" s="101" t="str">
        <f>IFERROR(VLOOKUP(B11,'ALL-LCDs'!$A:$C,3,0),"")</f>
        <v/>
      </c>
      <c r="D11" s="101" t="str">
        <f>IFERROR(VLOOKUP(B11,'Updated LCDs'!$A:$A,1,0),"NO")</f>
        <v>NO</v>
      </c>
      <c r="E11" s="101" t="str">
        <f>IFERROR(VLOOKUP(B11,'Updated LCDs'!$A:$E,5,0),"NO")</f>
        <v>NO</v>
      </c>
      <c r="F11" s="102" t="str">
        <f>IFERROR(VLOOKUP(B11,'ICD-9 to ICD-10 LCDs'!$A:$B,2,0),"")</f>
        <v/>
      </c>
      <c r="G11" s="101" t="str">
        <f>IFERROR(VLOOKUP(F11,'ALL-LCDs'!$A:$C,3,0),"")</f>
        <v/>
      </c>
      <c r="H11" s="101" t="str">
        <f>IFERROR(VLOOKUP(F11,'Updated LCDs'!$A:$A,1,0),"NO")</f>
        <v>NO</v>
      </c>
      <c r="I11" s="101" t="str">
        <f>IFERROR(VLOOKUP(F11,'Updated LCDs'!$A:$E,5,0),"NO")</f>
        <v>NO</v>
      </c>
      <c r="J11" s="100"/>
      <c r="K11" s="101" t="str">
        <f>IFERROR(VLOOKUP(J11,'All-Articles'!#REF!,3,0),"")</f>
        <v/>
      </c>
      <c r="L11" s="101" t="str">
        <f>IFERROR(VLOOKUP(J11,'Updated Articles'!$A:$E,1,0),"NO")</f>
        <v>NO</v>
      </c>
      <c r="M11" s="101" t="str">
        <f>IFERROR(VLOOKUP(J11,'Updated Articles'!$A:$E,5,0),"NO")</f>
        <v>NO</v>
      </c>
      <c r="N11" s="100"/>
      <c r="O11" s="101" t="str">
        <f>IFERROR(VLOOKUP(N11,'All-Articles'!#REF!,3,0),"")</f>
        <v/>
      </c>
      <c r="P11" s="101" t="str">
        <f>IFERROR(VLOOKUP(N11,'Updated Articles'!$A:$E,1,0),"NO")</f>
        <v>NO</v>
      </c>
      <c r="Q11" s="101" t="str">
        <f>IFERROR(VLOOKUP(N11,'Updated Articles'!$A:$E,5,0),"NO")</f>
        <v>NO</v>
      </c>
    </row>
    <row r="12" spans="1:17" x14ac:dyDescent="0.25">
      <c r="A12" s="99" t="s">
        <v>91</v>
      </c>
      <c r="B12" s="100">
        <v>11467</v>
      </c>
      <c r="C12" s="101" t="str">
        <f>IFERROR(VLOOKUP(B12,'ALL-LCDs'!$A:$C,3,0),"")</f>
        <v/>
      </c>
      <c r="D12" s="101" t="str">
        <f>IFERROR(VLOOKUP(B12,'Updated LCDs'!$A:$A,1,0),"NO")</f>
        <v>NO</v>
      </c>
      <c r="E12" s="101" t="str">
        <f>IFERROR(VLOOKUP(B12,'Updated LCDs'!$A:$E,5,0),"NO")</f>
        <v>NO</v>
      </c>
      <c r="F12" s="102" t="str">
        <f>IFERROR(VLOOKUP(B12,'ICD-9 to ICD-10 LCDs'!$A:$B,2,0),"")</f>
        <v/>
      </c>
      <c r="G12" s="101" t="str">
        <f>IFERROR(VLOOKUP(F12,'ALL-LCDs'!$A:$C,3,0),"")</f>
        <v/>
      </c>
      <c r="H12" s="101" t="str">
        <f>IFERROR(VLOOKUP(F12,'Updated LCDs'!$A:$A,1,0),"NO")</f>
        <v>NO</v>
      </c>
      <c r="I12" s="101" t="str">
        <f>IFERROR(VLOOKUP(F12,'Updated LCDs'!$A:$E,5,0),"NO")</f>
        <v>NO</v>
      </c>
      <c r="J12" s="100"/>
      <c r="K12" s="101" t="str">
        <f>IFERROR(VLOOKUP(J12,'All-Articles'!#REF!,3,0),"")</f>
        <v/>
      </c>
      <c r="L12" s="101" t="str">
        <f>IFERROR(VLOOKUP(J12,'Updated Articles'!$A:$E,1,0),"NO")</f>
        <v>NO</v>
      </c>
      <c r="M12" s="101" t="str">
        <f>IFERROR(VLOOKUP(J12,'Updated Articles'!$A:$E,5,0),"NO")</f>
        <v>NO</v>
      </c>
      <c r="N12" s="100"/>
      <c r="O12" s="101" t="str">
        <f>IFERROR(VLOOKUP(N12,'All-Articles'!#REF!,3,0),"")</f>
        <v/>
      </c>
      <c r="P12" s="101" t="str">
        <f>IFERROR(VLOOKUP(N12,'Updated Articles'!$A:$E,1,0),"NO")</f>
        <v>NO</v>
      </c>
      <c r="Q12" s="101" t="str">
        <f>IFERROR(VLOOKUP(N12,'Updated Articles'!$A:$E,5,0),"NO")</f>
        <v>NO</v>
      </c>
    </row>
    <row r="13" spans="1:17" x14ac:dyDescent="0.25">
      <c r="A13" s="99" t="s">
        <v>92</v>
      </c>
      <c r="B13" s="100">
        <v>11468</v>
      </c>
      <c r="C13" s="101" t="str">
        <f>IFERROR(VLOOKUP(B13,'ALL-LCDs'!$A:$C,3,0),"")</f>
        <v/>
      </c>
      <c r="D13" s="101" t="str">
        <f>IFERROR(VLOOKUP(B13,'Updated LCDs'!$A:$A,1,0),"NO")</f>
        <v>NO</v>
      </c>
      <c r="E13" s="101" t="str">
        <f>IFERROR(VLOOKUP(B13,'Updated LCDs'!$A:$E,5,0),"NO")</f>
        <v>NO</v>
      </c>
      <c r="F13" s="102">
        <f>IFERROR(VLOOKUP(B13,'ICD-9 to ICD-10 LCDs'!$A:$B,2,0),"")</f>
        <v>33797</v>
      </c>
      <c r="G13" s="101" t="str">
        <f>IFERROR(VLOOKUP(F13,'ALL-LCDs'!$A:$C,3,0),"")</f>
        <v>A</v>
      </c>
      <c r="H13" s="101" t="str">
        <f>IFERROR(VLOOKUP(F13,'Updated LCDs'!$A:$A,1,0),"NO")</f>
        <v>NO</v>
      </c>
      <c r="I13" s="101" t="str">
        <f>IFERROR(VLOOKUP(F13,'Updated LCDs'!$A:$E,5,0),"NO")</f>
        <v>NO</v>
      </c>
      <c r="J13" s="100"/>
      <c r="K13" s="101" t="str">
        <f>IFERROR(VLOOKUP(J13,'All-Articles'!#REF!,3,0),"")</f>
        <v/>
      </c>
      <c r="L13" s="101" t="str">
        <f>IFERROR(VLOOKUP(J13,'Updated Articles'!$A:$E,1,0),"NO")</f>
        <v>NO</v>
      </c>
      <c r="M13" s="101" t="str">
        <f>IFERROR(VLOOKUP(J13,'Updated Articles'!$A:$E,5,0),"NO")</f>
        <v>NO</v>
      </c>
      <c r="N13" s="100"/>
      <c r="O13" s="101" t="str">
        <f>IFERROR(VLOOKUP(N13,'All-Articles'!#REF!,3,0),"")</f>
        <v/>
      </c>
      <c r="P13" s="101" t="str">
        <f>IFERROR(VLOOKUP(N13,'Updated Articles'!$A:$E,1,0),"NO")</f>
        <v>NO</v>
      </c>
      <c r="Q13" s="101" t="str">
        <f>IFERROR(VLOOKUP(N13,'Updated Articles'!$A:$E,5,0),"NO")</f>
        <v>NO</v>
      </c>
    </row>
    <row r="14" spans="1:17" x14ac:dyDescent="0.25">
      <c r="A14" s="99" t="s">
        <v>93</v>
      </c>
      <c r="B14" s="100">
        <v>11471</v>
      </c>
      <c r="C14" s="101" t="str">
        <f>IFERROR(VLOOKUP(B14,'ALL-LCDs'!$A:$C,3,0),"")</f>
        <v/>
      </c>
      <c r="D14" s="101" t="str">
        <f>IFERROR(VLOOKUP(B14,'Updated LCDs'!$A:$A,1,0),"NO")</f>
        <v>NO</v>
      </c>
      <c r="E14" s="101" t="str">
        <f>IFERROR(VLOOKUP(B14,'Updated LCDs'!$A:$E,5,0),"NO")</f>
        <v>NO</v>
      </c>
      <c r="F14" s="102" t="str">
        <f>IFERROR(VLOOKUP(B14,'ICD-9 to ICD-10 LCDs'!$A:$B,2,0),"")</f>
        <v/>
      </c>
      <c r="G14" s="101" t="str">
        <f>IFERROR(VLOOKUP(F14,'ALL-LCDs'!$A:$C,3,0),"")</f>
        <v/>
      </c>
      <c r="H14" s="101" t="str">
        <f>IFERROR(VLOOKUP(F14,'Updated LCDs'!$A:$A,1,0),"NO")</f>
        <v>NO</v>
      </c>
      <c r="I14" s="101" t="str">
        <f>IFERROR(VLOOKUP(F14,'Updated LCDs'!$A:$E,5,0),"NO")</f>
        <v>NO</v>
      </c>
      <c r="J14" s="100"/>
      <c r="K14" s="101" t="str">
        <f>IFERROR(VLOOKUP(J14,'All-Articles'!#REF!,3,0),"")</f>
        <v/>
      </c>
      <c r="L14" s="101" t="str">
        <f>IFERROR(VLOOKUP(J14,'Updated Articles'!$A:$E,1,0),"NO")</f>
        <v>NO</v>
      </c>
      <c r="M14" s="101" t="str">
        <f>IFERROR(VLOOKUP(J14,'Updated Articles'!$A:$E,5,0),"NO")</f>
        <v>NO</v>
      </c>
      <c r="N14" s="100"/>
      <c r="O14" s="101" t="str">
        <f>IFERROR(VLOOKUP(N14,'All-Articles'!#REF!,3,0),"")</f>
        <v/>
      </c>
      <c r="P14" s="101" t="str">
        <f>IFERROR(VLOOKUP(N14,'Updated Articles'!$A:$E,1,0),"NO")</f>
        <v>NO</v>
      </c>
      <c r="Q14" s="101" t="str">
        <f>IFERROR(VLOOKUP(N14,'Updated Articles'!$A:$E,5,0),"NO")</f>
        <v>NO</v>
      </c>
    </row>
    <row r="15" spans="1:17" x14ac:dyDescent="0.25">
      <c r="A15" s="99" t="s">
        <v>94</v>
      </c>
      <c r="B15" s="100">
        <v>11488</v>
      </c>
      <c r="C15" s="101" t="str">
        <f>IFERROR(VLOOKUP(B15,'ALL-LCDs'!$A:$C,3,0),"")</f>
        <v/>
      </c>
      <c r="D15" s="101" t="str">
        <f>IFERROR(VLOOKUP(B15,'Updated LCDs'!$A:$A,1,0),"NO")</f>
        <v>NO</v>
      </c>
      <c r="E15" s="101" t="str">
        <f>IFERROR(VLOOKUP(B15,'Updated LCDs'!$A:$E,5,0),"NO")</f>
        <v>NO</v>
      </c>
      <c r="F15" s="102" t="str">
        <f>IFERROR(VLOOKUP(B15,'ICD-9 to ICD-10 LCDs'!$A:$B,2,0),"")</f>
        <v/>
      </c>
      <c r="G15" s="101" t="str">
        <f>IFERROR(VLOOKUP(F15,'ALL-LCDs'!$A:$C,3,0),"")</f>
        <v/>
      </c>
      <c r="H15" s="101" t="str">
        <f>IFERROR(VLOOKUP(F15,'Updated LCDs'!$A:$A,1,0),"NO")</f>
        <v>NO</v>
      </c>
      <c r="I15" s="101" t="str">
        <f>IFERROR(VLOOKUP(F15,'Updated LCDs'!$A:$E,5,0),"NO")</f>
        <v>NO</v>
      </c>
      <c r="J15" s="100"/>
      <c r="K15" s="101" t="str">
        <f>IFERROR(VLOOKUP(J15,'All-Articles'!#REF!,3,0),"")</f>
        <v/>
      </c>
      <c r="L15" s="101" t="str">
        <f>IFERROR(VLOOKUP(J15,'Updated Articles'!$A:$E,1,0),"NO")</f>
        <v>NO</v>
      </c>
      <c r="M15" s="101" t="str">
        <f>IFERROR(VLOOKUP(J15,'Updated Articles'!$A:$E,5,0),"NO")</f>
        <v>NO</v>
      </c>
      <c r="N15" s="100"/>
      <c r="O15" s="101" t="str">
        <f>IFERROR(VLOOKUP(N15,'All-Articles'!#REF!,3,0),"")</f>
        <v/>
      </c>
      <c r="P15" s="101" t="str">
        <f>IFERROR(VLOOKUP(N15,'Updated Articles'!$A:$E,1,0),"NO")</f>
        <v>NO</v>
      </c>
      <c r="Q15" s="101" t="str">
        <f>IFERROR(VLOOKUP(N15,'Updated Articles'!$A:$E,5,0),"NO")</f>
        <v>NO</v>
      </c>
    </row>
    <row r="16" spans="1:17" x14ac:dyDescent="0.25">
      <c r="A16" s="99" t="s">
        <v>95</v>
      </c>
      <c r="B16" s="100">
        <v>11490</v>
      </c>
      <c r="C16" s="101" t="str">
        <f>IFERROR(VLOOKUP(B16,'ALL-LCDs'!$A:$C,3,0),"")</f>
        <v/>
      </c>
      <c r="D16" s="101" t="str">
        <f>IFERROR(VLOOKUP(B16,'Updated LCDs'!$A:$A,1,0),"NO")</f>
        <v>NO</v>
      </c>
      <c r="E16" s="101" t="str">
        <f>IFERROR(VLOOKUP(B16,'Updated LCDs'!$A:$E,5,0),"NO")</f>
        <v>NO</v>
      </c>
      <c r="F16" s="102" t="str">
        <f>IFERROR(VLOOKUP(B16,'ICD-9 to ICD-10 LCDs'!$A:$B,2,0),"")</f>
        <v/>
      </c>
      <c r="G16" s="101" t="str">
        <f>IFERROR(VLOOKUP(F16,'ALL-LCDs'!$A:$C,3,0),"")</f>
        <v/>
      </c>
      <c r="H16" s="101" t="str">
        <f>IFERROR(VLOOKUP(F16,'Updated LCDs'!$A:$A,1,0),"NO")</f>
        <v>NO</v>
      </c>
      <c r="I16" s="101" t="str">
        <f>IFERROR(VLOOKUP(F16,'Updated LCDs'!$A:$E,5,0),"NO")</f>
        <v>NO</v>
      </c>
      <c r="J16" s="100"/>
      <c r="K16" s="101" t="str">
        <f>IFERROR(VLOOKUP(J16,'All-Articles'!#REF!,3,0),"")</f>
        <v/>
      </c>
      <c r="L16" s="101" t="str">
        <f>IFERROR(VLOOKUP(J16,'Updated Articles'!$A:$E,1,0),"NO")</f>
        <v>NO</v>
      </c>
      <c r="M16" s="101" t="str">
        <f>IFERROR(VLOOKUP(J16,'Updated Articles'!$A:$E,5,0),"NO")</f>
        <v>NO</v>
      </c>
      <c r="N16" s="100"/>
      <c r="O16" s="101" t="str">
        <f>IFERROR(VLOOKUP(N16,'All-Articles'!#REF!,3,0),"")</f>
        <v/>
      </c>
      <c r="P16" s="101" t="str">
        <f>IFERROR(VLOOKUP(N16,'Updated Articles'!$A:$E,1,0),"NO")</f>
        <v>NO</v>
      </c>
      <c r="Q16" s="101" t="str">
        <f>IFERROR(VLOOKUP(N16,'Updated Articles'!$A:$E,5,0),"NO")</f>
        <v>NO</v>
      </c>
    </row>
    <row r="17" spans="1:17" x14ac:dyDescent="0.25">
      <c r="A17" s="99" t="s">
        <v>96</v>
      </c>
      <c r="B17" s="100">
        <v>11494</v>
      </c>
      <c r="C17" s="101" t="str">
        <f>IFERROR(VLOOKUP(B17,'ALL-LCDs'!$A:$C,3,0),"")</f>
        <v/>
      </c>
      <c r="D17" s="101" t="str">
        <f>IFERROR(VLOOKUP(B17,'Updated LCDs'!$A:$A,1,0),"NO")</f>
        <v>NO</v>
      </c>
      <c r="E17" s="101" t="str">
        <f>IFERROR(VLOOKUP(B17,'Updated LCDs'!$A:$E,5,0),"NO")</f>
        <v>NO</v>
      </c>
      <c r="F17" s="102" t="str">
        <f>IFERROR(VLOOKUP(B17,'ICD-9 to ICD-10 LCDs'!$A:$B,2,0),"")</f>
        <v/>
      </c>
      <c r="G17" s="101" t="str">
        <f>IFERROR(VLOOKUP(F17,'ALL-LCDs'!$A:$C,3,0),"")</f>
        <v/>
      </c>
      <c r="H17" s="101" t="str">
        <f>IFERROR(VLOOKUP(F17,'Updated LCDs'!$A:$A,1,0),"NO")</f>
        <v>NO</v>
      </c>
      <c r="I17" s="101" t="str">
        <f>IFERROR(VLOOKUP(F17,'Updated LCDs'!$A:$E,5,0),"NO")</f>
        <v>NO</v>
      </c>
      <c r="J17" s="100"/>
      <c r="K17" s="101" t="str">
        <f>IFERROR(VLOOKUP(J17,'All-Articles'!#REF!,3,0),"")</f>
        <v/>
      </c>
      <c r="L17" s="101" t="str">
        <f>IFERROR(VLOOKUP(J17,'Updated Articles'!$A:$E,1,0),"NO")</f>
        <v>NO</v>
      </c>
      <c r="M17" s="101" t="str">
        <f>IFERROR(VLOOKUP(J17,'Updated Articles'!$A:$E,5,0),"NO")</f>
        <v>NO</v>
      </c>
      <c r="N17" s="100"/>
      <c r="O17" s="101" t="str">
        <f>IFERROR(VLOOKUP(N17,'All-Articles'!#REF!,3,0),"")</f>
        <v/>
      </c>
      <c r="P17" s="101" t="str">
        <f>IFERROR(VLOOKUP(N17,'Updated Articles'!$A:$E,1,0),"NO")</f>
        <v>NO</v>
      </c>
      <c r="Q17" s="101" t="str">
        <f>IFERROR(VLOOKUP(N17,'Updated Articles'!$A:$E,5,0),"NO")</f>
        <v>NO</v>
      </c>
    </row>
    <row r="18" spans="1:17" x14ac:dyDescent="0.25">
      <c r="A18" s="99" t="s">
        <v>97</v>
      </c>
      <c r="B18" s="100">
        <v>11495</v>
      </c>
      <c r="C18" s="101" t="str">
        <f>IFERROR(VLOOKUP(B18,'ALL-LCDs'!$A:$C,3,0),"")</f>
        <v/>
      </c>
      <c r="D18" s="101" t="str">
        <f>IFERROR(VLOOKUP(B18,'Updated LCDs'!$A:$A,1,0),"NO")</f>
        <v>NO</v>
      </c>
      <c r="E18" s="101" t="str">
        <f>IFERROR(VLOOKUP(B18,'Updated LCDs'!$A:$E,5,0),"NO")</f>
        <v>NO</v>
      </c>
      <c r="F18" s="102" t="str">
        <f>IFERROR(VLOOKUP(B18,'ICD-9 to ICD-10 LCDs'!$A:$B,2,0),"")</f>
        <v/>
      </c>
      <c r="G18" s="101" t="str">
        <f>IFERROR(VLOOKUP(F18,'ALL-LCDs'!$A:$C,3,0),"")</f>
        <v/>
      </c>
      <c r="H18" s="101" t="str">
        <f>IFERROR(VLOOKUP(F18,'Updated LCDs'!$A:$A,1,0),"NO")</f>
        <v>NO</v>
      </c>
      <c r="I18" s="101" t="str">
        <f>IFERROR(VLOOKUP(F18,'Updated LCDs'!$A:$E,5,0),"NO")</f>
        <v>NO</v>
      </c>
      <c r="J18" s="100"/>
      <c r="K18" s="101" t="str">
        <f>IFERROR(VLOOKUP(J18,'All-Articles'!#REF!,3,0),"")</f>
        <v/>
      </c>
      <c r="L18" s="101" t="str">
        <f>IFERROR(VLOOKUP(J18,'Updated Articles'!$A:$E,1,0),"NO")</f>
        <v>NO</v>
      </c>
      <c r="M18" s="101" t="str">
        <f>IFERROR(VLOOKUP(J18,'Updated Articles'!$A:$E,5,0),"NO")</f>
        <v>NO</v>
      </c>
      <c r="N18" s="100"/>
      <c r="O18" s="101" t="str">
        <f>IFERROR(VLOOKUP(N18,'All-Articles'!#REF!,3,0),"")</f>
        <v/>
      </c>
      <c r="P18" s="101" t="str">
        <f>IFERROR(VLOOKUP(N18,'Updated Articles'!$A:$E,1,0),"NO")</f>
        <v>NO</v>
      </c>
      <c r="Q18" s="101" t="str">
        <f>IFERROR(VLOOKUP(N18,'Updated Articles'!$A:$E,5,0),"NO")</f>
        <v>NO</v>
      </c>
    </row>
    <row r="19" spans="1:17" x14ac:dyDescent="0.25">
      <c r="A19" s="99" t="s">
        <v>94</v>
      </c>
      <c r="B19" s="100">
        <v>11499</v>
      </c>
      <c r="C19" s="101" t="str">
        <f>IFERROR(VLOOKUP(B19,'ALL-LCDs'!$A:$C,3,0),"")</f>
        <v/>
      </c>
      <c r="D19" s="101" t="str">
        <f>IFERROR(VLOOKUP(B19,'Updated LCDs'!$A:$A,1,0),"NO")</f>
        <v>NO</v>
      </c>
      <c r="E19" s="101" t="str">
        <f>IFERROR(VLOOKUP(B19,'Updated LCDs'!$A:$E,5,0),"NO")</f>
        <v>NO</v>
      </c>
      <c r="F19" s="102" t="str">
        <f>IFERROR(VLOOKUP(B19,'ICD-9 to ICD-10 LCDs'!$A:$B,2,0),"")</f>
        <v/>
      </c>
      <c r="G19" s="101" t="str">
        <f>IFERROR(VLOOKUP(F19,'ALL-LCDs'!$A:$C,3,0),"")</f>
        <v/>
      </c>
      <c r="H19" s="101" t="str">
        <f>IFERROR(VLOOKUP(F19,'Updated LCDs'!$A:$A,1,0),"NO")</f>
        <v>NO</v>
      </c>
      <c r="I19" s="101" t="str">
        <f>IFERROR(VLOOKUP(F19,'Updated LCDs'!$A:$E,5,0),"NO")</f>
        <v>NO</v>
      </c>
      <c r="J19" s="100"/>
      <c r="K19" s="101" t="str">
        <f>IFERROR(VLOOKUP(J19,'All-Articles'!#REF!,3,0),"")</f>
        <v/>
      </c>
      <c r="L19" s="101" t="str">
        <f>IFERROR(VLOOKUP(J19,'Updated Articles'!$A:$E,1,0),"NO")</f>
        <v>NO</v>
      </c>
      <c r="M19" s="101" t="str">
        <f>IFERROR(VLOOKUP(J19,'Updated Articles'!$A:$E,5,0),"NO")</f>
        <v>NO</v>
      </c>
      <c r="N19" s="100"/>
      <c r="O19" s="101" t="str">
        <f>IFERROR(VLOOKUP(N19,'All-Articles'!#REF!,3,0),"")</f>
        <v/>
      </c>
      <c r="P19" s="101" t="str">
        <f>IFERROR(VLOOKUP(N19,'Updated Articles'!$A:$E,1,0),"NO")</f>
        <v>NO</v>
      </c>
      <c r="Q19" s="101" t="str">
        <f>IFERROR(VLOOKUP(N19,'Updated Articles'!$A:$E,5,0),"NO")</f>
        <v>NO</v>
      </c>
    </row>
    <row r="20" spans="1:17" x14ac:dyDescent="0.25">
      <c r="A20" s="99" t="s">
        <v>95</v>
      </c>
      <c r="B20" s="100">
        <v>11501</v>
      </c>
      <c r="C20" s="101" t="str">
        <f>IFERROR(VLOOKUP(B20,'ALL-LCDs'!$A:$C,3,0),"")</f>
        <v/>
      </c>
      <c r="D20" s="101" t="str">
        <f>IFERROR(VLOOKUP(B20,'Updated LCDs'!$A:$A,1,0),"NO")</f>
        <v>NO</v>
      </c>
      <c r="E20" s="101" t="str">
        <f>IFERROR(VLOOKUP(B20,'Updated LCDs'!$A:$E,5,0),"NO")</f>
        <v>NO</v>
      </c>
      <c r="F20" s="102">
        <f>IFERROR(VLOOKUP(B20,'ICD-9 to ICD-10 LCDs'!$A:$B,2,0),"")</f>
        <v>33796</v>
      </c>
      <c r="G20" s="101" t="str">
        <f>IFERROR(VLOOKUP(F20,'ALL-LCDs'!$A:$C,3,0),"")</f>
        <v>A</v>
      </c>
      <c r="H20" s="101" t="str">
        <f>IFERROR(VLOOKUP(F20,'Updated LCDs'!$A:$A,1,0),"NO")</f>
        <v>NO</v>
      </c>
      <c r="I20" s="101" t="str">
        <f>IFERROR(VLOOKUP(F20,'Updated LCDs'!$A:$E,5,0),"NO")</f>
        <v>NO</v>
      </c>
      <c r="J20" s="100"/>
      <c r="K20" s="101" t="str">
        <f>IFERROR(VLOOKUP(J20,'All-Articles'!#REF!,3,0),"")</f>
        <v/>
      </c>
      <c r="L20" s="101" t="str">
        <f>IFERROR(VLOOKUP(J20,'Updated Articles'!$A:$E,1,0),"NO")</f>
        <v>NO</v>
      </c>
      <c r="M20" s="101" t="str">
        <f>IFERROR(VLOOKUP(J20,'Updated Articles'!$A:$E,5,0),"NO")</f>
        <v>NO</v>
      </c>
      <c r="N20" s="100"/>
      <c r="O20" s="101" t="str">
        <f>IFERROR(VLOOKUP(N20,'All-Articles'!#REF!,3,0),"")</f>
        <v/>
      </c>
      <c r="P20" s="101" t="str">
        <f>IFERROR(VLOOKUP(N20,'Updated Articles'!$A:$E,1,0),"NO")</f>
        <v>NO</v>
      </c>
      <c r="Q20" s="101" t="str">
        <f>IFERROR(VLOOKUP(N20,'Updated Articles'!$A:$E,5,0),"NO")</f>
        <v>NO</v>
      </c>
    </row>
    <row r="21" spans="1:17" x14ac:dyDescent="0.25">
      <c r="A21" s="99" t="s">
        <v>96</v>
      </c>
      <c r="B21" s="100">
        <v>11505</v>
      </c>
      <c r="C21" s="101" t="str">
        <f>IFERROR(VLOOKUP(B21,'ALL-LCDs'!$A:$C,3,0),"")</f>
        <v/>
      </c>
      <c r="D21" s="101" t="str">
        <f>IFERROR(VLOOKUP(B21,'Updated LCDs'!$A:$A,1,0),"NO")</f>
        <v>NO</v>
      </c>
      <c r="E21" s="101" t="str">
        <f>IFERROR(VLOOKUP(B21,'Updated LCDs'!$A:$E,5,0),"NO")</f>
        <v>NO</v>
      </c>
      <c r="F21" s="102">
        <f>IFERROR(VLOOKUP(B21,'ICD-9 to ICD-10 LCDs'!$A:$B,2,0),"")</f>
        <v>33612</v>
      </c>
      <c r="G21" s="101" t="str">
        <f>IFERROR(VLOOKUP(F21,'ALL-LCDs'!$A:$C,3,0),"")</f>
        <v>A</v>
      </c>
      <c r="H21" s="101" t="str">
        <f>IFERROR(VLOOKUP(F21,'Updated LCDs'!$A:$A,1,0),"NO")</f>
        <v>NO</v>
      </c>
      <c r="I21" s="101" t="str">
        <f>IFERROR(VLOOKUP(F21,'Updated LCDs'!$A:$E,5,0),"NO")</f>
        <v>NO</v>
      </c>
      <c r="J21" s="100"/>
      <c r="K21" s="101" t="str">
        <f>IFERROR(VLOOKUP(J21,'All-Articles'!#REF!,3,0),"")</f>
        <v/>
      </c>
      <c r="L21" s="101" t="str">
        <f>IFERROR(VLOOKUP(J21,'Updated Articles'!$A:$E,1,0),"NO")</f>
        <v>NO</v>
      </c>
      <c r="M21" s="101" t="str">
        <f>IFERROR(VLOOKUP(J21,'Updated Articles'!$A:$E,5,0),"NO")</f>
        <v>NO</v>
      </c>
      <c r="N21" s="100"/>
      <c r="O21" s="101" t="str">
        <f>IFERROR(VLOOKUP(N21,'All-Articles'!#REF!,3,0),"")</f>
        <v/>
      </c>
      <c r="P21" s="101" t="str">
        <f>IFERROR(VLOOKUP(N21,'Updated Articles'!$A:$E,1,0),"NO")</f>
        <v>NO</v>
      </c>
      <c r="Q21" s="101" t="str">
        <f>IFERROR(VLOOKUP(N21,'Updated Articles'!$A:$E,5,0),"NO")</f>
        <v>NO</v>
      </c>
    </row>
    <row r="22" spans="1:17" x14ac:dyDescent="0.25">
      <c r="A22" s="99" t="s">
        <v>97</v>
      </c>
      <c r="B22" s="100">
        <v>11506</v>
      </c>
      <c r="C22" s="101" t="str">
        <f>IFERROR(VLOOKUP(B22,'ALL-LCDs'!$A:$C,3,0),"")</f>
        <v/>
      </c>
      <c r="D22" s="101" t="str">
        <f>IFERROR(VLOOKUP(B22,'Updated LCDs'!$A:$A,1,0),"NO")</f>
        <v>NO</v>
      </c>
      <c r="E22" s="101" t="str">
        <f>IFERROR(VLOOKUP(B22,'Updated LCDs'!$A:$E,5,0),"NO")</f>
        <v>NO</v>
      </c>
      <c r="F22" s="102">
        <f>IFERROR(VLOOKUP(B22,'ICD-9 to ICD-10 LCDs'!$A:$B,2,0),"")</f>
        <v>33802</v>
      </c>
      <c r="G22" s="101" t="str">
        <f>IFERROR(VLOOKUP(F22,'ALL-LCDs'!$A:$C,3,0),"")</f>
        <v>A</v>
      </c>
      <c r="H22" s="101" t="str">
        <f>IFERROR(VLOOKUP(F22,'Updated LCDs'!$A:$A,1,0),"NO")</f>
        <v>NO</v>
      </c>
      <c r="I22" s="101" t="str">
        <f>IFERROR(VLOOKUP(F22,'Updated LCDs'!$A:$E,5,0),"NO")</f>
        <v>NO</v>
      </c>
      <c r="J22" s="100"/>
      <c r="K22" s="101" t="str">
        <f>IFERROR(VLOOKUP(J22,'All-Articles'!#REF!,3,0),"")</f>
        <v/>
      </c>
      <c r="L22" s="101" t="str">
        <f>IFERROR(VLOOKUP(J22,'Updated Articles'!$A:$E,1,0),"NO")</f>
        <v>NO</v>
      </c>
      <c r="M22" s="101" t="str">
        <f>IFERROR(VLOOKUP(J22,'Updated Articles'!$A:$E,5,0),"NO")</f>
        <v>NO</v>
      </c>
      <c r="N22" s="100"/>
      <c r="O22" s="101" t="str">
        <f>IFERROR(VLOOKUP(N22,'All-Articles'!#REF!,3,0),"")</f>
        <v/>
      </c>
      <c r="P22" s="101" t="str">
        <f>IFERROR(VLOOKUP(N22,'Updated Articles'!$A:$E,1,0),"NO")</f>
        <v>NO</v>
      </c>
      <c r="Q22" s="101" t="str">
        <f>IFERROR(VLOOKUP(N22,'Updated Articles'!$A:$E,5,0),"NO")</f>
        <v>NO</v>
      </c>
    </row>
    <row r="23" spans="1:17" x14ac:dyDescent="0.25">
      <c r="A23" s="99" t="s">
        <v>98</v>
      </c>
      <c r="B23" s="100">
        <v>11517</v>
      </c>
      <c r="C23" s="101" t="str">
        <f>IFERROR(VLOOKUP(B23,'ALL-LCDs'!$A:$C,3,0),"")</f>
        <v/>
      </c>
      <c r="D23" s="101" t="str">
        <f>IFERROR(VLOOKUP(B23,'Updated LCDs'!$A:$A,1,0),"NO")</f>
        <v>NO</v>
      </c>
      <c r="E23" s="101" t="str">
        <f>IFERROR(VLOOKUP(B23,'Updated LCDs'!$A:$E,5,0),"NO")</f>
        <v>NO</v>
      </c>
      <c r="F23" s="102">
        <f>IFERROR(VLOOKUP(B23,'ICD-9 to ICD-10 LCDs'!$A:$B,2,0),"")</f>
        <v>33686</v>
      </c>
      <c r="G23" s="101" t="str">
        <f>IFERROR(VLOOKUP(F23,'ALL-LCDs'!$A:$C,3,0),"")</f>
        <v>A</v>
      </c>
      <c r="H23" s="101" t="str">
        <f>IFERROR(VLOOKUP(F23,'Updated LCDs'!$A:$A,1,0),"NO")</f>
        <v>NO</v>
      </c>
      <c r="I23" s="101" t="str">
        <f>IFERROR(VLOOKUP(F23,'Updated LCDs'!$A:$E,5,0),"NO")</f>
        <v>NO</v>
      </c>
      <c r="J23" s="100"/>
      <c r="K23" s="101" t="str">
        <f>IFERROR(VLOOKUP(J23,'All-Articles'!#REF!,3,0),"")</f>
        <v/>
      </c>
      <c r="L23" s="101" t="str">
        <f>IFERROR(VLOOKUP(J23,'Updated Articles'!$A:$E,1,0),"NO")</f>
        <v>NO</v>
      </c>
      <c r="M23" s="101" t="str">
        <f>IFERROR(VLOOKUP(J23,'Updated Articles'!$A:$E,5,0),"NO")</f>
        <v>NO</v>
      </c>
      <c r="N23" s="100"/>
      <c r="O23" s="101" t="str">
        <f>IFERROR(VLOOKUP(N23,'All-Articles'!#REF!,3,0),"")</f>
        <v/>
      </c>
      <c r="P23" s="101" t="str">
        <f>IFERROR(VLOOKUP(N23,'Updated Articles'!$A:$E,1,0),"NO")</f>
        <v>NO</v>
      </c>
      <c r="Q23" s="101" t="str">
        <f>IFERROR(VLOOKUP(N23,'Updated Articles'!$A:$E,5,0),"NO")</f>
        <v>NO</v>
      </c>
    </row>
    <row r="24" spans="1:17" x14ac:dyDescent="0.25">
      <c r="A24" s="99" t="s">
        <v>99</v>
      </c>
      <c r="B24" s="100">
        <v>11518</v>
      </c>
      <c r="C24" s="101" t="str">
        <f>IFERROR(VLOOKUP(B24,'ALL-LCDs'!$A:$C,3,0),"")</f>
        <v/>
      </c>
      <c r="D24" s="101" t="str">
        <f>IFERROR(VLOOKUP(B24,'Updated LCDs'!$A:$A,1,0),"NO")</f>
        <v>NO</v>
      </c>
      <c r="E24" s="101" t="str">
        <f>IFERROR(VLOOKUP(B24,'Updated LCDs'!$A:$E,5,0),"NO")</f>
        <v>NO</v>
      </c>
      <c r="F24" s="102">
        <f>IFERROR(VLOOKUP(B24,'ICD-9 to ICD-10 LCDs'!$A:$B,2,0),"")</f>
        <v>33718</v>
      </c>
      <c r="G24" s="101" t="str">
        <f>IFERROR(VLOOKUP(F24,'ALL-LCDs'!$A:$C,3,0),"")</f>
        <v>A</v>
      </c>
      <c r="H24" s="101" t="str">
        <f>IFERROR(VLOOKUP(F24,'Updated LCDs'!$A:$A,1,0),"NO")</f>
        <v>NO</v>
      </c>
      <c r="I24" s="101" t="str">
        <f>IFERROR(VLOOKUP(F24,'Updated LCDs'!$A:$E,5,0),"NO")</f>
        <v>NO</v>
      </c>
      <c r="J24" s="100"/>
      <c r="K24" s="101" t="str">
        <f>IFERROR(VLOOKUP(J24,'All-Articles'!#REF!,3,0),"")</f>
        <v/>
      </c>
      <c r="L24" s="101" t="str">
        <f>IFERROR(VLOOKUP(J24,'Updated Articles'!$A:$E,1,0),"NO")</f>
        <v>NO</v>
      </c>
      <c r="M24" s="101" t="str">
        <f>IFERROR(VLOOKUP(J24,'Updated Articles'!$A:$E,5,0),"NO")</f>
        <v>NO</v>
      </c>
      <c r="N24" s="100"/>
      <c r="O24" s="101" t="str">
        <f>IFERROR(VLOOKUP(N24,'All-Articles'!#REF!,3,0),"")</f>
        <v/>
      </c>
      <c r="P24" s="101" t="str">
        <f>IFERROR(VLOOKUP(N24,'Updated Articles'!$A:$E,1,0),"NO")</f>
        <v>NO</v>
      </c>
      <c r="Q24" s="101" t="str">
        <f>IFERROR(VLOOKUP(N24,'Updated Articles'!$A:$E,5,0),"NO")</f>
        <v>NO</v>
      </c>
    </row>
    <row r="25" spans="1:17" x14ac:dyDescent="0.25">
      <c r="A25" s="99" t="s">
        <v>100</v>
      </c>
      <c r="B25" s="100">
        <v>11520</v>
      </c>
      <c r="C25" s="101" t="str">
        <f>IFERROR(VLOOKUP(B25,'ALL-LCDs'!$A:$C,3,0),"")</f>
        <v/>
      </c>
      <c r="D25" s="101" t="str">
        <f>IFERROR(VLOOKUP(B25,'Updated LCDs'!$A:$A,1,0),"NO")</f>
        <v>NO</v>
      </c>
      <c r="E25" s="101" t="str">
        <f>IFERROR(VLOOKUP(B25,'Updated LCDs'!$A:$E,5,0),"NO")</f>
        <v>NO</v>
      </c>
      <c r="F25" s="102">
        <f>IFERROR(VLOOKUP(B25,'ICD-9 to ICD-10 LCDs'!$A:$B,2,0),"")</f>
        <v>33822</v>
      </c>
      <c r="G25" s="101" t="str">
        <f>IFERROR(VLOOKUP(F25,'ALL-LCDs'!$A:$C,3,0),"")</f>
        <v>A</v>
      </c>
      <c r="H25" s="101" t="str">
        <f>IFERROR(VLOOKUP(F25,'Updated LCDs'!$A:$A,1,0),"NO")</f>
        <v>NO</v>
      </c>
      <c r="I25" s="101" t="str">
        <f>IFERROR(VLOOKUP(F25,'Updated LCDs'!$A:$E,5,0),"NO")</f>
        <v>NO</v>
      </c>
      <c r="J25" s="100"/>
      <c r="K25" s="101" t="str">
        <f>IFERROR(VLOOKUP(J25,'All-Articles'!#REF!,3,0),"")</f>
        <v/>
      </c>
      <c r="L25" s="101" t="str">
        <f>IFERROR(VLOOKUP(J25,'Updated Articles'!$A:$E,1,0),"NO")</f>
        <v>NO</v>
      </c>
      <c r="M25" s="101" t="str">
        <f>IFERROR(VLOOKUP(J25,'Updated Articles'!$A:$E,5,0),"NO")</f>
        <v>NO</v>
      </c>
      <c r="N25" s="100"/>
      <c r="O25" s="101" t="str">
        <f>IFERROR(VLOOKUP(N25,'All-Articles'!#REF!,3,0),"")</f>
        <v/>
      </c>
      <c r="P25" s="101" t="str">
        <f>IFERROR(VLOOKUP(N25,'Updated Articles'!$A:$E,1,0),"NO")</f>
        <v>NO</v>
      </c>
      <c r="Q25" s="101" t="str">
        <f>IFERROR(VLOOKUP(N25,'Updated Articles'!$A:$E,5,0),"NO")</f>
        <v>NO</v>
      </c>
    </row>
    <row r="26" spans="1:17" x14ac:dyDescent="0.25">
      <c r="A26" s="99" t="s">
        <v>101</v>
      </c>
      <c r="B26" s="100">
        <v>11521</v>
      </c>
      <c r="C26" s="101" t="str">
        <f>IFERROR(VLOOKUP(B26,'ALL-LCDs'!$A:$C,3,0),"")</f>
        <v/>
      </c>
      <c r="D26" s="101" t="str">
        <f>IFERROR(VLOOKUP(B26,'Updated LCDs'!$A:$A,1,0),"NO")</f>
        <v>NO</v>
      </c>
      <c r="E26" s="101" t="str">
        <f>IFERROR(VLOOKUP(B26,'Updated LCDs'!$A:$E,5,0),"NO")</f>
        <v>NO</v>
      </c>
      <c r="F26" s="102" t="str">
        <f>IFERROR(VLOOKUP(B26,'ICD-9 to ICD-10 LCDs'!$A:$B,2,0),"")</f>
        <v/>
      </c>
      <c r="G26" s="101" t="str">
        <f>IFERROR(VLOOKUP(F26,'ALL-LCDs'!$A:$C,3,0),"")</f>
        <v/>
      </c>
      <c r="H26" s="101" t="str">
        <f>IFERROR(VLOOKUP(F26,'Updated LCDs'!$A:$A,1,0),"NO")</f>
        <v>NO</v>
      </c>
      <c r="I26" s="101" t="str">
        <f>IFERROR(VLOOKUP(F26,'Updated LCDs'!$A:$E,5,0),"NO")</f>
        <v>NO</v>
      </c>
      <c r="J26" s="100"/>
      <c r="K26" s="101" t="str">
        <f>IFERROR(VLOOKUP(J26,'All-Articles'!#REF!,3,0),"")</f>
        <v/>
      </c>
      <c r="L26" s="101" t="str">
        <f>IFERROR(VLOOKUP(J26,'Updated Articles'!$A:$E,1,0),"NO")</f>
        <v>NO</v>
      </c>
      <c r="M26" s="101" t="str">
        <f>IFERROR(VLOOKUP(J26,'Updated Articles'!$A:$E,5,0),"NO")</f>
        <v>NO</v>
      </c>
      <c r="N26" s="100"/>
      <c r="O26" s="101" t="str">
        <f>IFERROR(VLOOKUP(N26,'All-Articles'!#REF!,3,0),"")</f>
        <v/>
      </c>
      <c r="P26" s="101" t="str">
        <f>IFERROR(VLOOKUP(N26,'Updated Articles'!$A:$E,1,0),"NO")</f>
        <v>NO</v>
      </c>
      <c r="Q26" s="101" t="str">
        <f>IFERROR(VLOOKUP(N26,'Updated Articles'!$A:$E,5,0),"NO")</f>
        <v>NO</v>
      </c>
    </row>
    <row r="27" spans="1:17" x14ac:dyDescent="0.25">
      <c r="A27" s="99" t="s">
        <v>102</v>
      </c>
      <c r="B27" s="100">
        <v>11522</v>
      </c>
      <c r="C27" s="101" t="str">
        <f>IFERROR(VLOOKUP(B27,'ALL-LCDs'!$A:$C,3,0),"")</f>
        <v/>
      </c>
      <c r="D27" s="101" t="str">
        <f>IFERROR(VLOOKUP(B27,'Updated LCDs'!$A:$A,1,0),"NO")</f>
        <v>NO</v>
      </c>
      <c r="E27" s="101" t="str">
        <f>IFERROR(VLOOKUP(B27,'Updated LCDs'!$A:$E,5,0),"NO")</f>
        <v>NO</v>
      </c>
      <c r="F27" s="102" t="str">
        <f>IFERROR(VLOOKUP(B27,'ICD-9 to ICD-10 LCDs'!$A:$B,2,0),"")</f>
        <v/>
      </c>
      <c r="G27" s="101" t="str">
        <f>IFERROR(VLOOKUP(F27,'ALL-LCDs'!$A:$C,3,0),"")</f>
        <v/>
      </c>
      <c r="H27" s="101" t="str">
        <f>IFERROR(VLOOKUP(F27,'Updated LCDs'!$A:$A,1,0),"NO")</f>
        <v>NO</v>
      </c>
      <c r="I27" s="101" t="str">
        <f>IFERROR(VLOOKUP(F27,'Updated LCDs'!$A:$E,5,0),"NO")</f>
        <v>NO</v>
      </c>
      <c r="J27" s="100"/>
      <c r="K27" s="101" t="str">
        <f>IFERROR(VLOOKUP(J27,'All-Articles'!#REF!,3,0),"")</f>
        <v/>
      </c>
      <c r="L27" s="101" t="str">
        <f>IFERROR(VLOOKUP(J27,'Updated Articles'!$A:$E,1,0),"NO")</f>
        <v>NO</v>
      </c>
      <c r="M27" s="101" t="str">
        <f>IFERROR(VLOOKUP(J27,'Updated Articles'!$A:$E,5,0),"NO")</f>
        <v>NO</v>
      </c>
      <c r="N27" s="100"/>
      <c r="O27" s="101" t="str">
        <f>IFERROR(VLOOKUP(N27,'All-Articles'!#REF!,3,0),"")</f>
        <v/>
      </c>
      <c r="P27" s="101" t="str">
        <f>IFERROR(VLOOKUP(N27,'Updated Articles'!$A:$E,1,0),"NO")</f>
        <v>NO</v>
      </c>
      <c r="Q27" s="101" t="str">
        <f>IFERROR(VLOOKUP(N27,'Updated Articles'!$A:$E,5,0),"NO")</f>
        <v>NO</v>
      </c>
    </row>
    <row r="28" spans="1:17" x14ac:dyDescent="0.25">
      <c r="A28" s="99" t="s">
        <v>103</v>
      </c>
      <c r="B28" s="100">
        <v>11525</v>
      </c>
      <c r="C28" s="101" t="str">
        <f>IFERROR(VLOOKUP(B28,'ALL-LCDs'!$A:$C,3,0),"")</f>
        <v/>
      </c>
      <c r="D28" s="101" t="str">
        <f>IFERROR(VLOOKUP(B28,'Updated LCDs'!$A:$A,1,0),"NO")</f>
        <v>NO</v>
      </c>
      <c r="E28" s="101" t="str">
        <f>IFERROR(VLOOKUP(B28,'Updated LCDs'!$A:$E,5,0),"NO")</f>
        <v>NO</v>
      </c>
      <c r="F28" s="102" t="str">
        <f>IFERROR(VLOOKUP(B28,'ICD-9 to ICD-10 LCDs'!$A:$B,2,0),"")</f>
        <v/>
      </c>
      <c r="G28" s="101" t="str">
        <f>IFERROR(VLOOKUP(F28,'ALL-LCDs'!$A:$C,3,0),"")</f>
        <v/>
      </c>
      <c r="H28" s="101" t="str">
        <f>IFERROR(VLOOKUP(F28,'Updated LCDs'!$A:$A,1,0),"NO")</f>
        <v>NO</v>
      </c>
      <c r="I28" s="101" t="str">
        <f>IFERROR(VLOOKUP(F28,'Updated LCDs'!$A:$E,5,0),"NO")</f>
        <v>NO</v>
      </c>
      <c r="J28" s="100"/>
      <c r="K28" s="101" t="str">
        <f>IFERROR(VLOOKUP(J28,'All-Articles'!#REF!,3,0),"")</f>
        <v/>
      </c>
      <c r="L28" s="101" t="str">
        <f>IFERROR(VLOOKUP(J28,'Updated Articles'!$A:$E,1,0),"NO")</f>
        <v>NO</v>
      </c>
      <c r="M28" s="101" t="str">
        <f>IFERROR(VLOOKUP(J28,'Updated Articles'!$A:$E,5,0),"NO")</f>
        <v>NO</v>
      </c>
      <c r="N28" s="100"/>
      <c r="O28" s="101" t="str">
        <f>IFERROR(VLOOKUP(N28,'All-Articles'!#REF!,3,0),"")</f>
        <v/>
      </c>
      <c r="P28" s="101" t="str">
        <f>IFERROR(VLOOKUP(N28,'Updated Articles'!$A:$E,1,0),"NO")</f>
        <v>NO</v>
      </c>
      <c r="Q28" s="101" t="str">
        <f>IFERROR(VLOOKUP(N28,'Updated Articles'!$A:$E,5,0),"NO")</f>
        <v>NO</v>
      </c>
    </row>
    <row r="29" spans="1:17" x14ac:dyDescent="0.25">
      <c r="A29" s="99" t="s">
        <v>104</v>
      </c>
      <c r="B29" s="100">
        <v>11526</v>
      </c>
      <c r="C29" s="101" t="str">
        <f>IFERROR(VLOOKUP(B29,'ALL-LCDs'!$A:$C,3,0),"")</f>
        <v/>
      </c>
      <c r="D29" s="101" t="str">
        <f>IFERROR(VLOOKUP(B29,'Updated LCDs'!$A:$A,1,0),"NO")</f>
        <v>NO</v>
      </c>
      <c r="E29" s="101" t="str">
        <f>IFERROR(VLOOKUP(B29,'Updated LCDs'!$A:$E,5,0),"NO")</f>
        <v>NO</v>
      </c>
      <c r="F29" s="102" t="str">
        <f>IFERROR(VLOOKUP(B29,'ICD-9 to ICD-10 LCDs'!$A:$B,2,0),"")</f>
        <v/>
      </c>
      <c r="G29" s="101" t="str">
        <f>IFERROR(VLOOKUP(F29,'ALL-LCDs'!$A:$C,3,0),"")</f>
        <v/>
      </c>
      <c r="H29" s="101" t="str">
        <f>IFERROR(VLOOKUP(F29,'Updated LCDs'!$A:$A,1,0),"NO")</f>
        <v>NO</v>
      </c>
      <c r="I29" s="101" t="str">
        <f>IFERROR(VLOOKUP(F29,'Updated LCDs'!$A:$E,5,0),"NO")</f>
        <v>NO</v>
      </c>
      <c r="J29" s="100"/>
      <c r="K29" s="101" t="str">
        <f>IFERROR(VLOOKUP(J29,'All-Articles'!#REF!,3,0),"")</f>
        <v/>
      </c>
      <c r="L29" s="101" t="str">
        <f>IFERROR(VLOOKUP(J29,'Updated Articles'!$A:$E,1,0),"NO")</f>
        <v>NO</v>
      </c>
      <c r="M29" s="101" t="str">
        <f>IFERROR(VLOOKUP(J29,'Updated Articles'!$A:$E,5,0),"NO")</f>
        <v>NO</v>
      </c>
      <c r="N29" s="100"/>
      <c r="O29" s="101" t="str">
        <f>IFERROR(VLOOKUP(N29,'All-Articles'!#REF!,3,0),"")</f>
        <v/>
      </c>
      <c r="P29" s="101" t="str">
        <f>IFERROR(VLOOKUP(N29,'Updated Articles'!$A:$E,1,0),"NO")</f>
        <v>NO</v>
      </c>
      <c r="Q29" s="101" t="str">
        <f>IFERROR(VLOOKUP(N29,'Updated Articles'!$A:$E,5,0),"NO")</f>
        <v>NO</v>
      </c>
    </row>
    <row r="30" spans="1:17" x14ac:dyDescent="0.25">
      <c r="A30" s="99" t="s">
        <v>98</v>
      </c>
      <c r="B30" s="100">
        <v>11527</v>
      </c>
      <c r="C30" s="101" t="str">
        <f>IFERROR(VLOOKUP(B30,'ALL-LCDs'!$A:$C,3,0),"")</f>
        <v/>
      </c>
      <c r="D30" s="101" t="str">
        <f>IFERROR(VLOOKUP(B30,'Updated LCDs'!$A:$A,1,0),"NO")</f>
        <v>NO</v>
      </c>
      <c r="E30" s="101" t="str">
        <f>IFERROR(VLOOKUP(B30,'Updated LCDs'!$A:$E,5,0),"NO")</f>
        <v>NO</v>
      </c>
      <c r="F30" s="102" t="str">
        <f>IFERROR(VLOOKUP(B30,'ICD-9 to ICD-10 LCDs'!$A:$B,2,0),"")</f>
        <v/>
      </c>
      <c r="G30" s="101" t="str">
        <f>IFERROR(VLOOKUP(F30,'ALL-LCDs'!$A:$C,3,0),"")</f>
        <v/>
      </c>
      <c r="H30" s="101" t="str">
        <f>IFERROR(VLOOKUP(F30,'Updated LCDs'!$A:$A,1,0),"NO")</f>
        <v>NO</v>
      </c>
      <c r="I30" s="101" t="str">
        <f>IFERROR(VLOOKUP(F30,'Updated LCDs'!$A:$E,5,0),"NO")</f>
        <v>NO</v>
      </c>
      <c r="J30" s="100"/>
      <c r="K30" s="101" t="str">
        <f>IFERROR(VLOOKUP(J30,'All-Articles'!#REF!,3,0),"")</f>
        <v/>
      </c>
      <c r="L30" s="101" t="str">
        <f>IFERROR(VLOOKUP(J30,'Updated Articles'!$A:$E,1,0),"NO")</f>
        <v>NO</v>
      </c>
      <c r="M30" s="101" t="str">
        <f>IFERROR(VLOOKUP(J30,'Updated Articles'!$A:$E,5,0),"NO")</f>
        <v>NO</v>
      </c>
      <c r="N30" s="100"/>
      <c r="O30" s="101" t="str">
        <f>IFERROR(VLOOKUP(N30,'All-Articles'!#REF!,3,0),"")</f>
        <v/>
      </c>
      <c r="P30" s="101" t="str">
        <f>IFERROR(VLOOKUP(N30,'Updated Articles'!$A:$E,1,0),"NO")</f>
        <v>NO</v>
      </c>
      <c r="Q30" s="101" t="str">
        <f>IFERROR(VLOOKUP(N30,'Updated Articles'!$A:$E,5,0),"NO")</f>
        <v>NO</v>
      </c>
    </row>
    <row r="31" spans="1:17" x14ac:dyDescent="0.25">
      <c r="A31" s="99" t="s">
        <v>99</v>
      </c>
      <c r="B31" s="100">
        <v>11528</v>
      </c>
      <c r="C31" s="101" t="str">
        <f>IFERROR(VLOOKUP(B31,'ALL-LCDs'!$A:$C,3,0),"")</f>
        <v/>
      </c>
      <c r="D31" s="101" t="str">
        <f>IFERROR(VLOOKUP(B31,'Updated LCDs'!$A:$A,1,0),"NO")</f>
        <v>NO</v>
      </c>
      <c r="E31" s="101" t="str">
        <f>IFERROR(VLOOKUP(B31,'Updated LCDs'!$A:$E,5,0),"NO")</f>
        <v>NO</v>
      </c>
      <c r="F31" s="102" t="str">
        <f>IFERROR(VLOOKUP(B31,'ICD-9 to ICD-10 LCDs'!$A:$B,2,0),"")</f>
        <v/>
      </c>
      <c r="G31" s="101" t="str">
        <f>IFERROR(VLOOKUP(F31,'ALL-LCDs'!$A:$C,3,0),"")</f>
        <v/>
      </c>
      <c r="H31" s="101" t="str">
        <f>IFERROR(VLOOKUP(F31,'Updated LCDs'!$A:$A,1,0),"NO")</f>
        <v>NO</v>
      </c>
      <c r="I31" s="101" t="str">
        <f>IFERROR(VLOOKUP(F31,'Updated LCDs'!$A:$E,5,0),"NO")</f>
        <v>NO</v>
      </c>
      <c r="J31" s="100"/>
      <c r="K31" s="101" t="str">
        <f>IFERROR(VLOOKUP(J31,'All-Articles'!#REF!,3,0),"")</f>
        <v/>
      </c>
      <c r="L31" s="101" t="str">
        <f>IFERROR(VLOOKUP(J31,'Updated Articles'!$A:$E,1,0),"NO")</f>
        <v>NO</v>
      </c>
      <c r="M31" s="101" t="str">
        <f>IFERROR(VLOOKUP(J31,'Updated Articles'!$A:$E,5,0),"NO")</f>
        <v>NO</v>
      </c>
      <c r="N31" s="100"/>
      <c r="O31" s="101" t="str">
        <f>IFERROR(VLOOKUP(N31,'All-Articles'!#REF!,3,0),"")</f>
        <v/>
      </c>
      <c r="P31" s="101" t="str">
        <f>IFERROR(VLOOKUP(N31,'Updated Articles'!$A:$E,1,0),"NO")</f>
        <v>NO</v>
      </c>
      <c r="Q31" s="101" t="str">
        <f>IFERROR(VLOOKUP(N31,'Updated Articles'!$A:$E,5,0),"NO")</f>
        <v>NO</v>
      </c>
    </row>
    <row r="32" spans="1:17" x14ac:dyDescent="0.25">
      <c r="A32" s="99" t="s">
        <v>100</v>
      </c>
      <c r="B32" s="100">
        <v>11530</v>
      </c>
      <c r="C32" s="101" t="str">
        <f>IFERROR(VLOOKUP(B32,'ALL-LCDs'!$A:$C,3,0),"")</f>
        <v/>
      </c>
      <c r="D32" s="101" t="str">
        <f>IFERROR(VLOOKUP(B32,'Updated LCDs'!$A:$A,1,0),"NO")</f>
        <v>NO</v>
      </c>
      <c r="E32" s="101" t="str">
        <f>IFERROR(VLOOKUP(B32,'Updated LCDs'!$A:$E,5,0),"NO")</f>
        <v>NO</v>
      </c>
      <c r="F32" s="102" t="str">
        <f>IFERROR(VLOOKUP(B32,'ICD-9 to ICD-10 LCDs'!$A:$B,2,0),"")</f>
        <v/>
      </c>
      <c r="G32" s="101" t="str">
        <f>IFERROR(VLOOKUP(F32,'ALL-LCDs'!$A:$C,3,0),"")</f>
        <v/>
      </c>
      <c r="H32" s="101" t="str">
        <f>IFERROR(VLOOKUP(F32,'Updated LCDs'!$A:$A,1,0),"NO")</f>
        <v>NO</v>
      </c>
      <c r="I32" s="101" t="str">
        <f>IFERROR(VLOOKUP(F32,'Updated LCDs'!$A:$E,5,0),"NO")</f>
        <v>NO</v>
      </c>
      <c r="J32" s="100"/>
      <c r="K32" s="101" t="str">
        <f>IFERROR(VLOOKUP(J32,'All-Articles'!#REF!,3,0),"")</f>
        <v/>
      </c>
      <c r="L32" s="101" t="str">
        <f>IFERROR(VLOOKUP(J32,'Updated Articles'!$A:$E,1,0),"NO")</f>
        <v>NO</v>
      </c>
      <c r="M32" s="101" t="str">
        <f>IFERROR(VLOOKUP(J32,'Updated Articles'!$A:$E,5,0),"NO")</f>
        <v>NO</v>
      </c>
      <c r="N32" s="100"/>
      <c r="O32" s="101" t="str">
        <f>IFERROR(VLOOKUP(N32,'All-Articles'!#REF!,3,0),"")</f>
        <v/>
      </c>
      <c r="P32" s="101" t="str">
        <f>IFERROR(VLOOKUP(N32,'Updated Articles'!$A:$E,1,0),"NO")</f>
        <v>NO</v>
      </c>
      <c r="Q32" s="101" t="str">
        <f>IFERROR(VLOOKUP(N32,'Updated Articles'!$A:$E,5,0),"NO")</f>
        <v>NO</v>
      </c>
    </row>
    <row r="33" spans="1:17" x14ac:dyDescent="0.25">
      <c r="A33" s="99" t="s">
        <v>101</v>
      </c>
      <c r="B33" s="100">
        <v>11531</v>
      </c>
      <c r="C33" s="101" t="str">
        <f>IFERROR(VLOOKUP(B33,'ALL-LCDs'!$A:$C,3,0),"")</f>
        <v/>
      </c>
      <c r="D33" s="101" t="str">
        <f>IFERROR(VLOOKUP(B33,'Updated LCDs'!$A:$A,1,0),"NO")</f>
        <v>NO</v>
      </c>
      <c r="E33" s="101" t="str">
        <f>IFERROR(VLOOKUP(B33,'Updated LCDs'!$A:$E,5,0),"NO")</f>
        <v>NO</v>
      </c>
      <c r="F33" s="102" t="str">
        <f>IFERROR(VLOOKUP(B33,'ICD-9 to ICD-10 LCDs'!$A:$B,2,0),"")</f>
        <v/>
      </c>
      <c r="G33" s="101" t="str">
        <f>IFERROR(VLOOKUP(F33,'ALL-LCDs'!$A:$C,3,0),"")</f>
        <v/>
      </c>
      <c r="H33" s="101" t="str">
        <f>IFERROR(VLOOKUP(F33,'Updated LCDs'!$A:$A,1,0),"NO")</f>
        <v>NO</v>
      </c>
      <c r="I33" s="101" t="str">
        <f>IFERROR(VLOOKUP(F33,'Updated LCDs'!$A:$E,5,0),"NO")</f>
        <v>NO</v>
      </c>
      <c r="J33" s="100"/>
      <c r="K33" s="101" t="str">
        <f>IFERROR(VLOOKUP(J33,'All-Articles'!#REF!,3,0),"")</f>
        <v/>
      </c>
      <c r="L33" s="101" t="str">
        <f>IFERROR(VLOOKUP(J33,'Updated Articles'!$A:$E,1,0),"NO")</f>
        <v>NO</v>
      </c>
      <c r="M33" s="101" t="str">
        <f>IFERROR(VLOOKUP(J33,'Updated Articles'!$A:$E,5,0),"NO")</f>
        <v>NO</v>
      </c>
      <c r="N33" s="100"/>
      <c r="O33" s="101" t="str">
        <f>IFERROR(VLOOKUP(N33,'All-Articles'!#REF!,3,0),"")</f>
        <v/>
      </c>
      <c r="P33" s="101" t="str">
        <f>IFERROR(VLOOKUP(N33,'Updated Articles'!$A:$E,1,0),"NO")</f>
        <v>NO</v>
      </c>
      <c r="Q33" s="101" t="str">
        <f>IFERROR(VLOOKUP(N33,'Updated Articles'!$A:$E,5,0),"NO")</f>
        <v>NO</v>
      </c>
    </row>
    <row r="34" spans="1:17" x14ac:dyDescent="0.25">
      <c r="A34" s="99" t="s">
        <v>102</v>
      </c>
      <c r="B34" s="100">
        <v>11532</v>
      </c>
      <c r="C34" s="101" t="str">
        <f>IFERROR(VLOOKUP(B34,'ALL-LCDs'!$A:$C,3,0),"")</f>
        <v/>
      </c>
      <c r="D34" s="101" t="str">
        <f>IFERROR(VLOOKUP(B34,'Updated LCDs'!$A:$A,1,0),"NO")</f>
        <v>NO</v>
      </c>
      <c r="E34" s="101" t="str">
        <f>IFERROR(VLOOKUP(B34,'Updated LCDs'!$A:$E,5,0),"NO")</f>
        <v>NO</v>
      </c>
      <c r="F34" s="102" t="str">
        <f>IFERROR(VLOOKUP(B34,'ICD-9 to ICD-10 LCDs'!$A:$B,2,0),"")</f>
        <v/>
      </c>
      <c r="G34" s="101" t="str">
        <f>IFERROR(VLOOKUP(F34,'ALL-LCDs'!$A:$C,3,0),"")</f>
        <v/>
      </c>
      <c r="H34" s="101" t="str">
        <f>IFERROR(VLOOKUP(F34,'Updated LCDs'!$A:$A,1,0),"NO")</f>
        <v>NO</v>
      </c>
      <c r="I34" s="101" t="str">
        <f>IFERROR(VLOOKUP(F34,'Updated LCDs'!$A:$E,5,0),"NO")</f>
        <v>NO</v>
      </c>
      <c r="J34" s="100"/>
      <c r="K34" s="101" t="str">
        <f>IFERROR(VLOOKUP(J34,'All-Articles'!#REF!,3,0),"")</f>
        <v/>
      </c>
      <c r="L34" s="101" t="str">
        <f>IFERROR(VLOOKUP(J34,'Updated Articles'!$A:$E,1,0),"NO")</f>
        <v>NO</v>
      </c>
      <c r="M34" s="101" t="str">
        <f>IFERROR(VLOOKUP(J34,'Updated Articles'!$A:$E,5,0),"NO")</f>
        <v>NO</v>
      </c>
      <c r="N34" s="100"/>
      <c r="O34" s="101" t="str">
        <f>IFERROR(VLOOKUP(N34,'All-Articles'!#REF!,3,0),"")</f>
        <v/>
      </c>
      <c r="P34" s="101" t="str">
        <f>IFERROR(VLOOKUP(N34,'Updated Articles'!$A:$E,1,0),"NO")</f>
        <v>NO</v>
      </c>
      <c r="Q34" s="101" t="str">
        <f>IFERROR(VLOOKUP(N34,'Updated Articles'!$A:$E,5,0),"NO")</f>
        <v>NO</v>
      </c>
    </row>
    <row r="35" spans="1:17" x14ac:dyDescent="0.25">
      <c r="A35" s="99" t="s">
        <v>103</v>
      </c>
      <c r="B35" s="100">
        <v>11535</v>
      </c>
      <c r="C35" s="101" t="str">
        <f>IFERROR(VLOOKUP(B35,'ALL-LCDs'!$A:$C,3,0),"")</f>
        <v/>
      </c>
      <c r="D35" s="101" t="str">
        <f>IFERROR(VLOOKUP(B35,'Updated LCDs'!$A:$A,1,0),"NO")</f>
        <v>NO</v>
      </c>
      <c r="E35" s="101" t="str">
        <f>IFERROR(VLOOKUP(B35,'Updated LCDs'!$A:$E,5,0),"NO")</f>
        <v>NO</v>
      </c>
      <c r="F35" s="102" t="str">
        <f>IFERROR(VLOOKUP(B35,'ICD-9 to ICD-10 LCDs'!$A:$B,2,0),"")</f>
        <v/>
      </c>
      <c r="G35" s="101" t="str">
        <f>IFERROR(VLOOKUP(F35,'ALL-LCDs'!$A:$C,3,0),"")</f>
        <v/>
      </c>
      <c r="H35" s="101" t="str">
        <f>IFERROR(VLOOKUP(F35,'Updated LCDs'!$A:$A,1,0),"NO")</f>
        <v>NO</v>
      </c>
      <c r="I35" s="101" t="str">
        <f>IFERROR(VLOOKUP(F35,'Updated LCDs'!$A:$E,5,0),"NO")</f>
        <v>NO</v>
      </c>
      <c r="J35" s="100"/>
      <c r="K35" s="101" t="str">
        <f>IFERROR(VLOOKUP(J35,'All-Articles'!#REF!,3,0),"")</f>
        <v/>
      </c>
      <c r="L35" s="101" t="str">
        <f>IFERROR(VLOOKUP(J35,'Updated Articles'!$A:$E,1,0),"NO")</f>
        <v>NO</v>
      </c>
      <c r="M35" s="101" t="str">
        <f>IFERROR(VLOOKUP(J35,'Updated Articles'!$A:$E,5,0),"NO")</f>
        <v>NO</v>
      </c>
      <c r="N35" s="100"/>
      <c r="O35" s="101" t="str">
        <f>IFERROR(VLOOKUP(N35,'All-Articles'!#REF!,3,0),"")</f>
        <v/>
      </c>
      <c r="P35" s="101" t="str">
        <f>IFERROR(VLOOKUP(N35,'Updated Articles'!$A:$E,1,0),"NO")</f>
        <v>NO</v>
      </c>
      <c r="Q35" s="101" t="str">
        <f>IFERROR(VLOOKUP(N35,'Updated Articles'!$A:$E,5,0),"NO")</f>
        <v>NO</v>
      </c>
    </row>
    <row r="36" spans="1:17" x14ac:dyDescent="0.25">
      <c r="A36" s="99" t="s">
        <v>104</v>
      </c>
      <c r="B36" s="100">
        <v>11536</v>
      </c>
      <c r="C36" s="101" t="str">
        <f>IFERROR(VLOOKUP(B36,'ALL-LCDs'!$A:$C,3,0),"")</f>
        <v/>
      </c>
      <c r="D36" s="101" t="str">
        <f>IFERROR(VLOOKUP(B36,'Updated LCDs'!$A:$A,1,0),"NO")</f>
        <v>NO</v>
      </c>
      <c r="E36" s="101" t="str">
        <f>IFERROR(VLOOKUP(B36,'Updated LCDs'!$A:$E,5,0),"NO")</f>
        <v>NO</v>
      </c>
      <c r="F36" s="102" t="str">
        <f>IFERROR(VLOOKUP(B36,'ICD-9 to ICD-10 LCDs'!$A:$B,2,0),"")</f>
        <v/>
      </c>
      <c r="G36" s="101" t="str">
        <f>IFERROR(VLOOKUP(F36,'ALL-LCDs'!$A:$C,3,0),"")</f>
        <v/>
      </c>
      <c r="H36" s="101" t="str">
        <f>IFERROR(VLOOKUP(F36,'Updated LCDs'!$A:$A,1,0),"NO")</f>
        <v>NO</v>
      </c>
      <c r="I36" s="101" t="str">
        <f>IFERROR(VLOOKUP(F36,'Updated LCDs'!$A:$E,5,0),"NO")</f>
        <v>NO</v>
      </c>
      <c r="J36" s="100"/>
      <c r="K36" s="101" t="str">
        <f>IFERROR(VLOOKUP(J36,'All-Articles'!#REF!,3,0),"")</f>
        <v/>
      </c>
      <c r="L36" s="101" t="str">
        <f>IFERROR(VLOOKUP(J36,'Updated Articles'!$A:$E,1,0),"NO")</f>
        <v>NO</v>
      </c>
      <c r="M36" s="101" t="str">
        <f>IFERROR(VLOOKUP(J36,'Updated Articles'!$A:$E,5,0),"NO")</f>
        <v>NO</v>
      </c>
      <c r="N36" s="100"/>
      <c r="O36" s="101" t="str">
        <f>IFERROR(VLOOKUP(N36,'All-Articles'!#REF!,3,0),"")</f>
        <v/>
      </c>
      <c r="P36" s="101" t="str">
        <f>IFERROR(VLOOKUP(N36,'Updated Articles'!$A:$E,1,0),"NO")</f>
        <v>NO</v>
      </c>
      <c r="Q36" s="101" t="str">
        <f>IFERROR(VLOOKUP(N36,'Updated Articles'!$A:$E,5,0),"NO")</f>
        <v>NO</v>
      </c>
    </row>
    <row r="37" spans="1:17" x14ac:dyDescent="0.25">
      <c r="A37" s="99" t="s">
        <v>105</v>
      </c>
      <c r="B37" s="100">
        <v>11555</v>
      </c>
      <c r="C37" s="101" t="str">
        <f>IFERROR(VLOOKUP(B37,'ALL-LCDs'!$A:$C,3,0),"")</f>
        <v/>
      </c>
      <c r="D37" s="101" t="str">
        <f>IFERROR(VLOOKUP(B37,'Updated LCDs'!$A:$A,1,0),"NO")</f>
        <v>NO</v>
      </c>
      <c r="E37" s="101" t="str">
        <f>IFERROR(VLOOKUP(B37,'Updated LCDs'!$A:$E,5,0),"NO")</f>
        <v>NO</v>
      </c>
      <c r="F37" s="102" t="str">
        <f>IFERROR(VLOOKUP(B37,'ICD-9 to ICD-10 LCDs'!$A:$B,2,0),"")</f>
        <v/>
      </c>
      <c r="G37" s="101" t="str">
        <f>IFERROR(VLOOKUP(F37,'ALL-LCDs'!$A:$C,3,0),"")</f>
        <v/>
      </c>
      <c r="H37" s="101" t="str">
        <f>IFERROR(VLOOKUP(F37,'Updated LCDs'!$A:$A,1,0),"NO")</f>
        <v>NO</v>
      </c>
      <c r="I37" s="101" t="str">
        <f>IFERROR(VLOOKUP(F37,'Updated LCDs'!$A:$E,5,0),"NO")</f>
        <v>NO</v>
      </c>
      <c r="J37" s="100"/>
      <c r="K37" s="101" t="str">
        <f>IFERROR(VLOOKUP(J37,'All-Articles'!#REF!,3,0),"")</f>
        <v/>
      </c>
      <c r="L37" s="101" t="str">
        <f>IFERROR(VLOOKUP(J37,'Updated Articles'!$A:$E,1,0),"NO")</f>
        <v>NO</v>
      </c>
      <c r="M37" s="101" t="str">
        <f>IFERROR(VLOOKUP(J37,'Updated Articles'!$A:$E,5,0),"NO")</f>
        <v>NO</v>
      </c>
      <c r="N37" s="100"/>
      <c r="O37" s="101" t="str">
        <f>IFERROR(VLOOKUP(N37,'All-Articles'!#REF!,3,0),"")</f>
        <v/>
      </c>
      <c r="P37" s="101" t="str">
        <f>IFERROR(VLOOKUP(N37,'Updated Articles'!$A:$E,1,0),"NO")</f>
        <v>NO</v>
      </c>
      <c r="Q37" s="101" t="str">
        <f>IFERROR(VLOOKUP(N37,'Updated Articles'!$A:$E,5,0),"NO")</f>
        <v>NO</v>
      </c>
    </row>
    <row r="38" spans="1:17" x14ac:dyDescent="0.25">
      <c r="A38" s="99" t="s">
        <v>106</v>
      </c>
      <c r="B38" s="100">
        <v>11557</v>
      </c>
      <c r="C38" s="101" t="str">
        <f>IFERROR(VLOOKUP(B38,'ALL-LCDs'!$A:$C,3,0),"")</f>
        <v/>
      </c>
      <c r="D38" s="101" t="str">
        <f>IFERROR(VLOOKUP(B38,'Updated LCDs'!$A:$A,1,0),"NO")</f>
        <v>NO</v>
      </c>
      <c r="E38" s="101" t="str">
        <f>IFERROR(VLOOKUP(B38,'Updated LCDs'!$A:$E,5,0),"NO")</f>
        <v>NO</v>
      </c>
      <c r="F38" s="102" t="str">
        <f>IFERROR(VLOOKUP(B38,'ICD-9 to ICD-10 LCDs'!$A:$B,2,0),"")</f>
        <v/>
      </c>
      <c r="G38" s="101" t="str">
        <f>IFERROR(VLOOKUP(F38,'ALL-LCDs'!$A:$C,3,0),"")</f>
        <v/>
      </c>
      <c r="H38" s="101" t="str">
        <f>IFERROR(VLOOKUP(F38,'Updated LCDs'!$A:$A,1,0),"NO")</f>
        <v>NO</v>
      </c>
      <c r="I38" s="101" t="str">
        <f>IFERROR(VLOOKUP(F38,'Updated LCDs'!$A:$E,5,0),"NO")</f>
        <v>NO</v>
      </c>
      <c r="J38" s="100"/>
      <c r="K38" s="101" t="str">
        <f>IFERROR(VLOOKUP(J38,'All-Articles'!#REF!,3,0),"")</f>
        <v/>
      </c>
      <c r="L38" s="101" t="str">
        <f>IFERROR(VLOOKUP(J38,'Updated Articles'!$A:$E,1,0),"NO")</f>
        <v>NO</v>
      </c>
      <c r="M38" s="101" t="str">
        <f>IFERROR(VLOOKUP(J38,'Updated Articles'!$A:$E,5,0),"NO")</f>
        <v>NO</v>
      </c>
      <c r="N38" s="100"/>
      <c r="O38" s="101" t="str">
        <f>IFERROR(VLOOKUP(N38,'All-Articles'!#REF!,3,0),"")</f>
        <v/>
      </c>
      <c r="P38" s="101" t="str">
        <f>IFERROR(VLOOKUP(N38,'Updated Articles'!$A:$E,1,0),"NO")</f>
        <v>NO</v>
      </c>
      <c r="Q38" s="101" t="str">
        <f>IFERROR(VLOOKUP(N38,'Updated Articles'!$A:$E,5,0),"NO")</f>
        <v>NO</v>
      </c>
    </row>
    <row r="39" spans="1:17" x14ac:dyDescent="0.25">
      <c r="A39" s="99" t="s">
        <v>107</v>
      </c>
      <c r="B39" s="100">
        <v>11565</v>
      </c>
      <c r="C39" s="101" t="str">
        <f>IFERROR(VLOOKUP(B39,'ALL-LCDs'!$A:$C,3,0),"")</f>
        <v/>
      </c>
      <c r="D39" s="101" t="str">
        <f>IFERROR(VLOOKUP(B39,'Updated LCDs'!$A:$A,1,0),"NO")</f>
        <v>NO</v>
      </c>
      <c r="E39" s="101" t="str">
        <f>IFERROR(VLOOKUP(B39,'Updated LCDs'!$A:$E,5,0),"NO")</f>
        <v>NO</v>
      </c>
      <c r="F39" s="102">
        <f>IFERROR(VLOOKUP(B39,'ICD-9 to ICD-10 LCDs'!$A:$B,2,0),"")</f>
        <v>33692</v>
      </c>
      <c r="G39" s="101" t="str">
        <f>IFERROR(VLOOKUP(F39,'ALL-LCDs'!$A:$C,3,0),"")</f>
        <v>A</v>
      </c>
      <c r="H39" s="101" t="str">
        <f>IFERROR(VLOOKUP(F39,'Updated LCDs'!$A:$A,1,0),"NO")</f>
        <v>NO</v>
      </c>
      <c r="I39" s="101" t="str">
        <f>IFERROR(VLOOKUP(F39,'Updated LCDs'!$A:$E,5,0),"NO")</f>
        <v>NO</v>
      </c>
      <c r="J39" s="100"/>
      <c r="K39" s="101" t="str">
        <f>IFERROR(VLOOKUP(J39,'All-Articles'!#REF!,3,0),"")</f>
        <v/>
      </c>
      <c r="L39" s="101" t="str">
        <f>IFERROR(VLOOKUP(J39,'Updated Articles'!$A:$E,1,0),"NO")</f>
        <v>NO</v>
      </c>
      <c r="M39" s="101" t="str">
        <f>IFERROR(VLOOKUP(J39,'Updated Articles'!$A:$E,5,0),"NO")</f>
        <v>NO</v>
      </c>
      <c r="N39" s="100"/>
      <c r="O39" s="101" t="str">
        <f>IFERROR(VLOOKUP(N39,'All-Articles'!#REF!,3,0),"")</f>
        <v/>
      </c>
      <c r="P39" s="101" t="str">
        <f>IFERROR(VLOOKUP(N39,'Updated Articles'!$A:$E,1,0),"NO")</f>
        <v>NO</v>
      </c>
      <c r="Q39" s="101" t="str">
        <f>IFERROR(VLOOKUP(N39,'Updated Articles'!$A:$E,5,0),"NO")</f>
        <v>NO</v>
      </c>
    </row>
    <row r="40" spans="1:17" x14ac:dyDescent="0.25">
      <c r="A40" s="99" t="s">
        <v>105</v>
      </c>
      <c r="B40" s="100">
        <v>11570</v>
      </c>
      <c r="C40" s="101" t="str">
        <f>IFERROR(VLOOKUP(B40,'ALL-LCDs'!$A:$C,3,0),"")</f>
        <v/>
      </c>
      <c r="D40" s="101" t="str">
        <f>IFERROR(VLOOKUP(B40,'Updated LCDs'!$A:$A,1,0),"NO")</f>
        <v>NO</v>
      </c>
      <c r="E40" s="101" t="str">
        <f>IFERROR(VLOOKUP(B40,'Updated LCDs'!$A:$E,5,0),"NO")</f>
        <v>NO</v>
      </c>
      <c r="F40" s="102" t="str">
        <f>IFERROR(VLOOKUP(B40,'ICD-9 to ICD-10 LCDs'!$A:$B,2,0),"")</f>
        <v/>
      </c>
      <c r="G40" s="101" t="str">
        <f>IFERROR(VLOOKUP(F40,'ALL-LCDs'!$A:$C,3,0),"")</f>
        <v/>
      </c>
      <c r="H40" s="101" t="str">
        <f>IFERROR(VLOOKUP(F40,'Updated LCDs'!$A:$A,1,0),"NO")</f>
        <v>NO</v>
      </c>
      <c r="I40" s="101" t="str">
        <f>IFERROR(VLOOKUP(F40,'Updated LCDs'!$A:$E,5,0),"NO")</f>
        <v>NO</v>
      </c>
      <c r="J40" s="100"/>
      <c r="K40" s="101" t="str">
        <f>IFERROR(VLOOKUP(J40,'All-Articles'!#REF!,3,0),"")</f>
        <v/>
      </c>
      <c r="L40" s="101" t="str">
        <f>IFERROR(VLOOKUP(J40,'Updated Articles'!$A:$E,1,0),"NO")</f>
        <v>NO</v>
      </c>
      <c r="M40" s="101" t="str">
        <f>IFERROR(VLOOKUP(J40,'Updated Articles'!$A:$E,5,0),"NO")</f>
        <v>NO</v>
      </c>
      <c r="N40" s="100"/>
      <c r="O40" s="101" t="str">
        <f>IFERROR(VLOOKUP(N40,'All-Articles'!#REF!,3,0),"")</f>
        <v/>
      </c>
      <c r="P40" s="101" t="str">
        <f>IFERROR(VLOOKUP(N40,'Updated Articles'!$A:$E,1,0),"NO")</f>
        <v>NO</v>
      </c>
      <c r="Q40" s="101" t="str">
        <f>IFERROR(VLOOKUP(N40,'Updated Articles'!$A:$E,5,0),"NO")</f>
        <v>NO</v>
      </c>
    </row>
    <row r="41" spans="1:17" x14ac:dyDescent="0.25">
      <c r="A41" s="99" t="s">
        <v>106</v>
      </c>
      <c r="B41" s="100">
        <v>11572</v>
      </c>
      <c r="C41" s="101" t="str">
        <f>IFERROR(VLOOKUP(B41,'ALL-LCDs'!$A:$C,3,0),"")</f>
        <v/>
      </c>
      <c r="D41" s="101" t="str">
        <f>IFERROR(VLOOKUP(B41,'Updated LCDs'!$A:$A,1,0),"NO")</f>
        <v>NO</v>
      </c>
      <c r="E41" s="101" t="str">
        <f>IFERROR(VLOOKUP(B41,'Updated LCDs'!$A:$E,5,0),"NO")</f>
        <v>NO</v>
      </c>
      <c r="F41" s="102" t="str">
        <f>IFERROR(VLOOKUP(B41,'ICD-9 to ICD-10 LCDs'!$A:$B,2,0),"")</f>
        <v/>
      </c>
      <c r="G41" s="101" t="str">
        <f>IFERROR(VLOOKUP(F41,'ALL-LCDs'!$A:$C,3,0),"")</f>
        <v/>
      </c>
      <c r="H41" s="101" t="str">
        <f>IFERROR(VLOOKUP(F41,'Updated LCDs'!$A:$A,1,0),"NO")</f>
        <v>NO</v>
      </c>
      <c r="I41" s="101" t="str">
        <f>IFERROR(VLOOKUP(F41,'Updated LCDs'!$A:$E,5,0),"NO")</f>
        <v>NO</v>
      </c>
      <c r="J41" s="100"/>
      <c r="K41" s="101" t="str">
        <f>IFERROR(VLOOKUP(J41,'All-Articles'!#REF!,3,0),"")</f>
        <v/>
      </c>
      <c r="L41" s="101" t="str">
        <f>IFERROR(VLOOKUP(J41,'Updated Articles'!$A:$E,1,0),"NO")</f>
        <v>NO</v>
      </c>
      <c r="M41" s="101" t="str">
        <f>IFERROR(VLOOKUP(J41,'Updated Articles'!$A:$E,5,0),"NO")</f>
        <v>NO</v>
      </c>
      <c r="N41" s="100"/>
      <c r="O41" s="101" t="str">
        <f>IFERROR(VLOOKUP(N41,'All-Articles'!#REF!,3,0),"")</f>
        <v/>
      </c>
      <c r="P41" s="101" t="str">
        <f>IFERROR(VLOOKUP(N41,'Updated Articles'!$A:$E,1,0),"NO")</f>
        <v>NO</v>
      </c>
      <c r="Q41" s="101" t="str">
        <f>IFERROR(VLOOKUP(N41,'Updated Articles'!$A:$E,5,0),"NO")</f>
        <v>NO</v>
      </c>
    </row>
    <row r="42" spans="1:17" x14ac:dyDescent="0.25">
      <c r="A42" s="99" t="s">
        <v>107</v>
      </c>
      <c r="B42" s="100">
        <v>11580</v>
      </c>
      <c r="C42" s="101" t="str">
        <f>IFERROR(VLOOKUP(B42,'ALL-LCDs'!$A:$C,3,0),"")</f>
        <v/>
      </c>
      <c r="D42" s="101" t="str">
        <f>IFERROR(VLOOKUP(B42,'Updated LCDs'!$A:$A,1,0),"NO")</f>
        <v>NO</v>
      </c>
      <c r="E42" s="101" t="str">
        <f>IFERROR(VLOOKUP(B42,'Updated LCDs'!$A:$E,5,0),"NO")</f>
        <v>NO</v>
      </c>
      <c r="F42" s="102" t="str">
        <f>IFERROR(VLOOKUP(B42,'ICD-9 to ICD-10 LCDs'!$A:$B,2,0),"")</f>
        <v/>
      </c>
      <c r="G42" s="101" t="str">
        <f>IFERROR(VLOOKUP(F42,'ALL-LCDs'!$A:$C,3,0),"")</f>
        <v/>
      </c>
      <c r="H42" s="101" t="str">
        <f>IFERROR(VLOOKUP(F42,'Updated LCDs'!$A:$A,1,0),"NO")</f>
        <v>NO</v>
      </c>
      <c r="I42" s="101" t="str">
        <f>IFERROR(VLOOKUP(F42,'Updated LCDs'!$A:$E,5,0),"NO")</f>
        <v>NO</v>
      </c>
      <c r="J42" s="100"/>
      <c r="K42" s="101" t="str">
        <f>IFERROR(VLOOKUP(J42,'All-Articles'!#REF!,3,0),"")</f>
        <v/>
      </c>
      <c r="L42" s="101" t="str">
        <f>IFERROR(VLOOKUP(J42,'Updated Articles'!$A:$E,1,0),"NO")</f>
        <v>NO</v>
      </c>
      <c r="M42" s="101" t="str">
        <f>IFERROR(VLOOKUP(J42,'Updated Articles'!$A:$E,5,0),"NO")</f>
        <v>NO</v>
      </c>
      <c r="N42" s="100"/>
      <c r="O42" s="101" t="str">
        <f>IFERROR(VLOOKUP(N42,'All-Articles'!#REF!,3,0),"")</f>
        <v/>
      </c>
      <c r="P42" s="101" t="str">
        <f>IFERROR(VLOOKUP(N42,'Updated Articles'!$A:$E,1,0),"NO")</f>
        <v>NO</v>
      </c>
      <c r="Q42" s="101" t="str">
        <f>IFERROR(VLOOKUP(N42,'Updated Articles'!$A:$E,5,0),"NO")</f>
        <v>NO</v>
      </c>
    </row>
    <row r="43" spans="1:17" x14ac:dyDescent="0.25">
      <c r="A43" s="99" t="s">
        <v>108</v>
      </c>
      <c r="B43" s="100">
        <v>12803</v>
      </c>
      <c r="C43" s="101" t="str">
        <f>IFERROR(VLOOKUP(B43,'ALL-LCDs'!$A:$C,3,0),"")</f>
        <v/>
      </c>
      <c r="D43" s="101" t="str">
        <f>IFERROR(VLOOKUP(B43,'Updated LCDs'!$A:$A,1,0),"NO")</f>
        <v>NO</v>
      </c>
      <c r="E43" s="101" t="str">
        <f>IFERROR(VLOOKUP(B43,'Updated LCDs'!$A:$E,5,0),"NO")</f>
        <v>NO</v>
      </c>
      <c r="F43" s="102" t="str">
        <f>IFERROR(VLOOKUP(B43,'ICD-9 to ICD-10 LCDs'!$A:$B,2,0),"")</f>
        <v/>
      </c>
      <c r="G43" s="101" t="str">
        <f>IFERROR(VLOOKUP(F43,'ALL-LCDs'!$A:$C,3,0),"")</f>
        <v/>
      </c>
      <c r="H43" s="101" t="str">
        <f>IFERROR(VLOOKUP(F43,'Updated LCDs'!$A:$A,1,0),"NO")</f>
        <v>NO</v>
      </c>
      <c r="I43" s="101" t="str">
        <f>IFERROR(VLOOKUP(F43,'Updated LCDs'!$A:$E,5,0),"NO")</f>
        <v>NO</v>
      </c>
      <c r="J43" s="100"/>
      <c r="K43" s="101" t="str">
        <f>IFERROR(VLOOKUP(J43,'All-Articles'!#REF!,3,0),"")</f>
        <v/>
      </c>
      <c r="L43" s="101" t="str">
        <f>IFERROR(VLOOKUP(J43,'Updated Articles'!$A:$E,1,0),"NO")</f>
        <v>NO</v>
      </c>
      <c r="M43" s="101" t="str">
        <f>IFERROR(VLOOKUP(J43,'Updated Articles'!$A:$E,5,0),"NO")</f>
        <v>NO</v>
      </c>
      <c r="N43" s="100"/>
      <c r="O43" s="101" t="str">
        <f>IFERROR(VLOOKUP(N43,'All-Articles'!#REF!,3,0),"")</f>
        <v/>
      </c>
      <c r="P43" s="101" t="str">
        <f>IFERROR(VLOOKUP(N43,'Updated Articles'!$A:$E,1,0),"NO")</f>
        <v>NO</v>
      </c>
      <c r="Q43" s="101" t="str">
        <f>IFERROR(VLOOKUP(N43,'Updated Articles'!$A:$E,5,0),"NO")</f>
        <v>NO</v>
      </c>
    </row>
    <row r="44" spans="1:17" x14ac:dyDescent="0.25">
      <c r="A44" s="99" t="s">
        <v>109</v>
      </c>
      <c r="B44" s="100">
        <v>13577</v>
      </c>
      <c r="C44" s="101" t="str">
        <f>IFERROR(VLOOKUP(B44,'ALL-LCDs'!$A:$C,3,0),"")</f>
        <v/>
      </c>
      <c r="D44" s="101" t="str">
        <f>IFERROR(VLOOKUP(B44,'Updated LCDs'!$A:$A,1,0),"NO")</f>
        <v>NO</v>
      </c>
      <c r="E44" s="101" t="str">
        <f>IFERROR(VLOOKUP(B44,'Updated LCDs'!$A:$E,5,0),"NO")</f>
        <v>NO</v>
      </c>
      <c r="F44" s="102" t="str">
        <f>IFERROR(VLOOKUP(B44,'ICD-9 to ICD-10 LCDs'!$A:$B,2,0),"")</f>
        <v/>
      </c>
      <c r="G44" s="101" t="str">
        <f>IFERROR(VLOOKUP(F44,'ALL-LCDs'!$A:$C,3,0),"")</f>
        <v/>
      </c>
      <c r="H44" s="101" t="str">
        <f>IFERROR(VLOOKUP(F44,'Updated LCDs'!$A:$A,1,0),"NO")</f>
        <v>NO</v>
      </c>
      <c r="I44" s="101" t="str">
        <f>IFERROR(VLOOKUP(F44,'Updated LCDs'!$A:$E,5,0),"NO")</f>
        <v>NO</v>
      </c>
      <c r="J44" s="100"/>
      <c r="K44" s="101" t="str">
        <f>IFERROR(VLOOKUP(J44,'All-Articles'!#REF!,3,0),"")</f>
        <v/>
      </c>
      <c r="L44" s="101" t="str">
        <f>IFERROR(VLOOKUP(J44,'Updated Articles'!$A:$E,1,0),"NO")</f>
        <v>NO</v>
      </c>
      <c r="M44" s="101" t="str">
        <f>IFERROR(VLOOKUP(J44,'Updated Articles'!$A:$E,5,0),"NO")</f>
        <v>NO</v>
      </c>
      <c r="N44" s="100"/>
      <c r="O44" s="101" t="str">
        <f>IFERROR(VLOOKUP(N44,'All-Articles'!#REF!,3,0),"")</f>
        <v/>
      </c>
      <c r="P44" s="101" t="str">
        <f>IFERROR(VLOOKUP(N44,'Updated Articles'!$A:$E,1,0),"NO")</f>
        <v>NO</v>
      </c>
      <c r="Q44" s="101" t="str">
        <f>IFERROR(VLOOKUP(N44,'Updated Articles'!$A:$E,5,0),"NO")</f>
        <v>NO</v>
      </c>
    </row>
    <row r="45" spans="1:17" x14ac:dyDescent="0.25">
      <c r="A45" s="99" t="s">
        <v>108</v>
      </c>
      <c r="B45" s="100">
        <v>13578</v>
      </c>
      <c r="C45" s="101" t="str">
        <f>IFERROR(VLOOKUP(B45,'ALL-LCDs'!$A:$C,3,0),"")</f>
        <v/>
      </c>
      <c r="D45" s="101" t="str">
        <f>IFERROR(VLOOKUP(B45,'Updated LCDs'!$A:$A,1,0),"NO")</f>
        <v>NO</v>
      </c>
      <c r="E45" s="101" t="str">
        <f>IFERROR(VLOOKUP(B45,'Updated LCDs'!$A:$E,5,0),"NO")</f>
        <v>NO</v>
      </c>
      <c r="F45" s="102" t="str">
        <f>IFERROR(VLOOKUP(B45,'ICD-9 to ICD-10 LCDs'!$A:$B,2,0),"")</f>
        <v/>
      </c>
      <c r="G45" s="101" t="str">
        <f>IFERROR(VLOOKUP(F45,'ALL-LCDs'!$A:$C,3,0),"")</f>
        <v/>
      </c>
      <c r="H45" s="101" t="str">
        <f>IFERROR(VLOOKUP(F45,'Updated LCDs'!$A:$A,1,0),"NO")</f>
        <v>NO</v>
      </c>
      <c r="I45" s="101" t="str">
        <f>IFERROR(VLOOKUP(F45,'Updated LCDs'!$A:$E,5,0),"NO")</f>
        <v>NO</v>
      </c>
      <c r="J45" s="100"/>
      <c r="K45" s="101" t="str">
        <f>IFERROR(VLOOKUP(J45,'All-Articles'!#REF!,3,0),"")</f>
        <v/>
      </c>
      <c r="L45" s="101" t="str">
        <f>IFERROR(VLOOKUP(J45,'Updated Articles'!$A:$E,1,0),"NO")</f>
        <v>NO</v>
      </c>
      <c r="M45" s="101" t="str">
        <f>IFERROR(VLOOKUP(J45,'Updated Articles'!$A:$E,5,0),"NO")</f>
        <v>NO</v>
      </c>
      <c r="N45" s="100"/>
      <c r="O45" s="101" t="str">
        <f>IFERROR(VLOOKUP(N45,'All-Articles'!#REF!,3,0),"")</f>
        <v/>
      </c>
      <c r="P45" s="101" t="str">
        <f>IFERROR(VLOOKUP(N45,'Updated Articles'!$A:$E,1,0),"NO")</f>
        <v>NO</v>
      </c>
      <c r="Q45" s="101" t="str">
        <f>IFERROR(VLOOKUP(N45,'Updated Articles'!$A:$E,5,0),"NO")</f>
        <v>NO</v>
      </c>
    </row>
    <row r="46" spans="1:17" x14ac:dyDescent="0.25">
      <c r="A46" s="99" t="s">
        <v>108</v>
      </c>
      <c r="B46" s="100">
        <v>13579</v>
      </c>
      <c r="C46" s="101" t="str">
        <f>IFERROR(VLOOKUP(B46,'ALL-LCDs'!$A:$C,3,0),"")</f>
        <v/>
      </c>
      <c r="D46" s="101" t="str">
        <f>IFERROR(VLOOKUP(B46,'Updated LCDs'!$A:$A,1,0),"NO")</f>
        <v>NO</v>
      </c>
      <c r="E46" s="101" t="str">
        <f>IFERROR(VLOOKUP(B46,'Updated LCDs'!$A:$E,5,0),"NO")</f>
        <v>NO</v>
      </c>
      <c r="F46" s="102" t="str">
        <f>IFERROR(VLOOKUP(B46,'ICD-9 to ICD-10 LCDs'!$A:$B,2,0),"")</f>
        <v/>
      </c>
      <c r="G46" s="101" t="str">
        <f>IFERROR(VLOOKUP(F46,'ALL-LCDs'!$A:$C,3,0),"")</f>
        <v/>
      </c>
      <c r="H46" s="101" t="str">
        <f>IFERROR(VLOOKUP(F46,'Updated LCDs'!$A:$A,1,0),"NO")</f>
        <v>NO</v>
      </c>
      <c r="I46" s="101" t="str">
        <f>IFERROR(VLOOKUP(F46,'Updated LCDs'!$A:$E,5,0),"NO")</f>
        <v>NO</v>
      </c>
      <c r="J46" s="100"/>
      <c r="K46" s="101" t="str">
        <f>IFERROR(VLOOKUP(J46,'All-Articles'!#REF!,3,0),"")</f>
        <v/>
      </c>
      <c r="L46" s="101" t="str">
        <f>IFERROR(VLOOKUP(J46,'Updated Articles'!$A:$E,1,0),"NO")</f>
        <v>NO</v>
      </c>
      <c r="M46" s="101" t="str">
        <f>IFERROR(VLOOKUP(J46,'Updated Articles'!$A:$E,5,0),"NO")</f>
        <v>NO</v>
      </c>
      <c r="N46" s="100"/>
      <c r="O46" s="101" t="str">
        <f>IFERROR(VLOOKUP(N46,'All-Articles'!#REF!,3,0),"")</f>
        <v/>
      </c>
      <c r="P46" s="101" t="str">
        <f>IFERROR(VLOOKUP(N46,'Updated Articles'!$A:$E,1,0),"NO")</f>
        <v>NO</v>
      </c>
      <c r="Q46" s="101" t="str">
        <f>IFERROR(VLOOKUP(N46,'Updated Articles'!$A:$E,5,0),"NO")</f>
        <v>NO</v>
      </c>
    </row>
    <row r="47" spans="1:17" x14ac:dyDescent="0.25">
      <c r="A47" s="99" t="s">
        <v>108</v>
      </c>
      <c r="B47" s="100">
        <v>13580</v>
      </c>
      <c r="C47" s="101" t="str">
        <f>IFERROR(VLOOKUP(B47,'ALL-LCDs'!$A:$C,3,0),"")</f>
        <v/>
      </c>
      <c r="D47" s="101" t="str">
        <f>IFERROR(VLOOKUP(B47,'Updated LCDs'!$A:$A,1,0),"NO")</f>
        <v>NO</v>
      </c>
      <c r="E47" s="101" t="str">
        <f>IFERROR(VLOOKUP(B47,'Updated LCDs'!$A:$E,5,0),"NO")</f>
        <v>NO</v>
      </c>
      <c r="F47" s="102" t="str">
        <f>IFERROR(VLOOKUP(B47,'ICD-9 to ICD-10 LCDs'!$A:$B,2,0),"")</f>
        <v/>
      </c>
      <c r="G47" s="101" t="str">
        <f>IFERROR(VLOOKUP(F47,'ALL-LCDs'!$A:$C,3,0),"")</f>
        <v/>
      </c>
      <c r="H47" s="101" t="str">
        <f>IFERROR(VLOOKUP(F47,'Updated LCDs'!$A:$A,1,0),"NO")</f>
        <v>NO</v>
      </c>
      <c r="I47" s="101" t="str">
        <f>IFERROR(VLOOKUP(F47,'Updated LCDs'!$A:$E,5,0),"NO")</f>
        <v>NO</v>
      </c>
      <c r="J47" s="100"/>
      <c r="K47" s="101" t="str">
        <f>IFERROR(VLOOKUP(J47,'All-Articles'!#REF!,3,0),"")</f>
        <v/>
      </c>
      <c r="L47" s="101" t="str">
        <f>IFERROR(VLOOKUP(J47,'Updated Articles'!$A:$E,1,0),"NO")</f>
        <v>NO</v>
      </c>
      <c r="M47" s="101" t="str">
        <f>IFERROR(VLOOKUP(J47,'Updated Articles'!$A:$E,5,0),"NO")</f>
        <v>NO</v>
      </c>
      <c r="N47" s="100"/>
      <c r="O47" s="101" t="str">
        <f>IFERROR(VLOOKUP(N47,'All-Articles'!#REF!,3,0),"")</f>
        <v/>
      </c>
      <c r="P47" s="101" t="str">
        <f>IFERROR(VLOOKUP(N47,'Updated Articles'!$A:$E,1,0),"NO")</f>
        <v>NO</v>
      </c>
      <c r="Q47" s="101" t="str">
        <f>IFERROR(VLOOKUP(N47,'Updated Articles'!$A:$E,5,0),"NO")</f>
        <v>NO</v>
      </c>
    </row>
    <row r="48" spans="1:17" x14ac:dyDescent="0.25">
      <c r="A48" s="99" t="s">
        <v>108</v>
      </c>
      <c r="B48" s="100">
        <v>13604</v>
      </c>
      <c r="C48" s="101" t="str">
        <f>IFERROR(VLOOKUP(B48,'ALL-LCDs'!$A:$C,3,0),"")</f>
        <v/>
      </c>
      <c r="D48" s="101" t="str">
        <f>IFERROR(VLOOKUP(B48,'Updated LCDs'!$A:$A,1,0),"NO")</f>
        <v>NO</v>
      </c>
      <c r="E48" s="101" t="str">
        <f>IFERROR(VLOOKUP(B48,'Updated LCDs'!$A:$E,5,0),"NO")</f>
        <v>NO</v>
      </c>
      <c r="F48" s="102" t="str">
        <f>IFERROR(VLOOKUP(B48,'ICD-9 to ICD-10 LCDs'!$A:$B,2,0),"")</f>
        <v/>
      </c>
      <c r="G48" s="101" t="str">
        <f>IFERROR(VLOOKUP(F48,'ALL-LCDs'!$A:$C,3,0),"")</f>
        <v/>
      </c>
      <c r="H48" s="101" t="str">
        <f>IFERROR(VLOOKUP(F48,'Updated LCDs'!$A:$A,1,0),"NO")</f>
        <v>NO</v>
      </c>
      <c r="I48" s="101" t="str">
        <f>IFERROR(VLOOKUP(F48,'Updated LCDs'!$A:$E,5,0),"NO")</f>
        <v>NO</v>
      </c>
      <c r="J48" s="100"/>
      <c r="K48" s="101" t="str">
        <f>IFERROR(VLOOKUP(J48,'All-Articles'!#REF!,3,0),"")</f>
        <v/>
      </c>
      <c r="L48" s="101" t="str">
        <f>IFERROR(VLOOKUP(J48,'Updated Articles'!$A:$E,1,0),"NO")</f>
        <v>NO</v>
      </c>
      <c r="M48" s="101" t="str">
        <f>IFERROR(VLOOKUP(J48,'Updated Articles'!$A:$E,5,0),"NO")</f>
        <v>NO</v>
      </c>
      <c r="N48" s="100"/>
      <c r="O48" s="101" t="str">
        <f>IFERROR(VLOOKUP(N48,'All-Articles'!#REF!,3,0),"")</f>
        <v/>
      </c>
      <c r="P48" s="101" t="str">
        <f>IFERROR(VLOOKUP(N48,'Updated Articles'!$A:$E,1,0),"NO")</f>
        <v>NO</v>
      </c>
      <c r="Q48" s="101" t="str">
        <f>IFERROR(VLOOKUP(N48,'Updated Articles'!$A:$E,5,0),"NO")</f>
        <v>NO</v>
      </c>
    </row>
    <row r="49" spans="1:17" x14ac:dyDescent="0.25">
      <c r="A49" s="99" t="s">
        <v>109</v>
      </c>
      <c r="B49" s="100">
        <v>13613</v>
      </c>
      <c r="C49" s="101" t="str">
        <f>IFERROR(VLOOKUP(B49,'ALL-LCDs'!$A:$C,3,0),"")</f>
        <v/>
      </c>
      <c r="D49" s="101" t="str">
        <f>IFERROR(VLOOKUP(B49,'Updated LCDs'!$A:$A,1,0),"NO")</f>
        <v>NO</v>
      </c>
      <c r="E49" s="101" t="str">
        <f>IFERROR(VLOOKUP(B49,'Updated LCDs'!$A:$E,5,0),"NO")</f>
        <v>NO</v>
      </c>
      <c r="F49" s="102" t="str">
        <f>IFERROR(VLOOKUP(B49,'ICD-9 to ICD-10 LCDs'!$A:$B,2,0),"")</f>
        <v/>
      </c>
      <c r="G49" s="101" t="str">
        <f>IFERROR(VLOOKUP(F49,'ALL-LCDs'!$A:$C,3,0),"")</f>
        <v/>
      </c>
      <c r="H49" s="101" t="str">
        <f>IFERROR(VLOOKUP(F49,'Updated LCDs'!$A:$A,1,0),"NO")</f>
        <v>NO</v>
      </c>
      <c r="I49" s="101" t="str">
        <f>IFERROR(VLOOKUP(F49,'Updated LCDs'!$A:$E,5,0),"NO")</f>
        <v>NO</v>
      </c>
      <c r="J49" s="100"/>
      <c r="K49" s="101" t="str">
        <f>IFERROR(VLOOKUP(J49,'All-Articles'!#REF!,3,0),"")</f>
        <v/>
      </c>
      <c r="L49" s="101" t="str">
        <f>IFERROR(VLOOKUP(J49,'Updated Articles'!$A:$E,1,0),"NO")</f>
        <v>NO</v>
      </c>
      <c r="M49" s="101" t="str">
        <f>IFERROR(VLOOKUP(J49,'Updated Articles'!$A:$E,5,0),"NO")</f>
        <v>NO</v>
      </c>
      <c r="N49" s="100"/>
      <c r="O49" s="101" t="str">
        <f>IFERROR(VLOOKUP(N49,'All-Articles'!#REF!,3,0),"")</f>
        <v/>
      </c>
      <c r="P49" s="101" t="str">
        <f>IFERROR(VLOOKUP(N49,'Updated Articles'!$A:$E,1,0),"NO")</f>
        <v>NO</v>
      </c>
      <c r="Q49" s="101" t="str">
        <f>IFERROR(VLOOKUP(N49,'Updated Articles'!$A:$E,5,0),"NO")</f>
        <v>NO</v>
      </c>
    </row>
    <row r="50" spans="1:17" x14ac:dyDescent="0.25">
      <c r="A50" s="99" t="s">
        <v>109</v>
      </c>
      <c r="B50" s="100">
        <v>13877</v>
      </c>
      <c r="C50" s="101" t="str">
        <f>IFERROR(VLOOKUP(B50,'ALL-LCDs'!$A:$C,3,0),"")</f>
        <v/>
      </c>
      <c r="D50" s="101" t="str">
        <f>IFERROR(VLOOKUP(B50,'Updated LCDs'!$A:$A,1,0),"NO")</f>
        <v>NO</v>
      </c>
      <c r="E50" s="101" t="str">
        <f>IFERROR(VLOOKUP(B50,'Updated LCDs'!$A:$E,5,0),"NO")</f>
        <v>NO</v>
      </c>
      <c r="F50" s="102">
        <f>IFERROR(VLOOKUP(B50,'ICD-9 to ICD-10 LCDs'!$A:$B,2,0),"")</f>
        <v>33690</v>
      </c>
      <c r="G50" s="101" t="str">
        <f>IFERROR(VLOOKUP(F50,'ALL-LCDs'!$A:$C,3,0),"")</f>
        <v>A</v>
      </c>
      <c r="H50" s="101" t="str">
        <f>IFERROR(VLOOKUP(F50,'Updated LCDs'!$A:$A,1,0),"NO")</f>
        <v>NO</v>
      </c>
      <c r="I50" s="101" t="str">
        <f>IFERROR(VLOOKUP(F50,'Updated LCDs'!$A:$E,5,0),"NO")</f>
        <v>NO</v>
      </c>
      <c r="J50" s="100"/>
      <c r="K50" s="101" t="str">
        <f>IFERROR(VLOOKUP(J50,'All-Articles'!#REF!,3,0),"")</f>
        <v/>
      </c>
      <c r="L50" s="101" t="str">
        <f>IFERROR(VLOOKUP(J50,'Updated Articles'!$A:$E,1,0),"NO")</f>
        <v>NO</v>
      </c>
      <c r="M50" s="101" t="str">
        <f>IFERROR(VLOOKUP(J50,'Updated Articles'!$A:$E,5,0),"NO")</f>
        <v>NO</v>
      </c>
      <c r="N50" s="100"/>
      <c r="O50" s="101" t="str">
        <f>IFERROR(VLOOKUP(N50,'All-Articles'!#REF!,3,0),"")</f>
        <v/>
      </c>
      <c r="P50" s="101" t="str">
        <f>IFERROR(VLOOKUP(N50,'Updated Articles'!$A:$E,1,0),"NO")</f>
        <v>NO</v>
      </c>
      <c r="Q50" s="101" t="str">
        <f>IFERROR(VLOOKUP(N50,'Updated Articles'!$A:$E,5,0),"NO")</f>
        <v>NO</v>
      </c>
    </row>
    <row r="51" spans="1:17" x14ac:dyDescent="0.25">
      <c r="A51" s="99" t="s">
        <v>108</v>
      </c>
      <c r="B51" s="100">
        <v>13993</v>
      </c>
      <c r="C51" s="101" t="str">
        <f>IFERROR(VLOOKUP(B51,'ALL-LCDs'!$A:$C,3,0),"")</f>
        <v/>
      </c>
      <c r="D51" s="101" t="str">
        <f>IFERROR(VLOOKUP(B51,'Updated LCDs'!$A:$A,1,0),"NO")</f>
        <v>NO</v>
      </c>
      <c r="E51" s="101" t="str">
        <f>IFERROR(VLOOKUP(B51,'Updated LCDs'!$A:$E,5,0),"NO")</f>
        <v>NO</v>
      </c>
      <c r="F51" s="102" t="str">
        <f>IFERROR(VLOOKUP(B51,'ICD-9 to ICD-10 LCDs'!$A:$B,2,0),"")</f>
        <v/>
      </c>
      <c r="G51" s="101" t="str">
        <f>IFERROR(VLOOKUP(F51,'ALL-LCDs'!$A:$C,3,0),"")</f>
        <v/>
      </c>
      <c r="H51" s="101" t="str">
        <f>IFERROR(VLOOKUP(F51,'Updated LCDs'!$A:$A,1,0),"NO")</f>
        <v>NO</v>
      </c>
      <c r="I51" s="101" t="str">
        <f>IFERROR(VLOOKUP(F51,'Updated LCDs'!$A:$E,5,0),"NO")</f>
        <v>NO</v>
      </c>
      <c r="J51" s="100"/>
      <c r="K51" s="101" t="str">
        <f>IFERROR(VLOOKUP(J51,'All-Articles'!#REF!,3,0),"")</f>
        <v/>
      </c>
      <c r="L51" s="101" t="str">
        <f>IFERROR(VLOOKUP(J51,'Updated Articles'!$A:$E,1,0),"NO")</f>
        <v>NO</v>
      </c>
      <c r="M51" s="101" t="str">
        <f>IFERROR(VLOOKUP(J51,'Updated Articles'!$A:$E,5,0),"NO")</f>
        <v>NO</v>
      </c>
      <c r="N51" s="100"/>
      <c r="O51" s="101" t="str">
        <f>IFERROR(VLOOKUP(N51,'All-Articles'!#REF!,3,0),"")</f>
        <v/>
      </c>
      <c r="P51" s="101" t="str">
        <f>IFERROR(VLOOKUP(N51,'Updated Articles'!$A:$E,1,0),"NO")</f>
        <v>NO</v>
      </c>
      <c r="Q51" s="101" t="str">
        <f>IFERROR(VLOOKUP(N51,'Updated Articles'!$A:$E,5,0),"NO")</f>
        <v>NO</v>
      </c>
    </row>
    <row r="52" spans="1:17" x14ac:dyDescent="0.25">
      <c r="A52" s="99" t="s">
        <v>98</v>
      </c>
      <c r="B52" s="100">
        <v>142</v>
      </c>
      <c r="C52" s="101" t="str">
        <f>IFERROR(VLOOKUP(B52,'ALL-LCDs'!$A:$C,3,0),"")</f>
        <v/>
      </c>
      <c r="D52" s="101" t="str">
        <f>IFERROR(VLOOKUP(B52,'Updated LCDs'!$A:$A,1,0),"NO")</f>
        <v>NO</v>
      </c>
      <c r="E52" s="101" t="str">
        <f>IFERROR(VLOOKUP(B52,'Updated LCDs'!$A:$E,5,0),"NO")</f>
        <v>NO</v>
      </c>
      <c r="F52" s="102" t="str">
        <f>IFERROR(VLOOKUP(B52,'ICD-9 to ICD-10 LCDs'!$A:$B,2,0),"")</f>
        <v/>
      </c>
      <c r="G52" s="101" t="str">
        <f>IFERROR(VLOOKUP(F52,'ALL-LCDs'!$A:$C,3,0),"")</f>
        <v/>
      </c>
      <c r="H52" s="101" t="str">
        <f>IFERROR(VLOOKUP(F52,'Updated LCDs'!$A:$A,1,0),"NO")</f>
        <v>NO</v>
      </c>
      <c r="I52" s="101" t="str">
        <f>IFERROR(VLOOKUP(F52,'Updated LCDs'!$A:$E,5,0),"NO")</f>
        <v>NO</v>
      </c>
      <c r="J52" s="100"/>
      <c r="K52" s="101" t="str">
        <f>IFERROR(VLOOKUP(J52,'All-Articles'!#REF!,3,0),"")</f>
        <v/>
      </c>
      <c r="L52" s="101" t="str">
        <f>IFERROR(VLOOKUP(J52,'Updated Articles'!$A:$E,1,0),"NO")</f>
        <v>NO</v>
      </c>
      <c r="M52" s="101" t="str">
        <f>IFERROR(VLOOKUP(J52,'Updated Articles'!$A:$E,5,0),"NO")</f>
        <v>NO</v>
      </c>
      <c r="N52" s="100"/>
      <c r="O52" s="101" t="str">
        <f>IFERROR(VLOOKUP(N52,'All-Articles'!#REF!,3,0),"")</f>
        <v/>
      </c>
      <c r="P52" s="101" t="str">
        <f>IFERROR(VLOOKUP(N52,'Updated Articles'!$A:$E,1,0),"NO")</f>
        <v>NO</v>
      </c>
      <c r="Q52" s="101" t="str">
        <f>IFERROR(VLOOKUP(N52,'Updated Articles'!$A:$E,5,0),"NO")</f>
        <v>NO</v>
      </c>
    </row>
    <row r="53" spans="1:17" x14ac:dyDescent="0.25">
      <c r="A53" s="99" t="s">
        <v>110</v>
      </c>
      <c r="B53" s="100">
        <v>15670</v>
      </c>
      <c r="C53" s="101" t="str">
        <f>IFERROR(VLOOKUP(B53,'ALL-LCDs'!$A:$C,3,0),"")</f>
        <v/>
      </c>
      <c r="D53" s="101" t="str">
        <f>IFERROR(VLOOKUP(B53,'Updated LCDs'!$A:$A,1,0),"NO")</f>
        <v>NO</v>
      </c>
      <c r="E53" s="101" t="str">
        <f>IFERROR(VLOOKUP(B53,'Updated LCDs'!$A:$E,5,0),"NO")</f>
        <v>NO</v>
      </c>
      <c r="F53" s="102" t="str">
        <f>IFERROR(VLOOKUP(B53,'ICD-9 to ICD-10 LCDs'!$A:$B,2,0),"")</f>
        <v/>
      </c>
      <c r="G53" s="101" t="str">
        <f>IFERROR(VLOOKUP(F53,'ALL-LCDs'!$A:$C,3,0),"")</f>
        <v/>
      </c>
      <c r="H53" s="101" t="str">
        <f>IFERROR(VLOOKUP(F53,'Updated LCDs'!$A:$A,1,0),"NO")</f>
        <v>NO</v>
      </c>
      <c r="I53" s="101" t="str">
        <f>IFERROR(VLOOKUP(F53,'Updated LCDs'!$A:$E,5,0),"NO")</f>
        <v>NO</v>
      </c>
      <c r="J53" s="100"/>
      <c r="K53" s="101" t="str">
        <f>IFERROR(VLOOKUP(J53,'All-Articles'!#REF!,3,0),"")</f>
        <v/>
      </c>
      <c r="L53" s="101" t="str">
        <f>IFERROR(VLOOKUP(J53,'Updated Articles'!$A:$E,1,0),"NO")</f>
        <v>NO</v>
      </c>
      <c r="M53" s="101" t="str">
        <f>IFERROR(VLOOKUP(J53,'Updated Articles'!$A:$E,5,0),"NO")</f>
        <v>NO</v>
      </c>
      <c r="N53" s="100"/>
      <c r="O53" s="101" t="str">
        <f>IFERROR(VLOOKUP(N53,'All-Articles'!#REF!,3,0),"")</f>
        <v/>
      </c>
      <c r="P53" s="101" t="str">
        <f>IFERROR(VLOOKUP(N53,'Updated Articles'!$A:$E,1,0),"NO")</f>
        <v>NO</v>
      </c>
      <c r="Q53" s="101" t="str">
        <f>IFERROR(VLOOKUP(N53,'Updated Articles'!$A:$E,5,0),"NO")</f>
        <v>NO</v>
      </c>
    </row>
    <row r="54" spans="1:17" x14ac:dyDescent="0.25">
      <c r="A54" s="99" t="s">
        <v>103</v>
      </c>
      <c r="B54" s="100">
        <v>157</v>
      </c>
      <c r="C54" s="101" t="str">
        <f>IFERROR(VLOOKUP(B54,'ALL-LCDs'!$A:$C,3,0),"")</f>
        <v/>
      </c>
      <c r="D54" s="101" t="str">
        <f>IFERROR(VLOOKUP(B54,'Updated LCDs'!$A:$A,1,0),"NO")</f>
        <v>NO</v>
      </c>
      <c r="E54" s="101" t="str">
        <f>IFERROR(VLOOKUP(B54,'Updated LCDs'!$A:$E,5,0),"NO")</f>
        <v>NO</v>
      </c>
      <c r="F54" s="102" t="str">
        <f>IFERROR(VLOOKUP(B54,'ICD-9 to ICD-10 LCDs'!$A:$B,2,0),"")</f>
        <v/>
      </c>
      <c r="G54" s="101" t="str">
        <f>IFERROR(VLOOKUP(F54,'ALL-LCDs'!$A:$C,3,0),"")</f>
        <v/>
      </c>
      <c r="H54" s="101" t="str">
        <f>IFERROR(VLOOKUP(F54,'Updated LCDs'!$A:$A,1,0),"NO")</f>
        <v>NO</v>
      </c>
      <c r="I54" s="101" t="str">
        <f>IFERROR(VLOOKUP(F54,'Updated LCDs'!$A:$E,5,0),"NO")</f>
        <v>NO</v>
      </c>
      <c r="J54" s="100"/>
      <c r="K54" s="101" t="str">
        <f>IFERROR(VLOOKUP(J54,'All-Articles'!#REF!,3,0),"")</f>
        <v/>
      </c>
      <c r="L54" s="101" t="str">
        <f>IFERROR(VLOOKUP(J54,'Updated Articles'!$A:$E,1,0),"NO")</f>
        <v>NO</v>
      </c>
      <c r="M54" s="101" t="str">
        <f>IFERROR(VLOOKUP(J54,'Updated Articles'!$A:$E,5,0),"NO")</f>
        <v>NO</v>
      </c>
      <c r="N54" s="100"/>
      <c r="O54" s="101" t="str">
        <f>IFERROR(VLOOKUP(N54,'All-Articles'!#REF!,3,0),"")</f>
        <v/>
      </c>
      <c r="P54" s="101" t="str">
        <f>IFERROR(VLOOKUP(N54,'Updated Articles'!$A:$E,1,0),"NO")</f>
        <v>NO</v>
      </c>
      <c r="Q54" s="101" t="str">
        <f>IFERROR(VLOOKUP(N54,'Updated Articles'!$A:$E,5,0),"NO")</f>
        <v>NO</v>
      </c>
    </row>
    <row r="55" spans="1:17" x14ac:dyDescent="0.25">
      <c r="A55" s="99" t="s">
        <v>110</v>
      </c>
      <c r="B55" s="100">
        <v>15845</v>
      </c>
      <c r="C55" s="101" t="str">
        <f>IFERROR(VLOOKUP(B55,'ALL-LCDs'!$A:$C,3,0),"")</f>
        <v/>
      </c>
      <c r="D55" s="101" t="str">
        <f>IFERROR(VLOOKUP(B55,'Updated LCDs'!$A:$A,1,0),"NO")</f>
        <v>NO</v>
      </c>
      <c r="E55" s="101" t="str">
        <f>IFERROR(VLOOKUP(B55,'Updated LCDs'!$A:$E,5,0),"NO")</f>
        <v>NO</v>
      </c>
      <c r="F55" s="102" t="str">
        <f>IFERROR(VLOOKUP(B55,'ICD-9 to ICD-10 LCDs'!$A:$B,2,0),"")</f>
        <v/>
      </c>
      <c r="G55" s="101" t="str">
        <f>IFERROR(VLOOKUP(F55,'ALL-LCDs'!$A:$C,3,0),"")</f>
        <v/>
      </c>
      <c r="H55" s="101" t="str">
        <f>IFERROR(VLOOKUP(F55,'Updated LCDs'!$A:$A,1,0),"NO")</f>
        <v>NO</v>
      </c>
      <c r="I55" s="101" t="str">
        <f>IFERROR(VLOOKUP(F55,'Updated LCDs'!$A:$E,5,0),"NO")</f>
        <v>NO</v>
      </c>
      <c r="J55" s="100"/>
      <c r="K55" s="101" t="str">
        <f>IFERROR(VLOOKUP(J55,'All-Articles'!#REF!,3,0),"")</f>
        <v/>
      </c>
      <c r="L55" s="101" t="str">
        <f>IFERROR(VLOOKUP(J55,'Updated Articles'!$A:$E,1,0),"NO")</f>
        <v>NO</v>
      </c>
      <c r="M55" s="101" t="str">
        <f>IFERROR(VLOOKUP(J55,'Updated Articles'!$A:$E,5,0),"NO")</f>
        <v>NO</v>
      </c>
      <c r="N55" s="100"/>
      <c r="O55" s="101" t="str">
        <f>IFERROR(VLOOKUP(N55,'All-Articles'!#REF!,3,0),"")</f>
        <v/>
      </c>
      <c r="P55" s="101" t="str">
        <f>IFERROR(VLOOKUP(N55,'Updated Articles'!$A:$E,1,0),"NO")</f>
        <v>NO</v>
      </c>
      <c r="Q55" s="101" t="str">
        <f>IFERROR(VLOOKUP(N55,'Updated Articles'!$A:$E,5,0),"NO")</f>
        <v>NO</v>
      </c>
    </row>
    <row r="56" spans="1:17" x14ac:dyDescent="0.25">
      <c r="A56" s="99" t="s">
        <v>110</v>
      </c>
      <c r="B56" s="100">
        <v>15887</v>
      </c>
      <c r="C56" s="101" t="str">
        <f>IFERROR(VLOOKUP(B56,'ALL-LCDs'!$A:$C,3,0),"")</f>
        <v/>
      </c>
      <c r="D56" s="101" t="str">
        <f>IFERROR(VLOOKUP(B56,'Updated LCDs'!$A:$A,1,0),"NO")</f>
        <v>NO</v>
      </c>
      <c r="E56" s="101" t="str">
        <f>IFERROR(VLOOKUP(B56,'Updated LCDs'!$A:$E,5,0),"NO")</f>
        <v>NO</v>
      </c>
      <c r="F56" s="102" t="str">
        <f>IFERROR(VLOOKUP(B56,'ICD-9 to ICD-10 LCDs'!$A:$B,2,0),"")</f>
        <v/>
      </c>
      <c r="G56" s="101" t="str">
        <f>IFERROR(VLOOKUP(F56,'ALL-LCDs'!$A:$C,3,0),"")</f>
        <v/>
      </c>
      <c r="H56" s="101" t="str">
        <f>IFERROR(VLOOKUP(F56,'Updated LCDs'!$A:$A,1,0),"NO")</f>
        <v>NO</v>
      </c>
      <c r="I56" s="101" t="str">
        <f>IFERROR(VLOOKUP(F56,'Updated LCDs'!$A:$E,5,0),"NO")</f>
        <v>NO</v>
      </c>
      <c r="J56" s="100"/>
      <c r="K56" s="101" t="str">
        <f>IFERROR(VLOOKUP(J56,'All-Articles'!#REF!,3,0),"")</f>
        <v/>
      </c>
      <c r="L56" s="101" t="str">
        <f>IFERROR(VLOOKUP(J56,'Updated Articles'!$A:$E,1,0),"NO")</f>
        <v>NO</v>
      </c>
      <c r="M56" s="101" t="str">
        <f>IFERROR(VLOOKUP(J56,'Updated Articles'!$A:$E,5,0),"NO")</f>
        <v>NO</v>
      </c>
      <c r="N56" s="100"/>
      <c r="O56" s="101" t="str">
        <f>IFERROR(VLOOKUP(N56,'All-Articles'!#REF!,3,0),"")</f>
        <v/>
      </c>
      <c r="P56" s="101" t="str">
        <f>IFERROR(VLOOKUP(N56,'Updated Articles'!$A:$E,1,0),"NO")</f>
        <v>NO</v>
      </c>
      <c r="Q56" s="101" t="str">
        <f>IFERROR(VLOOKUP(N56,'Updated Articles'!$A:$E,5,0),"NO")</f>
        <v>NO</v>
      </c>
    </row>
    <row r="57" spans="1:17" x14ac:dyDescent="0.25">
      <c r="A57" s="99" t="s">
        <v>104</v>
      </c>
      <c r="B57" s="100">
        <v>166</v>
      </c>
      <c r="C57" s="101" t="str">
        <f>IFERROR(VLOOKUP(B57,'ALL-LCDs'!$A:$C,3,0),"")</f>
        <v/>
      </c>
      <c r="D57" s="101" t="str">
        <f>IFERROR(VLOOKUP(B57,'Updated LCDs'!$A:$A,1,0),"NO")</f>
        <v>NO</v>
      </c>
      <c r="E57" s="101" t="str">
        <f>IFERROR(VLOOKUP(B57,'Updated LCDs'!$A:$E,5,0),"NO")</f>
        <v>NO</v>
      </c>
      <c r="F57" s="102">
        <f>IFERROR(VLOOKUP(B57,'ICD-9 to ICD-10 LCDs'!$A:$B,2,0),"")</f>
        <v>33832</v>
      </c>
      <c r="G57" s="101" t="str">
        <f>IFERROR(VLOOKUP(F57,'ALL-LCDs'!$A:$C,3,0),"")</f>
        <v>A</v>
      </c>
      <c r="H57" s="101" t="str">
        <f>IFERROR(VLOOKUP(F57,'Updated LCDs'!$A:$A,1,0),"NO")</f>
        <v>NO</v>
      </c>
      <c r="I57" s="101" t="str">
        <f>IFERROR(VLOOKUP(F57,'Updated LCDs'!$A:$E,5,0),"NO")</f>
        <v>NO</v>
      </c>
      <c r="J57" s="100"/>
      <c r="K57" s="101" t="str">
        <f>IFERROR(VLOOKUP(J57,'All-Articles'!#REF!,3,0),"")</f>
        <v/>
      </c>
      <c r="L57" s="101" t="str">
        <f>IFERROR(VLOOKUP(J57,'Updated Articles'!$A:$E,1,0),"NO")</f>
        <v>NO</v>
      </c>
      <c r="M57" s="101" t="str">
        <f>IFERROR(VLOOKUP(J57,'Updated Articles'!$A:$E,5,0),"NO")</f>
        <v>NO</v>
      </c>
      <c r="N57" s="100"/>
      <c r="O57" s="101" t="str">
        <f>IFERROR(VLOOKUP(N57,'All-Articles'!#REF!,3,0),"")</f>
        <v/>
      </c>
      <c r="P57" s="101" t="str">
        <f>IFERROR(VLOOKUP(N57,'Updated Articles'!$A:$E,1,0),"NO")</f>
        <v>NO</v>
      </c>
      <c r="Q57" s="101" t="str">
        <f>IFERROR(VLOOKUP(N57,'Updated Articles'!$A:$E,5,0),"NO")</f>
        <v>NO</v>
      </c>
    </row>
    <row r="58" spans="1:17" x14ac:dyDescent="0.25">
      <c r="A58" s="99" t="s">
        <v>99</v>
      </c>
      <c r="B58" s="100">
        <v>171</v>
      </c>
      <c r="C58" s="101" t="str">
        <f>IFERROR(VLOOKUP(B58,'ALL-LCDs'!$A:$C,3,0),"")</f>
        <v/>
      </c>
      <c r="D58" s="101" t="str">
        <f>IFERROR(VLOOKUP(B58,'Updated LCDs'!$A:$A,1,0),"NO")</f>
        <v>NO</v>
      </c>
      <c r="E58" s="101" t="str">
        <f>IFERROR(VLOOKUP(B58,'Updated LCDs'!$A:$E,5,0),"NO")</f>
        <v>NO</v>
      </c>
      <c r="F58" s="102" t="str">
        <f>IFERROR(VLOOKUP(B58,'ICD-9 to ICD-10 LCDs'!$A:$B,2,0),"")</f>
        <v/>
      </c>
      <c r="G58" s="101" t="str">
        <f>IFERROR(VLOOKUP(F58,'ALL-LCDs'!$A:$C,3,0),"")</f>
        <v/>
      </c>
      <c r="H58" s="101" t="str">
        <f>IFERROR(VLOOKUP(F58,'Updated LCDs'!$A:$A,1,0),"NO")</f>
        <v>NO</v>
      </c>
      <c r="I58" s="101" t="str">
        <f>IFERROR(VLOOKUP(F58,'Updated LCDs'!$A:$E,5,0),"NO")</f>
        <v>NO</v>
      </c>
      <c r="J58" s="100"/>
      <c r="K58" s="101" t="str">
        <f>IFERROR(VLOOKUP(J58,'All-Articles'!#REF!,3,0),"")</f>
        <v/>
      </c>
      <c r="L58" s="101" t="str">
        <f>IFERROR(VLOOKUP(J58,'Updated Articles'!$A:$E,1,0),"NO")</f>
        <v>NO</v>
      </c>
      <c r="M58" s="101" t="str">
        <f>IFERROR(VLOOKUP(J58,'Updated Articles'!$A:$E,5,0),"NO")</f>
        <v>NO</v>
      </c>
      <c r="N58" s="100"/>
      <c r="O58" s="101" t="str">
        <f>IFERROR(VLOOKUP(N58,'All-Articles'!#REF!,3,0),"")</f>
        <v/>
      </c>
      <c r="P58" s="101" t="str">
        <f>IFERROR(VLOOKUP(N58,'Updated Articles'!$A:$E,1,0),"NO")</f>
        <v>NO</v>
      </c>
      <c r="Q58" s="101" t="str">
        <f>IFERROR(VLOOKUP(N58,'Updated Articles'!$A:$E,5,0),"NO")</f>
        <v>NO</v>
      </c>
    </row>
    <row r="59" spans="1:17" x14ac:dyDescent="0.25">
      <c r="A59" s="99" t="s">
        <v>111</v>
      </c>
      <c r="B59" s="100">
        <v>17602</v>
      </c>
      <c r="C59" s="101" t="str">
        <f>IFERROR(VLOOKUP(B59,'ALL-LCDs'!$A:$C,3,0),"")</f>
        <v/>
      </c>
      <c r="D59" s="101" t="str">
        <f>IFERROR(VLOOKUP(B59,'Updated LCDs'!$A:$A,1,0),"NO")</f>
        <v>NO</v>
      </c>
      <c r="E59" s="101" t="str">
        <f>IFERROR(VLOOKUP(B59,'Updated LCDs'!$A:$E,5,0),"NO")</f>
        <v>NO</v>
      </c>
      <c r="F59" s="102" t="str">
        <f>IFERROR(VLOOKUP(B59,'ICD-9 to ICD-10 LCDs'!$A:$B,2,0),"")</f>
        <v/>
      </c>
      <c r="G59" s="101" t="str">
        <f>IFERROR(VLOOKUP(F59,'ALL-LCDs'!$A:$C,3,0),"")</f>
        <v/>
      </c>
      <c r="H59" s="101" t="str">
        <f>IFERROR(VLOOKUP(F59,'Updated LCDs'!$A:$A,1,0),"NO")</f>
        <v>NO</v>
      </c>
      <c r="I59" s="101" t="str">
        <f>IFERROR(VLOOKUP(F59,'Updated LCDs'!$A:$E,5,0),"NO")</f>
        <v>NO</v>
      </c>
      <c r="J59" s="100"/>
      <c r="K59" s="101" t="str">
        <f>IFERROR(VLOOKUP(J59,'All-Articles'!#REF!,3,0),"")</f>
        <v/>
      </c>
      <c r="L59" s="101" t="str">
        <f>IFERROR(VLOOKUP(J59,'Updated Articles'!$A:$E,1,0),"NO")</f>
        <v>NO</v>
      </c>
      <c r="M59" s="101" t="str">
        <f>IFERROR(VLOOKUP(J59,'Updated Articles'!$A:$E,5,0),"NO")</f>
        <v>NO</v>
      </c>
      <c r="N59" s="100"/>
      <c r="O59" s="101" t="str">
        <f>IFERROR(VLOOKUP(N59,'All-Articles'!#REF!,3,0),"")</f>
        <v/>
      </c>
      <c r="P59" s="101" t="str">
        <f>IFERROR(VLOOKUP(N59,'Updated Articles'!$A:$E,1,0),"NO")</f>
        <v>NO</v>
      </c>
      <c r="Q59" s="101" t="str">
        <f>IFERROR(VLOOKUP(N59,'Updated Articles'!$A:$E,5,0),"NO")</f>
        <v>NO</v>
      </c>
    </row>
    <row r="60" spans="1:17" x14ac:dyDescent="0.25">
      <c r="A60" s="99" t="s">
        <v>100</v>
      </c>
      <c r="B60" s="100">
        <v>196</v>
      </c>
      <c r="C60" s="101" t="str">
        <f>IFERROR(VLOOKUP(B60,'ALL-LCDs'!$A:$C,3,0),"")</f>
        <v/>
      </c>
      <c r="D60" s="101" t="str">
        <f>IFERROR(VLOOKUP(B60,'Updated LCDs'!$A:$A,1,0),"NO")</f>
        <v>NO</v>
      </c>
      <c r="E60" s="101" t="str">
        <f>IFERROR(VLOOKUP(B60,'Updated LCDs'!$A:$E,5,0),"NO")</f>
        <v>NO</v>
      </c>
      <c r="F60" s="102" t="str">
        <f>IFERROR(VLOOKUP(B60,'ICD-9 to ICD-10 LCDs'!$A:$B,2,0),"")</f>
        <v/>
      </c>
      <c r="G60" s="101" t="str">
        <f>IFERROR(VLOOKUP(F60,'ALL-LCDs'!$A:$C,3,0),"")</f>
        <v/>
      </c>
      <c r="H60" s="101" t="str">
        <f>IFERROR(VLOOKUP(F60,'Updated LCDs'!$A:$A,1,0),"NO")</f>
        <v>NO</v>
      </c>
      <c r="I60" s="101" t="str">
        <f>IFERROR(VLOOKUP(F60,'Updated LCDs'!$A:$E,5,0),"NO")</f>
        <v>NO</v>
      </c>
      <c r="J60" s="100"/>
      <c r="K60" s="101" t="str">
        <f>IFERROR(VLOOKUP(J60,'All-Articles'!#REF!,3,0),"")</f>
        <v/>
      </c>
      <c r="L60" s="101" t="str">
        <f>IFERROR(VLOOKUP(J60,'Updated Articles'!$A:$E,1,0),"NO")</f>
        <v>NO</v>
      </c>
      <c r="M60" s="101" t="str">
        <f>IFERROR(VLOOKUP(J60,'Updated Articles'!$A:$E,5,0),"NO")</f>
        <v>NO</v>
      </c>
      <c r="N60" s="100"/>
      <c r="O60" s="101" t="str">
        <f>IFERROR(VLOOKUP(N60,'All-Articles'!#REF!,3,0),"")</f>
        <v/>
      </c>
      <c r="P60" s="101" t="str">
        <f>IFERROR(VLOOKUP(N60,'Updated Articles'!$A:$E,1,0),"NO")</f>
        <v>NO</v>
      </c>
      <c r="Q60" s="101" t="str">
        <f>IFERROR(VLOOKUP(N60,'Updated Articles'!$A:$E,5,0),"NO")</f>
        <v>NO</v>
      </c>
    </row>
    <row r="61" spans="1:17" x14ac:dyDescent="0.25">
      <c r="A61" s="99" t="s">
        <v>112</v>
      </c>
      <c r="B61" s="100">
        <v>19971</v>
      </c>
      <c r="C61" s="101" t="str">
        <f>IFERROR(VLOOKUP(B61,'ALL-LCDs'!$A:$C,3,0),"")</f>
        <v/>
      </c>
      <c r="D61" s="101" t="str">
        <f>IFERROR(VLOOKUP(B61,'Updated LCDs'!$A:$A,1,0),"NO")</f>
        <v>NO</v>
      </c>
      <c r="E61" s="101" t="str">
        <f>IFERROR(VLOOKUP(B61,'Updated LCDs'!$A:$E,5,0),"NO")</f>
        <v>NO</v>
      </c>
      <c r="F61" s="102" t="str">
        <f>IFERROR(VLOOKUP(B61,'ICD-9 to ICD-10 LCDs'!$A:$B,2,0),"")</f>
        <v/>
      </c>
      <c r="G61" s="101" t="str">
        <f>IFERROR(VLOOKUP(F61,'ALL-LCDs'!$A:$C,3,0),"")</f>
        <v/>
      </c>
      <c r="H61" s="101" t="str">
        <f>IFERROR(VLOOKUP(F61,'Updated LCDs'!$A:$A,1,0),"NO")</f>
        <v>NO</v>
      </c>
      <c r="I61" s="101" t="str">
        <f>IFERROR(VLOOKUP(F61,'Updated LCDs'!$A:$E,5,0),"NO")</f>
        <v>NO</v>
      </c>
      <c r="J61" s="100"/>
      <c r="K61" s="101" t="str">
        <f>IFERROR(VLOOKUP(J61,'All-Articles'!#REF!,3,0),"")</f>
        <v/>
      </c>
      <c r="L61" s="101" t="str">
        <f>IFERROR(VLOOKUP(J61,'Updated Articles'!$A:$E,1,0),"NO")</f>
        <v>NO</v>
      </c>
      <c r="M61" s="101" t="str">
        <f>IFERROR(VLOOKUP(J61,'Updated Articles'!$A:$E,5,0),"NO")</f>
        <v>NO</v>
      </c>
      <c r="N61" s="100"/>
      <c r="O61" s="101" t="str">
        <f>IFERROR(VLOOKUP(N61,'All-Articles'!#REF!,3,0),"")</f>
        <v/>
      </c>
      <c r="P61" s="101" t="str">
        <f>IFERROR(VLOOKUP(N61,'Updated Articles'!$A:$E,1,0),"NO")</f>
        <v>NO</v>
      </c>
      <c r="Q61" s="101" t="str">
        <f>IFERROR(VLOOKUP(N61,'Updated Articles'!$A:$E,5,0),"NO")</f>
        <v>NO</v>
      </c>
    </row>
    <row r="62" spans="1:17" x14ac:dyDescent="0.25">
      <c r="A62" s="99" t="s">
        <v>112</v>
      </c>
      <c r="B62" s="100">
        <v>19977</v>
      </c>
      <c r="C62" s="101" t="str">
        <f>IFERROR(VLOOKUP(B62,'ALL-LCDs'!$A:$C,3,0),"")</f>
        <v/>
      </c>
      <c r="D62" s="101" t="str">
        <f>IFERROR(VLOOKUP(B62,'Updated LCDs'!$A:$A,1,0),"NO")</f>
        <v>NO</v>
      </c>
      <c r="E62" s="101" t="str">
        <f>IFERROR(VLOOKUP(B62,'Updated LCDs'!$A:$E,5,0),"NO")</f>
        <v>NO</v>
      </c>
      <c r="F62" s="102" t="str">
        <f>IFERROR(VLOOKUP(B62,'ICD-9 to ICD-10 LCDs'!$A:$B,2,0),"")</f>
        <v/>
      </c>
      <c r="G62" s="101" t="str">
        <f>IFERROR(VLOOKUP(F62,'ALL-LCDs'!$A:$C,3,0),"")</f>
        <v/>
      </c>
      <c r="H62" s="101" t="str">
        <f>IFERROR(VLOOKUP(F62,'Updated LCDs'!$A:$A,1,0),"NO")</f>
        <v>NO</v>
      </c>
      <c r="I62" s="101" t="str">
        <f>IFERROR(VLOOKUP(F62,'Updated LCDs'!$A:$E,5,0),"NO")</f>
        <v>NO</v>
      </c>
      <c r="J62" s="100"/>
      <c r="K62" s="101" t="str">
        <f>IFERROR(VLOOKUP(J62,'All-Articles'!#REF!,3,0),"")</f>
        <v/>
      </c>
      <c r="L62" s="101" t="str">
        <f>IFERROR(VLOOKUP(J62,'Updated Articles'!$A:$E,1,0),"NO")</f>
        <v>NO</v>
      </c>
      <c r="M62" s="101" t="str">
        <f>IFERROR(VLOOKUP(J62,'Updated Articles'!$A:$E,5,0),"NO")</f>
        <v>NO</v>
      </c>
      <c r="N62" s="100"/>
      <c r="O62" s="101" t="str">
        <f>IFERROR(VLOOKUP(N62,'All-Articles'!#REF!,3,0),"")</f>
        <v/>
      </c>
      <c r="P62" s="101" t="str">
        <f>IFERROR(VLOOKUP(N62,'Updated Articles'!$A:$E,1,0),"NO")</f>
        <v>NO</v>
      </c>
      <c r="Q62" s="101" t="str">
        <f>IFERROR(VLOOKUP(N62,'Updated Articles'!$A:$E,5,0),"NO")</f>
        <v>NO</v>
      </c>
    </row>
    <row r="63" spans="1:17" x14ac:dyDescent="0.25">
      <c r="A63" s="99" t="s">
        <v>113</v>
      </c>
      <c r="B63" s="100">
        <v>19983</v>
      </c>
      <c r="C63" s="101" t="str">
        <f>IFERROR(VLOOKUP(B63,'ALL-LCDs'!$A:$C,3,0),"")</f>
        <v/>
      </c>
      <c r="D63" s="101" t="str">
        <f>IFERROR(VLOOKUP(B63,'Updated LCDs'!$A:$A,1,0),"NO")</f>
        <v>NO</v>
      </c>
      <c r="E63" s="101" t="str">
        <f>IFERROR(VLOOKUP(B63,'Updated LCDs'!$A:$E,5,0),"NO")</f>
        <v>NO</v>
      </c>
      <c r="F63" s="102" t="str">
        <f>IFERROR(VLOOKUP(B63,'ICD-9 to ICD-10 LCDs'!$A:$B,2,0),"")</f>
        <v/>
      </c>
      <c r="G63" s="101" t="str">
        <f>IFERROR(VLOOKUP(F63,'ALL-LCDs'!$A:$C,3,0),"")</f>
        <v/>
      </c>
      <c r="H63" s="101" t="str">
        <f>IFERROR(VLOOKUP(F63,'Updated LCDs'!$A:$A,1,0),"NO")</f>
        <v>NO</v>
      </c>
      <c r="I63" s="101" t="str">
        <f>IFERROR(VLOOKUP(F63,'Updated LCDs'!$A:$E,5,0),"NO")</f>
        <v>NO</v>
      </c>
      <c r="J63" s="100"/>
      <c r="K63" s="101" t="str">
        <f>IFERROR(VLOOKUP(J63,'All-Articles'!#REF!,3,0),"")</f>
        <v/>
      </c>
      <c r="L63" s="101" t="str">
        <f>IFERROR(VLOOKUP(J63,'Updated Articles'!$A:$E,1,0),"NO")</f>
        <v>NO</v>
      </c>
      <c r="M63" s="101" t="str">
        <f>IFERROR(VLOOKUP(J63,'Updated Articles'!$A:$E,5,0),"NO")</f>
        <v>NO</v>
      </c>
      <c r="N63" s="100"/>
      <c r="O63" s="101" t="str">
        <f>IFERROR(VLOOKUP(N63,'All-Articles'!#REF!,3,0),"")</f>
        <v/>
      </c>
      <c r="P63" s="101" t="str">
        <f>IFERROR(VLOOKUP(N63,'Updated Articles'!$A:$E,1,0),"NO")</f>
        <v>NO</v>
      </c>
      <c r="Q63" s="101" t="str">
        <f>IFERROR(VLOOKUP(N63,'Updated Articles'!$A:$E,5,0),"NO")</f>
        <v>NO</v>
      </c>
    </row>
    <row r="64" spans="1:17" x14ac:dyDescent="0.25">
      <c r="A64" s="99" t="s">
        <v>114</v>
      </c>
      <c r="B64" s="100">
        <v>24280</v>
      </c>
      <c r="C64" s="101" t="str">
        <f>IFERROR(VLOOKUP(B64,'ALL-LCDs'!$A:$C,3,0),"")</f>
        <v/>
      </c>
      <c r="D64" s="101" t="str">
        <f>IFERROR(VLOOKUP(B64,'Updated LCDs'!$A:$A,1,0),"NO")</f>
        <v>NO</v>
      </c>
      <c r="E64" s="101" t="str">
        <f>IFERROR(VLOOKUP(B64,'Updated LCDs'!$A:$E,5,0),"NO")</f>
        <v>NO</v>
      </c>
      <c r="F64" s="102">
        <f>IFERROR(VLOOKUP(B64,'ICD-9 to ICD-10 LCDs'!$A:$B,2,0),"")</f>
        <v>35172</v>
      </c>
      <c r="G64" s="101" t="str">
        <f>IFERROR(VLOOKUP(F64,'ALL-LCDs'!$A:$C,3,0),"")</f>
        <v>A</v>
      </c>
      <c r="H64" s="101" t="str">
        <f>IFERROR(VLOOKUP(F64,'Updated LCDs'!$A:$A,1,0),"NO")</f>
        <v>NO</v>
      </c>
      <c r="I64" s="101" t="str">
        <f>IFERROR(VLOOKUP(F64,'Updated LCDs'!$A:$E,5,0),"NO")</f>
        <v>NO</v>
      </c>
      <c r="J64" s="100"/>
      <c r="K64" s="101" t="str">
        <f>IFERROR(VLOOKUP(J64,'All-Articles'!#REF!,3,0),"")</f>
        <v/>
      </c>
      <c r="L64" s="101" t="str">
        <f>IFERROR(VLOOKUP(J64,'Updated Articles'!$A:$E,1,0),"NO")</f>
        <v>NO</v>
      </c>
      <c r="M64" s="101" t="str">
        <f>IFERROR(VLOOKUP(J64,'Updated Articles'!$A:$E,5,0),"NO")</f>
        <v>NO</v>
      </c>
      <c r="N64" s="100"/>
      <c r="O64" s="101" t="str">
        <f>IFERROR(VLOOKUP(N64,'All-Articles'!#REF!,3,0),"")</f>
        <v/>
      </c>
      <c r="P64" s="101" t="str">
        <f>IFERROR(VLOOKUP(N64,'Updated Articles'!$A:$E,1,0),"NO")</f>
        <v>NO</v>
      </c>
      <c r="Q64" s="101" t="str">
        <f>IFERROR(VLOOKUP(N64,'Updated Articles'!$A:$E,5,0),"NO")</f>
        <v>NO</v>
      </c>
    </row>
    <row r="65" spans="1:17" x14ac:dyDescent="0.25">
      <c r="A65" s="99" t="s">
        <v>115</v>
      </c>
      <c r="B65" s="100">
        <v>24288</v>
      </c>
      <c r="C65" s="101" t="str">
        <f>IFERROR(VLOOKUP(B65,'ALL-LCDs'!$A:$C,3,0),"")</f>
        <v/>
      </c>
      <c r="D65" s="101" t="str">
        <f>IFERROR(VLOOKUP(B65,'Updated LCDs'!$A:$A,1,0),"NO")</f>
        <v>NO</v>
      </c>
      <c r="E65" s="101" t="str">
        <f>IFERROR(VLOOKUP(B65,'Updated LCDs'!$A:$E,5,0),"NO")</f>
        <v>NO</v>
      </c>
      <c r="F65" s="102">
        <f>IFERROR(VLOOKUP(B65,'ICD-9 to ICD-10 LCDs'!$A:$B,2,0),"")</f>
        <v>34009</v>
      </c>
      <c r="G65" s="101" t="str">
        <f>IFERROR(VLOOKUP(F65,'ALL-LCDs'!$A:$C,3,0),"")</f>
        <v>A</v>
      </c>
      <c r="H65" s="101" t="str">
        <f>IFERROR(VLOOKUP(F65,'Updated LCDs'!$A:$A,1,0),"NO")</f>
        <v>NO</v>
      </c>
      <c r="I65" s="101" t="str">
        <f>IFERROR(VLOOKUP(F65,'Updated LCDs'!$A:$E,5,0),"NO")</f>
        <v>NO</v>
      </c>
      <c r="J65" s="100"/>
      <c r="K65" s="101" t="str">
        <f>IFERROR(VLOOKUP(J65,'All-Articles'!#REF!,3,0),"")</f>
        <v/>
      </c>
      <c r="L65" s="101" t="str">
        <f>IFERROR(VLOOKUP(J65,'Updated Articles'!$A:$E,1,0),"NO")</f>
        <v>NO</v>
      </c>
      <c r="M65" s="101" t="str">
        <f>IFERROR(VLOOKUP(J65,'Updated Articles'!$A:$E,5,0),"NO")</f>
        <v>NO</v>
      </c>
      <c r="N65" s="100"/>
      <c r="O65" s="101" t="str">
        <f>IFERROR(VLOOKUP(N65,'All-Articles'!#REF!,3,0),"")</f>
        <v/>
      </c>
      <c r="P65" s="101" t="str">
        <f>IFERROR(VLOOKUP(N65,'Updated Articles'!$A:$E,1,0),"NO")</f>
        <v>NO</v>
      </c>
      <c r="Q65" s="101" t="str">
        <f>IFERROR(VLOOKUP(N65,'Updated Articles'!$A:$E,5,0),"NO")</f>
        <v>NO</v>
      </c>
    </row>
    <row r="66" spans="1:17" x14ac:dyDescent="0.25">
      <c r="A66" s="99" t="s">
        <v>116</v>
      </c>
      <c r="B66" s="100">
        <v>24301</v>
      </c>
      <c r="C66" s="101" t="str">
        <f>IFERROR(VLOOKUP(B66,'ALL-LCDs'!$A:$C,3,0),"")</f>
        <v/>
      </c>
      <c r="D66" s="101" t="str">
        <f>IFERROR(VLOOKUP(B66,'Updated LCDs'!$A:$A,1,0),"NO")</f>
        <v>NO</v>
      </c>
      <c r="E66" s="101" t="str">
        <f>IFERROR(VLOOKUP(B66,'Updated LCDs'!$A:$E,5,0),"NO")</f>
        <v>NO</v>
      </c>
      <c r="F66" s="102">
        <f>IFERROR(VLOOKUP(B66,'ICD-9 to ICD-10 LCDs'!$A:$B,2,0),"")</f>
        <v>34107</v>
      </c>
      <c r="G66" s="101" t="str">
        <f>IFERROR(VLOOKUP(F66,'ALL-LCDs'!$A:$C,3,0),"")</f>
        <v>R</v>
      </c>
      <c r="H66" s="101" t="str">
        <f>IFERROR(VLOOKUP(F66,'Updated LCDs'!$A:$A,1,0),"NO")</f>
        <v>NO</v>
      </c>
      <c r="I66" s="101" t="str">
        <f>IFERROR(VLOOKUP(F66,'Updated LCDs'!$A:$E,5,0),"NO")</f>
        <v>NO</v>
      </c>
      <c r="J66" s="100"/>
      <c r="K66" s="101" t="str">
        <f>IFERROR(VLOOKUP(J66,'All-Articles'!#REF!,3,0),"")</f>
        <v/>
      </c>
      <c r="L66" s="101" t="str">
        <f>IFERROR(VLOOKUP(J66,'Updated Articles'!$A:$E,1,0),"NO")</f>
        <v>NO</v>
      </c>
      <c r="M66" s="101" t="str">
        <f>IFERROR(VLOOKUP(J66,'Updated Articles'!$A:$E,5,0),"NO")</f>
        <v>NO</v>
      </c>
      <c r="N66" s="100"/>
      <c r="O66" s="101" t="str">
        <f>IFERROR(VLOOKUP(N66,'All-Articles'!#REF!,3,0),"")</f>
        <v/>
      </c>
      <c r="P66" s="101" t="str">
        <f>IFERROR(VLOOKUP(N66,'Updated Articles'!$A:$E,1,0),"NO")</f>
        <v>NO</v>
      </c>
      <c r="Q66" s="101" t="str">
        <f>IFERROR(VLOOKUP(N66,'Updated Articles'!$A:$E,5,0),"NO")</f>
        <v>NO</v>
      </c>
    </row>
    <row r="67" spans="1:17" x14ac:dyDescent="0.25">
      <c r="A67" s="103" t="s">
        <v>117</v>
      </c>
      <c r="B67" s="100">
        <v>24308</v>
      </c>
      <c r="C67" s="101" t="str">
        <f>IFERROR(VLOOKUP(B67,'ALL-LCDs'!$A:$C,3,0),"")</f>
        <v/>
      </c>
      <c r="D67" s="101" t="str">
        <f>IFERROR(VLOOKUP(B67,'Updated LCDs'!$A:$A,1,0),"NO")</f>
        <v>NO</v>
      </c>
      <c r="E67" s="101" t="str">
        <f>IFERROR(VLOOKUP(B67,'Updated LCDs'!$A:$E,5,0),"NO")</f>
        <v>NO</v>
      </c>
      <c r="F67" s="102">
        <f>IFERROR(VLOOKUP(B67,'ICD-9 to ICD-10 LCDs'!$A:$B,2,0),"")</f>
        <v>34101</v>
      </c>
      <c r="G67" s="101" t="str">
        <f>IFERROR(VLOOKUP(F67,'ALL-LCDs'!$A:$C,3,0),"")</f>
        <v/>
      </c>
      <c r="H67" s="101" t="str">
        <f>IFERROR(VLOOKUP(F67,'Updated LCDs'!$A:$A,1,0),"NO")</f>
        <v>NO</v>
      </c>
      <c r="I67" s="101" t="str">
        <f>IFERROR(VLOOKUP(F67,'Updated LCDs'!$A:$E,5,0),"NO")</f>
        <v>NO</v>
      </c>
      <c r="J67" s="100"/>
      <c r="K67" s="101" t="str">
        <f>IFERROR(VLOOKUP(J67,'All-Articles'!#REF!,3,0),"")</f>
        <v/>
      </c>
      <c r="L67" s="101" t="str">
        <f>IFERROR(VLOOKUP(J67,'Updated Articles'!$A:$E,1,0),"NO")</f>
        <v>NO</v>
      </c>
      <c r="M67" s="101" t="str">
        <f>IFERROR(VLOOKUP(J67,'Updated Articles'!$A:$E,5,0),"NO")</f>
        <v>NO</v>
      </c>
      <c r="N67" s="100"/>
      <c r="O67" s="101" t="str">
        <f>IFERROR(VLOOKUP(N67,'All-Articles'!#REF!,3,0),"")</f>
        <v/>
      </c>
      <c r="P67" s="101" t="str">
        <f>IFERROR(VLOOKUP(N67,'Updated Articles'!$A:$E,1,0),"NO")</f>
        <v>NO</v>
      </c>
      <c r="Q67" s="101" t="str">
        <f>IFERROR(VLOOKUP(N67,'Updated Articles'!$A:$E,5,0),"NO")</f>
        <v>NO</v>
      </c>
    </row>
    <row r="68" spans="1:17" x14ac:dyDescent="0.25">
      <c r="A68" s="99" t="s">
        <v>118</v>
      </c>
      <c r="B68" s="100">
        <v>24317</v>
      </c>
      <c r="C68" s="101" t="str">
        <f>IFERROR(VLOOKUP(B68,'ALL-LCDs'!$A:$C,3,0),"")</f>
        <v/>
      </c>
      <c r="D68" s="101" t="str">
        <f>IFERROR(VLOOKUP(B68,'Updated LCDs'!$A:$A,1,0),"NO")</f>
        <v>NO</v>
      </c>
      <c r="E68" s="101" t="str">
        <f>IFERROR(VLOOKUP(B68,'Updated LCDs'!$A:$E,5,0),"NO")</f>
        <v>NO</v>
      </c>
      <c r="F68" s="102">
        <f>IFERROR(VLOOKUP(B68,'ICD-9 to ICD-10 LCDs'!$A:$B,2,0),"")</f>
        <v>34076</v>
      </c>
      <c r="G68" s="101" t="str">
        <f>IFERROR(VLOOKUP(F68,'ALL-LCDs'!$A:$C,3,0),"")</f>
        <v>A</v>
      </c>
      <c r="H68" s="101" t="str">
        <f>IFERROR(VLOOKUP(F68,'Updated LCDs'!$A:$A,1,0),"NO")</f>
        <v>NO</v>
      </c>
      <c r="I68" s="101" t="str">
        <f>IFERROR(VLOOKUP(F68,'Updated LCDs'!$A:$E,5,0),"NO")</f>
        <v>NO</v>
      </c>
      <c r="J68" s="100"/>
      <c r="K68" s="101" t="str">
        <f>IFERROR(VLOOKUP(J68,'All-Articles'!#REF!,3,0),"")</f>
        <v/>
      </c>
      <c r="L68" s="101" t="str">
        <f>IFERROR(VLOOKUP(J68,'Updated Articles'!$A:$E,1,0),"NO")</f>
        <v>NO</v>
      </c>
      <c r="M68" s="101" t="str">
        <f>IFERROR(VLOOKUP(J68,'Updated Articles'!$A:$E,5,0),"NO")</f>
        <v>NO</v>
      </c>
      <c r="N68" s="100"/>
      <c r="O68" s="101" t="str">
        <f>IFERROR(VLOOKUP(N68,'All-Articles'!#REF!,3,0),"")</f>
        <v/>
      </c>
      <c r="P68" s="101" t="str">
        <f>IFERROR(VLOOKUP(N68,'Updated Articles'!$A:$E,1,0),"NO")</f>
        <v>NO</v>
      </c>
      <c r="Q68" s="101" t="str">
        <f>IFERROR(VLOOKUP(N68,'Updated Articles'!$A:$E,5,0),"NO")</f>
        <v>NO</v>
      </c>
    </row>
    <row r="69" spans="1:17" x14ac:dyDescent="0.25">
      <c r="A69" s="99" t="s">
        <v>119</v>
      </c>
      <c r="B69" s="100">
        <v>24318</v>
      </c>
      <c r="C69" s="101" t="str">
        <f>IFERROR(VLOOKUP(B69,'ALL-LCDs'!$A:$C,3,0),"")</f>
        <v/>
      </c>
      <c r="D69" s="101" t="str">
        <f>IFERROR(VLOOKUP(B69,'Updated LCDs'!$A:$A,1,0),"NO")</f>
        <v>NO</v>
      </c>
      <c r="E69" s="101" t="str">
        <f>IFERROR(VLOOKUP(B69,'Updated LCDs'!$A:$E,5,0),"NO")</f>
        <v>NO</v>
      </c>
      <c r="F69" s="102">
        <f>IFERROR(VLOOKUP(B69,'ICD-9 to ICD-10 LCDs'!$A:$B,2,0),"")</f>
        <v>34080</v>
      </c>
      <c r="G69" s="101" t="str">
        <f>IFERROR(VLOOKUP(F69,'ALL-LCDs'!$A:$C,3,0),"")</f>
        <v>A</v>
      </c>
      <c r="H69" s="101" t="str">
        <f>IFERROR(VLOOKUP(F69,'Updated LCDs'!$A:$A,1,0),"NO")</f>
        <v>NO</v>
      </c>
      <c r="I69" s="101" t="str">
        <f>IFERROR(VLOOKUP(F69,'Updated LCDs'!$A:$E,5,0),"NO")</f>
        <v>NO</v>
      </c>
      <c r="J69" s="100"/>
      <c r="K69" s="101" t="str">
        <f>IFERROR(VLOOKUP(J69,'All-Articles'!#REF!,3,0),"")</f>
        <v/>
      </c>
      <c r="L69" s="101" t="str">
        <f>IFERROR(VLOOKUP(J69,'Updated Articles'!$A:$E,1,0),"NO")</f>
        <v>NO</v>
      </c>
      <c r="M69" s="101" t="str">
        <f>IFERROR(VLOOKUP(J69,'Updated Articles'!$A:$E,5,0),"NO")</f>
        <v>NO</v>
      </c>
      <c r="N69" s="100"/>
      <c r="O69" s="101" t="str">
        <f>IFERROR(VLOOKUP(N69,'All-Articles'!#REF!,3,0),"")</f>
        <v/>
      </c>
      <c r="P69" s="101" t="str">
        <f>IFERROR(VLOOKUP(N69,'Updated Articles'!$A:$E,1,0),"NO")</f>
        <v>NO</v>
      </c>
      <c r="Q69" s="101" t="str">
        <f>IFERROR(VLOOKUP(N69,'Updated Articles'!$A:$E,5,0),"NO")</f>
        <v>NO</v>
      </c>
    </row>
    <row r="70" spans="1:17" x14ac:dyDescent="0.25">
      <c r="A70" s="99" t="s">
        <v>120</v>
      </c>
      <c r="B70" s="100">
        <v>24359</v>
      </c>
      <c r="C70" s="101" t="str">
        <f>IFERROR(VLOOKUP(B70,'ALL-LCDs'!$A:$C,3,0),"")</f>
        <v/>
      </c>
      <c r="D70" s="101" t="str">
        <f>IFERROR(VLOOKUP(B70,'Updated LCDs'!$A:$A,1,0),"NO")</f>
        <v>NO</v>
      </c>
      <c r="E70" s="101" t="str">
        <f>IFERROR(VLOOKUP(B70,'Updated LCDs'!$A:$E,5,0),"NO")</f>
        <v>NO</v>
      </c>
      <c r="F70" s="102">
        <f>IFERROR(VLOOKUP(B70,'ICD-9 to ICD-10 LCDs'!$A:$B,2,0),"")</f>
        <v>34072</v>
      </c>
      <c r="G70" s="101" t="str">
        <f>IFERROR(VLOOKUP(F70,'ALL-LCDs'!$A:$C,3,0),"")</f>
        <v>A</v>
      </c>
      <c r="H70" s="101" t="str">
        <f>IFERROR(VLOOKUP(F70,'Updated LCDs'!$A:$A,1,0),"NO")</f>
        <v>NO</v>
      </c>
      <c r="I70" s="101" t="str">
        <f>IFERROR(VLOOKUP(F70,'Updated LCDs'!$A:$E,5,0),"NO")</f>
        <v>NO</v>
      </c>
      <c r="J70" s="100"/>
      <c r="K70" s="101" t="str">
        <f>IFERROR(VLOOKUP(J70,'All-Articles'!#REF!,3,0),"")</f>
        <v/>
      </c>
      <c r="L70" s="101" t="str">
        <f>IFERROR(VLOOKUP(J70,'Updated Articles'!$A:$E,1,0),"NO")</f>
        <v>NO</v>
      </c>
      <c r="M70" s="101" t="str">
        <f>IFERROR(VLOOKUP(J70,'Updated Articles'!$A:$E,5,0),"NO")</f>
        <v>NO</v>
      </c>
      <c r="N70" s="100"/>
      <c r="O70" s="101" t="str">
        <f>IFERROR(VLOOKUP(N70,'All-Articles'!#REF!,3,0),"")</f>
        <v/>
      </c>
      <c r="P70" s="101" t="str">
        <f>IFERROR(VLOOKUP(N70,'Updated Articles'!$A:$E,1,0),"NO")</f>
        <v>NO</v>
      </c>
      <c r="Q70" s="101" t="str">
        <f>IFERROR(VLOOKUP(N70,'Updated Articles'!$A:$E,5,0),"NO")</f>
        <v>NO</v>
      </c>
    </row>
    <row r="71" spans="1:17" x14ac:dyDescent="0.25">
      <c r="A71" s="99" t="s">
        <v>121</v>
      </c>
      <c r="B71" s="100">
        <v>24374</v>
      </c>
      <c r="C71" s="101" t="str">
        <f>IFERROR(VLOOKUP(B71,'ALL-LCDs'!$A:$C,3,0),"")</f>
        <v/>
      </c>
      <c r="D71" s="101" t="str">
        <f>IFERROR(VLOOKUP(B71,'Updated LCDs'!$A:$A,1,0),"NO")</f>
        <v>NO</v>
      </c>
      <c r="E71" s="101" t="str">
        <f>IFERROR(VLOOKUP(B71,'Updated LCDs'!$A:$E,5,0),"NO")</f>
        <v>NO</v>
      </c>
      <c r="F71" s="102">
        <f>IFERROR(VLOOKUP(B71,'ICD-9 to ICD-10 LCDs'!$A:$B,2,0),"")</f>
        <v>34199</v>
      </c>
      <c r="G71" s="101" t="str">
        <f>IFERROR(VLOOKUP(F71,'ALL-LCDs'!$A:$C,3,0),"")</f>
        <v>A</v>
      </c>
      <c r="H71" s="101" t="str">
        <f>IFERROR(VLOOKUP(F71,'Updated LCDs'!$A:$A,1,0),"NO")</f>
        <v>NO</v>
      </c>
      <c r="I71" s="101" t="str">
        <f>IFERROR(VLOOKUP(F71,'Updated LCDs'!$A:$E,5,0),"NO")</f>
        <v>NO</v>
      </c>
      <c r="J71" s="100"/>
      <c r="K71" s="101" t="str">
        <f>IFERROR(VLOOKUP(J71,'All-Articles'!#REF!,3,0),"")</f>
        <v/>
      </c>
      <c r="L71" s="101" t="str">
        <f>IFERROR(VLOOKUP(J71,'Updated Articles'!$A:$E,1,0),"NO")</f>
        <v>NO</v>
      </c>
      <c r="M71" s="101" t="str">
        <f>IFERROR(VLOOKUP(J71,'Updated Articles'!$A:$E,5,0),"NO")</f>
        <v>NO</v>
      </c>
      <c r="N71" s="100"/>
      <c r="O71" s="101" t="str">
        <f>IFERROR(VLOOKUP(N71,'All-Articles'!#REF!,3,0),"")</f>
        <v/>
      </c>
      <c r="P71" s="101" t="str">
        <f>IFERROR(VLOOKUP(N71,'Updated Articles'!$A:$E,1,0),"NO")</f>
        <v>NO</v>
      </c>
      <c r="Q71" s="101" t="str">
        <f>IFERROR(VLOOKUP(N71,'Updated Articles'!$A:$E,5,0),"NO")</f>
        <v>NO</v>
      </c>
    </row>
    <row r="72" spans="1:17" x14ac:dyDescent="0.25">
      <c r="A72" s="103" t="s">
        <v>122</v>
      </c>
      <c r="B72" s="100">
        <v>24415</v>
      </c>
      <c r="C72" s="101" t="str">
        <f>IFERROR(VLOOKUP(B72,'ALL-LCDs'!$A:$C,3,0),"")</f>
        <v/>
      </c>
      <c r="D72" s="101" t="str">
        <f>IFERROR(VLOOKUP(B72,'Updated LCDs'!$A:$A,1,0),"NO")</f>
        <v>NO</v>
      </c>
      <c r="E72" s="101" t="str">
        <f>IFERROR(VLOOKUP(B72,'Updated LCDs'!$A:$E,5,0),"NO")</f>
        <v>NO</v>
      </c>
      <c r="F72" s="102">
        <f>IFERROR(VLOOKUP(B72,'ICD-9 to ICD-10 LCDs'!$A:$B,2,0),"")</f>
        <v>34097</v>
      </c>
      <c r="G72" s="101" t="str">
        <f>IFERROR(VLOOKUP(F72,'ALL-LCDs'!$A:$C,3,0),"")</f>
        <v>A</v>
      </c>
      <c r="H72" s="101" t="str">
        <f>IFERROR(VLOOKUP(F72,'Updated LCDs'!$A:$A,1,0),"NO")</f>
        <v>NO</v>
      </c>
      <c r="I72" s="101" t="str">
        <f>IFERROR(VLOOKUP(F72,'Updated LCDs'!$A:$E,5,0),"NO")</f>
        <v>NO</v>
      </c>
      <c r="J72" s="100"/>
      <c r="K72" s="101" t="str">
        <f>IFERROR(VLOOKUP(J72,'All-Articles'!#REF!,3,0),"")</f>
        <v/>
      </c>
      <c r="L72" s="101" t="str">
        <f>IFERROR(VLOOKUP(J72,'Updated Articles'!$A:$E,1,0),"NO")</f>
        <v>NO</v>
      </c>
      <c r="M72" s="101" t="str">
        <f>IFERROR(VLOOKUP(J72,'Updated Articles'!$A:$E,5,0),"NO")</f>
        <v>NO</v>
      </c>
      <c r="N72" s="100"/>
      <c r="O72" s="101" t="str">
        <f>IFERROR(VLOOKUP(N72,'All-Articles'!#REF!,3,0),"")</f>
        <v/>
      </c>
      <c r="P72" s="101" t="str">
        <f>IFERROR(VLOOKUP(N72,'Updated Articles'!$A:$E,1,0),"NO")</f>
        <v>NO</v>
      </c>
      <c r="Q72" s="101" t="str">
        <f>IFERROR(VLOOKUP(N72,'Updated Articles'!$A:$E,5,0),"NO")</f>
        <v>NO</v>
      </c>
    </row>
    <row r="73" spans="1:17" x14ac:dyDescent="0.25">
      <c r="A73" s="99" t="s">
        <v>123</v>
      </c>
      <c r="B73" s="100">
        <v>25211</v>
      </c>
      <c r="C73" s="101" t="str">
        <f>IFERROR(VLOOKUP(B73,'ALL-LCDs'!$A:$C,3,0),"")</f>
        <v/>
      </c>
      <c r="D73" s="101" t="str">
        <f>IFERROR(VLOOKUP(B73,'Updated LCDs'!$A:$A,1,0),"NO")</f>
        <v>NO</v>
      </c>
      <c r="E73" s="101" t="str">
        <f>IFERROR(VLOOKUP(B73,'Updated LCDs'!$A:$E,5,0),"NO")</f>
        <v>NO</v>
      </c>
      <c r="F73" s="102">
        <f>IFERROR(VLOOKUP(B73,'ICD-9 to ICD-10 LCDs'!$A:$B,2,0),"")</f>
        <v>33617</v>
      </c>
      <c r="G73" s="101" t="str">
        <f>IFERROR(VLOOKUP(F73,'ALL-LCDs'!$A:$C,3,0),"")</f>
        <v>R</v>
      </c>
      <c r="H73" s="101" t="str">
        <f>IFERROR(VLOOKUP(F73,'Updated LCDs'!$A:$A,1,0),"NO")</f>
        <v>NO</v>
      </c>
      <c r="I73" s="101" t="str">
        <f>IFERROR(VLOOKUP(F73,'Updated LCDs'!$A:$E,5,0),"NO")</f>
        <v>NO</v>
      </c>
      <c r="J73" s="100"/>
      <c r="K73" s="101" t="str">
        <f>IFERROR(VLOOKUP(J73,'All-Articles'!#REF!,3,0),"")</f>
        <v/>
      </c>
      <c r="L73" s="101" t="str">
        <f>IFERROR(VLOOKUP(J73,'Updated Articles'!$A:$E,1,0),"NO")</f>
        <v>NO</v>
      </c>
      <c r="M73" s="101" t="str">
        <f>IFERROR(VLOOKUP(J73,'Updated Articles'!$A:$E,5,0),"NO")</f>
        <v>NO</v>
      </c>
      <c r="N73" s="100"/>
      <c r="O73" s="101" t="str">
        <f>IFERROR(VLOOKUP(N73,'All-Articles'!#REF!,3,0),"")</f>
        <v/>
      </c>
      <c r="P73" s="101" t="str">
        <f>IFERROR(VLOOKUP(N73,'Updated Articles'!$A:$E,1,0),"NO")</f>
        <v>NO</v>
      </c>
      <c r="Q73" s="101" t="str">
        <f>IFERROR(VLOOKUP(N73,'Updated Articles'!$A:$E,5,0),"NO")</f>
        <v>NO</v>
      </c>
    </row>
    <row r="74" spans="1:17" x14ac:dyDescent="0.25">
      <c r="A74" s="99" t="s">
        <v>124</v>
      </c>
      <c r="B74" s="100">
        <v>25466</v>
      </c>
      <c r="C74" s="101" t="str">
        <f>IFERROR(VLOOKUP(B74,'ALL-LCDs'!$A:$C,3,0),"")</f>
        <v/>
      </c>
      <c r="D74" s="101" t="str">
        <f>IFERROR(VLOOKUP(B74,'Updated LCDs'!$A:$A,1,0),"NO")</f>
        <v>NO</v>
      </c>
      <c r="E74" s="101" t="str">
        <f>IFERROR(VLOOKUP(B74,'Updated LCDs'!$A:$E,5,0),"NO")</f>
        <v>NO</v>
      </c>
      <c r="F74" s="102">
        <f>IFERROR(VLOOKUP(B74,'ICD-9 to ICD-10 LCDs'!$A:$B,2,0),"")</f>
        <v>33567</v>
      </c>
      <c r="G74" s="101" t="str">
        <f>IFERROR(VLOOKUP(F74,'ALL-LCDs'!$A:$C,3,0),"")</f>
        <v>A</v>
      </c>
      <c r="H74" s="101" t="str">
        <f>IFERROR(VLOOKUP(F74,'Updated LCDs'!$A:$A,1,0),"NO")</f>
        <v>NO</v>
      </c>
      <c r="I74" s="101" t="str">
        <f>IFERROR(VLOOKUP(F74,'Updated LCDs'!$A:$E,5,0),"NO")</f>
        <v>NO</v>
      </c>
      <c r="J74" s="100"/>
      <c r="K74" s="101" t="str">
        <f>IFERROR(VLOOKUP(J74,'All-Articles'!#REF!,3,0),"")</f>
        <v/>
      </c>
      <c r="L74" s="101" t="str">
        <f>IFERROR(VLOOKUP(J74,'Updated Articles'!$A:$E,1,0),"NO")</f>
        <v>NO</v>
      </c>
      <c r="M74" s="101" t="str">
        <f>IFERROR(VLOOKUP(J74,'Updated Articles'!$A:$E,5,0),"NO")</f>
        <v>NO</v>
      </c>
      <c r="N74" s="100"/>
      <c r="O74" s="101" t="str">
        <f>IFERROR(VLOOKUP(N74,'All-Articles'!#REF!,3,0),"")</f>
        <v/>
      </c>
      <c r="P74" s="101" t="str">
        <f>IFERROR(VLOOKUP(N74,'Updated Articles'!$A:$E,1,0),"NO")</f>
        <v>NO</v>
      </c>
      <c r="Q74" s="101" t="str">
        <f>IFERROR(VLOOKUP(N74,'Updated Articles'!$A:$E,5,0),"NO")</f>
        <v>NO</v>
      </c>
    </row>
    <row r="75" spans="1:17" x14ac:dyDescent="0.25">
      <c r="A75" s="99" t="s">
        <v>125</v>
      </c>
      <c r="B75" s="100">
        <v>25820</v>
      </c>
      <c r="C75" s="101" t="str">
        <f>IFERROR(VLOOKUP(B75,'ALL-LCDs'!$A:$C,3,0),"")</f>
        <v/>
      </c>
      <c r="D75" s="101" t="str">
        <f>IFERROR(VLOOKUP(B75,'Updated LCDs'!$A:$A,1,0),"NO")</f>
        <v>NO</v>
      </c>
      <c r="E75" s="101" t="str">
        <f>IFERROR(VLOOKUP(B75,'Updated LCDs'!$A:$E,5,0),"NO")</f>
        <v>NO</v>
      </c>
      <c r="F75" s="102">
        <f>IFERROR(VLOOKUP(B75,'ICD-9 to ICD-10 LCDs'!$A:$B,2,0),"")</f>
        <v>33394</v>
      </c>
      <c r="G75" s="101" t="str">
        <f>IFERROR(VLOOKUP(F75,'ALL-LCDs'!$A:$C,3,0),"")</f>
        <v>A</v>
      </c>
      <c r="H75" s="101" t="str">
        <f>IFERROR(VLOOKUP(F75,'Updated LCDs'!$A:$A,1,0),"NO")</f>
        <v>NO</v>
      </c>
      <c r="I75" s="101" t="str">
        <f>IFERROR(VLOOKUP(F75,'Updated LCDs'!$A:$E,5,0),"NO")</f>
        <v>NO</v>
      </c>
      <c r="J75" s="100"/>
      <c r="K75" s="101" t="str">
        <f>IFERROR(VLOOKUP(J75,'All-Articles'!#REF!,3,0),"")</f>
        <v/>
      </c>
      <c r="L75" s="101" t="str">
        <f>IFERROR(VLOOKUP(J75,'Updated Articles'!$A:$E,1,0),"NO")</f>
        <v>NO</v>
      </c>
      <c r="M75" s="101" t="str">
        <f>IFERROR(VLOOKUP(J75,'Updated Articles'!$A:$E,5,0),"NO")</f>
        <v>NO</v>
      </c>
      <c r="N75" s="100"/>
      <c r="O75" s="101" t="str">
        <f>IFERROR(VLOOKUP(N75,'All-Articles'!#REF!,3,0),"")</f>
        <v/>
      </c>
      <c r="P75" s="101" t="str">
        <f>IFERROR(VLOOKUP(N75,'Updated Articles'!$A:$E,1,0),"NO")</f>
        <v>NO</v>
      </c>
      <c r="Q75" s="101" t="str">
        <f>IFERROR(VLOOKUP(N75,'Updated Articles'!$A:$E,5,0),"NO")</f>
        <v>NO</v>
      </c>
    </row>
    <row r="76" spans="1:17" x14ac:dyDescent="0.25">
      <c r="A76" s="99" t="s">
        <v>127</v>
      </c>
      <c r="B76" s="100">
        <v>26367</v>
      </c>
      <c r="C76" s="101" t="str">
        <f>IFERROR(VLOOKUP(B76,'ALL-LCDs'!$A:$C,3,0),"")</f>
        <v/>
      </c>
      <c r="D76" s="101" t="str">
        <f>IFERROR(VLOOKUP(B76,'Updated LCDs'!$A:$A,1,0),"NO")</f>
        <v>NO</v>
      </c>
      <c r="E76" s="101" t="str">
        <f>IFERROR(VLOOKUP(B76,'Updated LCDs'!$A:$E,5,0),"NO")</f>
        <v>NO</v>
      </c>
      <c r="F76" s="102">
        <f>IFERROR(VLOOKUP(B76,'ICD-9 to ICD-10 LCDs'!$A:$B,2,0),"")</f>
        <v>33574</v>
      </c>
      <c r="G76" s="101" t="str">
        <f>IFERROR(VLOOKUP(F76,'ALL-LCDs'!$A:$C,3,0),"")</f>
        <v>A</v>
      </c>
      <c r="H76" s="101" t="str">
        <f>IFERROR(VLOOKUP(F76,'Updated LCDs'!$A:$A,1,0),"NO")</f>
        <v>NO</v>
      </c>
      <c r="I76" s="101" t="str">
        <f>IFERROR(VLOOKUP(F76,'Updated LCDs'!$A:$E,5,0),"NO")</f>
        <v>NO</v>
      </c>
      <c r="J76" s="100"/>
      <c r="K76" s="101" t="str">
        <f>IFERROR(VLOOKUP(J76,'All-Articles'!#REF!,3,0),"")</f>
        <v/>
      </c>
      <c r="L76" s="101" t="str">
        <f>IFERROR(VLOOKUP(J76,'Updated Articles'!$A:$E,1,0),"NO")</f>
        <v>NO</v>
      </c>
      <c r="M76" s="101" t="str">
        <f>IFERROR(VLOOKUP(J76,'Updated Articles'!$A:$E,5,0),"NO")</f>
        <v>NO</v>
      </c>
      <c r="N76" s="100"/>
      <c r="O76" s="101" t="str">
        <f>IFERROR(VLOOKUP(N76,'All-Articles'!#REF!,3,0),"")</f>
        <v/>
      </c>
      <c r="P76" s="101" t="str">
        <f>IFERROR(VLOOKUP(N76,'Updated Articles'!$A:$E,1,0),"NO")</f>
        <v>NO</v>
      </c>
      <c r="Q76" s="101" t="str">
        <f>IFERROR(VLOOKUP(N76,'Updated Articles'!$A:$E,5,0),"NO")</f>
        <v>NO</v>
      </c>
    </row>
    <row r="77" spans="1:17" x14ac:dyDescent="0.25">
      <c r="A77" s="99" t="s">
        <v>116</v>
      </c>
      <c r="B77" s="100">
        <v>26381</v>
      </c>
      <c r="C77" s="101" t="str">
        <f>IFERROR(VLOOKUP(B77,'ALL-LCDs'!$A:$C,3,0),"")</f>
        <v/>
      </c>
      <c r="D77" s="101" t="str">
        <f>IFERROR(VLOOKUP(B77,'Updated LCDs'!$A:$A,1,0),"NO")</f>
        <v>NO</v>
      </c>
      <c r="E77" s="101" t="str">
        <f>IFERROR(VLOOKUP(B77,'Updated LCDs'!$A:$E,5,0),"NO")</f>
        <v>NO</v>
      </c>
      <c r="F77" s="102">
        <f>IFERROR(VLOOKUP(B77,'ICD-9 to ICD-10 LCDs'!$A:$B,2,0),"")</f>
        <v>34202</v>
      </c>
      <c r="G77" s="101" t="str">
        <f>IFERROR(VLOOKUP(F77,'ALL-LCDs'!$A:$C,3,0),"")</f>
        <v>R</v>
      </c>
      <c r="H77" s="101" t="str">
        <f>IFERROR(VLOOKUP(F77,'Updated LCDs'!$A:$A,1,0),"NO")</f>
        <v>NO</v>
      </c>
      <c r="I77" s="101" t="str">
        <f>IFERROR(VLOOKUP(F77,'Updated LCDs'!$A:$E,5,0),"NO")</f>
        <v>NO</v>
      </c>
      <c r="J77" s="100"/>
      <c r="K77" s="101" t="str">
        <f>IFERROR(VLOOKUP(J77,'All-Articles'!#REF!,3,0),"")</f>
        <v/>
      </c>
      <c r="L77" s="101" t="str">
        <f>IFERROR(VLOOKUP(J77,'Updated Articles'!$A:$E,1,0),"NO")</f>
        <v>NO</v>
      </c>
      <c r="M77" s="101" t="str">
        <f>IFERROR(VLOOKUP(J77,'Updated Articles'!$A:$E,5,0),"NO")</f>
        <v>NO</v>
      </c>
      <c r="N77" s="100"/>
      <c r="O77" s="101" t="str">
        <f>IFERROR(VLOOKUP(N77,'All-Articles'!#REF!,3,0),"")</f>
        <v/>
      </c>
      <c r="P77" s="101" t="str">
        <f>IFERROR(VLOOKUP(N77,'Updated Articles'!$A:$E,1,0),"NO")</f>
        <v>NO</v>
      </c>
      <c r="Q77" s="101" t="str">
        <f>IFERROR(VLOOKUP(N77,'Updated Articles'!$A:$E,5,0),"NO")</f>
        <v>NO</v>
      </c>
    </row>
    <row r="78" spans="1:17" x14ac:dyDescent="0.25">
      <c r="A78" s="99" t="s">
        <v>128</v>
      </c>
      <c r="B78" s="100">
        <v>26418</v>
      </c>
      <c r="C78" s="101" t="str">
        <f>IFERROR(VLOOKUP(B78,'ALL-LCDs'!$A:$C,3,0),"")</f>
        <v/>
      </c>
      <c r="D78" s="101" t="str">
        <f>IFERROR(VLOOKUP(B78,'Updated LCDs'!$A:$A,1,0),"NO")</f>
        <v>NO</v>
      </c>
      <c r="E78" s="101" t="str">
        <f>IFERROR(VLOOKUP(B78,'Updated LCDs'!$A:$E,5,0),"NO")</f>
        <v>NO</v>
      </c>
      <c r="F78" s="102" t="str">
        <f>IFERROR(VLOOKUP(B78,'ICD-9 to ICD-10 LCDs'!$A:$B,2,0),"")</f>
        <v/>
      </c>
      <c r="G78" s="101" t="str">
        <f>IFERROR(VLOOKUP(F78,'ALL-LCDs'!$A:$C,3,0),"")</f>
        <v/>
      </c>
      <c r="H78" s="101" t="str">
        <f>IFERROR(VLOOKUP(F78,'Updated LCDs'!$A:$A,1,0),"NO")</f>
        <v>NO</v>
      </c>
      <c r="I78" s="101" t="str">
        <f>IFERROR(VLOOKUP(F78,'Updated LCDs'!$A:$E,5,0),"NO")</f>
        <v>NO</v>
      </c>
      <c r="J78" s="100"/>
      <c r="K78" s="101" t="str">
        <f>IFERROR(VLOOKUP(J78,'All-Articles'!#REF!,3,0),"")</f>
        <v/>
      </c>
      <c r="L78" s="101" t="str">
        <f>IFERROR(VLOOKUP(J78,'Updated Articles'!$A:$E,1,0),"NO")</f>
        <v>NO</v>
      </c>
      <c r="M78" s="101" t="str">
        <f>IFERROR(VLOOKUP(J78,'Updated Articles'!$A:$E,5,0),"NO")</f>
        <v>NO</v>
      </c>
      <c r="N78" s="100"/>
      <c r="O78" s="101" t="str">
        <f>IFERROR(VLOOKUP(N78,'All-Articles'!#REF!,3,0),"")</f>
        <v/>
      </c>
      <c r="P78" s="101" t="str">
        <f>IFERROR(VLOOKUP(N78,'Updated Articles'!$A:$E,1,0),"NO")</f>
        <v>NO</v>
      </c>
      <c r="Q78" s="101" t="str">
        <f>IFERROR(VLOOKUP(N78,'Updated Articles'!$A:$E,5,0),"NO")</f>
        <v>NO</v>
      </c>
    </row>
    <row r="79" spans="1:17" x14ac:dyDescent="0.25">
      <c r="A79" s="99" t="s">
        <v>129</v>
      </c>
      <c r="B79" s="100">
        <v>26426</v>
      </c>
      <c r="C79" s="101" t="str">
        <f>IFERROR(VLOOKUP(B79,'ALL-LCDs'!$A:$C,3,0),"")</f>
        <v/>
      </c>
      <c r="D79" s="101" t="str">
        <f>IFERROR(VLOOKUP(B79,'Updated LCDs'!$A:$A,1,0),"NO")</f>
        <v>NO</v>
      </c>
      <c r="E79" s="101" t="str">
        <f>IFERROR(VLOOKUP(B79,'Updated LCDs'!$A:$E,5,0),"NO")</f>
        <v>NO</v>
      </c>
      <c r="F79" s="102">
        <f>IFERROR(VLOOKUP(B79,'ICD-9 to ICD-10 LCDs'!$A:$B,2,0),"")</f>
        <v>33636</v>
      </c>
      <c r="G79" s="101" t="str">
        <f>IFERROR(VLOOKUP(F79,'ALL-LCDs'!$A:$C,3,0),"")</f>
        <v>A</v>
      </c>
      <c r="H79" s="101" t="str">
        <f>IFERROR(VLOOKUP(F79,'Updated LCDs'!$A:$A,1,0),"NO")</f>
        <v>NO</v>
      </c>
      <c r="I79" s="101" t="str">
        <f>IFERROR(VLOOKUP(F79,'Updated LCDs'!$A:$E,5,0),"NO")</f>
        <v>NO</v>
      </c>
      <c r="J79" s="100"/>
      <c r="K79" s="101" t="str">
        <f>IFERROR(VLOOKUP(J79,'All-Articles'!#REF!,3,0),"")</f>
        <v/>
      </c>
      <c r="L79" s="101" t="str">
        <f>IFERROR(VLOOKUP(J79,'Updated Articles'!$A:$E,1,0),"NO")</f>
        <v>NO</v>
      </c>
      <c r="M79" s="101" t="str">
        <f>IFERROR(VLOOKUP(J79,'Updated Articles'!$A:$E,5,0),"NO")</f>
        <v>NO</v>
      </c>
      <c r="N79" s="100"/>
      <c r="O79" s="101" t="str">
        <f>IFERROR(VLOOKUP(N79,'All-Articles'!#REF!,3,0),"")</f>
        <v/>
      </c>
      <c r="P79" s="101" t="str">
        <f>IFERROR(VLOOKUP(N79,'Updated Articles'!$A:$E,1,0),"NO")</f>
        <v>NO</v>
      </c>
      <c r="Q79" s="101" t="str">
        <f>IFERROR(VLOOKUP(N79,'Updated Articles'!$A:$E,5,0),"NO")</f>
        <v>NO</v>
      </c>
    </row>
    <row r="80" spans="1:17" x14ac:dyDescent="0.25">
      <c r="A80" s="99" t="s">
        <v>108</v>
      </c>
      <c r="B80" s="100">
        <v>26439</v>
      </c>
      <c r="C80" s="101" t="str">
        <f>IFERROR(VLOOKUP(B80,'ALL-LCDs'!$A:$C,3,0),"")</f>
        <v/>
      </c>
      <c r="D80" s="101" t="str">
        <f>IFERROR(VLOOKUP(B80,'Updated LCDs'!$A:$A,1,0),"NO")</f>
        <v>NO</v>
      </c>
      <c r="E80" s="101" t="str">
        <f>IFERROR(VLOOKUP(B80,'Updated LCDs'!$A:$E,5,0),"NO")</f>
        <v>NO</v>
      </c>
      <c r="F80" s="102">
        <f>IFERROR(VLOOKUP(B80,'ICD-9 to ICD-10 LCDs'!$A:$B,2,0),"")</f>
        <v>33569</v>
      </c>
      <c r="G80" s="101" t="str">
        <f>IFERROR(VLOOKUP(F80,'ALL-LCDs'!$A:$C,3,0),"")</f>
        <v>A</v>
      </c>
      <c r="H80" s="101" t="str">
        <f>IFERROR(VLOOKUP(F80,'Updated LCDs'!$A:$A,1,0),"NO")</f>
        <v>NO</v>
      </c>
      <c r="I80" s="101" t="str">
        <f>IFERROR(VLOOKUP(F80,'Updated LCDs'!$A:$E,5,0),"NO")</f>
        <v>NO</v>
      </c>
      <c r="J80" s="100"/>
      <c r="K80" s="101" t="str">
        <f>IFERROR(VLOOKUP(J80,'All-Articles'!#REF!,3,0),"")</f>
        <v/>
      </c>
      <c r="L80" s="101" t="str">
        <f>IFERROR(VLOOKUP(J80,'Updated Articles'!$A:$E,1,0),"NO")</f>
        <v>NO</v>
      </c>
      <c r="M80" s="101" t="str">
        <f>IFERROR(VLOOKUP(J80,'Updated Articles'!$A:$E,5,0),"NO")</f>
        <v>NO</v>
      </c>
      <c r="N80" s="100"/>
      <c r="O80" s="101" t="str">
        <f>IFERROR(VLOOKUP(N80,'All-Articles'!#REF!,3,0),"")</f>
        <v/>
      </c>
      <c r="P80" s="101" t="str">
        <f>IFERROR(VLOOKUP(N80,'Updated Articles'!$A:$E,1,0),"NO")</f>
        <v>NO</v>
      </c>
      <c r="Q80" s="101" t="str">
        <f>IFERROR(VLOOKUP(N80,'Updated Articles'!$A:$E,5,0),"NO")</f>
        <v>NO</v>
      </c>
    </row>
    <row r="81" spans="1:18" x14ac:dyDescent="0.25">
      <c r="A81" s="99" t="s">
        <v>130</v>
      </c>
      <c r="B81" s="100">
        <v>26746</v>
      </c>
      <c r="C81" s="101" t="str">
        <f>IFERROR(VLOOKUP(B81,'ALL-LCDs'!$A:$C,3,0),"")</f>
        <v/>
      </c>
      <c r="D81" s="101" t="str">
        <f>IFERROR(VLOOKUP(B81,'Updated LCDs'!$A:$A,1,0),"NO")</f>
        <v>NO</v>
      </c>
      <c r="E81" s="101" t="str">
        <f>IFERROR(VLOOKUP(B81,'Updated LCDs'!$A:$E,5,0),"NO")</f>
        <v>NO</v>
      </c>
      <c r="F81" s="102" t="str">
        <f>IFERROR(VLOOKUP(B81,'ICD-9 to ICD-10 LCDs'!$A:$B,2,0),"")</f>
        <v/>
      </c>
      <c r="G81" s="101" t="str">
        <f>IFERROR(VLOOKUP(F81,'ALL-LCDs'!$A:$C,3,0),"")</f>
        <v/>
      </c>
      <c r="H81" s="101" t="str">
        <f>IFERROR(VLOOKUP(F81,'Updated LCDs'!$A:$A,1,0),"NO")</f>
        <v>NO</v>
      </c>
      <c r="I81" s="101" t="str">
        <f>IFERROR(VLOOKUP(F81,'Updated LCDs'!$A:$E,5,0),"NO")</f>
        <v>NO</v>
      </c>
      <c r="J81" s="100"/>
      <c r="K81" s="101" t="str">
        <f>IFERROR(VLOOKUP(J81,'All-Articles'!#REF!,3,0),"")</f>
        <v/>
      </c>
      <c r="L81" s="101" t="str">
        <f>IFERROR(VLOOKUP(J81,'Updated Articles'!$A:$E,1,0),"NO")</f>
        <v>NO</v>
      </c>
      <c r="M81" s="101" t="str">
        <f>IFERROR(VLOOKUP(J81,'Updated Articles'!$A:$E,5,0),"NO")</f>
        <v>NO</v>
      </c>
      <c r="N81" s="100"/>
      <c r="O81" s="101" t="str">
        <f>IFERROR(VLOOKUP(N81,'All-Articles'!#REF!,3,0),"")</f>
        <v/>
      </c>
      <c r="P81" s="101" t="str">
        <f>IFERROR(VLOOKUP(N81,'Updated Articles'!$A:$E,1,0),"NO")</f>
        <v>NO</v>
      </c>
      <c r="Q81" s="101" t="str">
        <f>IFERROR(VLOOKUP(N81,'Updated Articles'!$A:$E,5,0),"NO")</f>
        <v>NO</v>
      </c>
    </row>
    <row r="82" spans="1:18" x14ac:dyDescent="0.25">
      <c r="A82" s="99" t="s">
        <v>131</v>
      </c>
      <c r="B82" s="100">
        <v>26756</v>
      </c>
      <c r="C82" s="101" t="str">
        <f>IFERROR(VLOOKUP(B82,'ALL-LCDs'!$A:$C,3,0),"")</f>
        <v/>
      </c>
      <c r="D82" s="101" t="str">
        <f>IFERROR(VLOOKUP(B82,'Updated LCDs'!$A:$A,1,0),"NO")</f>
        <v>NO</v>
      </c>
      <c r="E82" s="101" t="str">
        <f>IFERROR(VLOOKUP(B82,'Updated LCDs'!$A:$E,5,0),"NO")</f>
        <v>NO</v>
      </c>
      <c r="F82" s="102" t="str">
        <f>IFERROR(VLOOKUP(B82,'ICD-9 to ICD-10 LCDs'!$A:$B,2,0),"")</f>
        <v/>
      </c>
      <c r="G82" s="101" t="str">
        <f>IFERROR(VLOOKUP(F82,'ALL-LCDs'!$A:$C,3,0),"")</f>
        <v/>
      </c>
      <c r="H82" s="101" t="str">
        <f>IFERROR(VLOOKUP(F82,'Updated LCDs'!$A:$A,1,0),"NO")</f>
        <v>NO</v>
      </c>
      <c r="I82" s="101" t="str">
        <f>IFERROR(VLOOKUP(F82,'Updated LCDs'!$A:$E,5,0),"NO")</f>
        <v>NO</v>
      </c>
      <c r="J82" s="100"/>
      <c r="K82" s="101" t="str">
        <f>IFERROR(VLOOKUP(J82,'All-Articles'!#REF!,3,0),"")</f>
        <v/>
      </c>
      <c r="L82" s="101" t="str">
        <f>IFERROR(VLOOKUP(J82,'Updated Articles'!$A:$E,1,0),"NO")</f>
        <v>NO</v>
      </c>
      <c r="M82" s="101" t="str">
        <f>IFERROR(VLOOKUP(J82,'Updated Articles'!$A:$E,5,0),"NO")</f>
        <v>NO</v>
      </c>
      <c r="N82" s="100"/>
      <c r="O82" s="101" t="str">
        <f>IFERROR(VLOOKUP(N82,'All-Articles'!#REF!,3,0),"")</f>
        <v/>
      </c>
      <c r="P82" s="101" t="str">
        <f>IFERROR(VLOOKUP(N82,'Updated Articles'!$A:$E,1,0),"NO")</f>
        <v>NO</v>
      </c>
      <c r="Q82" s="101" t="str">
        <f>IFERROR(VLOOKUP(N82,'Updated Articles'!$A:$E,5,0),"NO")</f>
        <v>NO</v>
      </c>
    </row>
    <row r="83" spans="1:18" x14ac:dyDescent="0.25">
      <c r="A83" s="99" t="s">
        <v>132</v>
      </c>
      <c r="B83" s="100">
        <v>26757</v>
      </c>
      <c r="C83" s="101" t="str">
        <f>IFERROR(VLOOKUP(B83,'ALL-LCDs'!$A:$C,3,0),"")</f>
        <v/>
      </c>
      <c r="D83" s="101" t="str">
        <f>IFERROR(VLOOKUP(B83,'Updated LCDs'!$A:$A,1,0),"NO")</f>
        <v>NO</v>
      </c>
      <c r="E83" s="101" t="str">
        <f>IFERROR(VLOOKUP(B83,'Updated LCDs'!$A:$E,5,0),"NO")</f>
        <v>NO</v>
      </c>
      <c r="F83" s="102" t="str">
        <f>IFERROR(VLOOKUP(B83,'ICD-9 to ICD-10 LCDs'!$A:$B,2,0),"")</f>
        <v/>
      </c>
      <c r="G83" s="101" t="str">
        <f>IFERROR(VLOOKUP(F83,'ALL-LCDs'!$A:$C,3,0),"")</f>
        <v/>
      </c>
      <c r="H83" s="101" t="str">
        <f>IFERROR(VLOOKUP(F83,'Updated LCDs'!$A:$A,1,0),"NO")</f>
        <v>NO</v>
      </c>
      <c r="I83" s="101" t="str">
        <f>IFERROR(VLOOKUP(F83,'Updated LCDs'!$A:$E,5,0),"NO")</f>
        <v>NO</v>
      </c>
      <c r="J83" s="100"/>
      <c r="K83" s="101" t="str">
        <f>IFERROR(VLOOKUP(J83,'All-Articles'!#REF!,3,0),"")</f>
        <v/>
      </c>
      <c r="L83" s="101" t="str">
        <f>IFERROR(VLOOKUP(J83,'Updated Articles'!$A:$E,1,0),"NO")</f>
        <v>NO</v>
      </c>
      <c r="M83" s="101" t="str">
        <f>IFERROR(VLOOKUP(J83,'Updated Articles'!$A:$E,5,0),"NO")</f>
        <v>NO</v>
      </c>
      <c r="N83" s="100"/>
      <c r="O83" s="101" t="str">
        <f>IFERROR(VLOOKUP(N83,'All-Articles'!#REF!,3,0),"")</f>
        <v/>
      </c>
      <c r="P83" s="101" t="str">
        <f>IFERROR(VLOOKUP(N83,'Updated Articles'!$A:$E,1,0),"NO")</f>
        <v>NO</v>
      </c>
      <c r="Q83" s="101" t="str">
        <f>IFERROR(VLOOKUP(N83,'Updated Articles'!$A:$E,5,0),"NO")</f>
        <v>NO</v>
      </c>
    </row>
    <row r="84" spans="1:18" x14ac:dyDescent="0.25">
      <c r="A84" s="99" t="s">
        <v>133</v>
      </c>
      <c r="B84" s="100">
        <v>26774</v>
      </c>
      <c r="C84" s="101" t="str">
        <f>IFERROR(VLOOKUP(B84,'ALL-LCDs'!$A:$C,3,0),"")</f>
        <v/>
      </c>
      <c r="D84" s="101" t="str">
        <f>IFERROR(VLOOKUP(B84,'Updated LCDs'!$A:$A,1,0),"NO")</f>
        <v>NO</v>
      </c>
      <c r="E84" s="101" t="str">
        <f>IFERROR(VLOOKUP(B84,'Updated LCDs'!$A:$E,5,0),"NO")</f>
        <v>NO</v>
      </c>
      <c r="F84" s="102" t="str">
        <f>IFERROR(VLOOKUP(B84,'ICD-9 to ICD-10 LCDs'!$A:$B,2,0),"")</f>
        <v/>
      </c>
      <c r="G84" s="101" t="str">
        <f>IFERROR(VLOOKUP(F84,'ALL-LCDs'!$A:$C,3,0),"")</f>
        <v/>
      </c>
      <c r="H84" s="101" t="str">
        <f>IFERROR(VLOOKUP(F84,'Updated LCDs'!$A:$A,1,0),"NO")</f>
        <v>NO</v>
      </c>
      <c r="I84" s="101" t="str">
        <f>IFERROR(VLOOKUP(F84,'Updated LCDs'!$A:$E,5,0),"NO")</f>
        <v>NO</v>
      </c>
      <c r="J84" s="100"/>
      <c r="K84" s="101" t="str">
        <f>IFERROR(VLOOKUP(J84,'All-Articles'!#REF!,3,0),"")</f>
        <v/>
      </c>
      <c r="L84" s="101" t="str">
        <f>IFERROR(VLOOKUP(J84,'Updated Articles'!$A:$E,1,0),"NO")</f>
        <v>NO</v>
      </c>
      <c r="M84" s="101" t="str">
        <f>IFERROR(VLOOKUP(J84,'Updated Articles'!$A:$E,5,0),"NO")</f>
        <v>NO</v>
      </c>
      <c r="N84" s="100"/>
      <c r="O84" s="101" t="str">
        <f>IFERROR(VLOOKUP(N84,'All-Articles'!#REF!,3,0),"")</f>
        <v/>
      </c>
      <c r="P84" s="101" t="str">
        <f>IFERROR(VLOOKUP(N84,'Updated Articles'!$A:$E,1,0),"NO")</f>
        <v>NO</v>
      </c>
      <c r="Q84" s="101" t="str">
        <f>IFERROR(VLOOKUP(N84,'Updated Articles'!$A:$E,5,0),"NO")</f>
        <v>NO</v>
      </c>
    </row>
    <row r="85" spans="1:18" x14ac:dyDescent="0.25">
      <c r="A85" s="99" t="s">
        <v>114</v>
      </c>
      <c r="B85" s="100">
        <v>26841</v>
      </c>
      <c r="C85" s="101" t="str">
        <f>IFERROR(VLOOKUP(B85,'ALL-LCDs'!$A:$C,3,0),"")</f>
        <v/>
      </c>
      <c r="D85" s="101" t="str">
        <f>IFERROR(VLOOKUP(B85,'Updated LCDs'!$A:$A,1,0),"NO")</f>
        <v>NO</v>
      </c>
      <c r="E85" s="101" t="str">
        <f>IFERROR(VLOOKUP(B85,'Updated LCDs'!$A:$E,5,0),"NO")</f>
        <v>NO</v>
      </c>
      <c r="F85" s="102">
        <f>IFERROR(VLOOKUP(B85,'ICD-9 to ICD-10 LCDs'!$A:$B,2,0),"")</f>
        <v>33646</v>
      </c>
      <c r="G85" s="101" t="str">
        <f>IFERROR(VLOOKUP(F85,'ALL-LCDs'!$A:$C,3,0),"")</f>
        <v>A</v>
      </c>
      <c r="H85" s="101" t="str">
        <f>IFERROR(VLOOKUP(F85,'Updated LCDs'!$A:$A,1,0),"NO")</f>
        <v>NO</v>
      </c>
      <c r="I85" s="101" t="str">
        <f>IFERROR(VLOOKUP(F85,'Updated LCDs'!$A:$E,5,0),"NO")</f>
        <v>NO</v>
      </c>
      <c r="J85" s="100"/>
      <c r="K85" s="101" t="str">
        <f>IFERROR(VLOOKUP(J85,'All-Articles'!#REF!,3,0),"")</f>
        <v/>
      </c>
      <c r="L85" s="101" t="str">
        <f>IFERROR(VLOOKUP(J85,'Updated Articles'!$A:$E,1,0),"NO")</f>
        <v>NO</v>
      </c>
      <c r="M85" s="101" t="str">
        <f>IFERROR(VLOOKUP(J85,'Updated Articles'!$A:$E,5,0),"NO")</f>
        <v>NO</v>
      </c>
      <c r="N85" s="100"/>
      <c r="O85" s="101" t="str">
        <f>IFERROR(VLOOKUP(N85,'All-Articles'!#REF!,3,0),"")</f>
        <v/>
      </c>
      <c r="P85" s="101" t="str">
        <f>IFERROR(VLOOKUP(N85,'Updated Articles'!$A:$E,1,0),"NO")</f>
        <v>NO</v>
      </c>
      <c r="Q85" s="101" t="str">
        <f>IFERROR(VLOOKUP(N85,'Updated Articles'!$A:$E,5,0),"NO")</f>
        <v>NO</v>
      </c>
    </row>
    <row r="86" spans="1:18" x14ac:dyDescent="0.25">
      <c r="A86" s="99" t="s">
        <v>134</v>
      </c>
      <c r="B86" s="100">
        <v>26895</v>
      </c>
      <c r="C86" s="101" t="str">
        <f>IFERROR(VLOOKUP(B86,'ALL-LCDs'!$A:$C,3,0),"")</f>
        <v/>
      </c>
      <c r="D86" s="101" t="str">
        <f>IFERROR(VLOOKUP(B86,'Updated LCDs'!$A:$A,1,0),"NO")</f>
        <v>NO</v>
      </c>
      <c r="E86" s="101" t="str">
        <f>IFERROR(VLOOKUP(B86,'Updated LCDs'!$A:$E,5,0),"NO")</f>
        <v>NO</v>
      </c>
      <c r="F86" s="102">
        <f>IFERROR(VLOOKUP(B86,'ICD-9 to ICD-10 LCDs'!$A:$B,2,0),"")</f>
        <v>33632</v>
      </c>
      <c r="G86" s="101" t="str">
        <f>IFERROR(VLOOKUP(F86,'ALL-LCDs'!$A:$C,3,0),"")</f>
        <v>A</v>
      </c>
      <c r="H86" s="101" t="str">
        <f>IFERROR(VLOOKUP(F86,'Updated LCDs'!$A:$A,1,0),"NO")</f>
        <v>NO</v>
      </c>
      <c r="I86" s="101" t="str">
        <f>IFERROR(VLOOKUP(F86,'Updated LCDs'!$A:$E,5,0),"NO")</f>
        <v>NO</v>
      </c>
      <c r="J86" s="100"/>
      <c r="K86" s="101" t="str">
        <f>IFERROR(VLOOKUP(J86,'All-Articles'!#REF!,3,0),"")</f>
        <v/>
      </c>
      <c r="L86" s="101" t="str">
        <f>IFERROR(VLOOKUP(J86,'Updated Articles'!$A:$E,1,0),"NO")</f>
        <v>NO</v>
      </c>
      <c r="M86" s="101" t="str">
        <f>IFERROR(VLOOKUP(J86,'Updated Articles'!$A:$E,5,0),"NO")</f>
        <v>NO</v>
      </c>
      <c r="N86" s="100"/>
      <c r="O86" s="101" t="str">
        <f>IFERROR(VLOOKUP(N86,'All-Articles'!#REF!,3,0),"")</f>
        <v/>
      </c>
      <c r="P86" s="101" t="str">
        <f>IFERROR(VLOOKUP(N86,'Updated Articles'!$A:$E,1,0),"NO")</f>
        <v>NO</v>
      </c>
      <c r="Q86" s="101" t="str">
        <f>IFERROR(VLOOKUP(N86,'Updated Articles'!$A:$E,5,0),"NO")</f>
        <v>NO</v>
      </c>
      <c r="R86" t="s">
        <v>3573</v>
      </c>
    </row>
    <row r="87" spans="1:18" x14ac:dyDescent="0.25">
      <c r="A87" s="99" t="s">
        <v>107</v>
      </c>
      <c r="B87" s="100">
        <v>27010</v>
      </c>
      <c r="C87" s="101" t="str">
        <f>IFERROR(VLOOKUP(B87,'ALL-LCDs'!$A:$C,3,0),"")</f>
        <v/>
      </c>
      <c r="D87" s="101" t="str">
        <f>IFERROR(VLOOKUP(B87,'Updated LCDs'!$A:$A,1,0),"NO")</f>
        <v>NO</v>
      </c>
      <c r="E87" s="101" t="str">
        <f>IFERROR(VLOOKUP(B87,'Updated LCDs'!$A:$E,5,0),"NO")</f>
        <v>NO</v>
      </c>
      <c r="F87" s="102" t="str">
        <f>IFERROR(VLOOKUP(B87,'ICD-9 to ICD-10 LCDs'!$A:$B,2,0),"")</f>
        <v/>
      </c>
      <c r="G87" s="101" t="str">
        <f>IFERROR(VLOOKUP(F87,'ALL-LCDs'!$A:$C,3,0),"")</f>
        <v/>
      </c>
      <c r="H87" s="101" t="str">
        <f>IFERROR(VLOOKUP(F87,'Updated LCDs'!$A:$A,1,0),"NO")</f>
        <v>NO</v>
      </c>
      <c r="I87" s="101" t="str">
        <f>IFERROR(VLOOKUP(F87,'Updated LCDs'!$A:$E,5,0),"NO")</f>
        <v>NO</v>
      </c>
      <c r="J87" s="100"/>
      <c r="K87" s="101" t="str">
        <f>IFERROR(VLOOKUP(J87,'All-Articles'!#REF!,3,0),"")</f>
        <v/>
      </c>
      <c r="L87" s="101" t="str">
        <f>IFERROR(VLOOKUP(J87,'Updated Articles'!$A:$E,1,0),"NO")</f>
        <v>NO</v>
      </c>
      <c r="M87" s="101" t="str">
        <f>IFERROR(VLOOKUP(J87,'Updated Articles'!$A:$E,5,0),"NO")</f>
        <v>NO</v>
      </c>
      <c r="N87" s="100"/>
      <c r="O87" s="101" t="str">
        <f>IFERROR(VLOOKUP(N87,'All-Articles'!#REF!,3,0),"")</f>
        <v/>
      </c>
      <c r="P87" s="101" t="str">
        <f>IFERROR(VLOOKUP(N87,'Updated Articles'!$A:$E,1,0),"NO")</f>
        <v>NO</v>
      </c>
      <c r="Q87" s="101" t="str">
        <f>IFERROR(VLOOKUP(N87,'Updated Articles'!$A:$E,5,0),"NO")</f>
        <v>NO</v>
      </c>
    </row>
    <row r="88" spans="1:18" x14ac:dyDescent="0.25">
      <c r="A88" s="99" t="s">
        <v>90</v>
      </c>
      <c r="B88" s="100">
        <v>27013</v>
      </c>
      <c r="C88" s="101" t="str">
        <f>IFERROR(VLOOKUP(B88,'ALL-LCDs'!$A:$C,3,0),"")</f>
        <v/>
      </c>
      <c r="D88" s="101" t="str">
        <f>IFERROR(VLOOKUP(B88,'Updated LCDs'!$A:$A,1,0),"NO")</f>
        <v>NO</v>
      </c>
      <c r="E88" s="101" t="str">
        <f>IFERROR(VLOOKUP(B88,'Updated LCDs'!$A:$E,5,0),"NO")</f>
        <v>NO</v>
      </c>
      <c r="F88" s="102">
        <f>IFERROR(VLOOKUP(B88,'ICD-9 to ICD-10 LCDs'!$A:$B,2,0),"")</f>
        <v>33787</v>
      </c>
      <c r="G88" s="101" t="str">
        <f>IFERROR(VLOOKUP(F88,'ALL-LCDs'!$A:$C,3,0),"")</f>
        <v>A</v>
      </c>
      <c r="H88" s="101" t="str">
        <f>IFERROR(VLOOKUP(F88,'Updated LCDs'!$A:$A,1,0),"NO")</f>
        <v>NO</v>
      </c>
      <c r="I88" s="101" t="str">
        <f>IFERROR(VLOOKUP(F88,'Updated LCDs'!$A:$E,5,0),"NO")</f>
        <v>NO</v>
      </c>
      <c r="J88" s="100"/>
      <c r="K88" s="101" t="str">
        <f>IFERROR(VLOOKUP(J88,'All-Articles'!#REF!,3,0),"")</f>
        <v/>
      </c>
      <c r="L88" s="101" t="str">
        <f>IFERROR(VLOOKUP(J88,'Updated Articles'!$A:$E,1,0),"NO")</f>
        <v>NO</v>
      </c>
      <c r="M88" s="101" t="str">
        <f>IFERROR(VLOOKUP(J88,'Updated Articles'!$A:$E,5,0),"NO")</f>
        <v>NO</v>
      </c>
      <c r="N88" s="100"/>
      <c r="O88" s="101" t="str">
        <f>IFERROR(VLOOKUP(N88,'All-Articles'!#REF!,3,0),"")</f>
        <v/>
      </c>
      <c r="P88" s="101" t="str">
        <f>IFERROR(VLOOKUP(N88,'Updated Articles'!$A:$E,1,0),"NO")</f>
        <v>NO</v>
      </c>
      <c r="Q88" s="101" t="str">
        <f>IFERROR(VLOOKUP(N88,'Updated Articles'!$A:$E,5,0),"NO")</f>
        <v>NO</v>
      </c>
    </row>
    <row r="89" spans="1:18" x14ac:dyDescent="0.25">
      <c r="A89" s="99" t="s">
        <v>95</v>
      </c>
      <c r="B89" s="100">
        <v>27026</v>
      </c>
      <c r="C89" s="101" t="str">
        <f>IFERROR(VLOOKUP(B89,'ALL-LCDs'!$A:$C,3,0),"")</f>
        <v/>
      </c>
      <c r="D89" s="101" t="str">
        <f>IFERROR(VLOOKUP(B89,'Updated LCDs'!$A:$A,1,0),"NO")</f>
        <v>NO</v>
      </c>
      <c r="E89" s="101" t="str">
        <f>IFERROR(VLOOKUP(B89,'Updated LCDs'!$A:$E,5,0),"NO")</f>
        <v>NO</v>
      </c>
      <c r="F89" s="102" t="str">
        <f>IFERROR(VLOOKUP(B89,'ICD-9 to ICD-10 LCDs'!$A:$B,2,0),"")</f>
        <v/>
      </c>
      <c r="G89" s="101" t="str">
        <f>IFERROR(VLOOKUP(F89,'ALL-LCDs'!$A:$C,3,0),"")</f>
        <v/>
      </c>
      <c r="H89" s="101" t="str">
        <f>IFERROR(VLOOKUP(F89,'Updated LCDs'!$A:$A,1,0),"NO")</f>
        <v>NO</v>
      </c>
      <c r="I89" s="101" t="str">
        <f>IFERROR(VLOOKUP(F89,'Updated LCDs'!$A:$E,5,0),"NO")</f>
        <v>NO</v>
      </c>
      <c r="J89" s="100"/>
      <c r="K89" s="101" t="str">
        <f>IFERROR(VLOOKUP(J89,'All-Articles'!#REF!,3,0),"")</f>
        <v/>
      </c>
      <c r="L89" s="101" t="str">
        <f>IFERROR(VLOOKUP(J89,'Updated Articles'!$A:$E,1,0),"NO")</f>
        <v>NO</v>
      </c>
      <c r="M89" s="101" t="str">
        <f>IFERROR(VLOOKUP(J89,'Updated Articles'!$A:$E,5,0),"NO")</f>
        <v>NO</v>
      </c>
      <c r="N89" s="100"/>
      <c r="O89" s="101" t="str">
        <f>IFERROR(VLOOKUP(N89,'All-Articles'!#REF!,3,0),"")</f>
        <v/>
      </c>
      <c r="P89" s="101" t="str">
        <f>IFERROR(VLOOKUP(N89,'Updated Articles'!$A:$E,1,0),"NO")</f>
        <v>NO</v>
      </c>
      <c r="Q89" s="101" t="str">
        <f>IFERROR(VLOOKUP(N89,'Updated Articles'!$A:$E,5,0),"NO")</f>
        <v>NO</v>
      </c>
    </row>
    <row r="90" spans="1:18" x14ac:dyDescent="0.25">
      <c r="A90" s="99" t="s">
        <v>96</v>
      </c>
      <c r="B90" s="100">
        <v>27030</v>
      </c>
      <c r="C90" s="101" t="str">
        <f>IFERROR(VLOOKUP(B90,'ALL-LCDs'!$A:$C,3,0),"")</f>
        <v/>
      </c>
      <c r="D90" s="101" t="str">
        <f>IFERROR(VLOOKUP(B90,'Updated LCDs'!$A:$A,1,0),"NO")</f>
        <v>NO</v>
      </c>
      <c r="E90" s="101" t="str">
        <f>IFERROR(VLOOKUP(B90,'Updated LCDs'!$A:$E,5,0),"NO")</f>
        <v>NO</v>
      </c>
      <c r="F90" s="102" t="str">
        <f>IFERROR(VLOOKUP(B90,'ICD-9 to ICD-10 LCDs'!$A:$B,2,0),"")</f>
        <v/>
      </c>
      <c r="G90" s="101" t="str">
        <f>IFERROR(VLOOKUP(F90,'ALL-LCDs'!$A:$C,3,0),"")</f>
        <v/>
      </c>
      <c r="H90" s="101" t="str">
        <f>IFERROR(VLOOKUP(F90,'Updated LCDs'!$A:$A,1,0),"NO")</f>
        <v>NO</v>
      </c>
      <c r="I90" s="101" t="str">
        <f>IFERROR(VLOOKUP(F90,'Updated LCDs'!$A:$E,5,0),"NO")</f>
        <v>NO</v>
      </c>
      <c r="J90" s="100"/>
      <c r="K90" s="101" t="str">
        <f>IFERROR(VLOOKUP(J90,'All-Articles'!#REF!,3,0),"")</f>
        <v/>
      </c>
      <c r="L90" s="101" t="str">
        <f>IFERROR(VLOOKUP(J90,'Updated Articles'!$A:$E,1,0),"NO")</f>
        <v>NO</v>
      </c>
      <c r="M90" s="101" t="str">
        <f>IFERROR(VLOOKUP(J90,'Updated Articles'!$A:$E,5,0),"NO")</f>
        <v>NO</v>
      </c>
      <c r="N90" s="100"/>
      <c r="O90" s="101" t="str">
        <f>IFERROR(VLOOKUP(N90,'All-Articles'!#REF!,3,0),"")</f>
        <v/>
      </c>
      <c r="P90" s="101" t="str">
        <f>IFERROR(VLOOKUP(N90,'Updated Articles'!$A:$E,1,0),"NO")</f>
        <v>NO</v>
      </c>
      <c r="Q90" s="101" t="str">
        <f>IFERROR(VLOOKUP(N90,'Updated Articles'!$A:$E,5,0),"NO")</f>
        <v>NO</v>
      </c>
    </row>
    <row r="91" spans="1:18" x14ac:dyDescent="0.25">
      <c r="A91" s="99" t="s">
        <v>97</v>
      </c>
      <c r="B91" s="100">
        <v>27031</v>
      </c>
      <c r="C91" s="101" t="str">
        <f>IFERROR(VLOOKUP(B91,'ALL-LCDs'!$A:$C,3,0),"")</f>
        <v/>
      </c>
      <c r="D91" s="101" t="str">
        <f>IFERROR(VLOOKUP(B91,'Updated LCDs'!$A:$A,1,0),"NO")</f>
        <v>NO</v>
      </c>
      <c r="E91" s="101" t="str">
        <f>IFERROR(VLOOKUP(B91,'Updated LCDs'!$A:$E,5,0),"NO")</f>
        <v>NO</v>
      </c>
      <c r="F91" s="102" t="str">
        <f>IFERROR(VLOOKUP(B91,'ICD-9 to ICD-10 LCDs'!$A:$B,2,0),"")</f>
        <v/>
      </c>
      <c r="G91" s="101" t="str">
        <f>IFERROR(VLOOKUP(F91,'ALL-LCDs'!$A:$C,3,0),"")</f>
        <v/>
      </c>
      <c r="H91" s="101" t="str">
        <f>IFERROR(VLOOKUP(F91,'Updated LCDs'!$A:$A,1,0),"NO")</f>
        <v>NO</v>
      </c>
      <c r="I91" s="101" t="str">
        <f>IFERROR(VLOOKUP(F91,'Updated LCDs'!$A:$E,5,0),"NO")</f>
        <v>NO</v>
      </c>
      <c r="J91" s="100"/>
      <c r="K91" s="101" t="str">
        <f>IFERROR(VLOOKUP(J91,'All-Articles'!#REF!,3,0),"")</f>
        <v/>
      </c>
      <c r="L91" s="101" t="str">
        <f>IFERROR(VLOOKUP(J91,'Updated Articles'!$A:$E,1,0),"NO")</f>
        <v>NO</v>
      </c>
      <c r="M91" s="101" t="str">
        <f>IFERROR(VLOOKUP(J91,'Updated Articles'!$A:$E,5,0),"NO")</f>
        <v>NO</v>
      </c>
      <c r="N91" s="100"/>
      <c r="O91" s="101" t="str">
        <f>IFERROR(VLOOKUP(N91,'All-Articles'!#REF!,3,0),"")</f>
        <v/>
      </c>
      <c r="P91" s="101" t="str">
        <f>IFERROR(VLOOKUP(N91,'Updated Articles'!$A:$E,1,0),"NO")</f>
        <v>NO</v>
      </c>
      <c r="Q91" s="101" t="str">
        <f>IFERROR(VLOOKUP(N91,'Updated Articles'!$A:$E,5,0),"NO")</f>
        <v>NO</v>
      </c>
    </row>
    <row r="92" spans="1:18" x14ac:dyDescent="0.25">
      <c r="A92" s="99" t="s">
        <v>101</v>
      </c>
      <c r="B92" s="100">
        <v>27036</v>
      </c>
      <c r="C92" s="101" t="str">
        <f>IFERROR(VLOOKUP(B92,'ALL-LCDs'!$A:$C,3,0),"")</f>
        <v/>
      </c>
      <c r="D92" s="101" t="str">
        <f>IFERROR(VLOOKUP(B92,'Updated LCDs'!$A:$A,1,0),"NO")</f>
        <v>NO</v>
      </c>
      <c r="E92" s="101" t="str">
        <f>IFERROR(VLOOKUP(B92,'Updated LCDs'!$A:$E,5,0),"NO")</f>
        <v>NO</v>
      </c>
      <c r="F92" s="102" t="str">
        <f>IFERROR(VLOOKUP(B92,'ICD-9 to ICD-10 LCDs'!$A:$B,2,0),"")</f>
        <v/>
      </c>
      <c r="G92" s="101" t="str">
        <f>IFERROR(VLOOKUP(F92,'ALL-LCDs'!$A:$C,3,0),"")</f>
        <v/>
      </c>
      <c r="H92" s="101" t="str">
        <f>IFERROR(VLOOKUP(F92,'Updated LCDs'!$A:$A,1,0),"NO")</f>
        <v>NO</v>
      </c>
      <c r="I92" s="101" t="str">
        <f>IFERROR(VLOOKUP(F92,'Updated LCDs'!$A:$E,5,0),"NO")</f>
        <v>NO</v>
      </c>
      <c r="J92" s="100"/>
      <c r="K92" s="101" t="str">
        <f>IFERROR(VLOOKUP(J92,'All-Articles'!#REF!,3,0),"")</f>
        <v/>
      </c>
      <c r="L92" s="101" t="str">
        <f>IFERROR(VLOOKUP(J92,'Updated Articles'!$A:$E,1,0),"NO")</f>
        <v>NO</v>
      </c>
      <c r="M92" s="101" t="str">
        <f>IFERROR(VLOOKUP(J92,'Updated Articles'!$A:$E,5,0),"NO")</f>
        <v>NO</v>
      </c>
      <c r="N92" s="100"/>
      <c r="O92" s="101" t="str">
        <f>IFERROR(VLOOKUP(N92,'All-Articles'!#REF!,3,0),"")</f>
        <v/>
      </c>
      <c r="P92" s="101" t="str">
        <f>IFERROR(VLOOKUP(N92,'Updated Articles'!$A:$E,1,0),"NO")</f>
        <v>NO</v>
      </c>
      <c r="Q92" s="101" t="str">
        <f>IFERROR(VLOOKUP(N92,'Updated Articles'!$A:$E,5,0),"NO")</f>
        <v>NO</v>
      </c>
    </row>
    <row r="93" spans="1:18" x14ac:dyDescent="0.25">
      <c r="A93" s="99" t="s">
        <v>102</v>
      </c>
      <c r="B93" s="100">
        <v>27037</v>
      </c>
      <c r="C93" s="101" t="str">
        <f>IFERROR(VLOOKUP(B93,'ALL-LCDs'!$A:$C,3,0),"")</f>
        <v/>
      </c>
      <c r="D93" s="101" t="str">
        <f>IFERROR(VLOOKUP(B93,'Updated LCDs'!$A:$A,1,0),"NO")</f>
        <v>NO</v>
      </c>
      <c r="E93" s="101" t="str">
        <f>IFERROR(VLOOKUP(B93,'Updated LCDs'!$A:$E,5,0),"NO")</f>
        <v>NO</v>
      </c>
      <c r="F93" s="102">
        <f>IFERROR(VLOOKUP(B93,'ICD-9 to ICD-10 LCDs'!$A:$B,2,0),"")</f>
        <v>33793</v>
      </c>
      <c r="G93" s="101" t="str">
        <f>IFERROR(VLOOKUP(F93,'ALL-LCDs'!$A:$C,3,0),"")</f>
        <v>A</v>
      </c>
      <c r="H93" s="101" t="str">
        <f>IFERROR(VLOOKUP(F93,'Updated LCDs'!$A:$A,1,0),"NO")</f>
        <v>NO</v>
      </c>
      <c r="I93" s="101" t="str">
        <f>IFERROR(VLOOKUP(F93,'Updated LCDs'!$A:$E,5,0),"NO")</f>
        <v>NO</v>
      </c>
      <c r="J93" s="100"/>
      <c r="K93" s="101" t="str">
        <f>IFERROR(VLOOKUP(J93,'All-Articles'!#REF!,3,0),"")</f>
        <v/>
      </c>
      <c r="L93" s="101" t="str">
        <f>IFERROR(VLOOKUP(J93,'Updated Articles'!$A:$E,1,0),"NO")</f>
        <v>NO</v>
      </c>
      <c r="M93" s="101" t="str">
        <f>IFERROR(VLOOKUP(J93,'Updated Articles'!$A:$E,5,0),"NO")</f>
        <v>NO</v>
      </c>
      <c r="N93" s="100"/>
      <c r="O93" s="101" t="str">
        <f>IFERROR(VLOOKUP(N93,'All-Articles'!#REF!,3,0),"")</f>
        <v/>
      </c>
      <c r="P93" s="101" t="str">
        <f>IFERROR(VLOOKUP(N93,'Updated Articles'!$A:$E,1,0),"NO")</f>
        <v>NO</v>
      </c>
      <c r="Q93" s="101" t="str">
        <f>IFERROR(VLOOKUP(N93,'Updated Articles'!$A:$E,5,0),"NO")</f>
        <v>NO</v>
      </c>
    </row>
    <row r="94" spans="1:18" x14ac:dyDescent="0.25">
      <c r="A94" s="99" t="s">
        <v>103</v>
      </c>
      <c r="B94" s="100">
        <v>27040</v>
      </c>
      <c r="C94" s="101" t="str">
        <f>IFERROR(VLOOKUP(B94,'ALL-LCDs'!$A:$C,3,0),"")</f>
        <v/>
      </c>
      <c r="D94" s="101" t="str">
        <f>IFERROR(VLOOKUP(B94,'Updated LCDs'!$A:$A,1,0),"NO")</f>
        <v>NO</v>
      </c>
      <c r="E94" s="101" t="str">
        <f>IFERROR(VLOOKUP(B94,'Updated LCDs'!$A:$E,5,0),"NO")</f>
        <v>NO</v>
      </c>
      <c r="F94" s="102">
        <f>IFERROR(VLOOKUP(B94,'ICD-9 to ICD-10 LCDs'!$A:$B,2,0),"")</f>
        <v>33369</v>
      </c>
      <c r="G94" s="101" t="str">
        <f>IFERROR(VLOOKUP(F94,'ALL-LCDs'!$A:$C,3,0),"")</f>
        <v>A</v>
      </c>
      <c r="H94" s="101" t="str">
        <f>IFERROR(VLOOKUP(F94,'Updated LCDs'!$A:$A,1,0),"NO")</f>
        <v>NO</v>
      </c>
      <c r="I94" s="101" t="str">
        <f>IFERROR(VLOOKUP(F94,'Updated LCDs'!$A:$E,5,0),"NO")</f>
        <v>NO</v>
      </c>
      <c r="J94" s="100"/>
      <c r="K94" s="101" t="str">
        <f>IFERROR(VLOOKUP(J94,'All-Articles'!#REF!,3,0),"")</f>
        <v/>
      </c>
      <c r="L94" s="101" t="str">
        <f>IFERROR(VLOOKUP(J94,'Updated Articles'!$A:$E,1,0),"NO")</f>
        <v>NO</v>
      </c>
      <c r="M94" s="101" t="str">
        <f>IFERROR(VLOOKUP(J94,'Updated Articles'!$A:$E,5,0),"NO")</f>
        <v>NO</v>
      </c>
      <c r="N94" s="100"/>
      <c r="O94" s="101" t="str">
        <f>IFERROR(VLOOKUP(N94,'All-Articles'!#REF!,3,0),"")</f>
        <v/>
      </c>
      <c r="P94" s="101" t="str">
        <f>IFERROR(VLOOKUP(N94,'Updated Articles'!$A:$E,1,0),"NO")</f>
        <v>NO</v>
      </c>
      <c r="Q94" s="101" t="str">
        <f>IFERROR(VLOOKUP(N94,'Updated Articles'!$A:$E,5,0),"NO")</f>
        <v>NO</v>
      </c>
    </row>
    <row r="95" spans="1:18" x14ac:dyDescent="0.25">
      <c r="A95" s="99" t="s">
        <v>104</v>
      </c>
      <c r="B95" s="100">
        <v>27041</v>
      </c>
      <c r="C95" s="101" t="str">
        <f>IFERROR(VLOOKUP(B95,'ALL-LCDs'!$A:$C,3,0),"")</f>
        <v/>
      </c>
      <c r="D95" s="101" t="str">
        <f>IFERROR(VLOOKUP(B95,'Updated LCDs'!$A:$A,1,0),"NO")</f>
        <v>NO</v>
      </c>
      <c r="E95" s="101" t="str">
        <f>IFERROR(VLOOKUP(B95,'Updated LCDs'!$A:$E,5,0),"NO")</f>
        <v>NO</v>
      </c>
      <c r="F95" s="102" t="str">
        <f>IFERROR(VLOOKUP(B95,'ICD-9 to ICD-10 LCDs'!$A:$B,2,0),"")</f>
        <v/>
      </c>
      <c r="G95" s="101" t="str">
        <f>IFERROR(VLOOKUP(F95,'ALL-LCDs'!$A:$C,3,0),"")</f>
        <v/>
      </c>
      <c r="H95" s="101" t="str">
        <f>IFERROR(VLOOKUP(F95,'Updated LCDs'!$A:$A,1,0),"NO")</f>
        <v>NO</v>
      </c>
      <c r="I95" s="101" t="str">
        <f>IFERROR(VLOOKUP(F95,'Updated LCDs'!$A:$E,5,0),"NO")</f>
        <v>NO</v>
      </c>
      <c r="J95" s="100"/>
      <c r="K95" s="101" t="str">
        <f>IFERROR(VLOOKUP(J95,'All-Articles'!#REF!,3,0),"")</f>
        <v/>
      </c>
      <c r="L95" s="101" t="str">
        <f>IFERROR(VLOOKUP(J95,'Updated Articles'!$A:$E,1,0),"NO")</f>
        <v>NO</v>
      </c>
      <c r="M95" s="101" t="str">
        <f>IFERROR(VLOOKUP(J95,'Updated Articles'!$A:$E,5,0),"NO")</f>
        <v>NO</v>
      </c>
      <c r="N95" s="100"/>
      <c r="O95" s="101" t="str">
        <f>IFERROR(VLOOKUP(N95,'All-Articles'!#REF!,3,0),"")</f>
        <v/>
      </c>
      <c r="P95" s="101" t="str">
        <f>IFERROR(VLOOKUP(N95,'Updated Articles'!$A:$E,1,0),"NO")</f>
        <v>NO</v>
      </c>
      <c r="Q95" s="101" t="str">
        <f>IFERROR(VLOOKUP(N95,'Updated Articles'!$A:$E,5,0),"NO")</f>
        <v>NO</v>
      </c>
    </row>
    <row r="96" spans="1:18" x14ac:dyDescent="0.25">
      <c r="A96" s="99" t="s">
        <v>105</v>
      </c>
      <c r="B96" s="100">
        <v>27215</v>
      </c>
      <c r="C96" s="101" t="str">
        <f>IFERROR(VLOOKUP(B96,'ALL-LCDs'!$A:$C,3,0),"")</f>
        <v/>
      </c>
      <c r="D96" s="101" t="str">
        <f>IFERROR(VLOOKUP(B96,'Updated LCDs'!$A:$A,1,0),"NO")</f>
        <v>NO</v>
      </c>
      <c r="E96" s="101" t="str">
        <f>IFERROR(VLOOKUP(B96,'Updated LCDs'!$A:$E,5,0),"NO")</f>
        <v>NO</v>
      </c>
      <c r="F96" s="102" t="str">
        <f>IFERROR(VLOOKUP(B96,'ICD-9 to ICD-10 LCDs'!$A:$B,2,0),"")</f>
        <v/>
      </c>
      <c r="G96" s="101" t="str">
        <f>IFERROR(VLOOKUP(F96,'ALL-LCDs'!$A:$C,3,0),"")</f>
        <v/>
      </c>
      <c r="H96" s="101" t="str">
        <f>IFERROR(VLOOKUP(F96,'Updated LCDs'!$A:$A,1,0),"NO")</f>
        <v>NO</v>
      </c>
      <c r="I96" s="101" t="str">
        <f>IFERROR(VLOOKUP(F96,'Updated LCDs'!$A:$E,5,0),"NO")</f>
        <v>NO</v>
      </c>
      <c r="J96" s="100"/>
      <c r="K96" s="101" t="str">
        <f>IFERROR(VLOOKUP(J96,'All-Articles'!#REF!,3,0),"")</f>
        <v/>
      </c>
      <c r="L96" s="101" t="str">
        <f>IFERROR(VLOOKUP(J96,'Updated Articles'!$A:$E,1,0),"NO")</f>
        <v>NO</v>
      </c>
      <c r="M96" s="101" t="str">
        <f>IFERROR(VLOOKUP(J96,'Updated Articles'!$A:$E,5,0),"NO")</f>
        <v>NO</v>
      </c>
      <c r="N96" s="100"/>
      <c r="O96" s="101" t="str">
        <f>IFERROR(VLOOKUP(N96,'All-Articles'!#REF!,3,0),"")</f>
        <v/>
      </c>
      <c r="P96" s="101" t="str">
        <f>IFERROR(VLOOKUP(N96,'Updated Articles'!$A:$E,1,0),"NO")</f>
        <v>NO</v>
      </c>
      <c r="Q96" s="101" t="str">
        <f>IFERROR(VLOOKUP(N96,'Updated Articles'!$A:$E,5,0),"NO")</f>
        <v>NO</v>
      </c>
    </row>
    <row r="97" spans="1:18" x14ac:dyDescent="0.25">
      <c r="A97" s="99" t="s">
        <v>106</v>
      </c>
      <c r="B97" s="100">
        <v>27216</v>
      </c>
      <c r="C97" s="101" t="str">
        <f>IFERROR(VLOOKUP(B97,'ALL-LCDs'!$A:$C,3,0),"")</f>
        <v/>
      </c>
      <c r="D97" s="101" t="str">
        <f>IFERROR(VLOOKUP(B97,'Updated LCDs'!$A:$A,1,0),"NO")</f>
        <v>NO</v>
      </c>
      <c r="E97" s="101" t="str">
        <f>IFERROR(VLOOKUP(B97,'Updated LCDs'!$A:$E,5,0),"NO")</f>
        <v>NO</v>
      </c>
      <c r="F97" s="102" t="str">
        <f>IFERROR(VLOOKUP(B97,'ICD-9 to ICD-10 LCDs'!$A:$B,2,0),"")</f>
        <v/>
      </c>
      <c r="G97" s="101" t="str">
        <f>IFERROR(VLOOKUP(F97,'ALL-LCDs'!$A:$C,3,0),"")</f>
        <v/>
      </c>
      <c r="H97" s="101" t="str">
        <f>IFERROR(VLOOKUP(F97,'Updated LCDs'!$A:$A,1,0),"NO")</f>
        <v>NO</v>
      </c>
      <c r="I97" s="101" t="str">
        <f>IFERROR(VLOOKUP(F97,'Updated LCDs'!$A:$E,5,0),"NO")</f>
        <v>NO</v>
      </c>
      <c r="J97" s="100"/>
      <c r="K97" s="101" t="str">
        <f>IFERROR(VLOOKUP(J97,'All-Articles'!#REF!,3,0),"")</f>
        <v/>
      </c>
      <c r="L97" s="101" t="str">
        <f>IFERROR(VLOOKUP(J97,'Updated Articles'!$A:$E,1,0),"NO")</f>
        <v>NO</v>
      </c>
      <c r="M97" s="101" t="str">
        <f>IFERROR(VLOOKUP(J97,'Updated Articles'!$A:$E,5,0),"NO")</f>
        <v>NO</v>
      </c>
      <c r="N97" s="100"/>
      <c r="O97" s="101" t="str">
        <f>IFERROR(VLOOKUP(N97,'All-Articles'!#REF!,3,0),"")</f>
        <v/>
      </c>
      <c r="P97" s="101" t="str">
        <f>IFERROR(VLOOKUP(N97,'Updated Articles'!$A:$E,1,0),"NO")</f>
        <v>NO</v>
      </c>
      <c r="Q97" s="101" t="str">
        <f>IFERROR(VLOOKUP(N97,'Updated Articles'!$A:$E,5,0),"NO")</f>
        <v>NO</v>
      </c>
    </row>
    <row r="98" spans="1:18" x14ac:dyDescent="0.25">
      <c r="A98" s="99" t="s">
        <v>91</v>
      </c>
      <c r="B98" s="100">
        <v>27220</v>
      </c>
      <c r="C98" s="101" t="str">
        <f>IFERROR(VLOOKUP(B98,'ALL-LCDs'!$A:$C,3,0),"")</f>
        <v/>
      </c>
      <c r="D98" s="101" t="str">
        <f>IFERROR(VLOOKUP(B98,'Updated LCDs'!$A:$A,1,0),"NO")</f>
        <v>NO</v>
      </c>
      <c r="E98" s="101" t="str">
        <f>IFERROR(VLOOKUP(B98,'Updated LCDs'!$A:$E,5,0),"NO")</f>
        <v>NO</v>
      </c>
      <c r="F98" s="102" t="str">
        <f>IFERROR(VLOOKUP(B98,'ICD-9 to ICD-10 LCDs'!$A:$B,2,0),"")</f>
        <v/>
      </c>
      <c r="G98" s="101" t="str">
        <f>IFERROR(VLOOKUP(F98,'ALL-LCDs'!$A:$C,3,0),"")</f>
        <v/>
      </c>
      <c r="H98" s="101" t="str">
        <f>IFERROR(VLOOKUP(F98,'Updated LCDs'!$A:$A,1,0),"NO")</f>
        <v>NO</v>
      </c>
      <c r="I98" s="101" t="str">
        <f>IFERROR(VLOOKUP(F98,'Updated LCDs'!$A:$E,5,0),"NO")</f>
        <v>NO</v>
      </c>
      <c r="J98" s="100"/>
      <c r="K98" s="101" t="str">
        <f>IFERROR(VLOOKUP(J98,'All-Articles'!#REF!,3,0),"")</f>
        <v/>
      </c>
      <c r="L98" s="101" t="str">
        <f>IFERROR(VLOOKUP(J98,'Updated Articles'!$A:$E,1,0),"NO")</f>
        <v>NO</v>
      </c>
      <c r="M98" s="101" t="str">
        <f>IFERROR(VLOOKUP(J98,'Updated Articles'!$A:$E,5,0),"NO")</f>
        <v>NO</v>
      </c>
      <c r="N98" s="100"/>
      <c r="O98" s="101" t="str">
        <f>IFERROR(VLOOKUP(N98,'All-Articles'!#REF!,3,0),"")</f>
        <v/>
      </c>
      <c r="P98" s="101" t="str">
        <f>IFERROR(VLOOKUP(N98,'Updated Articles'!$A:$E,1,0),"NO")</f>
        <v>NO</v>
      </c>
      <c r="Q98" s="101" t="str">
        <f>IFERROR(VLOOKUP(N98,'Updated Articles'!$A:$E,5,0),"NO")</f>
        <v>NO</v>
      </c>
    </row>
    <row r="99" spans="1:18" x14ac:dyDescent="0.25">
      <c r="A99" s="99" t="s">
        <v>92</v>
      </c>
      <c r="B99" s="100">
        <v>27221</v>
      </c>
      <c r="C99" s="101" t="str">
        <f>IFERROR(VLOOKUP(B99,'ALL-LCDs'!$A:$C,3,0),"")</f>
        <v/>
      </c>
      <c r="D99" s="101" t="str">
        <f>IFERROR(VLOOKUP(B99,'Updated LCDs'!$A:$A,1,0),"NO")</f>
        <v>NO</v>
      </c>
      <c r="E99" s="101" t="str">
        <f>IFERROR(VLOOKUP(B99,'Updated LCDs'!$A:$E,5,0),"NO")</f>
        <v>NO</v>
      </c>
      <c r="F99" s="102" t="str">
        <f>IFERROR(VLOOKUP(B99,'ICD-9 to ICD-10 LCDs'!$A:$B,2,0),"")</f>
        <v/>
      </c>
      <c r="G99" s="101" t="str">
        <f>IFERROR(VLOOKUP(F99,'ALL-LCDs'!$A:$C,3,0),"")</f>
        <v/>
      </c>
      <c r="H99" s="101" t="str">
        <f>IFERROR(VLOOKUP(F99,'Updated LCDs'!$A:$A,1,0),"NO")</f>
        <v>NO</v>
      </c>
      <c r="I99" s="101" t="str">
        <f>IFERROR(VLOOKUP(F99,'Updated LCDs'!$A:$E,5,0),"NO")</f>
        <v>NO</v>
      </c>
      <c r="J99" s="100"/>
      <c r="K99" s="101" t="str">
        <f>IFERROR(VLOOKUP(J99,'All-Articles'!#REF!,3,0),"")</f>
        <v/>
      </c>
      <c r="L99" s="101" t="str">
        <f>IFERROR(VLOOKUP(J99,'Updated Articles'!$A:$E,1,0),"NO")</f>
        <v>NO</v>
      </c>
      <c r="M99" s="101" t="str">
        <f>IFERROR(VLOOKUP(J99,'Updated Articles'!$A:$E,5,0),"NO")</f>
        <v>NO</v>
      </c>
      <c r="N99" s="100"/>
      <c r="O99" s="101" t="str">
        <f>IFERROR(VLOOKUP(N99,'All-Articles'!#REF!,3,0),"")</f>
        <v/>
      </c>
      <c r="P99" s="101" t="str">
        <f>IFERROR(VLOOKUP(N99,'Updated Articles'!$A:$E,1,0),"NO")</f>
        <v>NO</v>
      </c>
      <c r="Q99" s="101" t="str">
        <f>IFERROR(VLOOKUP(N99,'Updated Articles'!$A:$E,5,0),"NO")</f>
        <v>NO</v>
      </c>
    </row>
    <row r="100" spans="1:18" x14ac:dyDescent="0.25">
      <c r="A100" s="99" t="s">
        <v>93</v>
      </c>
      <c r="B100" s="100">
        <v>27222</v>
      </c>
      <c r="C100" s="101" t="str">
        <f>IFERROR(VLOOKUP(B100,'ALL-LCDs'!$A:$C,3,0),"")</f>
        <v/>
      </c>
      <c r="D100" s="101" t="str">
        <f>IFERROR(VLOOKUP(B100,'Updated LCDs'!$A:$A,1,0),"NO")</f>
        <v>NO</v>
      </c>
      <c r="E100" s="101" t="str">
        <f>IFERROR(VLOOKUP(B100,'Updated LCDs'!$A:$E,5,0),"NO")</f>
        <v>NO</v>
      </c>
      <c r="F100" s="102" t="str">
        <f>IFERROR(VLOOKUP(B100,'ICD-9 to ICD-10 LCDs'!$A:$B,2,0),"")</f>
        <v/>
      </c>
      <c r="G100" s="101" t="str">
        <f>IFERROR(VLOOKUP(F100,'ALL-LCDs'!$A:$C,3,0),"")</f>
        <v/>
      </c>
      <c r="H100" s="101" t="str">
        <f>IFERROR(VLOOKUP(F100,'Updated LCDs'!$A:$A,1,0),"NO")</f>
        <v>NO</v>
      </c>
      <c r="I100" s="101" t="str">
        <f>IFERROR(VLOOKUP(F100,'Updated LCDs'!$A:$E,5,0),"NO")</f>
        <v>NO</v>
      </c>
      <c r="J100" s="100"/>
      <c r="K100" s="101" t="str">
        <f>IFERROR(VLOOKUP(J100,'All-Articles'!#REF!,3,0),"")</f>
        <v/>
      </c>
      <c r="L100" s="101" t="str">
        <f>IFERROR(VLOOKUP(J100,'Updated Articles'!$A:$E,1,0),"NO")</f>
        <v>NO</v>
      </c>
      <c r="M100" s="101" t="str">
        <f>IFERROR(VLOOKUP(J100,'Updated Articles'!$A:$E,5,0),"NO")</f>
        <v>NO</v>
      </c>
      <c r="N100" s="100"/>
      <c r="O100" s="101" t="str">
        <f>IFERROR(VLOOKUP(N100,'All-Articles'!#REF!,3,0),"")</f>
        <v/>
      </c>
      <c r="P100" s="101" t="str">
        <f>IFERROR(VLOOKUP(N100,'Updated Articles'!$A:$E,1,0),"NO")</f>
        <v>NO</v>
      </c>
      <c r="Q100" s="101" t="str">
        <f>IFERROR(VLOOKUP(N100,'Updated Articles'!$A:$E,5,0),"NO")</f>
        <v>NO</v>
      </c>
    </row>
    <row r="101" spans="1:18" x14ac:dyDescent="0.25">
      <c r="A101" s="99" t="s">
        <v>94</v>
      </c>
      <c r="B101" s="100">
        <v>27226</v>
      </c>
      <c r="C101" s="101" t="str">
        <f>IFERROR(VLOOKUP(B101,'ALL-LCDs'!$A:$C,3,0),"")</f>
        <v/>
      </c>
      <c r="D101" s="101" t="str">
        <f>IFERROR(VLOOKUP(B101,'Updated LCDs'!$A:$A,1,0),"NO")</f>
        <v>NO</v>
      </c>
      <c r="E101" s="101" t="str">
        <f>IFERROR(VLOOKUP(B101,'Updated LCDs'!$A:$E,5,0),"NO")</f>
        <v>NO</v>
      </c>
      <c r="F101" s="102" t="str">
        <f>IFERROR(VLOOKUP(B101,'ICD-9 to ICD-10 LCDs'!$A:$B,2,0),"")</f>
        <v/>
      </c>
      <c r="G101" s="101" t="str">
        <f>IFERROR(VLOOKUP(F101,'ALL-LCDs'!$A:$C,3,0),"")</f>
        <v/>
      </c>
      <c r="H101" s="101" t="str">
        <f>IFERROR(VLOOKUP(F101,'Updated LCDs'!$A:$A,1,0),"NO")</f>
        <v>NO</v>
      </c>
      <c r="I101" s="101" t="str">
        <f>IFERROR(VLOOKUP(F101,'Updated LCDs'!$A:$E,5,0),"NO")</f>
        <v>NO</v>
      </c>
      <c r="J101" s="100"/>
      <c r="K101" s="101" t="str">
        <f>IFERROR(VLOOKUP(J101,'All-Articles'!#REF!,3,0),"")</f>
        <v/>
      </c>
      <c r="L101" s="101" t="str">
        <f>IFERROR(VLOOKUP(J101,'Updated Articles'!$A:$E,1,0),"NO")</f>
        <v>NO</v>
      </c>
      <c r="M101" s="101" t="str">
        <f>IFERROR(VLOOKUP(J101,'Updated Articles'!$A:$E,5,0),"NO")</f>
        <v>NO</v>
      </c>
      <c r="N101" s="100"/>
      <c r="O101" s="101" t="str">
        <f>IFERROR(VLOOKUP(N101,'All-Articles'!#REF!,3,0),"")</f>
        <v/>
      </c>
      <c r="P101" s="101" t="str">
        <f>IFERROR(VLOOKUP(N101,'Updated Articles'!$A:$E,1,0),"NO")</f>
        <v>NO</v>
      </c>
      <c r="Q101" s="101" t="str">
        <f>IFERROR(VLOOKUP(N101,'Updated Articles'!$A:$E,5,0),"NO")</f>
        <v>NO</v>
      </c>
    </row>
    <row r="102" spans="1:18" x14ac:dyDescent="0.25">
      <c r="A102" s="99" t="s">
        <v>98</v>
      </c>
      <c r="B102" s="100">
        <v>27229</v>
      </c>
      <c r="C102" s="101" t="str">
        <f>IFERROR(VLOOKUP(B102,'ALL-LCDs'!$A:$C,3,0),"")</f>
        <v/>
      </c>
      <c r="D102" s="101" t="str">
        <f>IFERROR(VLOOKUP(B102,'Updated LCDs'!$A:$A,1,0),"NO")</f>
        <v>NO</v>
      </c>
      <c r="E102" s="101" t="str">
        <f>IFERROR(VLOOKUP(B102,'Updated LCDs'!$A:$E,5,0),"NO")</f>
        <v>NO</v>
      </c>
      <c r="F102" s="102" t="str">
        <f>IFERROR(VLOOKUP(B102,'ICD-9 to ICD-10 LCDs'!$A:$B,2,0),"")</f>
        <v/>
      </c>
      <c r="G102" s="101" t="str">
        <f>IFERROR(VLOOKUP(F102,'ALL-LCDs'!$A:$C,3,0),"")</f>
        <v/>
      </c>
      <c r="H102" s="101" t="str">
        <f>IFERROR(VLOOKUP(F102,'Updated LCDs'!$A:$A,1,0),"NO")</f>
        <v>NO</v>
      </c>
      <c r="I102" s="101" t="str">
        <f>IFERROR(VLOOKUP(F102,'Updated LCDs'!$A:$E,5,0),"NO")</f>
        <v>NO</v>
      </c>
      <c r="J102" s="100"/>
      <c r="K102" s="101" t="str">
        <f>IFERROR(VLOOKUP(J102,'All-Articles'!#REF!,3,0),"")</f>
        <v/>
      </c>
      <c r="L102" s="101" t="str">
        <f>IFERROR(VLOOKUP(J102,'Updated Articles'!$A:$E,1,0),"NO")</f>
        <v>NO</v>
      </c>
      <c r="M102" s="101" t="str">
        <f>IFERROR(VLOOKUP(J102,'Updated Articles'!$A:$E,5,0),"NO")</f>
        <v>NO</v>
      </c>
      <c r="N102" s="100"/>
      <c r="O102" s="101" t="str">
        <f>IFERROR(VLOOKUP(N102,'All-Articles'!#REF!,3,0),"")</f>
        <v/>
      </c>
      <c r="P102" s="101" t="str">
        <f>IFERROR(VLOOKUP(N102,'Updated Articles'!$A:$E,1,0),"NO")</f>
        <v>NO</v>
      </c>
      <c r="Q102" s="101" t="str">
        <f>IFERROR(VLOOKUP(N102,'Updated Articles'!$A:$E,5,0),"NO")</f>
        <v>NO</v>
      </c>
    </row>
    <row r="103" spans="1:18" x14ac:dyDescent="0.25">
      <c r="A103" s="99" t="s">
        <v>99</v>
      </c>
      <c r="B103" s="100">
        <v>27230</v>
      </c>
      <c r="C103" s="101" t="str">
        <f>IFERROR(VLOOKUP(B103,'ALL-LCDs'!$A:$C,3,0),"")</f>
        <v/>
      </c>
      <c r="D103" s="101" t="str">
        <f>IFERROR(VLOOKUP(B103,'Updated LCDs'!$A:$A,1,0),"NO")</f>
        <v>NO</v>
      </c>
      <c r="E103" s="101" t="str">
        <f>IFERROR(VLOOKUP(B103,'Updated LCDs'!$A:$E,5,0),"NO")</f>
        <v>NO</v>
      </c>
      <c r="F103" s="102" t="str">
        <f>IFERROR(VLOOKUP(B103,'ICD-9 to ICD-10 LCDs'!$A:$B,2,0),"")</f>
        <v/>
      </c>
      <c r="G103" s="101" t="str">
        <f>IFERROR(VLOOKUP(F103,'ALL-LCDs'!$A:$C,3,0),"")</f>
        <v/>
      </c>
      <c r="H103" s="101" t="str">
        <f>IFERROR(VLOOKUP(F103,'Updated LCDs'!$A:$A,1,0),"NO")</f>
        <v>NO</v>
      </c>
      <c r="I103" s="101" t="str">
        <f>IFERROR(VLOOKUP(F103,'Updated LCDs'!$A:$E,5,0),"NO")</f>
        <v>NO</v>
      </c>
      <c r="J103" s="100"/>
      <c r="K103" s="101" t="str">
        <f>IFERROR(VLOOKUP(J103,'All-Articles'!#REF!,3,0),"")</f>
        <v/>
      </c>
      <c r="L103" s="101" t="str">
        <f>IFERROR(VLOOKUP(J103,'Updated Articles'!$A:$E,1,0),"NO")</f>
        <v>NO</v>
      </c>
      <c r="M103" s="101" t="str">
        <f>IFERROR(VLOOKUP(J103,'Updated Articles'!$A:$E,5,0),"NO")</f>
        <v>NO</v>
      </c>
      <c r="N103" s="100"/>
      <c r="O103" s="101" t="str">
        <f>IFERROR(VLOOKUP(N103,'All-Articles'!#REF!,3,0),"")</f>
        <v/>
      </c>
      <c r="P103" s="101" t="str">
        <f>IFERROR(VLOOKUP(N103,'Updated Articles'!$A:$E,1,0),"NO")</f>
        <v>NO</v>
      </c>
      <c r="Q103" s="101" t="str">
        <f>IFERROR(VLOOKUP(N103,'Updated Articles'!$A:$E,5,0),"NO")</f>
        <v>NO</v>
      </c>
    </row>
    <row r="104" spans="1:18" x14ac:dyDescent="0.25">
      <c r="A104" s="99" t="s">
        <v>100</v>
      </c>
      <c r="B104" s="100">
        <v>27231</v>
      </c>
      <c r="C104" s="101" t="str">
        <f>IFERROR(VLOOKUP(B104,'ALL-LCDs'!$A:$C,3,0),"")</f>
        <v/>
      </c>
      <c r="D104" s="101" t="str">
        <f>IFERROR(VLOOKUP(B104,'Updated LCDs'!$A:$A,1,0),"NO")</f>
        <v>NO</v>
      </c>
      <c r="E104" s="101" t="str">
        <f>IFERROR(VLOOKUP(B104,'Updated LCDs'!$A:$E,5,0),"NO")</f>
        <v>NO</v>
      </c>
      <c r="F104" s="102" t="str">
        <f>IFERROR(VLOOKUP(B104,'ICD-9 to ICD-10 LCDs'!$A:$B,2,0),"")</f>
        <v/>
      </c>
      <c r="G104" s="101" t="str">
        <f>IFERROR(VLOOKUP(F104,'ALL-LCDs'!$A:$C,3,0),"")</f>
        <v/>
      </c>
      <c r="H104" s="101" t="str">
        <f>IFERROR(VLOOKUP(F104,'Updated LCDs'!$A:$A,1,0),"NO")</f>
        <v>NO</v>
      </c>
      <c r="I104" s="101" t="str">
        <f>IFERROR(VLOOKUP(F104,'Updated LCDs'!$A:$E,5,0),"NO")</f>
        <v>NO</v>
      </c>
      <c r="J104" s="100"/>
      <c r="K104" s="101" t="str">
        <f>IFERROR(VLOOKUP(J104,'All-Articles'!#REF!,3,0),"")</f>
        <v/>
      </c>
      <c r="L104" s="101" t="str">
        <f>IFERROR(VLOOKUP(J104,'Updated Articles'!$A:$E,1,0),"NO")</f>
        <v>NO</v>
      </c>
      <c r="M104" s="101" t="str">
        <f>IFERROR(VLOOKUP(J104,'Updated Articles'!$A:$E,5,0),"NO")</f>
        <v>NO</v>
      </c>
      <c r="N104" s="100"/>
      <c r="O104" s="101" t="str">
        <f>IFERROR(VLOOKUP(N104,'All-Articles'!#REF!,3,0),"")</f>
        <v/>
      </c>
      <c r="P104" s="101" t="str">
        <f>IFERROR(VLOOKUP(N104,'Updated Articles'!$A:$E,1,0),"NO")</f>
        <v>NO</v>
      </c>
      <c r="Q104" s="101" t="str">
        <f>IFERROR(VLOOKUP(N104,'Updated Articles'!$A:$E,5,0),"NO")</f>
        <v>NO</v>
      </c>
    </row>
    <row r="105" spans="1:18" x14ac:dyDescent="0.25">
      <c r="A105" s="99" t="s">
        <v>109</v>
      </c>
      <c r="B105" s="100">
        <v>27232</v>
      </c>
      <c r="C105" s="101" t="str">
        <f>IFERROR(VLOOKUP(B105,'ALL-LCDs'!$A:$C,3,0),"")</f>
        <v/>
      </c>
      <c r="D105" s="101" t="str">
        <f>IFERROR(VLOOKUP(B105,'Updated LCDs'!$A:$A,1,0),"NO")</f>
        <v>NO</v>
      </c>
      <c r="E105" s="101" t="str">
        <f>IFERROR(VLOOKUP(B105,'Updated LCDs'!$A:$E,5,0),"NO")</f>
        <v>NO</v>
      </c>
      <c r="F105" s="102" t="str">
        <f>IFERROR(VLOOKUP(B105,'ICD-9 to ICD-10 LCDs'!$A:$B,2,0),"")</f>
        <v/>
      </c>
      <c r="G105" s="101" t="str">
        <f>IFERROR(VLOOKUP(F105,'ALL-LCDs'!$A:$C,3,0),"")</f>
        <v/>
      </c>
      <c r="H105" s="101" t="str">
        <f>IFERROR(VLOOKUP(F105,'Updated LCDs'!$A:$A,1,0),"NO")</f>
        <v>NO</v>
      </c>
      <c r="I105" s="101" t="str">
        <f>IFERROR(VLOOKUP(F105,'Updated LCDs'!$A:$E,5,0),"NO")</f>
        <v>NO</v>
      </c>
      <c r="J105" s="100"/>
      <c r="K105" s="101" t="str">
        <f>IFERROR(VLOOKUP(J105,'All-Articles'!#REF!,3,0),"")</f>
        <v/>
      </c>
      <c r="L105" s="101" t="str">
        <f>IFERROR(VLOOKUP(J105,'Updated Articles'!$A:$E,1,0),"NO")</f>
        <v>NO</v>
      </c>
      <c r="M105" s="101" t="str">
        <f>IFERROR(VLOOKUP(J105,'Updated Articles'!$A:$E,5,0),"NO")</f>
        <v>NO</v>
      </c>
      <c r="N105" s="100"/>
      <c r="O105" s="101" t="str">
        <f>IFERROR(VLOOKUP(N105,'All-Articles'!#REF!,3,0),"")</f>
        <v/>
      </c>
      <c r="P105" s="101" t="str">
        <f>IFERROR(VLOOKUP(N105,'Updated Articles'!$A:$E,1,0),"NO")</f>
        <v>NO</v>
      </c>
      <c r="Q105" s="101" t="str">
        <f>IFERROR(VLOOKUP(N105,'Updated Articles'!$A:$E,5,0),"NO")</f>
        <v>NO</v>
      </c>
    </row>
    <row r="106" spans="1:18" x14ac:dyDescent="0.25">
      <c r="A106" s="99" t="s">
        <v>110</v>
      </c>
      <c r="B106" s="100">
        <v>27234</v>
      </c>
      <c r="C106" s="101" t="str">
        <f>IFERROR(VLOOKUP(B106,'ALL-LCDs'!$A:$C,3,0),"")</f>
        <v/>
      </c>
      <c r="D106" s="101" t="str">
        <f>IFERROR(VLOOKUP(B106,'Updated LCDs'!$A:$A,1,0),"NO")</f>
        <v>NO</v>
      </c>
      <c r="E106" s="101" t="str">
        <f>IFERROR(VLOOKUP(B106,'Updated LCDs'!$A:$E,5,0),"NO")</f>
        <v>NO</v>
      </c>
      <c r="F106" s="102">
        <f>IFERROR(VLOOKUP(B106,'ICD-9 to ICD-10 LCDs'!$A:$B,2,0),"")</f>
        <v>33312</v>
      </c>
      <c r="G106" s="101" t="str">
        <f>IFERROR(VLOOKUP(F106,'ALL-LCDs'!$A:$C,3,0),"")</f>
        <v>A</v>
      </c>
      <c r="H106" s="101" t="str">
        <f>IFERROR(VLOOKUP(F106,'Updated LCDs'!$A:$A,1,0),"NO")</f>
        <v>NO</v>
      </c>
      <c r="I106" s="101" t="str">
        <f>IFERROR(VLOOKUP(F106,'Updated LCDs'!$A:$E,5,0),"NO")</f>
        <v>NO</v>
      </c>
      <c r="J106" s="100"/>
      <c r="K106" s="101" t="str">
        <f>IFERROR(VLOOKUP(J106,'All-Articles'!#REF!,3,0),"")</f>
        <v/>
      </c>
      <c r="L106" s="101" t="str">
        <f>IFERROR(VLOOKUP(J106,'Updated Articles'!$A:$E,1,0),"NO")</f>
        <v>NO</v>
      </c>
      <c r="M106" s="101" t="str">
        <f>IFERROR(VLOOKUP(J106,'Updated Articles'!$A:$E,5,0),"NO")</f>
        <v>NO</v>
      </c>
      <c r="N106" s="100"/>
      <c r="O106" s="101" t="str">
        <f>IFERROR(VLOOKUP(N106,'All-Articles'!#REF!,3,0),"")</f>
        <v/>
      </c>
      <c r="P106" s="101" t="str">
        <f>IFERROR(VLOOKUP(N106,'Updated Articles'!$A:$E,1,0),"NO")</f>
        <v>NO</v>
      </c>
      <c r="Q106" s="101" t="str">
        <f>IFERROR(VLOOKUP(N106,'Updated Articles'!$A:$E,5,0),"NO")</f>
        <v>NO</v>
      </c>
    </row>
    <row r="107" spans="1:18" x14ac:dyDescent="0.25">
      <c r="A107" s="99" t="s">
        <v>135</v>
      </c>
      <c r="B107" s="100">
        <v>27258</v>
      </c>
      <c r="C107" s="101" t="str">
        <f>IFERROR(VLOOKUP(B107,'ALL-LCDs'!$A:$C,3,0),"")</f>
        <v/>
      </c>
      <c r="D107" s="101" t="str">
        <f>IFERROR(VLOOKUP(B107,'Updated LCDs'!$A:$A,1,0),"NO")</f>
        <v>NO</v>
      </c>
      <c r="E107" s="101" t="str">
        <f>IFERROR(VLOOKUP(B107,'Updated LCDs'!$A:$E,5,0),"NO")</f>
        <v>NO</v>
      </c>
      <c r="F107" s="102" t="str">
        <f>IFERROR(VLOOKUP(B107,'ICD-9 to ICD-10 LCDs'!$A:$B,2,0),"")</f>
        <v/>
      </c>
      <c r="G107" s="101" t="str">
        <f>IFERROR(VLOOKUP(F107,'ALL-LCDs'!$A:$C,3,0),"")</f>
        <v/>
      </c>
      <c r="H107" s="101" t="str">
        <f>IFERROR(VLOOKUP(F107,'Updated LCDs'!$A:$A,1,0),"NO")</f>
        <v>NO</v>
      </c>
      <c r="I107" s="101" t="str">
        <f>IFERROR(VLOOKUP(F107,'Updated LCDs'!$A:$E,5,0),"NO")</f>
        <v>NO</v>
      </c>
      <c r="J107" s="100"/>
      <c r="K107" s="101" t="str">
        <f>IFERROR(VLOOKUP(J107,'All-Articles'!#REF!,3,0),"")</f>
        <v/>
      </c>
      <c r="L107" s="101" t="str">
        <f>IFERROR(VLOOKUP(J107,'Updated Articles'!$A:$E,1,0),"NO")</f>
        <v>NO</v>
      </c>
      <c r="M107" s="101" t="str">
        <f>IFERROR(VLOOKUP(J107,'Updated Articles'!$A:$E,5,0),"NO")</f>
        <v>NO</v>
      </c>
      <c r="N107" s="100"/>
      <c r="O107" s="101" t="str">
        <f>IFERROR(VLOOKUP(N107,'All-Articles'!#REF!,3,0),"")</f>
        <v/>
      </c>
      <c r="P107" s="101" t="str">
        <f>IFERROR(VLOOKUP(N107,'Updated Articles'!$A:$E,1,0),"NO")</f>
        <v>NO</v>
      </c>
      <c r="Q107" s="101" t="str">
        <f>IFERROR(VLOOKUP(N107,'Updated Articles'!$A:$E,5,0),"NO")</f>
        <v>NO</v>
      </c>
    </row>
    <row r="108" spans="1:18" x14ac:dyDescent="0.25">
      <c r="A108" s="99" t="s">
        <v>135</v>
      </c>
      <c r="B108" s="100">
        <v>27259</v>
      </c>
      <c r="C108" s="101" t="str">
        <f>IFERROR(VLOOKUP(B108,'ALL-LCDs'!$A:$C,3,0),"")</f>
        <v/>
      </c>
      <c r="D108" s="101" t="str">
        <f>IFERROR(VLOOKUP(B108,'Updated LCDs'!$A:$A,1,0),"NO")</f>
        <v>NO</v>
      </c>
      <c r="E108" s="101" t="str">
        <f>IFERROR(VLOOKUP(B108,'Updated LCDs'!$A:$E,5,0),"NO")</f>
        <v>NO</v>
      </c>
      <c r="F108" s="102" t="str">
        <f>IFERROR(VLOOKUP(B108,'ICD-9 to ICD-10 LCDs'!$A:$B,2,0),"")</f>
        <v/>
      </c>
      <c r="G108" s="101" t="str">
        <f>IFERROR(VLOOKUP(F108,'ALL-LCDs'!$A:$C,3,0),"")</f>
        <v/>
      </c>
      <c r="H108" s="101" t="str">
        <f>IFERROR(VLOOKUP(F108,'Updated LCDs'!$A:$A,1,0),"NO")</f>
        <v>NO</v>
      </c>
      <c r="I108" s="101" t="str">
        <f>IFERROR(VLOOKUP(F108,'Updated LCDs'!$A:$E,5,0),"NO")</f>
        <v>NO</v>
      </c>
      <c r="J108" s="100"/>
      <c r="K108" s="101" t="str">
        <f>IFERROR(VLOOKUP(J108,'All-Articles'!#REF!,3,0),"")</f>
        <v/>
      </c>
      <c r="L108" s="101" t="str">
        <f>IFERROR(VLOOKUP(J108,'Updated Articles'!$A:$E,1,0),"NO")</f>
        <v>NO</v>
      </c>
      <c r="M108" s="101" t="str">
        <f>IFERROR(VLOOKUP(J108,'Updated Articles'!$A:$E,5,0),"NO")</f>
        <v>NO</v>
      </c>
      <c r="N108" s="100"/>
      <c r="O108" s="101" t="str">
        <f>IFERROR(VLOOKUP(N108,'All-Articles'!#REF!,3,0),"")</f>
        <v/>
      </c>
      <c r="P108" s="101" t="str">
        <f>IFERROR(VLOOKUP(N108,'Updated Articles'!$A:$E,1,0),"NO")</f>
        <v>NO</v>
      </c>
      <c r="Q108" s="101" t="str">
        <f>IFERROR(VLOOKUP(N108,'Updated Articles'!$A:$E,5,0),"NO")</f>
        <v>NO</v>
      </c>
    </row>
    <row r="109" spans="1:18" x14ac:dyDescent="0.25">
      <c r="A109" s="99" t="s">
        <v>135</v>
      </c>
      <c r="B109" s="100">
        <v>27260</v>
      </c>
      <c r="C109" s="101" t="str">
        <f>IFERROR(VLOOKUP(B109,'ALL-LCDs'!$A:$C,3,0),"")</f>
        <v/>
      </c>
      <c r="D109" s="101" t="str">
        <f>IFERROR(VLOOKUP(B109,'Updated LCDs'!$A:$A,1,0),"NO")</f>
        <v>NO</v>
      </c>
      <c r="E109" s="101" t="str">
        <f>IFERROR(VLOOKUP(B109,'Updated LCDs'!$A:$E,5,0),"NO")</f>
        <v>NO</v>
      </c>
      <c r="F109" s="102">
        <f>IFERROR(VLOOKUP(B109,'ICD-9 to ICD-10 LCDs'!$A:$B,2,0),"")</f>
        <v>33610</v>
      </c>
      <c r="G109" s="101" t="str">
        <f>IFERROR(VLOOKUP(F109,'ALL-LCDs'!$A:$C,3,0),"")</f>
        <v>A</v>
      </c>
      <c r="H109" s="101" t="str">
        <f>IFERROR(VLOOKUP(F109,'Updated LCDs'!$A:$A,1,0),"NO")</f>
        <v>NO</v>
      </c>
      <c r="I109" s="101" t="str">
        <f>IFERROR(VLOOKUP(F109,'Updated LCDs'!$A:$E,5,0),"NO")</f>
        <v>NO</v>
      </c>
      <c r="J109" s="100"/>
      <c r="K109" s="101" t="str">
        <f>IFERROR(VLOOKUP(J109,'All-Articles'!#REF!,3,0),"")</f>
        <v/>
      </c>
      <c r="L109" s="101" t="str">
        <f>IFERROR(VLOOKUP(J109,'Updated Articles'!$A:$E,1,0),"NO")</f>
        <v>NO</v>
      </c>
      <c r="M109" s="101" t="str">
        <f>IFERROR(VLOOKUP(J109,'Updated Articles'!$A:$E,5,0),"NO")</f>
        <v>NO</v>
      </c>
      <c r="N109" s="100"/>
      <c r="O109" s="101" t="str">
        <f>IFERROR(VLOOKUP(N109,'All-Articles'!#REF!,3,0),"")</f>
        <v/>
      </c>
      <c r="P109" s="101" t="str">
        <f>IFERROR(VLOOKUP(N109,'Updated Articles'!$A:$E,1,0),"NO")</f>
        <v>NO</v>
      </c>
      <c r="Q109" s="101" t="str">
        <f>IFERROR(VLOOKUP(N109,'Updated Articles'!$A:$E,5,0),"NO")</f>
        <v>NO</v>
      </c>
    </row>
    <row r="110" spans="1:18" x14ac:dyDescent="0.25">
      <c r="A110" s="99" t="s">
        <v>135</v>
      </c>
      <c r="B110" s="100">
        <v>27261</v>
      </c>
      <c r="C110" s="101" t="str">
        <f>IFERROR(VLOOKUP(B110,'ALL-LCDs'!$A:$C,3,0),"")</f>
        <v/>
      </c>
      <c r="D110" s="101" t="str">
        <f>IFERROR(VLOOKUP(B110,'Updated LCDs'!$A:$A,1,0),"NO")</f>
        <v>NO</v>
      </c>
      <c r="E110" s="101" t="str">
        <f>IFERROR(VLOOKUP(B110,'Updated LCDs'!$A:$E,5,0),"NO")</f>
        <v>NO</v>
      </c>
      <c r="F110" s="102" t="str">
        <f>IFERROR(VLOOKUP(B110,'ICD-9 to ICD-10 LCDs'!$A:$B,2,0),"")</f>
        <v/>
      </c>
      <c r="G110" s="101" t="str">
        <f>IFERROR(VLOOKUP(F110,'ALL-LCDs'!$A:$C,3,0),"")</f>
        <v/>
      </c>
      <c r="H110" s="101" t="str">
        <f>IFERROR(VLOOKUP(F110,'Updated LCDs'!$A:$A,1,0),"NO")</f>
        <v>NO</v>
      </c>
      <c r="I110" s="101" t="str">
        <f>IFERROR(VLOOKUP(F110,'Updated LCDs'!$A:$E,5,0),"NO")</f>
        <v>NO</v>
      </c>
      <c r="J110" s="100"/>
      <c r="K110" s="101" t="str">
        <f>IFERROR(VLOOKUP(J110,'All-Articles'!#REF!,3,0),"")</f>
        <v/>
      </c>
      <c r="L110" s="101" t="str">
        <f>IFERROR(VLOOKUP(J110,'Updated Articles'!$A:$E,1,0),"NO")</f>
        <v>NO</v>
      </c>
      <c r="M110" s="101" t="str">
        <f>IFERROR(VLOOKUP(J110,'Updated Articles'!$A:$E,5,0),"NO")</f>
        <v>NO</v>
      </c>
      <c r="N110" s="100"/>
      <c r="O110" s="101" t="str">
        <f>IFERROR(VLOOKUP(N110,'All-Articles'!#REF!,3,0),"")</f>
        <v/>
      </c>
      <c r="P110" s="101" t="str">
        <f>IFERROR(VLOOKUP(N110,'Updated Articles'!$A:$E,1,0),"NO")</f>
        <v>NO</v>
      </c>
      <c r="Q110" s="101" t="str">
        <f>IFERROR(VLOOKUP(N110,'Updated Articles'!$A:$E,5,0),"NO")</f>
        <v>NO</v>
      </c>
    </row>
    <row r="111" spans="1:18" x14ac:dyDescent="0.25">
      <c r="A111" s="99" t="s">
        <v>3647</v>
      </c>
      <c r="B111" s="100">
        <v>27350</v>
      </c>
      <c r="C111" s="101" t="str">
        <f>IFERROR(VLOOKUP(B111,'ALL-LCDs'!$A:$C,3,0),"")</f>
        <v/>
      </c>
      <c r="D111" s="101" t="str">
        <f>IFERROR(VLOOKUP(B111,'Updated LCDs'!$A:$A,1,0),"NO")</f>
        <v>NO</v>
      </c>
      <c r="E111" s="101" t="str">
        <f>IFERROR(VLOOKUP(B111,'Updated LCDs'!$A:$E,5,0),"NO")</f>
        <v>NO</v>
      </c>
      <c r="F111" s="102">
        <f>IFERROR(VLOOKUP(B111,'ICD-9 to ICD-10 LCDs'!$A:$B,2,0),"")</f>
        <v>33613</v>
      </c>
      <c r="G111" s="101" t="str">
        <f>IFERROR(VLOOKUP(F111,'ALL-LCDs'!$A:$C,3,0),"")</f>
        <v>A</v>
      </c>
      <c r="H111" s="101" t="str">
        <f>IFERROR(VLOOKUP(F111,'Updated LCDs'!$A:$A,1,0),"NO")</f>
        <v>NO</v>
      </c>
      <c r="I111" s="101" t="str">
        <f>IFERROR(VLOOKUP(F111,'Updated LCDs'!$A:$E,5,0),"NO")</f>
        <v>NO</v>
      </c>
      <c r="J111" s="100"/>
      <c r="K111" s="101" t="str">
        <f>IFERROR(VLOOKUP(J111,'All-Articles'!#REF!,3,0),"")</f>
        <v/>
      </c>
      <c r="L111" s="101" t="str">
        <f>IFERROR(VLOOKUP(J111,'Updated Articles'!$A:$E,1,0),"NO")</f>
        <v>NO</v>
      </c>
      <c r="M111" s="101" t="str">
        <f>IFERROR(VLOOKUP(J111,'Updated Articles'!$A:$E,5,0),"NO")</f>
        <v>NO</v>
      </c>
      <c r="N111" s="100"/>
      <c r="O111" s="101" t="str">
        <f>IFERROR(VLOOKUP(N111,'All-Articles'!#REF!,3,0),"")</f>
        <v/>
      </c>
      <c r="P111" s="101" t="str">
        <f>IFERROR(VLOOKUP(N111,'Updated Articles'!$A:$E,1,0),"NO")</f>
        <v>NO</v>
      </c>
      <c r="Q111" s="101" t="str">
        <f>IFERROR(VLOOKUP(N111,'Updated Articles'!$A:$E,5,0),"NO")</f>
        <v>NO</v>
      </c>
      <c r="R111" t="s">
        <v>3648</v>
      </c>
    </row>
    <row r="112" spans="1:18" x14ac:dyDescent="0.25">
      <c r="A112" s="103" t="s">
        <v>136</v>
      </c>
      <c r="B112" s="104">
        <v>27355</v>
      </c>
      <c r="C112" s="101" t="str">
        <f>IFERROR(VLOOKUP(B112,'ALL-LCDs'!$A:$C,3,0),"")</f>
        <v/>
      </c>
      <c r="D112" s="101" t="str">
        <f>IFERROR(VLOOKUP(B112,'Updated LCDs'!$A:$A,1,0),"NO")</f>
        <v>NO</v>
      </c>
      <c r="E112" s="101" t="str">
        <f>IFERROR(VLOOKUP(B112,'Updated LCDs'!$A:$E,5,0),"NO")</f>
        <v>NO</v>
      </c>
      <c r="F112" s="102">
        <f>IFERROR(VLOOKUP(B112,'ICD-9 to ICD-10 LCDs'!$A:$B,2,0),"")</f>
        <v>33627</v>
      </c>
      <c r="G112" s="101" t="str">
        <f>IFERROR(VLOOKUP(F112,'ALL-LCDs'!$A:$C,3,0),"")</f>
        <v>A</v>
      </c>
      <c r="H112" s="101" t="str">
        <f>IFERROR(VLOOKUP(F112,'Updated LCDs'!$A:$A,1,0),"NO")</f>
        <v>NO</v>
      </c>
      <c r="I112" s="101" t="str">
        <f>IFERROR(VLOOKUP(F112,'Updated LCDs'!$A:$E,5,0),"NO")</f>
        <v>NO</v>
      </c>
      <c r="J112" s="104"/>
      <c r="K112" s="101" t="str">
        <f>IFERROR(VLOOKUP(J112,'All-Articles'!#REF!,3,0),"")</f>
        <v/>
      </c>
      <c r="L112" s="101" t="str">
        <f>IFERROR(VLOOKUP(J112,'Updated Articles'!$A:$E,1,0),"NO")</f>
        <v>NO</v>
      </c>
      <c r="M112" s="101" t="str">
        <f>IFERROR(VLOOKUP(J112,'Updated Articles'!$A:$E,5,0),"NO")</f>
        <v>NO</v>
      </c>
      <c r="N112" s="104"/>
      <c r="O112" s="101" t="str">
        <f>IFERROR(VLOOKUP(N112,'All-Articles'!#REF!,3,0),"")</f>
        <v/>
      </c>
      <c r="P112" s="101" t="str">
        <f>IFERROR(VLOOKUP(N112,'Updated Articles'!$A:$E,1,0),"NO")</f>
        <v>NO</v>
      </c>
      <c r="Q112" s="101" t="str">
        <f>IFERROR(VLOOKUP(N112,'Updated Articles'!$A:$E,5,0),"NO")</f>
        <v>NO</v>
      </c>
    </row>
    <row r="113" spans="1:18" x14ac:dyDescent="0.25">
      <c r="A113" s="99" t="s">
        <v>114</v>
      </c>
      <c r="B113" s="100">
        <v>27476</v>
      </c>
      <c r="C113" s="101" t="str">
        <f>IFERROR(VLOOKUP(B113,'ALL-LCDs'!$A:$C,3,0),"")</f>
        <v/>
      </c>
      <c r="D113" s="101" t="str">
        <f>IFERROR(VLOOKUP(B113,'Updated LCDs'!$A:$A,1,0),"NO")</f>
        <v>NO</v>
      </c>
      <c r="E113" s="101" t="str">
        <f>IFERROR(VLOOKUP(B113,'Updated LCDs'!$A:$E,5,0),"NO")</f>
        <v>NO</v>
      </c>
      <c r="F113" s="102" t="str">
        <f>IFERROR(VLOOKUP(B113,'ICD-9 to ICD-10 LCDs'!$A:$B,2,0),"")</f>
        <v/>
      </c>
      <c r="G113" s="101" t="str">
        <f>IFERROR(VLOOKUP(F113,'ALL-LCDs'!$A:$C,3,0),"")</f>
        <v/>
      </c>
      <c r="H113" s="101" t="str">
        <f>IFERROR(VLOOKUP(F113,'Updated LCDs'!$A:$A,1,0),"NO")</f>
        <v>NO</v>
      </c>
      <c r="I113" s="101" t="str">
        <f>IFERROR(VLOOKUP(F113,'Updated LCDs'!$A:$E,5,0),"NO")</f>
        <v>NO</v>
      </c>
      <c r="J113" s="100"/>
      <c r="K113" s="101" t="str">
        <f>IFERROR(VLOOKUP(J113,'All-Articles'!#REF!,3,0),"")</f>
        <v/>
      </c>
      <c r="L113" s="101" t="str">
        <f>IFERROR(VLOOKUP(J113,'Updated Articles'!$A:$E,1,0),"NO")</f>
        <v>NO</v>
      </c>
      <c r="M113" s="101" t="str">
        <f>IFERROR(VLOOKUP(J113,'Updated Articles'!$A:$E,5,0),"NO")</f>
        <v>NO</v>
      </c>
      <c r="N113" s="100"/>
      <c r="O113" s="101" t="str">
        <f>IFERROR(VLOOKUP(N113,'All-Articles'!#REF!,3,0),"")</f>
        <v/>
      </c>
      <c r="P113" s="101" t="str">
        <f>IFERROR(VLOOKUP(N113,'Updated Articles'!$A:$E,1,0),"NO")</f>
        <v>NO</v>
      </c>
      <c r="Q113" s="101" t="str">
        <f>IFERROR(VLOOKUP(N113,'Updated Articles'!$A:$E,5,0),"NO")</f>
        <v>NO</v>
      </c>
    </row>
    <row r="114" spans="1:18" x14ac:dyDescent="0.25">
      <c r="A114" s="99" t="s">
        <v>137</v>
      </c>
      <c r="B114" s="100">
        <v>27486</v>
      </c>
      <c r="C114" s="101" t="str">
        <f>IFERROR(VLOOKUP(B114,'ALL-LCDs'!$A:$C,3,0),"")</f>
        <v/>
      </c>
      <c r="D114" s="101" t="str">
        <f>IFERROR(VLOOKUP(B114,'Updated LCDs'!$A:$A,1,0),"NO")</f>
        <v>NO</v>
      </c>
      <c r="E114" s="101" t="str">
        <f>IFERROR(VLOOKUP(B114,'Updated LCDs'!$A:$E,5,0),"NO")</f>
        <v>NO</v>
      </c>
      <c r="F114" s="102">
        <f>IFERROR(VLOOKUP(B114,'ICD-9 to ICD-10 LCDs'!$A:$B,2,0),"")</f>
        <v>35138</v>
      </c>
      <c r="G114" s="101" t="str">
        <f>IFERROR(VLOOKUP(F114,'ALL-LCDs'!$A:$C,3,0),"")</f>
        <v>A</v>
      </c>
      <c r="H114" s="101" t="str">
        <f>IFERROR(VLOOKUP(F114,'Updated LCDs'!$A:$A,1,0),"NO")</f>
        <v>NO</v>
      </c>
      <c r="I114" s="101" t="str">
        <f>IFERROR(VLOOKUP(F114,'Updated LCDs'!$A:$E,5,0),"NO")</f>
        <v>NO</v>
      </c>
      <c r="J114" s="100"/>
      <c r="K114" s="101" t="str">
        <f>IFERROR(VLOOKUP(J114,'All-Articles'!#REF!,3,0),"")</f>
        <v/>
      </c>
      <c r="L114" s="101" t="str">
        <f>IFERROR(VLOOKUP(J114,'Updated Articles'!$A:$E,1,0),"NO")</f>
        <v>NO</v>
      </c>
      <c r="M114" s="101" t="str">
        <f>IFERROR(VLOOKUP(J114,'Updated Articles'!$A:$E,5,0),"NO")</f>
        <v>NO</v>
      </c>
      <c r="N114" s="100"/>
      <c r="O114" s="101" t="str">
        <f>IFERROR(VLOOKUP(N114,'All-Articles'!#REF!,3,0),"")</f>
        <v/>
      </c>
      <c r="P114" s="101" t="str">
        <f>IFERROR(VLOOKUP(N114,'Updated Articles'!$A:$E,1,0),"NO")</f>
        <v>NO</v>
      </c>
      <c r="Q114" s="101" t="str">
        <f>IFERROR(VLOOKUP(N114,'Updated Articles'!$A:$E,5,0),"NO")</f>
        <v>NO</v>
      </c>
    </row>
    <row r="115" spans="1:18" x14ac:dyDescent="0.25">
      <c r="A115" s="99" t="s">
        <v>138</v>
      </c>
      <c r="B115" s="100">
        <v>27492</v>
      </c>
      <c r="C115" s="101" t="str">
        <f>IFERROR(VLOOKUP(B115,'ALL-LCDs'!$A:$C,3,0),"")</f>
        <v/>
      </c>
      <c r="D115" s="101" t="str">
        <f>IFERROR(VLOOKUP(B115,'Updated LCDs'!$A:$A,1,0),"NO")</f>
        <v>NO</v>
      </c>
      <c r="E115" s="101" t="str">
        <f>IFERROR(VLOOKUP(B115,'Updated LCDs'!$A:$E,5,0),"NO")</f>
        <v>NO</v>
      </c>
      <c r="F115" s="102" t="str">
        <f>IFERROR(VLOOKUP(B115,'ICD-9 to ICD-10 LCDs'!$A:$B,2,0),"")</f>
        <v/>
      </c>
      <c r="G115" s="101" t="str">
        <f>IFERROR(VLOOKUP(F115,'ALL-LCDs'!$A:$C,3,0),"")</f>
        <v/>
      </c>
      <c r="H115" s="101" t="str">
        <f>IFERROR(VLOOKUP(F115,'Updated LCDs'!$A:$A,1,0),"NO")</f>
        <v>NO</v>
      </c>
      <c r="I115" s="101" t="str">
        <f>IFERROR(VLOOKUP(F115,'Updated LCDs'!$A:$E,5,0),"NO")</f>
        <v>NO</v>
      </c>
      <c r="J115" s="100"/>
      <c r="K115" s="101" t="str">
        <f>IFERROR(VLOOKUP(J115,'All-Articles'!#REF!,3,0),"")</f>
        <v/>
      </c>
      <c r="L115" s="101" t="str">
        <f>IFERROR(VLOOKUP(J115,'Updated Articles'!$A:$E,1,0),"NO")</f>
        <v>NO</v>
      </c>
      <c r="M115" s="101" t="str">
        <f>IFERROR(VLOOKUP(J115,'Updated Articles'!$A:$E,5,0),"NO")</f>
        <v>NO</v>
      </c>
      <c r="N115" s="100"/>
      <c r="O115" s="101" t="str">
        <f>IFERROR(VLOOKUP(N115,'All-Articles'!#REF!,3,0),"")</f>
        <v/>
      </c>
      <c r="P115" s="101" t="str">
        <f>IFERROR(VLOOKUP(N115,'Updated Articles'!$A:$E,1,0),"NO")</f>
        <v>NO</v>
      </c>
      <c r="Q115" s="101" t="str">
        <f>IFERROR(VLOOKUP(N115,'Updated Articles'!$A:$E,5,0),"NO")</f>
        <v>NO</v>
      </c>
    </row>
    <row r="116" spans="1:18" x14ac:dyDescent="0.25">
      <c r="A116" s="99" t="s">
        <v>139</v>
      </c>
      <c r="B116" s="100">
        <v>27500</v>
      </c>
      <c r="C116" s="101" t="str">
        <f>IFERROR(VLOOKUP(B116,'ALL-LCDs'!$A:$C,3,0),"")</f>
        <v/>
      </c>
      <c r="D116" s="101" t="str">
        <f>IFERROR(VLOOKUP(B116,'Updated LCDs'!$A:$A,1,0),"NO")</f>
        <v>NO</v>
      </c>
      <c r="E116" s="101" t="str">
        <f>IFERROR(VLOOKUP(B116,'Updated LCDs'!$A:$E,5,0),"NO")</f>
        <v>NO</v>
      </c>
      <c r="F116" s="102" t="str">
        <f>IFERROR(VLOOKUP(B116,'ICD-9 to ICD-10 LCDs'!$A:$B,2,0),"")</f>
        <v/>
      </c>
      <c r="G116" s="101" t="str">
        <f>IFERROR(VLOOKUP(F116,'ALL-LCDs'!$A:$C,3,0),"")</f>
        <v/>
      </c>
      <c r="H116" s="101" t="str">
        <f>IFERROR(VLOOKUP(F116,'Updated LCDs'!$A:$A,1,0),"NO")</f>
        <v>NO</v>
      </c>
      <c r="I116" s="101" t="str">
        <f>IFERROR(VLOOKUP(F116,'Updated LCDs'!$A:$E,5,0),"NO")</f>
        <v>NO</v>
      </c>
      <c r="J116" s="100"/>
      <c r="K116" s="101" t="str">
        <f>IFERROR(VLOOKUP(J116,'All-Articles'!#REF!,3,0),"")</f>
        <v/>
      </c>
      <c r="L116" s="101" t="str">
        <f>IFERROR(VLOOKUP(J116,'Updated Articles'!$A:$E,1,0),"NO")</f>
        <v>NO</v>
      </c>
      <c r="M116" s="101" t="str">
        <f>IFERROR(VLOOKUP(J116,'Updated Articles'!$A:$E,5,0),"NO")</f>
        <v>NO</v>
      </c>
      <c r="N116" s="100"/>
      <c r="O116" s="101" t="str">
        <f>IFERROR(VLOOKUP(N116,'All-Articles'!#REF!,3,0),"")</f>
        <v/>
      </c>
      <c r="P116" s="101" t="str">
        <f>IFERROR(VLOOKUP(N116,'Updated Articles'!$A:$E,1,0),"NO")</f>
        <v>NO</v>
      </c>
      <c r="Q116" s="101" t="str">
        <f>IFERROR(VLOOKUP(N116,'Updated Articles'!$A:$E,5,0),"NO")</f>
        <v>NO</v>
      </c>
    </row>
    <row r="117" spans="1:18" x14ac:dyDescent="0.25">
      <c r="A117" s="99" t="s">
        <v>134</v>
      </c>
      <c r="B117" s="100">
        <v>27514</v>
      </c>
      <c r="C117" s="101" t="str">
        <f>IFERROR(VLOOKUP(B117,'ALL-LCDs'!$A:$C,3,0),"")</f>
        <v/>
      </c>
      <c r="D117" s="101" t="str">
        <f>IFERROR(VLOOKUP(B117,'Updated LCDs'!$A:$A,1,0),"NO")</f>
        <v>NO</v>
      </c>
      <c r="E117" s="101" t="str">
        <f>IFERROR(VLOOKUP(B117,'Updated LCDs'!$A:$E,5,0),"NO")</f>
        <v>NO</v>
      </c>
      <c r="F117" s="102">
        <f>IFERROR(VLOOKUP(B117,'ICD-9 to ICD-10 LCDs'!$A:$B,2,0),"")</f>
        <v>35067</v>
      </c>
      <c r="G117" s="101" t="str">
        <f>IFERROR(VLOOKUP(F117,'ALL-LCDs'!$A:$C,3,0),"")</f>
        <v/>
      </c>
      <c r="H117" s="101" t="str">
        <f>IFERROR(VLOOKUP(F117,'Updated LCDs'!$A:$A,1,0),"NO")</f>
        <v>NO</v>
      </c>
      <c r="I117" s="101" t="str">
        <f>IFERROR(VLOOKUP(F117,'Updated LCDs'!$A:$E,5,0),"NO")</f>
        <v>NO</v>
      </c>
      <c r="J117" s="100"/>
      <c r="K117" s="101" t="str">
        <f>IFERROR(VLOOKUP(J117,'All-Articles'!#REF!,3,0),"")</f>
        <v/>
      </c>
      <c r="L117" s="101" t="str">
        <f>IFERROR(VLOOKUP(J117,'Updated Articles'!$A:$E,1,0),"NO")</f>
        <v>NO</v>
      </c>
      <c r="M117" s="101" t="str">
        <f>IFERROR(VLOOKUP(J117,'Updated Articles'!$A:$E,5,0),"NO")</f>
        <v>NO</v>
      </c>
      <c r="N117" s="100"/>
      <c r="O117" s="101" t="str">
        <f>IFERROR(VLOOKUP(N117,'All-Articles'!#REF!,3,0),"")</f>
        <v/>
      </c>
      <c r="P117" s="101" t="str">
        <f>IFERROR(VLOOKUP(N117,'Updated Articles'!$A:$E,1,0),"NO")</f>
        <v>NO</v>
      </c>
      <c r="Q117" s="101" t="str">
        <f>IFERROR(VLOOKUP(N117,'Updated Articles'!$A:$E,5,0),"NO")</f>
        <v>NO</v>
      </c>
      <c r="R117" t="s">
        <v>3573</v>
      </c>
    </row>
    <row r="118" spans="1:18" x14ac:dyDescent="0.25">
      <c r="A118" s="99" t="s">
        <v>140</v>
      </c>
      <c r="B118" s="100">
        <v>27529</v>
      </c>
      <c r="C118" s="101" t="str">
        <f>IFERROR(VLOOKUP(B118,'ALL-LCDs'!$A:$C,3,0),"")</f>
        <v/>
      </c>
      <c r="D118" s="101" t="str">
        <f>IFERROR(VLOOKUP(B118,'Updated LCDs'!$A:$A,1,0),"NO")</f>
        <v>NO</v>
      </c>
      <c r="E118" s="101" t="str">
        <f>IFERROR(VLOOKUP(B118,'Updated LCDs'!$A:$E,5,0),"NO")</f>
        <v>NO</v>
      </c>
      <c r="F118" s="102">
        <f>IFERROR(VLOOKUP(B118,'ICD-9 to ICD-10 LCDs'!$A:$B,2,0),"")</f>
        <v>35038</v>
      </c>
      <c r="G118" s="101" t="str">
        <f>IFERROR(VLOOKUP(F118,'ALL-LCDs'!$A:$C,3,0),"")</f>
        <v>A</v>
      </c>
      <c r="H118" s="101" t="str">
        <f>IFERROR(VLOOKUP(F118,'Updated LCDs'!$A:$A,1,0),"NO")</f>
        <v>NO</v>
      </c>
      <c r="I118" s="101" t="str">
        <f>IFERROR(VLOOKUP(F118,'Updated LCDs'!$A:$E,5,0),"NO")</f>
        <v>NO</v>
      </c>
      <c r="J118" s="100"/>
      <c r="K118" s="101" t="str">
        <f>IFERROR(VLOOKUP(J118,'All-Articles'!#REF!,3,0),"")</f>
        <v/>
      </c>
      <c r="L118" s="101" t="str">
        <f>IFERROR(VLOOKUP(J118,'Updated Articles'!$A:$E,1,0),"NO")</f>
        <v>NO</v>
      </c>
      <c r="M118" s="101" t="str">
        <f>IFERROR(VLOOKUP(J118,'Updated Articles'!$A:$E,5,0),"NO")</f>
        <v>NO</v>
      </c>
      <c r="N118" s="100"/>
      <c r="O118" s="101" t="str">
        <f>IFERROR(VLOOKUP(N118,'All-Articles'!#REF!,3,0),"")</f>
        <v/>
      </c>
      <c r="P118" s="101" t="str">
        <f>IFERROR(VLOOKUP(N118,'Updated Articles'!$A:$E,1,0),"NO")</f>
        <v>NO</v>
      </c>
      <c r="Q118" s="101" t="str">
        <f>IFERROR(VLOOKUP(N118,'Updated Articles'!$A:$E,5,0),"NO")</f>
        <v>NO</v>
      </c>
    </row>
    <row r="119" spans="1:18" x14ac:dyDescent="0.25">
      <c r="A119" s="99" t="s">
        <v>141</v>
      </c>
      <c r="B119" s="100">
        <v>27530</v>
      </c>
      <c r="C119" s="101" t="str">
        <f>IFERROR(VLOOKUP(B119,'ALL-LCDs'!$A:$C,3,0),"")</f>
        <v/>
      </c>
      <c r="D119" s="101" t="str">
        <f>IFERROR(VLOOKUP(B119,'Updated LCDs'!$A:$A,1,0),"NO")</f>
        <v>NO</v>
      </c>
      <c r="E119" s="101" t="str">
        <f>IFERROR(VLOOKUP(B119,'Updated LCDs'!$A:$E,5,0),"NO")</f>
        <v>NO</v>
      </c>
      <c r="F119" s="102">
        <f>IFERROR(VLOOKUP(B119,'ICD-9 to ICD-10 LCDs'!$A:$B,2,0),"")</f>
        <v>35050</v>
      </c>
      <c r="G119" s="101" t="str">
        <f>IFERROR(VLOOKUP(F119,'ALL-LCDs'!$A:$C,3,0),"")</f>
        <v>A</v>
      </c>
      <c r="H119" s="101" t="str">
        <f>IFERROR(VLOOKUP(F119,'Updated LCDs'!$A:$A,1,0),"NO")</f>
        <v>NO</v>
      </c>
      <c r="I119" s="101" t="str">
        <f>IFERROR(VLOOKUP(F119,'Updated LCDs'!$A:$E,5,0),"NO")</f>
        <v>NO</v>
      </c>
      <c r="J119" s="100"/>
      <c r="K119" s="101" t="str">
        <f>IFERROR(VLOOKUP(J119,'All-Articles'!#REF!,3,0),"")</f>
        <v/>
      </c>
      <c r="L119" s="101" t="str">
        <f>IFERROR(VLOOKUP(J119,'Updated Articles'!$A:$E,1,0),"NO")</f>
        <v>NO</v>
      </c>
      <c r="M119" s="101" t="str">
        <f>IFERROR(VLOOKUP(J119,'Updated Articles'!$A:$E,5,0),"NO")</f>
        <v>NO</v>
      </c>
      <c r="N119" s="100"/>
      <c r="O119" s="101" t="str">
        <f>IFERROR(VLOOKUP(N119,'All-Articles'!#REF!,3,0),"")</f>
        <v/>
      </c>
      <c r="P119" s="101" t="str">
        <f>IFERROR(VLOOKUP(N119,'Updated Articles'!$A:$E,1,0),"NO")</f>
        <v>NO</v>
      </c>
      <c r="Q119" s="101" t="str">
        <f>IFERROR(VLOOKUP(N119,'Updated Articles'!$A:$E,5,0),"NO")</f>
        <v>NO</v>
      </c>
    </row>
    <row r="120" spans="1:18" x14ac:dyDescent="0.25">
      <c r="A120" s="99" t="s">
        <v>142</v>
      </c>
      <c r="B120" s="100">
        <v>27532</v>
      </c>
      <c r="C120" s="101" t="str">
        <f>IFERROR(VLOOKUP(B120,'ALL-LCDs'!$A:$C,3,0),"")</f>
        <v/>
      </c>
      <c r="D120" s="101" t="str">
        <f>IFERROR(VLOOKUP(B120,'Updated LCDs'!$A:$A,1,0),"NO")</f>
        <v>NO</v>
      </c>
      <c r="E120" s="101" t="str">
        <f>IFERROR(VLOOKUP(B120,'Updated LCDs'!$A:$E,5,0),"NO")</f>
        <v>NO</v>
      </c>
      <c r="F120" s="102">
        <f>IFERROR(VLOOKUP(B120,'ICD-9 to ICD-10 LCDs'!$A:$B,2,0),"")</f>
        <v>34887</v>
      </c>
      <c r="G120" s="101" t="str">
        <f>IFERROR(VLOOKUP(F120,'ALL-LCDs'!$A:$C,3,0),"")</f>
        <v>A</v>
      </c>
      <c r="H120" s="101" t="str">
        <f>IFERROR(VLOOKUP(F120,'Updated LCDs'!$A:$A,1,0),"NO")</f>
        <v>NO</v>
      </c>
      <c r="I120" s="101" t="str">
        <f>IFERROR(VLOOKUP(F120,'Updated LCDs'!$A:$E,5,0),"NO")</f>
        <v>NO</v>
      </c>
      <c r="J120" s="100"/>
      <c r="K120" s="101" t="str">
        <f>IFERROR(VLOOKUP(J120,'All-Articles'!#REF!,3,0),"")</f>
        <v/>
      </c>
      <c r="L120" s="101" t="str">
        <f>IFERROR(VLOOKUP(J120,'Updated Articles'!$A:$E,1,0),"NO")</f>
        <v>NO</v>
      </c>
      <c r="M120" s="101" t="str">
        <f>IFERROR(VLOOKUP(J120,'Updated Articles'!$A:$E,5,0),"NO")</f>
        <v>NO</v>
      </c>
      <c r="N120" s="100"/>
      <c r="O120" s="101" t="str">
        <f>IFERROR(VLOOKUP(N120,'All-Articles'!#REF!,3,0),"")</f>
        <v/>
      </c>
      <c r="P120" s="101" t="str">
        <f>IFERROR(VLOOKUP(N120,'Updated Articles'!$A:$E,1,0),"NO")</f>
        <v>NO</v>
      </c>
      <c r="Q120" s="101" t="str">
        <f>IFERROR(VLOOKUP(N120,'Updated Articles'!$A:$E,5,0),"NO")</f>
        <v>NO</v>
      </c>
    </row>
    <row r="121" spans="1:18" x14ac:dyDescent="0.25">
      <c r="A121" s="99" t="s">
        <v>143</v>
      </c>
      <c r="B121" s="100">
        <v>27581</v>
      </c>
      <c r="C121" s="101" t="str">
        <f>IFERROR(VLOOKUP(B121,'ALL-LCDs'!$A:$C,3,0),"")</f>
        <v/>
      </c>
      <c r="D121" s="101" t="str">
        <f>IFERROR(VLOOKUP(B121,'Updated LCDs'!$A:$A,1,0),"NO")</f>
        <v>NO</v>
      </c>
      <c r="E121" s="101" t="str">
        <f>IFERROR(VLOOKUP(B121,'Updated LCDs'!$A:$E,5,0),"NO")</f>
        <v>NO</v>
      </c>
      <c r="F121" s="102" t="str">
        <f>IFERROR(VLOOKUP(B121,'ICD-9 to ICD-10 LCDs'!$A:$B,2,0),"")</f>
        <v/>
      </c>
      <c r="G121" s="101" t="str">
        <f>IFERROR(VLOOKUP(F121,'ALL-LCDs'!$A:$C,3,0),"")</f>
        <v/>
      </c>
      <c r="H121" s="101" t="str">
        <f>IFERROR(VLOOKUP(F121,'Updated LCDs'!$A:$A,1,0),"NO")</f>
        <v>NO</v>
      </c>
      <c r="I121" s="101" t="str">
        <f>IFERROR(VLOOKUP(F121,'Updated LCDs'!$A:$E,5,0),"NO")</f>
        <v>NO</v>
      </c>
      <c r="J121" s="100"/>
      <c r="K121" s="101" t="str">
        <f>IFERROR(VLOOKUP(J121,'All-Articles'!#REF!,3,0),"")</f>
        <v/>
      </c>
      <c r="L121" s="101" t="str">
        <f>IFERROR(VLOOKUP(J121,'Updated Articles'!$A:$E,1,0),"NO")</f>
        <v>NO</v>
      </c>
      <c r="M121" s="101" t="str">
        <f>IFERROR(VLOOKUP(J121,'Updated Articles'!$A:$E,5,0),"NO")</f>
        <v>NO</v>
      </c>
      <c r="N121" s="100"/>
      <c r="O121" s="101" t="str">
        <f>IFERROR(VLOOKUP(N121,'All-Articles'!#REF!,3,0),"")</f>
        <v/>
      </c>
      <c r="P121" s="101" t="str">
        <f>IFERROR(VLOOKUP(N121,'Updated Articles'!$A:$E,1,0),"NO")</f>
        <v>NO</v>
      </c>
      <c r="Q121" s="101" t="str">
        <f>IFERROR(VLOOKUP(N121,'Updated Articles'!$A:$E,5,0),"NO")</f>
        <v>NO</v>
      </c>
    </row>
    <row r="122" spans="1:18" x14ac:dyDescent="0.25">
      <c r="A122" s="99" t="s">
        <v>112</v>
      </c>
      <c r="B122" s="100">
        <v>28048</v>
      </c>
      <c r="C122" s="101" t="str">
        <f>IFERROR(VLOOKUP(B122,'ALL-LCDs'!$A:$C,3,0),"")</f>
        <v/>
      </c>
      <c r="D122" s="101" t="str">
        <f>IFERROR(VLOOKUP(B122,'Updated LCDs'!$A:$A,1,0),"NO")</f>
        <v>NO</v>
      </c>
      <c r="E122" s="101" t="str">
        <f>IFERROR(VLOOKUP(B122,'Updated LCDs'!$A:$E,5,0),"NO")</f>
        <v>NO</v>
      </c>
      <c r="F122" s="102" t="str">
        <f>IFERROR(VLOOKUP(B122,'ICD-9 to ICD-10 LCDs'!$A:$B,2,0),"")</f>
        <v/>
      </c>
      <c r="G122" s="101" t="str">
        <f>IFERROR(VLOOKUP(F122,'ALL-LCDs'!$A:$C,3,0),"")</f>
        <v/>
      </c>
      <c r="H122" s="101" t="str">
        <f>IFERROR(VLOOKUP(F122,'Updated LCDs'!$A:$A,1,0),"NO")</f>
        <v>NO</v>
      </c>
      <c r="I122" s="101" t="str">
        <f>IFERROR(VLOOKUP(F122,'Updated LCDs'!$A:$E,5,0),"NO")</f>
        <v>NO</v>
      </c>
      <c r="J122" s="100"/>
      <c r="K122" s="101" t="str">
        <f>IFERROR(VLOOKUP(J122,'All-Articles'!#REF!,3,0),"")</f>
        <v/>
      </c>
      <c r="L122" s="101" t="str">
        <f>IFERROR(VLOOKUP(J122,'Updated Articles'!$A:$E,1,0),"NO")</f>
        <v>NO</v>
      </c>
      <c r="M122" s="101" t="str">
        <f>IFERROR(VLOOKUP(J122,'Updated Articles'!$A:$E,5,0),"NO")</f>
        <v>NO</v>
      </c>
      <c r="N122" s="100"/>
      <c r="O122" s="101" t="str">
        <f>IFERROR(VLOOKUP(N122,'All-Articles'!#REF!,3,0),"")</f>
        <v/>
      </c>
      <c r="P122" s="101" t="str">
        <f>IFERROR(VLOOKUP(N122,'Updated Articles'!$A:$E,1,0),"NO")</f>
        <v>NO</v>
      </c>
      <c r="Q122" s="101" t="str">
        <f>IFERROR(VLOOKUP(N122,'Updated Articles'!$A:$E,5,0),"NO")</f>
        <v>NO</v>
      </c>
    </row>
    <row r="123" spans="1:18" x14ac:dyDescent="0.25">
      <c r="A123" s="99" t="s">
        <v>144</v>
      </c>
      <c r="B123" s="100">
        <v>28142</v>
      </c>
      <c r="C123" s="101" t="str">
        <f>IFERROR(VLOOKUP(B123,'ALL-LCDs'!$A:$C,3,0),"")</f>
        <v/>
      </c>
      <c r="D123" s="101" t="str">
        <f>IFERROR(VLOOKUP(B123,'Updated LCDs'!$A:$A,1,0),"NO")</f>
        <v>NO</v>
      </c>
      <c r="E123" s="101" t="str">
        <f>IFERROR(VLOOKUP(B123,'Updated LCDs'!$A:$E,5,0),"NO")</f>
        <v>NO</v>
      </c>
      <c r="F123" s="102">
        <f>IFERROR(VLOOKUP(B123,'ICD-9 to ICD-10 LCDs'!$A:$B,2,0),"")</f>
        <v>33630</v>
      </c>
      <c r="G123" s="101" t="str">
        <f>IFERROR(VLOOKUP(F123,'ALL-LCDs'!$A:$C,3,0),"")</f>
        <v>A</v>
      </c>
      <c r="H123" s="101" t="str">
        <f>IFERROR(VLOOKUP(F123,'Updated LCDs'!$A:$A,1,0),"NO")</f>
        <v>NO</v>
      </c>
      <c r="I123" s="101" t="str">
        <f>IFERROR(VLOOKUP(F123,'Updated LCDs'!$A:$E,5,0),"NO")</f>
        <v>NO</v>
      </c>
      <c r="J123" s="100"/>
      <c r="K123" s="101" t="str">
        <f>IFERROR(VLOOKUP(J123,'All-Articles'!#REF!,3,0),"")</f>
        <v/>
      </c>
      <c r="L123" s="101" t="str">
        <f>IFERROR(VLOOKUP(J123,'Updated Articles'!$A:$E,1,0),"NO")</f>
        <v>NO</v>
      </c>
      <c r="M123" s="101" t="str">
        <f>IFERROR(VLOOKUP(J123,'Updated Articles'!$A:$E,5,0),"NO")</f>
        <v>NO</v>
      </c>
      <c r="N123" s="100"/>
      <c r="O123" s="101" t="str">
        <f>IFERROR(VLOOKUP(N123,'All-Articles'!#REF!,3,0),"")</f>
        <v/>
      </c>
      <c r="P123" s="101" t="str">
        <f>IFERROR(VLOOKUP(N123,'Updated Articles'!$A:$E,1,0),"NO")</f>
        <v>NO</v>
      </c>
      <c r="Q123" s="101" t="str">
        <f>IFERROR(VLOOKUP(N123,'Updated Articles'!$A:$E,5,0),"NO")</f>
        <v>NO</v>
      </c>
    </row>
    <row r="124" spans="1:18" x14ac:dyDescent="0.25">
      <c r="A124" s="99" t="s">
        <v>114</v>
      </c>
      <c r="B124" s="100">
        <v>28242</v>
      </c>
      <c r="C124" s="101" t="str">
        <f>IFERROR(VLOOKUP(B124,'ALL-LCDs'!$A:$C,3,0),"")</f>
        <v/>
      </c>
      <c r="D124" s="101" t="str">
        <f>IFERROR(VLOOKUP(B124,'Updated LCDs'!$A:$A,1,0),"NO")</f>
        <v>NO</v>
      </c>
      <c r="E124" s="101" t="str">
        <f>IFERROR(VLOOKUP(B124,'Updated LCDs'!$A:$E,5,0),"NO")</f>
        <v>NO</v>
      </c>
      <c r="F124" s="102" t="str">
        <f>IFERROR(VLOOKUP(B124,'ICD-9 to ICD-10 LCDs'!$A:$B,2,0),"")</f>
        <v/>
      </c>
      <c r="G124" s="101" t="str">
        <f>IFERROR(VLOOKUP(F124,'ALL-LCDs'!$A:$C,3,0),"")</f>
        <v/>
      </c>
      <c r="H124" s="101" t="str">
        <f>IFERROR(VLOOKUP(F124,'Updated LCDs'!$A:$A,1,0),"NO")</f>
        <v>NO</v>
      </c>
      <c r="I124" s="101" t="str">
        <f>IFERROR(VLOOKUP(F124,'Updated LCDs'!$A:$E,5,0),"NO")</f>
        <v>NO</v>
      </c>
      <c r="J124" s="100"/>
      <c r="K124" s="101" t="str">
        <f>IFERROR(VLOOKUP(J124,'All-Articles'!#REF!,3,0),"")</f>
        <v/>
      </c>
      <c r="L124" s="101" t="str">
        <f>IFERROR(VLOOKUP(J124,'Updated Articles'!$A:$E,1,0),"NO")</f>
        <v>NO</v>
      </c>
      <c r="M124" s="101" t="str">
        <f>IFERROR(VLOOKUP(J124,'Updated Articles'!$A:$E,5,0),"NO")</f>
        <v>NO</v>
      </c>
      <c r="N124" s="100"/>
      <c r="O124" s="101" t="str">
        <f>IFERROR(VLOOKUP(N124,'All-Articles'!#REF!,3,0),"")</f>
        <v/>
      </c>
      <c r="P124" s="101" t="str">
        <f>IFERROR(VLOOKUP(N124,'Updated Articles'!$A:$E,1,0),"NO")</f>
        <v>NO</v>
      </c>
      <c r="Q124" s="101" t="str">
        <f>IFERROR(VLOOKUP(N124,'Updated Articles'!$A:$E,5,0),"NO")</f>
        <v>NO</v>
      </c>
    </row>
    <row r="125" spans="1:18" x14ac:dyDescent="0.25">
      <c r="A125" s="99" t="s">
        <v>133</v>
      </c>
      <c r="B125" s="100">
        <v>28275</v>
      </c>
      <c r="C125" s="101" t="str">
        <f>IFERROR(VLOOKUP(B125,'ALL-LCDs'!$A:$C,3,0),"")</f>
        <v/>
      </c>
      <c r="D125" s="101" t="str">
        <f>IFERROR(VLOOKUP(B125,'Updated LCDs'!$A:$A,1,0),"NO")</f>
        <v>NO</v>
      </c>
      <c r="E125" s="101" t="str">
        <f>IFERROR(VLOOKUP(B125,'Updated LCDs'!$A:$E,5,0),"NO")</f>
        <v>NO</v>
      </c>
      <c r="F125" s="102" t="str">
        <f>IFERROR(VLOOKUP(B125,'ICD-9 to ICD-10 LCDs'!$A:$B,2,0),"")</f>
        <v/>
      </c>
      <c r="G125" s="101" t="str">
        <f>IFERROR(VLOOKUP(F125,'ALL-LCDs'!$A:$C,3,0),"")</f>
        <v/>
      </c>
      <c r="H125" s="101" t="str">
        <f>IFERROR(VLOOKUP(F125,'Updated LCDs'!$A:$A,1,0),"NO")</f>
        <v>NO</v>
      </c>
      <c r="I125" s="101" t="str">
        <f>IFERROR(VLOOKUP(F125,'Updated LCDs'!$A:$E,5,0),"NO")</f>
        <v>NO</v>
      </c>
      <c r="J125" s="100"/>
      <c r="K125" s="101" t="str">
        <f>IFERROR(VLOOKUP(J125,'All-Articles'!#REF!,3,0),"")</f>
        <v/>
      </c>
      <c r="L125" s="101" t="str">
        <f>IFERROR(VLOOKUP(J125,'Updated Articles'!$A:$E,1,0),"NO")</f>
        <v>NO</v>
      </c>
      <c r="M125" s="101" t="str">
        <f>IFERROR(VLOOKUP(J125,'Updated Articles'!$A:$E,5,0),"NO")</f>
        <v>NO</v>
      </c>
      <c r="N125" s="100"/>
      <c r="O125" s="101" t="str">
        <f>IFERROR(VLOOKUP(N125,'All-Articles'!#REF!,3,0),"")</f>
        <v/>
      </c>
      <c r="P125" s="101" t="str">
        <f>IFERROR(VLOOKUP(N125,'Updated Articles'!$A:$E,1,0),"NO")</f>
        <v>NO</v>
      </c>
      <c r="Q125" s="101" t="str">
        <f>IFERROR(VLOOKUP(N125,'Updated Articles'!$A:$E,5,0),"NO")</f>
        <v>NO</v>
      </c>
    </row>
    <row r="126" spans="1:18" x14ac:dyDescent="0.25">
      <c r="A126" s="99" t="s">
        <v>145</v>
      </c>
      <c r="B126" s="100">
        <v>28366</v>
      </c>
      <c r="C126" s="101" t="str">
        <f>IFERROR(VLOOKUP(B126,'ALL-LCDs'!$A:$C,3,0),"")</f>
        <v/>
      </c>
      <c r="D126" s="101" t="str">
        <f>IFERROR(VLOOKUP(B126,'Updated LCDs'!$A:$A,1,0),"NO")</f>
        <v>NO</v>
      </c>
      <c r="E126" s="101" t="str">
        <f>IFERROR(VLOOKUP(B126,'Updated LCDs'!$A:$E,5,0),"NO")</f>
        <v>NO</v>
      </c>
      <c r="F126" s="102">
        <f>IFERROR(VLOOKUP(B126,'ICD-9 to ICD-10 LCDs'!$A:$B,2,0),"")</f>
        <v>34647</v>
      </c>
      <c r="G126" s="101" t="str">
        <f>IFERROR(VLOOKUP(F126,'ALL-LCDs'!$A:$C,3,0),"")</f>
        <v/>
      </c>
      <c r="H126" s="101" t="str">
        <f>IFERROR(VLOOKUP(F126,'Updated LCDs'!$A:$A,1,0),"NO")</f>
        <v>NO</v>
      </c>
      <c r="I126" s="101" t="str">
        <f>IFERROR(VLOOKUP(F126,'Updated LCDs'!$A:$E,5,0),"NO")</f>
        <v>NO</v>
      </c>
      <c r="J126" s="100"/>
      <c r="K126" s="101" t="str">
        <f>IFERROR(VLOOKUP(J126,'All-Articles'!#REF!,3,0),"")</f>
        <v/>
      </c>
      <c r="L126" s="101" t="str">
        <f>IFERROR(VLOOKUP(J126,'Updated Articles'!$A:$E,1,0),"NO")</f>
        <v>NO</v>
      </c>
      <c r="M126" s="101" t="str">
        <f>IFERROR(VLOOKUP(J126,'Updated Articles'!$A:$E,5,0),"NO")</f>
        <v>NO</v>
      </c>
      <c r="N126" s="100"/>
      <c r="O126" s="101" t="str">
        <f>IFERROR(VLOOKUP(N126,'All-Articles'!#REF!,3,0),"")</f>
        <v/>
      </c>
      <c r="P126" s="101" t="str">
        <f>IFERROR(VLOOKUP(N126,'Updated Articles'!$A:$E,1,0),"NO")</f>
        <v>NO</v>
      </c>
      <c r="Q126" s="101" t="str">
        <f>IFERROR(VLOOKUP(N126,'Updated Articles'!$A:$E,5,0),"NO")</f>
        <v>NO</v>
      </c>
    </row>
    <row r="127" spans="1:18" x14ac:dyDescent="0.25">
      <c r="A127" s="99" t="s">
        <v>146</v>
      </c>
      <c r="B127" s="100">
        <v>28520</v>
      </c>
      <c r="C127" s="101" t="str">
        <f>IFERROR(VLOOKUP(B127,'ALL-LCDs'!$A:$C,3,0),"")</f>
        <v/>
      </c>
      <c r="D127" s="101" t="str">
        <f>IFERROR(VLOOKUP(B127,'Updated LCDs'!$A:$A,1,0),"NO")</f>
        <v>NO</v>
      </c>
      <c r="E127" s="101" t="str">
        <f>IFERROR(VLOOKUP(B127,'Updated LCDs'!$A:$E,5,0),"NO")</f>
        <v>NO</v>
      </c>
      <c r="F127" s="102" t="str">
        <f>IFERROR(VLOOKUP(B127,'ICD-9 to ICD-10 LCDs'!$A:$B,2,0),"")</f>
        <v/>
      </c>
      <c r="G127" s="101" t="str">
        <f>IFERROR(VLOOKUP(F127,'ALL-LCDs'!$A:$C,3,0),"")</f>
        <v/>
      </c>
      <c r="H127" s="101" t="str">
        <f>IFERROR(VLOOKUP(F127,'Updated LCDs'!$A:$A,1,0),"NO")</f>
        <v>NO</v>
      </c>
      <c r="I127" s="101" t="str">
        <f>IFERROR(VLOOKUP(F127,'Updated LCDs'!$A:$E,5,0),"NO")</f>
        <v>NO</v>
      </c>
      <c r="J127" s="100"/>
      <c r="K127" s="101" t="str">
        <f>IFERROR(VLOOKUP(J127,'All-Articles'!#REF!,3,0),"")</f>
        <v/>
      </c>
      <c r="L127" s="101" t="str">
        <f>IFERROR(VLOOKUP(J127,'Updated Articles'!$A:$E,1,0),"NO")</f>
        <v>NO</v>
      </c>
      <c r="M127" s="101" t="str">
        <f>IFERROR(VLOOKUP(J127,'Updated Articles'!$A:$E,5,0),"NO")</f>
        <v>NO</v>
      </c>
      <c r="N127" s="100"/>
      <c r="O127" s="101" t="str">
        <f>IFERROR(VLOOKUP(N127,'All-Articles'!#REF!,3,0),"")</f>
        <v/>
      </c>
      <c r="P127" s="101" t="str">
        <f>IFERROR(VLOOKUP(N127,'Updated Articles'!$A:$E,1,0),"NO")</f>
        <v>NO</v>
      </c>
      <c r="Q127" s="101" t="str">
        <f>IFERROR(VLOOKUP(N127,'Updated Articles'!$A:$E,5,0),"NO")</f>
        <v>NO</v>
      </c>
    </row>
    <row r="128" spans="1:18" x14ac:dyDescent="0.25">
      <c r="A128" s="99" t="s">
        <v>118</v>
      </c>
      <c r="B128" s="100">
        <v>28529</v>
      </c>
      <c r="C128" s="101" t="str">
        <f>IFERROR(VLOOKUP(B128,'ALL-LCDs'!$A:$C,3,0),"")</f>
        <v/>
      </c>
      <c r="D128" s="101" t="str">
        <f>IFERROR(VLOOKUP(B128,'Updated LCDs'!$A:$A,1,0),"NO")</f>
        <v>NO</v>
      </c>
      <c r="E128" s="101" t="str">
        <f>IFERROR(VLOOKUP(B128,'Updated LCDs'!$A:$E,5,0),"NO")</f>
        <v>NO</v>
      </c>
      <c r="F128" s="102">
        <f>IFERROR(VLOOKUP(B128,'ICD-9 to ICD-10 LCDs'!$A:$B,2,0),"")</f>
        <v>33622</v>
      </c>
      <c r="G128" s="101" t="str">
        <f>IFERROR(VLOOKUP(F128,'ALL-LCDs'!$A:$C,3,0),"")</f>
        <v>A</v>
      </c>
      <c r="H128" s="101" t="str">
        <f>IFERROR(VLOOKUP(F128,'Updated LCDs'!$A:$A,1,0),"NO")</f>
        <v>NO</v>
      </c>
      <c r="I128" s="101" t="str">
        <f>IFERROR(VLOOKUP(F128,'Updated LCDs'!$A:$E,5,0),"NO")</f>
        <v>NO</v>
      </c>
      <c r="J128" s="100"/>
      <c r="K128" s="101" t="str">
        <f>IFERROR(VLOOKUP(J128,'All-Articles'!#REF!,3,0),"")</f>
        <v/>
      </c>
      <c r="L128" s="101" t="str">
        <f>IFERROR(VLOOKUP(J128,'Updated Articles'!$A:$E,1,0),"NO")</f>
        <v>NO</v>
      </c>
      <c r="M128" s="101" t="str">
        <f>IFERROR(VLOOKUP(J128,'Updated Articles'!$A:$E,5,0),"NO")</f>
        <v>NO</v>
      </c>
      <c r="N128" s="100"/>
      <c r="O128" s="101" t="str">
        <f>IFERROR(VLOOKUP(N128,'All-Articles'!#REF!,3,0),"")</f>
        <v/>
      </c>
      <c r="P128" s="101" t="str">
        <f>IFERROR(VLOOKUP(N128,'Updated Articles'!$A:$E,1,0),"NO")</f>
        <v>NO</v>
      </c>
      <c r="Q128" s="101" t="str">
        <f>IFERROR(VLOOKUP(N128,'Updated Articles'!$A:$E,5,0),"NO")</f>
        <v>NO</v>
      </c>
    </row>
    <row r="129" spans="1:17" x14ac:dyDescent="0.25">
      <c r="A129" s="99" t="s">
        <v>114</v>
      </c>
      <c r="B129" s="100">
        <v>28555</v>
      </c>
      <c r="C129" s="101" t="str">
        <f>IFERROR(VLOOKUP(B129,'ALL-LCDs'!$A:$C,3,0),"")</f>
        <v/>
      </c>
      <c r="D129" s="101" t="str">
        <f>IFERROR(VLOOKUP(B129,'Updated LCDs'!$A:$A,1,0),"NO")</f>
        <v>NO</v>
      </c>
      <c r="E129" s="101" t="str">
        <f>IFERROR(VLOOKUP(B129,'Updated LCDs'!$A:$E,5,0),"NO")</f>
        <v>NO</v>
      </c>
      <c r="F129" s="102">
        <f>IFERROR(VLOOKUP(B129,'ICD-9 to ICD-10 LCDs'!$A:$B,2,0),"")</f>
        <v>34635</v>
      </c>
      <c r="G129" s="101" t="str">
        <f>IFERROR(VLOOKUP(F129,'ALL-LCDs'!$A:$C,3,0),"")</f>
        <v>A</v>
      </c>
      <c r="H129" s="101" t="str">
        <f>IFERROR(VLOOKUP(F129,'Updated LCDs'!$A:$A,1,0),"NO")</f>
        <v>NO</v>
      </c>
      <c r="I129" s="101" t="str">
        <f>IFERROR(VLOOKUP(F129,'Updated LCDs'!$A:$E,5,0),"NO")</f>
        <v>NO</v>
      </c>
      <c r="J129" s="100"/>
      <c r="K129" s="101" t="str">
        <f>IFERROR(VLOOKUP(J129,'All-Articles'!#REF!,3,0),"")</f>
        <v/>
      </c>
      <c r="L129" s="101" t="str">
        <f>IFERROR(VLOOKUP(J129,'Updated Articles'!$A:$E,1,0),"NO")</f>
        <v>NO</v>
      </c>
      <c r="M129" s="101" t="str">
        <f>IFERROR(VLOOKUP(J129,'Updated Articles'!$A:$E,5,0),"NO")</f>
        <v>NO</v>
      </c>
      <c r="N129" s="100"/>
      <c r="O129" s="101" t="str">
        <f>IFERROR(VLOOKUP(N129,'All-Articles'!#REF!,3,0),"")</f>
        <v/>
      </c>
      <c r="P129" s="101" t="str">
        <f>IFERROR(VLOOKUP(N129,'Updated Articles'!$A:$E,1,0),"NO")</f>
        <v>NO</v>
      </c>
      <c r="Q129" s="101" t="str">
        <f>IFERROR(VLOOKUP(N129,'Updated Articles'!$A:$E,5,0),"NO")</f>
        <v>NO</v>
      </c>
    </row>
    <row r="130" spans="1:17" x14ac:dyDescent="0.25">
      <c r="A130" s="99" t="s">
        <v>147</v>
      </c>
      <c r="B130" s="100">
        <v>28572</v>
      </c>
      <c r="C130" s="101" t="str">
        <f>IFERROR(VLOOKUP(B130,'ALL-LCDs'!$A:$C,3,0),"")</f>
        <v/>
      </c>
      <c r="D130" s="101" t="str">
        <f>IFERROR(VLOOKUP(B130,'Updated LCDs'!$A:$A,1,0),"NO")</f>
        <v>NO</v>
      </c>
      <c r="E130" s="101" t="str">
        <f>IFERROR(VLOOKUP(B130,'Updated LCDs'!$A:$E,5,0),"NO")</f>
        <v>NO</v>
      </c>
      <c r="F130" s="102">
        <f>IFERROR(VLOOKUP(B130,'ICD-9 to ICD-10 LCDs'!$A:$B,2,0),"")</f>
        <v>34587</v>
      </c>
      <c r="G130" s="101" t="str">
        <f>IFERROR(VLOOKUP(F130,'ALL-LCDs'!$A:$C,3,0),"")</f>
        <v>R</v>
      </c>
      <c r="H130" s="101" t="str">
        <f>IFERROR(VLOOKUP(F130,'Updated LCDs'!$A:$A,1,0),"NO")</f>
        <v>NO</v>
      </c>
      <c r="I130" s="101" t="str">
        <f>IFERROR(VLOOKUP(F130,'Updated LCDs'!$A:$E,5,0),"NO")</f>
        <v>NO</v>
      </c>
      <c r="J130" s="100"/>
      <c r="K130" s="101" t="str">
        <f>IFERROR(VLOOKUP(J130,'All-Articles'!#REF!,3,0),"")</f>
        <v/>
      </c>
      <c r="L130" s="101" t="str">
        <f>IFERROR(VLOOKUP(J130,'Updated Articles'!$A:$E,1,0),"NO")</f>
        <v>NO</v>
      </c>
      <c r="M130" s="101" t="str">
        <f>IFERROR(VLOOKUP(J130,'Updated Articles'!$A:$E,5,0),"NO")</f>
        <v>NO</v>
      </c>
      <c r="N130" s="100"/>
      <c r="O130" s="101" t="str">
        <f>IFERROR(VLOOKUP(N130,'All-Articles'!#REF!,3,0),"")</f>
        <v/>
      </c>
      <c r="P130" s="101" t="str">
        <f>IFERROR(VLOOKUP(N130,'Updated Articles'!$A:$E,1,0),"NO")</f>
        <v>NO</v>
      </c>
      <c r="Q130" s="101" t="str">
        <f>IFERROR(VLOOKUP(N130,'Updated Articles'!$A:$E,5,0),"NO")</f>
        <v>NO</v>
      </c>
    </row>
    <row r="131" spans="1:17" x14ac:dyDescent="0.25">
      <c r="A131" s="99" t="s">
        <v>148</v>
      </c>
      <c r="B131" s="100">
        <v>28574</v>
      </c>
      <c r="C131" s="101" t="str">
        <f>IFERROR(VLOOKUP(B131,'ALL-LCDs'!$A:$C,3,0),"")</f>
        <v/>
      </c>
      <c r="D131" s="101" t="str">
        <f>IFERROR(VLOOKUP(B131,'Updated LCDs'!$A:$A,1,0),"NO")</f>
        <v>NO</v>
      </c>
      <c r="E131" s="101" t="str">
        <f>IFERROR(VLOOKUP(B131,'Updated LCDs'!$A:$E,5,0),"NO")</f>
        <v>NO</v>
      </c>
      <c r="F131" s="102">
        <f>IFERROR(VLOOKUP(B131,'ICD-9 to ICD-10 LCDs'!$A:$B,2,0),"")</f>
        <v>34584</v>
      </c>
      <c r="G131" s="101" t="str">
        <f>IFERROR(VLOOKUP(F131,'ALL-LCDs'!$A:$C,3,0),"")</f>
        <v/>
      </c>
      <c r="H131" s="101" t="str">
        <f>IFERROR(VLOOKUP(F131,'Updated LCDs'!$A:$A,1,0),"NO")</f>
        <v>NO</v>
      </c>
      <c r="I131" s="101" t="str">
        <f>IFERROR(VLOOKUP(F131,'Updated LCDs'!$A:$E,5,0),"NO")</f>
        <v>NO</v>
      </c>
      <c r="J131" s="100"/>
      <c r="K131" s="101" t="str">
        <f>IFERROR(VLOOKUP(J131,'All-Articles'!#REF!,3,0),"")</f>
        <v/>
      </c>
      <c r="L131" s="101" t="str">
        <f>IFERROR(VLOOKUP(J131,'Updated Articles'!$A:$E,1,0),"NO")</f>
        <v>NO</v>
      </c>
      <c r="M131" s="101" t="str">
        <f>IFERROR(VLOOKUP(J131,'Updated Articles'!$A:$E,5,0),"NO")</f>
        <v>NO</v>
      </c>
      <c r="N131" s="100"/>
      <c r="O131" s="101" t="str">
        <f>IFERROR(VLOOKUP(N131,'All-Articles'!#REF!,3,0),"")</f>
        <v/>
      </c>
      <c r="P131" s="101" t="str">
        <f>IFERROR(VLOOKUP(N131,'Updated Articles'!$A:$E,1,0),"NO")</f>
        <v>NO</v>
      </c>
      <c r="Q131" s="101" t="str">
        <f>IFERROR(VLOOKUP(N131,'Updated Articles'!$A:$E,5,0),"NO")</f>
        <v>NO</v>
      </c>
    </row>
    <row r="132" spans="1:17" x14ac:dyDescent="0.25">
      <c r="A132" s="99" t="s">
        <v>149</v>
      </c>
      <c r="B132" s="100">
        <v>28576</v>
      </c>
      <c r="C132" s="101" t="str">
        <f>IFERROR(VLOOKUP(B132,'ALL-LCDs'!$A:$C,3,0),"")</f>
        <v/>
      </c>
      <c r="D132" s="101" t="str">
        <f>IFERROR(VLOOKUP(B132,'Updated LCDs'!$A:$A,1,0),"NO")</f>
        <v>NO</v>
      </c>
      <c r="E132" s="101" t="str">
        <f>IFERROR(VLOOKUP(B132,'Updated LCDs'!$A:$E,5,0),"NO")</f>
        <v>NO</v>
      </c>
      <c r="F132" s="102">
        <f>IFERROR(VLOOKUP(B132,'ICD-9 to ICD-10 LCDs'!$A:$B,2,0),"")</f>
        <v>35053</v>
      </c>
      <c r="G132" s="101" t="str">
        <f>IFERROR(VLOOKUP(F132,'ALL-LCDs'!$A:$C,3,0),"")</f>
        <v>R</v>
      </c>
      <c r="H132" s="101" t="str">
        <f>IFERROR(VLOOKUP(F132,'Updated LCDs'!$A:$A,1,0),"NO")</f>
        <v>NO</v>
      </c>
      <c r="I132" s="101" t="str">
        <f>IFERROR(VLOOKUP(F132,'Updated LCDs'!$A:$E,5,0),"NO")</f>
        <v>NO</v>
      </c>
      <c r="J132" s="100"/>
      <c r="K132" s="101" t="str">
        <f>IFERROR(VLOOKUP(J132,'All-Articles'!#REF!,3,0),"")</f>
        <v/>
      </c>
      <c r="L132" s="101" t="str">
        <f>IFERROR(VLOOKUP(J132,'Updated Articles'!$A:$E,1,0),"NO")</f>
        <v>NO</v>
      </c>
      <c r="M132" s="101" t="str">
        <f>IFERROR(VLOOKUP(J132,'Updated Articles'!$A:$E,5,0),"NO")</f>
        <v>NO</v>
      </c>
      <c r="N132" s="100"/>
      <c r="O132" s="101" t="str">
        <f>IFERROR(VLOOKUP(N132,'All-Articles'!#REF!,3,0),"")</f>
        <v/>
      </c>
      <c r="P132" s="101" t="str">
        <f>IFERROR(VLOOKUP(N132,'Updated Articles'!$A:$E,1,0),"NO")</f>
        <v>NO</v>
      </c>
      <c r="Q132" s="101" t="str">
        <f>IFERROR(VLOOKUP(N132,'Updated Articles'!$A:$E,5,0),"NO")</f>
        <v>NO</v>
      </c>
    </row>
    <row r="133" spans="1:17" x14ac:dyDescent="0.25">
      <c r="A133" s="103" t="s">
        <v>136</v>
      </c>
      <c r="B133" s="100">
        <v>28586</v>
      </c>
      <c r="C133" s="101" t="str">
        <f>IFERROR(VLOOKUP(B133,'ALL-LCDs'!$A:$C,3,0),"")</f>
        <v/>
      </c>
      <c r="D133" s="101" t="str">
        <f>IFERROR(VLOOKUP(B133,'Updated LCDs'!$A:$A,1,0),"NO")</f>
        <v>NO</v>
      </c>
      <c r="E133" s="101" t="str">
        <f>IFERROR(VLOOKUP(B133,'Updated LCDs'!$A:$E,5,0),"NO")</f>
        <v>NO</v>
      </c>
      <c r="F133" s="102">
        <f>IFERROR(VLOOKUP(B133,'ICD-9 to ICD-10 LCDs'!$A:$B,2,0),"")</f>
        <v>34721</v>
      </c>
      <c r="G133" s="101" t="str">
        <f>IFERROR(VLOOKUP(F133,'ALL-LCDs'!$A:$C,3,0),"")</f>
        <v/>
      </c>
      <c r="H133" s="101" t="str">
        <f>IFERROR(VLOOKUP(F133,'Updated LCDs'!$A:$A,1,0),"NO")</f>
        <v>NO</v>
      </c>
      <c r="I133" s="101" t="str">
        <f>IFERROR(VLOOKUP(F133,'Updated LCDs'!$A:$E,5,0),"NO")</f>
        <v>NO</v>
      </c>
      <c r="J133" s="100"/>
      <c r="K133" s="101" t="str">
        <f>IFERROR(VLOOKUP(J133,'All-Articles'!#REF!,3,0),"")</f>
        <v/>
      </c>
      <c r="L133" s="101" t="str">
        <f>IFERROR(VLOOKUP(J133,'Updated Articles'!$A:$E,1,0),"NO")</f>
        <v>NO</v>
      </c>
      <c r="M133" s="101" t="str">
        <f>IFERROR(VLOOKUP(J133,'Updated Articles'!$A:$E,5,0),"NO")</f>
        <v>NO</v>
      </c>
      <c r="N133" s="100"/>
      <c r="O133" s="101" t="str">
        <f>IFERROR(VLOOKUP(N133,'All-Articles'!#REF!,3,0),"")</f>
        <v/>
      </c>
      <c r="P133" s="101" t="str">
        <f>IFERROR(VLOOKUP(N133,'Updated Articles'!$A:$E,1,0),"NO")</f>
        <v>NO</v>
      </c>
      <c r="Q133" s="101" t="str">
        <f>IFERROR(VLOOKUP(N133,'Updated Articles'!$A:$E,5,0),"NO")</f>
        <v>NO</v>
      </c>
    </row>
    <row r="134" spans="1:17" x14ac:dyDescent="0.25">
      <c r="A134" s="99" t="s">
        <v>150</v>
      </c>
      <c r="B134" s="100">
        <v>28601</v>
      </c>
      <c r="C134" s="101" t="str">
        <f>IFERROR(VLOOKUP(B134,'ALL-LCDs'!$A:$C,3,0),"")</f>
        <v/>
      </c>
      <c r="D134" s="101" t="str">
        <f>IFERROR(VLOOKUP(B134,'Updated LCDs'!$A:$A,1,0),"NO")</f>
        <v>NO</v>
      </c>
      <c r="E134" s="101" t="str">
        <f>IFERROR(VLOOKUP(B134,'Updated LCDs'!$A:$E,5,0),"NO")</f>
        <v>NO</v>
      </c>
      <c r="F134" s="102" t="str">
        <f>IFERROR(VLOOKUP(B134,'ICD-9 to ICD-10 LCDs'!$A:$B,2,0),"")</f>
        <v/>
      </c>
      <c r="G134" s="101" t="str">
        <f>IFERROR(VLOOKUP(F134,'ALL-LCDs'!$A:$C,3,0),"")</f>
        <v/>
      </c>
      <c r="H134" s="101" t="str">
        <f>IFERROR(VLOOKUP(F134,'Updated LCDs'!$A:$A,1,0),"NO")</f>
        <v>NO</v>
      </c>
      <c r="I134" s="101" t="str">
        <f>IFERROR(VLOOKUP(F134,'Updated LCDs'!$A:$E,5,0),"NO")</f>
        <v>NO</v>
      </c>
      <c r="J134" s="100"/>
      <c r="K134" s="101" t="str">
        <f>IFERROR(VLOOKUP(J134,'All-Articles'!#REF!,3,0),"")</f>
        <v/>
      </c>
      <c r="L134" s="101" t="str">
        <f>IFERROR(VLOOKUP(J134,'Updated Articles'!$A:$E,1,0),"NO")</f>
        <v>NO</v>
      </c>
      <c r="M134" s="101" t="str">
        <f>IFERROR(VLOOKUP(J134,'Updated Articles'!$A:$E,5,0),"NO")</f>
        <v>NO</v>
      </c>
      <c r="N134" s="100"/>
      <c r="O134" s="101" t="str">
        <f>IFERROR(VLOOKUP(N134,'All-Articles'!#REF!,3,0),"")</f>
        <v/>
      </c>
      <c r="P134" s="101" t="str">
        <f>IFERROR(VLOOKUP(N134,'Updated Articles'!$A:$E,1,0),"NO")</f>
        <v>NO</v>
      </c>
      <c r="Q134" s="101" t="str">
        <f>IFERROR(VLOOKUP(N134,'Updated Articles'!$A:$E,5,0),"NO")</f>
        <v>NO</v>
      </c>
    </row>
    <row r="135" spans="1:17" x14ac:dyDescent="0.25">
      <c r="A135" s="99" t="s">
        <v>150</v>
      </c>
      <c r="B135" s="100">
        <v>28603</v>
      </c>
      <c r="C135" s="101" t="str">
        <f>IFERROR(VLOOKUP(B135,'ALL-LCDs'!$A:$C,3,0),"")</f>
        <v/>
      </c>
      <c r="D135" s="101" t="str">
        <f>IFERROR(VLOOKUP(B135,'Updated LCDs'!$A:$A,1,0),"NO")</f>
        <v>NO</v>
      </c>
      <c r="E135" s="101" t="str">
        <f>IFERROR(VLOOKUP(B135,'Updated LCDs'!$A:$E,5,0),"NO")</f>
        <v>NO</v>
      </c>
      <c r="F135" s="102">
        <f>IFERROR(VLOOKUP(B135,'ICD-9 to ICD-10 LCDs'!$A:$B,2,0),"")</f>
        <v>33611</v>
      </c>
      <c r="G135" s="101" t="str">
        <f>IFERROR(VLOOKUP(F135,'ALL-LCDs'!$A:$C,3,0),"")</f>
        <v>A</v>
      </c>
      <c r="H135" s="101" t="str">
        <f>IFERROR(VLOOKUP(F135,'Updated LCDs'!$A:$A,1,0),"NO")</f>
        <v>NO</v>
      </c>
      <c r="I135" s="101" t="str">
        <f>IFERROR(VLOOKUP(F135,'Updated LCDs'!$A:$E,5,0),"NO")</f>
        <v>NO</v>
      </c>
      <c r="J135" s="100"/>
      <c r="K135" s="101" t="str">
        <f>IFERROR(VLOOKUP(J135,'All-Articles'!#REF!,3,0),"")</f>
        <v/>
      </c>
      <c r="L135" s="101" t="str">
        <f>IFERROR(VLOOKUP(J135,'Updated Articles'!$A:$E,1,0),"NO")</f>
        <v>NO</v>
      </c>
      <c r="M135" s="101" t="str">
        <f>IFERROR(VLOOKUP(J135,'Updated Articles'!$A:$E,5,0),"NO")</f>
        <v>NO</v>
      </c>
      <c r="N135" s="100"/>
      <c r="O135" s="101" t="str">
        <f>IFERROR(VLOOKUP(N135,'All-Articles'!#REF!,3,0),"")</f>
        <v/>
      </c>
      <c r="P135" s="101" t="str">
        <f>IFERROR(VLOOKUP(N135,'Updated Articles'!$A:$E,1,0),"NO")</f>
        <v>NO</v>
      </c>
      <c r="Q135" s="101" t="str">
        <f>IFERROR(VLOOKUP(N135,'Updated Articles'!$A:$E,5,0),"NO")</f>
        <v>NO</v>
      </c>
    </row>
    <row r="136" spans="1:17" x14ac:dyDescent="0.25">
      <c r="A136" s="99" t="s">
        <v>150</v>
      </c>
      <c r="B136" s="100">
        <v>28606</v>
      </c>
      <c r="C136" s="101" t="str">
        <f>IFERROR(VLOOKUP(B136,'ALL-LCDs'!$A:$C,3,0),"")</f>
        <v/>
      </c>
      <c r="D136" s="101" t="str">
        <f>IFERROR(VLOOKUP(B136,'Updated LCDs'!$A:$A,1,0),"NO")</f>
        <v>NO</v>
      </c>
      <c r="E136" s="101" t="str">
        <f>IFERROR(VLOOKUP(B136,'Updated LCDs'!$A:$E,5,0),"NO")</f>
        <v>NO</v>
      </c>
      <c r="F136" s="102" t="str">
        <f>IFERROR(VLOOKUP(B136,'ICD-9 to ICD-10 LCDs'!$A:$B,2,0),"")</f>
        <v/>
      </c>
      <c r="G136" s="101" t="str">
        <f>IFERROR(VLOOKUP(F136,'ALL-LCDs'!$A:$C,3,0),"")</f>
        <v/>
      </c>
      <c r="H136" s="101" t="str">
        <f>IFERROR(VLOOKUP(F136,'Updated LCDs'!$A:$A,1,0),"NO")</f>
        <v>NO</v>
      </c>
      <c r="I136" s="101" t="str">
        <f>IFERROR(VLOOKUP(F136,'Updated LCDs'!$A:$E,5,0),"NO")</f>
        <v>NO</v>
      </c>
      <c r="J136" s="100"/>
      <c r="K136" s="101" t="str">
        <f>IFERROR(VLOOKUP(J136,'All-Articles'!#REF!,3,0),"")</f>
        <v/>
      </c>
      <c r="L136" s="101" t="str">
        <f>IFERROR(VLOOKUP(J136,'Updated Articles'!$A:$E,1,0),"NO")</f>
        <v>NO</v>
      </c>
      <c r="M136" s="101" t="str">
        <f>IFERROR(VLOOKUP(J136,'Updated Articles'!$A:$E,5,0),"NO")</f>
        <v>NO</v>
      </c>
      <c r="N136" s="100"/>
      <c r="O136" s="101" t="str">
        <f>IFERROR(VLOOKUP(N136,'All-Articles'!#REF!,3,0),"")</f>
        <v/>
      </c>
      <c r="P136" s="101" t="str">
        <f>IFERROR(VLOOKUP(N136,'Updated Articles'!$A:$E,1,0),"NO")</f>
        <v>NO</v>
      </c>
      <c r="Q136" s="101" t="str">
        <f>IFERROR(VLOOKUP(N136,'Updated Articles'!$A:$E,5,0),"NO")</f>
        <v>NO</v>
      </c>
    </row>
    <row r="137" spans="1:17" x14ac:dyDescent="0.25">
      <c r="A137" s="99" t="s">
        <v>150</v>
      </c>
      <c r="B137" s="100">
        <v>28620</v>
      </c>
      <c r="C137" s="101" t="str">
        <f>IFERROR(VLOOKUP(B137,'ALL-LCDs'!$A:$C,3,0),"")</f>
        <v/>
      </c>
      <c r="D137" s="101" t="str">
        <f>IFERROR(VLOOKUP(B137,'Updated LCDs'!$A:$A,1,0),"NO")</f>
        <v>NO</v>
      </c>
      <c r="E137" s="101" t="str">
        <f>IFERROR(VLOOKUP(B137,'Updated LCDs'!$A:$E,5,0),"NO")</f>
        <v>NO</v>
      </c>
      <c r="F137" s="102" t="str">
        <f>IFERROR(VLOOKUP(B137,'ICD-9 to ICD-10 LCDs'!$A:$B,2,0),"")</f>
        <v/>
      </c>
      <c r="G137" s="101" t="str">
        <f>IFERROR(VLOOKUP(F137,'ALL-LCDs'!$A:$C,3,0),"")</f>
        <v/>
      </c>
      <c r="H137" s="101" t="str">
        <f>IFERROR(VLOOKUP(F137,'Updated LCDs'!$A:$A,1,0),"NO")</f>
        <v>NO</v>
      </c>
      <c r="I137" s="101" t="str">
        <f>IFERROR(VLOOKUP(F137,'Updated LCDs'!$A:$E,5,0),"NO")</f>
        <v>NO</v>
      </c>
      <c r="J137" s="100"/>
      <c r="K137" s="101" t="str">
        <f>IFERROR(VLOOKUP(J137,'All-Articles'!#REF!,3,0),"")</f>
        <v/>
      </c>
      <c r="L137" s="101" t="str">
        <f>IFERROR(VLOOKUP(J137,'Updated Articles'!$A:$E,1,0),"NO")</f>
        <v>NO</v>
      </c>
      <c r="M137" s="101" t="str">
        <f>IFERROR(VLOOKUP(J137,'Updated Articles'!$A:$E,5,0),"NO")</f>
        <v>NO</v>
      </c>
      <c r="N137" s="100"/>
      <c r="O137" s="101" t="str">
        <f>IFERROR(VLOOKUP(N137,'All-Articles'!#REF!,3,0),"")</f>
        <v/>
      </c>
      <c r="P137" s="101" t="str">
        <f>IFERROR(VLOOKUP(N137,'Updated Articles'!$A:$E,1,0),"NO")</f>
        <v>NO</v>
      </c>
      <c r="Q137" s="101" t="str">
        <f>IFERROR(VLOOKUP(N137,'Updated Articles'!$A:$E,5,0),"NO")</f>
        <v>NO</v>
      </c>
    </row>
    <row r="138" spans="1:17" x14ac:dyDescent="0.25">
      <c r="A138" s="99" t="s">
        <v>151</v>
      </c>
      <c r="B138" s="100">
        <v>28787</v>
      </c>
      <c r="C138" s="101" t="str">
        <f>IFERROR(VLOOKUP(B138,'ALL-LCDs'!$A:$C,3,0),"")</f>
        <v/>
      </c>
      <c r="D138" s="101" t="str">
        <f>IFERROR(VLOOKUP(B138,'Updated LCDs'!$A:$A,1,0),"NO")</f>
        <v>NO</v>
      </c>
      <c r="E138" s="101" t="str">
        <f>IFERROR(VLOOKUP(B138,'Updated LCDs'!$A:$E,5,0),"NO")</f>
        <v>NO</v>
      </c>
      <c r="F138" s="102">
        <f>IFERROR(VLOOKUP(B138,'ICD-9 to ICD-10 LCDs'!$A:$B,2,0),"")</f>
        <v>33273</v>
      </c>
      <c r="G138" s="101" t="str">
        <f>IFERROR(VLOOKUP(F138,'ALL-LCDs'!$A:$C,3,0),"")</f>
        <v>A</v>
      </c>
      <c r="H138" s="101" t="str">
        <f>IFERROR(VLOOKUP(F138,'Updated LCDs'!$A:$A,1,0),"NO")</f>
        <v>NO</v>
      </c>
      <c r="I138" s="101" t="str">
        <f>IFERROR(VLOOKUP(F138,'Updated LCDs'!$A:$E,5,0),"NO")</f>
        <v>NO</v>
      </c>
      <c r="J138" s="100"/>
      <c r="K138" s="101" t="str">
        <f>IFERROR(VLOOKUP(J138,'All-Articles'!#REF!,3,0),"")</f>
        <v/>
      </c>
      <c r="L138" s="101" t="str">
        <f>IFERROR(VLOOKUP(J138,'Updated Articles'!$A:$E,1,0),"NO")</f>
        <v>NO</v>
      </c>
      <c r="M138" s="101" t="str">
        <f>IFERROR(VLOOKUP(J138,'Updated Articles'!$A:$E,5,0),"NO")</f>
        <v>NO</v>
      </c>
      <c r="N138" s="100"/>
      <c r="O138" s="101" t="str">
        <f>IFERROR(VLOOKUP(N138,'All-Articles'!#REF!,3,0),"")</f>
        <v/>
      </c>
      <c r="P138" s="101" t="str">
        <f>IFERROR(VLOOKUP(N138,'Updated Articles'!$A:$E,1,0),"NO")</f>
        <v>NO</v>
      </c>
      <c r="Q138" s="101" t="str">
        <f>IFERROR(VLOOKUP(N138,'Updated Articles'!$A:$E,5,0),"NO")</f>
        <v>NO</v>
      </c>
    </row>
    <row r="139" spans="1:17" x14ac:dyDescent="0.25">
      <c r="A139" s="99" t="s">
        <v>114</v>
      </c>
      <c r="B139" s="100">
        <v>28788</v>
      </c>
      <c r="C139" s="101" t="str">
        <f>IFERROR(VLOOKUP(B139,'ALL-LCDs'!$A:$C,3,0),"")</f>
        <v/>
      </c>
      <c r="D139" s="101" t="str">
        <f>IFERROR(VLOOKUP(B139,'Updated LCDs'!$A:$A,1,0),"NO")</f>
        <v>NO</v>
      </c>
      <c r="E139" s="101" t="str">
        <f>IFERROR(VLOOKUP(B139,'Updated LCDs'!$A:$E,5,0),"NO")</f>
        <v>NO</v>
      </c>
      <c r="F139" s="102">
        <f>IFERROR(VLOOKUP(B139,'ICD-9 to ICD-10 LCDs'!$A:$B,2,0),"")</f>
        <v>33274</v>
      </c>
      <c r="G139" s="101" t="str">
        <f>IFERROR(VLOOKUP(F139,'ALL-LCDs'!$A:$C,3,0),"")</f>
        <v>A</v>
      </c>
      <c r="H139" s="101" t="str">
        <f>IFERROR(VLOOKUP(F139,'Updated LCDs'!$A:$A,1,0),"NO")</f>
        <v>NO</v>
      </c>
      <c r="I139" s="101" t="str">
        <f>IFERROR(VLOOKUP(F139,'Updated LCDs'!$A:$E,5,0),"NO")</f>
        <v>NO</v>
      </c>
      <c r="J139" s="100"/>
      <c r="K139" s="101" t="str">
        <f>IFERROR(VLOOKUP(J139,'All-Articles'!#REF!,3,0),"")</f>
        <v/>
      </c>
      <c r="L139" s="101" t="str">
        <f>IFERROR(VLOOKUP(J139,'Updated Articles'!$A:$E,1,0),"NO")</f>
        <v>NO</v>
      </c>
      <c r="M139" s="101" t="str">
        <f>IFERROR(VLOOKUP(J139,'Updated Articles'!$A:$E,5,0),"NO")</f>
        <v>NO</v>
      </c>
      <c r="N139" s="100"/>
      <c r="O139" s="101" t="str">
        <f>IFERROR(VLOOKUP(N139,'All-Articles'!#REF!,3,0),"")</f>
        <v/>
      </c>
      <c r="P139" s="101" t="str">
        <f>IFERROR(VLOOKUP(N139,'Updated Articles'!$A:$E,1,0),"NO")</f>
        <v>NO</v>
      </c>
      <c r="Q139" s="101" t="str">
        <f>IFERROR(VLOOKUP(N139,'Updated Articles'!$A:$E,5,0),"NO")</f>
        <v>NO</v>
      </c>
    </row>
    <row r="140" spans="1:17" x14ac:dyDescent="0.25">
      <c r="A140" s="99" t="s">
        <v>151</v>
      </c>
      <c r="B140" s="100">
        <v>28789</v>
      </c>
      <c r="C140" s="101" t="str">
        <f>IFERROR(VLOOKUP(B140,'ALL-LCDs'!$A:$C,3,0),"")</f>
        <v/>
      </c>
      <c r="D140" s="101" t="str">
        <f>IFERROR(VLOOKUP(B140,'Updated LCDs'!$A:$A,1,0),"NO")</f>
        <v>NO</v>
      </c>
      <c r="E140" s="101" t="str">
        <f>IFERROR(VLOOKUP(B140,'Updated LCDs'!$A:$E,5,0),"NO")</f>
        <v>NO</v>
      </c>
      <c r="F140" s="102" t="str">
        <f>IFERROR(VLOOKUP(B140,'ICD-9 to ICD-10 LCDs'!$A:$B,2,0),"")</f>
        <v/>
      </c>
      <c r="G140" s="101" t="str">
        <f>IFERROR(VLOOKUP(F140,'ALL-LCDs'!$A:$C,3,0),"")</f>
        <v/>
      </c>
      <c r="H140" s="101" t="str">
        <f>IFERROR(VLOOKUP(F140,'Updated LCDs'!$A:$A,1,0),"NO")</f>
        <v>NO</v>
      </c>
      <c r="I140" s="101" t="str">
        <f>IFERROR(VLOOKUP(F140,'Updated LCDs'!$A:$E,5,0),"NO")</f>
        <v>NO</v>
      </c>
      <c r="J140" s="100"/>
      <c r="K140" s="101" t="str">
        <f>IFERROR(VLOOKUP(J140,'All-Articles'!#REF!,3,0),"")</f>
        <v/>
      </c>
      <c r="L140" s="101" t="str">
        <f>IFERROR(VLOOKUP(J140,'Updated Articles'!$A:$E,1,0),"NO")</f>
        <v>NO</v>
      </c>
      <c r="M140" s="101" t="str">
        <f>IFERROR(VLOOKUP(J140,'Updated Articles'!$A:$E,5,0),"NO")</f>
        <v>NO</v>
      </c>
      <c r="N140" s="100"/>
      <c r="O140" s="101" t="str">
        <f>IFERROR(VLOOKUP(N140,'All-Articles'!#REF!,3,0),"")</f>
        <v/>
      </c>
      <c r="P140" s="101" t="str">
        <f>IFERROR(VLOOKUP(N140,'Updated Articles'!$A:$E,1,0),"NO")</f>
        <v>NO</v>
      </c>
      <c r="Q140" s="101" t="str">
        <f>IFERROR(VLOOKUP(N140,'Updated Articles'!$A:$E,5,0),"NO")</f>
        <v>NO</v>
      </c>
    </row>
    <row r="141" spans="1:17" x14ac:dyDescent="0.25">
      <c r="A141" s="99" t="s">
        <v>152</v>
      </c>
      <c r="B141" s="100">
        <v>28793</v>
      </c>
      <c r="C141" s="101" t="str">
        <f>IFERROR(VLOOKUP(B141,'ALL-LCDs'!$A:$C,3,0),"")</f>
        <v/>
      </c>
      <c r="D141" s="101" t="str">
        <f>IFERROR(VLOOKUP(B141,'Updated LCDs'!$A:$A,1,0),"NO")</f>
        <v>NO</v>
      </c>
      <c r="E141" s="101" t="str">
        <f>IFERROR(VLOOKUP(B141,'Updated LCDs'!$A:$E,5,0),"NO")</f>
        <v>NO</v>
      </c>
      <c r="F141" s="102" t="str">
        <f>IFERROR(VLOOKUP(B141,'ICD-9 to ICD-10 LCDs'!$A:$B,2,0),"")</f>
        <v/>
      </c>
      <c r="G141" s="101" t="str">
        <f>IFERROR(VLOOKUP(F141,'ALL-LCDs'!$A:$C,3,0),"")</f>
        <v/>
      </c>
      <c r="H141" s="101" t="str">
        <f>IFERROR(VLOOKUP(F141,'Updated LCDs'!$A:$A,1,0),"NO")</f>
        <v>NO</v>
      </c>
      <c r="I141" s="101" t="str">
        <f>IFERROR(VLOOKUP(F141,'Updated LCDs'!$A:$E,5,0),"NO")</f>
        <v>NO</v>
      </c>
      <c r="J141" s="100"/>
      <c r="K141" s="101" t="str">
        <f>IFERROR(VLOOKUP(J141,'All-Articles'!#REF!,3,0),"")</f>
        <v/>
      </c>
      <c r="L141" s="101" t="str">
        <f>IFERROR(VLOOKUP(J141,'Updated Articles'!$A:$E,1,0),"NO")</f>
        <v>NO</v>
      </c>
      <c r="M141" s="101" t="str">
        <f>IFERROR(VLOOKUP(J141,'Updated Articles'!$A:$E,5,0),"NO")</f>
        <v>NO</v>
      </c>
      <c r="N141" s="100"/>
      <c r="O141" s="101" t="str">
        <f>IFERROR(VLOOKUP(N141,'All-Articles'!#REF!,3,0),"")</f>
        <v/>
      </c>
      <c r="P141" s="101" t="str">
        <f>IFERROR(VLOOKUP(N141,'Updated Articles'!$A:$E,1,0),"NO")</f>
        <v>NO</v>
      </c>
      <c r="Q141" s="101" t="str">
        <f>IFERROR(VLOOKUP(N141,'Updated Articles'!$A:$E,5,0),"NO")</f>
        <v>NO</v>
      </c>
    </row>
    <row r="142" spans="1:17" x14ac:dyDescent="0.25">
      <c r="A142" s="99" t="s">
        <v>152</v>
      </c>
      <c r="B142" s="100">
        <v>28798</v>
      </c>
      <c r="C142" s="101" t="str">
        <f>IFERROR(VLOOKUP(B142,'ALL-LCDs'!$A:$C,3,0),"")</f>
        <v/>
      </c>
      <c r="D142" s="101" t="str">
        <f>IFERROR(VLOOKUP(B142,'Updated LCDs'!$A:$A,1,0),"NO")</f>
        <v>NO</v>
      </c>
      <c r="E142" s="101" t="str">
        <f>IFERROR(VLOOKUP(B142,'Updated LCDs'!$A:$E,5,0),"NO")</f>
        <v>NO</v>
      </c>
      <c r="F142" s="102" t="str">
        <f>IFERROR(VLOOKUP(B142,'ICD-9 to ICD-10 LCDs'!$A:$B,2,0),"")</f>
        <v/>
      </c>
      <c r="G142" s="101" t="str">
        <f>IFERROR(VLOOKUP(F142,'ALL-LCDs'!$A:$C,3,0),"")</f>
        <v/>
      </c>
      <c r="H142" s="101" t="str">
        <f>IFERROR(VLOOKUP(F142,'Updated LCDs'!$A:$A,1,0),"NO")</f>
        <v>NO</v>
      </c>
      <c r="I142" s="101" t="str">
        <f>IFERROR(VLOOKUP(F142,'Updated LCDs'!$A:$E,5,0),"NO")</f>
        <v>NO</v>
      </c>
      <c r="J142" s="100"/>
      <c r="K142" s="101" t="str">
        <f>IFERROR(VLOOKUP(J142,'All-Articles'!#REF!,3,0),"")</f>
        <v/>
      </c>
      <c r="L142" s="101" t="str">
        <f>IFERROR(VLOOKUP(J142,'Updated Articles'!$A:$E,1,0),"NO")</f>
        <v>NO</v>
      </c>
      <c r="M142" s="101" t="str">
        <f>IFERROR(VLOOKUP(J142,'Updated Articles'!$A:$E,5,0),"NO")</f>
        <v>NO</v>
      </c>
      <c r="N142" s="100"/>
      <c r="O142" s="101" t="str">
        <f>IFERROR(VLOOKUP(N142,'All-Articles'!#REF!,3,0),"")</f>
        <v/>
      </c>
      <c r="P142" s="101" t="str">
        <f>IFERROR(VLOOKUP(N142,'Updated Articles'!$A:$E,1,0),"NO")</f>
        <v>NO</v>
      </c>
      <c r="Q142" s="101" t="str">
        <f>IFERROR(VLOOKUP(N142,'Updated Articles'!$A:$E,5,0),"NO")</f>
        <v>NO</v>
      </c>
    </row>
    <row r="143" spans="1:17" x14ac:dyDescent="0.25">
      <c r="A143" s="99" t="s">
        <v>153</v>
      </c>
      <c r="B143" s="100">
        <v>28802</v>
      </c>
      <c r="C143" s="101" t="str">
        <f>IFERROR(VLOOKUP(B143,'ALL-LCDs'!$A:$C,3,0),"")</f>
        <v/>
      </c>
      <c r="D143" s="101" t="str">
        <f>IFERROR(VLOOKUP(B143,'Updated LCDs'!$A:$A,1,0),"NO")</f>
        <v>NO</v>
      </c>
      <c r="E143" s="101" t="str">
        <f>IFERROR(VLOOKUP(B143,'Updated LCDs'!$A:$E,5,0),"NO")</f>
        <v>NO</v>
      </c>
      <c r="F143" s="102">
        <f>IFERROR(VLOOKUP(B143,'ICD-9 to ICD-10 LCDs'!$A:$B,2,0),"")</f>
        <v>33278</v>
      </c>
      <c r="G143" s="101" t="str">
        <f>IFERROR(VLOOKUP(F143,'ALL-LCDs'!$A:$C,3,0),"")</f>
        <v>A</v>
      </c>
      <c r="H143" s="101" t="str">
        <f>IFERROR(VLOOKUP(F143,'Updated LCDs'!$A:$A,1,0),"NO")</f>
        <v>NO</v>
      </c>
      <c r="I143" s="101" t="str">
        <f>IFERROR(VLOOKUP(F143,'Updated LCDs'!$A:$E,5,0),"NO")</f>
        <v>NO</v>
      </c>
      <c r="J143" s="100"/>
      <c r="K143" s="101" t="str">
        <f>IFERROR(VLOOKUP(J143,'All-Articles'!#REF!,3,0),"")</f>
        <v/>
      </c>
      <c r="L143" s="101" t="str">
        <f>IFERROR(VLOOKUP(J143,'Updated Articles'!$A:$E,1,0),"NO")</f>
        <v>NO</v>
      </c>
      <c r="M143" s="101" t="str">
        <f>IFERROR(VLOOKUP(J143,'Updated Articles'!$A:$E,5,0),"NO")</f>
        <v>NO</v>
      </c>
      <c r="N143" s="100"/>
      <c r="O143" s="101" t="str">
        <f>IFERROR(VLOOKUP(N143,'All-Articles'!#REF!,3,0),"")</f>
        <v/>
      </c>
      <c r="P143" s="101" t="str">
        <f>IFERROR(VLOOKUP(N143,'Updated Articles'!$A:$E,1,0),"NO")</f>
        <v>NO</v>
      </c>
      <c r="Q143" s="101" t="str">
        <f>IFERROR(VLOOKUP(N143,'Updated Articles'!$A:$E,5,0),"NO")</f>
        <v>NO</v>
      </c>
    </row>
    <row r="144" spans="1:17" x14ac:dyDescent="0.25">
      <c r="A144" s="99" t="s">
        <v>154</v>
      </c>
      <c r="B144" s="100">
        <v>28803</v>
      </c>
      <c r="C144" s="101" t="str">
        <f>IFERROR(VLOOKUP(B144,'ALL-LCDs'!$A:$C,3,0),"")</f>
        <v/>
      </c>
      <c r="D144" s="101" t="str">
        <f>IFERROR(VLOOKUP(B144,'Updated LCDs'!$A:$A,1,0),"NO")</f>
        <v>NO</v>
      </c>
      <c r="E144" s="101" t="str">
        <f>IFERROR(VLOOKUP(B144,'Updated LCDs'!$A:$E,5,0),"NO")</f>
        <v>NO</v>
      </c>
      <c r="F144" s="102" t="str">
        <f>IFERROR(VLOOKUP(B144,'ICD-9 to ICD-10 LCDs'!$A:$B,2,0),"")</f>
        <v/>
      </c>
      <c r="G144" s="101" t="str">
        <f>IFERROR(VLOOKUP(F144,'ALL-LCDs'!$A:$C,3,0),"")</f>
        <v/>
      </c>
      <c r="H144" s="101" t="str">
        <f>IFERROR(VLOOKUP(F144,'Updated LCDs'!$A:$A,1,0),"NO")</f>
        <v>NO</v>
      </c>
      <c r="I144" s="101" t="str">
        <f>IFERROR(VLOOKUP(F144,'Updated LCDs'!$A:$E,5,0),"NO")</f>
        <v>NO</v>
      </c>
      <c r="J144" s="100"/>
      <c r="K144" s="101" t="str">
        <f>IFERROR(VLOOKUP(J144,'All-Articles'!#REF!,3,0),"")</f>
        <v/>
      </c>
      <c r="L144" s="101" t="str">
        <f>IFERROR(VLOOKUP(J144,'Updated Articles'!$A:$E,1,0),"NO")</f>
        <v>NO</v>
      </c>
      <c r="M144" s="101" t="str">
        <f>IFERROR(VLOOKUP(J144,'Updated Articles'!$A:$E,5,0),"NO")</f>
        <v>NO</v>
      </c>
      <c r="N144" s="100"/>
      <c r="O144" s="101" t="str">
        <f>IFERROR(VLOOKUP(N144,'All-Articles'!#REF!,3,0),"")</f>
        <v/>
      </c>
      <c r="P144" s="101" t="str">
        <f>IFERROR(VLOOKUP(N144,'Updated Articles'!$A:$E,1,0),"NO")</f>
        <v>NO</v>
      </c>
      <c r="Q144" s="101" t="str">
        <f>IFERROR(VLOOKUP(N144,'Updated Articles'!$A:$E,5,0),"NO")</f>
        <v>NO</v>
      </c>
    </row>
    <row r="145" spans="1:17" x14ac:dyDescent="0.25">
      <c r="A145" s="99" t="s">
        <v>153</v>
      </c>
      <c r="B145" s="100">
        <v>28804</v>
      </c>
      <c r="C145" s="101" t="str">
        <f>IFERROR(VLOOKUP(B145,'ALL-LCDs'!$A:$C,3,0),"")</f>
        <v/>
      </c>
      <c r="D145" s="101" t="str">
        <f>IFERROR(VLOOKUP(B145,'Updated LCDs'!$A:$A,1,0),"NO")</f>
        <v>NO</v>
      </c>
      <c r="E145" s="101" t="str">
        <f>IFERROR(VLOOKUP(B145,'Updated LCDs'!$A:$E,5,0),"NO")</f>
        <v>NO</v>
      </c>
      <c r="F145" s="102" t="str">
        <f>IFERROR(VLOOKUP(B145,'ICD-9 to ICD-10 LCDs'!$A:$B,2,0),"")</f>
        <v/>
      </c>
      <c r="G145" s="101" t="str">
        <f>IFERROR(VLOOKUP(F145,'ALL-LCDs'!$A:$C,3,0),"")</f>
        <v/>
      </c>
      <c r="H145" s="101" t="str">
        <f>IFERROR(VLOOKUP(F145,'Updated LCDs'!$A:$A,1,0),"NO")</f>
        <v>NO</v>
      </c>
      <c r="I145" s="101" t="str">
        <f>IFERROR(VLOOKUP(F145,'Updated LCDs'!$A:$E,5,0),"NO")</f>
        <v>NO</v>
      </c>
      <c r="J145" s="100"/>
      <c r="K145" s="101" t="str">
        <f>IFERROR(VLOOKUP(J145,'All-Articles'!#REF!,3,0),"")</f>
        <v/>
      </c>
      <c r="L145" s="101" t="str">
        <f>IFERROR(VLOOKUP(J145,'Updated Articles'!$A:$E,1,0),"NO")</f>
        <v>NO</v>
      </c>
      <c r="M145" s="101" t="str">
        <f>IFERROR(VLOOKUP(J145,'Updated Articles'!$A:$E,5,0),"NO")</f>
        <v>NO</v>
      </c>
      <c r="N145" s="100"/>
      <c r="O145" s="101" t="str">
        <f>IFERROR(VLOOKUP(N145,'All-Articles'!#REF!,3,0),"")</f>
        <v/>
      </c>
      <c r="P145" s="101" t="str">
        <f>IFERROR(VLOOKUP(N145,'Updated Articles'!$A:$E,1,0),"NO")</f>
        <v>NO</v>
      </c>
      <c r="Q145" s="101" t="str">
        <f>IFERROR(VLOOKUP(N145,'Updated Articles'!$A:$E,5,0),"NO")</f>
        <v>NO</v>
      </c>
    </row>
    <row r="146" spans="1:17" x14ac:dyDescent="0.25">
      <c r="A146" s="99" t="s">
        <v>154</v>
      </c>
      <c r="B146" s="100">
        <v>28805</v>
      </c>
      <c r="C146" s="101" t="str">
        <f>IFERROR(VLOOKUP(B146,'ALL-LCDs'!$A:$C,3,0),"")</f>
        <v/>
      </c>
      <c r="D146" s="101" t="str">
        <f>IFERROR(VLOOKUP(B146,'Updated LCDs'!$A:$A,1,0),"NO")</f>
        <v>NO</v>
      </c>
      <c r="E146" s="101" t="str">
        <f>IFERROR(VLOOKUP(B146,'Updated LCDs'!$A:$E,5,0),"NO")</f>
        <v>NO</v>
      </c>
      <c r="F146" s="102" t="str">
        <f>IFERROR(VLOOKUP(B146,'ICD-9 to ICD-10 LCDs'!$A:$B,2,0),"")</f>
        <v/>
      </c>
      <c r="G146" s="101" t="str">
        <f>IFERROR(VLOOKUP(F146,'ALL-LCDs'!$A:$C,3,0),"")</f>
        <v/>
      </c>
      <c r="H146" s="101" t="str">
        <f>IFERROR(VLOOKUP(F146,'Updated LCDs'!$A:$A,1,0),"NO")</f>
        <v>NO</v>
      </c>
      <c r="I146" s="101" t="str">
        <f>IFERROR(VLOOKUP(F146,'Updated LCDs'!$A:$E,5,0),"NO")</f>
        <v>NO</v>
      </c>
      <c r="J146" s="100"/>
      <c r="K146" s="101" t="str">
        <f>IFERROR(VLOOKUP(J146,'All-Articles'!#REF!,3,0),"")</f>
        <v/>
      </c>
      <c r="L146" s="101" t="str">
        <f>IFERROR(VLOOKUP(J146,'Updated Articles'!$A:$E,1,0),"NO")</f>
        <v>NO</v>
      </c>
      <c r="M146" s="101" t="str">
        <f>IFERROR(VLOOKUP(J146,'Updated Articles'!$A:$E,5,0),"NO")</f>
        <v>NO</v>
      </c>
      <c r="N146" s="100"/>
      <c r="O146" s="101" t="str">
        <f>IFERROR(VLOOKUP(N146,'All-Articles'!#REF!,3,0),"")</f>
        <v/>
      </c>
      <c r="P146" s="101" t="str">
        <f>IFERROR(VLOOKUP(N146,'Updated Articles'!$A:$E,1,0),"NO")</f>
        <v>NO</v>
      </c>
      <c r="Q146" s="101" t="str">
        <f>IFERROR(VLOOKUP(N146,'Updated Articles'!$A:$E,5,0),"NO")</f>
        <v>NO</v>
      </c>
    </row>
    <row r="147" spans="1:17" x14ac:dyDescent="0.25">
      <c r="A147" s="103" t="s">
        <v>155</v>
      </c>
      <c r="B147" s="100">
        <v>28829</v>
      </c>
      <c r="C147" s="101" t="str">
        <f>IFERROR(VLOOKUP(B147,'ALL-LCDs'!$A:$C,3,0),"")</f>
        <v/>
      </c>
      <c r="D147" s="101" t="str">
        <f>IFERROR(VLOOKUP(B147,'Updated LCDs'!$A:$A,1,0),"NO")</f>
        <v>NO</v>
      </c>
      <c r="E147" s="101" t="str">
        <f>IFERROR(VLOOKUP(B147,'Updated LCDs'!$A:$E,5,0),"NO")</f>
        <v>NO</v>
      </c>
      <c r="F147" s="102">
        <f>IFERROR(VLOOKUP(B147,'ICD-9 to ICD-10 LCDs'!$A:$B,2,0),"")</f>
        <v>33667</v>
      </c>
      <c r="G147" s="101" t="str">
        <f>IFERROR(VLOOKUP(F147,'ALL-LCDs'!$A:$C,3,0),"")</f>
        <v>A</v>
      </c>
      <c r="H147" s="101" t="str">
        <f>IFERROR(VLOOKUP(F147,'Updated LCDs'!$A:$A,1,0),"NO")</f>
        <v>NO</v>
      </c>
      <c r="I147" s="101" t="str">
        <f>IFERROR(VLOOKUP(F147,'Updated LCDs'!$A:$E,5,0),"NO")</f>
        <v>NO</v>
      </c>
      <c r="J147" s="100"/>
      <c r="K147" s="101" t="str">
        <f>IFERROR(VLOOKUP(J147,'All-Articles'!#REF!,3,0),"")</f>
        <v/>
      </c>
      <c r="L147" s="101" t="str">
        <f>IFERROR(VLOOKUP(J147,'Updated Articles'!$A:$E,1,0),"NO")</f>
        <v>NO</v>
      </c>
      <c r="M147" s="101" t="str">
        <f>IFERROR(VLOOKUP(J147,'Updated Articles'!$A:$E,5,0),"NO")</f>
        <v>NO</v>
      </c>
      <c r="N147" s="100"/>
      <c r="O147" s="101" t="str">
        <f>IFERROR(VLOOKUP(N147,'All-Articles'!#REF!,3,0),"")</f>
        <v/>
      </c>
      <c r="P147" s="101" t="str">
        <f>IFERROR(VLOOKUP(N147,'Updated Articles'!$A:$E,1,0),"NO")</f>
        <v>NO</v>
      </c>
      <c r="Q147" s="101" t="str">
        <f>IFERROR(VLOOKUP(N147,'Updated Articles'!$A:$E,5,0),"NO")</f>
        <v>NO</v>
      </c>
    </row>
    <row r="148" spans="1:17" x14ac:dyDescent="0.25">
      <c r="A148" s="99" t="s">
        <v>116</v>
      </c>
      <c r="B148" s="100">
        <v>28836</v>
      </c>
      <c r="C148" s="101" t="str">
        <f>IFERROR(VLOOKUP(B148,'ALL-LCDs'!$A:$C,3,0),"")</f>
        <v/>
      </c>
      <c r="D148" s="101" t="str">
        <f>IFERROR(VLOOKUP(B148,'Updated LCDs'!$A:$A,1,0),"NO")</f>
        <v>NO</v>
      </c>
      <c r="E148" s="101" t="str">
        <f>IFERROR(VLOOKUP(B148,'Updated LCDs'!$A:$E,5,0),"NO")</f>
        <v>NO</v>
      </c>
      <c r="F148" s="102" t="str">
        <f>IFERROR(VLOOKUP(B148,'ICD-9 to ICD-10 LCDs'!$A:$B,2,0),"")</f>
        <v/>
      </c>
      <c r="G148" s="101" t="str">
        <f>IFERROR(VLOOKUP(F148,'ALL-LCDs'!$A:$C,3,0),"")</f>
        <v/>
      </c>
      <c r="H148" s="101" t="str">
        <f>IFERROR(VLOOKUP(F148,'Updated LCDs'!$A:$A,1,0),"NO")</f>
        <v>NO</v>
      </c>
      <c r="I148" s="101" t="str">
        <f>IFERROR(VLOOKUP(F148,'Updated LCDs'!$A:$E,5,0),"NO")</f>
        <v>NO</v>
      </c>
      <c r="J148" s="100"/>
      <c r="K148" s="101" t="str">
        <f>IFERROR(VLOOKUP(J148,'All-Articles'!#REF!,3,0),"")</f>
        <v/>
      </c>
      <c r="L148" s="101" t="str">
        <f>IFERROR(VLOOKUP(J148,'Updated Articles'!$A:$E,1,0),"NO")</f>
        <v>NO</v>
      </c>
      <c r="M148" s="101" t="str">
        <f>IFERROR(VLOOKUP(J148,'Updated Articles'!$A:$E,5,0),"NO")</f>
        <v>NO</v>
      </c>
      <c r="N148" s="100"/>
      <c r="O148" s="101" t="str">
        <f>IFERROR(VLOOKUP(N148,'All-Articles'!#REF!,3,0),"")</f>
        <v/>
      </c>
      <c r="P148" s="101" t="str">
        <f>IFERROR(VLOOKUP(N148,'Updated Articles'!$A:$E,1,0),"NO")</f>
        <v>NO</v>
      </c>
      <c r="Q148" s="101" t="str">
        <f>IFERROR(VLOOKUP(N148,'Updated Articles'!$A:$E,5,0),"NO")</f>
        <v>NO</v>
      </c>
    </row>
    <row r="149" spans="1:17" x14ac:dyDescent="0.25">
      <c r="A149" s="99" t="s">
        <v>156</v>
      </c>
      <c r="B149" s="104">
        <v>28838</v>
      </c>
      <c r="C149" s="101" t="str">
        <f>IFERROR(VLOOKUP(B149,'ALL-LCDs'!$A:$C,3,0),"")</f>
        <v/>
      </c>
      <c r="D149" s="101" t="str">
        <f>IFERROR(VLOOKUP(B149,'Updated LCDs'!$A:$A,1,0),"NO")</f>
        <v>NO</v>
      </c>
      <c r="E149" s="101" t="str">
        <f>IFERROR(VLOOKUP(B149,'Updated LCDs'!$A:$E,5,0),"NO")</f>
        <v>NO</v>
      </c>
      <c r="F149" s="102" t="str">
        <f>IFERROR(VLOOKUP(B149,'ICD-9 to ICD-10 LCDs'!$A:$B,2,0),"")</f>
        <v/>
      </c>
      <c r="G149" s="101" t="str">
        <f>IFERROR(VLOOKUP(F149,'ALL-LCDs'!$A:$C,3,0),"")</f>
        <v/>
      </c>
      <c r="H149" s="101" t="str">
        <f>IFERROR(VLOOKUP(F149,'Updated LCDs'!$A:$A,1,0),"NO")</f>
        <v>NO</v>
      </c>
      <c r="I149" s="101" t="str">
        <f>IFERROR(VLOOKUP(F149,'Updated LCDs'!$A:$E,5,0),"NO")</f>
        <v>NO</v>
      </c>
      <c r="J149" s="104"/>
      <c r="K149" s="101" t="str">
        <f>IFERROR(VLOOKUP(J149,'All-Articles'!#REF!,3,0),"")</f>
        <v/>
      </c>
      <c r="L149" s="101" t="str">
        <f>IFERROR(VLOOKUP(J149,'Updated Articles'!$A:$E,1,0),"NO")</f>
        <v>NO</v>
      </c>
      <c r="M149" s="101" t="str">
        <f>IFERROR(VLOOKUP(J149,'Updated Articles'!$A:$E,5,0),"NO")</f>
        <v>NO</v>
      </c>
      <c r="N149" s="104"/>
      <c r="O149" s="101" t="str">
        <f>IFERROR(VLOOKUP(N149,'All-Articles'!#REF!,3,0),"")</f>
        <v/>
      </c>
      <c r="P149" s="101" t="str">
        <f>IFERROR(VLOOKUP(N149,'Updated Articles'!$A:$E,1,0),"NO")</f>
        <v>NO</v>
      </c>
      <c r="Q149" s="101" t="str">
        <f>IFERROR(VLOOKUP(N149,'Updated Articles'!$A:$E,5,0),"NO")</f>
        <v>NO</v>
      </c>
    </row>
    <row r="150" spans="1:17" x14ac:dyDescent="0.25">
      <c r="A150" s="99" t="s">
        <v>157</v>
      </c>
      <c r="B150" s="100">
        <v>28844</v>
      </c>
      <c r="C150" s="101" t="str">
        <f>IFERROR(VLOOKUP(B150,'ALL-LCDs'!$A:$C,3,0),"")</f>
        <v/>
      </c>
      <c r="D150" s="101" t="str">
        <f>IFERROR(VLOOKUP(B150,'Updated LCDs'!$A:$A,1,0),"NO")</f>
        <v>NO</v>
      </c>
      <c r="E150" s="101" t="str">
        <f>IFERROR(VLOOKUP(B150,'Updated LCDs'!$A:$E,5,0),"NO")</f>
        <v>NO</v>
      </c>
      <c r="F150" s="102">
        <f>IFERROR(VLOOKUP(B150,'ICD-9 to ICD-10 LCDs'!$A:$B,2,0),"")</f>
        <v>33998</v>
      </c>
      <c r="G150" s="101" t="str">
        <f>IFERROR(VLOOKUP(F150,'ALL-LCDs'!$A:$C,3,0),"")</f>
        <v>A</v>
      </c>
      <c r="H150" s="101" t="str">
        <f>IFERROR(VLOOKUP(F150,'Updated LCDs'!$A:$A,1,0),"NO")</f>
        <v>NO</v>
      </c>
      <c r="I150" s="101" t="str">
        <f>IFERROR(VLOOKUP(F150,'Updated LCDs'!$A:$E,5,0),"NO")</f>
        <v>NO</v>
      </c>
      <c r="J150" s="100"/>
      <c r="K150" s="101" t="str">
        <f>IFERROR(VLOOKUP(J150,'All-Articles'!#REF!,3,0),"")</f>
        <v/>
      </c>
      <c r="L150" s="101" t="str">
        <f>IFERROR(VLOOKUP(J150,'Updated Articles'!$A:$E,1,0),"NO")</f>
        <v>NO</v>
      </c>
      <c r="M150" s="101" t="str">
        <f>IFERROR(VLOOKUP(J150,'Updated Articles'!$A:$E,5,0),"NO")</f>
        <v>NO</v>
      </c>
      <c r="N150" s="100"/>
      <c r="O150" s="101" t="str">
        <f>IFERROR(VLOOKUP(N150,'All-Articles'!#REF!,3,0),"")</f>
        <v/>
      </c>
      <c r="P150" s="101" t="str">
        <f>IFERROR(VLOOKUP(N150,'Updated Articles'!$A:$E,1,0),"NO")</f>
        <v>NO</v>
      </c>
      <c r="Q150" s="101" t="str">
        <f>IFERROR(VLOOKUP(N150,'Updated Articles'!$A:$E,5,0),"NO")</f>
        <v>NO</v>
      </c>
    </row>
    <row r="151" spans="1:17" x14ac:dyDescent="0.25">
      <c r="A151" s="99" t="s">
        <v>158</v>
      </c>
      <c r="B151" s="100">
        <v>28845</v>
      </c>
      <c r="C151" s="101" t="str">
        <f>IFERROR(VLOOKUP(B151,'ALL-LCDs'!$A:$C,3,0),"")</f>
        <v/>
      </c>
      <c r="D151" s="101" t="str">
        <f>IFERROR(VLOOKUP(B151,'Updated LCDs'!$A:$A,1,0),"NO")</f>
        <v>NO</v>
      </c>
      <c r="E151" s="101" t="str">
        <f>IFERROR(VLOOKUP(B151,'Updated LCDs'!$A:$E,5,0),"NO")</f>
        <v>NO</v>
      </c>
      <c r="F151" s="102">
        <f>IFERROR(VLOOKUP(B151,'ICD-9 to ICD-10 LCDs'!$A:$B,2,0),"")</f>
        <v>34002</v>
      </c>
      <c r="G151" s="101" t="str">
        <f>IFERROR(VLOOKUP(F151,'ALL-LCDs'!$A:$C,3,0),"")</f>
        <v>A</v>
      </c>
      <c r="H151" s="101" t="str">
        <f>IFERROR(VLOOKUP(F151,'Updated LCDs'!$A:$A,1,0),"NO")</f>
        <v>NO</v>
      </c>
      <c r="I151" s="101" t="str">
        <f>IFERROR(VLOOKUP(F151,'Updated LCDs'!$A:$E,5,0),"NO")</f>
        <v>NO</v>
      </c>
      <c r="J151" s="100"/>
      <c r="K151" s="101" t="str">
        <f>IFERROR(VLOOKUP(J151,'All-Articles'!#REF!,3,0),"")</f>
        <v/>
      </c>
      <c r="L151" s="101" t="str">
        <f>IFERROR(VLOOKUP(J151,'Updated Articles'!$A:$E,1,0),"NO")</f>
        <v>NO</v>
      </c>
      <c r="M151" s="101" t="str">
        <f>IFERROR(VLOOKUP(J151,'Updated Articles'!$A:$E,5,0),"NO")</f>
        <v>NO</v>
      </c>
      <c r="N151" s="100"/>
      <c r="O151" s="101" t="str">
        <f>IFERROR(VLOOKUP(N151,'All-Articles'!#REF!,3,0),"")</f>
        <v/>
      </c>
      <c r="P151" s="101" t="str">
        <f>IFERROR(VLOOKUP(N151,'Updated Articles'!$A:$E,1,0),"NO")</f>
        <v>NO</v>
      </c>
      <c r="Q151" s="101" t="str">
        <f>IFERROR(VLOOKUP(N151,'Updated Articles'!$A:$E,5,0),"NO")</f>
        <v>NO</v>
      </c>
    </row>
    <row r="152" spans="1:17" x14ac:dyDescent="0.25">
      <c r="A152" s="99" t="s">
        <v>159</v>
      </c>
      <c r="B152" s="100">
        <v>28847</v>
      </c>
      <c r="C152" s="101" t="str">
        <f>IFERROR(VLOOKUP(B152,'ALL-LCDs'!$A:$C,3,0),"")</f>
        <v/>
      </c>
      <c r="D152" s="101" t="str">
        <f>IFERROR(VLOOKUP(B152,'Updated LCDs'!$A:$A,1,0),"NO")</f>
        <v>NO</v>
      </c>
      <c r="E152" s="101" t="str">
        <f>IFERROR(VLOOKUP(B152,'Updated LCDs'!$A:$E,5,0),"NO")</f>
        <v>NO</v>
      </c>
      <c r="F152" s="102">
        <f>IFERROR(VLOOKUP(B152,'ICD-9 to ICD-10 LCDs'!$A:$B,2,0),"")</f>
        <v>33726</v>
      </c>
      <c r="G152" s="101" t="str">
        <f>IFERROR(VLOOKUP(F152,'ALL-LCDs'!$A:$C,3,0),"")</f>
        <v>A</v>
      </c>
      <c r="H152" s="101" t="str">
        <f>IFERROR(VLOOKUP(F152,'Updated LCDs'!$A:$A,1,0),"NO")</f>
        <v>NO</v>
      </c>
      <c r="I152" s="101" t="str">
        <f>IFERROR(VLOOKUP(F152,'Updated LCDs'!$A:$E,5,0),"NO")</f>
        <v>NO</v>
      </c>
      <c r="J152" s="100"/>
      <c r="K152" s="101" t="str">
        <f>IFERROR(VLOOKUP(J152,'All-Articles'!#REF!,3,0),"")</f>
        <v/>
      </c>
      <c r="L152" s="101" t="str">
        <f>IFERROR(VLOOKUP(J152,'Updated Articles'!$A:$E,1,0),"NO")</f>
        <v>NO</v>
      </c>
      <c r="M152" s="101" t="str">
        <f>IFERROR(VLOOKUP(J152,'Updated Articles'!$A:$E,5,0),"NO")</f>
        <v>NO</v>
      </c>
      <c r="N152" s="100"/>
      <c r="O152" s="101" t="str">
        <f>IFERROR(VLOOKUP(N152,'All-Articles'!#REF!,3,0),"")</f>
        <v/>
      </c>
      <c r="P152" s="101" t="str">
        <f>IFERROR(VLOOKUP(N152,'Updated Articles'!$A:$E,1,0),"NO")</f>
        <v>NO</v>
      </c>
      <c r="Q152" s="101" t="str">
        <f>IFERROR(VLOOKUP(N152,'Updated Articles'!$A:$E,5,0),"NO")</f>
        <v>NO</v>
      </c>
    </row>
    <row r="153" spans="1:17" x14ac:dyDescent="0.25">
      <c r="A153" s="103" t="s">
        <v>155</v>
      </c>
      <c r="B153" s="100">
        <v>28862</v>
      </c>
      <c r="C153" s="101" t="str">
        <f>IFERROR(VLOOKUP(B153,'ALL-LCDs'!$A:$C,3,0),"")</f>
        <v/>
      </c>
      <c r="D153" s="101" t="str">
        <f>IFERROR(VLOOKUP(B153,'Updated LCDs'!$A:$A,1,0),"NO")</f>
        <v>NO</v>
      </c>
      <c r="E153" s="101" t="str">
        <f>IFERROR(VLOOKUP(B153,'Updated LCDs'!$A:$E,5,0),"NO")</f>
        <v>NO</v>
      </c>
      <c r="F153" s="102" t="str">
        <f>IFERROR(VLOOKUP(B153,'ICD-9 to ICD-10 LCDs'!$A:$B,2,0),"")</f>
        <v/>
      </c>
      <c r="G153" s="101" t="str">
        <f>IFERROR(VLOOKUP(F153,'ALL-LCDs'!$A:$C,3,0),"")</f>
        <v/>
      </c>
      <c r="H153" s="101" t="str">
        <f>IFERROR(VLOOKUP(F153,'Updated LCDs'!$A:$A,1,0),"NO")</f>
        <v>NO</v>
      </c>
      <c r="I153" s="101" t="str">
        <f>IFERROR(VLOOKUP(F153,'Updated LCDs'!$A:$E,5,0),"NO")</f>
        <v>NO</v>
      </c>
      <c r="J153" s="100"/>
      <c r="K153" s="101" t="str">
        <f>IFERROR(VLOOKUP(J153,'All-Articles'!#REF!,3,0),"")</f>
        <v/>
      </c>
      <c r="L153" s="101" t="str">
        <f>IFERROR(VLOOKUP(J153,'Updated Articles'!$A:$E,1,0),"NO")</f>
        <v>NO</v>
      </c>
      <c r="M153" s="101" t="str">
        <f>IFERROR(VLOOKUP(J153,'Updated Articles'!$A:$E,5,0),"NO")</f>
        <v>NO</v>
      </c>
      <c r="N153" s="100"/>
      <c r="O153" s="101" t="str">
        <f>IFERROR(VLOOKUP(N153,'All-Articles'!#REF!,3,0),"")</f>
        <v/>
      </c>
      <c r="P153" s="101" t="str">
        <f>IFERROR(VLOOKUP(N153,'Updated Articles'!$A:$E,1,0),"NO")</f>
        <v>NO</v>
      </c>
      <c r="Q153" s="101" t="str">
        <f>IFERROR(VLOOKUP(N153,'Updated Articles'!$A:$E,5,0),"NO")</f>
        <v>NO</v>
      </c>
    </row>
    <row r="154" spans="1:17" x14ac:dyDescent="0.25">
      <c r="A154" s="99" t="s">
        <v>116</v>
      </c>
      <c r="B154" s="100">
        <v>28869</v>
      </c>
      <c r="C154" s="101" t="str">
        <f>IFERROR(VLOOKUP(B154,'ALL-LCDs'!$A:$C,3,0),"")</f>
        <v/>
      </c>
      <c r="D154" s="101" t="str">
        <f>IFERROR(VLOOKUP(B154,'Updated LCDs'!$A:$A,1,0),"NO")</f>
        <v>NO</v>
      </c>
      <c r="E154" s="101" t="str">
        <f>IFERROR(VLOOKUP(B154,'Updated LCDs'!$A:$E,5,0),"NO")</f>
        <v>NO</v>
      </c>
      <c r="F154" s="102" t="str">
        <f>IFERROR(VLOOKUP(B154,'ICD-9 to ICD-10 LCDs'!$A:$B,2,0),"")</f>
        <v/>
      </c>
      <c r="G154" s="101" t="str">
        <f>IFERROR(VLOOKUP(F154,'ALL-LCDs'!$A:$C,3,0),"")</f>
        <v/>
      </c>
      <c r="H154" s="101" t="str">
        <f>IFERROR(VLOOKUP(F154,'Updated LCDs'!$A:$A,1,0),"NO")</f>
        <v>NO</v>
      </c>
      <c r="I154" s="101" t="str">
        <f>IFERROR(VLOOKUP(F154,'Updated LCDs'!$A:$E,5,0),"NO")</f>
        <v>NO</v>
      </c>
      <c r="J154" s="100"/>
      <c r="K154" s="101" t="str">
        <f>IFERROR(VLOOKUP(J154,'All-Articles'!#REF!,3,0),"")</f>
        <v/>
      </c>
      <c r="L154" s="101" t="str">
        <f>IFERROR(VLOOKUP(J154,'Updated Articles'!$A:$E,1,0),"NO")</f>
        <v>NO</v>
      </c>
      <c r="M154" s="101" t="str">
        <f>IFERROR(VLOOKUP(J154,'Updated Articles'!$A:$E,5,0),"NO")</f>
        <v>NO</v>
      </c>
      <c r="N154" s="100"/>
      <c r="O154" s="101" t="str">
        <f>IFERROR(VLOOKUP(N154,'All-Articles'!#REF!,3,0),"")</f>
        <v/>
      </c>
      <c r="P154" s="101" t="str">
        <f>IFERROR(VLOOKUP(N154,'Updated Articles'!$A:$E,1,0),"NO")</f>
        <v>NO</v>
      </c>
      <c r="Q154" s="101" t="str">
        <f>IFERROR(VLOOKUP(N154,'Updated Articles'!$A:$E,5,0),"NO")</f>
        <v>NO</v>
      </c>
    </row>
    <row r="155" spans="1:17" x14ac:dyDescent="0.25">
      <c r="A155" s="99" t="s">
        <v>156</v>
      </c>
      <c r="B155" s="100">
        <v>28871</v>
      </c>
      <c r="C155" s="101" t="str">
        <f>IFERROR(VLOOKUP(B155,'ALL-LCDs'!$A:$C,3,0),"")</f>
        <v/>
      </c>
      <c r="D155" s="101" t="str">
        <f>IFERROR(VLOOKUP(B155,'Updated LCDs'!$A:$A,1,0),"NO")</f>
        <v>NO</v>
      </c>
      <c r="E155" s="101" t="str">
        <f>IFERROR(VLOOKUP(B155,'Updated LCDs'!$A:$E,5,0),"NO")</f>
        <v>NO</v>
      </c>
      <c r="F155" s="102" t="str">
        <f>IFERROR(VLOOKUP(B155,'ICD-9 to ICD-10 LCDs'!$A:$B,2,0),"")</f>
        <v/>
      </c>
      <c r="G155" s="101" t="str">
        <f>IFERROR(VLOOKUP(F155,'ALL-LCDs'!$A:$C,3,0),"")</f>
        <v/>
      </c>
      <c r="H155" s="101" t="str">
        <f>IFERROR(VLOOKUP(F155,'Updated LCDs'!$A:$A,1,0),"NO")</f>
        <v>NO</v>
      </c>
      <c r="I155" s="101" t="str">
        <f>IFERROR(VLOOKUP(F155,'Updated LCDs'!$A:$E,5,0),"NO")</f>
        <v>NO</v>
      </c>
      <c r="J155" s="100"/>
      <c r="K155" s="101" t="str">
        <f>IFERROR(VLOOKUP(J155,'All-Articles'!#REF!,3,0),"")</f>
        <v/>
      </c>
      <c r="L155" s="101" t="str">
        <f>IFERROR(VLOOKUP(J155,'Updated Articles'!$A:$E,1,0),"NO")</f>
        <v>NO</v>
      </c>
      <c r="M155" s="101" t="str">
        <f>IFERROR(VLOOKUP(J155,'Updated Articles'!$A:$E,5,0),"NO")</f>
        <v>NO</v>
      </c>
      <c r="N155" s="100"/>
      <c r="O155" s="101" t="str">
        <f>IFERROR(VLOOKUP(N155,'All-Articles'!#REF!,3,0),"")</f>
        <v/>
      </c>
      <c r="P155" s="101" t="str">
        <f>IFERROR(VLOOKUP(N155,'Updated Articles'!$A:$E,1,0),"NO")</f>
        <v>NO</v>
      </c>
      <c r="Q155" s="101" t="str">
        <f>IFERROR(VLOOKUP(N155,'Updated Articles'!$A:$E,5,0),"NO")</f>
        <v>NO</v>
      </c>
    </row>
    <row r="156" spans="1:17" x14ac:dyDescent="0.25">
      <c r="A156" s="99" t="s">
        <v>158</v>
      </c>
      <c r="B156" s="100">
        <v>28878</v>
      </c>
      <c r="C156" s="101" t="str">
        <f>IFERROR(VLOOKUP(B156,'ALL-LCDs'!$A:$C,3,0),"")</f>
        <v/>
      </c>
      <c r="D156" s="101" t="str">
        <f>IFERROR(VLOOKUP(B156,'Updated LCDs'!$A:$A,1,0),"NO")</f>
        <v>NO</v>
      </c>
      <c r="E156" s="101" t="str">
        <f>IFERROR(VLOOKUP(B156,'Updated LCDs'!$A:$E,5,0),"NO")</f>
        <v>NO</v>
      </c>
      <c r="F156" s="102" t="str">
        <f>IFERROR(VLOOKUP(B156,'ICD-9 to ICD-10 LCDs'!$A:$B,2,0),"")</f>
        <v/>
      </c>
      <c r="G156" s="101" t="str">
        <f>IFERROR(VLOOKUP(F156,'ALL-LCDs'!$A:$C,3,0),"")</f>
        <v/>
      </c>
      <c r="H156" s="101" t="str">
        <f>IFERROR(VLOOKUP(F156,'Updated LCDs'!$A:$A,1,0),"NO")</f>
        <v>NO</v>
      </c>
      <c r="I156" s="101" t="str">
        <f>IFERROR(VLOOKUP(F156,'Updated LCDs'!$A:$E,5,0),"NO")</f>
        <v>NO</v>
      </c>
      <c r="J156" s="100"/>
      <c r="K156" s="101" t="str">
        <f>IFERROR(VLOOKUP(J156,'All-Articles'!#REF!,3,0),"")</f>
        <v/>
      </c>
      <c r="L156" s="101" t="str">
        <f>IFERROR(VLOOKUP(J156,'Updated Articles'!$A:$E,1,0),"NO")</f>
        <v>NO</v>
      </c>
      <c r="M156" s="101" t="str">
        <f>IFERROR(VLOOKUP(J156,'Updated Articles'!$A:$E,5,0),"NO")</f>
        <v>NO</v>
      </c>
      <c r="N156" s="100"/>
      <c r="O156" s="101" t="str">
        <f>IFERROR(VLOOKUP(N156,'All-Articles'!#REF!,3,0),"")</f>
        <v/>
      </c>
      <c r="P156" s="101" t="str">
        <f>IFERROR(VLOOKUP(N156,'Updated Articles'!$A:$E,1,0),"NO")</f>
        <v>NO</v>
      </c>
      <c r="Q156" s="101" t="str">
        <f>IFERROR(VLOOKUP(N156,'Updated Articles'!$A:$E,5,0),"NO")</f>
        <v>NO</v>
      </c>
    </row>
    <row r="157" spans="1:17" x14ac:dyDescent="0.25">
      <c r="A157" s="99" t="s">
        <v>159</v>
      </c>
      <c r="B157" s="100">
        <v>28880</v>
      </c>
      <c r="C157" s="101" t="str">
        <f>IFERROR(VLOOKUP(B157,'ALL-LCDs'!$A:$C,3,0),"")</f>
        <v/>
      </c>
      <c r="D157" s="101" t="str">
        <f>IFERROR(VLOOKUP(B157,'Updated LCDs'!$A:$A,1,0),"NO")</f>
        <v>NO</v>
      </c>
      <c r="E157" s="101" t="str">
        <f>IFERROR(VLOOKUP(B157,'Updated LCDs'!$A:$E,5,0),"NO")</f>
        <v>NO</v>
      </c>
      <c r="F157" s="102" t="str">
        <f>IFERROR(VLOOKUP(B157,'ICD-9 to ICD-10 LCDs'!$A:$B,2,0),"")</f>
        <v/>
      </c>
      <c r="G157" s="101" t="str">
        <f>IFERROR(VLOOKUP(F157,'ALL-LCDs'!$A:$C,3,0),"")</f>
        <v/>
      </c>
      <c r="H157" s="101" t="str">
        <f>IFERROR(VLOOKUP(F157,'Updated LCDs'!$A:$A,1,0),"NO")</f>
        <v>NO</v>
      </c>
      <c r="I157" s="101" t="str">
        <f>IFERROR(VLOOKUP(F157,'Updated LCDs'!$A:$E,5,0),"NO")</f>
        <v>NO</v>
      </c>
      <c r="J157" s="100"/>
      <c r="K157" s="101" t="str">
        <f>IFERROR(VLOOKUP(J157,'All-Articles'!#REF!,3,0),"")</f>
        <v/>
      </c>
      <c r="L157" s="101" t="str">
        <f>IFERROR(VLOOKUP(J157,'Updated Articles'!$A:$E,1,0),"NO")</f>
        <v>NO</v>
      </c>
      <c r="M157" s="101" t="str">
        <f>IFERROR(VLOOKUP(J157,'Updated Articles'!$A:$E,5,0),"NO")</f>
        <v>NO</v>
      </c>
      <c r="N157" s="100"/>
      <c r="O157" s="101" t="str">
        <f>IFERROR(VLOOKUP(N157,'All-Articles'!#REF!,3,0),"")</f>
        <v/>
      </c>
      <c r="P157" s="101" t="str">
        <f>IFERROR(VLOOKUP(N157,'Updated Articles'!$A:$E,1,0),"NO")</f>
        <v>NO</v>
      </c>
      <c r="Q157" s="101" t="str">
        <f>IFERROR(VLOOKUP(N157,'Updated Articles'!$A:$E,5,0),"NO")</f>
        <v>NO</v>
      </c>
    </row>
    <row r="158" spans="1:17" x14ac:dyDescent="0.25">
      <c r="A158" s="99" t="s">
        <v>160</v>
      </c>
      <c r="B158" s="100">
        <v>28887</v>
      </c>
      <c r="C158" s="101" t="str">
        <f>IFERROR(VLOOKUP(B158,'ALL-LCDs'!$A:$C,3,0),"")</f>
        <v/>
      </c>
      <c r="D158" s="101" t="str">
        <f>IFERROR(VLOOKUP(B158,'Updated LCDs'!$A:$A,1,0),"NO")</f>
        <v>NO</v>
      </c>
      <c r="E158" s="101" t="str">
        <f>IFERROR(VLOOKUP(B158,'Updated LCDs'!$A:$E,5,0),"NO")</f>
        <v>NO</v>
      </c>
      <c r="F158" s="102" t="str">
        <f>IFERROR(VLOOKUP(B158,'ICD-9 to ICD-10 LCDs'!$A:$B,2,0),"")</f>
        <v/>
      </c>
      <c r="G158" s="101" t="str">
        <f>IFERROR(VLOOKUP(F158,'ALL-LCDs'!$A:$C,3,0),"")</f>
        <v/>
      </c>
      <c r="H158" s="101" t="str">
        <f>IFERROR(VLOOKUP(F158,'Updated LCDs'!$A:$A,1,0),"NO")</f>
        <v>NO</v>
      </c>
      <c r="I158" s="101" t="str">
        <f>IFERROR(VLOOKUP(F158,'Updated LCDs'!$A:$E,5,0),"NO")</f>
        <v>NO</v>
      </c>
      <c r="J158" s="100"/>
      <c r="K158" s="101" t="str">
        <f>IFERROR(VLOOKUP(J158,'All-Articles'!#REF!,3,0),"")</f>
        <v/>
      </c>
      <c r="L158" s="101" t="str">
        <f>IFERROR(VLOOKUP(J158,'Updated Articles'!$A:$E,1,0),"NO")</f>
        <v>NO</v>
      </c>
      <c r="M158" s="101" t="str">
        <f>IFERROR(VLOOKUP(J158,'Updated Articles'!$A:$E,5,0),"NO")</f>
        <v>NO</v>
      </c>
      <c r="N158" s="100"/>
      <c r="O158" s="101" t="str">
        <f>IFERROR(VLOOKUP(N158,'All-Articles'!#REF!,3,0),"")</f>
        <v/>
      </c>
      <c r="P158" s="101" t="str">
        <f>IFERROR(VLOOKUP(N158,'Updated Articles'!$A:$E,1,0),"NO")</f>
        <v>NO</v>
      </c>
      <c r="Q158" s="101" t="str">
        <f>IFERROR(VLOOKUP(N158,'Updated Articles'!$A:$E,5,0),"NO")</f>
        <v>NO</v>
      </c>
    </row>
    <row r="159" spans="1:17" x14ac:dyDescent="0.25">
      <c r="A159" s="99" t="s">
        <v>161</v>
      </c>
      <c r="B159" s="100">
        <v>28890</v>
      </c>
      <c r="C159" s="101" t="str">
        <f>IFERROR(VLOOKUP(B159,'ALL-LCDs'!$A:$C,3,0),"")</f>
        <v/>
      </c>
      <c r="D159" s="101" t="str">
        <f>IFERROR(VLOOKUP(B159,'Updated LCDs'!$A:$A,1,0),"NO")</f>
        <v>NO</v>
      </c>
      <c r="E159" s="101" t="str">
        <f>IFERROR(VLOOKUP(B159,'Updated LCDs'!$A:$E,5,0),"NO")</f>
        <v>NO</v>
      </c>
      <c r="F159" s="102">
        <f>IFERROR(VLOOKUP(B159,'ICD-9 to ICD-10 LCDs'!$A:$B,2,0),"")</f>
        <v>33704</v>
      </c>
      <c r="G159" s="101" t="str">
        <f>IFERROR(VLOOKUP(F159,'ALL-LCDs'!$A:$C,3,0),"")</f>
        <v>A</v>
      </c>
      <c r="H159" s="101" t="str">
        <f>IFERROR(VLOOKUP(F159,'Updated LCDs'!$A:$A,1,0),"NO")</f>
        <v>NO</v>
      </c>
      <c r="I159" s="101" t="str">
        <f>IFERROR(VLOOKUP(F159,'Updated LCDs'!$A:$E,5,0),"NO")</f>
        <v>NO</v>
      </c>
      <c r="J159" s="100"/>
      <c r="K159" s="101" t="str">
        <f>IFERROR(VLOOKUP(J159,'All-Articles'!#REF!,3,0),"")</f>
        <v/>
      </c>
      <c r="L159" s="101" t="str">
        <f>IFERROR(VLOOKUP(J159,'Updated Articles'!$A:$E,1,0),"NO")</f>
        <v>NO</v>
      </c>
      <c r="M159" s="101" t="str">
        <f>IFERROR(VLOOKUP(J159,'Updated Articles'!$A:$E,5,0),"NO")</f>
        <v>NO</v>
      </c>
      <c r="N159" s="100"/>
      <c r="O159" s="101" t="str">
        <f>IFERROR(VLOOKUP(N159,'All-Articles'!#REF!,3,0),"")</f>
        <v/>
      </c>
      <c r="P159" s="101" t="str">
        <f>IFERROR(VLOOKUP(N159,'Updated Articles'!$A:$E,1,0),"NO")</f>
        <v>NO</v>
      </c>
      <c r="Q159" s="101" t="str">
        <f>IFERROR(VLOOKUP(N159,'Updated Articles'!$A:$E,5,0),"NO")</f>
        <v>NO</v>
      </c>
    </row>
    <row r="160" spans="1:17" x14ac:dyDescent="0.25">
      <c r="A160" s="99" t="s">
        <v>119</v>
      </c>
      <c r="B160" s="104">
        <v>28892</v>
      </c>
      <c r="C160" s="101" t="str">
        <f>IFERROR(VLOOKUP(B160,'ALL-LCDs'!$A:$C,3,0),"")</f>
        <v/>
      </c>
      <c r="D160" s="101" t="str">
        <f>IFERROR(VLOOKUP(B160,'Updated LCDs'!$A:$A,1,0),"NO")</f>
        <v>NO</v>
      </c>
      <c r="E160" s="101" t="str">
        <f>IFERROR(VLOOKUP(B160,'Updated LCDs'!$A:$E,5,0),"NO")</f>
        <v>NO</v>
      </c>
      <c r="F160" s="102">
        <f>IFERROR(VLOOKUP(B160,'ICD-9 to ICD-10 LCDs'!$A:$B,2,0),"")</f>
        <v>33378</v>
      </c>
      <c r="G160" s="101" t="str">
        <f>IFERROR(VLOOKUP(F160,'ALL-LCDs'!$A:$C,3,0),"")</f>
        <v/>
      </c>
      <c r="H160" s="101" t="str">
        <f>IFERROR(VLOOKUP(F160,'Updated LCDs'!$A:$A,1,0),"NO")</f>
        <v>NO</v>
      </c>
      <c r="I160" s="101" t="str">
        <f>IFERROR(VLOOKUP(F160,'Updated LCDs'!$A:$E,5,0),"NO")</f>
        <v>NO</v>
      </c>
      <c r="J160" s="104"/>
      <c r="K160" s="101" t="str">
        <f>IFERROR(VLOOKUP(J160,'All-Articles'!#REF!,3,0),"")</f>
        <v/>
      </c>
      <c r="L160" s="101" t="str">
        <f>IFERROR(VLOOKUP(J160,'Updated Articles'!$A:$E,1,0),"NO")</f>
        <v>NO</v>
      </c>
      <c r="M160" s="101" t="str">
        <f>IFERROR(VLOOKUP(J160,'Updated Articles'!$A:$E,5,0),"NO")</f>
        <v>NO</v>
      </c>
      <c r="N160" s="104"/>
      <c r="O160" s="101" t="str">
        <f>IFERROR(VLOOKUP(N160,'All-Articles'!#REF!,3,0),"")</f>
        <v/>
      </c>
      <c r="P160" s="101" t="str">
        <f>IFERROR(VLOOKUP(N160,'Updated Articles'!$A:$E,1,0),"NO")</f>
        <v>NO</v>
      </c>
      <c r="Q160" s="101" t="str">
        <f>IFERROR(VLOOKUP(N160,'Updated Articles'!$A:$E,5,0),"NO")</f>
        <v>NO</v>
      </c>
    </row>
    <row r="161" spans="1:17" x14ac:dyDescent="0.25">
      <c r="A161" s="99" t="s">
        <v>162</v>
      </c>
      <c r="B161" s="100">
        <v>28901</v>
      </c>
      <c r="C161" s="101" t="str">
        <f>IFERROR(VLOOKUP(B161,'ALL-LCDs'!$A:$C,3,0),"")</f>
        <v/>
      </c>
      <c r="D161" s="101" t="str">
        <f>IFERROR(VLOOKUP(B161,'Updated LCDs'!$A:$A,1,0),"NO")</f>
        <v>NO</v>
      </c>
      <c r="E161" s="101" t="str">
        <f>IFERROR(VLOOKUP(B161,'Updated LCDs'!$A:$E,5,0),"NO")</f>
        <v>NO</v>
      </c>
      <c r="F161" s="102">
        <f>IFERROR(VLOOKUP(B161,'ICD-9 to ICD-10 LCDs'!$A:$B,2,0),"")</f>
        <v>33685</v>
      </c>
      <c r="G161" s="101" t="str">
        <f>IFERROR(VLOOKUP(F161,'ALL-LCDs'!$A:$C,3,0),"")</f>
        <v>A</v>
      </c>
      <c r="H161" s="101" t="str">
        <f>IFERROR(VLOOKUP(F161,'Updated LCDs'!$A:$A,1,0),"NO")</f>
        <v>NO</v>
      </c>
      <c r="I161" s="101" t="str">
        <f>IFERROR(VLOOKUP(F161,'Updated LCDs'!$A:$E,5,0),"NO")</f>
        <v>NO</v>
      </c>
      <c r="J161" s="100"/>
      <c r="K161" s="101" t="str">
        <f>IFERROR(VLOOKUP(J161,'All-Articles'!#REF!,3,0),"")</f>
        <v/>
      </c>
      <c r="L161" s="101" t="str">
        <f>IFERROR(VLOOKUP(J161,'Updated Articles'!$A:$E,1,0),"NO")</f>
        <v>NO</v>
      </c>
      <c r="M161" s="101" t="str">
        <f>IFERROR(VLOOKUP(J161,'Updated Articles'!$A:$E,5,0),"NO")</f>
        <v>NO</v>
      </c>
      <c r="N161" s="100"/>
      <c r="O161" s="101" t="str">
        <f>IFERROR(VLOOKUP(N161,'All-Articles'!#REF!,3,0),"")</f>
        <v/>
      </c>
      <c r="P161" s="101" t="str">
        <f>IFERROR(VLOOKUP(N161,'Updated Articles'!$A:$E,1,0),"NO")</f>
        <v>NO</v>
      </c>
      <c r="Q161" s="101" t="str">
        <f>IFERROR(VLOOKUP(N161,'Updated Articles'!$A:$E,5,0),"NO")</f>
        <v>NO</v>
      </c>
    </row>
    <row r="162" spans="1:17" x14ac:dyDescent="0.25">
      <c r="A162" s="99" t="s">
        <v>160</v>
      </c>
      <c r="B162" s="100">
        <v>28909</v>
      </c>
      <c r="C162" s="101" t="str">
        <f>IFERROR(VLOOKUP(B162,'ALL-LCDs'!$A:$C,3,0),"")</f>
        <v/>
      </c>
      <c r="D162" s="101" t="str">
        <f>IFERROR(VLOOKUP(B162,'Updated LCDs'!$A:$A,1,0),"NO")</f>
        <v>NO</v>
      </c>
      <c r="E162" s="101" t="str">
        <f>IFERROR(VLOOKUP(B162,'Updated LCDs'!$A:$E,5,0),"NO")</f>
        <v>NO</v>
      </c>
      <c r="F162" s="102" t="str">
        <f>IFERROR(VLOOKUP(B162,'ICD-9 to ICD-10 LCDs'!$A:$B,2,0),"")</f>
        <v/>
      </c>
      <c r="G162" s="101" t="str">
        <f>IFERROR(VLOOKUP(F162,'ALL-LCDs'!$A:$C,3,0),"")</f>
        <v/>
      </c>
      <c r="H162" s="101" t="str">
        <f>IFERROR(VLOOKUP(F162,'Updated LCDs'!$A:$A,1,0),"NO")</f>
        <v>NO</v>
      </c>
      <c r="I162" s="101" t="str">
        <f>IFERROR(VLOOKUP(F162,'Updated LCDs'!$A:$E,5,0),"NO")</f>
        <v>NO</v>
      </c>
      <c r="J162" s="100"/>
      <c r="K162" s="101" t="str">
        <f>IFERROR(VLOOKUP(J162,'All-Articles'!#REF!,3,0),"")</f>
        <v/>
      </c>
      <c r="L162" s="101" t="str">
        <f>IFERROR(VLOOKUP(J162,'Updated Articles'!$A:$E,1,0),"NO")</f>
        <v>NO</v>
      </c>
      <c r="M162" s="101" t="str">
        <f>IFERROR(VLOOKUP(J162,'Updated Articles'!$A:$E,5,0),"NO")</f>
        <v>NO</v>
      </c>
      <c r="N162" s="100"/>
      <c r="O162" s="101" t="str">
        <f>IFERROR(VLOOKUP(N162,'All-Articles'!#REF!,3,0),"")</f>
        <v/>
      </c>
      <c r="P162" s="101" t="str">
        <f>IFERROR(VLOOKUP(N162,'Updated Articles'!$A:$E,1,0),"NO")</f>
        <v>NO</v>
      </c>
      <c r="Q162" s="101" t="str">
        <f>IFERROR(VLOOKUP(N162,'Updated Articles'!$A:$E,5,0),"NO")</f>
        <v>NO</v>
      </c>
    </row>
    <row r="163" spans="1:17" x14ac:dyDescent="0.25">
      <c r="A163" s="99" t="s">
        <v>161</v>
      </c>
      <c r="B163" s="100">
        <v>28912</v>
      </c>
      <c r="C163" s="101" t="str">
        <f>IFERROR(VLOOKUP(B163,'ALL-LCDs'!$A:$C,3,0),"")</f>
        <v/>
      </c>
      <c r="D163" s="101" t="str">
        <f>IFERROR(VLOOKUP(B163,'Updated LCDs'!$A:$A,1,0),"NO")</f>
        <v>NO</v>
      </c>
      <c r="E163" s="101" t="str">
        <f>IFERROR(VLOOKUP(B163,'Updated LCDs'!$A:$E,5,0),"NO")</f>
        <v>NO</v>
      </c>
      <c r="F163" s="102" t="str">
        <f>IFERROR(VLOOKUP(B163,'ICD-9 to ICD-10 LCDs'!$A:$B,2,0),"")</f>
        <v/>
      </c>
      <c r="G163" s="101" t="str">
        <f>IFERROR(VLOOKUP(F163,'ALL-LCDs'!$A:$C,3,0),"")</f>
        <v/>
      </c>
      <c r="H163" s="101" t="str">
        <f>IFERROR(VLOOKUP(F163,'Updated LCDs'!$A:$A,1,0),"NO")</f>
        <v>NO</v>
      </c>
      <c r="I163" s="101" t="str">
        <f>IFERROR(VLOOKUP(F163,'Updated LCDs'!$A:$E,5,0),"NO")</f>
        <v>NO</v>
      </c>
      <c r="J163" s="100"/>
      <c r="K163" s="101" t="str">
        <f>IFERROR(VLOOKUP(J163,'All-Articles'!#REF!,3,0),"")</f>
        <v/>
      </c>
      <c r="L163" s="101" t="str">
        <f>IFERROR(VLOOKUP(J163,'Updated Articles'!$A:$E,1,0),"NO")</f>
        <v>NO</v>
      </c>
      <c r="M163" s="101" t="str">
        <f>IFERROR(VLOOKUP(J163,'Updated Articles'!$A:$E,5,0),"NO")</f>
        <v>NO</v>
      </c>
      <c r="N163" s="100"/>
      <c r="O163" s="101" t="str">
        <f>IFERROR(VLOOKUP(N163,'All-Articles'!#REF!,3,0),"")</f>
        <v/>
      </c>
      <c r="P163" s="101" t="str">
        <f>IFERROR(VLOOKUP(N163,'Updated Articles'!$A:$E,1,0),"NO")</f>
        <v>NO</v>
      </c>
      <c r="Q163" s="101" t="str">
        <f>IFERROR(VLOOKUP(N163,'Updated Articles'!$A:$E,5,0),"NO")</f>
        <v>NO</v>
      </c>
    </row>
    <row r="164" spans="1:17" x14ac:dyDescent="0.25">
      <c r="A164" s="99" t="s">
        <v>119</v>
      </c>
      <c r="B164" s="100">
        <v>28914</v>
      </c>
      <c r="C164" s="101" t="str">
        <f>IFERROR(VLOOKUP(B164,'ALL-LCDs'!$A:$C,3,0),"")</f>
        <v/>
      </c>
      <c r="D164" s="101" t="str">
        <f>IFERROR(VLOOKUP(B164,'Updated LCDs'!$A:$A,1,0),"NO")</f>
        <v>NO</v>
      </c>
      <c r="E164" s="101" t="str">
        <f>IFERROR(VLOOKUP(B164,'Updated LCDs'!$A:$E,5,0),"NO")</f>
        <v>NO</v>
      </c>
      <c r="F164" s="102" t="str">
        <f>IFERROR(VLOOKUP(B164,'ICD-9 to ICD-10 LCDs'!$A:$B,2,0),"")</f>
        <v/>
      </c>
      <c r="G164" s="101" t="str">
        <f>IFERROR(VLOOKUP(F164,'ALL-LCDs'!$A:$C,3,0),"")</f>
        <v/>
      </c>
      <c r="H164" s="101" t="str">
        <f>IFERROR(VLOOKUP(F164,'Updated LCDs'!$A:$A,1,0),"NO")</f>
        <v>NO</v>
      </c>
      <c r="I164" s="101" t="str">
        <f>IFERROR(VLOOKUP(F164,'Updated LCDs'!$A:$E,5,0),"NO")</f>
        <v>NO</v>
      </c>
      <c r="J164" s="100"/>
      <c r="K164" s="101" t="str">
        <f>IFERROR(VLOOKUP(J164,'All-Articles'!#REF!,3,0),"")</f>
        <v/>
      </c>
      <c r="L164" s="101" t="str">
        <f>IFERROR(VLOOKUP(J164,'Updated Articles'!$A:$E,1,0),"NO")</f>
        <v>NO</v>
      </c>
      <c r="M164" s="101" t="str">
        <f>IFERROR(VLOOKUP(J164,'Updated Articles'!$A:$E,5,0),"NO")</f>
        <v>NO</v>
      </c>
      <c r="N164" s="100"/>
      <c r="O164" s="101" t="str">
        <f>IFERROR(VLOOKUP(N164,'All-Articles'!#REF!,3,0),"")</f>
        <v/>
      </c>
      <c r="P164" s="101" t="str">
        <f>IFERROR(VLOOKUP(N164,'Updated Articles'!$A:$E,1,0),"NO")</f>
        <v>NO</v>
      </c>
      <c r="Q164" s="101" t="str">
        <f>IFERROR(VLOOKUP(N164,'Updated Articles'!$A:$E,5,0),"NO")</f>
        <v>NO</v>
      </c>
    </row>
    <row r="165" spans="1:17" x14ac:dyDescent="0.25">
      <c r="A165" s="99" t="s">
        <v>163</v>
      </c>
      <c r="B165" s="100">
        <v>28923</v>
      </c>
      <c r="C165" s="101" t="str">
        <f>IFERROR(VLOOKUP(B165,'ALL-LCDs'!$A:$C,3,0),"")</f>
        <v/>
      </c>
      <c r="D165" s="101" t="str">
        <f>IFERROR(VLOOKUP(B165,'Updated LCDs'!$A:$A,1,0),"NO")</f>
        <v>NO</v>
      </c>
      <c r="E165" s="101" t="str">
        <f>IFERROR(VLOOKUP(B165,'Updated LCDs'!$A:$E,5,0),"NO")</f>
        <v>NO</v>
      </c>
      <c r="F165" s="102" t="str">
        <f>IFERROR(VLOOKUP(B165,'ICD-9 to ICD-10 LCDs'!$A:$B,2,0),"")</f>
        <v/>
      </c>
      <c r="G165" s="101" t="str">
        <f>IFERROR(VLOOKUP(F165,'ALL-LCDs'!$A:$C,3,0),"")</f>
        <v/>
      </c>
      <c r="H165" s="101" t="str">
        <f>IFERROR(VLOOKUP(F165,'Updated LCDs'!$A:$A,1,0),"NO")</f>
        <v>NO</v>
      </c>
      <c r="I165" s="101" t="str">
        <f>IFERROR(VLOOKUP(F165,'Updated LCDs'!$A:$E,5,0),"NO")</f>
        <v>NO</v>
      </c>
      <c r="J165" s="100"/>
      <c r="K165" s="101" t="str">
        <f>IFERROR(VLOOKUP(J165,'All-Articles'!#REF!,3,0),"")</f>
        <v/>
      </c>
      <c r="L165" s="101" t="str">
        <f>IFERROR(VLOOKUP(J165,'Updated Articles'!$A:$E,1,0),"NO")</f>
        <v>NO</v>
      </c>
      <c r="M165" s="101" t="str">
        <f>IFERROR(VLOOKUP(J165,'Updated Articles'!$A:$E,5,0),"NO")</f>
        <v>NO</v>
      </c>
      <c r="N165" s="100"/>
      <c r="O165" s="101" t="str">
        <f>IFERROR(VLOOKUP(N165,'All-Articles'!#REF!,3,0),"")</f>
        <v/>
      </c>
      <c r="P165" s="101" t="str">
        <f>IFERROR(VLOOKUP(N165,'Updated Articles'!$A:$E,1,0),"NO")</f>
        <v>NO</v>
      </c>
      <c r="Q165" s="101" t="str">
        <f>IFERROR(VLOOKUP(N165,'Updated Articles'!$A:$E,5,0),"NO")</f>
        <v>NO</v>
      </c>
    </row>
    <row r="166" spans="1:17" x14ac:dyDescent="0.25">
      <c r="A166" s="99" t="s">
        <v>143</v>
      </c>
      <c r="B166" s="100">
        <v>28935</v>
      </c>
      <c r="C166" s="101" t="str">
        <f>IFERROR(VLOOKUP(B166,'ALL-LCDs'!$A:$C,3,0),"")</f>
        <v/>
      </c>
      <c r="D166" s="101" t="str">
        <f>IFERROR(VLOOKUP(B166,'Updated LCDs'!$A:$A,1,0),"NO")</f>
        <v>NO</v>
      </c>
      <c r="E166" s="101" t="str">
        <f>IFERROR(VLOOKUP(B166,'Updated LCDs'!$A:$E,5,0),"NO")</f>
        <v>NO</v>
      </c>
      <c r="F166" s="102" t="str">
        <f>IFERROR(VLOOKUP(B166,'ICD-9 to ICD-10 LCDs'!$A:$B,2,0),"")</f>
        <v/>
      </c>
      <c r="G166" s="101" t="str">
        <f>IFERROR(VLOOKUP(F166,'ALL-LCDs'!$A:$C,3,0),"")</f>
        <v/>
      </c>
      <c r="H166" s="101" t="str">
        <f>IFERROR(VLOOKUP(F166,'Updated LCDs'!$A:$A,1,0),"NO")</f>
        <v>NO</v>
      </c>
      <c r="I166" s="101" t="str">
        <f>IFERROR(VLOOKUP(F166,'Updated LCDs'!$A:$E,5,0),"NO")</f>
        <v>NO</v>
      </c>
      <c r="J166" s="100"/>
      <c r="K166" s="101" t="str">
        <f>IFERROR(VLOOKUP(J166,'All-Articles'!#REF!,3,0),"")</f>
        <v/>
      </c>
      <c r="L166" s="101" t="str">
        <f>IFERROR(VLOOKUP(J166,'Updated Articles'!$A:$E,1,0),"NO")</f>
        <v>NO</v>
      </c>
      <c r="M166" s="101" t="str">
        <f>IFERROR(VLOOKUP(J166,'Updated Articles'!$A:$E,5,0),"NO")</f>
        <v>NO</v>
      </c>
      <c r="N166" s="100"/>
      <c r="O166" s="101" t="str">
        <f>IFERROR(VLOOKUP(N166,'All-Articles'!#REF!,3,0),"")</f>
        <v/>
      </c>
      <c r="P166" s="101" t="str">
        <f>IFERROR(VLOOKUP(N166,'Updated Articles'!$A:$E,1,0),"NO")</f>
        <v>NO</v>
      </c>
      <c r="Q166" s="101" t="str">
        <f>IFERROR(VLOOKUP(N166,'Updated Articles'!$A:$E,5,0),"NO")</f>
        <v>NO</v>
      </c>
    </row>
    <row r="167" spans="1:17" x14ac:dyDescent="0.25">
      <c r="A167" s="103" t="s">
        <v>164</v>
      </c>
      <c r="B167" s="100">
        <v>28936</v>
      </c>
      <c r="C167" s="101" t="str">
        <f>IFERROR(VLOOKUP(B167,'ALL-LCDs'!$A:$C,3,0),"")</f>
        <v/>
      </c>
      <c r="D167" s="101" t="str">
        <f>IFERROR(VLOOKUP(B167,'Updated LCDs'!$A:$A,1,0),"NO")</f>
        <v>NO</v>
      </c>
      <c r="E167" s="101" t="str">
        <f>IFERROR(VLOOKUP(B167,'Updated LCDs'!$A:$E,5,0),"NO")</f>
        <v>NO</v>
      </c>
      <c r="F167" s="102">
        <f>IFERROR(VLOOKUP(B167,'ICD-9 to ICD-10 LCDs'!$A:$B,2,0),"")</f>
        <v>33693</v>
      </c>
      <c r="G167" s="101" t="str">
        <f>IFERROR(VLOOKUP(F167,'ALL-LCDs'!$A:$C,3,0),"")</f>
        <v>A</v>
      </c>
      <c r="H167" s="101" t="str">
        <f>IFERROR(VLOOKUP(F167,'Updated LCDs'!$A:$A,1,0),"NO")</f>
        <v>NO</v>
      </c>
      <c r="I167" s="101" t="str">
        <f>IFERROR(VLOOKUP(F167,'Updated LCDs'!$A:$E,5,0),"NO")</f>
        <v>NO</v>
      </c>
      <c r="J167" s="100"/>
      <c r="K167" s="101" t="str">
        <f>IFERROR(VLOOKUP(J167,'All-Articles'!#REF!,3,0),"")</f>
        <v/>
      </c>
      <c r="L167" s="101" t="str">
        <f>IFERROR(VLOOKUP(J167,'Updated Articles'!$A:$E,1,0),"NO")</f>
        <v>NO</v>
      </c>
      <c r="M167" s="101" t="str">
        <f>IFERROR(VLOOKUP(J167,'Updated Articles'!$A:$E,5,0),"NO")</f>
        <v>NO</v>
      </c>
      <c r="N167" s="100"/>
      <c r="O167" s="101" t="str">
        <f>IFERROR(VLOOKUP(N167,'All-Articles'!#REF!,3,0),"")</f>
        <v/>
      </c>
      <c r="P167" s="101" t="str">
        <f>IFERROR(VLOOKUP(N167,'Updated Articles'!$A:$E,1,0),"NO")</f>
        <v>NO</v>
      </c>
      <c r="Q167" s="101" t="str">
        <f>IFERROR(VLOOKUP(N167,'Updated Articles'!$A:$E,5,0),"NO")</f>
        <v>NO</v>
      </c>
    </row>
    <row r="168" spans="1:17" x14ac:dyDescent="0.25">
      <c r="A168" s="103" t="s">
        <v>155</v>
      </c>
      <c r="B168" s="100">
        <v>28938</v>
      </c>
      <c r="C168" s="101" t="str">
        <f>IFERROR(VLOOKUP(B168,'ALL-LCDs'!$A:$C,3,0),"")</f>
        <v/>
      </c>
      <c r="D168" s="101" t="str">
        <f>IFERROR(VLOOKUP(B168,'Updated LCDs'!$A:$A,1,0),"NO")</f>
        <v>NO</v>
      </c>
      <c r="E168" s="101" t="str">
        <f>IFERROR(VLOOKUP(B168,'Updated LCDs'!$A:$E,5,0),"NO")</f>
        <v>NO</v>
      </c>
      <c r="F168" s="102">
        <f>IFERROR(VLOOKUP(B168,'ICD-9 to ICD-10 LCDs'!$A:$B,2,0),"")</f>
        <v>33696</v>
      </c>
      <c r="G168" s="101" t="str">
        <f>IFERROR(VLOOKUP(F168,'ALL-LCDs'!$A:$C,3,0),"")</f>
        <v>A</v>
      </c>
      <c r="H168" s="101" t="str">
        <f>IFERROR(VLOOKUP(F168,'Updated LCDs'!$A:$A,1,0),"NO")</f>
        <v>NO</v>
      </c>
      <c r="I168" s="101" t="str">
        <f>IFERROR(VLOOKUP(F168,'Updated LCDs'!$A:$E,5,0),"NO")</f>
        <v>NO</v>
      </c>
      <c r="J168" s="100"/>
      <c r="K168" s="101" t="str">
        <f>IFERROR(VLOOKUP(J168,'All-Articles'!#REF!,3,0),"")</f>
        <v/>
      </c>
      <c r="L168" s="101" t="str">
        <f>IFERROR(VLOOKUP(J168,'Updated Articles'!$A:$E,1,0),"NO")</f>
        <v>NO</v>
      </c>
      <c r="M168" s="101" t="str">
        <f>IFERROR(VLOOKUP(J168,'Updated Articles'!$A:$E,5,0),"NO")</f>
        <v>NO</v>
      </c>
      <c r="N168" s="100"/>
      <c r="O168" s="101" t="str">
        <f>IFERROR(VLOOKUP(N168,'All-Articles'!#REF!,3,0),"")</f>
        <v/>
      </c>
      <c r="P168" s="101" t="str">
        <f>IFERROR(VLOOKUP(N168,'Updated Articles'!$A:$E,1,0),"NO")</f>
        <v>NO</v>
      </c>
      <c r="Q168" s="101" t="str">
        <f>IFERROR(VLOOKUP(N168,'Updated Articles'!$A:$E,5,0),"NO")</f>
        <v>NO</v>
      </c>
    </row>
    <row r="169" spans="1:17" x14ac:dyDescent="0.25">
      <c r="A169" s="99" t="s">
        <v>165</v>
      </c>
      <c r="B169" s="100">
        <v>28940</v>
      </c>
      <c r="C169" s="101" t="str">
        <f>IFERROR(VLOOKUP(B169,'ALL-LCDs'!$A:$C,3,0),"")</f>
        <v/>
      </c>
      <c r="D169" s="101" t="str">
        <f>IFERROR(VLOOKUP(B169,'Updated LCDs'!$A:$A,1,0),"NO")</f>
        <v>NO</v>
      </c>
      <c r="E169" s="101" t="str">
        <f>IFERROR(VLOOKUP(B169,'Updated LCDs'!$A:$E,5,0),"NO")</f>
        <v>NO</v>
      </c>
      <c r="F169" s="102">
        <f>IFERROR(VLOOKUP(B169,'ICD-9 to ICD-10 LCDs'!$A:$B,2,0),"")</f>
        <v>34017</v>
      </c>
      <c r="G169" s="101" t="str">
        <f>IFERROR(VLOOKUP(F169,'ALL-LCDs'!$A:$C,3,0),"")</f>
        <v>A</v>
      </c>
      <c r="H169" s="101" t="str">
        <f>IFERROR(VLOOKUP(F169,'Updated LCDs'!$A:$A,1,0),"NO")</f>
        <v>NO</v>
      </c>
      <c r="I169" s="101" t="str">
        <f>IFERROR(VLOOKUP(F169,'Updated LCDs'!$A:$E,5,0),"NO")</f>
        <v>NO</v>
      </c>
      <c r="J169" s="100"/>
      <c r="K169" s="101" t="str">
        <f>IFERROR(VLOOKUP(J169,'All-Articles'!#REF!,3,0),"")</f>
        <v/>
      </c>
      <c r="L169" s="101" t="str">
        <f>IFERROR(VLOOKUP(J169,'Updated Articles'!$A:$E,1,0),"NO")</f>
        <v>NO</v>
      </c>
      <c r="M169" s="101" t="str">
        <f>IFERROR(VLOOKUP(J169,'Updated Articles'!$A:$E,5,0),"NO")</f>
        <v>NO</v>
      </c>
      <c r="N169" s="100"/>
      <c r="O169" s="101" t="str">
        <f>IFERROR(VLOOKUP(N169,'All-Articles'!#REF!,3,0),"")</f>
        <v/>
      </c>
      <c r="P169" s="101" t="str">
        <f>IFERROR(VLOOKUP(N169,'Updated Articles'!$A:$E,1,0),"NO")</f>
        <v>NO</v>
      </c>
      <c r="Q169" s="101" t="str">
        <f>IFERROR(VLOOKUP(N169,'Updated Articles'!$A:$E,5,0),"NO")</f>
        <v>NO</v>
      </c>
    </row>
    <row r="170" spans="1:17" x14ac:dyDescent="0.25">
      <c r="A170" s="99" t="s">
        <v>166</v>
      </c>
      <c r="B170" s="100">
        <v>28942</v>
      </c>
      <c r="C170" s="101" t="str">
        <f>IFERROR(VLOOKUP(B170,'ALL-LCDs'!$A:$C,3,0),"")</f>
        <v/>
      </c>
      <c r="D170" s="101" t="str">
        <f>IFERROR(VLOOKUP(B170,'Updated LCDs'!$A:$A,1,0),"NO")</f>
        <v>NO</v>
      </c>
      <c r="E170" s="101" t="str">
        <f>IFERROR(VLOOKUP(B170,'Updated LCDs'!$A:$E,5,0),"NO")</f>
        <v>NO</v>
      </c>
      <c r="F170" s="102">
        <f>IFERROR(VLOOKUP(B170,'ICD-9 to ICD-10 LCDs'!$A:$B,2,0),"")</f>
        <v>33729</v>
      </c>
      <c r="G170" s="101" t="str">
        <f>IFERROR(VLOOKUP(F170,'ALL-LCDs'!$A:$C,3,0),"")</f>
        <v>A</v>
      </c>
      <c r="H170" s="101" t="str">
        <f>IFERROR(VLOOKUP(F170,'Updated LCDs'!$A:$A,1,0),"NO")</f>
        <v>NO</v>
      </c>
      <c r="I170" s="101" t="str">
        <f>IFERROR(VLOOKUP(F170,'Updated LCDs'!$A:$E,5,0),"NO")</f>
        <v>NO</v>
      </c>
      <c r="J170" s="100"/>
      <c r="K170" s="101" t="str">
        <f>IFERROR(VLOOKUP(J170,'All-Articles'!#REF!,3,0),"")</f>
        <v/>
      </c>
      <c r="L170" s="101" t="str">
        <f>IFERROR(VLOOKUP(J170,'Updated Articles'!$A:$E,1,0),"NO")</f>
        <v>NO</v>
      </c>
      <c r="M170" s="101" t="str">
        <f>IFERROR(VLOOKUP(J170,'Updated Articles'!$A:$E,5,0),"NO")</f>
        <v>NO</v>
      </c>
      <c r="N170" s="100"/>
      <c r="O170" s="101" t="str">
        <f>IFERROR(VLOOKUP(N170,'All-Articles'!#REF!,3,0),"")</f>
        <v/>
      </c>
      <c r="P170" s="101" t="str">
        <f>IFERROR(VLOOKUP(N170,'Updated Articles'!$A:$E,1,0),"NO")</f>
        <v>NO</v>
      </c>
      <c r="Q170" s="101" t="str">
        <f>IFERROR(VLOOKUP(N170,'Updated Articles'!$A:$E,5,0),"NO")</f>
        <v>NO</v>
      </c>
    </row>
    <row r="171" spans="1:17" x14ac:dyDescent="0.25">
      <c r="A171" s="99" t="s">
        <v>167</v>
      </c>
      <c r="B171" s="100">
        <v>28946</v>
      </c>
      <c r="C171" s="101" t="str">
        <f>IFERROR(VLOOKUP(B171,'ALL-LCDs'!$A:$C,3,0),"")</f>
        <v/>
      </c>
      <c r="D171" s="101" t="str">
        <f>IFERROR(VLOOKUP(B171,'Updated LCDs'!$A:$A,1,0),"NO")</f>
        <v>NO</v>
      </c>
      <c r="E171" s="101" t="str">
        <f>IFERROR(VLOOKUP(B171,'Updated LCDs'!$A:$E,5,0),"NO")</f>
        <v>NO</v>
      </c>
      <c r="F171" s="102">
        <f>IFERROR(VLOOKUP(B171,'ICD-9 to ICD-10 LCDs'!$A:$B,2,0),"")</f>
        <v>33747</v>
      </c>
      <c r="G171" s="101" t="str">
        <f>IFERROR(VLOOKUP(F171,'ALL-LCDs'!$A:$C,3,0),"")</f>
        <v>A</v>
      </c>
      <c r="H171" s="101" t="str">
        <f>IFERROR(VLOOKUP(F171,'Updated LCDs'!$A:$A,1,0),"NO")</f>
        <v>NO</v>
      </c>
      <c r="I171" s="101" t="str">
        <f>IFERROR(VLOOKUP(F171,'Updated LCDs'!$A:$E,5,0),"NO")</f>
        <v>NO</v>
      </c>
      <c r="J171" s="100"/>
      <c r="K171" s="101" t="str">
        <f>IFERROR(VLOOKUP(J171,'All-Articles'!#REF!,3,0),"")</f>
        <v/>
      </c>
      <c r="L171" s="101" t="str">
        <f>IFERROR(VLOOKUP(J171,'Updated Articles'!$A:$E,1,0),"NO")</f>
        <v>NO</v>
      </c>
      <c r="M171" s="101" t="str">
        <f>IFERROR(VLOOKUP(J171,'Updated Articles'!$A:$E,5,0),"NO")</f>
        <v>NO</v>
      </c>
      <c r="N171" s="100"/>
      <c r="O171" s="101" t="str">
        <f>IFERROR(VLOOKUP(N171,'All-Articles'!#REF!,3,0),"")</f>
        <v/>
      </c>
      <c r="P171" s="101" t="str">
        <f>IFERROR(VLOOKUP(N171,'Updated Articles'!$A:$E,1,0),"NO")</f>
        <v>NO</v>
      </c>
      <c r="Q171" s="101" t="str">
        <f>IFERROR(VLOOKUP(N171,'Updated Articles'!$A:$E,5,0),"NO")</f>
        <v>NO</v>
      </c>
    </row>
    <row r="172" spans="1:17" x14ac:dyDescent="0.25">
      <c r="A172" s="99" t="s">
        <v>168</v>
      </c>
      <c r="B172" s="100">
        <v>28947</v>
      </c>
      <c r="C172" s="101" t="str">
        <f>IFERROR(VLOOKUP(B172,'ALL-LCDs'!$A:$C,3,0),"")</f>
        <v/>
      </c>
      <c r="D172" s="101" t="str">
        <f>IFERROR(VLOOKUP(B172,'Updated LCDs'!$A:$A,1,0),"NO")</f>
        <v>NO</v>
      </c>
      <c r="E172" s="101" t="str">
        <f>IFERROR(VLOOKUP(B172,'Updated LCDs'!$A:$E,5,0),"NO")</f>
        <v>NO</v>
      </c>
      <c r="F172" s="102">
        <f>IFERROR(VLOOKUP(B172,'ICD-9 to ICD-10 LCDs'!$A:$B,2,0),"")</f>
        <v>33978</v>
      </c>
      <c r="G172" s="101" t="str">
        <f>IFERROR(VLOOKUP(F172,'ALL-LCDs'!$A:$C,3,0),"")</f>
        <v>A</v>
      </c>
      <c r="H172" s="101" t="str">
        <f>IFERROR(VLOOKUP(F172,'Updated LCDs'!$A:$A,1,0),"NO")</f>
        <v>NO</v>
      </c>
      <c r="I172" s="101" t="str">
        <f>IFERROR(VLOOKUP(F172,'Updated LCDs'!$A:$E,5,0),"NO")</f>
        <v>NO</v>
      </c>
      <c r="J172" s="100"/>
      <c r="K172" s="101" t="str">
        <f>IFERROR(VLOOKUP(J172,'All-Articles'!#REF!,3,0),"")</f>
        <v/>
      </c>
      <c r="L172" s="101" t="str">
        <f>IFERROR(VLOOKUP(J172,'Updated Articles'!$A:$E,1,0),"NO")</f>
        <v>NO</v>
      </c>
      <c r="M172" s="101" t="str">
        <f>IFERROR(VLOOKUP(J172,'Updated Articles'!$A:$E,5,0),"NO")</f>
        <v>NO</v>
      </c>
      <c r="N172" s="100"/>
      <c r="O172" s="101" t="str">
        <f>IFERROR(VLOOKUP(N172,'All-Articles'!#REF!,3,0),"")</f>
        <v/>
      </c>
      <c r="P172" s="101" t="str">
        <f>IFERROR(VLOOKUP(N172,'Updated Articles'!$A:$E,1,0),"NO")</f>
        <v>NO</v>
      </c>
      <c r="Q172" s="101" t="str">
        <f>IFERROR(VLOOKUP(N172,'Updated Articles'!$A:$E,5,0),"NO")</f>
        <v>NO</v>
      </c>
    </row>
    <row r="173" spans="1:17" x14ac:dyDescent="0.25">
      <c r="A173" s="99" t="s">
        <v>169</v>
      </c>
      <c r="B173" s="100">
        <v>28956</v>
      </c>
      <c r="C173" s="101" t="str">
        <f>IFERROR(VLOOKUP(B173,'ALL-LCDs'!$A:$C,3,0),"")</f>
        <v/>
      </c>
      <c r="D173" s="101" t="str">
        <f>IFERROR(VLOOKUP(B173,'Updated LCDs'!$A:$A,1,0),"NO")</f>
        <v>NO</v>
      </c>
      <c r="E173" s="101" t="str">
        <f>IFERROR(VLOOKUP(B173,'Updated LCDs'!$A:$E,5,0),"NO")</f>
        <v>NO</v>
      </c>
      <c r="F173" s="102" t="str">
        <f>IFERROR(VLOOKUP(B173,'ICD-9 to ICD-10 LCDs'!$A:$B,2,0),"")</f>
        <v/>
      </c>
      <c r="G173" s="101" t="str">
        <f>IFERROR(VLOOKUP(F173,'ALL-LCDs'!$A:$C,3,0),"")</f>
        <v/>
      </c>
      <c r="H173" s="101" t="str">
        <f>IFERROR(VLOOKUP(F173,'Updated LCDs'!$A:$A,1,0),"NO")</f>
        <v>NO</v>
      </c>
      <c r="I173" s="101" t="str">
        <f>IFERROR(VLOOKUP(F173,'Updated LCDs'!$A:$E,5,0),"NO")</f>
        <v>NO</v>
      </c>
      <c r="J173" s="100"/>
      <c r="K173" s="101" t="str">
        <f>IFERROR(VLOOKUP(J173,'All-Articles'!#REF!,3,0),"")</f>
        <v/>
      </c>
      <c r="L173" s="101" t="str">
        <f>IFERROR(VLOOKUP(J173,'Updated Articles'!$A:$E,1,0),"NO")</f>
        <v>NO</v>
      </c>
      <c r="M173" s="101" t="str">
        <f>IFERROR(VLOOKUP(J173,'Updated Articles'!$A:$E,5,0),"NO")</f>
        <v>NO</v>
      </c>
      <c r="N173" s="100"/>
      <c r="O173" s="101" t="str">
        <f>IFERROR(VLOOKUP(N173,'All-Articles'!#REF!,3,0),"")</f>
        <v/>
      </c>
      <c r="P173" s="101" t="str">
        <f>IFERROR(VLOOKUP(N173,'Updated Articles'!$A:$E,1,0),"NO")</f>
        <v>NO</v>
      </c>
      <c r="Q173" s="101" t="str">
        <f>IFERROR(VLOOKUP(N173,'Updated Articles'!$A:$E,5,0),"NO")</f>
        <v>NO</v>
      </c>
    </row>
    <row r="174" spans="1:17" x14ac:dyDescent="0.25">
      <c r="A174" s="103" t="s">
        <v>164</v>
      </c>
      <c r="B174" s="100">
        <v>28957</v>
      </c>
      <c r="C174" s="101" t="str">
        <f>IFERROR(VLOOKUP(B174,'ALL-LCDs'!$A:$C,3,0),"")</f>
        <v/>
      </c>
      <c r="D174" s="101" t="str">
        <f>IFERROR(VLOOKUP(B174,'Updated LCDs'!$A:$A,1,0),"NO")</f>
        <v>NO</v>
      </c>
      <c r="E174" s="101" t="str">
        <f>IFERROR(VLOOKUP(B174,'Updated LCDs'!$A:$E,5,0),"NO")</f>
        <v>NO</v>
      </c>
      <c r="F174" s="102" t="str">
        <f>IFERROR(VLOOKUP(B174,'ICD-9 to ICD-10 LCDs'!$A:$B,2,0),"")</f>
        <v/>
      </c>
      <c r="G174" s="101" t="str">
        <f>IFERROR(VLOOKUP(F174,'ALL-LCDs'!$A:$C,3,0),"")</f>
        <v/>
      </c>
      <c r="H174" s="101" t="str">
        <f>IFERROR(VLOOKUP(F174,'Updated LCDs'!$A:$A,1,0),"NO")</f>
        <v>NO</v>
      </c>
      <c r="I174" s="101" t="str">
        <f>IFERROR(VLOOKUP(F174,'Updated LCDs'!$A:$E,5,0),"NO")</f>
        <v>NO</v>
      </c>
      <c r="J174" s="100"/>
      <c r="K174" s="101" t="str">
        <f>IFERROR(VLOOKUP(J174,'All-Articles'!#REF!,3,0),"")</f>
        <v/>
      </c>
      <c r="L174" s="101" t="str">
        <f>IFERROR(VLOOKUP(J174,'Updated Articles'!$A:$E,1,0),"NO")</f>
        <v>NO</v>
      </c>
      <c r="M174" s="101" t="str">
        <f>IFERROR(VLOOKUP(J174,'Updated Articles'!$A:$E,5,0),"NO")</f>
        <v>NO</v>
      </c>
      <c r="N174" s="100"/>
      <c r="O174" s="101" t="str">
        <f>IFERROR(VLOOKUP(N174,'All-Articles'!#REF!,3,0),"")</f>
        <v/>
      </c>
      <c r="P174" s="101" t="str">
        <f>IFERROR(VLOOKUP(N174,'Updated Articles'!$A:$E,1,0),"NO")</f>
        <v>NO</v>
      </c>
      <c r="Q174" s="101" t="str">
        <f>IFERROR(VLOOKUP(N174,'Updated Articles'!$A:$E,5,0),"NO")</f>
        <v>NO</v>
      </c>
    </row>
    <row r="175" spans="1:17" x14ac:dyDescent="0.25">
      <c r="A175" s="103" t="s">
        <v>155</v>
      </c>
      <c r="B175" s="100">
        <v>28959</v>
      </c>
      <c r="C175" s="101" t="str">
        <f>IFERROR(VLOOKUP(B175,'ALL-LCDs'!$A:$C,3,0),"")</f>
        <v/>
      </c>
      <c r="D175" s="101" t="str">
        <f>IFERROR(VLOOKUP(B175,'Updated LCDs'!$A:$A,1,0),"NO")</f>
        <v>NO</v>
      </c>
      <c r="E175" s="101" t="str">
        <f>IFERROR(VLOOKUP(B175,'Updated LCDs'!$A:$E,5,0),"NO")</f>
        <v>NO</v>
      </c>
      <c r="F175" s="102" t="str">
        <f>IFERROR(VLOOKUP(B175,'ICD-9 to ICD-10 LCDs'!$A:$B,2,0),"")</f>
        <v/>
      </c>
      <c r="G175" s="101" t="str">
        <f>IFERROR(VLOOKUP(F175,'ALL-LCDs'!$A:$C,3,0),"")</f>
        <v/>
      </c>
      <c r="H175" s="101" t="str">
        <f>IFERROR(VLOOKUP(F175,'Updated LCDs'!$A:$A,1,0),"NO")</f>
        <v>NO</v>
      </c>
      <c r="I175" s="101" t="str">
        <f>IFERROR(VLOOKUP(F175,'Updated LCDs'!$A:$E,5,0),"NO")</f>
        <v>NO</v>
      </c>
      <c r="J175" s="100"/>
      <c r="K175" s="101" t="str">
        <f>IFERROR(VLOOKUP(J175,'All-Articles'!#REF!,3,0),"")</f>
        <v/>
      </c>
      <c r="L175" s="101" t="str">
        <f>IFERROR(VLOOKUP(J175,'Updated Articles'!$A:$E,1,0),"NO")</f>
        <v>NO</v>
      </c>
      <c r="M175" s="101" t="str">
        <f>IFERROR(VLOOKUP(J175,'Updated Articles'!$A:$E,5,0),"NO")</f>
        <v>NO</v>
      </c>
      <c r="N175" s="100"/>
      <c r="O175" s="101" t="str">
        <f>IFERROR(VLOOKUP(N175,'All-Articles'!#REF!,3,0),"")</f>
        <v/>
      </c>
      <c r="P175" s="101" t="str">
        <f>IFERROR(VLOOKUP(N175,'Updated Articles'!$A:$E,1,0),"NO")</f>
        <v>NO</v>
      </c>
      <c r="Q175" s="101" t="str">
        <f>IFERROR(VLOOKUP(N175,'Updated Articles'!$A:$E,5,0),"NO")</f>
        <v>NO</v>
      </c>
    </row>
    <row r="176" spans="1:17" x14ac:dyDescent="0.25">
      <c r="A176" s="99" t="s">
        <v>165</v>
      </c>
      <c r="B176" s="100">
        <v>28961</v>
      </c>
      <c r="C176" s="101" t="str">
        <f>IFERROR(VLOOKUP(B176,'ALL-LCDs'!$A:$C,3,0),"")</f>
        <v/>
      </c>
      <c r="D176" s="101" t="str">
        <f>IFERROR(VLOOKUP(B176,'Updated LCDs'!$A:$A,1,0),"NO")</f>
        <v>NO</v>
      </c>
      <c r="E176" s="101" t="str">
        <f>IFERROR(VLOOKUP(B176,'Updated LCDs'!$A:$E,5,0),"NO")</f>
        <v>NO</v>
      </c>
      <c r="F176" s="102" t="str">
        <f>IFERROR(VLOOKUP(B176,'ICD-9 to ICD-10 LCDs'!$A:$B,2,0),"")</f>
        <v/>
      </c>
      <c r="G176" s="101" t="str">
        <f>IFERROR(VLOOKUP(F176,'ALL-LCDs'!$A:$C,3,0),"")</f>
        <v/>
      </c>
      <c r="H176" s="101" t="str">
        <f>IFERROR(VLOOKUP(F176,'Updated LCDs'!$A:$A,1,0),"NO")</f>
        <v>NO</v>
      </c>
      <c r="I176" s="101" t="str">
        <f>IFERROR(VLOOKUP(F176,'Updated LCDs'!$A:$E,5,0),"NO")</f>
        <v>NO</v>
      </c>
      <c r="J176" s="100"/>
      <c r="K176" s="101" t="str">
        <f>IFERROR(VLOOKUP(J176,'All-Articles'!#REF!,3,0),"")</f>
        <v/>
      </c>
      <c r="L176" s="101" t="str">
        <f>IFERROR(VLOOKUP(J176,'Updated Articles'!$A:$E,1,0),"NO")</f>
        <v>NO</v>
      </c>
      <c r="M176" s="101" t="str">
        <f>IFERROR(VLOOKUP(J176,'Updated Articles'!$A:$E,5,0),"NO")</f>
        <v>NO</v>
      </c>
      <c r="N176" s="100"/>
      <c r="O176" s="101" t="str">
        <f>IFERROR(VLOOKUP(N176,'All-Articles'!#REF!,3,0),"")</f>
        <v/>
      </c>
      <c r="P176" s="101" t="str">
        <f>IFERROR(VLOOKUP(N176,'Updated Articles'!$A:$E,1,0),"NO")</f>
        <v>NO</v>
      </c>
      <c r="Q176" s="101" t="str">
        <f>IFERROR(VLOOKUP(N176,'Updated Articles'!$A:$E,5,0),"NO")</f>
        <v>NO</v>
      </c>
    </row>
    <row r="177" spans="1:17" x14ac:dyDescent="0.25">
      <c r="A177" s="99" t="s">
        <v>166</v>
      </c>
      <c r="B177" s="100">
        <v>28963</v>
      </c>
      <c r="C177" s="101" t="str">
        <f>IFERROR(VLOOKUP(B177,'ALL-LCDs'!$A:$C,3,0),"")</f>
        <v/>
      </c>
      <c r="D177" s="101" t="str">
        <f>IFERROR(VLOOKUP(B177,'Updated LCDs'!$A:$A,1,0),"NO")</f>
        <v>NO</v>
      </c>
      <c r="E177" s="101" t="str">
        <f>IFERROR(VLOOKUP(B177,'Updated LCDs'!$A:$E,5,0),"NO")</f>
        <v>NO</v>
      </c>
      <c r="F177" s="102" t="str">
        <f>IFERROR(VLOOKUP(B177,'ICD-9 to ICD-10 LCDs'!$A:$B,2,0),"")</f>
        <v/>
      </c>
      <c r="G177" s="101" t="str">
        <f>IFERROR(VLOOKUP(F177,'ALL-LCDs'!$A:$C,3,0),"")</f>
        <v/>
      </c>
      <c r="H177" s="101" t="str">
        <f>IFERROR(VLOOKUP(F177,'Updated LCDs'!$A:$A,1,0),"NO")</f>
        <v>NO</v>
      </c>
      <c r="I177" s="101" t="str">
        <f>IFERROR(VLOOKUP(F177,'Updated LCDs'!$A:$E,5,0),"NO")</f>
        <v>NO</v>
      </c>
      <c r="J177" s="100"/>
      <c r="K177" s="101" t="str">
        <f>IFERROR(VLOOKUP(J177,'All-Articles'!#REF!,3,0),"")</f>
        <v/>
      </c>
      <c r="L177" s="101" t="str">
        <f>IFERROR(VLOOKUP(J177,'Updated Articles'!$A:$E,1,0),"NO")</f>
        <v>NO</v>
      </c>
      <c r="M177" s="101" t="str">
        <f>IFERROR(VLOOKUP(J177,'Updated Articles'!$A:$E,5,0),"NO")</f>
        <v>NO</v>
      </c>
      <c r="N177" s="100"/>
      <c r="O177" s="101" t="str">
        <f>IFERROR(VLOOKUP(N177,'All-Articles'!#REF!,3,0),"")</f>
        <v/>
      </c>
      <c r="P177" s="101" t="str">
        <f>IFERROR(VLOOKUP(N177,'Updated Articles'!$A:$E,1,0),"NO")</f>
        <v>NO</v>
      </c>
      <c r="Q177" s="101" t="str">
        <f>IFERROR(VLOOKUP(N177,'Updated Articles'!$A:$E,5,0),"NO")</f>
        <v>NO</v>
      </c>
    </row>
    <row r="178" spans="1:17" x14ac:dyDescent="0.25">
      <c r="A178" s="99" t="s">
        <v>167</v>
      </c>
      <c r="B178" s="100">
        <v>28967</v>
      </c>
      <c r="C178" s="101" t="str">
        <f>IFERROR(VLOOKUP(B178,'ALL-LCDs'!$A:$C,3,0),"")</f>
        <v/>
      </c>
      <c r="D178" s="101" t="str">
        <f>IFERROR(VLOOKUP(B178,'Updated LCDs'!$A:$A,1,0),"NO")</f>
        <v>NO</v>
      </c>
      <c r="E178" s="101" t="str">
        <f>IFERROR(VLOOKUP(B178,'Updated LCDs'!$A:$E,5,0),"NO")</f>
        <v>NO</v>
      </c>
      <c r="F178" s="102" t="str">
        <f>IFERROR(VLOOKUP(B178,'ICD-9 to ICD-10 LCDs'!$A:$B,2,0),"")</f>
        <v/>
      </c>
      <c r="G178" s="101" t="str">
        <f>IFERROR(VLOOKUP(F178,'ALL-LCDs'!$A:$C,3,0),"")</f>
        <v/>
      </c>
      <c r="H178" s="101" t="str">
        <f>IFERROR(VLOOKUP(F178,'Updated LCDs'!$A:$A,1,0),"NO")</f>
        <v>NO</v>
      </c>
      <c r="I178" s="101" t="str">
        <f>IFERROR(VLOOKUP(F178,'Updated LCDs'!$A:$E,5,0),"NO")</f>
        <v>NO</v>
      </c>
      <c r="J178" s="100"/>
      <c r="K178" s="101" t="str">
        <f>IFERROR(VLOOKUP(J178,'All-Articles'!#REF!,3,0),"")</f>
        <v/>
      </c>
      <c r="L178" s="101" t="str">
        <f>IFERROR(VLOOKUP(J178,'Updated Articles'!$A:$E,1,0),"NO")</f>
        <v>NO</v>
      </c>
      <c r="M178" s="101" t="str">
        <f>IFERROR(VLOOKUP(J178,'Updated Articles'!$A:$E,5,0),"NO")</f>
        <v>NO</v>
      </c>
      <c r="N178" s="100"/>
      <c r="O178" s="101" t="str">
        <f>IFERROR(VLOOKUP(N178,'All-Articles'!#REF!,3,0),"")</f>
        <v/>
      </c>
      <c r="P178" s="101" t="str">
        <f>IFERROR(VLOOKUP(N178,'Updated Articles'!$A:$E,1,0),"NO")</f>
        <v>NO</v>
      </c>
      <c r="Q178" s="101" t="str">
        <f>IFERROR(VLOOKUP(N178,'Updated Articles'!$A:$E,5,0),"NO")</f>
        <v>NO</v>
      </c>
    </row>
    <row r="179" spans="1:17" x14ac:dyDescent="0.25">
      <c r="A179" s="99" t="s">
        <v>168</v>
      </c>
      <c r="B179" s="100">
        <v>28968</v>
      </c>
      <c r="C179" s="101" t="str">
        <f>IFERROR(VLOOKUP(B179,'ALL-LCDs'!$A:$C,3,0),"")</f>
        <v/>
      </c>
      <c r="D179" s="101" t="str">
        <f>IFERROR(VLOOKUP(B179,'Updated LCDs'!$A:$A,1,0),"NO")</f>
        <v>NO</v>
      </c>
      <c r="E179" s="101" t="str">
        <f>IFERROR(VLOOKUP(B179,'Updated LCDs'!$A:$E,5,0),"NO")</f>
        <v>NO</v>
      </c>
      <c r="F179" s="102" t="str">
        <f>IFERROR(VLOOKUP(B179,'ICD-9 to ICD-10 LCDs'!$A:$B,2,0),"")</f>
        <v/>
      </c>
      <c r="G179" s="101" t="str">
        <f>IFERROR(VLOOKUP(F179,'ALL-LCDs'!$A:$C,3,0),"")</f>
        <v/>
      </c>
      <c r="H179" s="101" t="str">
        <f>IFERROR(VLOOKUP(F179,'Updated LCDs'!$A:$A,1,0),"NO")</f>
        <v>NO</v>
      </c>
      <c r="I179" s="101" t="str">
        <f>IFERROR(VLOOKUP(F179,'Updated LCDs'!$A:$E,5,0),"NO")</f>
        <v>NO</v>
      </c>
      <c r="J179" s="100"/>
      <c r="K179" s="101" t="str">
        <f>IFERROR(VLOOKUP(J179,'All-Articles'!#REF!,3,0),"")</f>
        <v/>
      </c>
      <c r="L179" s="101" t="str">
        <f>IFERROR(VLOOKUP(J179,'Updated Articles'!$A:$E,1,0),"NO")</f>
        <v>NO</v>
      </c>
      <c r="M179" s="101" t="str">
        <f>IFERROR(VLOOKUP(J179,'Updated Articles'!$A:$E,5,0),"NO")</f>
        <v>NO</v>
      </c>
      <c r="N179" s="100"/>
      <c r="O179" s="101" t="str">
        <f>IFERROR(VLOOKUP(N179,'All-Articles'!#REF!,3,0),"")</f>
        <v/>
      </c>
      <c r="P179" s="101" t="str">
        <f>IFERROR(VLOOKUP(N179,'Updated Articles'!$A:$E,1,0),"NO")</f>
        <v>NO</v>
      </c>
      <c r="Q179" s="101" t="str">
        <f>IFERROR(VLOOKUP(N179,'Updated Articles'!$A:$E,5,0),"NO")</f>
        <v>NO</v>
      </c>
    </row>
    <row r="180" spans="1:17" x14ac:dyDescent="0.25">
      <c r="A180" s="99" t="s">
        <v>170</v>
      </c>
      <c r="B180" s="100">
        <v>28977</v>
      </c>
      <c r="C180" s="101" t="str">
        <f>IFERROR(VLOOKUP(B180,'ALL-LCDs'!$A:$C,3,0),"")</f>
        <v/>
      </c>
      <c r="D180" s="101" t="str">
        <f>IFERROR(VLOOKUP(B180,'Updated LCDs'!$A:$A,1,0),"NO")</f>
        <v>NO</v>
      </c>
      <c r="E180" s="101" t="str">
        <f>IFERROR(VLOOKUP(B180,'Updated LCDs'!$A:$E,5,0),"NO")</f>
        <v>NO</v>
      </c>
      <c r="F180" s="102">
        <f>IFERROR(VLOOKUP(B180,'ICD-9 to ICD-10 LCDs'!$A:$B,2,0),"")</f>
        <v>33407</v>
      </c>
      <c r="G180" s="101" t="str">
        <f>IFERROR(VLOOKUP(F180,'ALL-LCDs'!$A:$C,3,0),"")</f>
        <v>R</v>
      </c>
      <c r="H180" s="101" t="str">
        <f>IFERROR(VLOOKUP(F180,'Updated LCDs'!$A:$A,1,0),"NO")</f>
        <v>NO</v>
      </c>
      <c r="I180" s="101" t="str">
        <f>IFERROR(VLOOKUP(F180,'Updated LCDs'!$A:$E,5,0),"NO")</f>
        <v>NO</v>
      </c>
      <c r="J180" s="100"/>
      <c r="K180" s="101" t="str">
        <f>IFERROR(VLOOKUP(J180,'All-Articles'!#REF!,3,0),"")</f>
        <v/>
      </c>
      <c r="L180" s="101" t="str">
        <f>IFERROR(VLOOKUP(J180,'Updated Articles'!$A:$E,1,0),"NO")</f>
        <v>NO</v>
      </c>
      <c r="M180" s="101" t="str">
        <f>IFERROR(VLOOKUP(J180,'Updated Articles'!$A:$E,5,0),"NO")</f>
        <v>NO</v>
      </c>
      <c r="N180" s="100"/>
      <c r="O180" s="101" t="str">
        <f>IFERROR(VLOOKUP(N180,'All-Articles'!#REF!,3,0),"")</f>
        <v/>
      </c>
      <c r="P180" s="101" t="str">
        <f>IFERROR(VLOOKUP(N180,'Updated Articles'!$A:$E,1,0),"NO")</f>
        <v>NO</v>
      </c>
      <c r="Q180" s="101" t="str">
        <f>IFERROR(VLOOKUP(N180,'Updated Articles'!$A:$E,5,0),"NO")</f>
        <v>NO</v>
      </c>
    </row>
    <row r="181" spans="1:17" x14ac:dyDescent="0.25">
      <c r="A181" s="99" t="s">
        <v>171</v>
      </c>
      <c r="B181" s="100">
        <v>28981</v>
      </c>
      <c r="C181" s="101" t="str">
        <f>IFERROR(VLOOKUP(B181,'ALL-LCDs'!$A:$C,3,0),"")</f>
        <v/>
      </c>
      <c r="D181" s="101" t="str">
        <f>IFERROR(VLOOKUP(B181,'Updated LCDs'!$A:$A,1,0),"NO")</f>
        <v>NO</v>
      </c>
      <c r="E181" s="101" t="str">
        <f>IFERROR(VLOOKUP(B181,'Updated LCDs'!$A:$E,5,0),"NO")</f>
        <v>NO</v>
      </c>
      <c r="F181" s="102">
        <f>IFERROR(VLOOKUP(B181,'ICD-9 to ICD-10 LCDs'!$A:$B,2,0),"")</f>
        <v>34020</v>
      </c>
      <c r="G181" s="101" t="str">
        <f>IFERROR(VLOOKUP(F181,'ALL-LCDs'!$A:$C,3,0),"")</f>
        <v>R</v>
      </c>
      <c r="H181" s="101" t="str">
        <f>IFERROR(VLOOKUP(F181,'Updated LCDs'!$A:$A,1,0),"NO")</f>
        <v>NO</v>
      </c>
      <c r="I181" s="101" t="str">
        <f>IFERROR(VLOOKUP(F181,'Updated LCDs'!$A:$E,5,0),"NO")</f>
        <v>NO</v>
      </c>
      <c r="J181" s="100"/>
      <c r="K181" s="101" t="str">
        <f>IFERROR(VLOOKUP(J181,'All-Articles'!#REF!,3,0),"")</f>
        <v/>
      </c>
      <c r="L181" s="101" t="str">
        <f>IFERROR(VLOOKUP(J181,'Updated Articles'!$A:$E,1,0),"NO")</f>
        <v>NO</v>
      </c>
      <c r="M181" s="101" t="str">
        <f>IFERROR(VLOOKUP(J181,'Updated Articles'!$A:$E,5,0),"NO")</f>
        <v>NO</v>
      </c>
      <c r="N181" s="100"/>
      <c r="O181" s="101" t="str">
        <f>IFERROR(VLOOKUP(N181,'All-Articles'!#REF!,3,0),"")</f>
        <v/>
      </c>
      <c r="P181" s="101" t="str">
        <f>IFERROR(VLOOKUP(N181,'Updated Articles'!$A:$E,1,0),"NO")</f>
        <v>NO</v>
      </c>
      <c r="Q181" s="101" t="str">
        <f>IFERROR(VLOOKUP(N181,'Updated Articles'!$A:$E,5,0),"NO")</f>
        <v>NO</v>
      </c>
    </row>
    <row r="182" spans="1:17" x14ac:dyDescent="0.25">
      <c r="A182" s="99" t="s">
        <v>172</v>
      </c>
      <c r="B182" s="100">
        <v>28982</v>
      </c>
      <c r="C182" s="101" t="str">
        <f>IFERROR(VLOOKUP(B182,'ALL-LCDs'!$A:$C,3,0),"")</f>
        <v/>
      </c>
      <c r="D182" s="101" t="str">
        <f>IFERROR(VLOOKUP(B182,'Updated LCDs'!$A:$A,1,0),"NO")</f>
        <v>NO</v>
      </c>
      <c r="E182" s="101" t="str">
        <f>IFERROR(VLOOKUP(B182,'Updated LCDs'!$A:$E,5,0),"NO")</f>
        <v>NO</v>
      </c>
      <c r="F182" s="102">
        <f>IFERROR(VLOOKUP(B182,'ICD-9 to ICD-10 LCDs'!$A:$B,2,0),"")</f>
        <v>33751</v>
      </c>
      <c r="G182" s="101" t="str">
        <f>IFERROR(VLOOKUP(F182,'ALL-LCDs'!$A:$C,3,0),"")</f>
        <v>A</v>
      </c>
      <c r="H182" s="101" t="str">
        <f>IFERROR(VLOOKUP(F182,'Updated LCDs'!$A:$A,1,0),"NO")</f>
        <v>NO</v>
      </c>
      <c r="I182" s="101" t="str">
        <f>IFERROR(VLOOKUP(F182,'Updated LCDs'!$A:$E,5,0),"NO")</f>
        <v>NO</v>
      </c>
      <c r="J182" s="100"/>
      <c r="K182" s="101" t="str">
        <f>IFERROR(VLOOKUP(J182,'All-Articles'!#REF!,3,0),"")</f>
        <v/>
      </c>
      <c r="L182" s="101" t="str">
        <f>IFERROR(VLOOKUP(J182,'Updated Articles'!$A:$E,1,0),"NO")</f>
        <v>NO</v>
      </c>
      <c r="M182" s="101" t="str">
        <f>IFERROR(VLOOKUP(J182,'Updated Articles'!$A:$E,5,0),"NO")</f>
        <v>NO</v>
      </c>
      <c r="N182" s="100"/>
      <c r="O182" s="101" t="str">
        <f>IFERROR(VLOOKUP(N182,'All-Articles'!#REF!,3,0),"")</f>
        <v/>
      </c>
      <c r="P182" s="101" t="str">
        <f>IFERROR(VLOOKUP(N182,'Updated Articles'!$A:$E,1,0),"NO")</f>
        <v>NO</v>
      </c>
      <c r="Q182" s="101" t="str">
        <f>IFERROR(VLOOKUP(N182,'Updated Articles'!$A:$E,5,0),"NO")</f>
        <v>NO</v>
      </c>
    </row>
    <row r="183" spans="1:17" x14ac:dyDescent="0.25">
      <c r="A183" s="99" t="s">
        <v>173</v>
      </c>
      <c r="B183" s="100">
        <v>28998</v>
      </c>
      <c r="C183" s="101" t="str">
        <f>IFERROR(VLOOKUP(B183,'ALL-LCDs'!$A:$C,3,0),"")</f>
        <v/>
      </c>
      <c r="D183" s="101" t="str">
        <f>IFERROR(VLOOKUP(B183,'Updated LCDs'!$A:$A,1,0),"NO")</f>
        <v>NO</v>
      </c>
      <c r="E183" s="101" t="str">
        <f>IFERROR(VLOOKUP(B183,'Updated LCDs'!$A:$E,5,0),"NO")</f>
        <v>NO</v>
      </c>
      <c r="F183" s="102">
        <f>IFERROR(VLOOKUP(B183,'ICD-9 to ICD-10 LCDs'!$A:$B,2,0),"")</f>
        <v>34026</v>
      </c>
      <c r="G183" s="101" t="str">
        <f>IFERROR(VLOOKUP(F183,'ALL-LCDs'!$A:$C,3,0),"")</f>
        <v>A</v>
      </c>
      <c r="H183" s="101" t="str">
        <f>IFERROR(VLOOKUP(F183,'Updated LCDs'!$A:$A,1,0),"NO")</f>
        <v>NO</v>
      </c>
      <c r="I183" s="101" t="str">
        <f>IFERROR(VLOOKUP(F183,'Updated LCDs'!$A:$E,5,0),"NO")</f>
        <v>NO</v>
      </c>
      <c r="J183" s="100"/>
      <c r="K183" s="101" t="str">
        <f>IFERROR(VLOOKUP(J183,'All-Articles'!#REF!,3,0),"")</f>
        <v/>
      </c>
      <c r="L183" s="101" t="str">
        <f>IFERROR(VLOOKUP(J183,'Updated Articles'!$A:$E,1,0),"NO")</f>
        <v>NO</v>
      </c>
      <c r="M183" s="101" t="str">
        <f>IFERROR(VLOOKUP(J183,'Updated Articles'!$A:$E,5,0),"NO")</f>
        <v>NO</v>
      </c>
      <c r="N183" s="100"/>
      <c r="O183" s="101" t="str">
        <f>IFERROR(VLOOKUP(N183,'All-Articles'!#REF!,3,0),"")</f>
        <v/>
      </c>
      <c r="P183" s="101" t="str">
        <f>IFERROR(VLOOKUP(N183,'Updated Articles'!$A:$E,1,0),"NO")</f>
        <v>NO</v>
      </c>
      <c r="Q183" s="101" t="str">
        <f>IFERROR(VLOOKUP(N183,'Updated Articles'!$A:$E,5,0),"NO")</f>
        <v>NO</v>
      </c>
    </row>
    <row r="184" spans="1:17" x14ac:dyDescent="0.25">
      <c r="A184" s="99" t="s">
        <v>174</v>
      </c>
      <c r="B184" s="100">
        <v>29003</v>
      </c>
      <c r="C184" s="101" t="str">
        <f>IFERROR(VLOOKUP(B184,'ALL-LCDs'!$A:$C,3,0),"")</f>
        <v/>
      </c>
      <c r="D184" s="101" t="str">
        <f>IFERROR(VLOOKUP(B184,'Updated LCDs'!$A:$A,1,0),"NO")</f>
        <v>NO</v>
      </c>
      <c r="E184" s="101" t="str">
        <f>IFERROR(VLOOKUP(B184,'Updated LCDs'!$A:$E,5,0),"NO")</f>
        <v>NO</v>
      </c>
      <c r="F184" s="102" t="str">
        <f>IFERROR(VLOOKUP(B184,'ICD-9 to ICD-10 LCDs'!$A:$B,2,0),"")</f>
        <v/>
      </c>
      <c r="G184" s="101" t="str">
        <f>IFERROR(VLOOKUP(F184,'ALL-LCDs'!$A:$C,3,0),"")</f>
        <v/>
      </c>
      <c r="H184" s="101" t="str">
        <f>IFERROR(VLOOKUP(F184,'Updated LCDs'!$A:$A,1,0),"NO")</f>
        <v>NO</v>
      </c>
      <c r="I184" s="101" t="str">
        <f>IFERROR(VLOOKUP(F184,'Updated LCDs'!$A:$E,5,0),"NO")</f>
        <v>NO</v>
      </c>
      <c r="J184" s="100"/>
      <c r="K184" s="101" t="str">
        <f>IFERROR(VLOOKUP(J184,'All-Articles'!#REF!,3,0),"")</f>
        <v/>
      </c>
      <c r="L184" s="101" t="str">
        <f>IFERROR(VLOOKUP(J184,'Updated Articles'!$A:$E,1,0),"NO")</f>
        <v>NO</v>
      </c>
      <c r="M184" s="101" t="str">
        <f>IFERROR(VLOOKUP(J184,'Updated Articles'!$A:$E,5,0),"NO")</f>
        <v>NO</v>
      </c>
      <c r="N184" s="100"/>
      <c r="O184" s="101" t="str">
        <f>IFERROR(VLOOKUP(N184,'All-Articles'!#REF!,3,0),"")</f>
        <v/>
      </c>
      <c r="P184" s="101" t="str">
        <f>IFERROR(VLOOKUP(N184,'Updated Articles'!$A:$E,1,0),"NO")</f>
        <v>NO</v>
      </c>
      <c r="Q184" s="101" t="str">
        <f>IFERROR(VLOOKUP(N184,'Updated Articles'!$A:$E,5,0),"NO")</f>
        <v>NO</v>
      </c>
    </row>
    <row r="185" spans="1:17" x14ac:dyDescent="0.25">
      <c r="A185" s="99" t="s">
        <v>175</v>
      </c>
      <c r="B185" s="100">
        <v>29005</v>
      </c>
      <c r="C185" s="101" t="str">
        <f>IFERROR(VLOOKUP(B185,'ALL-LCDs'!$A:$C,3,0),"")</f>
        <v/>
      </c>
      <c r="D185" s="101" t="str">
        <f>IFERROR(VLOOKUP(B185,'Updated LCDs'!$A:$A,1,0),"NO")</f>
        <v>NO</v>
      </c>
      <c r="E185" s="101" t="str">
        <f>IFERROR(VLOOKUP(B185,'Updated LCDs'!$A:$E,5,0),"NO")</f>
        <v>NO</v>
      </c>
      <c r="F185" s="102">
        <f>IFERROR(VLOOKUP(B185,'ICD-9 to ICD-10 LCDs'!$A:$B,2,0),"")</f>
        <v>33767</v>
      </c>
      <c r="G185" s="101" t="str">
        <f>IFERROR(VLOOKUP(F185,'ALL-LCDs'!$A:$C,3,0),"")</f>
        <v>A</v>
      </c>
      <c r="H185" s="101" t="str">
        <f>IFERROR(VLOOKUP(F185,'Updated LCDs'!$A:$A,1,0),"NO")</f>
        <v>NO</v>
      </c>
      <c r="I185" s="101" t="str">
        <f>IFERROR(VLOOKUP(F185,'Updated LCDs'!$A:$E,5,0),"NO")</f>
        <v>NO</v>
      </c>
      <c r="J185" s="100"/>
      <c r="K185" s="101" t="str">
        <f>IFERROR(VLOOKUP(J185,'All-Articles'!#REF!,3,0),"")</f>
        <v/>
      </c>
      <c r="L185" s="101" t="str">
        <f>IFERROR(VLOOKUP(J185,'Updated Articles'!$A:$E,1,0),"NO")</f>
        <v>NO</v>
      </c>
      <c r="M185" s="101" t="str">
        <f>IFERROR(VLOOKUP(J185,'Updated Articles'!$A:$E,5,0),"NO")</f>
        <v>NO</v>
      </c>
      <c r="N185" s="100"/>
      <c r="O185" s="101" t="str">
        <f>IFERROR(VLOOKUP(N185,'All-Articles'!#REF!,3,0),"")</f>
        <v/>
      </c>
      <c r="P185" s="101" t="str">
        <f>IFERROR(VLOOKUP(N185,'Updated Articles'!$A:$E,1,0),"NO")</f>
        <v>NO</v>
      </c>
      <c r="Q185" s="101" t="str">
        <f>IFERROR(VLOOKUP(N185,'Updated Articles'!$A:$E,5,0),"NO")</f>
        <v>NO</v>
      </c>
    </row>
    <row r="186" spans="1:17" x14ac:dyDescent="0.25">
      <c r="A186" s="99" t="s">
        <v>127</v>
      </c>
      <c r="B186" s="100">
        <v>29006</v>
      </c>
      <c r="C186" s="101" t="str">
        <f>IFERROR(VLOOKUP(B186,'ALL-LCDs'!$A:$C,3,0),"")</f>
        <v/>
      </c>
      <c r="D186" s="101" t="str">
        <f>IFERROR(VLOOKUP(B186,'Updated LCDs'!$A:$A,1,0),"NO")</f>
        <v>NO</v>
      </c>
      <c r="E186" s="101" t="str">
        <f>IFERROR(VLOOKUP(B186,'Updated LCDs'!$A:$E,5,0),"NO")</f>
        <v>NO</v>
      </c>
      <c r="F186" s="102">
        <f>IFERROR(VLOOKUP(B186,'ICD-9 to ICD-10 LCDs'!$A:$B,2,0),"")</f>
        <v>33766</v>
      </c>
      <c r="G186" s="101" t="str">
        <f>IFERROR(VLOOKUP(F186,'ALL-LCDs'!$A:$C,3,0),"")</f>
        <v>A</v>
      </c>
      <c r="H186" s="101" t="str">
        <f>IFERROR(VLOOKUP(F186,'Updated LCDs'!$A:$A,1,0),"NO")</f>
        <v>NO</v>
      </c>
      <c r="I186" s="101" t="str">
        <f>IFERROR(VLOOKUP(F186,'Updated LCDs'!$A:$E,5,0),"NO")</f>
        <v>NO</v>
      </c>
      <c r="J186" s="100"/>
      <c r="K186" s="101" t="str">
        <f>IFERROR(VLOOKUP(J186,'All-Articles'!#REF!,3,0),"")</f>
        <v/>
      </c>
      <c r="L186" s="101" t="str">
        <f>IFERROR(VLOOKUP(J186,'Updated Articles'!$A:$E,1,0),"NO")</f>
        <v>NO</v>
      </c>
      <c r="M186" s="101" t="str">
        <f>IFERROR(VLOOKUP(J186,'Updated Articles'!$A:$E,5,0),"NO")</f>
        <v>NO</v>
      </c>
      <c r="N186" s="100"/>
      <c r="O186" s="101" t="str">
        <f>IFERROR(VLOOKUP(N186,'All-Articles'!#REF!,3,0),"")</f>
        <v/>
      </c>
      <c r="P186" s="101" t="str">
        <f>IFERROR(VLOOKUP(N186,'Updated Articles'!$A:$E,1,0),"NO")</f>
        <v>NO</v>
      </c>
      <c r="Q186" s="101" t="str">
        <f>IFERROR(VLOOKUP(N186,'Updated Articles'!$A:$E,5,0),"NO")</f>
        <v>NO</v>
      </c>
    </row>
    <row r="187" spans="1:17" x14ac:dyDescent="0.25">
      <c r="A187" s="99" t="s">
        <v>176</v>
      </c>
      <c r="B187" s="100">
        <v>29008</v>
      </c>
      <c r="C187" s="101" t="str">
        <f>IFERROR(VLOOKUP(B187,'ALL-LCDs'!$A:$C,3,0),"")</f>
        <v/>
      </c>
      <c r="D187" s="101" t="str">
        <f>IFERROR(VLOOKUP(B187,'Updated LCDs'!$A:$A,1,0),"NO")</f>
        <v>NO</v>
      </c>
      <c r="E187" s="101" t="str">
        <f>IFERROR(VLOOKUP(B187,'Updated LCDs'!$A:$E,5,0),"NO")</f>
        <v>NO</v>
      </c>
      <c r="F187" s="102">
        <f>IFERROR(VLOOKUP(B187,'ICD-9 to ICD-10 LCDs'!$A:$B,2,0),"")</f>
        <v>33774</v>
      </c>
      <c r="G187" s="101" t="str">
        <f>IFERROR(VLOOKUP(F187,'ALL-LCDs'!$A:$C,3,0),"")</f>
        <v>A</v>
      </c>
      <c r="H187" s="101" t="str">
        <f>IFERROR(VLOOKUP(F187,'Updated LCDs'!$A:$A,1,0),"NO")</f>
        <v>NO</v>
      </c>
      <c r="I187" s="101" t="str">
        <f>IFERROR(VLOOKUP(F187,'Updated LCDs'!$A:$E,5,0),"NO")</f>
        <v>NO</v>
      </c>
      <c r="J187" s="100"/>
      <c r="K187" s="101" t="str">
        <f>IFERROR(VLOOKUP(J187,'All-Articles'!#REF!,3,0),"")</f>
        <v/>
      </c>
      <c r="L187" s="101" t="str">
        <f>IFERROR(VLOOKUP(J187,'Updated Articles'!$A:$E,1,0),"NO")</f>
        <v>NO</v>
      </c>
      <c r="M187" s="101" t="str">
        <f>IFERROR(VLOOKUP(J187,'Updated Articles'!$A:$E,5,0),"NO")</f>
        <v>NO</v>
      </c>
      <c r="N187" s="100"/>
      <c r="O187" s="101" t="str">
        <f>IFERROR(VLOOKUP(N187,'All-Articles'!#REF!,3,0),"")</f>
        <v/>
      </c>
      <c r="P187" s="101" t="str">
        <f>IFERROR(VLOOKUP(N187,'Updated Articles'!$A:$E,1,0),"NO")</f>
        <v>NO</v>
      </c>
      <c r="Q187" s="101" t="str">
        <f>IFERROR(VLOOKUP(N187,'Updated Articles'!$A:$E,5,0),"NO")</f>
        <v>NO</v>
      </c>
    </row>
    <row r="188" spans="1:17" x14ac:dyDescent="0.25">
      <c r="A188" s="99" t="s">
        <v>170</v>
      </c>
      <c r="B188" s="100">
        <v>29010</v>
      </c>
      <c r="C188" s="101" t="str">
        <f>IFERROR(VLOOKUP(B188,'ALL-LCDs'!$A:$C,3,0),"")</f>
        <v/>
      </c>
      <c r="D188" s="101" t="str">
        <f>IFERROR(VLOOKUP(B188,'Updated LCDs'!$A:$A,1,0),"NO")</f>
        <v>NO</v>
      </c>
      <c r="E188" s="101" t="str">
        <f>IFERROR(VLOOKUP(B188,'Updated LCDs'!$A:$E,5,0),"NO")</f>
        <v>NO</v>
      </c>
      <c r="F188" s="102" t="str">
        <f>IFERROR(VLOOKUP(B188,'ICD-9 to ICD-10 LCDs'!$A:$B,2,0),"")</f>
        <v/>
      </c>
      <c r="G188" s="101" t="str">
        <f>IFERROR(VLOOKUP(F188,'ALL-LCDs'!$A:$C,3,0),"")</f>
        <v/>
      </c>
      <c r="H188" s="101" t="str">
        <f>IFERROR(VLOOKUP(F188,'Updated LCDs'!$A:$A,1,0),"NO")</f>
        <v>NO</v>
      </c>
      <c r="I188" s="101" t="str">
        <f>IFERROR(VLOOKUP(F188,'Updated LCDs'!$A:$E,5,0),"NO")</f>
        <v>NO</v>
      </c>
      <c r="J188" s="100"/>
      <c r="K188" s="101" t="str">
        <f>IFERROR(VLOOKUP(J188,'All-Articles'!#REF!,3,0),"")</f>
        <v/>
      </c>
      <c r="L188" s="101" t="str">
        <f>IFERROR(VLOOKUP(J188,'Updated Articles'!$A:$E,1,0),"NO")</f>
        <v>NO</v>
      </c>
      <c r="M188" s="101" t="str">
        <f>IFERROR(VLOOKUP(J188,'Updated Articles'!$A:$E,5,0),"NO")</f>
        <v>NO</v>
      </c>
      <c r="N188" s="100"/>
      <c r="O188" s="101" t="str">
        <f>IFERROR(VLOOKUP(N188,'All-Articles'!#REF!,3,0),"")</f>
        <v/>
      </c>
      <c r="P188" s="101" t="str">
        <f>IFERROR(VLOOKUP(N188,'Updated Articles'!$A:$E,1,0),"NO")</f>
        <v>NO</v>
      </c>
      <c r="Q188" s="101" t="str">
        <f>IFERROR(VLOOKUP(N188,'Updated Articles'!$A:$E,5,0),"NO")</f>
        <v>NO</v>
      </c>
    </row>
    <row r="189" spans="1:17" x14ac:dyDescent="0.25">
      <c r="A189" s="99" t="s">
        <v>171</v>
      </c>
      <c r="B189" s="100">
        <v>29014</v>
      </c>
      <c r="C189" s="101" t="str">
        <f>IFERROR(VLOOKUP(B189,'ALL-LCDs'!$A:$C,3,0),"")</f>
        <v/>
      </c>
      <c r="D189" s="101" t="str">
        <f>IFERROR(VLOOKUP(B189,'Updated LCDs'!$A:$A,1,0),"NO")</f>
        <v>NO</v>
      </c>
      <c r="E189" s="101" t="str">
        <f>IFERROR(VLOOKUP(B189,'Updated LCDs'!$A:$E,5,0),"NO")</f>
        <v>NO</v>
      </c>
      <c r="F189" s="102" t="str">
        <f>IFERROR(VLOOKUP(B189,'ICD-9 to ICD-10 LCDs'!$A:$B,2,0),"")</f>
        <v/>
      </c>
      <c r="G189" s="101" t="str">
        <f>IFERROR(VLOOKUP(F189,'ALL-LCDs'!$A:$C,3,0),"")</f>
        <v/>
      </c>
      <c r="H189" s="101" t="str">
        <f>IFERROR(VLOOKUP(F189,'Updated LCDs'!$A:$A,1,0),"NO")</f>
        <v>NO</v>
      </c>
      <c r="I189" s="101" t="str">
        <f>IFERROR(VLOOKUP(F189,'Updated LCDs'!$A:$E,5,0),"NO")</f>
        <v>NO</v>
      </c>
      <c r="J189" s="100"/>
      <c r="K189" s="101" t="str">
        <f>IFERROR(VLOOKUP(J189,'All-Articles'!#REF!,3,0),"")</f>
        <v/>
      </c>
      <c r="L189" s="101" t="str">
        <f>IFERROR(VLOOKUP(J189,'Updated Articles'!$A:$E,1,0),"NO")</f>
        <v>NO</v>
      </c>
      <c r="M189" s="101" t="str">
        <f>IFERROR(VLOOKUP(J189,'Updated Articles'!$A:$E,5,0),"NO")</f>
        <v>NO</v>
      </c>
      <c r="N189" s="100"/>
      <c r="O189" s="101" t="str">
        <f>IFERROR(VLOOKUP(N189,'All-Articles'!#REF!,3,0),"")</f>
        <v/>
      </c>
      <c r="P189" s="101" t="str">
        <f>IFERROR(VLOOKUP(N189,'Updated Articles'!$A:$E,1,0),"NO")</f>
        <v>NO</v>
      </c>
      <c r="Q189" s="101" t="str">
        <f>IFERROR(VLOOKUP(N189,'Updated Articles'!$A:$E,5,0),"NO")</f>
        <v>NO</v>
      </c>
    </row>
    <row r="190" spans="1:17" x14ac:dyDescent="0.25">
      <c r="A190" s="99" t="s">
        <v>172</v>
      </c>
      <c r="B190" s="100">
        <v>29015</v>
      </c>
      <c r="C190" s="101" t="str">
        <f>IFERROR(VLOOKUP(B190,'ALL-LCDs'!$A:$C,3,0),"")</f>
        <v/>
      </c>
      <c r="D190" s="101" t="str">
        <f>IFERROR(VLOOKUP(B190,'Updated LCDs'!$A:$A,1,0),"NO")</f>
        <v>NO</v>
      </c>
      <c r="E190" s="101" t="str">
        <f>IFERROR(VLOOKUP(B190,'Updated LCDs'!$A:$E,5,0),"NO")</f>
        <v>NO</v>
      </c>
      <c r="F190" s="102" t="str">
        <f>IFERROR(VLOOKUP(B190,'ICD-9 to ICD-10 LCDs'!$A:$B,2,0),"")</f>
        <v/>
      </c>
      <c r="G190" s="101" t="str">
        <f>IFERROR(VLOOKUP(F190,'ALL-LCDs'!$A:$C,3,0),"")</f>
        <v/>
      </c>
      <c r="H190" s="101" t="str">
        <f>IFERROR(VLOOKUP(F190,'Updated LCDs'!$A:$A,1,0),"NO")</f>
        <v>NO</v>
      </c>
      <c r="I190" s="101" t="str">
        <f>IFERROR(VLOOKUP(F190,'Updated LCDs'!$A:$E,5,0),"NO")</f>
        <v>NO</v>
      </c>
      <c r="J190" s="100"/>
      <c r="K190" s="101" t="str">
        <f>IFERROR(VLOOKUP(J190,'All-Articles'!#REF!,3,0),"")</f>
        <v/>
      </c>
      <c r="L190" s="101" t="str">
        <f>IFERROR(VLOOKUP(J190,'Updated Articles'!$A:$E,1,0),"NO")</f>
        <v>NO</v>
      </c>
      <c r="M190" s="101" t="str">
        <f>IFERROR(VLOOKUP(J190,'Updated Articles'!$A:$E,5,0),"NO")</f>
        <v>NO</v>
      </c>
      <c r="N190" s="100"/>
      <c r="O190" s="101" t="str">
        <f>IFERROR(VLOOKUP(N190,'All-Articles'!#REF!,3,0),"")</f>
        <v/>
      </c>
      <c r="P190" s="101" t="str">
        <f>IFERROR(VLOOKUP(N190,'Updated Articles'!$A:$E,1,0),"NO")</f>
        <v>NO</v>
      </c>
      <c r="Q190" s="101" t="str">
        <f>IFERROR(VLOOKUP(N190,'Updated Articles'!$A:$E,5,0),"NO")</f>
        <v>NO</v>
      </c>
    </row>
    <row r="191" spans="1:17" x14ac:dyDescent="0.25">
      <c r="A191" s="99" t="s">
        <v>174</v>
      </c>
      <c r="B191" s="100">
        <v>29035</v>
      </c>
      <c r="C191" s="101" t="str">
        <f>IFERROR(VLOOKUP(B191,'ALL-LCDs'!$A:$C,3,0),"")</f>
        <v/>
      </c>
      <c r="D191" s="101" t="str">
        <f>IFERROR(VLOOKUP(B191,'Updated LCDs'!$A:$A,1,0),"NO")</f>
        <v>NO</v>
      </c>
      <c r="E191" s="101" t="str">
        <f>IFERROR(VLOOKUP(B191,'Updated LCDs'!$A:$E,5,0),"NO")</f>
        <v>NO</v>
      </c>
      <c r="F191" s="102" t="str">
        <f>IFERROR(VLOOKUP(B191,'ICD-9 to ICD-10 LCDs'!$A:$B,2,0),"")</f>
        <v/>
      </c>
      <c r="G191" s="101" t="str">
        <f>IFERROR(VLOOKUP(F191,'ALL-LCDs'!$A:$C,3,0),"")</f>
        <v/>
      </c>
      <c r="H191" s="101" t="str">
        <f>IFERROR(VLOOKUP(F191,'Updated LCDs'!$A:$A,1,0),"NO")</f>
        <v>NO</v>
      </c>
      <c r="I191" s="101" t="str">
        <f>IFERROR(VLOOKUP(F191,'Updated LCDs'!$A:$E,5,0),"NO")</f>
        <v>NO</v>
      </c>
      <c r="J191" s="100"/>
      <c r="K191" s="101" t="str">
        <f>IFERROR(VLOOKUP(J191,'All-Articles'!#REF!,3,0),"")</f>
        <v/>
      </c>
      <c r="L191" s="101" t="str">
        <f>IFERROR(VLOOKUP(J191,'Updated Articles'!$A:$E,1,0),"NO")</f>
        <v>NO</v>
      </c>
      <c r="M191" s="101" t="str">
        <f>IFERROR(VLOOKUP(J191,'Updated Articles'!$A:$E,5,0),"NO")</f>
        <v>NO</v>
      </c>
      <c r="N191" s="100"/>
      <c r="O191" s="101" t="str">
        <f>IFERROR(VLOOKUP(N191,'All-Articles'!#REF!,3,0),"")</f>
        <v/>
      </c>
      <c r="P191" s="101" t="str">
        <f>IFERROR(VLOOKUP(N191,'Updated Articles'!$A:$E,1,0),"NO")</f>
        <v>NO</v>
      </c>
      <c r="Q191" s="101" t="str">
        <f>IFERROR(VLOOKUP(N191,'Updated Articles'!$A:$E,5,0),"NO")</f>
        <v>NO</v>
      </c>
    </row>
    <row r="192" spans="1:17" x14ac:dyDescent="0.25">
      <c r="A192" s="99" t="s">
        <v>175</v>
      </c>
      <c r="B192" s="100">
        <v>29037</v>
      </c>
      <c r="C192" s="101" t="str">
        <f>IFERROR(VLOOKUP(B192,'ALL-LCDs'!$A:$C,3,0),"")</f>
        <v/>
      </c>
      <c r="D192" s="101" t="str">
        <f>IFERROR(VLOOKUP(B192,'Updated LCDs'!$A:$A,1,0),"NO")</f>
        <v>NO</v>
      </c>
      <c r="E192" s="101" t="str">
        <f>IFERROR(VLOOKUP(B192,'Updated LCDs'!$A:$E,5,0),"NO")</f>
        <v>NO</v>
      </c>
      <c r="F192" s="102" t="str">
        <f>IFERROR(VLOOKUP(B192,'ICD-9 to ICD-10 LCDs'!$A:$B,2,0),"")</f>
        <v/>
      </c>
      <c r="G192" s="101" t="str">
        <f>IFERROR(VLOOKUP(F192,'ALL-LCDs'!$A:$C,3,0),"")</f>
        <v/>
      </c>
      <c r="H192" s="101" t="str">
        <f>IFERROR(VLOOKUP(F192,'Updated LCDs'!$A:$A,1,0),"NO")</f>
        <v>NO</v>
      </c>
      <c r="I192" s="101" t="str">
        <f>IFERROR(VLOOKUP(F192,'Updated LCDs'!$A:$E,5,0),"NO")</f>
        <v>NO</v>
      </c>
      <c r="J192" s="100"/>
      <c r="K192" s="101" t="str">
        <f>IFERROR(VLOOKUP(J192,'All-Articles'!#REF!,3,0),"")</f>
        <v/>
      </c>
      <c r="L192" s="101" t="str">
        <f>IFERROR(VLOOKUP(J192,'Updated Articles'!$A:$E,1,0),"NO")</f>
        <v>NO</v>
      </c>
      <c r="M192" s="101" t="str">
        <f>IFERROR(VLOOKUP(J192,'Updated Articles'!$A:$E,5,0),"NO")</f>
        <v>NO</v>
      </c>
      <c r="N192" s="100"/>
      <c r="O192" s="101" t="str">
        <f>IFERROR(VLOOKUP(N192,'All-Articles'!#REF!,3,0),"")</f>
        <v/>
      </c>
      <c r="P192" s="101" t="str">
        <f>IFERROR(VLOOKUP(N192,'Updated Articles'!$A:$E,1,0),"NO")</f>
        <v>NO</v>
      </c>
      <c r="Q192" s="101" t="str">
        <f>IFERROR(VLOOKUP(N192,'Updated Articles'!$A:$E,5,0),"NO")</f>
        <v>NO</v>
      </c>
    </row>
    <row r="193" spans="1:17" x14ac:dyDescent="0.25">
      <c r="A193" s="99" t="s">
        <v>127</v>
      </c>
      <c r="B193" s="100">
        <v>29038</v>
      </c>
      <c r="C193" s="101" t="str">
        <f>IFERROR(VLOOKUP(B193,'ALL-LCDs'!$A:$C,3,0),"")</f>
        <v/>
      </c>
      <c r="D193" s="101" t="str">
        <f>IFERROR(VLOOKUP(B193,'Updated LCDs'!$A:$A,1,0),"NO")</f>
        <v>NO</v>
      </c>
      <c r="E193" s="101" t="str">
        <f>IFERROR(VLOOKUP(B193,'Updated LCDs'!$A:$E,5,0),"NO")</f>
        <v>NO</v>
      </c>
      <c r="F193" s="102" t="str">
        <f>IFERROR(VLOOKUP(B193,'ICD-9 to ICD-10 LCDs'!$A:$B,2,0),"")</f>
        <v/>
      </c>
      <c r="G193" s="101" t="str">
        <f>IFERROR(VLOOKUP(F193,'ALL-LCDs'!$A:$C,3,0),"")</f>
        <v/>
      </c>
      <c r="H193" s="101" t="str">
        <f>IFERROR(VLOOKUP(F193,'Updated LCDs'!$A:$A,1,0),"NO")</f>
        <v>NO</v>
      </c>
      <c r="I193" s="101" t="str">
        <f>IFERROR(VLOOKUP(F193,'Updated LCDs'!$A:$E,5,0),"NO")</f>
        <v>NO</v>
      </c>
      <c r="J193" s="100"/>
      <c r="K193" s="101" t="str">
        <f>IFERROR(VLOOKUP(J193,'All-Articles'!#REF!,3,0),"")</f>
        <v/>
      </c>
      <c r="L193" s="101" t="str">
        <f>IFERROR(VLOOKUP(J193,'Updated Articles'!$A:$E,1,0),"NO")</f>
        <v>NO</v>
      </c>
      <c r="M193" s="101" t="str">
        <f>IFERROR(VLOOKUP(J193,'Updated Articles'!$A:$E,5,0),"NO")</f>
        <v>NO</v>
      </c>
      <c r="N193" s="100"/>
      <c r="O193" s="101" t="str">
        <f>IFERROR(VLOOKUP(N193,'All-Articles'!#REF!,3,0),"")</f>
        <v/>
      </c>
      <c r="P193" s="101" t="str">
        <f>IFERROR(VLOOKUP(N193,'Updated Articles'!$A:$E,1,0),"NO")</f>
        <v>NO</v>
      </c>
      <c r="Q193" s="101" t="str">
        <f>IFERROR(VLOOKUP(N193,'Updated Articles'!$A:$E,5,0),"NO")</f>
        <v>NO</v>
      </c>
    </row>
    <row r="194" spans="1:17" x14ac:dyDescent="0.25">
      <c r="A194" s="99">
        <v>15950.1</v>
      </c>
      <c r="B194" s="100">
        <v>29064</v>
      </c>
      <c r="C194" s="101" t="str">
        <f>IFERROR(VLOOKUP(B194,'ALL-LCDs'!$A:$C,3,0),"")</f>
        <v/>
      </c>
      <c r="D194" s="101" t="str">
        <f>IFERROR(VLOOKUP(B194,'Updated LCDs'!$A:$A,1,0),"NO")</f>
        <v>NO</v>
      </c>
      <c r="E194" s="101" t="str">
        <f>IFERROR(VLOOKUP(B194,'Updated LCDs'!$A:$E,5,0),"NO")</f>
        <v>NO</v>
      </c>
      <c r="F194" s="102">
        <f>IFERROR(VLOOKUP(B194,'ICD-9 to ICD-10 LCDs'!$A:$B,2,0),"")</f>
        <v>33904</v>
      </c>
      <c r="G194" s="101" t="str">
        <f>IFERROR(VLOOKUP(F194,'ALL-LCDs'!$A:$C,3,0),"")</f>
        <v>A</v>
      </c>
      <c r="H194" s="101" t="str">
        <f>IFERROR(VLOOKUP(F194,'Updated LCDs'!$A:$A,1,0),"NO")</f>
        <v>NO</v>
      </c>
      <c r="I194" s="101" t="str">
        <f>IFERROR(VLOOKUP(F194,'Updated LCDs'!$A:$E,5,0),"NO")</f>
        <v>NO</v>
      </c>
      <c r="J194" s="100"/>
      <c r="K194" s="101" t="str">
        <f>IFERROR(VLOOKUP(J194,'All-Articles'!#REF!,3,0),"")</f>
        <v/>
      </c>
      <c r="L194" s="101" t="str">
        <f>IFERROR(VLOOKUP(J194,'Updated Articles'!$A:$E,1,0),"NO")</f>
        <v>NO</v>
      </c>
      <c r="M194" s="101" t="str">
        <f>IFERROR(VLOOKUP(J194,'Updated Articles'!$A:$E,5,0),"NO")</f>
        <v>NO</v>
      </c>
      <c r="N194" s="100"/>
      <c r="O194" s="101" t="str">
        <f>IFERROR(VLOOKUP(N194,'All-Articles'!#REF!,3,0),"")</f>
        <v/>
      </c>
      <c r="P194" s="101" t="str">
        <f>IFERROR(VLOOKUP(N194,'Updated Articles'!$A:$E,1,0),"NO")</f>
        <v>NO</v>
      </c>
      <c r="Q194" s="101" t="str">
        <f>IFERROR(VLOOKUP(N194,'Updated Articles'!$A:$E,5,0),"NO")</f>
        <v>NO</v>
      </c>
    </row>
    <row r="195" spans="1:17" x14ac:dyDescent="0.25">
      <c r="A195" s="99" t="s">
        <v>178</v>
      </c>
      <c r="B195" s="100">
        <v>29086</v>
      </c>
      <c r="C195" s="101" t="str">
        <f>IFERROR(VLOOKUP(B195,'ALL-LCDs'!$A:$C,3,0),"")</f>
        <v/>
      </c>
      <c r="D195" s="101" t="str">
        <f>IFERROR(VLOOKUP(B195,'Updated LCDs'!$A:$A,1,0),"NO")</f>
        <v>NO</v>
      </c>
      <c r="E195" s="101" t="str">
        <f>IFERROR(VLOOKUP(B195,'Updated LCDs'!$A:$E,5,0),"NO")</f>
        <v>NO</v>
      </c>
      <c r="F195" s="102" t="str">
        <f>IFERROR(VLOOKUP(B195,'ICD-9 to ICD-10 LCDs'!$A:$B,2,0),"")</f>
        <v/>
      </c>
      <c r="G195" s="101" t="str">
        <f>IFERROR(VLOOKUP(F195,'ALL-LCDs'!$A:$C,3,0),"")</f>
        <v/>
      </c>
      <c r="H195" s="101" t="str">
        <f>IFERROR(VLOOKUP(F195,'Updated LCDs'!$A:$A,1,0),"NO")</f>
        <v>NO</v>
      </c>
      <c r="I195" s="101" t="str">
        <f>IFERROR(VLOOKUP(F195,'Updated LCDs'!$A:$E,5,0),"NO")</f>
        <v>NO</v>
      </c>
      <c r="J195" s="100"/>
      <c r="K195" s="101" t="str">
        <f>IFERROR(VLOOKUP(J195,'All-Articles'!#REF!,3,0),"")</f>
        <v/>
      </c>
      <c r="L195" s="101" t="str">
        <f>IFERROR(VLOOKUP(J195,'Updated Articles'!$A:$E,1,0),"NO")</f>
        <v>NO</v>
      </c>
      <c r="M195" s="101" t="str">
        <f>IFERROR(VLOOKUP(J195,'Updated Articles'!$A:$E,5,0),"NO")</f>
        <v>NO</v>
      </c>
      <c r="N195" s="100"/>
      <c r="O195" s="101" t="str">
        <f>IFERROR(VLOOKUP(N195,'All-Articles'!#REF!,3,0),"")</f>
        <v/>
      </c>
      <c r="P195" s="101" t="str">
        <f>IFERROR(VLOOKUP(N195,'Updated Articles'!$A:$E,1,0),"NO")</f>
        <v>NO</v>
      </c>
      <c r="Q195" s="101" t="str">
        <f>IFERROR(VLOOKUP(N195,'Updated Articles'!$A:$E,5,0),"NO")</f>
        <v>NO</v>
      </c>
    </row>
    <row r="196" spans="1:17" x14ac:dyDescent="0.25">
      <c r="A196" s="99" t="s">
        <v>151</v>
      </c>
      <c r="B196" s="100">
        <v>29087</v>
      </c>
      <c r="C196" s="101" t="str">
        <f>IFERROR(VLOOKUP(B196,'ALL-LCDs'!$A:$C,3,0),"")</f>
        <v/>
      </c>
      <c r="D196" s="101" t="str">
        <f>IFERROR(VLOOKUP(B196,'Updated LCDs'!$A:$A,1,0),"NO")</f>
        <v>NO</v>
      </c>
      <c r="E196" s="101" t="str">
        <f>IFERROR(VLOOKUP(B196,'Updated LCDs'!$A:$E,5,0),"NO")</f>
        <v>NO</v>
      </c>
      <c r="F196" s="102" t="str">
        <f>IFERROR(VLOOKUP(B196,'ICD-9 to ICD-10 LCDs'!$A:$B,2,0),"")</f>
        <v/>
      </c>
      <c r="G196" s="101" t="str">
        <f>IFERROR(VLOOKUP(F196,'ALL-LCDs'!$A:$C,3,0),"")</f>
        <v/>
      </c>
      <c r="H196" s="101" t="str">
        <f>IFERROR(VLOOKUP(F196,'Updated LCDs'!$A:$A,1,0),"NO")</f>
        <v>NO</v>
      </c>
      <c r="I196" s="101" t="str">
        <f>IFERROR(VLOOKUP(F196,'Updated LCDs'!$A:$E,5,0),"NO")</f>
        <v>NO</v>
      </c>
      <c r="J196" s="100"/>
      <c r="K196" s="101" t="str">
        <f>IFERROR(VLOOKUP(J196,'All-Articles'!#REF!,3,0),"")</f>
        <v/>
      </c>
      <c r="L196" s="101" t="str">
        <f>IFERROR(VLOOKUP(J196,'Updated Articles'!$A:$E,1,0),"NO")</f>
        <v>NO</v>
      </c>
      <c r="M196" s="101" t="str">
        <f>IFERROR(VLOOKUP(J196,'Updated Articles'!$A:$E,5,0),"NO")</f>
        <v>NO</v>
      </c>
      <c r="N196" s="100"/>
      <c r="O196" s="101" t="str">
        <f>IFERROR(VLOOKUP(N196,'All-Articles'!#REF!,3,0),"")</f>
        <v/>
      </c>
      <c r="P196" s="101" t="str">
        <f>IFERROR(VLOOKUP(N196,'Updated Articles'!$A:$E,1,0),"NO")</f>
        <v>NO</v>
      </c>
      <c r="Q196" s="101" t="str">
        <f>IFERROR(VLOOKUP(N196,'Updated Articles'!$A:$E,5,0),"NO")</f>
        <v>NO</v>
      </c>
    </row>
    <row r="197" spans="1:17" x14ac:dyDescent="0.25">
      <c r="A197" s="99" t="s">
        <v>114</v>
      </c>
      <c r="B197" s="100">
        <v>29088</v>
      </c>
      <c r="C197" s="101" t="str">
        <f>IFERROR(VLOOKUP(B197,'ALL-LCDs'!$A:$C,3,0),"")</f>
        <v/>
      </c>
      <c r="D197" s="101" t="str">
        <f>IFERROR(VLOOKUP(B197,'Updated LCDs'!$A:$A,1,0),"NO")</f>
        <v>NO</v>
      </c>
      <c r="E197" s="101" t="str">
        <f>IFERROR(VLOOKUP(B197,'Updated LCDs'!$A:$E,5,0),"NO")</f>
        <v>NO</v>
      </c>
      <c r="F197" s="102" t="str">
        <f>IFERROR(VLOOKUP(B197,'ICD-9 to ICD-10 LCDs'!$A:$B,2,0),"")</f>
        <v/>
      </c>
      <c r="G197" s="101" t="str">
        <f>IFERROR(VLOOKUP(F197,'ALL-LCDs'!$A:$C,3,0),"")</f>
        <v/>
      </c>
      <c r="H197" s="101" t="str">
        <f>IFERROR(VLOOKUP(F197,'Updated LCDs'!$A:$A,1,0),"NO")</f>
        <v>NO</v>
      </c>
      <c r="I197" s="101" t="str">
        <f>IFERROR(VLOOKUP(F197,'Updated LCDs'!$A:$E,5,0),"NO")</f>
        <v>NO</v>
      </c>
      <c r="J197" s="100"/>
      <c r="K197" s="101" t="str">
        <f>IFERROR(VLOOKUP(J197,'All-Articles'!#REF!,3,0),"")</f>
        <v/>
      </c>
      <c r="L197" s="101" t="str">
        <f>IFERROR(VLOOKUP(J197,'Updated Articles'!$A:$E,1,0),"NO")</f>
        <v>NO</v>
      </c>
      <c r="M197" s="101" t="str">
        <f>IFERROR(VLOOKUP(J197,'Updated Articles'!$A:$E,5,0),"NO")</f>
        <v>NO</v>
      </c>
      <c r="N197" s="100"/>
      <c r="O197" s="101" t="str">
        <f>IFERROR(VLOOKUP(N197,'All-Articles'!#REF!,3,0),"")</f>
        <v/>
      </c>
      <c r="P197" s="101" t="str">
        <f>IFERROR(VLOOKUP(N197,'Updated Articles'!$A:$E,1,0),"NO")</f>
        <v>NO</v>
      </c>
      <c r="Q197" s="101" t="str">
        <f>IFERROR(VLOOKUP(N197,'Updated Articles'!$A:$E,5,0),"NO")</f>
        <v>NO</v>
      </c>
    </row>
    <row r="198" spans="1:17" x14ac:dyDescent="0.25">
      <c r="A198" s="99" t="s">
        <v>152</v>
      </c>
      <c r="B198" s="100">
        <v>29091</v>
      </c>
      <c r="C198" s="101" t="str">
        <f>IFERROR(VLOOKUP(B198,'ALL-LCDs'!$A:$C,3,0),"")</f>
        <v/>
      </c>
      <c r="D198" s="101" t="str">
        <f>IFERROR(VLOOKUP(B198,'Updated LCDs'!$A:$A,1,0),"NO")</f>
        <v>NO</v>
      </c>
      <c r="E198" s="101" t="str">
        <f>IFERROR(VLOOKUP(B198,'Updated LCDs'!$A:$E,5,0),"NO")</f>
        <v>NO</v>
      </c>
      <c r="F198" s="102" t="str">
        <f>IFERROR(VLOOKUP(B198,'ICD-9 to ICD-10 LCDs'!$A:$B,2,0),"")</f>
        <v/>
      </c>
      <c r="G198" s="101" t="str">
        <f>IFERROR(VLOOKUP(F198,'ALL-LCDs'!$A:$C,3,0),"")</f>
        <v/>
      </c>
      <c r="H198" s="101" t="str">
        <f>IFERROR(VLOOKUP(F198,'Updated LCDs'!$A:$A,1,0),"NO")</f>
        <v>NO</v>
      </c>
      <c r="I198" s="101" t="str">
        <f>IFERROR(VLOOKUP(F198,'Updated LCDs'!$A:$E,5,0),"NO")</f>
        <v>NO</v>
      </c>
      <c r="J198" s="100"/>
      <c r="K198" s="101" t="str">
        <f>IFERROR(VLOOKUP(J198,'All-Articles'!#REF!,3,0),"")</f>
        <v/>
      </c>
      <c r="L198" s="101" t="str">
        <f>IFERROR(VLOOKUP(J198,'Updated Articles'!$A:$E,1,0),"NO")</f>
        <v>NO</v>
      </c>
      <c r="M198" s="101" t="str">
        <f>IFERROR(VLOOKUP(J198,'Updated Articles'!$A:$E,5,0),"NO")</f>
        <v>NO</v>
      </c>
      <c r="N198" s="100"/>
      <c r="O198" s="101" t="str">
        <f>IFERROR(VLOOKUP(N198,'All-Articles'!#REF!,3,0),"")</f>
        <v/>
      </c>
      <c r="P198" s="101" t="str">
        <f>IFERROR(VLOOKUP(N198,'Updated Articles'!$A:$E,1,0),"NO")</f>
        <v>NO</v>
      </c>
      <c r="Q198" s="101" t="str">
        <f>IFERROR(VLOOKUP(N198,'Updated Articles'!$A:$E,5,0),"NO")</f>
        <v>NO</v>
      </c>
    </row>
    <row r="199" spans="1:17" x14ac:dyDescent="0.25">
      <c r="A199" s="99" t="s">
        <v>153</v>
      </c>
      <c r="B199" s="100">
        <v>29097</v>
      </c>
      <c r="C199" s="101" t="str">
        <f>IFERROR(VLOOKUP(B199,'ALL-LCDs'!$A:$C,3,0),"")</f>
        <v/>
      </c>
      <c r="D199" s="101" t="str">
        <f>IFERROR(VLOOKUP(B199,'Updated LCDs'!$A:$A,1,0),"NO")</f>
        <v>NO</v>
      </c>
      <c r="E199" s="101" t="str">
        <f>IFERROR(VLOOKUP(B199,'Updated LCDs'!$A:$E,5,0),"NO")</f>
        <v>NO</v>
      </c>
      <c r="F199" s="102" t="str">
        <f>IFERROR(VLOOKUP(B199,'ICD-9 to ICD-10 LCDs'!$A:$B,2,0),"")</f>
        <v/>
      </c>
      <c r="G199" s="101" t="str">
        <f>IFERROR(VLOOKUP(F199,'ALL-LCDs'!$A:$C,3,0),"")</f>
        <v/>
      </c>
      <c r="H199" s="101" t="str">
        <f>IFERROR(VLOOKUP(F199,'Updated LCDs'!$A:$A,1,0),"NO")</f>
        <v>NO</v>
      </c>
      <c r="I199" s="101" t="str">
        <f>IFERROR(VLOOKUP(F199,'Updated LCDs'!$A:$E,5,0),"NO")</f>
        <v>NO</v>
      </c>
      <c r="J199" s="100"/>
      <c r="K199" s="101" t="str">
        <f>IFERROR(VLOOKUP(J199,'All-Articles'!#REF!,3,0),"")</f>
        <v/>
      </c>
      <c r="L199" s="101" t="str">
        <f>IFERROR(VLOOKUP(J199,'Updated Articles'!$A:$E,1,0),"NO")</f>
        <v>NO</v>
      </c>
      <c r="M199" s="101" t="str">
        <f>IFERROR(VLOOKUP(J199,'Updated Articles'!$A:$E,5,0),"NO")</f>
        <v>NO</v>
      </c>
      <c r="N199" s="100"/>
      <c r="O199" s="101" t="str">
        <f>IFERROR(VLOOKUP(N199,'All-Articles'!#REF!,3,0),"")</f>
        <v/>
      </c>
      <c r="P199" s="101" t="str">
        <f>IFERROR(VLOOKUP(N199,'Updated Articles'!$A:$E,1,0),"NO")</f>
        <v>NO</v>
      </c>
      <c r="Q199" s="101" t="str">
        <f>IFERROR(VLOOKUP(N199,'Updated Articles'!$A:$E,5,0),"NO")</f>
        <v>NO</v>
      </c>
    </row>
    <row r="200" spans="1:17" x14ac:dyDescent="0.25">
      <c r="A200" s="99" t="s">
        <v>179</v>
      </c>
      <c r="B200" s="100">
        <v>29099</v>
      </c>
      <c r="C200" s="101" t="str">
        <f>IFERROR(VLOOKUP(B200,'ALL-LCDs'!$A:$C,3,0),"")</f>
        <v/>
      </c>
      <c r="D200" s="101" t="str">
        <f>IFERROR(VLOOKUP(B200,'Updated LCDs'!$A:$A,1,0),"NO")</f>
        <v>NO</v>
      </c>
      <c r="E200" s="101" t="str">
        <f>IFERROR(VLOOKUP(B200,'Updated LCDs'!$A:$E,5,0),"NO")</f>
        <v>NO</v>
      </c>
      <c r="F200" s="102">
        <f>IFERROR(VLOOKUP(B200,'ICD-9 to ICD-10 LCDs'!$A:$B,2,0),"")</f>
        <v>33840</v>
      </c>
      <c r="G200" s="101" t="str">
        <f>IFERROR(VLOOKUP(F200,'ALL-LCDs'!$A:$C,3,0),"")</f>
        <v/>
      </c>
      <c r="H200" s="101" t="str">
        <f>IFERROR(VLOOKUP(F200,'Updated LCDs'!$A:$A,1,0),"NO")</f>
        <v>NO</v>
      </c>
      <c r="I200" s="101" t="str">
        <f>IFERROR(VLOOKUP(F200,'Updated LCDs'!$A:$E,5,0),"NO")</f>
        <v>NO</v>
      </c>
      <c r="J200" s="100"/>
      <c r="K200" s="101" t="str">
        <f>IFERROR(VLOOKUP(J200,'All-Articles'!#REF!,3,0),"")</f>
        <v/>
      </c>
      <c r="L200" s="101" t="str">
        <f>IFERROR(VLOOKUP(J200,'Updated Articles'!$A:$E,1,0),"NO")</f>
        <v>NO</v>
      </c>
      <c r="M200" s="101" t="str">
        <f>IFERROR(VLOOKUP(J200,'Updated Articles'!$A:$E,5,0),"NO")</f>
        <v>NO</v>
      </c>
      <c r="N200" s="100"/>
      <c r="O200" s="101" t="str">
        <f>IFERROR(VLOOKUP(N200,'All-Articles'!#REF!,3,0),"")</f>
        <v/>
      </c>
      <c r="P200" s="101" t="str">
        <f>IFERROR(VLOOKUP(N200,'Updated Articles'!$A:$E,1,0),"NO")</f>
        <v>NO</v>
      </c>
      <c r="Q200" s="101" t="str">
        <f>IFERROR(VLOOKUP(N200,'Updated Articles'!$A:$E,5,0),"NO")</f>
        <v>NO</v>
      </c>
    </row>
    <row r="201" spans="1:17" x14ac:dyDescent="0.25">
      <c r="A201" s="99" t="s">
        <v>154</v>
      </c>
      <c r="B201" s="100">
        <v>29100</v>
      </c>
      <c r="C201" s="101" t="str">
        <f>IFERROR(VLOOKUP(B201,'ALL-LCDs'!$A:$C,3,0),"")</f>
        <v/>
      </c>
      <c r="D201" s="101" t="str">
        <f>IFERROR(VLOOKUP(B201,'Updated LCDs'!$A:$A,1,0),"NO")</f>
        <v>NO</v>
      </c>
      <c r="E201" s="101" t="str">
        <f>IFERROR(VLOOKUP(B201,'Updated LCDs'!$A:$E,5,0),"NO")</f>
        <v>NO</v>
      </c>
      <c r="F201" s="102" t="str">
        <f>IFERROR(VLOOKUP(B201,'ICD-9 to ICD-10 LCDs'!$A:$B,2,0),"")</f>
        <v/>
      </c>
      <c r="G201" s="101" t="str">
        <f>IFERROR(VLOOKUP(F201,'ALL-LCDs'!$A:$C,3,0),"")</f>
        <v/>
      </c>
      <c r="H201" s="101" t="str">
        <f>IFERROR(VLOOKUP(F201,'Updated LCDs'!$A:$A,1,0),"NO")</f>
        <v>NO</v>
      </c>
      <c r="I201" s="101" t="str">
        <f>IFERROR(VLOOKUP(F201,'Updated LCDs'!$A:$E,5,0),"NO")</f>
        <v>NO</v>
      </c>
      <c r="J201" s="100"/>
      <c r="K201" s="101" t="str">
        <f>IFERROR(VLOOKUP(J201,'All-Articles'!#REF!,3,0),"")</f>
        <v/>
      </c>
      <c r="L201" s="101" t="str">
        <f>IFERROR(VLOOKUP(J201,'Updated Articles'!$A:$E,1,0),"NO")</f>
        <v>NO</v>
      </c>
      <c r="M201" s="101" t="str">
        <f>IFERROR(VLOOKUP(J201,'Updated Articles'!$A:$E,5,0),"NO")</f>
        <v>NO</v>
      </c>
      <c r="N201" s="100"/>
      <c r="O201" s="101" t="str">
        <f>IFERROR(VLOOKUP(N201,'All-Articles'!#REF!,3,0),"")</f>
        <v/>
      </c>
      <c r="P201" s="101" t="str">
        <f>IFERROR(VLOOKUP(N201,'Updated Articles'!$A:$E,1,0),"NO")</f>
        <v>NO</v>
      </c>
      <c r="Q201" s="101" t="str">
        <f>IFERROR(VLOOKUP(N201,'Updated Articles'!$A:$E,5,0),"NO")</f>
        <v>NO</v>
      </c>
    </row>
    <row r="202" spans="1:17" x14ac:dyDescent="0.25">
      <c r="A202" s="99" t="s">
        <v>178</v>
      </c>
      <c r="B202" s="100">
        <v>29101</v>
      </c>
      <c r="C202" s="101" t="str">
        <f>IFERROR(VLOOKUP(B202,'ALL-LCDs'!$A:$C,3,0),"")</f>
        <v/>
      </c>
      <c r="D202" s="101" t="str">
        <f>IFERROR(VLOOKUP(B202,'Updated LCDs'!$A:$A,1,0),"NO")</f>
        <v>NO</v>
      </c>
      <c r="E202" s="101" t="str">
        <f>IFERROR(VLOOKUP(B202,'Updated LCDs'!$A:$E,5,0),"NO")</f>
        <v>NO</v>
      </c>
      <c r="F202" s="102" t="str">
        <f>IFERROR(VLOOKUP(B202,'ICD-9 to ICD-10 LCDs'!$A:$B,2,0),"")</f>
        <v/>
      </c>
      <c r="G202" s="101" t="str">
        <f>IFERROR(VLOOKUP(F202,'ALL-LCDs'!$A:$C,3,0),"")</f>
        <v/>
      </c>
      <c r="H202" s="101" t="str">
        <f>IFERROR(VLOOKUP(F202,'Updated LCDs'!$A:$A,1,0),"NO")</f>
        <v>NO</v>
      </c>
      <c r="I202" s="101" t="str">
        <f>IFERROR(VLOOKUP(F202,'Updated LCDs'!$A:$E,5,0),"NO")</f>
        <v>NO</v>
      </c>
      <c r="J202" s="100"/>
      <c r="K202" s="101" t="str">
        <f>IFERROR(VLOOKUP(J202,'All-Articles'!#REF!,3,0),"")</f>
        <v/>
      </c>
      <c r="L202" s="101" t="str">
        <f>IFERROR(VLOOKUP(J202,'Updated Articles'!$A:$E,1,0),"NO")</f>
        <v>NO</v>
      </c>
      <c r="M202" s="101" t="str">
        <f>IFERROR(VLOOKUP(J202,'Updated Articles'!$A:$E,5,0),"NO")</f>
        <v>NO</v>
      </c>
      <c r="N202" s="100"/>
      <c r="O202" s="101" t="str">
        <f>IFERROR(VLOOKUP(N202,'All-Articles'!#REF!,3,0),"")</f>
        <v/>
      </c>
      <c r="P202" s="101" t="str">
        <f>IFERROR(VLOOKUP(N202,'Updated Articles'!$A:$E,1,0),"NO")</f>
        <v>NO</v>
      </c>
      <c r="Q202" s="101" t="str">
        <f>IFERROR(VLOOKUP(N202,'Updated Articles'!$A:$E,5,0),"NO")</f>
        <v>NO</v>
      </c>
    </row>
    <row r="203" spans="1:17" x14ac:dyDescent="0.25">
      <c r="A203" s="99" t="s">
        <v>151</v>
      </c>
      <c r="B203" s="100">
        <v>29102</v>
      </c>
      <c r="C203" s="101" t="str">
        <f>IFERROR(VLOOKUP(B203,'ALL-LCDs'!$A:$C,3,0),"")</f>
        <v/>
      </c>
      <c r="D203" s="101" t="str">
        <f>IFERROR(VLOOKUP(B203,'Updated LCDs'!$A:$A,1,0),"NO")</f>
        <v>NO</v>
      </c>
      <c r="E203" s="101" t="str">
        <f>IFERROR(VLOOKUP(B203,'Updated LCDs'!$A:$E,5,0),"NO")</f>
        <v>NO</v>
      </c>
      <c r="F203" s="102" t="str">
        <f>IFERROR(VLOOKUP(B203,'ICD-9 to ICD-10 LCDs'!$A:$B,2,0),"")</f>
        <v/>
      </c>
      <c r="G203" s="101" t="str">
        <f>IFERROR(VLOOKUP(F203,'ALL-LCDs'!$A:$C,3,0),"")</f>
        <v/>
      </c>
      <c r="H203" s="101" t="str">
        <f>IFERROR(VLOOKUP(F203,'Updated LCDs'!$A:$A,1,0),"NO")</f>
        <v>NO</v>
      </c>
      <c r="I203" s="101" t="str">
        <f>IFERROR(VLOOKUP(F203,'Updated LCDs'!$A:$E,5,0),"NO")</f>
        <v>NO</v>
      </c>
      <c r="J203" s="100"/>
      <c r="K203" s="101" t="str">
        <f>IFERROR(VLOOKUP(J203,'All-Articles'!#REF!,3,0),"")</f>
        <v/>
      </c>
      <c r="L203" s="101" t="str">
        <f>IFERROR(VLOOKUP(J203,'Updated Articles'!$A:$E,1,0),"NO")</f>
        <v>NO</v>
      </c>
      <c r="M203" s="101" t="str">
        <f>IFERROR(VLOOKUP(J203,'Updated Articles'!$A:$E,5,0),"NO")</f>
        <v>NO</v>
      </c>
      <c r="N203" s="100"/>
      <c r="O203" s="101" t="str">
        <f>IFERROR(VLOOKUP(N203,'All-Articles'!#REF!,3,0),"")</f>
        <v/>
      </c>
      <c r="P203" s="101" t="str">
        <f>IFERROR(VLOOKUP(N203,'Updated Articles'!$A:$E,1,0),"NO")</f>
        <v>NO</v>
      </c>
      <c r="Q203" s="101" t="str">
        <f>IFERROR(VLOOKUP(N203,'Updated Articles'!$A:$E,5,0),"NO")</f>
        <v>NO</v>
      </c>
    </row>
    <row r="204" spans="1:17" x14ac:dyDescent="0.25">
      <c r="A204" s="99" t="s">
        <v>152</v>
      </c>
      <c r="B204" s="100">
        <v>29106</v>
      </c>
      <c r="C204" s="101" t="str">
        <f>IFERROR(VLOOKUP(B204,'ALL-LCDs'!$A:$C,3,0),"")</f>
        <v/>
      </c>
      <c r="D204" s="101" t="str">
        <f>IFERROR(VLOOKUP(B204,'Updated LCDs'!$A:$A,1,0),"NO")</f>
        <v>NO</v>
      </c>
      <c r="E204" s="101" t="str">
        <f>IFERROR(VLOOKUP(B204,'Updated LCDs'!$A:$E,5,0),"NO")</f>
        <v>NO</v>
      </c>
      <c r="F204" s="102" t="str">
        <f>IFERROR(VLOOKUP(B204,'ICD-9 to ICD-10 LCDs'!$A:$B,2,0),"")</f>
        <v/>
      </c>
      <c r="G204" s="101" t="str">
        <f>IFERROR(VLOOKUP(F204,'ALL-LCDs'!$A:$C,3,0),"")</f>
        <v/>
      </c>
      <c r="H204" s="101" t="str">
        <f>IFERROR(VLOOKUP(F204,'Updated LCDs'!$A:$A,1,0),"NO")</f>
        <v>NO</v>
      </c>
      <c r="I204" s="101" t="str">
        <f>IFERROR(VLOOKUP(F204,'Updated LCDs'!$A:$E,5,0),"NO")</f>
        <v>NO</v>
      </c>
      <c r="J204" s="100"/>
      <c r="K204" s="101" t="str">
        <f>IFERROR(VLOOKUP(J204,'All-Articles'!#REF!,3,0),"")</f>
        <v/>
      </c>
      <c r="L204" s="101" t="str">
        <f>IFERROR(VLOOKUP(J204,'Updated Articles'!$A:$E,1,0),"NO")</f>
        <v>NO</v>
      </c>
      <c r="M204" s="101" t="str">
        <f>IFERROR(VLOOKUP(J204,'Updated Articles'!$A:$E,5,0),"NO")</f>
        <v>NO</v>
      </c>
      <c r="N204" s="100"/>
      <c r="O204" s="101" t="str">
        <f>IFERROR(VLOOKUP(N204,'All-Articles'!#REF!,3,0),"")</f>
        <v/>
      </c>
      <c r="P204" s="101" t="str">
        <f>IFERROR(VLOOKUP(N204,'Updated Articles'!$A:$E,1,0),"NO")</f>
        <v>NO</v>
      </c>
      <c r="Q204" s="101" t="str">
        <f>IFERROR(VLOOKUP(N204,'Updated Articles'!$A:$E,5,0),"NO")</f>
        <v>NO</v>
      </c>
    </row>
    <row r="205" spans="1:17" x14ac:dyDescent="0.25">
      <c r="A205" s="99" t="s">
        <v>153</v>
      </c>
      <c r="B205" s="100">
        <v>29112</v>
      </c>
      <c r="C205" s="101" t="str">
        <f>IFERROR(VLOOKUP(B205,'ALL-LCDs'!$A:$C,3,0),"")</f>
        <v/>
      </c>
      <c r="D205" s="101" t="str">
        <f>IFERROR(VLOOKUP(B205,'Updated LCDs'!$A:$A,1,0),"NO")</f>
        <v>NO</v>
      </c>
      <c r="E205" s="101" t="str">
        <f>IFERROR(VLOOKUP(B205,'Updated LCDs'!$A:$E,5,0),"NO")</f>
        <v>NO</v>
      </c>
      <c r="F205" s="102" t="str">
        <f>IFERROR(VLOOKUP(B205,'ICD-9 to ICD-10 LCDs'!$A:$B,2,0),"")</f>
        <v/>
      </c>
      <c r="G205" s="101" t="str">
        <f>IFERROR(VLOOKUP(F205,'ALL-LCDs'!$A:$C,3,0),"")</f>
        <v/>
      </c>
      <c r="H205" s="101" t="str">
        <f>IFERROR(VLOOKUP(F205,'Updated LCDs'!$A:$A,1,0),"NO")</f>
        <v>NO</v>
      </c>
      <c r="I205" s="101" t="str">
        <f>IFERROR(VLOOKUP(F205,'Updated LCDs'!$A:$E,5,0),"NO")</f>
        <v>NO</v>
      </c>
      <c r="J205" s="100"/>
      <c r="K205" s="101" t="str">
        <f>IFERROR(VLOOKUP(J205,'All-Articles'!#REF!,3,0),"")</f>
        <v/>
      </c>
      <c r="L205" s="101" t="str">
        <f>IFERROR(VLOOKUP(J205,'Updated Articles'!$A:$E,1,0),"NO")</f>
        <v>NO</v>
      </c>
      <c r="M205" s="101" t="str">
        <f>IFERROR(VLOOKUP(J205,'Updated Articles'!$A:$E,5,0),"NO")</f>
        <v>NO</v>
      </c>
      <c r="N205" s="100"/>
      <c r="O205" s="101" t="str">
        <f>IFERROR(VLOOKUP(N205,'All-Articles'!#REF!,3,0),"")</f>
        <v/>
      </c>
      <c r="P205" s="101" t="str">
        <f>IFERROR(VLOOKUP(N205,'Updated Articles'!$A:$E,1,0),"NO")</f>
        <v>NO</v>
      </c>
      <c r="Q205" s="101" t="str">
        <f>IFERROR(VLOOKUP(N205,'Updated Articles'!$A:$E,5,0),"NO")</f>
        <v>NO</v>
      </c>
    </row>
    <row r="206" spans="1:17" x14ac:dyDescent="0.25">
      <c r="A206" s="99" t="s">
        <v>115</v>
      </c>
      <c r="B206" s="100">
        <v>29114</v>
      </c>
      <c r="C206" s="101" t="str">
        <f>IFERROR(VLOOKUP(B206,'ALL-LCDs'!$A:$C,3,0),"")</f>
        <v/>
      </c>
      <c r="D206" s="101" t="str">
        <f>IFERROR(VLOOKUP(B206,'Updated LCDs'!$A:$A,1,0),"NO")</f>
        <v>NO</v>
      </c>
      <c r="E206" s="101" t="str">
        <f>IFERROR(VLOOKUP(B206,'Updated LCDs'!$A:$E,5,0),"NO")</f>
        <v>NO</v>
      </c>
      <c r="F206" s="102" t="str">
        <f>IFERROR(VLOOKUP(B206,'ICD-9 to ICD-10 LCDs'!$A:$B,2,0),"")</f>
        <v/>
      </c>
      <c r="G206" s="101" t="str">
        <f>IFERROR(VLOOKUP(F206,'ALL-LCDs'!$A:$C,3,0),"")</f>
        <v/>
      </c>
      <c r="H206" s="101" t="str">
        <f>IFERROR(VLOOKUP(F206,'Updated LCDs'!$A:$A,1,0),"NO")</f>
        <v>NO</v>
      </c>
      <c r="I206" s="101" t="str">
        <f>IFERROR(VLOOKUP(F206,'Updated LCDs'!$A:$E,5,0),"NO")</f>
        <v>NO</v>
      </c>
      <c r="J206" s="100"/>
      <c r="K206" s="101" t="str">
        <f>IFERROR(VLOOKUP(J206,'All-Articles'!#REF!,3,0),"")</f>
        <v/>
      </c>
      <c r="L206" s="101" t="str">
        <f>IFERROR(VLOOKUP(J206,'Updated Articles'!$A:$E,1,0),"NO")</f>
        <v>NO</v>
      </c>
      <c r="M206" s="101" t="str">
        <f>IFERROR(VLOOKUP(J206,'Updated Articles'!$A:$E,5,0),"NO")</f>
        <v>NO</v>
      </c>
      <c r="N206" s="100"/>
      <c r="O206" s="101" t="str">
        <f>IFERROR(VLOOKUP(N206,'All-Articles'!#REF!,3,0),"")</f>
        <v/>
      </c>
      <c r="P206" s="101" t="str">
        <f>IFERROR(VLOOKUP(N206,'Updated Articles'!$A:$E,1,0),"NO")</f>
        <v>NO</v>
      </c>
      <c r="Q206" s="101" t="str">
        <f>IFERROR(VLOOKUP(N206,'Updated Articles'!$A:$E,5,0),"NO")</f>
        <v>NO</v>
      </c>
    </row>
    <row r="207" spans="1:17" x14ac:dyDescent="0.25">
      <c r="A207" s="99" t="s">
        <v>154</v>
      </c>
      <c r="B207" s="100">
        <v>29115</v>
      </c>
      <c r="C207" s="101" t="str">
        <f>IFERROR(VLOOKUP(B207,'ALL-LCDs'!$A:$C,3,0),"")</f>
        <v/>
      </c>
      <c r="D207" s="101" t="str">
        <f>IFERROR(VLOOKUP(B207,'Updated LCDs'!$A:$A,1,0),"NO")</f>
        <v>NO</v>
      </c>
      <c r="E207" s="101" t="str">
        <f>IFERROR(VLOOKUP(B207,'Updated LCDs'!$A:$E,5,0),"NO")</f>
        <v>NO</v>
      </c>
      <c r="F207" s="102" t="str">
        <f>IFERROR(VLOOKUP(B207,'ICD-9 to ICD-10 LCDs'!$A:$B,2,0),"")</f>
        <v/>
      </c>
      <c r="G207" s="101" t="str">
        <f>IFERROR(VLOOKUP(F207,'ALL-LCDs'!$A:$C,3,0),"")</f>
        <v/>
      </c>
      <c r="H207" s="101" t="str">
        <f>IFERROR(VLOOKUP(F207,'Updated LCDs'!$A:$A,1,0),"NO")</f>
        <v>NO</v>
      </c>
      <c r="I207" s="101" t="str">
        <f>IFERROR(VLOOKUP(F207,'Updated LCDs'!$A:$E,5,0),"NO")</f>
        <v>NO</v>
      </c>
      <c r="J207" s="100"/>
      <c r="K207" s="101" t="str">
        <f>IFERROR(VLOOKUP(J207,'All-Articles'!#REF!,3,0),"")</f>
        <v/>
      </c>
      <c r="L207" s="101" t="str">
        <f>IFERROR(VLOOKUP(J207,'Updated Articles'!$A:$E,1,0),"NO")</f>
        <v>NO</v>
      </c>
      <c r="M207" s="101" t="str">
        <f>IFERROR(VLOOKUP(J207,'Updated Articles'!$A:$E,5,0),"NO")</f>
        <v>NO</v>
      </c>
      <c r="N207" s="100"/>
      <c r="O207" s="101" t="str">
        <f>IFERROR(VLOOKUP(N207,'All-Articles'!#REF!,3,0),"")</f>
        <v/>
      </c>
      <c r="P207" s="101" t="str">
        <f>IFERROR(VLOOKUP(N207,'Updated Articles'!$A:$E,1,0),"NO")</f>
        <v>NO</v>
      </c>
      <c r="Q207" s="101" t="str">
        <f>IFERROR(VLOOKUP(N207,'Updated Articles'!$A:$E,5,0),"NO")</f>
        <v>NO</v>
      </c>
    </row>
    <row r="208" spans="1:17" x14ac:dyDescent="0.25">
      <c r="A208" s="99" t="s">
        <v>180</v>
      </c>
      <c r="B208" s="100">
        <v>29125</v>
      </c>
      <c r="C208" s="101" t="str">
        <f>IFERROR(VLOOKUP(B208,'ALL-LCDs'!$A:$C,3,0),"")</f>
        <v/>
      </c>
      <c r="D208" s="101" t="str">
        <f>IFERROR(VLOOKUP(B208,'Updated LCDs'!$A:$A,1,0),"NO")</f>
        <v>NO</v>
      </c>
      <c r="E208" s="101" t="str">
        <f>IFERROR(VLOOKUP(B208,'Updated LCDs'!$A:$E,5,0),"NO")</f>
        <v>NO</v>
      </c>
      <c r="F208" s="102">
        <f>IFERROR(VLOOKUP(B208,'ICD-9 to ICD-10 LCDs'!$A:$B,2,0),"")</f>
        <v>33811</v>
      </c>
      <c r="G208" s="101" t="str">
        <f>IFERROR(VLOOKUP(F208,'ALL-LCDs'!$A:$C,3,0),"")</f>
        <v>R</v>
      </c>
      <c r="H208" s="101" t="str">
        <f>IFERROR(VLOOKUP(F208,'Updated LCDs'!$A:$A,1,0),"NO")</f>
        <v>NO</v>
      </c>
      <c r="I208" s="101" t="str">
        <f>IFERROR(VLOOKUP(F208,'Updated LCDs'!$A:$E,5,0),"NO")</f>
        <v>NO</v>
      </c>
      <c r="J208" s="100"/>
      <c r="K208" s="101" t="str">
        <f>IFERROR(VLOOKUP(J208,'All-Articles'!#REF!,3,0),"")</f>
        <v/>
      </c>
      <c r="L208" s="101" t="str">
        <f>IFERROR(VLOOKUP(J208,'Updated Articles'!$A:$E,1,0),"NO")</f>
        <v>NO</v>
      </c>
      <c r="M208" s="101" t="str">
        <f>IFERROR(VLOOKUP(J208,'Updated Articles'!$A:$E,5,0),"NO")</f>
        <v>NO</v>
      </c>
      <c r="N208" s="100"/>
      <c r="O208" s="101" t="str">
        <f>IFERROR(VLOOKUP(N208,'All-Articles'!#REF!,3,0),"")</f>
        <v/>
      </c>
      <c r="P208" s="101" t="str">
        <f>IFERROR(VLOOKUP(N208,'Updated Articles'!$A:$E,1,0),"NO")</f>
        <v>NO</v>
      </c>
      <c r="Q208" s="101" t="str">
        <f>IFERROR(VLOOKUP(N208,'Updated Articles'!$A:$E,5,0),"NO")</f>
        <v>NO</v>
      </c>
    </row>
    <row r="209" spans="1:17" x14ac:dyDescent="0.25">
      <c r="A209" s="99" t="s">
        <v>180</v>
      </c>
      <c r="B209" s="100">
        <v>29143</v>
      </c>
      <c r="C209" s="101" t="str">
        <f>IFERROR(VLOOKUP(B209,'ALL-LCDs'!$A:$C,3,0),"")</f>
        <v/>
      </c>
      <c r="D209" s="101" t="str">
        <f>IFERROR(VLOOKUP(B209,'Updated LCDs'!$A:$A,1,0),"NO")</f>
        <v>NO</v>
      </c>
      <c r="E209" s="101" t="str">
        <f>IFERROR(VLOOKUP(B209,'Updated LCDs'!$A:$E,5,0),"NO")</f>
        <v>NO</v>
      </c>
      <c r="F209" s="102" t="str">
        <f>IFERROR(VLOOKUP(B209,'ICD-9 to ICD-10 LCDs'!$A:$B,2,0),"")</f>
        <v/>
      </c>
      <c r="G209" s="101" t="str">
        <f>IFERROR(VLOOKUP(F209,'ALL-LCDs'!$A:$C,3,0),"")</f>
        <v/>
      </c>
      <c r="H209" s="101" t="str">
        <f>IFERROR(VLOOKUP(F209,'Updated LCDs'!$A:$A,1,0),"NO")</f>
        <v>NO</v>
      </c>
      <c r="I209" s="101" t="str">
        <f>IFERROR(VLOOKUP(F209,'Updated LCDs'!$A:$E,5,0),"NO")</f>
        <v>NO</v>
      </c>
      <c r="J209" s="100"/>
      <c r="K209" s="101" t="str">
        <f>IFERROR(VLOOKUP(J209,'All-Articles'!#REF!,3,0),"")</f>
        <v/>
      </c>
      <c r="L209" s="101" t="str">
        <f>IFERROR(VLOOKUP(J209,'Updated Articles'!$A:$E,1,0),"NO")</f>
        <v>NO</v>
      </c>
      <c r="M209" s="101" t="str">
        <f>IFERROR(VLOOKUP(J209,'Updated Articles'!$A:$E,5,0),"NO")</f>
        <v>NO</v>
      </c>
      <c r="N209" s="100"/>
      <c r="O209" s="101" t="str">
        <f>IFERROR(VLOOKUP(N209,'All-Articles'!#REF!,3,0),"")</f>
        <v/>
      </c>
      <c r="P209" s="101" t="str">
        <f>IFERROR(VLOOKUP(N209,'Updated Articles'!$A:$E,1,0),"NO")</f>
        <v>NO</v>
      </c>
      <c r="Q209" s="101" t="str">
        <f>IFERROR(VLOOKUP(N209,'Updated Articles'!$A:$E,5,0),"NO")</f>
        <v>NO</v>
      </c>
    </row>
    <row r="210" spans="1:17" x14ac:dyDescent="0.25">
      <c r="A210" s="99" t="s">
        <v>181</v>
      </c>
      <c r="B210" s="100">
        <v>29157</v>
      </c>
      <c r="C210" s="101" t="str">
        <f>IFERROR(VLOOKUP(B210,'ALL-LCDs'!$A:$C,3,0),"")</f>
        <v/>
      </c>
      <c r="D210" s="101" t="str">
        <f>IFERROR(VLOOKUP(B210,'Updated LCDs'!$A:$A,1,0),"NO")</f>
        <v>NO</v>
      </c>
      <c r="E210" s="101" t="str">
        <f>IFERROR(VLOOKUP(B210,'Updated LCDs'!$A:$E,5,0),"NO")</f>
        <v>NO</v>
      </c>
      <c r="F210" s="102" t="str">
        <f>IFERROR(VLOOKUP(B210,'ICD-9 to ICD-10 LCDs'!$A:$B,2,0),"")</f>
        <v/>
      </c>
      <c r="G210" s="101" t="str">
        <f>IFERROR(VLOOKUP(F210,'ALL-LCDs'!$A:$C,3,0),"")</f>
        <v/>
      </c>
      <c r="H210" s="101" t="str">
        <f>IFERROR(VLOOKUP(F210,'Updated LCDs'!$A:$A,1,0),"NO")</f>
        <v>NO</v>
      </c>
      <c r="I210" s="101" t="str">
        <f>IFERROR(VLOOKUP(F210,'Updated LCDs'!$A:$E,5,0),"NO")</f>
        <v>NO</v>
      </c>
      <c r="J210" s="100"/>
      <c r="K210" s="101" t="str">
        <f>IFERROR(VLOOKUP(J210,'All-Articles'!#REF!,3,0),"")</f>
        <v/>
      </c>
      <c r="L210" s="101" t="str">
        <f>IFERROR(VLOOKUP(J210,'Updated Articles'!$A:$E,1,0),"NO")</f>
        <v>NO</v>
      </c>
      <c r="M210" s="101" t="str">
        <f>IFERROR(VLOOKUP(J210,'Updated Articles'!$A:$E,5,0),"NO")</f>
        <v>NO</v>
      </c>
      <c r="N210" s="100"/>
      <c r="O210" s="101" t="str">
        <f>IFERROR(VLOOKUP(N210,'All-Articles'!#REF!,3,0),"")</f>
        <v/>
      </c>
      <c r="P210" s="101" t="str">
        <f>IFERROR(VLOOKUP(N210,'Updated Articles'!$A:$E,1,0),"NO")</f>
        <v>NO</v>
      </c>
      <c r="Q210" s="101" t="str">
        <f>IFERROR(VLOOKUP(N210,'Updated Articles'!$A:$E,5,0),"NO")</f>
        <v>NO</v>
      </c>
    </row>
    <row r="211" spans="1:17" x14ac:dyDescent="0.25">
      <c r="A211" s="103" t="s">
        <v>155</v>
      </c>
      <c r="B211" s="100">
        <v>29158</v>
      </c>
      <c r="C211" s="101" t="str">
        <f>IFERROR(VLOOKUP(B211,'ALL-LCDs'!$A:$C,3,0),"")</f>
        <v/>
      </c>
      <c r="D211" s="101" t="str">
        <f>IFERROR(VLOOKUP(B211,'Updated LCDs'!$A:$A,1,0),"NO")</f>
        <v>NO</v>
      </c>
      <c r="E211" s="101" t="str">
        <f>IFERROR(VLOOKUP(B211,'Updated LCDs'!$A:$E,5,0),"NO")</f>
        <v>NO</v>
      </c>
      <c r="F211" s="102" t="str">
        <f>IFERROR(VLOOKUP(B211,'ICD-9 to ICD-10 LCDs'!$A:$B,2,0),"")</f>
        <v/>
      </c>
      <c r="G211" s="101" t="str">
        <f>IFERROR(VLOOKUP(F211,'ALL-LCDs'!$A:$C,3,0),"")</f>
        <v/>
      </c>
      <c r="H211" s="101" t="str">
        <f>IFERROR(VLOOKUP(F211,'Updated LCDs'!$A:$A,1,0),"NO")</f>
        <v>NO</v>
      </c>
      <c r="I211" s="101" t="str">
        <f>IFERROR(VLOOKUP(F211,'Updated LCDs'!$A:$E,5,0),"NO")</f>
        <v>NO</v>
      </c>
      <c r="J211" s="100"/>
      <c r="K211" s="101" t="str">
        <f>IFERROR(VLOOKUP(J211,'All-Articles'!#REF!,3,0),"")</f>
        <v/>
      </c>
      <c r="L211" s="101" t="str">
        <f>IFERROR(VLOOKUP(J211,'Updated Articles'!$A:$E,1,0),"NO")</f>
        <v>NO</v>
      </c>
      <c r="M211" s="101" t="str">
        <f>IFERROR(VLOOKUP(J211,'Updated Articles'!$A:$E,5,0),"NO")</f>
        <v>NO</v>
      </c>
      <c r="N211" s="100"/>
      <c r="O211" s="101" t="str">
        <f>IFERROR(VLOOKUP(N211,'All-Articles'!#REF!,3,0),"")</f>
        <v/>
      </c>
      <c r="P211" s="101" t="str">
        <f>IFERROR(VLOOKUP(N211,'Updated Articles'!$A:$E,1,0),"NO")</f>
        <v>NO</v>
      </c>
      <c r="Q211" s="101" t="str">
        <f>IFERROR(VLOOKUP(N211,'Updated Articles'!$A:$E,5,0),"NO")</f>
        <v>NO</v>
      </c>
    </row>
    <row r="212" spans="1:17" x14ac:dyDescent="0.25">
      <c r="A212" s="99" t="s">
        <v>123</v>
      </c>
      <c r="B212" s="100">
        <v>29168</v>
      </c>
      <c r="C212" s="101" t="str">
        <f>IFERROR(VLOOKUP(B212,'ALL-LCDs'!$A:$C,3,0),"")</f>
        <v/>
      </c>
      <c r="D212" s="101" t="str">
        <f>IFERROR(VLOOKUP(B212,'Updated LCDs'!$A:$A,1,0),"NO")</f>
        <v>NO</v>
      </c>
      <c r="E212" s="101" t="str">
        <f>IFERROR(VLOOKUP(B212,'Updated LCDs'!$A:$E,5,0),"NO")</f>
        <v>NO</v>
      </c>
      <c r="F212" s="102" t="str">
        <f>IFERROR(VLOOKUP(B212,'ICD-9 to ICD-10 LCDs'!$A:$B,2,0),"")</f>
        <v/>
      </c>
      <c r="G212" s="101" t="str">
        <f>IFERROR(VLOOKUP(F212,'ALL-LCDs'!$A:$C,3,0),"")</f>
        <v/>
      </c>
      <c r="H212" s="101" t="str">
        <f>IFERROR(VLOOKUP(F212,'Updated LCDs'!$A:$A,1,0),"NO")</f>
        <v>NO</v>
      </c>
      <c r="I212" s="101" t="str">
        <f>IFERROR(VLOOKUP(F212,'Updated LCDs'!$A:$E,5,0),"NO")</f>
        <v>NO</v>
      </c>
      <c r="J212" s="100"/>
      <c r="K212" s="101" t="str">
        <f>IFERROR(VLOOKUP(J212,'All-Articles'!#REF!,3,0),"")</f>
        <v/>
      </c>
      <c r="L212" s="101" t="str">
        <f>IFERROR(VLOOKUP(J212,'Updated Articles'!$A:$E,1,0),"NO")</f>
        <v>NO</v>
      </c>
      <c r="M212" s="101" t="str">
        <f>IFERROR(VLOOKUP(J212,'Updated Articles'!$A:$E,5,0),"NO")</f>
        <v>NO</v>
      </c>
      <c r="N212" s="100"/>
      <c r="O212" s="101" t="str">
        <f>IFERROR(VLOOKUP(N212,'All-Articles'!#REF!,3,0),"")</f>
        <v/>
      </c>
      <c r="P212" s="101" t="str">
        <f>IFERROR(VLOOKUP(N212,'Updated Articles'!$A:$E,1,0),"NO")</f>
        <v>NO</v>
      </c>
      <c r="Q212" s="101" t="str">
        <f>IFERROR(VLOOKUP(N212,'Updated Articles'!$A:$E,5,0),"NO")</f>
        <v>NO</v>
      </c>
    </row>
    <row r="213" spans="1:17" x14ac:dyDescent="0.25">
      <c r="A213" s="99" t="s">
        <v>156</v>
      </c>
      <c r="B213" s="100">
        <v>29171</v>
      </c>
      <c r="C213" s="101" t="str">
        <f>IFERROR(VLOOKUP(B213,'ALL-LCDs'!$A:$C,3,0),"")</f>
        <v/>
      </c>
      <c r="D213" s="101" t="str">
        <f>IFERROR(VLOOKUP(B213,'Updated LCDs'!$A:$A,1,0),"NO")</f>
        <v>NO</v>
      </c>
      <c r="E213" s="101" t="str">
        <f>IFERROR(VLOOKUP(B213,'Updated LCDs'!$A:$E,5,0),"NO")</f>
        <v>NO</v>
      </c>
      <c r="F213" s="102" t="str">
        <f>IFERROR(VLOOKUP(B213,'ICD-9 to ICD-10 LCDs'!$A:$B,2,0),"")</f>
        <v/>
      </c>
      <c r="G213" s="101" t="str">
        <f>IFERROR(VLOOKUP(F213,'ALL-LCDs'!$A:$C,3,0),"")</f>
        <v/>
      </c>
      <c r="H213" s="101" t="str">
        <f>IFERROR(VLOOKUP(F213,'Updated LCDs'!$A:$A,1,0),"NO")</f>
        <v>NO</v>
      </c>
      <c r="I213" s="101" t="str">
        <f>IFERROR(VLOOKUP(F213,'Updated LCDs'!$A:$E,5,0),"NO")</f>
        <v>NO</v>
      </c>
      <c r="J213" s="100"/>
      <c r="K213" s="101" t="str">
        <f>IFERROR(VLOOKUP(J213,'All-Articles'!#REF!,3,0),"")</f>
        <v/>
      </c>
      <c r="L213" s="101" t="str">
        <f>IFERROR(VLOOKUP(J213,'Updated Articles'!$A:$E,1,0),"NO")</f>
        <v>NO</v>
      </c>
      <c r="M213" s="101" t="str">
        <f>IFERROR(VLOOKUP(J213,'Updated Articles'!$A:$E,5,0),"NO")</f>
        <v>NO</v>
      </c>
      <c r="N213" s="100"/>
      <c r="O213" s="101" t="str">
        <f>IFERROR(VLOOKUP(N213,'All-Articles'!#REF!,3,0),"")</f>
        <v/>
      </c>
      <c r="P213" s="101" t="str">
        <f>IFERROR(VLOOKUP(N213,'Updated Articles'!$A:$E,1,0),"NO")</f>
        <v>NO</v>
      </c>
      <c r="Q213" s="101" t="str">
        <f>IFERROR(VLOOKUP(N213,'Updated Articles'!$A:$E,5,0),"NO")</f>
        <v>NO</v>
      </c>
    </row>
    <row r="214" spans="1:17" x14ac:dyDescent="0.25">
      <c r="A214" s="99" t="s">
        <v>157</v>
      </c>
      <c r="B214" s="100">
        <v>29178</v>
      </c>
      <c r="C214" s="101" t="str">
        <f>IFERROR(VLOOKUP(B214,'ALL-LCDs'!$A:$C,3,0),"")</f>
        <v/>
      </c>
      <c r="D214" s="101" t="str">
        <f>IFERROR(VLOOKUP(B214,'Updated LCDs'!$A:$A,1,0),"NO")</f>
        <v>NO</v>
      </c>
      <c r="E214" s="101" t="str">
        <f>IFERROR(VLOOKUP(B214,'Updated LCDs'!$A:$E,5,0),"NO")</f>
        <v>NO</v>
      </c>
      <c r="F214" s="102" t="str">
        <f>IFERROR(VLOOKUP(B214,'ICD-9 to ICD-10 LCDs'!$A:$B,2,0),"")</f>
        <v/>
      </c>
      <c r="G214" s="101" t="str">
        <f>IFERROR(VLOOKUP(F214,'ALL-LCDs'!$A:$C,3,0),"")</f>
        <v/>
      </c>
      <c r="H214" s="101" t="str">
        <f>IFERROR(VLOOKUP(F214,'Updated LCDs'!$A:$A,1,0),"NO")</f>
        <v>NO</v>
      </c>
      <c r="I214" s="101" t="str">
        <f>IFERROR(VLOOKUP(F214,'Updated LCDs'!$A:$E,5,0),"NO")</f>
        <v>NO</v>
      </c>
      <c r="J214" s="100"/>
      <c r="K214" s="101" t="str">
        <f>IFERROR(VLOOKUP(J214,'All-Articles'!#REF!,3,0),"")</f>
        <v/>
      </c>
      <c r="L214" s="101" t="str">
        <f>IFERROR(VLOOKUP(J214,'Updated Articles'!$A:$E,1,0),"NO")</f>
        <v>NO</v>
      </c>
      <c r="M214" s="101" t="str">
        <f>IFERROR(VLOOKUP(J214,'Updated Articles'!$A:$E,5,0),"NO")</f>
        <v>NO</v>
      </c>
      <c r="N214" s="100"/>
      <c r="O214" s="101" t="str">
        <f>IFERROR(VLOOKUP(N214,'All-Articles'!#REF!,3,0),"")</f>
        <v/>
      </c>
      <c r="P214" s="101" t="str">
        <f>IFERROR(VLOOKUP(N214,'Updated Articles'!$A:$E,1,0),"NO")</f>
        <v>NO</v>
      </c>
      <c r="Q214" s="101" t="str">
        <f>IFERROR(VLOOKUP(N214,'Updated Articles'!$A:$E,5,0),"NO")</f>
        <v>NO</v>
      </c>
    </row>
    <row r="215" spans="1:17" x14ac:dyDescent="0.25">
      <c r="A215" s="99" t="s">
        <v>158</v>
      </c>
      <c r="B215" s="100">
        <v>29180</v>
      </c>
      <c r="C215" s="101" t="str">
        <f>IFERROR(VLOOKUP(B215,'ALL-LCDs'!$A:$C,3,0),"")</f>
        <v/>
      </c>
      <c r="D215" s="101" t="str">
        <f>IFERROR(VLOOKUP(B215,'Updated LCDs'!$A:$A,1,0),"NO")</f>
        <v>NO</v>
      </c>
      <c r="E215" s="101" t="str">
        <f>IFERROR(VLOOKUP(B215,'Updated LCDs'!$A:$E,5,0),"NO")</f>
        <v>NO</v>
      </c>
      <c r="F215" s="102" t="str">
        <f>IFERROR(VLOOKUP(B215,'ICD-9 to ICD-10 LCDs'!$A:$B,2,0),"")</f>
        <v/>
      </c>
      <c r="G215" s="101" t="str">
        <f>IFERROR(VLOOKUP(F215,'ALL-LCDs'!$A:$C,3,0),"")</f>
        <v/>
      </c>
      <c r="H215" s="101" t="str">
        <f>IFERROR(VLOOKUP(F215,'Updated LCDs'!$A:$A,1,0),"NO")</f>
        <v>NO</v>
      </c>
      <c r="I215" s="101" t="str">
        <f>IFERROR(VLOOKUP(F215,'Updated LCDs'!$A:$E,5,0),"NO")</f>
        <v>NO</v>
      </c>
      <c r="J215" s="100"/>
      <c r="K215" s="101" t="str">
        <f>IFERROR(VLOOKUP(J215,'All-Articles'!#REF!,3,0),"")</f>
        <v/>
      </c>
      <c r="L215" s="101" t="str">
        <f>IFERROR(VLOOKUP(J215,'Updated Articles'!$A:$E,1,0),"NO")</f>
        <v>NO</v>
      </c>
      <c r="M215" s="101" t="str">
        <f>IFERROR(VLOOKUP(J215,'Updated Articles'!$A:$E,5,0),"NO")</f>
        <v>NO</v>
      </c>
      <c r="N215" s="100"/>
      <c r="O215" s="101" t="str">
        <f>IFERROR(VLOOKUP(N215,'All-Articles'!#REF!,3,0),"")</f>
        <v/>
      </c>
      <c r="P215" s="101" t="str">
        <f>IFERROR(VLOOKUP(N215,'Updated Articles'!$A:$E,1,0),"NO")</f>
        <v>NO</v>
      </c>
      <c r="Q215" s="101" t="str">
        <f>IFERROR(VLOOKUP(N215,'Updated Articles'!$A:$E,5,0),"NO")</f>
        <v>NO</v>
      </c>
    </row>
    <row r="216" spans="1:17" x14ac:dyDescent="0.25">
      <c r="A216" s="99" t="s">
        <v>159</v>
      </c>
      <c r="B216" s="100">
        <v>29182</v>
      </c>
      <c r="C216" s="101" t="str">
        <f>IFERROR(VLOOKUP(B216,'ALL-LCDs'!$A:$C,3,0),"")</f>
        <v/>
      </c>
      <c r="D216" s="101" t="str">
        <f>IFERROR(VLOOKUP(B216,'Updated LCDs'!$A:$A,1,0),"NO")</f>
        <v>NO</v>
      </c>
      <c r="E216" s="101" t="str">
        <f>IFERROR(VLOOKUP(B216,'Updated LCDs'!$A:$E,5,0),"NO")</f>
        <v>NO</v>
      </c>
      <c r="F216" s="102" t="str">
        <f>IFERROR(VLOOKUP(B216,'ICD-9 to ICD-10 LCDs'!$A:$B,2,0),"")</f>
        <v/>
      </c>
      <c r="G216" s="101" t="str">
        <f>IFERROR(VLOOKUP(F216,'ALL-LCDs'!$A:$C,3,0),"")</f>
        <v/>
      </c>
      <c r="H216" s="101" t="str">
        <f>IFERROR(VLOOKUP(F216,'Updated LCDs'!$A:$A,1,0),"NO")</f>
        <v>NO</v>
      </c>
      <c r="I216" s="101" t="str">
        <f>IFERROR(VLOOKUP(F216,'Updated LCDs'!$A:$E,5,0),"NO")</f>
        <v>NO</v>
      </c>
      <c r="J216" s="100"/>
      <c r="K216" s="101" t="str">
        <f>IFERROR(VLOOKUP(J216,'All-Articles'!#REF!,3,0),"")</f>
        <v/>
      </c>
      <c r="L216" s="101" t="str">
        <f>IFERROR(VLOOKUP(J216,'Updated Articles'!$A:$E,1,0),"NO")</f>
        <v>NO</v>
      </c>
      <c r="M216" s="101" t="str">
        <f>IFERROR(VLOOKUP(J216,'Updated Articles'!$A:$E,5,0),"NO")</f>
        <v>NO</v>
      </c>
      <c r="N216" s="100"/>
      <c r="O216" s="101" t="str">
        <f>IFERROR(VLOOKUP(N216,'All-Articles'!#REF!,3,0),"")</f>
        <v/>
      </c>
      <c r="P216" s="101" t="str">
        <f>IFERROR(VLOOKUP(N216,'Updated Articles'!$A:$E,1,0),"NO")</f>
        <v>NO</v>
      </c>
      <c r="Q216" s="101" t="str">
        <f>IFERROR(VLOOKUP(N216,'Updated Articles'!$A:$E,5,0),"NO")</f>
        <v>NO</v>
      </c>
    </row>
    <row r="217" spans="1:17" x14ac:dyDescent="0.25">
      <c r="A217" s="99" t="s">
        <v>160</v>
      </c>
      <c r="B217" s="100">
        <v>29192</v>
      </c>
      <c r="C217" s="101" t="str">
        <f>IFERROR(VLOOKUP(B217,'ALL-LCDs'!$A:$C,3,0),"")</f>
        <v/>
      </c>
      <c r="D217" s="101" t="str">
        <f>IFERROR(VLOOKUP(B217,'Updated LCDs'!$A:$A,1,0),"NO")</f>
        <v>NO</v>
      </c>
      <c r="E217" s="101" t="str">
        <f>IFERROR(VLOOKUP(B217,'Updated LCDs'!$A:$E,5,0),"NO")</f>
        <v>NO</v>
      </c>
      <c r="F217" s="102" t="str">
        <f>IFERROR(VLOOKUP(B217,'ICD-9 to ICD-10 LCDs'!$A:$B,2,0),"")</f>
        <v/>
      </c>
      <c r="G217" s="101" t="str">
        <f>IFERROR(VLOOKUP(F217,'ALL-LCDs'!$A:$C,3,0),"")</f>
        <v/>
      </c>
      <c r="H217" s="101" t="str">
        <f>IFERROR(VLOOKUP(F217,'Updated LCDs'!$A:$A,1,0),"NO")</f>
        <v>NO</v>
      </c>
      <c r="I217" s="101" t="str">
        <f>IFERROR(VLOOKUP(F217,'Updated LCDs'!$A:$E,5,0),"NO")</f>
        <v>NO</v>
      </c>
      <c r="J217" s="100"/>
      <c r="K217" s="101" t="str">
        <f>IFERROR(VLOOKUP(J217,'All-Articles'!#REF!,3,0),"")</f>
        <v/>
      </c>
      <c r="L217" s="101" t="str">
        <f>IFERROR(VLOOKUP(J217,'Updated Articles'!$A:$E,1,0),"NO")</f>
        <v>NO</v>
      </c>
      <c r="M217" s="101" t="str">
        <f>IFERROR(VLOOKUP(J217,'Updated Articles'!$A:$E,5,0),"NO")</f>
        <v>NO</v>
      </c>
      <c r="N217" s="100"/>
      <c r="O217" s="101" t="str">
        <f>IFERROR(VLOOKUP(N217,'All-Articles'!#REF!,3,0),"")</f>
        <v/>
      </c>
      <c r="P217" s="101" t="str">
        <f>IFERROR(VLOOKUP(N217,'Updated Articles'!$A:$E,1,0),"NO")</f>
        <v>NO</v>
      </c>
      <c r="Q217" s="101" t="str">
        <f>IFERROR(VLOOKUP(N217,'Updated Articles'!$A:$E,5,0),"NO")</f>
        <v>NO</v>
      </c>
    </row>
    <row r="218" spans="1:17" x14ac:dyDescent="0.25">
      <c r="A218" s="99" t="s">
        <v>161</v>
      </c>
      <c r="B218" s="100">
        <v>29198</v>
      </c>
      <c r="C218" s="101" t="str">
        <f>IFERROR(VLOOKUP(B218,'ALL-LCDs'!$A:$C,3,0),"")</f>
        <v/>
      </c>
      <c r="D218" s="101" t="str">
        <f>IFERROR(VLOOKUP(B218,'Updated LCDs'!$A:$A,1,0),"NO")</f>
        <v>NO</v>
      </c>
      <c r="E218" s="101" t="str">
        <f>IFERROR(VLOOKUP(B218,'Updated LCDs'!$A:$E,5,0),"NO")</f>
        <v>NO</v>
      </c>
      <c r="F218" s="102" t="str">
        <f>IFERROR(VLOOKUP(B218,'ICD-9 to ICD-10 LCDs'!$A:$B,2,0),"")</f>
        <v/>
      </c>
      <c r="G218" s="101" t="str">
        <f>IFERROR(VLOOKUP(F218,'ALL-LCDs'!$A:$C,3,0),"")</f>
        <v/>
      </c>
      <c r="H218" s="101" t="str">
        <f>IFERROR(VLOOKUP(F218,'Updated LCDs'!$A:$A,1,0),"NO")</f>
        <v>NO</v>
      </c>
      <c r="I218" s="101" t="str">
        <f>IFERROR(VLOOKUP(F218,'Updated LCDs'!$A:$E,5,0),"NO")</f>
        <v>NO</v>
      </c>
      <c r="J218" s="100"/>
      <c r="K218" s="101" t="str">
        <f>IFERROR(VLOOKUP(J218,'All-Articles'!#REF!,3,0),"")</f>
        <v/>
      </c>
      <c r="L218" s="101" t="str">
        <f>IFERROR(VLOOKUP(J218,'Updated Articles'!$A:$E,1,0),"NO")</f>
        <v>NO</v>
      </c>
      <c r="M218" s="101" t="str">
        <f>IFERROR(VLOOKUP(J218,'Updated Articles'!$A:$E,5,0),"NO")</f>
        <v>NO</v>
      </c>
      <c r="N218" s="100"/>
      <c r="O218" s="101" t="str">
        <f>IFERROR(VLOOKUP(N218,'All-Articles'!#REF!,3,0),"")</f>
        <v/>
      </c>
      <c r="P218" s="101" t="str">
        <f>IFERROR(VLOOKUP(N218,'Updated Articles'!$A:$E,1,0),"NO")</f>
        <v>NO</v>
      </c>
      <c r="Q218" s="101" t="str">
        <f>IFERROR(VLOOKUP(N218,'Updated Articles'!$A:$E,5,0),"NO")</f>
        <v>NO</v>
      </c>
    </row>
    <row r="219" spans="1:17" x14ac:dyDescent="0.25">
      <c r="A219" s="99" t="s">
        <v>119</v>
      </c>
      <c r="B219" s="100">
        <v>29200</v>
      </c>
      <c r="C219" s="101" t="str">
        <f>IFERROR(VLOOKUP(B219,'ALL-LCDs'!$A:$C,3,0),"")</f>
        <v/>
      </c>
      <c r="D219" s="101" t="str">
        <f>IFERROR(VLOOKUP(B219,'Updated LCDs'!$A:$A,1,0),"NO")</f>
        <v>NO</v>
      </c>
      <c r="E219" s="101" t="str">
        <f>IFERROR(VLOOKUP(B219,'Updated LCDs'!$A:$E,5,0),"NO")</f>
        <v>NO</v>
      </c>
      <c r="F219" s="102" t="str">
        <f>IFERROR(VLOOKUP(B219,'ICD-9 to ICD-10 LCDs'!$A:$B,2,0),"")</f>
        <v/>
      </c>
      <c r="G219" s="101" t="str">
        <f>IFERROR(VLOOKUP(F219,'ALL-LCDs'!$A:$C,3,0),"")</f>
        <v/>
      </c>
      <c r="H219" s="101" t="str">
        <f>IFERROR(VLOOKUP(F219,'Updated LCDs'!$A:$A,1,0),"NO")</f>
        <v>NO</v>
      </c>
      <c r="I219" s="101" t="str">
        <f>IFERROR(VLOOKUP(F219,'Updated LCDs'!$A:$E,5,0),"NO")</f>
        <v>NO</v>
      </c>
      <c r="J219" s="100"/>
      <c r="K219" s="101" t="str">
        <f>IFERROR(VLOOKUP(J219,'All-Articles'!#REF!,3,0),"")</f>
        <v/>
      </c>
      <c r="L219" s="101" t="str">
        <f>IFERROR(VLOOKUP(J219,'Updated Articles'!$A:$E,1,0),"NO")</f>
        <v>NO</v>
      </c>
      <c r="M219" s="101" t="str">
        <f>IFERROR(VLOOKUP(J219,'Updated Articles'!$A:$E,5,0),"NO")</f>
        <v>NO</v>
      </c>
      <c r="N219" s="100"/>
      <c r="O219" s="101" t="str">
        <f>IFERROR(VLOOKUP(N219,'All-Articles'!#REF!,3,0),"")</f>
        <v/>
      </c>
      <c r="P219" s="101" t="str">
        <f>IFERROR(VLOOKUP(N219,'Updated Articles'!$A:$E,1,0),"NO")</f>
        <v>NO</v>
      </c>
      <c r="Q219" s="101" t="str">
        <f>IFERROR(VLOOKUP(N219,'Updated Articles'!$A:$E,5,0),"NO")</f>
        <v>NO</v>
      </c>
    </row>
    <row r="220" spans="1:17" x14ac:dyDescent="0.25">
      <c r="A220" s="99" t="s">
        <v>163</v>
      </c>
      <c r="B220" s="104">
        <v>29215</v>
      </c>
      <c r="C220" s="101" t="str">
        <f>IFERROR(VLOOKUP(B220,'ALL-LCDs'!$A:$C,3,0),"")</f>
        <v/>
      </c>
      <c r="D220" s="101" t="str">
        <f>IFERROR(VLOOKUP(B220,'Updated LCDs'!$A:$A,1,0),"NO")</f>
        <v>NO</v>
      </c>
      <c r="E220" s="101" t="str">
        <f>IFERROR(VLOOKUP(B220,'Updated LCDs'!$A:$E,5,0),"NO")</f>
        <v>NO</v>
      </c>
      <c r="F220" s="102" t="str">
        <f>IFERROR(VLOOKUP(B220,'ICD-9 to ICD-10 LCDs'!$A:$B,2,0),"")</f>
        <v/>
      </c>
      <c r="G220" s="101" t="str">
        <f>IFERROR(VLOOKUP(F220,'ALL-LCDs'!$A:$C,3,0),"")</f>
        <v/>
      </c>
      <c r="H220" s="101" t="str">
        <f>IFERROR(VLOOKUP(F220,'Updated LCDs'!$A:$A,1,0),"NO")</f>
        <v>NO</v>
      </c>
      <c r="I220" s="101" t="str">
        <f>IFERROR(VLOOKUP(F220,'Updated LCDs'!$A:$E,5,0),"NO")</f>
        <v>NO</v>
      </c>
      <c r="J220" s="104"/>
      <c r="K220" s="101" t="str">
        <f>IFERROR(VLOOKUP(J220,'All-Articles'!#REF!,3,0),"")</f>
        <v/>
      </c>
      <c r="L220" s="101" t="str">
        <f>IFERROR(VLOOKUP(J220,'Updated Articles'!$A:$E,1,0),"NO")</f>
        <v>NO</v>
      </c>
      <c r="M220" s="101" t="str">
        <f>IFERROR(VLOOKUP(J220,'Updated Articles'!$A:$E,5,0),"NO")</f>
        <v>NO</v>
      </c>
      <c r="N220" s="104"/>
      <c r="O220" s="101" t="str">
        <f>IFERROR(VLOOKUP(N220,'All-Articles'!#REF!,3,0),"")</f>
        <v/>
      </c>
      <c r="P220" s="101" t="str">
        <f>IFERROR(VLOOKUP(N220,'Updated Articles'!$A:$E,1,0),"NO")</f>
        <v>NO</v>
      </c>
      <c r="Q220" s="101" t="str">
        <f>IFERROR(VLOOKUP(N220,'Updated Articles'!$A:$E,5,0),"NO")</f>
        <v>NO</v>
      </c>
    </row>
    <row r="221" spans="1:17" x14ac:dyDescent="0.25">
      <c r="A221" s="99" t="s">
        <v>169</v>
      </c>
      <c r="B221" s="100">
        <v>29233</v>
      </c>
      <c r="C221" s="101" t="str">
        <f>IFERROR(VLOOKUP(B221,'ALL-LCDs'!$A:$C,3,0),"")</f>
        <v/>
      </c>
      <c r="D221" s="101" t="str">
        <f>IFERROR(VLOOKUP(B221,'Updated LCDs'!$A:$A,1,0),"NO")</f>
        <v>NO</v>
      </c>
      <c r="E221" s="101" t="str">
        <f>IFERROR(VLOOKUP(B221,'Updated LCDs'!$A:$E,5,0),"NO")</f>
        <v>NO</v>
      </c>
      <c r="F221" s="102" t="str">
        <f>IFERROR(VLOOKUP(B221,'ICD-9 to ICD-10 LCDs'!$A:$B,2,0),"")</f>
        <v/>
      </c>
      <c r="G221" s="101" t="str">
        <f>IFERROR(VLOOKUP(F221,'ALL-LCDs'!$A:$C,3,0),"")</f>
        <v/>
      </c>
      <c r="H221" s="101" t="str">
        <f>IFERROR(VLOOKUP(F221,'Updated LCDs'!$A:$A,1,0),"NO")</f>
        <v>NO</v>
      </c>
      <c r="I221" s="101" t="str">
        <f>IFERROR(VLOOKUP(F221,'Updated LCDs'!$A:$E,5,0),"NO")</f>
        <v>NO</v>
      </c>
      <c r="J221" s="100"/>
      <c r="K221" s="101" t="str">
        <f>IFERROR(VLOOKUP(J221,'All-Articles'!#REF!,3,0),"")</f>
        <v/>
      </c>
      <c r="L221" s="101" t="str">
        <f>IFERROR(VLOOKUP(J221,'Updated Articles'!$A:$E,1,0),"NO")</f>
        <v>NO</v>
      </c>
      <c r="M221" s="101" t="str">
        <f>IFERROR(VLOOKUP(J221,'Updated Articles'!$A:$E,5,0),"NO")</f>
        <v>NO</v>
      </c>
      <c r="N221" s="100"/>
      <c r="O221" s="101" t="str">
        <f>IFERROR(VLOOKUP(N221,'All-Articles'!#REF!,3,0),"")</f>
        <v/>
      </c>
      <c r="P221" s="101" t="str">
        <f>IFERROR(VLOOKUP(N221,'Updated Articles'!$A:$E,1,0),"NO")</f>
        <v>NO</v>
      </c>
      <c r="Q221" s="101" t="str">
        <f>IFERROR(VLOOKUP(N221,'Updated Articles'!$A:$E,5,0),"NO")</f>
        <v>NO</v>
      </c>
    </row>
    <row r="222" spans="1:17" x14ac:dyDescent="0.25">
      <c r="A222" s="103" t="s">
        <v>164</v>
      </c>
      <c r="B222" s="100">
        <v>29234</v>
      </c>
      <c r="C222" s="101" t="str">
        <f>IFERROR(VLOOKUP(B222,'ALL-LCDs'!$A:$C,3,0),"")</f>
        <v/>
      </c>
      <c r="D222" s="101" t="str">
        <f>IFERROR(VLOOKUP(B222,'Updated LCDs'!$A:$A,1,0),"NO")</f>
        <v>NO</v>
      </c>
      <c r="E222" s="101" t="str">
        <f>IFERROR(VLOOKUP(B222,'Updated LCDs'!$A:$E,5,0),"NO")</f>
        <v>NO</v>
      </c>
      <c r="F222" s="102" t="str">
        <f>IFERROR(VLOOKUP(B222,'ICD-9 to ICD-10 LCDs'!$A:$B,2,0),"")</f>
        <v/>
      </c>
      <c r="G222" s="101" t="str">
        <f>IFERROR(VLOOKUP(F222,'ALL-LCDs'!$A:$C,3,0),"")</f>
        <v/>
      </c>
      <c r="H222" s="101" t="str">
        <f>IFERROR(VLOOKUP(F222,'Updated LCDs'!$A:$A,1,0),"NO")</f>
        <v>NO</v>
      </c>
      <c r="I222" s="101" t="str">
        <f>IFERROR(VLOOKUP(F222,'Updated LCDs'!$A:$E,5,0),"NO")</f>
        <v>NO</v>
      </c>
      <c r="J222" s="100"/>
      <c r="K222" s="101" t="str">
        <f>IFERROR(VLOOKUP(J222,'All-Articles'!#REF!,3,0),"")</f>
        <v/>
      </c>
      <c r="L222" s="101" t="str">
        <f>IFERROR(VLOOKUP(J222,'Updated Articles'!$A:$E,1,0),"NO")</f>
        <v>NO</v>
      </c>
      <c r="M222" s="101" t="str">
        <f>IFERROR(VLOOKUP(J222,'Updated Articles'!$A:$E,5,0),"NO")</f>
        <v>NO</v>
      </c>
      <c r="N222" s="100"/>
      <c r="O222" s="101" t="str">
        <f>IFERROR(VLOOKUP(N222,'All-Articles'!#REF!,3,0),"")</f>
        <v/>
      </c>
      <c r="P222" s="101" t="str">
        <f>IFERROR(VLOOKUP(N222,'Updated Articles'!$A:$E,1,0),"NO")</f>
        <v>NO</v>
      </c>
      <c r="Q222" s="101" t="str">
        <f>IFERROR(VLOOKUP(N222,'Updated Articles'!$A:$E,5,0),"NO")</f>
        <v>NO</v>
      </c>
    </row>
    <row r="223" spans="1:17" x14ac:dyDescent="0.25">
      <c r="A223" s="103" t="s">
        <v>155</v>
      </c>
      <c r="B223" s="100">
        <v>29237</v>
      </c>
      <c r="C223" s="101" t="str">
        <f>IFERROR(VLOOKUP(B223,'ALL-LCDs'!$A:$C,3,0),"")</f>
        <v/>
      </c>
      <c r="D223" s="101" t="str">
        <f>IFERROR(VLOOKUP(B223,'Updated LCDs'!$A:$A,1,0),"NO")</f>
        <v>NO</v>
      </c>
      <c r="E223" s="101" t="str">
        <f>IFERROR(VLOOKUP(B223,'Updated LCDs'!$A:$E,5,0),"NO")</f>
        <v>NO</v>
      </c>
      <c r="F223" s="102" t="str">
        <f>IFERROR(VLOOKUP(B223,'ICD-9 to ICD-10 LCDs'!$A:$B,2,0),"")</f>
        <v/>
      </c>
      <c r="G223" s="101" t="str">
        <f>IFERROR(VLOOKUP(F223,'ALL-LCDs'!$A:$C,3,0),"")</f>
        <v/>
      </c>
      <c r="H223" s="101" t="str">
        <f>IFERROR(VLOOKUP(F223,'Updated LCDs'!$A:$A,1,0),"NO")</f>
        <v>NO</v>
      </c>
      <c r="I223" s="101" t="str">
        <f>IFERROR(VLOOKUP(F223,'Updated LCDs'!$A:$E,5,0),"NO")</f>
        <v>NO</v>
      </c>
      <c r="J223" s="100"/>
      <c r="K223" s="101" t="str">
        <f>IFERROR(VLOOKUP(J223,'All-Articles'!#REF!,3,0),"")</f>
        <v/>
      </c>
      <c r="L223" s="101" t="str">
        <f>IFERROR(VLOOKUP(J223,'Updated Articles'!$A:$E,1,0),"NO")</f>
        <v>NO</v>
      </c>
      <c r="M223" s="101" t="str">
        <f>IFERROR(VLOOKUP(J223,'Updated Articles'!$A:$E,5,0),"NO")</f>
        <v>NO</v>
      </c>
      <c r="N223" s="100"/>
      <c r="O223" s="101" t="str">
        <f>IFERROR(VLOOKUP(N223,'All-Articles'!#REF!,3,0),"")</f>
        <v/>
      </c>
      <c r="P223" s="101" t="str">
        <f>IFERROR(VLOOKUP(N223,'Updated Articles'!$A:$E,1,0),"NO")</f>
        <v>NO</v>
      </c>
      <c r="Q223" s="101" t="str">
        <f>IFERROR(VLOOKUP(N223,'Updated Articles'!$A:$E,5,0),"NO")</f>
        <v>NO</v>
      </c>
    </row>
    <row r="224" spans="1:17" x14ac:dyDescent="0.25">
      <c r="A224" s="99" t="s">
        <v>182</v>
      </c>
      <c r="B224" s="100">
        <v>29240</v>
      </c>
      <c r="C224" s="101" t="str">
        <f>IFERROR(VLOOKUP(B224,'ALL-LCDs'!$A:$C,3,0),"")</f>
        <v/>
      </c>
      <c r="D224" s="101" t="str">
        <f>IFERROR(VLOOKUP(B224,'Updated LCDs'!$A:$A,1,0),"NO")</f>
        <v>NO</v>
      </c>
      <c r="E224" s="101" t="str">
        <f>IFERROR(VLOOKUP(B224,'Updated LCDs'!$A:$E,5,0),"NO")</f>
        <v>NO</v>
      </c>
      <c r="F224" s="102">
        <f>IFERROR(VLOOKUP(B224,'ICD-9 to ICD-10 LCDs'!$A:$B,2,0),"")</f>
        <v>33924</v>
      </c>
      <c r="G224" s="101" t="str">
        <f>IFERROR(VLOOKUP(F224,'ALL-LCDs'!$A:$C,3,0),"")</f>
        <v>A</v>
      </c>
      <c r="H224" s="101" t="str">
        <f>IFERROR(VLOOKUP(F224,'Updated LCDs'!$A:$A,1,0),"NO")</f>
        <v>NO</v>
      </c>
      <c r="I224" s="101" t="str">
        <f>IFERROR(VLOOKUP(F224,'Updated LCDs'!$A:$E,5,0),"NO")</f>
        <v>NO</v>
      </c>
      <c r="J224" s="100"/>
      <c r="K224" s="101" t="str">
        <f>IFERROR(VLOOKUP(J224,'All-Articles'!#REF!,3,0),"")</f>
        <v/>
      </c>
      <c r="L224" s="101" t="str">
        <f>IFERROR(VLOOKUP(J224,'Updated Articles'!$A:$E,1,0),"NO")</f>
        <v>NO</v>
      </c>
      <c r="M224" s="101" t="str">
        <f>IFERROR(VLOOKUP(J224,'Updated Articles'!$A:$E,5,0),"NO")</f>
        <v>NO</v>
      </c>
      <c r="N224" s="100"/>
      <c r="O224" s="101" t="str">
        <f>IFERROR(VLOOKUP(N224,'All-Articles'!#REF!,3,0),"")</f>
        <v/>
      </c>
      <c r="P224" s="101" t="str">
        <f>IFERROR(VLOOKUP(N224,'Updated Articles'!$A:$E,1,0),"NO")</f>
        <v>NO</v>
      </c>
      <c r="Q224" s="101" t="str">
        <f>IFERROR(VLOOKUP(N224,'Updated Articles'!$A:$E,5,0),"NO")</f>
        <v>NO</v>
      </c>
    </row>
    <row r="225" spans="1:17" x14ac:dyDescent="0.25">
      <c r="A225" s="99" t="s">
        <v>165</v>
      </c>
      <c r="B225" s="100">
        <v>29242</v>
      </c>
      <c r="C225" s="101" t="str">
        <f>IFERROR(VLOOKUP(B225,'ALL-LCDs'!$A:$C,3,0),"")</f>
        <v/>
      </c>
      <c r="D225" s="101" t="str">
        <f>IFERROR(VLOOKUP(B225,'Updated LCDs'!$A:$A,1,0),"NO")</f>
        <v>NO</v>
      </c>
      <c r="E225" s="101" t="str">
        <f>IFERROR(VLOOKUP(B225,'Updated LCDs'!$A:$E,5,0),"NO")</f>
        <v>NO</v>
      </c>
      <c r="F225" s="102" t="str">
        <f>IFERROR(VLOOKUP(B225,'ICD-9 to ICD-10 LCDs'!$A:$B,2,0),"")</f>
        <v/>
      </c>
      <c r="G225" s="101" t="str">
        <f>IFERROR(VLOOKUP(F225,'ALL-LCDs'!$A:$C,3,0),"")</f>
        <v/>
      </c>
      <c r="H225" s="101" t="str">
        <f>IFERROR(VLOOKUP(F225,'Updated LCDs'!$A:$A,1,0),"NO")</f>
        <v>NO</v>
      </c>
      <c r="I225" s="101" t="str">
        <f>IFERROR(VLOOKUP(F225,'Updated LCDs'!$A:$E,5,0),"NO")</f>
        <v>NO</v>
      </c>
      <c r="J225" s="100"/>
      <c r="K225" s="101" t="str">
        <f>IFERROR(VLOOKUP(J225,'All-Articles'!#REF!,3,0),"")</f>
        <v/>
      </c>
      <c r="L225" s="101" t="str">
        <f>IFERROR(VLOOKUP(J225,'Updated Articles'!$A:$E,1,0),"NO")</f>
        <v>NO</v>
      </c>
      <c r="M225" s="101" t="str">
        <f>IFERROR(VLOOKUP(J225,'Updated Articles'!$A:$E,5,0),"NO")</f>
        <v>NO</v>
      </c>
      <c r="N225" s="100"/>
      <c r="O225" s="101" t="str">
        <f>IFERROR(VLOOKUP(N225,'All-Articles'!#REF!,3,0),"")</f>
        <v/>
      </c>
      <c r="P225" s="101" t="str">
        <f>IFERROR(VLOOKUP(N225,'Updated Articles'!$A:$E,1,0),"NO")</f>
        <v>NO</v>
      </c>
      <c r="Q225" s="101" t="str">
        <f>IFERROR(VLOOKUP(N225,'Updated Articles'!$A:$E,5,0),"NO")</f>
        <v>NO</v>
      </c>
    </row>
    <row r="226" spans="1:17" x14ac:dyDescent="0.25">
      <c r="A226" s="99" t="s">
        <v>166</v>
      </c>
      <c r="B226" s="100">
        <v>29248</v>
      </c>
      <c r="C226" s="101" t="str">
        <f>IFERROR(VLOOKUP(B226,'ALL-LCDs'!$A:$C,3,0),"")</f>
        <v/>
      </c>
      <c r="D226" s="101" t="str">
        <f>IFERROR(VLOOKUP(B226,'Updated LCDs'!$A:$A,1,0),"NO")</f>
        <v>NO</v>
      </c>
      <c r="E226" s="101" t="str">
        <f>IFERROR(VLOOKUP(B226,'Updated LCDs'!$A:$E,5,0),"NO")</f>
        <v>NO</v>
      </c>
      <c r="F226" s="102" t="str">
        <f>IFERROR(VLOOKUP(B226,'ICD-9 to ICD-10 LCDs'!$A:$B,2,0),"")</f>
        <v/>
      </c>
      <c r="G226" s="101" t="str">
        <f>IFERROR(VLOOKUP(F226,'ALL-LCDs'!$A:$C,3,0),"")</f>
        <v/>
      </c>
      <c r="H226" s="101" t="str">
        <f>IFERROR(VLOOKUP(F226,'Updated LCDs'!$A:$A,1,0),"NO")</f>
        <v>NO</v>
      </c>
      <c r="I226" s="101" t="str">
        <f>IFERROR(VLOOKUP(F226,'Updated LCDs'!$A:$E,5,0),"NO")</f>
        <v>NO</v>
      </c>
      <c r="J226" s="100"/>
      <c r="K226" s="101" t="str">
        <f>IFERROR(VLOOKUP(J226,'All-Articles'!#REF!,3,0),"")</f>
        <v/>
      </c>
      <c r="L226" s="101" t="str">
        <f>IFERROR(VLOOKUP(J226,'Updated Articles'!$A:$E,1,0),"NO")</f>
        <v>NO</v>
      </c>
      <c r="M226" s="101" t="str">
        <f>IFERROR(VLOOKUP(J226,'Updated Articles'!$A:$E,5,0),"NO")</f>
        <v>NO</v>
      </c>
      <c r="N226" s="100"/>
      <c r="O226" s="101" t="str">
        <f>IFERROR(VLOOKUP(N226,'All-Articles'!#REF!,3,0),"")</f>
        <v/>
      </c>
      <c r="P226" s="101" t="str">
        <f>IFERROR(VLOOKUP(N226,'Updated Articles'!$A:$E,1,0),"NO")</f>
        <v>NO</v>
      </c>
      <c r="Q226" s="101" t="str">
        <f>IFERROR(VLOOKUP(N226,'Updated Articles'!$A:$E,5,0),"NO")</f>
        <v>NO</v>
      </c>
    </row>
    <row r="227" spans="1:17" x14ac:dyDescent="0.25">
      <c r="A227" s="99" t="s">
        <v>167</v>
      </c>
      <c r="B227" s="100">
        <v>29254</v>
      </c>
      <c r="C227" s="101" t="str">
        <f>IFERROR(VLOOKUP(B227,'ALL-LCDs'!$A:$C,3,0),"")</f>
        <v/>
      </c>
      <c r="D227" s="101" t="str">
        <f>IFERROR(VLOOKUP(B227,'Updated LCDs'!$A:$A,1,0),"NO")</f>
        <v>NO</v>
      </c>
      <c r="E227" s="101" t="str">
        <f>IFERROR(VLOOKUP(B227,'Updated LCDs'!$A:$E,5,0),"NO")</f>
        <v>NO</v>
      </c>
      <c r="F227" s="102" t="str">
        <f>IFERROR(VLOOKUP(B227,'ICD-9 to ICD-10 LCDs'!$A:$B,2,0),"")</f>
        <v/>
      </c>
      <c r="G227" s="101" t="str">
        <f>IFERROR(VLOOKUP(F227,'ALL-LCDs'!$A:$C,3,0),"")</f>
        <v/>
      </c>
      <c r="H227" s="101" t="str">
        <f>IFERROR(VLOOKUP(F227,'Updated LCDs'!$A:$A,1,0),"NO")</f>
        <v>NO</v>
      </c>
      <c r="I227" s="101" t="str">
        <f>IFERROR(VLOOKUP(F227,'Updated LCDs'!$A:$E,5,0),"NO")</f>
        <v>NO</v>
      </c>
      <c r="J227" s="100"/>
      <c r="K227" s="101" t="str">
        <f>IFERROR(VLOOKUP(J227,'All-Articles'!#REF!,3,0),"")</f>
        <v/>
      </c>
      <c r="L227" s="101" t="str">
        <f>IFERROR(VLOOKUP(J227,'Updated Articles'!$A:$E,1,0),"NO")</f>
        <v>NO</v>
      </c>
      <c r="M227" s="101" t="str">
        <f>IFERROR(VLOOKUP(J227,'Updated Articles'!$A:$E,5,0),"NO")</f>
        <v>NO</v>
      </c>
      <c r="N227" s="100"/>
      <c r="O227" s="101" t="str">
        <f>IFERROR(VLOOKUP(N227,'All-Articles'!#REF!,3,0),"")</f>
        <v/>
      </c>
      <c r="P227" s="101" t="str">
        <f>IFERROR(VLOOKUP(N227,'Updated Articles'!$A:$E,1,0),"NO")</f>
        <v>NO</v>
      </c>
      <c r="Q227" s="101" t="str">
        <f>IFERROR(VLOOKUP(N227,'Updated Articles'!$A:$E,5,0),"NO")</f>
        <v>NO</v>
      </c>
    </row>
    <row r="228" spans="1:17" x14ac:dyDescent="0.25">
      <c r="A228" s="99" t="s">
        <v>168</v>
      </c>
      <c r="B228" s="100">
        <v>29255</v>
      </c>
      <c r="C228" s="101" t="str">
        <f>IFERROR(VLOOKUP(B228,'ALL-LCDs'!$A:$C,3,0),"")</f>
        <v/>
      </c>
      <c r="D228" s="101" t="str">
        <f>IFERROR(VLOOKUP(B228,'Updated LCDs'!$A:$A,1,0),"NO")</f>
        <v>NO</v>
      </c>
      <c r="E228" s="101" t="str">
        <f>IFERROR(VLOOKUP(B228,'Updated LCDs'!$A:$E,5,0),"NO")</f>
        <v>NO</v>
      </c>
      <c r="F228" s="102" t="str">
        <f>IFERROR(VLOOKUP(B228,'ICD-9 to ICD-10 LCDs'!$A:$B,2,0),"")</f>
        <v/>
      </c>
      <c r="G228" s="101" t="str">
        <f>IFERROR(VLOOKUP(F228,'ALL-LCDs'!$A:$C,3,0),"")</f>
        <v/>
      </c>
      <c r="H228" s="101" t="str">
        <f>IFERROR(VLOOKUP(F228,'Updated LCDs'!$A:$A,1,0),"NO")</f>
        <v>NO</v>
      </c>
      <c r="I228" s="101" t="str">
        <f>IFERROR(VLOOKUP(F228,'Updated LCDs'!$A:$E,5,0),"NO")</f>
        <v>NO</v>
      </c>
      <c r="J228" s="100"/>
      <c r="K228" s="101" t="str">
        <f>IFERROR(VLOOKUP(J228,'All-Articles'!#REF!,3,0),"")</f>
        <v/>
      </c>
      <c r="L228" s="101" t="str">
        <f>IFERROR(VLOOKUP(J228,'Updated Articles'!$A:$E,1,0),"NO")</f>
        <v>NO</v>
      </c>
      <c r="M228" s="101" t="str">
        <f>IFERROR(VLOOKUP(J228,'Updated Articles'!$A:$E,5,0),"NO")</f>
        <v>NO</v>
      </c>
      <c r="N228" s="100"/>
      <c r="O228" s="101" t="str">
        <f>IFERROR(VLOOKUP(N228,'All-Articles'!#REF!,3,0),"")</f>
        <v/>
      </c>
      <c r="P228" s="101" t="str">
        <f>IFERROR(VLOOKUP(N228,'Updated Articles'!$A:$E,1,0),"NO")</f>
        <v>NO</v>
      </c>
      <c r="Q228" s="101" t="str">
        <f>IFERROR(VLOOKUP(N228,'Updated Articles'!$A:$E,5,0),"NO")</f>
        <v>NO</v>
      </c>
    </row>
    <row r="229" spans="1:17" x14ac:dyDescent="0.25">
      <c r="A229" s="99" t="s">
        <v>170</v>
      </c>
      <c r="B229" s="100">
        <v>29266</v>
      </c>
      <c r="C229" s="101" t="str">
        <f>IFERROR(VLOOKUP(B229,'ALL-LCDs'!$A:$C,3,0),"")</f>
        <v/>
      </c>
      <c r="D229" s="101" t="str">
        <f>IFERROR(VLOOKUP(B229,'Updated LCDs'!$A:$A,1,0),"NO")</f>
        <v>NO</v>
      </c>
      <c r="E229" s="101" t="str">
        <f>IFERROR(VLOOKUP(B229,'Updated LCDs'!$A:$E,5,0),"NO")</f>
        <v>NO</v>
      </c>
      <c r="F229" s="102" t="str">
        <f>IFERROR(VLOOKUP(B229,'ICD-9 to ICD-10 LCDs'!$A:$B,2,0),"")</f>
        <v/>
      </c>
      <c r="G229" s="101" t="str">
        <f>IFERROR(VLOOKUP(F229,'ALL-LCDs'!$A:$C,3,0),"")</f>
        <v/>
      </c>
      <c r="H229" s="101" t="str">
        <f>IFERROR(VLOOKUP(F229,'Updated LCDs'!$A:$A,1,0),"NO")</f>
        <v>NO</v>
      </c>
      <c r="I229" s="101" t="str">
        <f>IFERROR(VLOOKUP(F229,'Updated LCDs'!$A:$E,5,0),"NO")</f>
        <v>NO</v>
      </c>
      <c r="J229" s="100"/>
      <c r="K229" s="101" t="str">
        <f>IFERROR(VLOOKUP(J229,'All-Articles'!#REF!,3,0),"")</f>
        <v/>
      </c>
      <c r="L229" s="101" t="str">
        <f>IFERROR(VLOOKUP(J229,'Updated Articles'!$A:$E,1,0),"NO")</f>
        <v>NO</v>
      </c>
      <c r="M229" s="101" t="str">
        <f>IFERROR(VLOOKUP(J229,'Updated Articles'!$A:$E,5,0),"NO")</f>
        <v>NO</v>
      </c>
      <c r="N229" s="100"/>
      <c r="O229" s="101" t="str">
        <f>IFERROR(VLOOKUP(N229,'All-Articles'!#REF!,3,0),"")</f>
        <v/>
      </c>
      <c r="P229" s="101" t="str">
        <f>IFERROR(VLOOKUP(N229,'Updated Articles'!$A:$E,1,0),"NO")</f>
        <v>NO</v>
      </c>
      <c r="Q229" s="101" t="str">
        <f>IFERROR(VLOOKUP(N229,'Updated Articles'!$A:$E,5,0),"NO")</f>
        <v>NO</v>
      </c>
    </row>
    <row r="230" spans="1:17" x14ac:dyDescent="0.25">
      <c r="A230" s="99" t="s">
        <v>137</v>
      </c>
      <c r="B230" s="100">
        <v>29272</v>
      </c>
      <c r="C230" s="101" t="str">
        <f>IFERROR(VLOOKUP(B230,'ALL-LCDs'!$A:$C,3,0),"")</f>
        <v/>
      </c>
      <c r="D230" s="101" t="str">
        <f>IFERROR(VLOOKUP(B230,'Updated LCDs'!$A:$A,1,0),"NO")</f>
        <v>NO</v>
      </c>
      <c r="E230" s="101" t="str">
        <f>IFERROR(VLOOKUP(B230,'Updated LCDs'!$A:$E,5,0),"NO")</f>
        <v>NO</v>
      </c>
      <c r="F230" s="102">
        <f>IFERROR(VLOOKUP(B230,'ICD-9 to ICD-10 LCDs'!$A:$B,2,0),"")</f>
        <v>33941</v>
      </c>
      <c r="G230" s="101" t="str">
        <f>IFERROR(VLOOKUP(F230,'ALL-LCDs'!$A:$C,3,0),"")</f>
        <v>A</v>
      </c>
      <c r="H230" s="101" t="str">
        <f>IFERROR(VLOOKUP(F230,'Updated LCDs'!$A:$A,1,0),"NO")</f>
        <v>NO</v>
      </c>
      <c r="I230" s="101" t="str">
        <f>IFERROR(VLOOKUP(F230,'Updated LCDs'!$A:$E,5,0),"NO")</f>
        <v>NO</v>
      </c>
      <c r="J230" s="100"/>
      <c r="K230" s="101" t="str">
        <f>IFERROR(VLOOKUP(J230,'All-Articles'!#REF!,3,0),"")</f>
        <v/>
      </c>
      <c r="L230" s="101" t="str">
        <f>IFERROR(VLOOKUP(J230,'Updated Articles'!$A:$E,1,0),"NO")</f>
        <v>NO</v>
      </c>
      <c r="M230" s="101" t="str">
        <f>IFERROR(VLOOKUP(J230,'Updated Articles'!$A:$E,5,0),"NO")</f>
        <v>NO</v>
      </c>
      <c r="N230" s="100"/>
      <c r="O230" s="101" t="str">
        <f>IFERROR(VLOOKUP(N230,'All-Articles'!#REF!,3,0),"")</f>
        <v/>
      </c>
      <c r="P230" s="101" t="str">
        <f>IFERROR(VLOOKUP(N230,'Updated Articles'!$A:$E,1,0),"NO")</f>
        <v>NO</v>
      </c>
      <c r="Q230" s="101" t="str">
        <f>IFERROR(VLOOKUP(N230,'Updated Articles'!$A:$E,5,0),"NO")</f>
        <v>NO</v>
      </c>
    </row>
    <row r="231" spans="1:17" x14ac:dyDescent="0.25">
      <c r="A231" s="99" t="s">
        <v>183</v>
      </c>
      <c r="B231" s="100">
        <v>29273</v>
      </c>
      <c r="C231" s="101" t="str">
        <f>IFERROR(VLOOKUP(B231,'ALL-LCDs'!$A:$C,3,0),"")</f>
        <v/>
      </c>
      <c r="D231" s="101" t="str">
        <f>IFERROR(VLOOKUP(B231,'Updated LCDs'!$A:$A,1,0),"NO")</f>
        <v>NO</v>
      </c>
      <c r="E231" s="101" t="str">
        <f>IFERROR(VLOOKUP(B231,'Updated LCDs'!$A:$E,5,0),"NO")</f>
        <v>NO</v>
      </c>
      <c r="F231" s="102" t="str">
        <f>IFERROR(VLOOKUP(B231,'ICD-9 to ICD-10 LCDs'!$A:$B,2,0),"")</f>
        <v/>
      </c>
      <c r="G231" s="101" t="str">
        <f>IFERROR(VLOOKUP(F231,'ALL-LCDs'!$A:$C,3,0),"")</f>
        <v/>
      </c>
      <c r="H231" s="101" t="str">
        <f>IFERROR(VLOOKUP(F231,'Updated LCDs'!$A:$A,1,0),"NO")</f>
        <v>NO</v>
      </c>
      <c r="I231" s="101" t="str">
        <f>IFERROR(VLOOKUP(F231,'Updated LCDs'!$A:$E,5,0),"NO")</f>
        <v>NO</v>
      </c>
      <c r="J231" s="100"/>
      <c r="K231" s="101" t="str">
        <f>IFERROR(VLOOKUP(J231,'All-Articles'!#REF!,3,0),"")</f>
        <v/>
      </c>
      <c r="L231" s="101" t="str">
        <f>IFERROR(VLOOKUP(J231,'Updated Articles'!$A:$E,1,0),"NO")</f>
        <v>NO</v>
      </c>
      <c r="M231" s="101" t="str">
        <f>IFERROR(VLOOKUP(J231,'Updated Articles'!$A:$E,5,0),"NO")</f>
        <v>NO</v>
      </c>
      <c r="N231" s="100"/>
      <c r="O231" s="101" t="str">
        <f>IFERROR(VLOOKUP(N231,'All-Articles'!#REF!,3,0),"")</f>
        <v/>
      </c>
      <c r="P231" s="101" t="str">
        <f>IFERROR(VLOOKUP(N231,'Updated Articles'!$A:$E,1,0),"NO")</f>
        <v>NO</v>
      </c>
      <c r="Q231" s="101" t="str">
        <f>IFERROR(VLOOKUP(N231,'Updated Articles'!$A:$E,5,0),"NO")</f>
        <v>NO</v>
      </c>
    </row>
    <row r="232" spans="1:17" x14ac:dyDescent="0.25">
      <c r="A232" s="99" t="s">
        <v>171</v>
      </c>
      <c r="B232" s="100">
        <v>29275</v>
      </c>
      <c r="C232" s="101" t="str">
        <f>IFERROR(VLOOKUP(B232,'ALL-LCDs'!$A:$C,3,0),"")</f>
        <v/>
      </c>
      <c r="D232" s="101" t="str">
        <f>IFERROR(VLOOKUP(B232,'Updated LCDs'!$A:$A,1,0),"NO")</f>
        <v>NO</v>
      </c>
      <c r="E232" s="101" t="str">
        <f>IFERROR(VLOOKUP(B232,'Updated LCDs'!$A:$E,5,0),"NO")</f>
        <v>NO</v>
      </c>
      <c r="F232" s="102" t="str">
        <f>IFERROR(VLOOKUP(B232,'ICD-9 to ICD-10 LCDs'!$A:$B,2,0),"")</f>
        <v/>
      </c>
      <c r="G232" s="101" t="str">
        <f>IFERROR(VLOOKUP(F232,'ALL-LCDs'!$A:$C,3,0),"")</f>
        <v/>
      </c>
      <c r="H232" s="101" t="str">
        <f>IFERROR(VLOOKUP(F232,'Updated LCDs'!$A:$A,1,0),"NO")</f>
        <v>NO</v>
      </c>
      <c r="I232" s="101" t="str">
        <f>IFERROR(VLOOKUP(F232,'Updated LCDs'!$A:$E,5,0),"NO")</f>
        <v>NO</v>
      </c>
      <c r="J232" s="100"/>
      <c r="K232" s="101" t="str">
        <f>IFERROR(VLOOKUP(J232,'All-Articles'!#REF!,3,0),"")</f>
        <v/>
      </c>
      <c r="L232" s="101" t="str">
        <f>IFERROR(VLOOKUP(J232,'Updated Articles'!$A:$E,1,0),"NO")</f>
        <v>NO</v>
      </c>
      <c r="M232" s="101" t="str">
        <f>IFERROR(VLOOKUP(J232,'Updated Articles'!$A:$E,5,0),"NO")</f>
        <v>NO</v>
      </c>
      <c r="N232" s="100"/>
      <c r="O232" s="101" t="str">
        <f>IFERROR(VLOOKUP(N232,'All-Articles'!#REF!,3,0),"")</f>
        <v/>
      </c>
      <c r="P232" s="101" t="str">
        <f>IFERROR(VLOOKUP(N232,'Updated Articles'!$A:$E,1,0),"NO")</f>
        <v>NO</v>
      </c>
      <c r="Q232" s="101" t="str">
        <f>IFERROR(VLOOKUP(N232,'Updated Articles'!$A:$E,5,0),"NO")</f>
        <v>NO</v>
      </c>
    </row>
    <row r="233" spans="1:17" x14ac:dyDescent="0.25">
      <c r="A233" s="99" t="s">
        <v>172</v>
      </c>
      <c r="B233" s="100">
        <v>29276</v>
      </c>
      <c r="C233" s="101" t="str">
        <f>IFERROR(VLOOKUP(B233,'ALL-LCDs'!$A:$C,3,0),"")</f>
        <v/>
      </c>
      <c r="D233" s="101" t="str">
        <f>IFERROR(VLOOKUP(B233,'Updated LCDs'!$A:$A,1,0),"NO")</f>
        <v>NO</v>
      </c>
      <c r="E233" s="101" t="str">
        <f>IFERROR(VLOOKUP(B233,'Updated LCDs'!$A:$E,5,0),"NO")</f>
        <v>NO</v>
      </c>
      <c r="F233" s="102" t="str">
        <f>IFERROR(VLOOKUP(B233,'ICD-9 to ICD-10 LCDs'!$A:$B,2,0),"")</f>
        <v/>
      </c>
      <c r="G233" s="101" t="str">
        <f>IFERROR(VLOOKUP(F233,'ALL-LCDs'!$A:$C,3,0),"")</f>
        <v/>
      </c>
      <c r="H233" s="101" t="str">
        <f>IFERROR(VLOOKUP(F233,'Updated LCDs'!$A:$A,1,0),"NO")</f>
        <v>NO</v>
      </c>
      <c r="I233" s="101" t="str">
        <f>IFERROR(VLOOKUP(F233,'Updated LCDs'!$A:$E,5,0),"NO")</f>
        <v>NO</v>
      </c>
      <c r="J233" s="100"/>
      <c r="K233" s="101" t="str">
        <f>IFERROR(VLOOKUP(J233,'All-Articles'!#REF!,3,0),"")</f>
        <v/>
      </c>
      <c r="L233" s="101" t="str">
        <f>IFERROR(VLOOKUP(J233,'Updated Articles'!$A:$E,1,0),"NO")</f>
        <v>NO</v>
      </c>
      <c r="M233" s="101" t="str">
        <f>IFERROR(VLOOKUP(J233,'Updated Articles'!$A:$E,5,0),"NO")</f>
        <v>NO</v>
      </c>
      <c r="N233" s="100"/>
      <c r="O233" s="101" t="str">
        <f>IFERROR(VLOOKUP(N233,'All-Articles'!#REF!,3,0),"")</f>
        <v/>
      </c>
      <c r="P233" s="101" t="str">
        <f>IFERROR(VLOOKUP(N233,'Updated Articles'!$A:$E,1,0),"NO")</f>
        <v>NO</v>
      </c>
      <c r="Q233" s="101" t="str">
        <f>IFERROR(VLOOKUP(N233,'Updated Articles'!$A:$E,5,0),"NO")</f>
        <v>NO</v>
      </c>
    </row>
    <row r="234" spans="1:17" x14ac:dyDescent="0.25">
      <c r="A234" s="99" t="s">
        <v>174</v>
      </c>
      <c r="B234" s="100">
        <v>29304</v>
      </c>
      <c r="C234" s="101" t="str">
        <f>IFERROR(VLOOKUP(B234,'ALL-LCDs'!$A:$C,3,0),"")</f>
        <v/>
      </c>
      <c r="D234" s="101" t="str">
        <f>IFERROR(VLOOKUP(B234,'Updated LCDs'!$A:$A,1,0),"NO")</f>
        <v>NO</v>
      </c>
      <c r="E234" s="101" t="str">
        <f>IFERROR(VLOOKUP(B234,'Updated LCDs'!$A:$E,5,0),"NO")</f>
        <v>NO</v>
      </c>
      <c r="F234" s="102" t="str">
        <f>IFERROR(VLOOKUP(B234,'ICD-9 to ICD-10 LCDs'!$A:$B,2,0),"")</f>
        <v/>
      </c>
      <c r="G234" s="101" t="str">
        <f>IFERROR(VLOOKUP(F234,'ALL-LCDs'!$A:$C,3,0),"")</f>
        <v/>
      </c>
      <c r="H234" s="101" t="str">
        <f>IFERROR(VLOOKUP(F234,'Updated LCDs'!$A:$A,1,0),"NO")</f>
        <v>NO</v>
      </c>
      <c r="I234" s="101" t="str">
        <f>IFERROR(VLOOKUP(F234,'Updated LCDs'!$A:$E,5,0),"NO")</f>
        <v>NO</v>
      </c>
      <c r="J234" s="100"/>
      <c r="K234" s="101" t="str">
        <f>IFERROR(VLOOKUP(J234,'All-Articles'!#REF!,3,0),"")</f>
        <v/>
      </c>
      <c r="L234" s="101" t="str">
        <f>IFERROR(VLOOKUP(J234,'Updated Articles'!$A:$E,1,0),"NO")</f>
        <v>NO</v>
      </c>
      <c r="M234" s="101" t="str">
        <f>IFERROR(VLOOKUP(J234,'Updated Articles'!$A:$E,5,0),"NO")</f>
        <v>NO</v>
      </c>
      <c r="N234" s="100"/>
      <c r="O234" s="101" t="str">
        <f>IFERROR(VLOOKUP(N234,'All-Articles'!#REF!,3,0),"")</f>
        <v/>
      </c>
      <c r="P234" s="101" t="str">
        <f>IFERROR(VLOOKUP(N234,'Updated Articles'!$A:$E,1,0),"NO")</f>
        <v>NO</v>
      </c>
      <c r="Q234" s="101" t="str">
        <f>IFERROR(VLOOKUP(N234,'Updated Articles'!$A:$E,5,0),"NO")</f>
        <v>NO</v>
      </c>
    </row>
    <row r="235" spans="1:17" x14ac:dyDescent="0.25">
      <c r="A235" s="99" t="s">
        <v>175</v>
      </c>
      <c r="B235" s="100">
        <v>29307</v>
      </c>
      <c r="C235" s="101" t="str">
        <f>IFERROR(VLOOKUP(B235,'ALL-LCDs'!$A:$C,3,0),"")</f>
        <v/>
      </c>
      <c r="D235" s="101" t="str">
        <f>IFERROR(VLOOKUP(B235,'Updated LCDs'!$A:$A,1,0),"NO")</f>
        <v>NO</v>
      </c>
      <c r="E235" s="101" t="str">
        <f>IFERROR(VLOOKUP(B235,'Updated LCDs'!$A:$E,5,0),"NO")</f>
        <v>NO</v>
      </c>
      <c r="F235" s="102" t="str">
        <f>IFERROR(VLOOKUP(B235,'ICD-9 to ICD-10 LCDs'!$A:$B,2,0),"")</f>
        <v/>
      </c>
      <c r="G235" s="101" t="str">
        <f>IFERROR(VLOOKUP(F235,'ALL-LCDs'!$A:$C,3,0),"")</f>
        <v/>
      </c>
      <c r="H235" s="101" t="str">
        <f>IFERROR(VLOOKUP(F235,'Updated LCDs'!$A:$A,1,0),"NO")</f>
        <v>NO</v>
      </c>
      <c r="I235" s="101" t="str">
        <f>IFERROR(VLOOKUP(F235,'Updated LCDs'!$A:$E,5,0),"NO")</f>
        <v>NO</v>
      </c>
      <c r="J235" s="100"/>
      <c r="K235" s="101" t="str">
        <f>IFERROR(VLOOKUP(J235,'All-Articles'!#REF!,3,0),"")</f>
        <v/>
      </c>
      <c r="L235" s="101" t="str">
        <f>IFERROR(VLOOKUP(J235,'Updated Articles'!$A:$E,1,0),"NO")</f>
        <v>NO</v>
      </c>
      <c r="M235" s="101" t="str">
        <f>IFERROR(VLOOKUP(J235,'Updated Articles'!$A:$E,5,0),"NO")</f>
        <v>NO</v>
      </c>
      <c r="N235" s="100"/>
      <c r="O235" s="101" t="str">
        <f>IFERROR(VLOOKUP(N235,'All-Articles'!#REF!,3,0),"")</f>
        <v/>
      </c>
      <c r="P235" s="101" t="str">
        <f>IFERROR(VLOOKUP(N235,'Updated Articles'!$A:$E,1,0),"NO")</f>
        <v>NO</v>
      </c>
      <c r="Q235" s="101" t="str">
        <f>IFERROR(VLOOKUP(N235,'Updated Articles'!$A:$E,5,0),"NO")</f>
        <v>NO</v>
      </c>
    </row>
    <row r="236" spans="1:17" x14ac:dyDescent="0.25">
      <c r="A236" s="99" t="s">
        <v>127</v>
      </c>
      <c r="B236" s="100">
        <v>29308</v>
      </c>
      <c r="C236" s="101" t="str">
        <f>IFERROR(VLOOKUP(B236,'ALL-LCDs'!$A:$C,3,0),"")</f>
        <v/>
      </c>
      <c r="D236" s="101" t="str">
        <f>IFERROR(VLOOKUP(B236,'Updated LCDs'!$A:$A,1,0),"NO")</f>
        <v>NO</v>
      </c>
      <c r="E236" s="101" t="str">
        <f>IFERROR(VLOOKUP(B236,'Updated LCDs'!$A:$E,5,0),"NO")</f>
        <v>NO</v>
      </c>
      <c r="F236" s="102" t="str">
        <f>IFERROR(VLOOKUP(B236,'ICD-9 to ICD-10 LCDs'!$A:$B,2,0),"")</f>
        <v/>
      </c>
      <c r="G236" s="101" t="str">
        <f>IFERROR(VLOOKUP(F236,'ALL-LCDs'!$A:$C,3,0),"")</f>
        <v/>
      </c>
      <c r="H236" s="101" t="str">
        <f>IFERROR(VLOOKUP(F236,'Updated LCDs'!$A:$A,1,0),"NO")</f>
        <v>NO</v>
      </c>
      <c r="I236" s="101" t="str">
        <f>IFERROR(VLOOKUP(F236,'Updated LCDs'!$A:$E,5,0),"NO")</f>
        <v>NO</v>
      </c>
      <c r="J236" s="100"/>
      <c r="K236" s="101" t="str">
        <f>IFERROR(VLOOKUP(J236,'All-Articles'!#REF!,3,0),"")</f>
        <v/>
      </c>
      <c r="L236" s="101" t="str">
        <f>IFERROR(VLOOKUP(J236,'Updated Articles'!$A:$E,1,0),"NO")</f>
        <v>NO</v>
      </c>
      <c r="M236" s="101" t="str">
        <f>IFERROR(VLOOKUP(J236,'Updated Articles'!$A:$E,5,0),"NO")</f>
        <v>NO</v>
      </c>
      <c r="N236" s="100"/>
      <c r="O236" s="101" t="str">
        <f>IFERROR(VLOOKUP(N236,'All-Articles'!#REF!,3,0),"")</f>
        <v/>
      </c>
      <c r="P236" s="101" t="str">
        <f>IFERROR(VLOOKUP(N236,'Updated Articles'!$A:$E,1,0),"NO")</f>
        <v>NO</v>
      </c>
      <c r="Q236" s="101" t="str">
        <f>IFERROR(VLOOKUP(N236,'Updated Articles'!$A:$E,5,0),"NO")</f>
        <v>NO</v>
      </c>
    </row>
    <row r="237" spans="1:17" x14ac:dyDescent="0.25">
      <c r="A237" s="99" t="s">
        <v>184</v>
      </c>
      <c r="B237" s="100">
        <v>29317</v>
      </c>
      <c r="C237" s="101" t="str">
        <f>IFERROR(VLOOKUP(B237,'ALL-LCDs'!$A:$C,3,0),"")</f>
        <v/>
      </c>
      <c r="D237" s="101" t="str">
        <f>IFERROR(VLOOKUP(B237,'Updated LCDs'!$A:$A,1,0),"NO")</f>
        <v>NO</v>
      </c>
      <c r="E237" s="101" t="str">
        <f>IFERROR(VLOOKUP(B237,'Updated LCDs'!$A:$E,5,0),"NO")</f>
        <v>NO</v>
      </c>
      <c r="F237" s="102" t="str">
        <f>IFERROR(VLOOKUP(B237,'ICD-9 to ICD-10 LCDs'!$A:$B,2,0),"")</f>
        <v/>
      </c>
      <c r="G237" s="101" t="str">
        <f>IFERROR(VLOOKUP(F237,'ALL-LCDs'!$A:$C,3,0),"")</f>
        <v/>
      </c>
      <c r="H237" s="101" t="str">
        <f>IFERROR(VLOOKUP(F237,'Updated LCDs'!$A:$A,1,0),"NO")</f>
        <v>NO</v>
      </c>
      <c r="I237" s="101" t="str">
        <f>IFERROR(VLOOKUP(F237,'Updated LCDs'!$A:$E,5,0),"NO")</f>
        <v>NO</v>
      </c>
      <c r="J237" s="100"/>
      <c r="K237" s="101" t="str">
        <f>IFERROR(VLOOKUP(J237,'All-Articles'!#REF!,3,0),"")</f>
        <v/>
      </c>
      <c r="L237" s="101" t="str">
        <f>IFERROR(VLOOKUP(J237,'Updated Articles'!$A:$E,1,0),"NO")</f>
        <v>NO</v>
      </c>
      <c r="M237" s="101" t="str">
        <f>IFERROR(VLOOKUP(J237,'Updated Articles'!$A:$E,5,0),"NO")</f>
        <v>NO</v>
      </c>
      <c r="N237" s="100"/>
      <c r="O237" s="101" t="str">
        <f>IFERROR(VLOOKUP(N237,'All-Articles'!#REF!,3,0),"")</f>
        <v/>
      </c>
      <c r="P237" s="101" t="str">
        <f>IFERROR(VLOOKUP(N237,'Updated Articles'!$A:$E,1,0),"NO")</f>
        <v>NO</v>
      </c>
      <c r="Q237" s="101" t="str">
        <f>IFERROR(VLOOKUP(N237,'Updated Articles'!$A:$E,5,0),"NO")</f>
        <v>NO</v>
      </c>
    </row>
    <row r="238" spans="1:17" x14ac:dyDescent="0.25">
      <c r="A238" s="99" t="s">
        <v>142</v>
      </c>
      <c r="B238" s="100">
        <v>29318</v>
      </c>
      <c r="C238" s="101" t="str">
        <f>IFERROR(VLOOKUP(B238,'ALL-LCDs'!$A:$C,3,0),"")</f>
        <v/>
      </c>
      <c r="D238" s="101" t="str">
        <f>IFERROR(VLOOKUP(B238,'Updated LCDs'!$A:$A,1,0),"NO")</f>
        <v>NO</v>
      </c>
      <c r="E238" s="101" t="str">
        <f>IFERROR(VLOOKUP(B238,'Updated LCDs'!$A:$E,5,0),"NO")</f>
        <v>NO</v>
      </c>
      <c r="F238" s="102">
        <f>IFERROR(VLOOKUP(B238,'ICD-9 to ICD-10 LCDs'!$A:$B,2,0),"")</f>
        <v>33833</v>
      </c>
      <c r="G238" s="101" t="str">
        <f>IFERROR(VLOOKUP(F238,'ALL-LCDs'!$A:$C,3,0),"")</f>
        <v>A</v>
      </c>
      <c r="H238" s="101" t="str">
        <f>IFERROR(VLOOKUP(F238,'Updated LCDs'!$A:$A,1,0),"NO")</f>
        <v>NO</v>
      </c>
      <c r="I238" s="101" t="str">
        <f>IFERROR(VLOOKUP(F238,'Updated LCDs'!$A:$E,5,0),"NO")</f>
        <v>NO</v>
      </c>
      <c r="J238" s="100"/>
      <c r="K238" s="101" t="str">
        <f>IFERROR(VLOOKUP(J238,'All-Articles'!#REF!,3,0),"")</f>
        <v/>
      </c>
      <c r="L238" s="101" t="str">
        <f>IFERROR(VLOOKUP(J238,'Updated Articles'!$A:$E,1,0),"NO")</f>
        <v>NO</v>
      </c>
      <c r="M238" s="101" t="str">
        <f>IFERROR(VLOOKUP(J238,'Updated Articles'!$A:$E,5,0),"NO")</f>
        <v>NO</v>
      </c>
      <c r="N238" s="100"/>
      <c r="O238" s="101" t="str">
        <f>IFERROR(VLOOKUP(N238,'All-Articles'!#REF!,3,0),"")</f>
        <v/>
      </c>
      <c r="P238" s="101" t="str">
        <f>IFERROR(VLOOKUP(N238,'Updated Articles'!$A:$E,1,0),"NO")</f>
        <v>NO</v>
      </c>
      <c r="Q238" s="101" t="str">
        <f>IFERROR(VLOOKUP(N238,'Updated Articles'!$A:$E,5,0),"NO")</f>
        <v>NO</v>
      </c>
    </row>
    <row r="239" spans="1:17" x14ac:dyDescent="0.25">
      <c r="A239" s="99" t="s">
        <v>156</v>
      </c>
      <c r="B239" s="100">
        <v>29322</v>
      </c>
      <c r="C239" s="101" t="str">
        <f>IFERROR(VLOOKUP(B239,'ALL-LCDs'!$A:$C,3,0),"")</f>
        <v/>
      </c>
      <c r="D239" s="101" t="str">
        <f>IFERROR(VLOOKUP(B239,'Updated LCDs'!$A:$A,1,0),"NO")</f>
        <v>NO</v>
      </c>
      <c r="E239" s="101" t="str">
        <f>IFERROR(VLOOKUP(B239,'Updated LCDs'!$A:$E,5,0),"NO")</f>
        <v>NO</v>
      </c>
      <c r="F239" s="102" t="str">
        <f>IFERROR(VLOOKUP(B239,'ICD-9 to ICD-10 LCDs'!$A:$B,2,0),"")</f>
        <v/>
      </c>
      <c r="G239" s="101" t="str">
        <f>IFERROR(VLOOKUP(F239,'ALL-LCDs'!$A:$C,3,0),"")</f>
        <v/>
      </c>
      <c r="H239" s="101" t="str">
        <f>IFERROR(VLOOKUP(F239,'Updated LCDs'!$A:$A,1,0),"NO")</f>
        <v>NO</v>
      </c>
      <c r="I239" s="101" t="str">
        <f>IFERROR(VLOOKUP(F239,'Updated LCDs'!$A:$E,5,0),"NO")</f>
        <v>NO</v>
      </c>
      <c r="J239" s="100"/>
      <c r="K239" s="101" t="str">
        <f>IFERROR(VLOOKUP(J239,'All-Articles'!#REF!,3,0),"")</f>
        <v/>
      </c>
      <c r="L239" s="101" t="str">
        <f>IFERROR(VLOOKUP(J239,'Updated Articles'!$A:$E,1,0),"NO")</f>
        <v>NO</v>
      </c>
      <c r="M239" s="101" t="str">
        <f>IFERROR(VLOOKUP(J239,'Updated Articles'!$A:$E,5,0),"NO")</f>
        <v>NO</v>
      </c>
      <c r="N239" s="100"/>
      <c r="O239" s="101" t="str">
        <f>IFERROR(VLOOKUP(N239,'All-Articles'!#REF!,3,0),"")</f>
        <v/>
      </c>
      <c r="P239" s="101" t="str">
        <f>IFERROR(VLOOKUP(N239,'Updated Articles'!$A:$E,1,0),"NO")</f>
        <v>NO</v>
      </c>
      <c r="Q239" s="101" t="str">
        <f>IFERROR(VLOOKUP(N239,'Updated Articles'!$A:$E,5,0),"NO")</f>
        <v>NO</v>
      </c>
    </row>
    <row r="240" spans="1:17" x14ac:dyDescent="0.25">
      <c r="A240" s="103" t="s">
        <v>155</v>
      </c>
      <c r="B240" s="100">
        <v>29324</v>
      </c>
      <c r="C240" s="101" t="str">
        <f>IFERROR(VLOOKUP(B240,'ALL-LCDs'!$A:$C,3,0),"")</f>
        <v/>
      </c>
      <c r="D240" s="101" t="str">
        <f>IFERROR(VLOOKUP(B240,'Updated LCDs'!$A:$A,1,0),"NO")</f>
        <v>NO</v>
      </c>
      <c r="E240" s="101" t="str">
        <f>IFERROR(VLOOKUP(B240,'Updated LCDs'!$A:$E,5,0),"NO")</f>
        <v>NO</v>
      </c>
      <c r="F240" s="102" t="str">
        <f>IFERROR(VLOOKUP(B240,'ICD-9 to ICD-10 LCDs'!$A:$B,2,0),"")</f>
        <v/>
      </c>
      <c r="G240" s="101" t="str">
        <f>IFERROR(VLOOKUP(F240,'ALL-LCDs'!$A:$C,3,0),"")</f>
        <v/>
      </c>
      <c r="H240" s="101" t="str">
        <f>IFERROR(VLOOKUP(F240,'Updated LCDs'!$A:$A,1,0),"NO")</f>
        <v>NO</v>
      </c>
      <c r="I240" s="101" t="str">
        <f>IFERROR(VLOOKUP(F240,'Updated LCDs'!$A:$E,5,0),"NO")</f>
        <v>NO</v>
      </c>
      <c r="J240" s="100"/>
      <c r="K240" s="101" t="str">
        <f>IFERROR(VLOOKUP(J240,'All-Articles'!#REF!,3,0),"")</f>
        <v/>
      </c>
      <c r="L240" s="101" t="str">
        <f>IFERROR(VLOOKUP(J240,'Updated Articles'!$A:$E,1,0),"NO")</f>
        <v>NO</v>
      </c>
      <c r="M240" s="101" t="str">
        <f>IFERROR(VLOOKUP(J240,'Updated Articles'!$A:$E,5,0),"NO")</f>
        <v>NO</v>
      </c>
      <c r="N240" s="100"/>
      <c r="O240" s="101" t="str">
        <f>IFERROR(VLOOKUP(N240,'All-Articles'!#REF!,3,0),"")</f>
        <v/>
      </c>
      <c r="P240" s="101" t="str">
        <f>IFERROR(VLOOKUP(N240,'Updated Articles'!$A:$E,1,0),"NO")</f>
        <v>NO</v>
      </c>
      <c r="Q240" s="101" t="str">
        <f>IFERROR(VLOOKUP(N240,'Updated Articles'!$A:$E,5,0),"NO")</f>
        <v>NO</v>
      </c>
    </row>
    <row r="241" spans="1:17" x14ac:dyDescent="0.25">
      <c r="A241" s="103" t="s">
        <v>155</v>
      </c>
      <c r="B241" s="100">
        <v>29336</v>
      </c>
      <c r="C241" s="101" t="str">
        <f>IFERROR(VLOOKUP(B241,'ALL-LCDs'!$A:$C,3,0),"")</f>
        <v/>
      </c>
      <c r="D241" s="101" t="str">
        <f>IFERROR(VLOOKUP(B241,'Updated LCDs'!$A:$A,1,0),"NO")</f>
        <v>NO</v>
      </c>
      <c r="E241" s="101" t="str">
        <f>IFERROR(VLOOKUP(B241,'Updated LCDs'!$A:$E,5,0),"NO")</f>
        <v>NO</v>
      </c>
      <c r="F241" s="102" t="str">
        <f>IFERROR(VLOOKUP(B241,'ICD-9 to ICD-10 LCDs'!$A:$B,2,0),"")</f>
        <v/>
      </c>
      <c r="G241" s="101" t="str">
        <f>IFERROR(VLOOKUP(F241,'ALL-LCDs'!$A:$C,3,0),"")</f>
        <v/>
      </c>
      <c r="H241" s="101" t="str">
        <f>IFERROR(VLOOKUP(F241,'Updated LCDs'!$A:$A,1,0),"NO")</f>
        <v>NO</v>
      </c>
      <c r="I241" s="101" t="str">
        <f>IFERROR(VLOOKUP(F241,'Updated LCDs'!$A:$E,5,0),"NO")</f>
        <v>NO</v>
      </c>
      <c r="J241" s="100"/>
      <c r="K241" s="101" t="str">
        <f>IFERROR(VLOOKUP(J241,'All-Articles'!#REF!,3,0),"")</f>
        <v/>
      </c>
      <c r="L241" s="101" t="str">
        <f>IFERROR(VLOOKUP(J241,'Updated Articles'!$A:$E,1,0),"NO")</f>
        <v>NO</v>
      </c>
      <c r="M241" s="101" t="str">
        <f>IFERROR(VLOOKUP(J241,'Updated Articles'!$A:$E,5,0),"NO")</f>
        <v>NO</v>
      </c>
      <c r="N241" s="100"/>
      <c r="O241" s="101" t="str">
        <f>IFERROR(VLOOKUP(N241,'All-Articles'!#REF!,3,0),"")</f>
        <v/>
      </c>
      <c r="P241" s="101" t="str">
        <f>IFERROR(VLOOKUP(N241,'Updated Articles'!$A:$E,1,0),"NO")</f>
        <v>NO</v>
      </c>
      <c r="Q241" s="101" t="str">
        <f>IFERROR(VLOOKUP(N241,'Updated Articles'!$A:$E,5,0),"NO")</f>
        <v>NO</v>
      </c>
    </row>
    <row r="242" spans="1:17" x14ac:dyDescent="0.25">
      <c r="A242" s="99" t="s">
        <v>185</v>
      </c>
      <c r="B242" s="100">
        <v>29339</v>
      </c>
      <c r="C242" s="101" t="str">
        <f>IFERROR(VLOOKUP(B242,'ALL-LCDs'!$A:$C,3,0),"")</f>
        <v/>
      </c>
      <c r="D242" s="101" t="str">
        <f>IFERROR(VLOOKUP(B242,'Updated LCDs'!$A:$A,1,0),"NO")</f>
        <v>NO</v>
      </c>
      <c r="E242" s="101" t="str">
        <f>IFERROR(VLOOKUP(B242,'Updated LCDs'!$A:$E,5,0),"NO")</f>
        <v>NO</v>
      </c>
      <c r="F242" s="102" t="str">
        <f>IFERROR(VLOOKUP(B242,'ICD-9 to ICD-10 LCDs'!$A:$B,2,0),"")</f>
        <v/>
      </c>
      <c r="G242" s="101" t="str">
        <f>IFERROR(VLOOKUP(F242,'ALL-LCDs'!$A:$C,3,0),"")</f>
        <v/>
      </c>
      <c r="H242" s="101" t="str">
        <f>IFERROR(VLOOKUP(F242,'Updated LCDs'!$A:$A,1,0),"NO")</f>
        <v>NO</v>
      </c>
      <c r="I242" s="101" t="str">
        <f>IFERROR(VLOOKUP(F242,'Updated LCDs'!$A:$E,5,0),"NO")</f>
        <v>NO</v>
      </c>
      <c r="J242" s="100"/>
      <c r="K242" s="101" t="str">
        <f>IFERROR(VLOOKUP(J242,'All-Articles'!#REF!,3,0),"")</f>
        <v/>
      </c>
      <c r="L242" s="101" t="str">
        <f>IFERROR(VLOOKUP(J242,'Updated Articles'!$A:$E,1,0),"NO")</f>
        <v>NO</v>
      </c>
      <c r="M242" s="101" t="str">
        <f>IFERROR(VLOOKUP(J242,'Updated Articles'!$A:$E,5,0),"NO")</f>
        <v>NO</v>
      </c>
      <c r="N242" s="100"/>
      <c r="O242" s="101" t="str">
        <f>IFERROR(VLOOKUP(N242,'All-Articles'!#REF!,3,0),"")</f>
        <v/>
      </c>
      <c r="P242" s="101" t="str">
        <f>IFERROR(VLOOKUP(N242,'Updated Articles'!$A:$E,1,0),"NO")</f>
        <v>NO</v>
      </c>
      <c r="Q242" s="101" t="str">
        <f>IFERROR(VLOOKUP(N242,'Updated Articles'!$A:$E,5,0),"NO")</f>
        <v>NO</v>
      </c>
    </row>
    <row r="243" spans="1:17" x14ac:dyDescent="0.25">
      <c r="A243" s="99" t="s">
        <v>160</v>
      </c>
      <c r="B243" s="100">
        <v>29347</v>
      </c>
      <c r="C243" s="101" t="str">
        <f>IFERROR(VLOOKUP(B243,'ALL-LCDs'!$A:$C,3,0),"")</f>
        <v/>
      </c>
      <c r="D243" s="101" t="str">
        <f>IFERROR(VLOOKUP(B243,'Updated LCDs'!$A:$A,1,0),"NO")</f>
        <v>NO</v>
      </c>
      <c r="E243" s="101" t="str">
        <f>IFERROR(VLOOKUP(B243,'Updated LCDs'!$A:$E,5,0),"NO")</f>
        <v>NO</v>
      </c>
      <c r="F243" s="102" t="str">
        <f>IFERROR(VLOOKUP(B243,'ICD-9 to ICD-10 LCDs'!$A:$B,2,0),"")</f>
        <v/>
      </c>
      <c r="G243" s="101" t="str">
        <f>IFERROR(VLOOKUP(F243,'ALL-LCDs'!$A:$C,3,0),"")</f>
        <v/>
      </c>
      <c r="H243" s="101" t="str">
        <f>IFERROR(VLOOKUP(F243,'Updated LCDs'!$A:$A,1,0),"NO")</f>
        <v>NO</v>
      </c>
      <c r="I243" s="101" t="str">
        <f>IFERROR(VLOOKUP(F243,'Updated LCDs'!$A:$E,5,0),"NO")</f>
        <v>NO</v>
      </c>
      <c r="J243" s="100"/>
      <c r="K243" s="101" t="str">
        <f>IFERROR(VLOOKUP(J243,'All-Articles'!#REF!,3,0),"")</f>
        <v/>
      </c>
      <c r="L243" s="101" t="str">
        <f>IFERROR(VLOOKUP(J243,'Updated Articles'!$A:$E,1,0),"NO")</f>
        <v>NO</v>
      </c>
      <c r="M243" s="101" t="str">
        <f>IFERROR(VLOOKUP(J243,'Updated Articles'!$A:$E,5,0),"NO")</f>
        <v>NO</v>
      </c>
      <c r="N243" s="100"/>
      <c r="O243" s="101" t="str">
        <f>IFERROR(VLOOKUP(N243,'All-Articles'!#REF!,3,0),"")</f>
        <v/>
      </c>
      <c r="P243" s="101" t="str">
        <f>IFERROR(VLOOKUP(N243,'Updated Articles'!$A:$E,1,0),"NO")</f>
        <v>NO</v>
      </c>
      <c r="Q243" s="101" t="str">
        <f>IFERROR(VLOOKUP(N243,'Updated Articles'!$A:$E,5,0),"NO")</f>
        <v>NO</v>
      </c>
    </row>
    <row r="244" spans="1:17" x14ac:dyDescent="0.25">
      <c r="A244" s="99" t="s">
        <v>186</v>
      </c>
      <c r="B244" s="100">
        <v>29348</v>
      </c>
      <c r="C244" s="101" t="str">
        <f>IFERROR(VLOOKUP(B244,'ALL-LCDs'!$A:$C,3,0),"")</f>
        <v/>
      </c>
      <c r="D244" s="101" t="str">
        <f>IFERROR(VLOOKUP(B244,'Updated LCDs'!$A:$A,1,0),"NO")</f>
        <v>NO</v>
      </c>
      <c r="E244" s="101" t="str">
        <f>IFERROR(VLOOKUP(B244,'Updated LCDs'!$A:$E,5,0),"NO")</f>
        <v>NO</v>
      </c>
      <c r="F244" s="102" t="str">
        <f>IFERROR(VLOOKUP(B244,'ICD-9 to ICD-10 LCDs'!$A:$B,2,0),"")</f>
        <v/>
      </c>
      <c r="G244" s="101" t="str">
        <f>IFERROR(VLOOKUP(F244,'ALL-LCDs'!$A:$C,3,0),"")</f>
        <v/>
      </c>
      <c r="H244" s="101" t="str">
        <f>IFERROR(VLOOKUP(F244,'Updated LCDs'!$A:$A,1,0),"NO")</f>
        <v>NO</v>
      </c>
      <c r="I244" s="101" t="str">
        <f>IFERROR(VLOOKUP(F244,'Updated LCDs'!$A:$E,5,0),"NO")</f>
        <v>NO</v>
      </c>
      <c r="J244" s="100"/>
      <c r="K244" s="101" t="str">
        <f>IFERROR(VLOOKUP(J244,'All-Articles'!#REF!,3,0),"")</f>
        <v/>
      </c>
      <c r="L244" s="101" t="str">
        <f>IFERROR(VLOOKUP(J244,'Updated Articles'!$A:$E,1,0),"NO")</f>
        <v>NO</v>
      </c>
      <c r="M244" s="101" t="str">
        <f>IFERROR(VLOOKUP(J244,'Updated Articles'!$A:$E,5,0),"NO")</f>
        <v>NO</v>
      </c>
      <c r="N244" s="100"/>
      <c r="O244" s="101" t="str">
        <f>IFERROR(VLOOKUP(N244,'All-Articles'!#REF!,3,0),"")</f>
        <v/>
      </c>
      <c r="P244" s="101" t="str">
        <f>IFERROR(VLOOKUP(N244,'Updated Articles'!$A:$E,1,0),"NO")</f>
        <v>NO</v>
      </c>
      <c r="Q244" s="101" t="str">
        <f>IFERROR(VLOOKUP(N244,'Updated Articles'!$A:$E,5,0),"NO")</f>
        <v>NO</v>
      </c>
    </row>
    <row r="245" spans="1:17" x14ac:dyDescent="0.25">
      <c r="A245" s="99" t="s">
        <v>119</v>
      </c>
      <c r="B245" s="100">
        <v>29352</v>
      </c>
      <c r="C245" s="101" t="str">
        <f>IFERROR(VLOOKUP(B245,'ALL-LCDs'!$A:$C,3,0),"")</f>
        <v/>
      </c>
      <c r="D245" s="101" t="str">
        <f>IFERROR(VLOOKUP(B245,'Updated LCDs'!$A:$A,1,0),"NO")</f>
        <v>NO</v>
      </c>
      <c r="E245" s="101" t="str">
        <f>IFERROR(VLOOKUP(B245,'Updated LCDs'!$A:$E,5,0),"NO")</f>
        <v>NO</v>
      </c>
      <c r="F245" s="102" t="str">
        <f>IFERROR(VLOOKUP(B245,'ICD-9 to ICD-10 LCDs'!$A:$B,2,0),"")</f>
        <v/>
      </c>
      <c r="G245" s="101" t="str">
        <f>IFERROR(VLOOKUP(F245,'ALL-LCDs'!$A:$C,3,0),"")</f>
        <v/>
      </c>
      <c r="H245" s="101" t="str">
        <f>IFERROR(VLOOKUP(F245,'Updated LCDs'!$A:$A,1,0),"NO")</f>
        <v>NO</v>
      </c>
      <c r="I245" s="101" t="str">
        <f>IFERROR(VLOOKUP(F245,'Updated LCDs'!$A:$E,5,0),"NO")</f>
        <v>NO</v>
      </c>
      <c r="J245" s="100"/>
      <c r="K245" s="101" t="str">
        <f>IFERROR(VLOOKUP(J245,'All-Articles'!#REF!,3,0),"")</f>
        <v/>
      </c>
      <c r="L245" s="101" t="str">
        <f>IFERROR(VLOOKUP(J245,'Updated Articles'!$A:$E,1,0),"NO")</f>
        <v>NO</v>
      </c>
      <c r="M245" s="101" t="str">
        <f>IFERROR(VLOOKUP(J245,'Updated Articles'!$A:$E,5,0),"NO")</f>
        <v>NO</v>
      </c>
      <c r="N245" s="100"/>
      <c r="O245" s="101" t="str">
        <f>IFERROR(VLOOKUP(N245,'All-Articles'!#REF!,3,0),"")</f>
        <v/>
      </c>
      <c r="P245" s="101" t="str">
        <f>IFERROR(VLOOKUP(N245,'Updated Articles'!$A:$E,1,0),"NO")</f>
        <v>NO</v>
      </c>
      <c r="Q245" s="101" t="str">
        <f>IFERROR(VLOOKUP(N245,'Updated Articles'!$A:$E,5,0),"NO")</f>
        <v>NO</v>
      </c>
    </row>
    <row r="246" spans="1:17" x14ac:dyDescent="0.25">
      <c r="A246" s="99" t="s">
        <v>187</v>
      </c>
      <c r="B246" s="100">
        <v>29354</v>
      </c>
      <c r="C246" s="101" t="str">
        <f>IFERROR(VLOOKUP(B246,'ALL-LCDs'!$A:$C,3,0),"")</f>
        <v/>
      </c>
      <c r="D246" s="101" t="str">
        <f>IFERROR(VLOOKUP(B246,'Updated LCDs'!$A:$A,1,0),"NO")</f>
        <v>NO</v>
      </c>
      <c r="E246" s="101" t="str">
        <f>IFERROR(VLOOKUP(B246,'Updated LCDs'!$A:$E,5,0),"NO")</f>
        <v>NO</v>
      </c>
      <c r="F246" s="102" t="str">
        <f>IFERROR(VLOOKUP(B246,'ICD-9 to ICD-10 LCDs'!$A:$B,2,0),"")</f>
        <v/>
      </c>
      <c r="G246" s="101" t="str">
        <f>IFERROR(VLOOKUP(F246,'ALL-LCDs'!$A:$C,3,0),"")</f>
        <v/>
      </c>
      <c r="H246" s="101" t="str">
        <f>IFERROR(VLOOKUP(F246,'Updated LCDs'!$A:$A,1,0),"NO")</f>
        <v>NO</v>
      </c>
      <c r="I246" s="101" t="str">
        <f>IFERROR(VLOOKUP(F246,'Updated LCDs'!$A:$E,5,0),"NO")</f>
        <v>NO</v>
      </c>
      <c r="J246" s="100"/>
      <c r="K246" s="101" t="str">
        <f>IFERROR(VLOOKUP(J246,'All-Articles'!#REF!,3,0),"")</f>
        <v/>
      </c>
      <c r="L246" s="101" t="str">
        <f>IFERROR(VLOOKUP(J246,'Updated Articles'!$A:$E,1,0),"NO")</f>
        <v>NO</v>
      </c>
      <c r="M246" s="101" t="str">
        <f>IFERROR(VLOOKUP(J246,'Updated Articles'!$A:$E,5,0),"NO")</f>
        <v>NO</v>
      </c>
      <c r="N246" s="100"/>
      <c r="O246" s="101" t="str">
        <f>IFERROR(VLOOKUP(N246,'All-Articles'!#REF!,3,0),"")</f>
        <v/>
      </c>
      <c r="P246" s="101" t="str">
        <f>IFERROR(VLOOKUP(N246,'Updated Articles'!$A:$E,1,0),"NO")</f>
        <v>NO</v>
      </c>
      <c r="Q246" s="101" t="str">
        <f>IFERROR(VLOOKUP(N246,'Updated Articles'!$A:$E,5,0),"NO")</f>
        <v>NO</v>
      </c>
    </row>
    <row r="247" spans="1:17" x14ac:dyDescent="0.25">
      <c r="A247" s="99" t="s">
        <v>188</v>
      </c>
      <c r="B247" s="104">
        <v>29356</v>
      </c>
      <c r="C247" s="101" t="str">
        <f>IFERROR(VLOOKUP(B247,'ALL-LCDs'!$A:$C,3,0),"")</f>
        <v/>
      </c>
      <c r="D247" s="101" t="str">
        <f>IFERROR(VLOOKUP(B247,'Updated LCDs'!$A:$A,1,0),"NO")</f>
        <v>NO</v>
      </c>
      <c r="E247" s="101" t="str">
        <f>IFERROR(VLOOKUP(B247,'Updated LCDs'!$A:$E,5,0),"NO")</f>
        <v>NO</v>
      </c>
      <c r="F247" s="102" t="str">
        <f>IFERROR(VLOOKUP(B247,'ICD-9 to ICD-10 LCDs'!$A:$B,2,0),"")</f>
        <v/>
      </c>
      <c r="G247" s="101" t="str">
        <f>IFERROR(VLOOKUP(F247,'ALL-LCDs'!$A:$C,3,0),"")</f>
        <v/>
      </c>
      <c r="H247" s="101" t="str">
        <f>IFERROR(VLOOKUP(F247,'Updated LCDs'!$A:$A,1,0),"NO")</f>
        <v>NO</v>
      </c>
      <c r="I247" s="101" t="str">
        <f>IFERROR(VLOOKUP(F247,'Updated LCDs'!$A:$E,5,0),"NO")</f>
        <v>NO</v>
      </c>
      <c r="J247" s="104"/>
      <c r="K247" s="101" t="str">
        <f>IFERROR(VLOOKUP(J247,'All-Articles'!#REF!,3,0),"")</f>
        <v/>
      </c>
      <c r="L247" s="101" t="str">
        <f>IFERROR(VLOOKUP(J247,'Updated Articles'!$A:$E,1,0),"NO")</f>
        <v>NO</v>
      </c>
      <c r="M247" s="101" t="str">
        <f>IFERROR(VLOOKUP(J247,'Updated Articles'!$A:$E,5,0),"NO")</f>
        <v>NO</v>
      </c>
      <c r="N247" s="104"/>
      <c r="O247" s="101" t="str">
        <f>IFERROR(VLOOKUP(N247,'All-Articles'!#REF!,3,0),"")</f>
        <v/>
      </c>
      <c r="P247" s="101" t="str">
        <f>IFERROR(VLOOKUP(N247,'Updated Articles'!$A:$E,1,0),"NO")</f>
        <v>NO</v>
      </c>
      <c r="Q247" s="101" t="str">
        <f>IFERROR(VLOOKUP(N247,'Updated Articles'!$A:$E,5,0),"NO")</f>
        <v>NO</v>
      </c>
    </row>
    <row r="248" spans="1:17" x14ac:dyDescent="0.25">
      <c r="A248" s="99" t="s">
        <v>189</v>
      </c>
      <c r="B248" s="100">
        <v>29360</v>
      </c>
      <c r="C248" s="101" t="str">
        <f>IFERROR(VLOOKUP(B248,'ALL-LCDs'!$A:$C,3,0),"")</f>
        <v/>
      </c>
      <c r="D248" s="101" t="str">
        <f>IFERROR(VLOOKUP(B248,'Updated LCDs'!$A:$A,1,0),"NO")</f>
        <v>NO</v>
      </c>
      <c r="E248" s="101" t="str">
        <f>IFERROR(VLOOKUP(B248,'Updated LCDs'!$A:$E,5,0),"NO")</f>
        <v>NO</v>
      </c>
      <c r="F248" s="102" t="str">
        <f>IFERROR(VLOOKUP(B248,'ICD-9 to ICD-10 LCDs'!$A:$B,2,0),"")</f>
        <v/>
      </c>
      <c r="G248" s="101" t="str">
        <f>IFERROR(VLOOKUP(F248,'ALL-LCDs'!$A:$C,3,0),"")</f>
        <v/>
      </c>
      <c r="H248" s="101" t="str">
        <f>IFERROR(VLOOKUP(F248,'Updated LCDs'!$A:$A,1,0),"NO")</f>
        <v>NO</v>
      </c>
      <c r="I248" s="101" t="str">
        <f>IFERROR(VLOOKUP(F248,'Updated LCDs'!$A:$E,5,0),"NO")</f>
        <v>NO</v>
      </c>
      <c r="J248" s="100"/>
      <c r="K248" s="101" t="str">
        <f>IFERROR(VLOOKUP(J248,'All-Articles'!#REF!,3,0),"")</f>
        <v/>
      </c>
      <c r="L248" s="101" t="str">
        <f>IFERROR(VLOOKUP(J248,'Updated Articles'!$A:$E,1,0),"NO")</f>
        <v>NO</v>
      </c>
      <c r="M248" s="101" t="str">
        <f>IFERROR(VLOOKUP(J248,'Updated Articles'!$A:$E,5,0),"NO")</f>
        <v>NO</v>
      </c>
      <c r="N248" s="100"/>
      <c r="O248" s="101" t="str">
        <f>IFERROR(VLOOKUP(N248,'All-Articles'!#REF!,3,0),"")</f>
        <v/>
      </c>
      <c r="P248" s="101" t="str">
        <f>IFERROR(VLOOKUP(N248,'Updated Articles'!$A:$E,1,0),"NO")</f>
        <v>NO</v>
      </c>
      <c r="Q248" s="101" t="str">
        <f>IFERROR(VLOOKUP(N248,'Updated Articles'!$A:$E,5,0),"NO")</f>
        <v>NO</v>
      </c>
    </row>
    <row r="249" spans="1:17" x14ac:dyDescent="0.25">
      <c r="A249" s="99" t="s">
        <v>190</v>
      </c>
      <c r="B249" s="100">
        <v>29361</v>
      </c>
      <c r="C249" s="101" t="str">
        <f>IFERROR(VLOOKUP(B249,'ALL-LCDs'!$A:$C,3,0),"")</f>
        <v/>
      </c>
      <c r="D249" s="101" t="str">
        <f>IFERROR(VLOOKUP(B249,'Updated LCDs'!$A:$A,1,0),"NO")</f>
        <v>NO</v>
      </c>
      <c r="E249" s="101" t="str">
        <f>IFERROR(VLOOKUP(B249,'Updated LCDs'!$A:$E,5,0),"NO")</f>
        <v>NO</v>
      </c>
      <c r="F249" s="102" t="str">
        <f>IFERROR(VLOOKUP(B249,'ICD-9 to ICD-10 LCDs'!$A:$B,2,0),"")</f>
        <v/>
      </c>
      <c r="G249" s="101" t="str">
        <f>IFERROR(VLOOKUP(F249,'ALL-LCDs'!$A:$C,3,0),"")</f>
        <v/>
      </c>
      <c r="H249" s="101" t="str">
        <f>IFERROR(VLOOKUP(F249,'Updated LCDs'!$A:$A,1,0),"NO")</f>
        <v>NO</v>
      </c>
      <c r="I249" s="101" t="str">
        <f>IFERROR(VLOOKUP(F249,'Updated LCDs'!$A:$E,5,0),"NO")</f>
        <v>NO</v>
      </c>
      <c r="J249" s="100"/>
      <c r="K249" s="101" t="str">
        <f>IFERROR(VLOOKUP(J249,'All-Articles'!#REF!,3,0),"")</f>
        <v/>
      </c>
      <c r="L249" s="101" t="str">
        <f>IFERROR(VLOOKUP(J249,'Updated Articles'!$A:$E,1,0),"NO")</f>
        <v>NO</v>
      </c>
      <c r="M249" s="101" t="str">
        <f>IFERROR(VLOOKUP(J249,'Updated Articles'!$A:$E,5,0),"NO")</f>
        <v>NO</v>
      </c>
      <c r="N249" s="100"/>
      <c r="O249" s="101" t="str">
        <f>IFERROR(VLOOKUP(N249,'All-Articles'!#REF!,3,0),"")</f>
        <v/>
      </c>
      <c r="P249" s="101" t="str">
        <f>IFERROR(VLOOKUP(N249,'Updated Articles'!$A:$E,1,0),"NO")</f>
        <v>NO</v>
      </c>
      <c r="Q249" s="101" t="str">
        <f>IFERROR(VLOOKUP(N249,'Updated Articles'!$A:$E,5,0),"NO")</f>
        <v>NO</v>
      </c>
    </row>
    <row r="250" spans="1:17" x14ac:dyDescent="0.25">
      <c r="A250" s="99" t="s">
        <v>169</v>
      </c>
      <c r="B250" s="100">
        <v>29368</v>
      </c>
      <c r="C250" s="101" t="str">
        <f>IFERROR(VLOOKUP(B250,'ALL-LCDs'!$A:$C,3,0),"")</f>
        <v/>
      </c>
      <c r="D250" s="101" t="str">
        <f>IFERROR(VLOOKUP(B250,'Updated LCDs'!$A:$A,1,0),"NO")</f>
        <v>NO</v>
      </c>
      <c r="E250" s="101" t="str">
        <f>IFERROR(VLOOKUP(B250,'Updated LCDs'!$A:$E,5,0),"NO")</f>
        <v>NO</v>
      </c>
      <c r="F250" s="102" t="str">
        <f>IFERROR(VLOOKUP(B250,'ICD-9 to ICD-10 LCDs'!$A:$B,2,0),"")</f>
        <v/>
      </c>
      <c r="G250" s="101" t="str">
        <f>IFERROR(VLOOKUP(F250,'ALL-LCDs'!$A:$C,3,0),"")</f>
        <v/>
      </c>
      <c r="H250" s="101" t="str">
        <f>IFERROR(VLOOKUP(F250,'Updated LCDs'!$A:$A,1,0),"NO")</f>
        <v>NO</v>
      </c>
      <c r="I250" s="101" t="str">
        <f>IFERROR(VLOOKUP(F250,'Updated LCDs'!$A:$E,5,0),"NO")</f>
        <v>NO</v>
      </c>
      <c r="J250" s="100"/>
      <c r="K250" s="101" t="str">
        <f>IFERROR(VLOOKUP(J250,'All-Articles'!#REF!,3,0),"")</f>
        <v/>
      </c>
      <c r="L250" s="101" t="str">
        <f>IFERROR(VLOOKUP(J250,'Updated Articles'!$A:$E,1,0),"NO")</f>
        <v>NO</v>
      </c>
      <c r="M250" s="101" t="str">
        <f>IFERROR(VLOOKUP(J250,'Updated Articles'!$A:$E,5,0),"NO")</f>
        <v>NO</v>
      </c>
      <c r="N250" s="100"/>
      <c r="O250" s="101" t="str">
        <f>IFERROR(VLOOKUP(N250,'All-Articles'!#REF!,3,0),"")</f>
        <v/>
      </c>
      <c r="P250" s="101" t="str">
        <f>IFERROR(VLOOKUP(N250,'Updated Articles'!$A:$E,1,0),"NO")</f>
        <v>NO</v>
      </c>
      <c r="Q250" s="101" t="str">
        <f>IFERROR(VLOOKUP(N250,'Updated Articles'!$A:$E,5,0),"NO")</f>
        <v>NO</v>
      </c>
    </row>
    <row r="251" spans="1:17" x14ac:dyDescent="0.25">
      <c r="A251" s="103" t="s">
        <v>191</v>
      </c>
      <c r="B251" s="100">
        <v>29369</v>
      </c>
      <c r="C251" s="101" t="str">
        <f>IFERROR(VLOOKUP(B251,'ALL-LCDs'!$A:$C,3,0),"")</f>
        <v/>
      </c>
      <c r="D251" s="101" t="str">
        <f>IFERROR(VLOOKUP(B251,'Updated LCDs'!$A:$A,1,0),"NO")</f>
        <v>NO</v>
      </c>
      <c r="E251" s="101" t="str">
        <f>IFERROR(VLOOKUP(B251,'Updated LCDs'!$A:$E,5,0),"NO")</f>
        <v>NO</v>
      </c>
      <c r="F251" s="102" t="str">
        <f>IFERROR(VLOOKUP(B251,'ICD-9 to ICD-10 LCDs'!$A:$B,2,0),"")</f>
        <v/>
      </c>
      <c r="G251" s="101" t="str">
        <f>IFERROR(VLOOKUP(F251,'ALL-LCDs'!$A:$C,3,0),"")</f>
        <v/>
      </c>
      <c r="H251" s="101" t="str">
        <f>IFERROR(VLOOKUP(F251,'Updated LCDs'!$A:$A,1,0),"NO")</f>
        <v>NO</v>
      </c>
      <c r="I251" s="101" t="str">
        <f>IFERROR(VLOOKUP(F251,'Updated LCDs'!$A:$E,5,0),"NO")</f>
        <v>NO</v>
      </c>
      <c r="J251" s="100"/>
      <c r="K251" s="101" t="str">
        <f>IFERROR(VLOOKUP(J251,'All-Articles'!#REF!,3,0),"")</f>
        <v/>
      </c>
      <c r="L251" s="101" t="str">
        <f>IFERROR(VLOOKUP(J251,'Updated Articles'!$A:$E,1,0),"NO")</f>
        <v>NO</v>
      </c>
      <c r="M251" s="101" t="str">
        <f>IFERROR(VLOOKUP(J251,'Updated Articles'!$A:$E,5,0),"NO")</f>
        <v>NO</v>
      </c>
      <c r="N251" s="100"/>
      <c r="O251" s="101" t="str">
        <f>IFERROR(VLOOKUP(N251,'All-Articles'!#REF!,3,0),"")</f>
        <v/>
      </c>
      <c r="P251" s="101" t="str">
        <f>IFERROR(VLOOKUP(N251,'Updated Articles'!$A:$E,1,0),"NO")</f>
        <v>NO</v>
      </c>
      <c r="Q251" s="101" t="str">
        <f>IFERROR(VLOOKUP(N251,'Updated Articles'!$A:$E,5,0),"NO")</f>
        <v>NO</v>
      </c>
    </row>
    <row r="252" spans="1:17" x14ac:dyDescent="0.25">
      <c r="A252" s="99" t="s">
        <v>192</v>
      </c>
      <c r="B252" s="100">
        <v>29372</v>
      </c>
      <c r="C252" s="101" t="str">
        <f>IFERROR(VLOOKUP(B252,'ALL-LCDs'!$A:$C,3,0),"")</f>
        <v/>
      </c>
      <c r="D252" s="101" t="str">
        <f>IFERROR(VLOOKUP(B252,'Updated LCDs'!$A:$A,1,0),"NO")</f>
        <v>NO</v>
      </c>
      <c r="E252" s="101" t="str">
        <f>IFERROR(VLOOKUP(B252,'Updated LCDs'!$A:$E,5,0),"NO")</f>
        <v>NO</v>
      </c>
      <c r="F252" s="102" t="str">
        <f>IFERROR(VLOOKUP(B252,'ICD-9 to ICD-10 LCDs'!$A:$B,2,0),"")</f>
        <v/>
      </c>
      <c r="G252" s="101" t="str">
        <f>IFERROR(VLOOKUP(F252,'ALL-LCDs'!$A:$C,3,0),"")</f>
        <v/>
      </c>
      <c r="H252" s="101" t="str">
        <f>IFERROR(VLOOKUP(F252,'Updated LCDs'!$A:$A,1,0),"NO")</f>
        <v>NO</v>
      </c>
      <c r="I252" s="101" t="str">
        <f>IFERROR(VLOOKUP(F252,'Updated LCDs'!$A:$E,5,0),"NO")</f>
        <v>NO</v>
      </c>
      <c r="J252" s="100"/>
      <c r="K252" s="101" t="str">
        <f>IFERROR(VLOOKUP(J252,'All-Articles'!#REF!,3,0),"")</f>
        <v/>
      </c>
      <c r="L252" s="101" t="str">
        <f>IFERROR(VLOOKUP(J252,'Updated Articles'!$A:$E,1,0),"NO")</f>
        <v>NO</v>
      </c>
      <c r="M252" s="101" t="str">
        <f>IFERROR(VLOOKUP(J252,'Updated Articles'!$A:$E,5,0),"NO")</f>
        <v>NO</v>
      </c>
      <c r="N252" s="100"/>
      <c r="O252" s="101" t="str">
        <f>IFERROR(VLOOKUP(N252,'All-Articles'!#REF!,3,0),"")</f>
        <v/>
      </c>
      <c r="P252" s="101" t="str">
        <f>IFERROR(VLOOKUP(N252,'Updated Articles'!$A:$E,1,0),"NO")</f>
        <v>NO</v>
      </c>
      <c r="Q252" s="101" t="str">
        <f>IFERROR(VLOOKUP(N252,'Updated Articles'!$A:$E,5,0),"NO")</f>
        <v>NO</v>
      </c>
    </row>
    <row r="253" spans="1:17" x14ac:dyDescent="0.25">
      <c r="A253" s="99" t="s">
        <v>165</v>
      </c>
      <c r="B253" s="100">
        <v>29373</v>
      </c>
      <c r="C253" s="101" t="str">
        <f>IFERROR(VLOOKUP(B253,'ALL-LCDs'!$A:$C,3,0),"")</f>
        <v/>
      </c>
      <c r="D253" s="101" t="str">
        <f>IFERROR(VLOOKUP(B253,'Updated LCDs'!$A:$A,1,0),"NO")</f>
        <v>NO</v>
      </c>
      <c r="E253" s="101" t="str">
        <f>IFERROR(VLOOKUP(B253,'Updated LCDs'!$A:$E,5,0),"NO")</f>
        <v>NO</v>
      </c>
      <c r="F253" s="102" t="str">
        <f>IFERROR(VLOOKUP(B253,'ICD-9 to ICD-10 LCDs'!$A:$B,2,0),"")</f>
        <v/>
      </c>
      <c r="G253" s="101" t="str">
        <f>IFERROR(VLOOKUP(F253,'ALL-LCDs'!$A:$C,3,0),"")</f>
        <v/>
      </c>
      <c r="H253" s="101" t="str">
        <f>IFERROR(VLOOKUP(F253,'Updated LCDs'!$A:$A,1,0),"NO")</f>
        <v>NO</v>
      </c>
      <c r="I253" s="101" t="str">
        <f>IFERROR(VLOOKUP(F253,'Updated LCDs'!$A:$E,5,0),"NO")</f>
        <v>NO</v>
      </c>
      <c r="J253" s="100"/>
      <c r="K253" s="101" t="str">
        <f>IFERROR(VLOOKUP(J253,'All-Articles'!#REF!,3,0),"")</f>
        <v/>
      </c>
      <c r="L253" s="101" t="str">
        <f>IFERROR(VLOOKUP(J253,'Updated Articles'!$A:$E,1,0),"NO")</f>
        <v>NO</v>
      </c>
      <c r="M253" s="101" t="str">
        <f>IFERROR(VLOOKUP(J253,'Updated Articles'!$A:$E,5,0),"NO")</f>
        <v>NO</v>
      </c>
      <c r="N253" s="100"/>
      <c r="O253" s="101" t="str">
        <f>IFERROR(VLOOKUP(N253,'All-Articles'!#REF!,3,0),"")</f>
        <v/>
      </c>
      <c r="P253" s="101" t="str">
        <f>IFERROR(VLOOKUP(N253,'Updated Articles'!$A:$E,1,0),"NO")</f>
        <v>NO</v>
      </c>
      <c r="Q253" s="101" t="str">
        <f>IFERROR(VLOOKUP(N253,'Updated Articles'!$A:$E,5,0),"NO")</f>
        <v>NO</v>
      </c>
    </row>
    <row r="254" spans="1:17" x14ac:dyDescent="0.25">
      <c r="A254" s="99" t="s">
        <v>170</v>
      </c>
      <c r="B254" s="100">
        <v>29383</v>
      </c>
      <c r="C254" s="101" t="str">
        <f>IFERROR(VLOOKUP(B254,'ALL-LCDs'!$A:$C,3,0),"")</f>
        <v/>
      </c>
      <c r="D254" s="101" t="str">
        <f>IFERROR(VLOOKUP(B254,'Updated LCDs'!$A:$A,1,0),"NO")</f>
        <v>NO</v>
      </c>
      <c r="E254" s="101" t="str">
        <f>IFERROR(VLOOKUP(B254,'Updated LCDs'!$A:$E,5,0),"NO")</f>
        <v>NO</v>
      </c>
      <c r="F254" s="102" t="str">
        <f>IFERROR(VLOOKUP(B254,'ICD-9 to ICD-10 LCDs'!$A:$B,2,0),"")</f>
        <v/>
      </c>
      <c r="G254" s="101" t="str">
        <f>IFERROR(VLOOKUP(F254,'ALL-LCDs'!$A:$C,3,0),"")</f>
        <v/>
      </c>
      <c r="H254" s="101" t="str">
        <f>IFERROR(VLOOKUP(F254,'Updated LCDs'!$A:$A,1,0),"NO")</f>
        <v>NO</v>
      </c>
      <c r="I254" s="101" t="str">
        <f>IFERROR(VLOOKUP(F254,'Updated LCDs'!$A:$E,5,0),"NO")</f>
        <v>NO</v>
      </c>
      <c r="J254" s="100"/>
      <c r="K254" s="101" t="str">
        <f>IFERROR(VLOOKUP(J254,'All-Articles'!#REF!,3,0),"")</f>
        <v/>
      </c>
      <c r="L254" s="101" t="str">
        <f>IFERROR(VLOOKUP(J254,'Updated Articles'!$A:$E,1,0),"NO")</f>
        <v>NO</v>
      </c>
      <c r="M254" s="101" t="str">
        <f>IFERROR(VLOOKUP(J254,'Updated Articles'!$A:$E,5,0),"NO")</f>
        <v>NO</v>
      </c>
      <c r="N254" s="100"/>
      <c r="O254" s="101" t="str">
        <f>IFERROR(VLOOKUP(N254,'All-Articles'!#REF!,3,0),"")</f>
        <v/>
      </c>
      <c r="P254" s="101" t="str">
        <f>IFERROR(VLOOKUP(N254,'Updated Articles'!$A:$E,1,0),"NO")</f>
        <v>NO</v>
      </c>
      <c r="Q254" s="101" t="str">
        <f>IFERROR(VLOOKUP(N254,'Updated Articles'!$A:$E,5,0),"NO")</f>
        <v>NO</v>
      </c>
    </row>
    <row r="255" spans="1:17" x14ac:dyDescent="0.25">
      <c r="A255" s="99" t="s">
        <v>137</v>
      </c>
      <c r="B255" s="100">
        <v>29388</v>
      </c>
      <c r="C255" s="101" t="str">
        <f>IFERROR(VLOOKUP(B255,'ALL-LCDs'!$A:$C,3,0),"")</f>
        <v/>
      </c>
      <c r="D255" s="101" t="str">
        <f>IFERROR(VLOOKUP(B255,'Updated LCDs'!$A:$A,1,0),"NO")</f>
        <v>NO</v>
      </c>
      <c r="E255" s="101" t="str">
        <f>IFERROR(VLOOKUP(B255,'Updated LCDs'!$A:$E,5,0),"NO")</f>
        <v>NO</v>
      </c>
      <c r="F255" s="102" t="str">
        <f>IFERROR(VLOOKUP(B255,'ICD-9 to ICD-10 LCDs'!$A:$B,2,0),"")</f>
        <v/>
      </c>
      <c r="G255" s="101" t="str">
        <f>IFERROR(VLOOKUP(F255,'ALL-LCDs'!$A:$C,3,0),"")</f>
        <v/>
      </c>
      <c r="H255" s="101" t="str">
        <f>IFERROR(VLOOKUP(F255,'Updated LCDs'!$A:$A,1,0),"NO")</f>
        <v>NO</v>
      </c>
      <c r="I255" s="101" t="str">
        <f>IFERROR(VLOOKUP(F255,'Updated LCDs'!$A:$E,5,0),"NO")</f>
        <v>NO</v>
      </c>
      <c r="J255" s="100"/>
      <c r="K255" s="101" t="str">
        <f>IFERROR(VLOOKUP(J255,'All-Articles'!#REF!,3,0),"")</f>
        <v/>
      </c>
      <c r="L255" s="101" t="str">
        <f>IFERROR(VLOOKUP(J255,'Updated Articles'!$A:$E,1,0),"NO")</f>
        <v>NO</v>
      </c>
      <c r="M255" s="101" t="str">
        <f>IFERROR(VLOOKUP(J255,'Updated Articles'!$A:$E,5,0),"NO")</f>
        <v>NO</v>
      </c>
      <c r="N255" s="100"/>
      <c r="O255" s="101" t="str">
        <f>IFERROR(VLOOKUP(N255,'All-Articles'!#REF!,3,0),"")</f>
        <v/>
      </c>
      <c r="P255" s="101" t="str">
        <f>IFERROR(VLOOKUP(N255,'Updated Articles'!$A:$E,1,0),"NO")</f>
        <v>NO</v>
      </c>
      <c r="Q255" s="101" t="str">
        <f>IFERROR(VLOOKUP(N255,'Updated Articles'!$A:$E,5,0),"NO")</f>
        <v>NO</v>
      </c>
    </row>
    <row r="256" spans="1:17" x14ac:dyDescent="0.25">
      <c r="A256" s="99" t="s">
        <v>183</v>
      </c>
      <c r="B256" s="100">
        <v>29389</v>
      </c>
      <c r="C256" s="101" t="str">
        <f>IFERROR(VLOOKUP(B256,'ALL-LCDs'!$A:$C,3,0),"")</f>
        <v/>
      </c>
      <c r="D256" s="101" t="str">
        <f>IFERROR(VLOOKUP(B256,'Updated LCDs'!$A:$A,1,0),"NO")</f>
        <v>NO</v>
      </c>
      <c r="E256" s="101" t="str">
        <f>IFERROR(VLOOKUP(B256,'Updated LCDs'!$A:$E,5,0),"NO")</f>
        <v>NO</v>
      </c>
      <c r="F256" s="102" t="str">
        <f>IFERROR(VLOOKUP(B256,'ICD-9 to ICD-10 LCDs'!$A:$B,2,0),"")</f>
        <v/>
      </c>
      <c r="G256" s="101" t="str">
        <f>IFERROR(VLOOKUP(F256,'ALL-LCDs'!$A:$C,3,0),"")</f>
        <v/>
      </c>
      <c r="H256" s="101" t="str">
        <f>IFERROR(VLOOKUP(F256,'Updated LCDs'!$A:$A,1,0),"NO")</f>
        <v>NO</v>
      </c>
      <c r="I256" s="101" t="str">
        <f>IFERROR(VLOOKUP(F256,'Updated LCDs'!$A:$E,5,0),"NO")</f>
        <v>NO</v>
      </c>
      <c r="J256" s="100"/>
      <c r="K256" s="101" t="str">
        <f>IFERROR(VLOOKUP(J256,'All-Articles'!#REF!,3,0),"")</f>
        <v/>
      </c>
      <c r="L256" s="101" t="str">
        <f>IFERROR(VLOOKUP(J256,'Updated Articles'!$A:$E,1,0),"NO")</f>
        <v>NO</v>
      </c>
      <c r="M256" s="101" t="str">
        <f>IFERROR(VLOOKUP(J256,'Updated Articles'!$A:$E,5,0),"NO")</f>
        <v>NO</v>
      </c>
      <c r="N256" s="100"/>
      <c r="O256" s="101" t="str">
        <f>IFERROR(VLOOKUP(N256,'All-Articles'!#REF!,3,0),"")</f>
        <v/>
      </c>
      <c r="P256" s="101" t="str">
        <f>IFERROR(VLOOKUP(N256,'Updated Articles'!$A:$E,1,0),"NO")</f>
        <v>NO</v>
      </c>
      <c r="Q256" s="101" t="str">
        <f>IFERROR(VLOOKUP(N256,'Updated Articles'!$A:$E,5,0),"NO")</f>
        <v>NO</v>
      </c>
    </row>
    <row r="257" spans="1:17" x14ac:dyDescent="0.25">
      <c r="A257" s="99" t="s">
        <v>171</v>
      </c>
      <c r="B257" s="100">
        <v>29391</v>
      </c>
      <c r="C257" s="101" t="str">
        <f>IFERROR(VLOOKUP(B257,'ALL-LCDs'!$A:$C,3,0),"")</f>
        <v/>
      </c>
      <c r="D257" s="101" t="str">
        <f>IFERROR(VLOOKUP(B257,'Updated LCDs'!$A:$A,1,0),"NO")</f>
        <v>NO</v>
      </c>
      <c r="E257" s="101" t="str">
        <f>IFERROR(VLOOKUP(B257,'Updated LCDs'!$A:$E,5,0),"NO")</f>
        <v>NO</v>
      </c>
      <c r="F257" s="102" t="str">
        <f>IFERROR(VLOOKUP(B257,'ICD-9 to ICD-10 LCDs'!$A:$B,2,0),"")</f>
        <v/>
      </c>
      <c r="G257" s="101" t="str">
        <f>IFERROR(VLOOKUP(F257,'ALL-LCDs'!$A:$C,3,0),"")</f>
        <v/>
      </c>
      <c r="H257" s="101" t="str">
        <f>IFERROR(VLOOKUP(F257,'Updated LCDs'!$A:$A,1,0),"NO")</f>
        <v>NO</v>
      </c>
      <c r="I257" s="101" t="str">
        <f>IFERROR(VLOOKUP(F257,'Updated LCDs'!$A:$E,5,0),"NO")</f>
        <v>NO</v>
      </c>
      <c r="J257" s="100"/>
      <c r="K257" s="101" t="str">
        <f>IFERROR(VLOOKUP(J257,'All-Articles'!#REF!,3,0),"")</f>
        <v/>
      </c>
      <c r="L257" s="101" t="str">
        <f>IFERROR(VLOOKUP(J257,'Updated Articles'!$A:$E,1,0),"NO")</f>
        <v>NO</v>
      </c>
      <c r="M257" s="101" t="str">
        <f>IFERROR(VLOOKUP(J257,'Updated Articles'!$A:$E,5,0),"NO")</f>
        <v>NO</v>
      </c>
      <c r="N257" s="100"/>
      <c r="O257" s="101" t="str">
        <f>IFERROR(VLOOKUP(N257,'All-Articles'!#REF!,3,0),"")</f>
        <v/>
      </c>
      <c r="P257" s="101" t="str">
        <f>IFERROR(VLOOKUP(N257,'Updated Articles'!$A:$E,1,0),"NO")</f>
        <v>NO</v>
      </c>
      <c r="Q257" s="101" t="str">
        <f>IFERROR(VLOOKUP(N257,'Updated Articles'!$A:$E,5,0),"NO")</f>
        <v>NO</v>
      </c>
    </row>
    <row r="258" spans="1:17" x14ac:dyDescent="0.25">
      <c r="A258" s="99" t="s">
        <v>142</v>
      </c>
      <c r="B258" s="100">
        <v>29395</v>
      </c>
      <c r="C258" s="101" t="str">
        <f>IFERROR(VLOOKUP(B258,'ALL-LCDs'!$A:$C,3,0),"")</f>
        <v/>
      </c>
      <c r="D258" s="101" t="str">
        <f>IFERROR(VLOOKUP(B258,'Updated LCDs'!$A:$A,1,0),"NO")</f>
        <v>NO</v>
      </c>
      <c r="E258" s="101" t="str">
        <f>IFERROR(VLOOKUP(B258,'Updated LCDs'!$A:$E,5,0),"NO")</f>
        <v>NO</v>
      </c>
      <c r="F258" s="102" t="str">
        <f>IFERROR(VLOOKUP(B258,'ICD-9 to ICD-10 LCDs'!$A:$B,2,0),"")</f>
        <v/>
      </c>
      <c r="G258" s="101" t="str">
        <f>IFERROR(VLOOKUP(F258,'ALL-LCDs'!$A:$C,3,0),"")</f>
        <v/>
      </c>
      <c r="H258" s="101" t="str">
        <f>IFERROR(VLOOKUP(F258,'Updated LCDs'!$A:$A,1,0),"NO")</f>
        <v>NO</v>
      </c>
      <c r="I258" s="101" t="str">
        <f>IFERROR(VLOOKUP(F258,'Updated LCDs'!$A:$E,5,0),"NO")</f>
        <v>NO</v>
      </c>
      <c r="J258" s="100"/>
      <c r="K258" s="101" t="str">
        <f>IFERROR(VLOOKUP(J258,'All-Articles'!#REF!,3,0),"")</f>
        <v/>
      </c>
      <c r="L258" s="101" t="str">
        <f>IFERROR(VLOOKUP(J258,'Updated Articles'!$A:$E,1,0),"NO")</f>
        <v>NO</v>
      </c>
      <c r="M258" s="101" t="str">
        <f>IFERROR(VLOOKUP(J258,'Updated Articles'!$A:$E,5,0),"NO")</f>
        <v>NO</v>
      </c>
      <c r="N258" s="100"/>
      <c r="O258" s="101" t="str">
        <f>IFERROR(VLOOKUP(N258,'All-Articles'!#REF!,3,0),"")</f>
        <v/>
      </c>
      <c r="P258" s="101" t="str">
        <f>IFERROR(VLOOKUP(N258,'Updated Articles'!$A:$E,1,0),"NO")</f>
        <v>NO</v>
      </c>
      <c r="Q258" s="101" t="str">
        <f>IFERROR(VLOOKUP(N258,'Updated Articles'!$A:$E,5,0),"NO")</f>
        <v>NO</v>
      </c>
    </row>
    <row r="259" spans="1:17" x14ac:dyDescent="0.25">
      <c r="A259" s="99" t="s">
        <v>174</v>
      </c>
      <c r="B259" s="100">
        <v>29406</v>
      </c>
      <c r="C259" s="101" t="str">
        <f>IFERROR(VLOOKUP(B259,'ALL-LCDs'!$A:$C,3,0),"")</f>
        <v/>
      </c>
      <c r="D259" s="101" t="str">
        <f>IFERROR(VLOOKUP(B259,'Updated LCDs'!$A:$A,1,0),"NO")</f>
        <v>NO</v>
      </c>
      <c r="E259" s="101" t="str">
        <f>IFERROR(VLOOKUP(B259,'Updated LCDs'!$A:$E,5,0),"NO")</f>
        <v>NO</v>
      </c>
      <c r="F259" s="102" t="str">
        <f>IFERROR(VLOOKUP(B259,'ICD-9 to ICD-10 LCDs'!$A:$B,2,0),"")</f>
        <v/>
      </c>
      <c r="G259" s="101" t="str">
        <f>IFERROR(VLOOKUP(F259,'ALL-LCDs'!$A:$C,3,0),"")</f>
        <v/>
      </c>
      <c r="H259" s="101" t="str">
        <f>IFERROR(VLOOKUP(F259,'Updated LCDs'!$A:$A,1,0),"NO")</f>
        <v>NO</v>
      </c>
      <c r="I259" s="101" t="str">
        <f>IFERROR(VLOOKUP(F259,'Updated LCDs'!$A:$E,5,0),"NO")</f>
        <v>NO</v>
      </c>
      <c r="J259" s="100"/>
      <c r="K259" s="101" t="str">
        <f>IFERROR(VLOOKUP(J259,'All-Articles'!#REF!,3,0),"")</f>
        <v/>
      </c>
      <c r="L259" s="101" t="str">
        <f>IFERROR(VLOOKUP(J259,'Updated Articles'!$A:$E,1,0),"NO")</f>
        <v>NO</v>
      </c>
      <c r="M259" s="101" t="str">
        <f>IFERROR(VLOOKUP(J259,'Updated Articles'!$A:$E,5,0),"NO")</f>
        <v>NO</v>
      </c>
      <c r="N259" s="100"/>
      <c r="O259" s="101" t="str">
        <f>IFERROR(VLOOKUP(N259,'All-Articles'!#REF!,3,0),"")</f>
        <v/>
      </c>
      <c r="P259" s="101" t="str">
        <f>IFERROR(VLOOKUP(N259,'Updated Articles'!$A:$E,1,0),"NO")</f>
        <v>NO</v>
      </c>
      <c r="Q259" s="101" t="str">
        <f>IFERROR(VLOOKUP(N259,'Updated Articles'!$A:$E,5,0),"NO")</f>
        <v>NO</v>
      </c>
    </row>
    <row r="260" spans="1:17" x14ac:dyDescent="0.25">
      <c r="A260" s="99" t="s">
        <v>175</v>
      </c>
      <c r="B260" s="100">
        <v>29408</v>
      </c>
      <c r="C260" s="101" t="str">
        <f>IFERROR(VLOOKUP(B260,'ALL-LCDs'!$A:$C,3,0),"")</f>
        <v/>
      </c>
      <c r="D260" s="101" t="str">
        <f>IFERROR(VLOOKUP(B260,'Updated LCDs'!$A:$A,1,0),"NO")</f>
        <v>NO</v>
      </c>
      <c r="E260" s="101" t="str">
        <f>IFERROR(VLOOKUP(B260,'Updated LCDs'!$A:$E,5,0),"NO")</f>
        <v>NO</v>
      </c>
      <c r="F260" s="102" t="str">
        <f>IFERROR(VLOOKUP(B260,'ICD-9 to ICD-10 LCDs'!$A:$B,2,0),"")</f>
        <v/>
      </c>
      <c r="G260" s="101" t="str">
        <f>IFERROR(VLOOKUP(F260,'ALL-LCDs'!$A:$C,3,0),"")</f>
        <v/>
      </c>
      <c r="H260" s="101" t="str">
        <f>IFERROR(VLOOKUP(F260,'Updated LCDs'!$A:$A,1,0),"NO")</f>
        <v>NO</v>
      </c>
      <c r="I260" s="101" t="str">
        <f>IFERROR(VLOOKUP(F260,'Updated LCDs'!$A:$E,5,0),"NO")</f>
        <v>NO</v>
      </c>
      <c r="J260" s="100"/>
      <c r="K260" s="101" t="str">
        <f>IFERROR(VLOOKUP(J260,'All-Articles'!#REF!,3,0),"")</f>
        <v/>
      </c>
      <c r="L260" s="101" t="str">
        <f>IFERROR(VLOOKUP(J260,'Updated Articles'!$A:$E,1,0),"NO")</f>
        <v>NO</v>
      </c>
      <c r="M260" s="101" t="str">
        <f>IFERROR(VLOOKUP(J260,'Updated Articles'!$A:$E,5,0),"NO")</f>
        <v>NO</v>
      </c>
      <c r="N260" s="100"/>
      <c r="O260" s="101" t="str">
        <f>IFERROR(VLOOKUP(N260,'All-Articles'!#REF!,3,0),"")</f>
        <v/>
      </c>
      <c r="P260" s="101" t="str">
        <f>IFERROR(VLOOKUP(N260,'Updated Articles'!$A:$E,1,0),"NO")</f>
        <v>NO</v>
      </c>
      <c r="Q260" s="101" t="str">
        <f>IFERROR(VLOOKUP(N260,'Updated Articles'!$A:$E,5,0),"NO")</f>
        <v>NO</v>
      </c>
    </row>
    <row r="261" spans="1:17" x14ac:dyDescent="0.25">
      <c r="A261" s="99" t="s">
        <v>193</v>
      </c>
      <c r="B261" s="100">
        <v>29417</v>
      </c>
      <c r="C261" s="101" t="str">
        <f>IFERROR(VLOOKUP(B261,'ALL-LCDs'!$A:$C,3,0),"")</f>
        <v/>
      </c>
      <c r="D261" s="101" t="str">
        <f>IFERROR(VLOOKUP(B261,'Updated LCDs'!$A:$A,1,0),"NO")</f>
        <v>NO</v>
      </c>
      <c r="E261" s="101" t="str">
        <f>IFERROR(VLOOKUP(B261,'Updated LCDs'!$A:$E,5,0),"NO")</f>
        <v>NO</v>
      </c>
      <c r="F261" s="102" t="str">
        <f>IFERROR(VLOOKUP(B261,'ICD-9 to ICD-10 LCDs'!$A:$B,2,0),"")</f>
        <v/>
      </c>
      <c r="G261" s="101" t="str">
        <f>IFERROR(VLOOKUP(F261,'ALL-LCDs'!$A:$C,3,0),"")</f>
        <v/>
      </c>
      <c r="H261" s="101" t="str">
        <f>IFERROR(VLOOKUP(F261,'Updated LCDs'!$A:$A,1,0),"NO")</f>
        <v>NO</v>
      </c>
      <c r="I261" s="101" t="str">
        <f>IFERROR(VLOOKUP(F261,'Updated LCDs'!$A:$E,5,0),"NO")</f>
        <v>NO</v>
      </c>
      <c r="J261" s="100"/>
      <c r="K261" s="101" t="str">
        <f>IFERROR(VLOOKUP(J261,'All-Articles'!#REF!,3,0),"")</f>
        <v/>
      </c>
      <c r="L261" s="101" t="str">
        <f>IFERROR(VLOOKUP(J261,'Updated Articles'!$A:$E,1,0),"NO")</f>
        <v>NO</v>
      </c>
      <c r="M261" s="101" t="str">
        <f>IFERROR(VLOOKUP(J261,'Updated Articles'!$A:$E,5,0),"NO")</f>
        <v>NO</v>
      </c>
      <c r="N261" s="100"/>
      <c r="O261" s="101" t="str">
        <f>IFERROR(VLOOKUP(N261,'All-Articles'!#REF!,3,0),"")</f>
        <v/>
      </c>
      <c r="P261" s="101" t="str">
        <f>IFERROR(VLOOKUP(N261,'Updated Articles'!$A:$E,1,0),"NO")</f>
        <v>NO</v>
      </c>
      <c r="Q261" s="101" t="str">
        <f>IFERROR(VLOOKUP(N261,'Updated Articles'!$A:$E,5,0),"NO")</f>
        <v>NO</v>
      </c>
    </row>
    <row r="262" spans="1:17" x14ac:dyDescent="0.25">
      <c r="A262" s="99" t="s">
        <v>158</v>
      </c>
      <c r="B262" s="100">
        <v>29431</v>
      </c>
      <c r="C262" s="101" t="str">
        <f>IFERROR(VLOOKUP(B262,'ALL-LCDs'!$A:$C,3,0),"")</f>
        <v/>
      </c>
      <c r="D262" s="101" t="str">
        <f>IFERROR(VLOOKUP(B262,'Updated LCDs'!$A:$A,1,0),"NO")</f>
        <v>NO</v>
      </c>
      <c r="E262" s="101" t="str">
        <f>IFERROR(VLOOKUP(B262,'Updated LCDs'!$A:$E,5,0),"NO")</f>
        <v>NO</v>
      </c>
      <c r="F262" s="102" t="str">
        <f>IFERROR(VLOOKUP(B262,'ICD-9 to ICD-10 LCDs'!$A:$B,2,0),"")</f>
        <v/>
      </c>
      <c r="G262" s="101" t="str">
        <f>IFERROR(VLOOKUP(F262,'ALL-LCDs'!$A:$C,3,0),"")</f>
        <v/>
      </c>
      <c r="H262" s="101" t="str">
        <f>IFERROR(VLOOKUP(F262,'Updated LCDs'!$A:$A,1,0),"NO")</f>
        <v>NO</v>
      </c>
      <c r="I262" s="101" t="str">
        <f>IFERROR(VLOOKUP(F262,'Updated LCDs'!$A:$E,5,0),"NO")</f>
        <v>NO</v>
      </c>
      <c r="J262" s="100"/>
      <c r="K262" s="101" t="str">
        <f>IFERROR(VLOOKUP(J262,'All-Articles'!#REF!,3,0),"")</f>
        <v/>
      </c>
      <c r="L262" s="101" t="str">
        <f>IFERROR(VLOOKUP(J262,'Updated Articles'!$A:$E,1,0),"NO")</f>
        <v>NO</v>
      </c>
      <c r="M262" s="101" t="str">
        <f>IFERROR(VLOOKUP(J262,'Updated Articles'!$A:$E,5,0),"NO")</f>
        <v>NO</v>
      </c>
      <c r="N262" s="100"/>
      <c r="O262" s="101" t="str">
        <f>IFERROR(VLOOKUP(N262,'All-Articles'!#REF!,3,0),"")</f>
        <v/>
      </c>
      <c r="P262" s="101" t="str">
        <f>IFERROR(VLOOKUP(N262,'Updated Articles'!$A:$E,1,0),"NO")</f>
        <v>NO</v>
      </c>
      <c r="Q262" s="101" t="str">
        <f>IFERROR(VLOOKUP(N262,'Updated Articles'!$A:$E,5,0),"NO")</f>
        <v>NO</v>
      </c>
    </row>
    <row r="263" spans="1:17" x14ac:dyDescent="0.25">
      <c r="A263" s="99" t="s">
        <v>159</v>
      </c>
      <c r="B263" s="104">
        <v>29432</v>
      </c>
      <c r="C263" s="101" t="str">
        <f>IFERROR(VLOOKUP(B263,'ALL-LCDs'!$A:$C,3,0),"")</f>
        <v/>
      </c>
      <c r="D263" s="101" t="str">
        <f>IFERROR(VLOOKUP(B263,'Updated LCDs'!$A:$A,1,0),"NO")</f>
        <v>NO</v>
      </c>
      <c r="E263" s="101" t="str">
        <f>IFERROR(VLOOKUP(B263,'Updated LCDs'!$A:$E,5,0),"NO")</f>
        <v>NO</v>
      </c>
      <c r="F263" s="102" t="str">
        <f>IFERROR(VLOOKUP(B263,'ICD-9 to ICD-10 LCDs'!$A:$B,2,0),"")</f>
        <v/>
      </c>
      <c r="G263" s="101" t="str">
        <f>IFERROR(VLOOKUP(F263,'ALL-LCDs'!$A:$C,3,0),"")</f>
        <v/>
      </c>
      <c r="H263" s="101" t="str">
        <f>IFERROR(VLOOKUP(F263,'Updated LCDs'!$A:$A,1,0),"NO")</f>
        <v>NO</v>
      </c>
      <c r="I263" s="101" t="str">
        <f>IFERROR(VLOOKUP(F263,'Updated LCDs'!$A:$E,5,0),"NO")</f>
        <v>NO</v>
      </c>
      <c r="J263" s="104"/>
      <c r="K263" s="101" t="str">
        <f>IFERROR(VLOOKUP(J263,'All-Articles'!#REF!,3,0),"")</f>
        <v/>
      </c>
      <c r="L263" s="101" t="str">
        <f>IFERROR(VLOOKUP(J263,'Updated Articles'!$A:$E,1,0),"NO")</f>
        <v>NO</v>
      </c>
      <c r="M263" s="101" t="str">
        <f>IFERROR(VLOOKUP(J263,'Updated Articles'!$A:$E,5,0),"NO")</f>
        <v>NO</v>
      </c>
      <c r="N263" s="104"/>
      <c r="O263" s="101" t="str">
        <f>IFERROR(VLOOKUP(N263,'All-Articles'!#REF!,3,0),"")</f>
        <v/>
      </c>
      <c r="P263" s="101" t="str">
        <f>IFERROR(VLOOKUP(N263,'Updated Articles'!$A:$E,1,0),"NO")</f>
        <v>NO</v>
      </c>
      <c r="Q263" s="101" t="str">
        <f>IFERROR(VLOOKUP(N263,'Updated Articles'!$A:$E,5,0),"NO")</f>
        <v>NO</v>
      </c>
    </row>
    <row r="264" spans="1:17" x14ac:dyDescent="0.25">
      <c r="A264" s="99" t="s">
        <v>161</v>
      </c>
      <c r="B264" s="100">
        <v>29440</v>
      </c>
      <c r="C264" s="101" t="str">
        <f>IFERROR(VLOOKUP(B264,'ALL-LCDs'!$A:$C,3,0),"")</f>
        <v/>
      </c>
      <c r="D264" s="101" t="str">
        <f>IFERROR(VLOOKUP(B264,'Updated LCDs'!$A:$A,1,0),"NO")</f>
        <v>NO</v>
      </c>
      <c r="E264" s="101" t="str">
        <f>IFERROR(VLOOKUP(B264,'Updated LCDs'!$A:$E,5,0),"NO")</f>
        <v>NO</v>
      </c>
      <c r="F264" s="102" t="str">
        <f>IFERROR(VLOOKUP(B264,'ICD-9 to ICD-10 LCDs'!$A:$B,2,0),"")</f>
        <v/>
      </c>
      <c r="G264" s="101" t="str">
        <f>IFERROR(VLOOKUP(F264,'ALL-LCDs'!$A:$C,3,0),"")</f>
        <v/>
      </c>
      <c r="H264" s="101" t="str">
        <f>IFERROR(VLOOKUP(F264,'Updated LCDs'!$A:$A,1,0),"NO")</f>
        <v>NO</v>
      </c>
      <c r="I264" s="101" t="str">
        <f>IFERROR(VLOOKUP(F264,'Updated LCDs'!$A:$E,5,0),"NO")</f>
        <v>NO</v>
      </c>
      <c r="J264" s="100"/>
      <c r="K264" s="101" t="str">
        <f>IFERROR(VLOOKUP(J264,'All-Articles'!#REF!,3,0),"")</f>
        <v/>
      </c>
      <c r="L264" s="101" t="str">
        <f>IFERROR(VLOOKUP(J264,'Updated Articles'!$A:$E,1,0),"NO")</f>
        <v>NO</v>
      </c>
      <c r="M264" s="101" t="str">
        <f>IFERROR(VLOOKUP(J264,'Updated Articles'!$A:$E,5,0),"NO")</f>
        <v>NO</v>
      </c>
      <c r="N264" s="100"/>
      <c r="O264" s="101" t="str">
        <f>IFERROR(VLOOKUP(N264,'All-Articles'!#REF!,3,0),"")</f>
        <v/>
      </c>
      <c r="P264" s="101" t="str">
        <f>IFERROR(VLOOKUP(N264,'Updated Articles'!$A:$E,1,0),"NO")</f>
        <v>NO</v>
      </c>
      <c r="Q264" s="101" t="str">
        <f>IFERROR(VLOOKUP(N264,'Updated Articles'!$A:$E,5,0),"NO")</f>
        <v>NO</v>
      </c>
    </row>
    <row r="265" spans="1:17" x14ac:dyDescent="0.25">
      <c r="A265" s="99" t="s">
        <v>194</v>
      </c>
      <c r="B265" s="100">
        <v>29443</v>
      </c>
      <c r="C265" s="101" t="str">
        <f>IFERROR(VLOOKUP(B265,'ALL-LCDs'!$A:$C,3,0),"")</f>
        <v/>
      </c>
      <c r="D265" s="101" t="str">
        <f>IFERROR(VLOOKUP(B265,'Updated LCDs'!$A:$A,1,0),"NO")</f>
        <v>NO</v>
      </c>
      <c r="E265" s="101" t="str">
        <f>IFERROR(VLOOKUP(B265,'Updated LCDs'!$A:$E,5,0),"NO")</f>
        <v>NO</v>
      </c>
      <c r="F265" s="102" t="str">
        <f>IFERROR(VLOOKUP(B265,'ICD-9 to ICD-10 LCDs'!$A:$B,2,0),"")</f>
        <v/>
      </c>
      <c r="G265" s="101" t="str">
        <f>IFERROR(VLOOKUP(F265,'ALL-LCDs'!$A:$C,3,0),"")</f>
        <v/>
      </c>
      <c r="H265" s="101" t="str">
        <f>IFERROR(VLOOKUP(F265,'Updated LCDs'!$A:$A,1,0),"NO")</f>
        <v>NO</v>
      </c>
      <c r="I265" s="101" t="str">
        <f>IFERROR(VLOOKUP(F265,'Updated LCDs'!$A:$E,5,0),"NO")</f>
        <v>NO</v>
      </c>
      <c r="J265" s="100"/>
      <c r="K265" s="101" t="str">
        <f>IFERROR(VLOOKUP(J265,'All-Articles'!#REF!,3,0),"")</f>
        <v/>
      </c>
      <c r="L265" s="101" t="str">
        <f>IFERROR(VLOOKUP(J265,'Updated Articles'!$A:$E,1,0),"NO")</f>
        <v>NO</v>
      </c>
      <c r="M265" s="101" t="str">
        <f>IFERROR(VLOOKUP(J265,'Updated Articles'!$A:$E,5,0),"NO")</f>
        <v>NO</v>
      </c>
      <c r="N265" s="100"/>
      <c r="O265" s="101" t="str">
        <f>IFERROR(VLOOKUP(N265,'All-Articles'!#REF!,3,0),"")</f>
        <v/>
      </c>
      <c r="P265" s="101" t="str">
        <f>IFERROR(VLOOKUP(N265,'Updated Articles'!$A:$E,1,0),"NO")</f>
        <v>NO</v>
      </c>
      <c r="Q265" s="101" t="str">
        <f>IFERROR(VLOOKUP(N265,'Updated Articles'!$A:$E,5,0),"NO")</f>
        <v>NO</v>
      </c>
    </row>
    <row r="266" spans="1:17" x14ac:dyDescent="0.25">
      <c r="A266" s="99" t="s">
        <v>182</v>
      </c>
      <c r="B266" s="104">
        <v>29456</v>
      </c>
      <c r="C266" s="101" t="str">
        <f>IFERROR(VLOOKUP(B266,'ALL-LCDs'!$A:$C,3,0),"")</f>
        <v/>
      </c>
      <c r="D266" s="101" t="str">
        <f>IFERROR(VLOOKUP(B266,'Updated LCDs'!$A:$A,1,0),"NO")</f>
        <v>NO</v>
      </c>
      <c r="E266" s="101" t="str">
        <f>IFERROR(VLOOKUP(B266,'Updated LCDs'!$A:$E,5,0),"NO")</f>
        <v>NO</v>
      </c>
      <c r="F266" s="102" t="str">
        <f>IFERROR(VLOOKUP(B266,'ICD-9 to ICD-10 LCDs'!$A:$B,2,0),"")</f>
        <v/>
      </c>
      <c r="G266" s="101" t="str">
        <f>IFERROR(VLOOKUP(F266,'ALL-LCDs'!$A:$C,3,0),"")</f>
        <v/>
      </c>
      <c r="H266" s="101" t="str">
        <f>IFERROR(VLOOKUP(F266,'Updated LCDs'!$A:$A,1,0),"NO")</f>
        <v>NO</v>
      </c>
      <c r="I266" s="101" t="str">
        <f>IFERROR(VLOOKUP(F266,'Updated LCDs'!$A:$E,5,0),"NO")</f>
        <v>NO</v>
      </c>
      <c r="J266" s="104"/>
      <c r="K266" s="101" t="str">
        <f>IFERROR(VLOOKUP(J266,'All-Articles'!#REF!,3,0),"")</f>
        <v/>
      </c>
      <c r="L266" s="101" t="str">
        <f>IFERROR(VLOOKUP(J266,'Updated Articles'!$A:$E,1,0),"NO")</f>
        <v>NO</v>
      </c>
      <c r="M266" s="101" t="str">
        <f>IFERROR(VLOOKUP(J266,'Updated Articles'!$A:$E,5,0),"NO")</f>
        <v>NO</v>
      </c>
      <c r="N266" s="104"/>
      <c r="O266" s="101" t="str">
        <f>IFERROR(VLOOKUP(N266,'All-Articles'!#REF!,3,0),"")</f>
        <v/>
      </c>
      <c r="P266" s="101" t="str">
        <f>IFERROR(VLOOKUP(N266,'Updated Articles'!$A:$E,1,0),"NO")</f>
        <v>NO</v>
      </c>
      <c r="Q266" s="101" t="str">
        <f>IFERROR(VLOOKUP(N266,'Updated Articles'!$A:$E,5,0),"NO")</f>
        <v>NO</v>
      </c>
    </row>
    <row r="267" spans="1:17" x14ac:dyDescent="0.25">
      <c r="A267" s="99" t="s">
        <v>166</v>
      </c>
      <c r="B267" s="100">
        <v>29459</v>
      </c>
      <c r="C267" s="101" t="str">
        <f>IFERROR(VLOOKUP(B267,'ALL-LCDs'!$A:$C,3,0),"")</f>
        <v/>
      </c>
      <c r="D267" s="101" t="str">
        <f>IFERROR(VLOOKUP(B267,'Updated LCDs'!$A:$A,1,0),"NO")</f>
        <v>NO</v>
      </c>
      <c r="E267" s="101" t="str">
        <f>IFERROR(VLOOKUP(B267,'Updated LCDs'!$A:$E,5,0),"NO")</f>
        <v>NO</v>
      </c>
      <c r="F267" s="102" t="str">
        <f>IFERROR(VLOOKUP(B267,'ICD-9 to ICD-10 LCDs'!$A:$B,2,0),"")</f>
        <v/>
      </c>
      <c r="G267" s="101" t="str">
        <f>IFERROR(VLOOKUP(F267,'ALL-LCDs'!$A:$C,3,0),"")</f>
        <v/>
      </c>
      <c r="H267" s="101" t="str">
        <f>IFERROR(VLOOKUP(F267,'Updated LCDs'!$A:$A,1,0),"NO")</f>
        <v>NO</v>
      </c>
      <c r="I267" s="101" t="str">
        <f>IFERROR(VLOOKUP(F267,'Updated LCDs'!$A:$E,5,0),"NO")</f>
        <v>NO</v>
      </c>
      <c r="J267" s="100"/>
      <c r="K267" s="101" t="str">
        <f>IFERROR(VLOOKUP(J267,'All-Articles'!#REF!,3,0),"")</f>
        <v/>
      </c>
      <c r="L267" s="101" t="str">
        <f>IFERROR(VLOOKUP(J267,'Updated Articles'!$A:$E,1,0),"NO")</f>
        <v>NO</v>
      </c>
      <c r="M267" s="101" t="str">
        <f>IFERROR(VLOOKUP(J267,'Updated Articles'!$A:$E,5,0),"NO")</f>
        <v>NO</v>
      </c>
      <c r="N267" s="100"/>
      <c r="O267" s="101" t="str">
        <f>IFERROR(VLOOKUP(N267,'All-Articles'!#REF!,3,0),"")</f>
        <v/>
      </c>
      <c r="P267" s="101" t="str">
        <f>IFERROR(VLOOKUP(N267,'Updated Articles'!$A:$E,1,0),"NO")</f>
        <v>NO</v>
      </c>
      <c r="Q267" s="101" t="str">
        <f>IFERROR(VLOOKUP(N267,'Updated Articles'!$A:$E,5,0),"NO")</f>
        <v>NO</v>
      </c>
    </row>
    <row r="268" spans="1:17" x14ac:dyDescent="0.25">
      <c r="A268" s="99" t="s">
        <v>195</v>
      </c>
      <c r="B268" s="100">
        <v>29460</v>
      </c>
      <c r="C268" s="101" t="str">
        <f>IFERROR(VLOOKUP(B268,'ALL-LCDs'!$A:$C,3,0),"")</f>
        <v/>
      </c>
      <c r="D268" s="101" t="str">
        <f>IFERROR(VLOOKUP(B268,'Updated LCDs'!$A:$A,1,0),"NO")</f>
        <v>NO</v>
      </c>
      <c r="E268" s="101" t="str">
        <f>IFERROR(VLOOKUP(B268,'Updated LCDs'!$A:$E,5,0),"NO")</f>
        <v>NO</v>
      </c>
      <c r="F268" s="102" t="str">
        <f>IFERROR(VLOOKUP(B268,'ICD-9 to ICD-10 LCDs'!$A:$B,2,0),"")</f>
        <v/>
      </c>
      <c r="G268" s="101" t="str">
        <f>IFERROR(VLOOKUP(F268,'ALL-LCDs'!$A:$C,3,0),"")</f>
        <v/>
      </c>
      <c r="H268" s="101" t="str">
        <f>IFERROR(VLOOKUP(F268,'Updated LCDs'!$A:$A,1,0),"NO")</f>
        <v>NO</v>
      </c>
      <c r="I268" s="101" t="str">
        <f>IFERROR(VLOOKUP(F268,'Updated LCDs'!$A:$E,5,0),"NO")</f>
        <v>NO</v>
      </c>
      <c r="J268" s="100"/>
      <c r="K268" s="101" t="str">
        <f>IFERROR(VLOOKUP(J268,'All-Articles'!#REF!,3,0),"")</f>
        <v/>
      </c>
      <c r="L268" s="101" t="str">
        <f>IFERROR(VLOOKUP(J268,'Updated Articles'!$A:$E,1,0),"NO")</f>
        <v>NO</v>
      </c>
      <c r="M268" s="101" t="str">
        <f>IFERROR(VLOOKUP(J268,'Updated Articles'!$A:$E,5,0),"NO")</f>
        <v>NO</v>
      </c>
      <c r="N268" s="100"/>
      <c r="O268" s="101" t="str">
        <f>IFERROR(VLOOKUP(N268,'All-Articles'!#REF!,3,0),"")</f>
        <v/>
      </c>
      <c r="P268" s="101" t="str">
        <f>IFERROR(VLOOKUP(N268,'Updated Articles'!$A:$E,1,0),"NO")</f>
        <v>NO</v>
      </c>
      <c r="Q268" s="101" t="str">
        <f>IFERROR(VLOOKUP(N268,'Updated Articles'!$A:$E,5,0),"NO")</f>
        <v>NO</v>
      </c>
    </row>
    <row r="269" spans="1:17" x14ac:dyDescent="0.25">
      <c r="A269" s="99" t="s">
        <v>167</v>
      </c>
      <c r="B269" s="100">
        <v>29463</v>
      </c>
      <c r="C269" s="101" t="str">
        <f>IFERROR(VLOOKUP(B269,'ALL-LCDs'!$A:$C,3,0),"")</f>
        <v/>
      </c>
      <c r="D269" s="101" t="str">
        <f>IFERROR(VLOOKUP(B269,'Updated LCDs'!$A:$A,1,0),"NO")</f>
        <v>NO</v>
      </c>
      <c r="E269" s="101" t="str">
        <f>IFERROR(VLOOKUP(B269,'Updated LCDs'!$A:$E,5,0),"NO")</f>
        <v>NO</v>
      </c>
      <c r="F269" s="102" t="str">
        <f>IFERROR(VLOOKUP(B269,'ICD-9 to ICD-10 LCDs'!$A:$B,2,0),"")</f>
        <v/>
      </c>
      <c r="G269" s="101" t="str">
        <f>IFERROR(VLOOKUP(F269,'ALL-LCDs'!$A:$C,3,0),"")</f>
        <v/>
      </c>
      <c r="H269" s="101" t="str">
        <f>IFERROR(VLOOKUP(F269,'Updated LCDs'!$A:$A,1,0),"NO")</f>
        <v>NO</v>
      </c>
      <c r="I269" s="101" t="str">
        <f>IFERROR(VLOOKUP(F269,'Updated LCDs'!$A:$E,5,0),"NO")</f>
        <v>NO</v>
      </c>
      <c r="J269" s="100"/>
      <c r="K269" s="101" t="str">
        <f>IFERROR(VLOOKUP(J269,'All-Articles'!#REF!,3,0),"")</f>
        <v/>
      </c>
      <c r="L269" s="101" t="str">
        <f>IFERROR(VLOOKUP(J269,'Updated Articles'!$A:$E,1,0),"NO")</f>
        <v>NO</v>
      </c>
      <c r="M269" s="101" t="str">
        <f>IFERROR(VLOOKUP(J269,'Updated Articles'!$A:$E,5,0),"NO")</f>
        <v>NO</v>
      </c>
      <c r="N269" s="100"/>
      <c r="O269" s="101" t="str">
        <f>IFERROR(VLOOKUP(N269,'All-Articles'!#REF!,3,0),"")</f>
        <v/>
      </c>
      <c r="P269" s="101" t="str">
        <f>IFERROR(VLOOKUP(N269,'Updated Articles'!$A:$E,1,0),"NO")</f>
        <v>NO</v>
      </c>
      <c r="Q269" s="101" t="str">
        <f>IFERROR(VLOOKUP(N269,'Updated Articles'!$A:$E,5,0),"NO")</f>
        <v>NO</v>
      </c>
    </row>
    <row r="270" spans="1:17" x14ac:dyDescent="0.25">
      <c r="A270" s="99" t="s">
        <v>168</v>
      </c>
      <c r="B270" s="100">
        <v>29464</v>
      </c>
      <c r="C270" s="101" t="str">
        <f>IFERROR(VLOOKUP(B270,'ALL-LCDs'!$A:$C,3,0),"")</f>
        <v/>
      </c>
      <c r="D270" s="101" t="str">
        <f>IFERROR(VLOOKUP(B270,'Updated LCDs'!$A:$A,1,0),"NO")</f>
        <v>NO</v>
      </c>
      <c r="E270" s="101" t="str">
        <f>IFERROR(VLOOKUP(B270,'Updated LCDs'!$A:$E,5,0),"NO")</f>
        <v>NO</v>
      </c>
      <c r="F270" s="102" t="str">
        <f>IFERROR(VLOOKUP(B270,'ICD-9 to ICD-10 LCDs'!$A:$B,2,0),"")</f>
        <v/>
      </c>
      <c r="G270" s="101" t="str">
        <f>IFERROR(VLOOKUP(F270,'ALL-LCDs'!$A:$C,3,0),"")</f>
        <v/>
      </c>
      <c r="H270" s="101" t="str">
        <f>IFERROR(VLOOKUP(F270,'Updated LCDs'!$A:$A,1,0),"NO")</f>
        <v>NO</v>
      </c>
      <c r="I270" s="101" t="str">
        <f>IFERROR(VLOOKUP(F270,'Updated LCDs'!$A:$E,5,0),"NO")</f>
        <v>NO</v>
      </c>
      <c r="J270" s="100"/>
      <c r="K270" s="101" t="str">
        <f>IFERROR(VLOOKUP(J270,'All-Articles'!#REF!,3,0),"")</f>
        <v/>
      </c>
      <c r="L270" s="101" t="str">
        <f>IFERROR(VLOOKUP(J270,'Updated Articles'!$A:$E,1,0),"NO")</f>
        <v>NO</v>
      </c>
      <c r="M270" s="101" t="str">
        <f>IFERROR(VLOOKUP(J270,'Updated Articles'!$A:$E,5,0),"NO")</f>
        <v>NO</v>
      </c>
      <c r="N270" s="100"/>
      <c r="O270" s="101" t="str">
        <f>IFERROR(VLOOKUP(N270,'All-Articles'!#REF!,3,0),"")</f>
        <v/>
      </c>
      <c r="P270" s="101" t="str">
        <f>IFERROR(VLOOKUP(N270,'Updated Articles'!$A:$E,1,0),"NO")</f>
        <v>NO</v>
      </c>
      <c r="Q270" s="101" t="str">
        <f>IFERROR(VLOOKUP(N270,'Updated Articles'!$A:$E,5,0),"NO")</f>
        <v>NO</v>
      </c>
    </row>
    <row r="271" spans="1:17" x14ac:dyDescent="0.25">
      <c r="A271" s="99" t="s">
        <v>172</v>
      </c>
      <c r="B271" s="100">
        <v>29473</v>
      </c>
      <c r="C271" s="101" t="str">
        <f>IFERROR(VLOOKUP(B271,'ALL-LCDs'!$A:$C,3,0),"")</f>
        <v/>
      </c>
      <c r="D271" s="101" t="str">
        <f>IFERROR(VLOOKUP(B271,'Updated LCDs'!$A:$A,1,0),"NO")</f>
        <v>NO</v>
      </c>
      <c r="E271" s="101" t="str">
        <f>IFERROR(VLOOKUP(B271,'Updated LCDs'!$A:$E,5,0),"NO")</f>
        <v>NO</v>
      </c>
      <c r="F271" s="102" t="str">
        <f>IFERROR(VLOOKUP(B271,'ICD-9 to ICD-10 LCDs'!$A:$B,2,0),"")</f>
        <v/>
      </c>
      <c r="G271" s="101" t="str">
        <f>IFERROR(VLOOKUP(F271,'ALL-LCDs'!$A:$C,3,0),"")</f>
        <v/>
      </c>
      <c r="H271" s="101" t="str">
        <f>IFERROR(VLOOKUP(F271,'Updated LCDs'!$A:$A,1,0),"NO")</f>
        <v>NO</v>
      </c>
      <c r="I271" s="101" t="str">
        <f>IFERROR(VLOOKUP(F271,'Updated LCDs'!$A:$E,5,0),"NO")</f>
        <v>NO</v>
      </c>
      <c r="J271" s="100"/>
      <c r="K271" s="101" t="str">
        <f>IFERROR(VLOOKUP(J271,'All-Articles'!#REF!,3,0),"")</f>
        <v/>
      </c>
      <c r="L271" s="101" t="str">
        <f>IFERROR(VLOOKUP(J271,'Updated Articles'!$A:$E,1,0),"NO")</f>
        <v>NO</v>
      </c>
      <c r="M271" s="101" t="str">
        <f>IFERROR(VLOOKUP(J271,'Updated Articles'!$A:$E,5,0),"NO")</f>
        <v>NO</v>
      </c>
      <c r="N271" s="100"/>
      <c r="O271" s="101" t="str">
        <f>IFERROR(VLOOKUP(N271,'All-Articles'!#REF!,3,0),"")</f>
        <v/>
      </c>
      <c r="P271" s="101" t="str">
        <f>IFERROR(VLOOKUP(N271,'Updated Articles'!$A:$E,1,0),"NO")</f>
        <v>NO</v>
      </c>
      <c r="Q271" s="101" t="str">
        <f>IFERROR(VLOOKUP(N271,'Updated Articles'!$A:$E,5,0),"NO")</f>
        <v>NO</v>
      </c>
    </row>
    <row r="272" spans="1:17" x14ac:dyDescent="0.25">
      <c r="A272" s="99" t="s">
        <v>184</v>
      </c>
      <c r="B272" s="100">
        <v>29477</v>
      </c>
      <c r="C272" s="101" t="str">
        <f>IFERROR(VLOOKUP(B272,'ALL-LCDs'!$A:$C,3,0),"")</f>
        <v/>
      </c>
      <c r="D272" s="101" t="str">
        <f>IFERROR(VLOOKUP(B272,'Updated LCDs'!$A:$A,1,0),"NO")</f>
        <v>NO</v>
      </c>
      <c r="E272" s="101" t="str">
        <f>IFERROR(VLOOKUP(B272,'Updated LCDs'!$A:$E,5,0),"NO")</f>
        <v>NO</v>
      </c>
      <c r="F272" s="102" t="str">
        <f>IFERROR(VLOOKUP(B272,'ICD-9 to ICD-10 LCDs'!$A:$B,2,0),"")</f>
        <v/>
      </c>
      <c r="G272" s="101" t="str">
        <f>IFERROR(VLOOKUP(F272,'ALL-LCDs'!$A:$C,3,0),"")</f>
        <v/>
      </c>
      <c r="H272" s="101" t="str">
        <f>IFERROR(VLOOKUP(F272,'Updated LCDs'!$A:$A,1,0),"NO")</f>
        <v>NO</v>
      </c>
      <c r="I272" s="101" t="str">
        <f>IFERROR(VLOOKUP(F272,'Updated LCDs'!$A:$E,5,0),"NO")</f>
        <v>NO</v>
      </c>
      <c r="J272" s="100"/>
      <c r="K272" s="101" t="str">
        <f>IFERROR(VLOOKUP(J272,'All-Articles'!#REF!,3,0),"")</f>
        <v/>
      </c>
      <c r="L272" s="101" t="str">
        <f>IFERROR(VLOOKUP(J272,'Updated Articles'!$A:$E,1,0),"NO")</f>
        <v>NO</v>
      </c>
      <c r="M272" s="101" t="str">
        <f>IFERROR(VLOOKUP(J272,'Updated Articles'!$A:$E,5,0),"NO")</f>
        <v>NO</v>
      </c>
      <c r="N272" s="100"/>
      <c r="O272" s="101" t="str">
        <f>IFERROR(VLOOKUP(N272,'All-Articles'!#REF!,3,0),"")</f>
        <v/>
      </c>
      <c r="P272" s="101" t="str">
        <f>IFERROR(VLOOKUP(N272,'Updated Articles'!$A:$E,1,0),"NO")</f>
        <v>NO</v>
      </c>
      <c r="Q272" s="101" t="str">
        <f>IFERROR(VLOOKUP(N272,'Updated Articles'!$A:$E,5,0),"NO")</f>
        <v>NO</v>
      </c>
    </row>
    <row r="273" spans="1:17" x14ac:dyDescent="0.25">
      <c r="A273" s="99" t="s">
        <v>127</v>
      </c>
      <c r="B273" s="100">
        <v>29487</v>
      </c>
      <c r="C273" s="101" t="str">
        <f>IFERROR(VLOOKUP(B273,'ALL-LCDs'!$A:$C,3,0),"")</f>
        <v/>
      </c>
      <c r="D273" s="101" t="str">
        <f>IFERROR(VLOOKUP(B273,'Updated LCDs'!$A:$A,1,0),"NO")</f>
        <v>NO</v>
      </c>
      <c r="E273" s="101" t="str">
        <f>IFERROR(VLOOKUP(B273,'Updated LCDs'!$A:$E,5,0),"NO")</f>
        <v>NO</v>
      </c>
      <c r="F273" s="102" t="str">
        <f>IFERROR(VLOOKUP(B273,'ICD-9 to ICD-10 LCDs'!$A:$B,2,0),"")</f>
        <v/>
      </c>
      <c r="G273" s="101" t="str">
        <f>IFERROR(VLOOKUP(F273,'ALL-LCDs'!$A:$C,3,0),"")</f>
        <v/>
      </c>
      <c r="H273" s="101" t="str">
        <f>IFERROR(VLOOKUP(F273,'Updated LCDs'!$A:$A,1,0),"NO")</f>
        <v>NO</v>
      </c>
      <c r="I273" s="101" t="str">
        <f>IFERROR(VLOOKUP(F273,'Updated LCDs'!$A:$E,5,0),"NO")</f>
        <v>NO</v>
      </c>
      <c r="J273" s="100"/>
      <c r="K273" s="101" t="str">
        <f>IFERROR(VLOOKUP(J273,'All-Articles'!#REF!,3,0),"")</f>
        <v/>
      </c>
      <c r="L273" s="101" t="str">
        <f>IFERROR(VLOOKUP(J273,'Updated Articles'!$A:$E,1,0),"NO")</f>
        <v>NO</v>
      </c>
      <c r="M273" s="101" t="str">
        <f>IFERROR(VLOOKUP(J273,'Updated Articles'!$A:$E,5,0),"NO")</f>
        <v>NO</v>
      </c>
      <c r="N273" s="100"/>
      <c r="O273" s="101" t="str">
        <f>IFERROR(VLOOKUP(N273,'All-Articles'!#REF!,3,0),"")</f>
        <v/>
      </c>
      <c r="P273" s="101" t="str">
        <f>IFERROR(VLOOKUP(N273,'Updated Articles'!$A:$E,1,0),"NO")</f>
        <v>NO</v>
      </c>
      <c r="Q273" s="101" t="str">
        <f>IFERROR(VLOOKUP(N273,'Updated Articles'!$A:$E,5,0),"NO")</f>
        <v>NO</v>
      </c>
    </row>
    <row r="274" spans="1:17" x14ac:dyDescent="0.25">
      <c r="A274" s="103" t="s">
        <v>196</v>
      </c>
      <c r="B274" s="100">
        <v>29510</v>
      </c>
      <c r="C274" s="101" t="str">
        <f>IFERROR(VLOOKUP(B274,'ALL-LCDs'!$A:$C,3,0),"")</f>
        <v/>
      </c>
      <c r="D274" s="101" t="str">
        <f>IFERROR(VLOOKUP(B274,'Updated LCDs'!$A:$A,1,0),"NO")</f>
        <v>NO</v>
      </c>
      <c r="E274" s="101" t="str">
        <f>IFERROR(VLOOKUP(B274,'Updated LCDs'!$A:$E,5,0),"NO")</f>
        <v>NO</v>
      </c>
      <c r="F274" s="102">
        <f>IFERROR(VLOOKUP(B274,'ICD-9 to ICD-10 LCDs'!$A:$B,2,0),"")</f>
        <v>33556</v>
      </c>
      <c r="G274" s="101" t="str">
        <f>IFERROR(VLOOKUP(F274,'ALL-LCDs'!$A:$C,3,0),"")</f>
        <v>R</v>
      </c>
      <c r="H274" s="101" t="str">
        <f>IFERROR(VLOOKUP(F274,'Updated LCDs'!$A:$A,1,0),"NO")</f>
        <v>NO</v>
      </c>
      <c r="I274" s="101" t="str">
        <f>IFERROR(VLOOKUP(F274,'Updated LCDs'!$A:$E,5,0),"NO")</f>
        <v>NO</v>
      </c>
      <c r="J274" s="100"/>
      <c r="K274" s="101" t="str">
        <f>IFERROR(VLOOKUP(J274,'All-Articles'!#REF!,3,0),"")</f>
        <v/>
      </c>
      <c r="L274" s="101" t="str">
        <f>IFERROR(VLOOKUP(J274,'Updated Articles'!$A:$E,1,0),"NO")</f>
        <v>NO</v>
      </c>
      <c r="M274" s="101" t="str">
        <f>IFERROR(VLOOKUP(J274,'Updated Articles'!$A:$E,5,0),"NO")</f>
        <v>NO</v>
      </c>
      <c r="N274" s="100"/>
      <c r="O274" s="101" t="str">
        <f>IFERROR(VLOOKUP(N274,'All-Articles'!#REF!,3,0),"")</f>
        <v/>
      </c>
      <c r="P274" s="101" t="str">
        <f>IFERROR(VLOOKUP(N274,'Updated Articles'!$A:$E,1,0),"NO")</f>
        <v>NO</v>
      </c>
      <c r="Q274" s="101" t="str">
        <f>IFERROR(VLOOKUP(N274,'Updated Articles'!$A:$E,5,0),"NO")</f>
        <v>NO</v>
      </c>
    </row>
    <row r="275" spans="1:17" x14ac:dyDescent="0.25">
      <c r="A275" s="99" t="s">
        <v>112</v>
      </c>
      <c r="B275" s="100">
        <v>29888</v>
      </c>
      <c r="C275" s="101" t="str">
        <f>IFERROR(VLOOKUP(B275,'ALL-LCDs'!$A:$C,3,0),"")</f>
        <v/>
      </c>
      <c r="D275" s="101" t="str">
        <f>IFERROR(VLOOKUP(B275,'Updated LCDs'!$A:$A,1,0),"NO")</f>
        <v>NO</v>
      </c>
      <c r="E275" s="101" t="str">
        <f>IFERROR(VLOOKUP(B275,'Updated LCDs'!$A:$E,5,0),"NO")</f>
        <v>NO</v>
      </c>
      <c r="F275" s="102" t="str">
        <f>IFERROR(VLOOKUP(B275,'ICD-9 to ICD-10 LCDs'!$A:$B,2,0),"")</f>
        <v/>
      </c>
      <c r="G275" s="101" t="str">
        <f>IFERROR(VLOOKUP(F275,'ALL-LCDs'!$A:$C,3,0),"")</f>
        <v/>
      </c>
      <c r="H275" s="101" t="str">
        <f>IFERROR(VLOOKUP(F275,'Updated LCDs'!$A:$A,1,0),"NO")</f>
        <v>NO</v>
      </c>
      <c r="I275" s="101" t="str">
        <f>IFERROR(VLOOKUP(F275,'Updated LCDs'!$A:$E,5,0),"NO")</f>
        <v>NO</v>
      </c>
      <c r="J275" s="100"/>
      <c r="K275" s="101" t="str">
        <f>IFERROR(VLOOKUP(J275,'All-Articles'!#REF!,3,0),"")</f>
        <v/>
      </c>
      <c r="L275" s="101" t="str">
        <f>IFERROR(VLOOKUP(J275,'Updated Articles'!$A:$E,1,0),"NO")</f>
        <v>NO</v>
      </c>
      <c r="M275" s="101" t="str">
        <f>IFERROR(VLOOKUP(J275,'Updated Articles'!$A:$E,5,0),"NO")</f>
        <v>NO</v>
      </c>
      <c r="N275" s="100"/>
      <c r="O275" s="101" t="str">
        <f>IFERROR(VLOOKUP(N275,'All-Articles'!#REF!,3,0),"")</f>
        <v/>
      </c>
      <c r="P275" s="101" t="str">
        <f>IFERROR(VLOOKUP(N275,'Updated Articles'!$A:$E,1,0),"NO")</f>
        <v>NO</v>
      </c>
      <c r="Q275" s="101" t="str">
        <f>IFERROR(VLOOKUP(N275,'Updated Articles'!$A:$E,5,0),"NO")</f>
        <v>NO</v>
      </c>
    </row>
    <row r="276" spans="1:17" x14ac:dyDescent="0.25">
      <c r="A276" s="99" t="s">
        <v>197</v>
      </c>
      <c r="B276" s="100">
        <v>29916</v>
      </c>
      <c r="C276" s="101" t="str">
        <f>IFERROR(VLOOKUP(B276,'ALL-LCDs'!$A:$C,3,0),"")</f>
        <v/>
      </c>
      <c r="D276" s="101" t="str">
        <f>IFERROR(VLOOKUP(B276,'Updated LCDs'!$A:$A,1,0),"NO")</f>
        <v>NO</v>
      </c>
      <c r="E276" s="101" t="str">
        <f>IFERROR(VLOOKUP(B276,'Updated LCDs'!$A:$E,5,0),"NO")</f>
        <v>NO</v>
      </c>
      <c r="F276" s="102">
        <f>IFERROR(VLOOKUP(B276,'ICD-9 to ICD-10 LCDs'!$A:$B,2,0),"")</f>
        <v>33383</v>
      </c>
      <c r="G276" s="101" t="str">
        <f>IFERROR(VLOOKUP(F276,'ALL-LCDs'!$A:$C,3,0),"")</f>
        <v>A</v>
      </c>
      <c r="H276" s="101" t="str">
        <f>IFERROR(VLOOKUP(F276,'Updated LCDs'!$A:$A,1,0),"NO")</f>
        <v>NO</v>
      </c>
      <c r="I276" s="101" t="str">
        <f>IFERROR(VLOOKUP(F276,'Updated LCDs'!$A:$E,5,0),"NO")</f>
        <v>NO</v>
      </c>
      <c r="J276" s="100"/>
      <c r="K276" s="101" t="str">
        <f>IFERROR(VLOOKUP(J276,'All-Articles'!#REF!,3,0),"")</f>
        <v/>
      </c>
      <c r="L276" s="101" t="str">
        <f>IFERROR(VLOOKUP(J276,'Updated Articles'!$A:$E,1,0),"NO")</f>
        <v>NO</v>
      </c>
      <c r="M276" s="101" t="str">
        <f>IFERROR(VLOOKUP(J276,'Updated Articles'!$A:$E,5,0),"NO")</f>
        <v>NO</v>
      </c>
      <c r="N276" s="100"/>
      <c r="O276" s="101" t="str">
        <f>IFERROR(VLOOKUP(N276,'All-Articles'!#REF!,3,0),"")</f>
        <v/>
      </c>
      <c r="P276" s="101" t="str">
        <f>IFERROR(VLOOKUP(N276,'Updated Articles'!$A:$E,1,0),"NO")</f>
        <v>NO</v>
      </c>
      <c r="Q276" s="101" t="str">
        <f>IFERROR(VLOOKUP(N276,'Updated Articles'!$A:$E,5,0),"NO")</f>
        <v>NO</v>
      </c>
    </row>
    <row r="277" spans="1:17" x14ac:dyDescent="0.25">
      <c r="A277" s="99" t="s">
        <v>197</v>
      </c>
      <c r="B277" s="100">
        <v>29920</v>
      </c>
      <c r="C277" s="101" t="str">
        <f>IFERROR(VLOOKUP(B277,'ALL-LCDs'!$A:$C,3,0),"")</f>
        <v/>
      </c>
      <c r="D277" s="101" t="str">
        <f>IFERROR(VLOOKUP(B277,'Updated LCDs'!$A:$A,1,0),"NO")</f>
        <v>NO</v>
      </c>
      <c r="E277" s="101" t="str">
        <f>IFERROR(VLOOKUP(B277,'Updated LCDs'!$A:$E,5,0),"NO")</f>
        <v>NO</v>
      </c>
      <c r="F277" s="102" t="str">
        <f>IFERROR(VLOOKUP(B277,'ICD-9 to ICD-10 LCDs'!$A:$B,2,0),"")</f>
        <v/>
      </c>
      <c r="G277" s="101" t="str">
        <f>IFERROR(VLOOKUP(F277,'ALL-LCDs'!$A:$C,3,0),"")</f>
        <v/>
      </c>
      <c r="H277" s="101" t="str">
        <f>IFERROR(VLOOKUP(F277,'Updated LCDs'!$A:$A,1,0),"NO")</f>
        <v>NO</v>
      </c>
      <c r="I277" s="101" t="str">
        <f>IFERROR(VLOOKUP(F277,'Updated LCDs'!$A:$E,5,0),"NO")</f>
        <v>NO</v>
      </c>
      <c r="J277" s="100"/>
      <c r="K277" s="101" t="str">
        <f>IFERROR(VLOOKUP(J277,'All-Articles'!#REF!,3,0),"")</f>
        <v/>
      </c>
      <c r="L277" s="101" t="str">
        <f>IFERROR(VLOOKUP(J277,'Updated Articles'!$A:$E,1,0),"NO")</f>
        <v>NO</v>
      </c>
      <c r="M277" s="101" t="str">
        <f>IFERROR(VLOOKUP(J277,'Updated Articles'!$A:$E,5,0),"NO")</f>
        <v>NO</v>
      </c>
      <c r="N277" s="100"/>
      <c r="O277" s="101" t="str">
        <f>IFERROR(VLOOKUP(N277,'All-Articles'!#REF!,3,0),"")</f>
        <v/>
      </c>
      <c r="P277" s="101" t="str">
        <f>IFERROR(VLOOKUP(N277,'Updated Articles'!$A:$E,1,0),"NO")</f>
        <v>NO</v>
      </c>
      <c r="Q277" s="101" t="str">
        <f>IFERROR(VLOOKUP(N277,'Updated Articles'!$A:$E,5,0),"NO")</f>
        <v>NO</v>
      </c>
    </row>
    <row r="278" spans="1:17" x14ac:dyDescent="0.25">
      <c r="A278" s="99" t="s">
        <v>197</v>
      </c>
      <c r="B278" s="100">
        <v>29953</v>
      </c>
      <c r="C278" s="101" t="str">
        <f>IFERROR(VLOOKUP(B278,'ALL-LCDs'!$A:$C,3,0),"")</f>
        <v/>
      </c>
      <c r="D278" s="101" t="str">
        <f>IFERROR(VLOOKUP(B278,'Updated LCDs'!$A:$A,1,0),"NO")</f>
        <v>NO</v>
      </c>
      <c r="E278" s="101" t="str">
        <f>IFERROR(VLOOKUP(B278,'Updated LCDs'!$A:$E,5,0),"NO")</f>
        <v>NO</v>
      </c>
      <c r="F278" s="102" t="str">
        <f>IFERROR(VLOOKUP(B278,'ICD-9 to ICD-10 LCDs'!$A:$B,2,0),"")</f>
        <v/>
      </c>
      <c r="G278" s="101" t="str">
        <f>IFERROR(VLOOKUP(F278,'ALL-LCDs'!$A:$C,3,0),"")</f>
        <v/>
      </c>
      <c r="H278" s="101" t="str">
        <f>IFERROR(VLOOKUP(F278,'Updated LCDs'!$A:$A,1,0),"NO")</f>
        <v>NO</v>
      </c>
      <c r="I278" s="101" t="str">
        <f>IFERROR(VLOOKUP(F278,'Updated LCDs'!$A:$E,5,0),"NO")</f>
        <v>NO</v>
      </c>
      <c r="J278" s="100"/>
      <c r="K278" s="101" t="str">
        <f>IFERROR(VLOOKUP(J278,'All-Articles'!#REF!,3,0),"")</f>
        <v/>
      </c>
      <c r="L278" s="101" t="str">
        <f>IFERROR(VLOOKUP(J278,'Updated Articles'!$A:$E,1,0),"NO")</f>
        <v>NO</v>
      </c>
      <c r="M278" s="101" t="str">
        <f>IFERROR(VLOOKUP(J278,'Updated Articles'!$A:$E,5,0),"NO")</f>
        <v>NO</v>
      </c>
      <c r="N278" s="100"/>
      <c r="O278" s="101" t="str">
        <f>IFERROR(VLOOKUP(N278,'All-Articles'!#REF!,3,0),"")</f>
        <v/>
      </c>
      <c r="P278" s="101" t="str">
        <f>IFERROR(VLOOKUP(N278,'Updated Articles'!$A:$E,1,0),"NO")</f>
        <v>NO</v>
      </c>
      <c r="Q278" s="101" t="str">
        <f>IFERROR(VLOOKUP(N278,'Updated Articles'!$A:$E,5,0),"NO")</f>
        <v>NO</v>
      </c>
    </row>
    <row r="279" spans="1:17" x14ac:dyDescent="0.25">
      <c r="A279" s="99" t="s">
        <v>197</v>
      </c>
      <c r="B279" s="100">
        <v>29955</v>
      </c>
      <c r="C279" s="101" t="str">
        <f>IFERROR(VLOOKUP(B279,'ALL-LCDs'!$A:$C,3,0),"")</f>
        <v/>
      </c>
      <c r="D279" s="101" t="str">
        <f>IFERROR(VLOOKUP(B279,'Updated LCDs'!$A:$A,1,0),"NO")</f>
        <v>NO</v>
      </c>
      <c r="E279" s="101" t="str">
        <f>IFERROR(VLOOKUP(B279,'Updated LCDs'!$A:$E,5,0),"NO")</f>
        <v>NO</v>
      </c>
      <c r="F279" s="102" t="str">
        <f>IFERROR(VLOOKUP(B279,'ICD-9 to ICD-10 LCDs'!$A:$B,2,0),"")</f>
        <v/>
      </c>
      <c r="G279" s="101" t="str">
        <f>IFERROR(VLOOKUP(F279,'ALL-LCDs'!$A:$C,3,0),"")</f>
        <v/>
      </c>
      <c r="H279" s="101" t="str">
        <f>IFERROR(VLOOKUP(F279,'Updated LCDs'!$A:$A,1,0),"NO")</f>
        <v>NO</v>
      </c>
      <c r="I279" s="101" t="str">
        <f>IFERROR(VLOOKUP(F279,'Updated LCDs'!$A:$E,5,0),"NO")</f>
        <v>NO</v>
      </c>
      <c r="J279" s="100"/>
      <c r="K279" s="101" t="str">
        <f>IFERROR(VLOOKUP(J279,'All-Articles'!#REF!,3,0),"")</f>
        <v/>
      </c>
      <c r="L279" s="101" t="str">
        <f>IFERROR(VLOOKUP(J279,'Updated Articles'!$A:$E,1,0),"NO")</f>
        <v>NO</v>
      </c>
      <c r="M279" s="101" t="str">
        <f>IFERROR(VLOOKUP(J279,'Updated Articles'!$A:$E,5,0),"NO")</f>
        <v>NO</v>
      </c>
      <c r="N279" s="100"/>
      <c r="O279" s="101" t="str">
        <f>IFERROR(VLOOKUP(N279,'All-Articles'!#REF!,3,0),"")</f>
        <v/>
      </c>
      <c r="P279" s="101" t="str">
        <f>IFERROR(VLOOKUP(N279,'Updated Articles'!$A:$E,1,0),"NO")</f>
        <v>NO</v>
      </c>
      <c r="Q279" s="101" t="str">
        <f>IFERROR(VLOOKUP(N279,'Updated Articles'!$A:$E,5,0),"NO")</f>
        <v>NO</v>
      </c>
    </row>
    <row r="280" spans="1:17" x14ac:dyDescent="0.25">
      <c r="A280" s="99" t="s">
        <v>198</v>
      </c>
      <c r="B280" s="100">
        <v>29992</v>
      </c>
      <c r="C280" s="101" t="str">
        <f>IFERROR(VLOOKUP(B280,'ALL-LCDs'!$A:$C,3,0),"")</f>
        <v/>
      </c>
      <c r="D280" s="101" t="str">
        <f>IFERROR(VLOOKUP(B280,'Updated LCDs'!$A:$A,1,0),"NO")</f>
        <v>NO</v>
      </c>
      <c r="E280" s="101" t="str">
        <f>IFERROR(VLOOKUP(B280,'Updated LCDs'!$A:$E,5,0),"NO")</f>
        <v>NO</v>
      </c>
      <c r="F280" s="102">
        <f>IFERROR(VLOOKUP(B280,'ICD-9 to ICD-10 LCDs'!$A:$B,2,0),"")</f>
        <v>34303</v>
      </c>
      <c r="G280" s="101" t="str">
        <f>IFERROR(VLOOKUP(F280,'ALL-LCDs'!$A:$C,3,0),"")</f>
        <v>R</v>
      </c>
      <c r="H280" s="101" t="str">
        <f>IFERROR(VLOOKUP(F280,'Updated LCDs'!$A:$A,1,0),"NO")</f>
        <v>NO</v>
      </c>
      <c r="I280" s="101" t="str">
        <f>IFERROR(VLOOKUP(F280,'Updated LCDs'!$A:$E,5,0),"NO")</f>
        <v>NO</v>
      </c>
      <c r="J280" s="100"/>
      <c r="K280" s="101" t="str">
        <f>IFERROR(VLOOKUP(J280,'All-Articles'!#REF!,3,0),"")</f>
        <v/>
      </c>
      <c r="L280" s="101" t="str">
        <f>IFERROR(VLOOKUP(J280,'Updated Articles'!$A:$E,1,0),"NO")</f>
        <v>NO</v>
      </c>
      <c r="M280" s="101" t="str">
        <f>IFERROR(VLOOKUP(J280,'Updated Articles'!$A:$E,5,0),"NO")</f>
        <v>NO</v>
      </c>
      <c r="N280" s="100"/>
      <c r="O280" s="101" t="str">
        <f>IFERROR(VLOOKUP(N280,'All-Articles'!#REF!,3,0),"")</f>
        <v/>
      </c>
      <c r="P280" s="101" t="str">
        <f>IFERROR(VLOOKUP(N280,'Updated Articles'!$A:$E,1,0),"NO")</f>
        <v>NO</v>
      </c>
      <c r="Q280" s="101" t="str">
        <f>IFERROR(VLOOKUP(N280,'Updated Articles'!$A:$E,5,0),"NO")</f>
        <v>NO</v>
      </c>
    </row>
    <row r="281" spans="1:17" x14ac:dyDescent="0.25">
      <c r="A281" s="99" t="s">
        <v>159</v>
      </c>
      <c r="B281" s="100">
        <v>29995</v>
      </c>
      <c r="C281" s="101" t="str">
        <f>IFERROR(VLOOKUP(B281,'ALL-LCDs'!$A:$C,3,0),"")</f>
        <v/>
      </c>
      <c r="D281" s="101" t="str">
        <f>IFERROR(VLOOKUP(B281,'Updated LCDs'!$A:$A,1,0),"NO")</f>
        <v>NO</v>
      </c>
      <c r="E281" s="101" t="str">
        <f>IFERROR(VLOOKUP(B281,'Updated LCDs'!$A:$E,5,0),"NO")</f>
        <v>NO</v>
      </c>
      <c r="F281" s="102">
        <f>IFERROR(VLOOKUP(B281,'ICD-9 to ICD-10 LCDs'!$A:$B,2,0),"")</f>
        <v>34304</v>
      </c>
      <c r="G281" s="101" t="str">
        <f>IFERROR(VLOOKUP(F281,'ALL-LCDs'!$A:$C,3,0),"")</f>
        <v>R</v>
      </c>
      <c r="H281" s="101" t="str">
        <f>IFERROR(VLOOKUP(F281,'Updated LCDs'!$A:$A,1,0),"NO")</f>
        <v>NO</v>
      </c>
      <c r="I281" s="101" t="str">
        <f>IFERROR(VLOOKUP(F281,'Updated LCDs'!$A:$E,5,0),"NO")</f>
        <v>NO</v>
      </c>
      <c r="J281" s="100"/>
      <c r="K281" s="101" t="str">
        <f>IFERROR(VLOOKUP(J281,'All-Articles'!#REF!,3,0),"")</f>
        <v/>
      </c>
      <c r="L281" s="101" t="str">
        <f>IFERROR(VLOOKUP(J281,'Updated Articles'!$A:$E,1,0),"NO")</f>
        <v>NO</v>
      </c>
      <c r="M281" s="101" t="str">
        <f>IFERROR(VLOOKUP(J281,'Updated Articles'!$A:$E,5,0),"NO")</f>
        <v>NO</v>
      </c>
      <c r="N281" s="100"/>
      <c r="O281" s="101" t="str">
        <f>IFERROR(VLOOKUP(N281,'All-Articles'!#REF!,3,0),"")</f>
        <v/>
      </c>
      <c r="P281" s="101" t="str">
        <f>IFERROR(VLOOKUP(N281,'Updated Articles'!$A:$E,1,0),"NO")</f>
        <v>NO</v>
      </c>
      <c r="Q281" s="101" t="str">
        <f>IFERROR(VLOOKUP(N281,'Updated Articles'!$A:$E,5,0),"NO")</f>
        <v>NO</v>
      </c>
    </row>
    <row r="282" spans="1:17" x14ac:dyDescent="0.25">
      <c r="A282" s="99" t="s">
        <v>166</v>
      </c>
      <c r="B282" s="100">
        <v>29999</v>
      </c>
      <c r="C282" s="101" t="str">
        <f>IFERROR(VLOOKUP(B282,'ALL-LCDs'!$A:$C,3,0),"")</f>
        <v/>
      </c>
      <c r="D282" s="101" t="str">
        <f>IFERROR(VLOOKUP(B282,'Updated LCDs'!$A:$A,1,0),"NO")</f>
        <v>NO</v>
      </c>
      <c r="E282" s="101" t="str">
        <f>IFERROR(VLOOKUP(B282,'Updated LCDs'!$A:$E,5,0),"NO")</f>
        <v>NO</v>
      </c>
      <c r="F282" s="102">
        <f>IFERROR(VLOOKUP(B282,'ICD-9 to ICD-10 LCDs'!$A:$B,2,0),"")</f>
        <v>34305</v>
      </c>
      <c r="G282" s="101" t="str">
        <f>IFERROR(VLOOKUP(F282,'ALL-LCDs'!$A:$C,3,0),"")</f>
        <v>R</v>
      </c>
      <c r="H282" s="101" t="str">
        <f>IFERROR(VLOOKUP(F282,'Updated LCDs'!$A:$A,1,0),"NO")</f>
        <v>NO</v>
      </c>
      <c r="I282" s="101" t="str">
        <f>IFERROR(VLOOKUP(F282,'Updated LCDs'!$A:$E,5,0),"NO")</f>
        <v>NO</v>
      </c>
      <c r="J282" s="100"/>
      <c r="K282" s="101" t="str">
        <f>IFERROR(VLOOKUP(J282,'All-Articles'!#REF!,3,0),"")</f>
        <v/>
      </c>
      <c r="L282" s="101" t="str">
        <f>IFERROR(VLOOKUP(J282,'Updated Articles'!$A:$E,1,0),"NO")</f>
        <v>NO</v>
      </c>
      <c r="M282" s="101" t="str">
        <f>IFERROR(VLOOKUP(J282,'Updated Articles'!$A:$E,5,0),"NO")</f>
        <v>NO</v>
      </c>
      <c r="N282" s="100"/>
      <c r="O282" s="101" t="str">
        <f>IFERROR(VLOOKUP(N282,'All-Articles'!#REF!,3,0),"")</f>
        <v/>
      </c>
      <c r="P282" s="101" t="str">
        <f>IFERROR(VLOOKUP(N282,'Updated Articles'!$A:$E,1,0),"NO")</f>
        <v>NO</v>
      </c>
      <c r="Q282" s="101" t="str">
        <f>IFERROR(VLOOKUP(N282,'Updated Articles'!$A:$E,5,0),"NO")</f>
        <v>NO</v>
      </c>
    </row>
    <row r="283" spans="1:17" x14ac:dyDescent="0.25">
      <c r="A283" s="99" t="s">
        <v>199</v>
      </c>
      <c r="B283" s="100">
        <v>30022</v>
      </c>
      <c r="C283" s="101" t="str">
        <f>IFERROR(VLOOKUP(B283,'ALL-LCDs'!$A:$C,3,0),"")</f>
        <v/>
      </c>
      <c r="D283" s="101" t="str">
        <f>IFERROR(VLOOKUP(B283,'Updated LCDs'!$A:$A,1,0),"NO")</f>
        <v>NO</v>
      </c>
      <c r="E283" s="101" t="str">
        <f>IFERROR(VLOOKUP(B283,'Updated LCDs'!$A:$E,5,0),"NO")</f>
        <v>NO</v>
      </c>
      <c r="F283" s="102">
        <f>IFERROR(VLOOKUP(B283,'ICD-9 to ICD-10 LCDs'!$A:$B,2,0),"")</f>
        <v>34302</v>
      </c>
      <c r="G283" s="101" t="str">
        <f>IFERROR(VLOOKUP(F283,'ALL-LCDs'!$A:$C,3,0),"")</f>
        <v>R</v>
      </c>
      <c r="H283" s="101" t="str">
        <f>IFERROR(VLOOKUP(F283,'Updated LCDs'!$A:$A,1,0),"NO")</f>
        <v>NO</v>
      </c>
      <c r="I283" s="101" t="str">
        <f>IFERROR(VLOOKUP(F283,'Updated LCDs'!$A:$E,5,0),"NO")</f>
        <v>NO</v>
      </c>
      <c r="J283" s="100"/>
      <c r="K283" s="101" t="str">
        <f>IFERROR(VLOOKUP(J283,'All-Articles'!#REF!,3,0),"")</f>
        <v/>
      </c>
      <c r="L283" s="101" t="str">
        <f>IFERROR(VLOOKUP(J283,'Updated Articles'!$A:$E,1,0),"NO")</f>
        <v>NO</v>
      </c>
      <c r="M283" s="101" t="str">
        <f>IFERROR(VLOOKUP(J283,'Updated Articles'!$A:$E,5,0),"NO")</f>
        <v>NO</v>
      </c>
      <c r="N283" s="100"/>
      <c r="O283" s="101" t="str">
        <f>IFERROR(VLOOKUP(N283,'All-Articles'!#REF!,3,0),"")</f>
        <v/>
      </c>
      <c r="P283" s="101" t="str">
        <f>IFERROR(VLOOKUP(N283,'Updated Articles'!$A:$E,1,0),"NO")</f>
        <v>NO</v>
      </c>
      <c r="Q283" s="101" t="str">
        <f>IFERROR(VLOOKUP(N283,'Updated Articles'!$A:$E,5,0),"NO")</f>
        <v>NO</v>
      </c>
    </row>
    <row r="284" spans="1:17" x14ac:dyDescent="0.25">
      <c r="A284" s="99" t="s">
        <v>200</v>
      </c>
      <c r="B284" s="100">
        <v>30024</v>
      </c>
      <c r="C284" s="101" t="str">
        <f>IFERROR(VLOOKUP(B284,'ALL-LCDs'!$A:$C,3,0),"")</f>
        <v/>
      </c>
      <c r="D284" s="101" t="str">
        <f>IFERROR(VLOOKUP(B284,'Updated LCDs'!$A:$A,1,0),"NO")</f>
        <v>NO</v>
      </c>
      <c r="E284" s="101" t="str">
        <f>IFERROR(VLOOKUP(B284,'Updated LCDs'!$A:$E,5,0),"NO")</f>
        <v>NO</v>
      </c>
      <c r="F284" s="102">
        <f>IFERROR(VLOOKUP(B284,'ICD-9 to ICD-10 LCDs'!$A:$B,2,0),"")</f>
        <v>34255</v>
      </c>
      <c r="G284" s="101" t="str">
        <f>IFERROR(VLOOKUP(F284,'ALL-LCDs'!$A:$C,3,0),"")</f>
        <v>R</v>
      </c>
      <c r="H284" s="101" t="str">
        <f>IFERROR(VLOOKUP(F284,'Updated LCDs'!$A:$A,1,0),"NO")</f>
        <v>NO</v>
      </c>
      <c r="I284" s="101" t="str">
        <f>IFERROR(VLOOKUP(F284,'Updated LCDs'!$A:$E,5,0),"NO")</f>
        <v>NO</v>
      </c>
      <c r="J284" s="100"/>
      <c r="K284" s="101" t="str">
        <f>IFERROR(VLOOKUP(J284,'All-Articles'!#REF!,3,0),"")</f>
        <v/>
      </c>
      <c r="L284" s="101" t="str">
        <f>IFERROR(VLOOKUP(J284,'Updated Articles'!$A:$E,1,0),"NO")</f>
        <v>NO</v>
      </c>
      <c r="M284" s="101" t="str">
        <f>IFERROR(VLOOKUP(J284,'Updated Articles'!$A:$E,5,0),"NO")</f>
        <v>NO</v>
      </c>
      <c r="N284" s="100"/>
      <c r="O284" s="101" t="str">
        <f>IFERROR(VLOOKUP(N284,'All-Articles'!#REF!,3,0),"")</f>
        <v/>
      </c>
      <c r="P284" s="101" t="str">
        <f>IFERROR(VLOOKUP(N284,'Updated Articles'!$A:$E,1,0),"NO")</f>
        <v>NO</v>
      </c>
      <c r="Q284" s="101" t="str">
        <f>IFERROR(VLOOKUP(N284,'Updated Articles'!$A:$E,5,0),"NO")</f>
        <v>NO</v>
      </c>
    </row>
    <row r="285" spans="1:17" x14ac:dyDescent="0.25">
      <c r="A285" s="99" t="s">
        <v>114</v>
      </c>
      <c r="B285" s="100">
        <v>30025</v>
      </c>
      <c r="C285" s="101" t="str">
        <f>IFERROR(VLOOKUP(B285,'ALL-LCDs'!$A:$C,3,0),"")</f>
        <v/>
      </c>
      <c r="D285" s="101" t="str">
        <f>IFERROR(VLOOKUP(B285,'Updated LCDs'!$A:$A,1,0),"NO")</f>
        <v>NO</v>
      </c>
      <c r="E285" s="101" t="str">
        <f>IFERROR(VLOOKUP(B285,'Updated LCDs'!$A:$E,5,0),"NO")</f>
        <v>NO</v>
      </c>
      <c r="F285" s="102">
        <f>IFERROR(VLOOKUP(B285,'ICD-9 to ICD-10 LCDs'!$A:$B,2,0),"")</f>
        <v>34253</v>
      </c>
      <c r="G285" s="101" t="str">
        <f>IFERROR(VLOOKUP(F285,'ALL-LCDs'!$A:$C,3,0),"")</f>
        <v>R</v>
      </c>
      <c r="H285" s="101" t="str">
        <f>IFERROR(VLOOKUP(F285,'Updated LCDs'!$A:$A,1,0),"NO")</f>
        <v>NO</v>
      </c>
      <c r="I285" s="101" t="str">
        <f>IFERROR(VLOOKUP(F285,'Updated LCDs'!$A:$E,5,0),"NO")</f>
        <v>NO</v>
      </c>
      <c r="J285" s="100"/>
      <c r="K285" s="101" t="str">
        <f>IFERROR(VLOOKUP(J285,'All-Articles'!#REF!,3,0),"")</f>
        <v/>
      </c>
      <c r="L285" s="101" t="str">
        <f>IFERROR(VLOOKUP(J285,'Updated Articles'!$A:$E,1,0),"NO")</f>
        <v>NO</v>
      </c>
      <c r="M285" s="101" t="str">
        <f>IFERROR(VLOOKUP(J285,'Updated Articles'!$A:$E,5,0),"NO")</f>
        <v>NO</v>
      </c>
      <c r="N285" s="100"/>
      <c r="O285" s="101" t="str">
        <f>IFERROR(VLOOKUP(N285,'All-Articles'!#REF!,3,0),"")</f>
        <v/>
      </c>
      <c r="P285" s="101" t="str">
        <f>IFERROR(VLOOKUP(N285,'Updated Articles'!$A:$E,1,0),"NO")</f>
        <v>NO</v>
      </c>
      <c r="Q285" s="101" t="str">
        <f>IFERROR(VLOOKUP(N285,'Updated Articles'!$A:$E,5,0),"NO")</f>
        <v>NO</v>
      </c>
    </row>
    <row r="286" spans="1:17" x14ac:dyDescent="0.25">
      <c r="A286" s="99" t="s">
        <v>201</v>
      </c>
      <c r="B286" s="100">
        <v>30026</v>
      </c>
      <c r="C286" s="101" t="str">
        <f>IFERROR(VLOOKUP(B286,'ALL-LCDs'!$A:$C,3,0),"")</f>
        <v/>
      </c>
      <c r="D286" s="101" t="str">
        <f>IFERROR(VLOOKUP(B286,'Updated LCDs'!$A:$A,1,0),"NO")</f>
        <v>NO</v>
      </c>
      <c r="E286" s="101" t="str">
        <f>IFERROR(VLOOKUP(B286,'Updated LCDs'!$A:$E,5,0),"NO")</f>
        <v>NO</v>
      </c>
      <c r="F286" s="102">
        <f>IFERROR(VLOOKUP(B286,'ICD-9 to ICD-10 LCDs'!$A:$B,2,0),"")</f>
        <v>34254</v>
      </c>
      <c r="G286" s="101" t="str">
        <f>IFERROR(VLOOKUP(F286,'ALL-LCDs'!$A:$C,3,0),"")</f>
        <v>R</v>
      </c>
      <c r="H286" s="101" t="str">
        <f>IFERROR(VLOOKUP(F286,'Updated LCDs'!$A:$A,1,0),"NO")</f>
        <v>NO</v>
      </c>
      <c r="I286" s="101" t="str">
        <f>IFERROR(VLOOKUP(F286,'Updated LCDs'!$A:$E,5,0),"NO")</f>
        <v>NO</v>
      </c>
      <c r="J286" s="100"/>
      <c r="K286" s="101" t="str">
        <f>IFERROR(VLOOKUP(J286,'All-Articles'!#REF!,3,0),"")</f>
        <v/>
      </c>
      <c r="L286" s="101" t="str">
        <f>IFERROR(VLOOKUP(J286,'Updated Articles'!$A:$E,1,0),"NO")</f>
        <v>NO</v>
      </c>
      <c r="M286" s="101" t="str">
        <f>IFERROR(VLOOKUP(J286,'Updated Articles'!$A:$E,5,0),"NO")</f>
        <v>NO</v>
      </c>
      <c r="N286" s="100"/>
      <c r="O286" s="101" t="str">
        <f>IFERROR(VLOOKUP(N286,'All-Articles'!#REF!,3,0),"")</f>
        <v/>
      </c>
      <c r="P286" s="101" t="str">
        <f>IFERROR(VLOOKUP(N286,'Updated Articles'!$A:$E,1,0),"NO")</f>
        <v>NO</v>
      </c>
      <c r="Q286" s="101" t="str">
        <f>IFERROR(VLOOKUP(N286,'Updated Articles'!$A:$E,5,0),"NO")</f>
        <v>NO</v>
      </c>
    </row>
    <row r="287" spans="1:17" x14ac:dyDescent="0.25">
      <c r="A287" s="99" t="s">
        <v>133</v>
      </c>
      <c r="B287" s="100">
        <v>30029</v>
      </c>
      <c r="C287" s="101" t="str">
        <f>IFERROR(VLOOKUP(B287,'ALL-LCDs'!$A:$C,3,0),"")</f>
        <v/>
      </c>
      <c r="D287" s="101" t="str">
        <f>IFERROR(VLOOKUP(B287,'Updated LCDs'!$A:$A,1,0),"NO")</f>
        <v>NO</v>
      </c>
      <c r="E287" s="101" t="str">
        <f>IFERROR(VLOOKUP(B287,'Updated LCDs'!$A:$E,5,0),"NO")</f>
        <v>NO</v>
      </c>
      <c r="F287" s="102">
        <f>IFERROR(VLOOKUP(B287,'ICD-9 to ICD-10 LCDs'!$A:$B,2,0),"")</f>
        <v>34256</v>
      </c>
      <c r="G287" s="101" t="str">
        <f>IFERROR(VLOOKUP(F287,'ALL-LCDs'!$A:$C,3,0),"")</f>
        <v>R</v>
      </c>
      <c r="H287" s="101" t="str">
        <f>IFERROR(VLOOKUP(F287,'Updated LCDs'!$A:$A,1,0),"NO")</f>
        <v>NO</v>
      </c>
      <c r="I287" s="101" t="str">
        <f>IFERROR(VLOOKUP(F287,'Updated LCDs'!$A:$E,5,0),"NO")</f>
        <v>NO</v>
      </c>
      <c r="J287" s="100"/>
      <c r="K287" s="101" t="str">
        <f>IFERROR(VLOOKUP(J287,'All-Articles'!#REF!,3,0),"")</f>
        <v/>
      </c>
      <c r="L287" s="101" t="str">
        <f>IFERROR(VLOOKUP(J287,'Updated Articles'!$A:$E,1,0),"NO")</f>
        <v>NO</v>
      </c>
      <c r="M287" s="101" t="str">
        <f>IFERROR(VLOOKUP(J287,'Updated Articles'!$A:$E,5,0),"NO")</f>
        <v>NO</v>
      </c>
      <c r="N287" s="100"/>
      <c r="O287" s="101" t="str">
        <f>IFERROR(VLOOKUP(N287,'All-Articles'!#REF!,3,0),"")</f>
        <v/>
      </c>
      <c r="P287" s="101" t="str">
        <f>IFERROR(VLOOKUP(N287,'Updated Articles'!$A:$E,1,0),"NO")</f>
        <v>NO</v>
      </c>
      <c r="Q287" s="101" t="str">
        <f>IFERROR(VLOOKUP(N287,'Updated Articles'!$A:$E,5,0),"NO")</f>
        <v>NO</v>
      </c>
    </row>
    <row r="288" spans="1:17" x14ac:dyDescent="0.25">
      <c r="A288" s="99" t="s">
        <v>161</v>
      </c>
      <c r="B288" s="100">
        <v>30030</v>
      </c>
      <c r="C288" s="101" t="str">
        <f>IFERROR(VLOOKUP(B288,'ALL-LCDs'!$A:$C,3,0),"")</f>
        <v/>
      </c>
      <c r="D288" s="101" t="str">
        <f>IFERROR(VLOOKUP(B288,'Updated LCDs'!$A:$A,1,0),"NO")</f>
        <v>NO</v>
      </c>
      <c r="E288" s="101" t="str">
        <f>IFERROR(VLOOKUP(B288,'Updated LCDs'!$A:$E,5,0),"NO")</f>
        <v>NO</v>
      </c>
      <c r="F288" s="102">
        <f>IFERROR(VLOOKUP(B288,'ICD-9 to ICD-10 LCDs'!$A:$B,2,0),"")</f>
        <v>34257</v>
      </c>
      <c r="G288" s="101" t="str">
        <f>IFERROR(VLOOKUP(F288,'ALL-LCDs'!$A:$C,3,0),"")</f>
        <v>R</v>
      </c>
      <c r="H288" s="101" t="str">
        <f>IFERROR(VLOOKUP(F288,'Updated LCDs'!$A:$A,1,0),"NO")</f>
        <v>NO</v>
      </c>
      <c r="I288" s="101" t="str">
        <f>IFERROR(VLOOKUP(F288,'Updated LCDs'!$A:$E,5,0),"NO")</f>
        <v>NO</v>
      </c>
      <c r="J288" s="100"/>
      <c r="K288" s="101" t="str">
        <f>IFERROR(VLOOKUP(J288,'All-Articles'!#REF!,3,0),"")</f>
        <v/>
      </c>
      <c r="L288" s="101" t="str">
        <f>IFERROR(VLOOKUP(J288,'Updated Articles'!$A:$E,1,0),"NO")</f>
        <v>NO</v>
      </c>
      <c r="M288" s="101" t="str">
        <f>IFERROR(VLOOKUP(J288,'Updated Articles'!$A:$E,5,0),"NO")</f>
        <v>NO</v>
      </c>
      <c r="N288" s="100"/>
      <c r="O288" s="101" t="str">
        <f>IFERROR(VLOOKUP(N288,'All-Articles'!#REF!,3,0),"")</f>
        <v/>
      </c>
      <c r="P288" s="101" t="str">
        <f>IFERROR(VLOOKUP(N288,'Updated Articles'!$A:$E,1,0),"NO")</f>
        <v>NO</v>
      </c>
      <c r="Q288" s="101" t="str">
        <f>IFERROR(VLOOKUP(N288,'Updated Articles'!$A:$E,5,0),"NO")</f>
        <v>NO</v>
      </c>
    </row>
    <row r="289" spans="1:17" x14ac:dyDescent="0.25">
      <c r="A289" s="99" t="s">
        <v>202</v>
      </c>
      <c r="B289" s="100">
        <v>30032</v>
      </c>
      <c r="C289" s="101" t="str">
        <f>IFERROR(VLOOKUP(B289,'ALL-LCDs'!$A:$C,3,0),"")</f>
        <v/>
      </c>
      <c r="D289" s="101" t="str">
        <f>IFERROR(VLOOKUP(B289,'Updated LCDs'!$A:$A,1,0),"NO")</f>
        <v>NO</v>
      </c>
      <c r="E289" s="101" t="str">
        <f>IFERROR(VLOOKUP(B289,'Updated LCDs'!$A:$E,5,0),"NO")</f>
        <v>NO</v>
      </c>
      <c r="F289" s="102">
        <f>IFERROR(VLOOKUP(B289,'ICD-9 to ICD-10 LCDs'!$A:$B,2,0),"")</f>
        <v>34258</v>
      </c>
      <c r="G289" s="101" t="str">
        <f>IFERROR(VLOOKUP(F289,'ALL-LCDs'!$A:$C,3,0),"")</f>
        <v>R</v>
      </c>
      <c r="H289" s="101" t="str">
        <f>IFERROR(VLOOKUP(F289,'Updated LCDs'!$A:$A,1,0),"NO")</f>
        <v>NO</v>
      </c>
      <c r="I289" s="101" t="str">
        <f>IFERROR(VLOOKUP(F289,'Updated LCDs'!$A:$E,5,0),"NO")</f>
        <v>NO</v>
      </c>
      <c r="J289" s="100"/>
      <c r="K289" s="101" t="str">
        <f>IFERROR(VLOOKUP(J289,'All-Articles'!#REF!,3,0),"")</f>
        <v/>
      </c>
      <c r="L289" s="101" t="str">
        <f>IFERROR(VLOOKUP(J289,'Updated Articles'!$A:$E,1,0),"NO")</f>
        <v>NO</v>
      </c>
      <c r="M289" s="101" t="str">
        <f>IFERROR(VLOOKUP(J289,'Updated Articles'!$A:$E,5,0),"NO")</f>
        <v>NO</v>
      </c>
      <c r="N289" s="100"/>
      <c r="O289" s="101" t="str">
        <f>IFERROR(VLOOKUP(N289,'All-Articles'!#REF!,3,0),"")</f>
        <v/>
      </c>
      <c r="P289" s="101" t="str">
        <f>IFERROR(VLOOKUP(N289,'Updated Articles'!$A:$E,1,0),"NO")</f>
        <v>NO</v>
      </c>
      <c r="Q289" s="101" t="str">
        <f>IFERROR(VLOOKUP(N289,'Updated Articles'!$A:$E,5,0),"NO")</f>
        <v>NO</v>
      </c>
    </row>
    <row r="290" spans="1:17" x14ac:dyDescent="0.25">
      <c r="A290" s="99" t="s">
        <v>203</v>
      </c>
      <c r="B290" s="100">
        <v>30033</v>
      </c>
      <c r="C290" s="101" t="str">
        <f>IFERROR(VLOOKUP(B290,'ALL-LCDs'!$A:$C,3,0),"")</f>
        <v/>
      </c>
      <c r="D290" s="101" t="str">
        <f>IFERROR(VLOOKUP(B290,'Updated LCDs'!$A:$A,1,0),"NO")</f>
        <v>NO</v>
      </c>
      <c r="E290" s="101" t="str">
        <f>IFERROR(VLOOKUP(B290,'Updated LCDs'!$A:$E,5,0),"NO")</f>
        <v>NO</v>
      </c>
      <c r="F290" s="102">
        <f>IFERROR(VLOOKUP(B290,'ICD-9 to ICD-10 LCDs'!$A:$B,2,0),"")</f>
        <v>34259</v>
      </c>
      <c r="G290" s="101" t="str">
        <f>IFERROR(VLOOKUP(F290,'ALL-LCDs'!$A:$C,3,0),"")</f>
        <v/>
      </c>
      <c r="H290" s="101" t="str">
        <f>IFERROR(VLOOKUP(F290,'Updated LCDs'!$A:$A,1,0),"NO")</f>
        <v>NO</v>
      </c>
      <c r="I290" s="101" t="str">
        <f>IFERROR(VLOOKUP(F290,'Updated LCDs'!$A:$E,5,0),"NO")</f>
        <v>NO</v>
      </c>
      <c r="J290" s="100"/>
      <c r="K290" s="101" t="str">
        <f>IFERROR(VLOOKUP(J290,'All-Articles'!#REF!,3,0),"")</f>
        <v/>
      </c>
      <c r="L290" s="101" t="str">
        <f>IFERROR(VLOOKUP(J290,'Updated Articles'!$A:$E,1,0),"NO")</f>
        <v>NO</v>
      </c>
      <c r="M290" s="101" t="str">
        <f>IFERROR(VLOOKUP(J290,'Updated Articles'!$A:$E,5,0),"NO")</f>
        <v>NO</v>
      </c>
      <c r="N290" s="100"/>
      <c r="O290" s="101" t="str">
        <f>IFERROR(VLOOKUP(N290,'All-Articles'!#REF!,3,0),"")</f>
        <v/>
      </c>
      <c r="P290" s="101" t="str">
        <f>IFERROR(VLOOKUP(N290,'Updated Articles'!$A:$E,1,0),"NO")</f>
        <v>NO</v>
      </c>
      <c r="Q290" s="101" t="str">
        <f>IFERROR(VLOOKUP(N290,'Updated Articles'!$A:$E,5,0),"NO")</f>
        <v>NO</v>
      </c>
    </row>
    <row r="291" spans="1:17" x14ac:dyDescent="0.25">
      <c r="A291" s="99" t="s">
        <v>204</v>
      </c>
      <c r="B291" s="100">
        <v>30035</v>
      </c>
      <c r="C291" s="101" t="str">
        <f>IFERROR(VLOOKUP(B291,'ALL-LCDs'!$A:$C,3,0),"")</f>
        <v/>
      </c>
      <c r="D291" s="101" t="str">
        <f>IFERROR(VLOOKUP(B291,'Updated LCDs'!$A:$A,1,0),"NO")</f>
        <v>NO</v>
      </c>
      <c r="E291" s="101" t="str">
        <f>IFERROR(VLOOKUP(B291,'Updated LCDs'!$A:$E,5,0),"NO")</f>
        <v>NO</v>
      </c>
      <c r="F291" s="102">
        <f>IFERROR(VLOOKUP(B291,'ICD-9 to ICD-10 LCDs'!$A:$B,2,0),"")</f>
        <v>34260</v>
      </c>
      <c r="G291" s="101" t="str">
        <f>IFERROR(VLOOKUP(F291,'ALL-LCDs'!$A:$C,3,0),"")</f>
        <v>R</v>
      </c>
      <c r="H291" s="101" t="str">
        <f>IFERROR(VLOOKUP(F291,'Updated LCDs'!$A:$A,1,0),"NO")</f>
        <v>NO</v>
      </c>
      <c r="I291" s="101" t="str">
        <f>IFERROR(VLOOKUP(F291,'Updated LCDs'!$A:$E,5,0),"NO")</f>
        <v>NO</v>
      </c>
      <c r="J291" s="100"/>
      <c r="K291" s="101" t="str">
        <f>IFERROR(VLOOKUP(J291,'All-Articles'!#REF!,3,0),"")</f>
        <v/>
      </c>
      <c r="L291" s="101" t="str">
        <f>IFERROR(VLOOKUP(J291,'Updated Articles'!$A:$E,1,0),"NO")</f>
        <v>NO</v>
      </c>
      <c r="M291" s="101" t="str">
        <f>IFERROR(VLOOKUP(J291,'Updated Articles'!$A:$E,5,0),"NO")</f>
        <v>NO</v>
      </c>
      <c r="N291" s="100"/>
      <c r="O291" s="101" t="str">
        <f>IFERROR(VLOOKUP(N291,'All-Articles'!#REF!,3,0),"")</f>
        <v/>
      </c>
      <c r="P291" s="101" t="str">
        <f>IFERROR(VLOOKUP(N291,'Updated Articles'!$A:$E,1,0),"NO")</f>
        <v>NO</v>
      </c>
      <c r="Q291" s="101" t="str">
        <f>IFERROR(VLOOKUP(N291,'Updated Articles'!$A:$E,5,0),"NO")</f>
        <v>NO</v>
      </c>
    </row>
    <row r="292" spans="1:17" x14ac:dyDescent="0.25">
      <c r="A292" s="99" t="s">
        <v>176</v>
      </c>
      <c r="B292" s="100">
        <v>30045</v>
      </c>
      <c r="C292" s="101" t="str">
        <f>IFERROR(VLOOKUP(B292,'ALL-LCDs'!$A:$C,3,0),"")</f>
        <v/>
      </c>
      <c r="D292" s="101" t="str">
        <f>IFERROR(VLOOKUP(B292,'Updated LCDs'!$A:$A,1,0),"NO")</f>
        <v>NO</v>
      </c>
      <c r="E292" s="101" t="str">
        <f>IFERROR(VLOOKUP(B292,'Updated LCDs'!$A:$E,5,0),"NO")</f>
        <v>NO</v>
      </c>
      <c r="F292" s="102">
        <f>IFERROR(VLOOKUP(B292,'ICD-9 to ICD-10 LCDs'!$A:$B,2,0),"")</f>
        <v>34270</v>
      </c>
      <c r="G292" s="101" t="str">
        <f>IFERROR(VLOOKUP(F292,'ALL-LCDs'!$A:$C,3,0),"")</f>
        <v>R</v>
      </c>
      <c r="H292" s="101" t="str">
        <f>IFERROR(VLOOKUP(F292,'Updated LCDs'!$A:$A,1,0),"NO")</f>
        <v>NO</v>
      </c>
      <c r="I292" s="101" t="str">
        <f>IFERROR(VLOOKUP(F292,'Updated LCDs'!$A:$E,5,0),"NO")</f>
        <v>NO</v>
      </c>
      <c r="J292" s="100"/>
      <c r="K292" s="101" t="str">
        <f>IFERROR(VLOOKUP(J292,'All-Articles'!#REF!,3,0),"")</f>
        <v/>
      </c>
      <c r="L292" s="101" t="str">
        <f>IFERROR(VLOOKUP(J292,'Updated Articles'!$A:$E,1,0),"NO")</f>
        <v>NO</v>
      </c>
      <c r="M292" s="101" t="str">
        <f>IFERROR(VLOOKUP(J292,'Updated Articles'!$A:$E,5,0),"NO")</f>
        <v>NO</v>
      </c>
      <c r="N292" s="100"/>
      <c r="O292" s="101" t="str">
        <f>IFERROR(VLOOKUP(N292,'All-Articles'!#REF!,3,0),"")</f>
        <v/>
      </c>
      <c r="P292" s="101" t="str">
        <f>IFERROR(VLOOKUP(N292,'Updated Articles'!$A:$E,1,0),"NO")</f>
        <v>NO</v>
      </c>
      <c r="Q292" s="101" t="str">
        <f>IFERROR(VLOOKUP(N292,'Updated Articles'!$A:$E,5,0),"NO")</f>
        <v>NO</v>
      </c>
    </row>
    <row r="293" spans="1:17" x14ac:dyDescent="0.25">
      <c r="A293" s="99" t="s">
        <v>205</v>
      </c>
      <c r="B293" s="100">
        <v>30055</v>
      </c>
      <c r="C293" s="101" t="str">
        <f>IFERROR(VLOOKUP(B293,'ALL-LCDs'!$A:$C,3,0),"")</f>
        <v/>
      </c>
      <c r="D293" s="101" t="str">
        <f>IFERROR(VLOOKUP(B293,'Updated LCDs'!$A:$A,1,0),"NO")</f>
        <v>NO</v>
      </c>
      <c r="E293" s="101" t="str">
        <f>IFERROR(VLOOKUP(B293,'Updated LCDs'!$A:$E,5,0),"NO")</f>
        <v>NO</v>
      </c>
      <c r="F293" s="102">
        <f>IFERROR(VLOOKUP(B293,'ICD-9 to ICD-10 LCDs'!$A:$B,2,0),"")</f>
        <v>34284</v>
      </c>
      <c r="G293" s="101" t="str">
        <f>IFERROR(VLOOKUP(F293,'ALL-LCDs'!$A:$C,3,0),"")</f>
        <v>R</v>
      </c>
      <c r="H293" s="101" t="str">
        <f>IFERROR(VLOOKUP(F293,'Updated LCDs'!$A:$A,1,0),"NO")</f>
        <v>NO</v>
      </c>
      <c r="I293" s="101" t="str">
        <f>IFERROR(VLOOKUP(F293,'Updated LCDs'!$A:$E,5,0),"NO")</f>
        <v>NO</v>
      </c>
      <c r="J293" s="100"/>
      <c r="K293" s="101" t="str">
        <f>IFERROR(VLOOKUP(J293,'All-Articles'!#REF!,3,0),"")</f>
        <v/>
      </c>
      <c r="L293" s="101" t="str">
        <f>IFERROR(VLOOKUP(J293,'Updated Articles'!$A:$E,1,0),"NO")</f>
        <v>NO</v>
      </c>
      <c r="M293" s="101" t="str">
        <f>IFERROR(VLOOKUP(J293,'Updated Articles'!$A:$E,5,0),"NO")</f>
        <v>NO</v>
      </c>
      <c r="N293" s="100"/>
      <c r="O293" s="101" t="str">
        <f>IFERROR(VLOOKUP(N293,'All-Articles'!#REF!,3,0),"")</f>
        <v/>
      </c>
      <c r="P293" s="101" t="str">
        <f>IFERROR(VLOOKUP(N293,'Updated Articles'!$A:$E,1,0),"NO")</f>
        <v>NO</v>
      </c>
      <c r="Q293" s="101" t="str">
        <f>IFERROR(VLOOKUP(N293,'Updated Articles'!$A:$E,5,0),"NO")</f>
        <v>NO</v>
      </c>
    </row>
    <row r="294" spans="1:17" x14ac:dyDescent="0.25">
      <c r="A294" s="99" t="s">
        <v>204</v>
      </c>
      <c r="B294" s="100">
        <v>30139</v>
      </c>
      <c r="C294" s="101" t="str">
        <f>IFERROR(VLOOKUP(B294,'ALL-LCDs'!$A:$C,3,0),"")</f>
        <v/>
      </c>
      <c r="D294" s="101" t="str">
        <f>IFERROR(VLOOKUP(B294,'Updated LCDs'!$A:$A,1,0),"NO")</f>
        <v>NO</v>
      </c>
      <c r="E294" s="101" t="str">
        <f>IFERROR(VLOOKUP(B294,'Updated LCDs'!$A:$E,5,0),"NO")</f>
        <v>NO</v>
      </c>
      <c r="F294" s="102">
        <f>IFERROR(VLOOKUP(B294,'ICD-9 to ICD-10 LCDs'!$A:$B,2,0),"")</f>
        <v>34648</v>
      </c>
      <c r="G294" s="101" t="str">
        <f>IFERROR(VLOOKUP(F294,'ALL-LCDs'!$A:$C,3,0),"")</f>
        <v>A</v>
      </c>
      <c r="H294" s="101" t="str">
        <f>IFERROR(VLOOKUP(F294,'Updated LCDs'!$A:$A,1,0),"NO")</f>
        <v>NO</v>
      </c>
      <c r="I294" s="101" t="str">
        <f>IFERROR(VLOOKUP(F294,'Updated LCDs'!$A:$E,5,0),"NO")</f>
        <v>NO</v>
      </c>
      <c r="J294" s="100"/>
      <c r="K294" s="101" t="str">
        <f>IFERROR(VLOOKUP(J294,'All-Articles'!#REF!,3,0),"")</f>
        <v/>
      </c>
      <c r="L294" s="101" t="str">
        <f>IFERROR(VLOOKUP(J294,'Updated Articles'!$A:$E,1,0),"NO")</f>
        <v>NO</v>
      </c>
      <c r="M294" s="101" t="str">
        <f>IFERROR(VLOOKUP(J294,'Updated Articles'!$A:$E,5,0),"NO")</f>
        <v>NO</v>
      </c>
      <c r="N294" s="100"/>
      <c r="O294" s="101" t="str">
        <f>IFERROR(VLOOKUP(N294,'All-Articles'!#REF!,3,0),"")</f>
        <v/>
      </c>
      <c r="P294" s="101" t="str">
        <f>IFERROR(VLOOKUP(N294,'Updated Articles'!$A:$E,1,0),"NO")</f>
        <v>NO</v>
      </c>
      <c r="Q294" s="101" t="str">
        <f>IFERROR(VLOOKUP(N294,'Updated Articles'!$A:$E,5,0),"NO")</f>
        <v>NO</v>
      </c>
    </row>
    <row r="295" spans="1:17" x14ac:dyDescent="0.25">
      <c r="A295" s="99" t="s">
        <v>176</v>
      </c>
      <c r="B295" s="100">
        <v>30141</v>
      </c>
      <c r="C295" s="101" t="str">
        <f>IFERROR(VLOOKUP(B295,'ALL-LCDs'!$A:$C,3,0),"")</f>
        <v/>
      </c>
      <c r="D295" s="101" t="str">
        <f>IFERROR(VLOOKUP(B295,'Updated LCDs'!$A:$A,1,0),"NO")</f>
        <v>NO</v>
      </c>
      <c r="E295" s="101" t="str">
        <f>IFERROR(VLOOKUP(B295,'Updated LCDs'!$A:$E,5,0),"NO")</f>
        <v>NO</v>
      </c>
      <c r="F295" s="102">
        <f>IFERROR(VLOOKUP(B295,'ICD-9 to ICD-10 LCDs'!$A:$B,2,0),"")</f>
        <v>34613</v>
      </c>
      <c r="G295" s="101" t="str">
        <f>IFERROR(VLOOKUP(F295,'ALL-LCDs'!$A:$C,3,0),"")</f>
        <v/>
      </c>
      <c r="H295" s="101" t="str">
        <f>IFERROR(VLOOKUP(F295,'Updated LCDs'!$A:$A,1,0),"NO")</f>
        <v>NO</v>
      </c>
      <c r="I295" s="101" t="str">
        <f>IFERROR(VLOOKUP(F295,'Updated LCDs'!$A:$E,5,0),"NO")</f>
        <v>NO</v>
      </c>
      <c r="J295" s="100"/>
      <c r="K295" s="101" t="str">
        <f>IFERROR(VLOOKUP(J295,'All-Articles'!#REF!,3,0),"")</f>
        <v/>
      </c>
      <c r="L295" s="101" t="str">
        <f>IFERROR(VLOOKUP(J295,'Updated Articles'!$A:$E,1,0),"NO")</f>
        <v>NO</v>
      </c>
      <c r="M295" s="101" t="str">
        <f>IFERROR(VLOOKUP(J295,'Updated Articles'!$A:$E,5,0),"NO")</f>
        <v>NO</v>
      </c>
      <c r="N295" s="100"/>
      <c r="O295" s="101" t="str">
        <f>IFERROR(VLOOKUP(N295,'All-Articles'!#REF!,3,0),"")</f>
        <v/>
      </c>
      <c r="P295" s="101" t="str">
        <f>IFERROR(VLOOKUP(N295,'Updated Articles'!$A:$E,1,0),"NO")</f>
        <v>NO</v>
      </c>
      <c r="Q295" s="101" t="str">
        <f>IFERROR(VLOOKUP(N295,'Updated Articles'!$A:$E,5,0),"NO")</f>
        <v>NO</v>
      </c>
    </row>
    <row r="296" spans="1:17" x14ac:dyDescent="0.25">
      <c r="A296" s="99" t="s">
        <v>206</v>
      </c>
      <c r="B296" s="100">
        <v>30147</v>
      </c>
      <c r="C296" s="101" t="str">
        <f>IFERROR(VLOOKUP(B296,'ALL-LCDs'!$A:$C,3,0),"")</f>
        <v/>
      </c>
      <c r="D296" s="101" t="str">
        <f>IFERROR(VLOOKUP(B296,'Updated LCDs'!$A:$A,1,0),"NO")</f>
        <v>NO</v>
      </c>
      <c r="E296" s="101" t="str">
        <f>IFERROR(VLOOKUP(B296,'Updated LCDs'!$A:$E,5,0),"NO")</f>
        <v>NO</v>
      </c>
      <c r="F296" s="102">
        <f>IFERROR(VLOOKUP(B296,'ICD-9 to ICD-10 LCDs'!$A:$B,2,0),"")</f>
        <v>34771</v>
      </c>
      <c r="G296" s="101" t="str">
        <f>IFERROR(VLOOKUP(F296,'ALL-LCDs'!$A:$C,3,0),"")</f>
        <v>A</v>
      </c>
      <c r="H296" s="101" t="str">
        <f>IFERROR(VLOOKUP(F296,'Updated LCDs'!$A:$A,1,0),"NO")</f>
        <v>NO</v>
      </c>
      <c r="I296" s="101" t="str">
        <f>IFERROR(VLOOKUP(F296,'Updated LCDs'!$A:$E,5,0),"NO")</f>
        <v>NO</v>
      </c>
      <c r="J296" s="100"/>
      <c r="K296" s="101" t="str">
        <f>IFERROR(VLOOKUP(J296,'All-Articles'!#REF!,3,0),"")</f>
        <v/>
      </c>
      <c r="L296" s="101" t="str">
        <f>IFERROR(VLOOKUP(J296,'Updated Articles'!$A:$E,1,0),"NO")</f>
        <v>NO</v>
      </c>
      <c r="M296" s="101" t="str">
        <f>IFERROR(VLOOKUP(J296,'Updated Articles'!$A:$E,5,0),"NO")</f>
        <v>NO</v>
      </c>
      <c r="N296" s="100"/>
      <c r="O296" s="101" t="str">
        <f>IFERROR(VLOOKUP(N296,'All-Articles'!#REF!,3,0),"")</f>
        <v/>
      </c>
      <c r="P296" s="101" t="str">
        <f>IFERROR(VLOOKUP(N296,'Updated Articles'!$A:$E,1,0),"NO")</f>
        <v>NO</v>
      </c>
      <c r="Q296" s="101" t="str">
        <f>IFERROR(VLOOKUP(N296,'Updated Articles'!$A:$E,5,0),"NO")</f>
        <v>NO</v>
      </c>
    </row>
    <row r="297" spans="1:17" x14ac:dyDescent="0.25">
      <c r="A297" s="99" t="s">
        <v>175</v>
      </c>
      <c r="B297" s="100">
        <v>30149</v>
      </c>
      <c r="C297" s="101" t="str">
        <f>IFERROR(VLOOKUP(B297,'ALL-LCDs'!$A:$C,3,0),"")</f>
        <v/>
      </c>
      <c r="D297" s="101" t="str">
        <f>IFERROR(VLOOKUP(B297,'Updated LCDs'!$A:$A,1,0),"NO")</f>
        <v>NO</v>
      </c>
      <c r="E297" s="101" t="str">
        <f>IFERROR(VLOOKUP(B297,'Updated LCDs'!$A:$E,5,0),"NO")</f>
        <v>NO</v>
      </c>
      <c r="F297" s="102">
        <f>IFERROR(VLOOKUP(B297,'ICD-9 to ICD-10 LCDs'!$A:$B,2,0),"")</f>
        <v>34525</v>
      </c>
      <c r="G297" s="101" t="str">
        <f>IFERROR(VLOOKUP(F297,'ALL-LCDs'!$A:$C,3,0),"")</f>
        <v>A</v>
      </c>
      <c r="H297" s="101" t="str">
        <f>IFERROR(VLOOKUP(F297,'Updated LCDs'!$A:$A,1,0),"NO")</f>
        <v>NO</v>
      </c>
      <c r="I297" s="101" t="str">
        <f>IFERROR(VLOOKUP(F297,'Updated LCDs'!$A:$E,5,0),"NO")</f>
        <v>NO</v>
      </c>
      <c r="J297" s="100"/>
      <c r="K297" s="101" t="str">
        <f>IFERROR(VLOOKUP(J297,'All-Articles'!#REF!,3,0),"")</f>
        <v/>
      </c>
      <c r="L297" s="101" t="str">
        <f>IFERROR(VLOOKUP(J297,'Updated Articles'!$A:$E,1,0),"NO")</f>
        <v>NO</v>
      </c>
      <c r="M297" s="101" t="str">
        <f>IFERROR(VLOOKUP(J297,'Updated Articles'!$A:$E,5,0),"NO")</f>
        <v>NO</v>
      </c>
      <c r="N297" s="100"/>
      <c r="O297" s="101" t="str">
        <f>IFERROR(VLOOKUP(N297,'All-Articles'!#REF!,3,0),"")</f>
        <v/>
      </c>
      <c r="P297" s="101" t="str">
        <f>IFERROR(VLOOKUP(N297,'Updated Articles'!$A:$E,1,0),"NO")</f>
        <v>NO</v>
      </c>
      <c r="Q297" s="101" t="str">
        <f>IFERROR(VLOOKUP(N297,'Updated Articles'!$A:$E,5,0),"NO")</f>
        <v>NO</v>
      </c>
    </row>
    <row r="298" spans="1:17" x14ac:dyDescent="0.25">
      <c r="A298" s="99" t="s">
        <v>118</v>
      </c>
      <c r="B298" s="100">
        <v>30153</v>
      </c>
      <c r="C298" s="101" t="str">
        <f>IFERROR(VLOOKUP(B298,'ALL-LCDs'!$A:$C,3,0),"")</f>
        <v/>
      </c>
      <c r="D298" s="101" t="str">
        <f>IFERROR(VLOOKUP(B298,'Updated LCDs'!$A:$A,1,0),"NO")</f>
        <v>NO</v>
      </c>
      <c r="E298" s="101" t="str">
        <f>IFERROR(VLOOKUP(B298,'Updated LCDs'!$A:$E,5,0),"NO")</f>
        <v>NO</v>
      </c>
      <c r="F298" s="102">
        <f>IFERROR(VLOOKUP(B298,'ICD-9 to ICD-10 LCDs'!$A:$B,2,0),"")</f>
        <v>34589</v>
      </c>
      <c r="G298" s="101" t="str">
        <f>IFERROR(VLOOKUP(F298,'ALL-LCDs'!$A:$C,3,0),"")</f>
        <v/>
      </c>
      <c r="H298" s="101" t="str">
        <f>IFERROR(VLOOKUP(F298,'Updated LCDs'!$A:$A,1,0),"NO")</f>
        <v>NO</v>
      </c>
      <c r="I298" s="101" t="str">
        <f>IFERROR(VLOOKUP(F298,'Updated LCDs'!$A:$E,5,0),"NO")</f>
        <v>NO</v>
      </c>
      <c r="J298" s="100"/>
      <c r="K298" s="101" t="str">
        <f>IFERROR(VLOOKUP(J298,'All-Articles'!#REF!,3,0),"")</f>
        <v/>
      </c>
      <c r="L298" s="101" t="str">
        <f>IFERROR(VLOOKUP(J298,'Updated Articles'!$A:$E,1,0),"NO")</f>
        <v>NO</v>
      </c>
      <c r="M298" s="101" t="str">
        <f>IFERROR(VLOOKUP(J298,'Updated Articles'!$A:$E,5,0),"NO")</f>
        <v>NO</v>
      </c>
      <c r="N298" s="100"/>
      <c r="O298" s="101" t="str">
        <f>IFERROR(VLOOKUP(N298,'All-Articles'!#REF!,3,0),"")</f>
        <v/>
      </c>
      <c r="P298" s="101" t="str">
        <f>IFERROR(VLOOKUP(N298,'Updated Articles'!$A:$E,1,0),"NO")</f>
        <v>NO</v>
      </c>
      <c r="Q298" s="101" t="str">
        <f>IFERROR(VLOOKUP(N298,'Updated Articles'!$A:$E,5,0),"NO")</f>
        <v>NO</v>
      </c>
    </row>
    <row r="299" spans="1:17" x14ac:dyDescent="0.25">
      <c r="A299" s="99" t="s">
        <v>112</v>
      </c>
      <c r="B299" s="100">
        <v>30258</v>
      </c>
      <c r="C299" s="101" t="str">
        <f>IFERROR(VLOOKUP(B299,'ALL-LCDs'!$A:$C,3,0),"")</f>
        <v/>
      </c>
      <c r="D299" s="101" t="str">
        <f>IFERROR(VLOOKUP(B299,'Updated LCDs'!$A:$A,1,0),"NO")</f>
        <v>NO</v>
      </c>
      <c r="E299" s="101" t="str">
        <f>IFERROR(VLOOKUP(B299,'Updated LCDs'!$A:$E,5,0),"NO")</f>
        <v>NO</v>
      </c>
      <c r="F299" s="102" t="str">
        <f>IFERROR(VLOOKUP(B299,'ICD-9 to ICD-10 LCDs'!$A:$B,2,0),"")</f>
        <v/>
      </c>
      <c r="G299" s="101" t="str">
        <f>IFERROR(VLOOKUP(F299,'ALL-LCDs'!$A:$C,3,0),"")</f>
        <v/>
      </c>
      <c r="H299" s="101" t="str">
        <f>IFERROR(VLOOKUP(F299,'Updated LCDs'!$A:$A,1,0),"NO")</f>
        <v>NO</v>
      </c>
      <c r="I299" s="101" t="str">
        <f>IFERROR(VLOOKUP(F299,'Updated LCDs'!$A:$E,5,0),"NO")</f>
        <v>NO</v>
      </c>
      <c r="J299" s="100"/>
      <c r="K299" s="101" t="str">
        <f>IFERROR(VLOOKUP(J299,'All-Articles'!#REF!,3,0),"")</f>
        <v/>
      </c>
      <c r="L299" s="101" t="str">
        <f>IFERROR(VLOOKUP(J299,'Updated Articles'!$A:$E,1,0),"NO")</f>
        <v>NO</v>
      </c>
      <c r="M299" s="101" t="str">
        <f>IFERROR(VLOOKUP(J299,'Updated Articles'!$A:$E,5,0),"NO")</f>
        <v>NO</v>
      </c>
      <c r="N299" s="100"/>
      <c r="O299" s="101" t="str">
        <f>IFERROR(VLOOKUP(N299,'All-Articles'!#REF!,3,0),"")</f>
        <v/>
      </c>
      <c r="P299" s="101" t="str">
        <f>IFERROR(VLOOKUP(N299,'Updated Articles'!$A:$E,1,0),"NO")</f>
        <v>NO</v>
      </c>
      <c r="Q299" s="101" t="str">
        <f>IFERROR(VLOOKUP(N299,'Updated Articles'!$A:$E,5,0),"NO")</f>
        <v>NO</v>
      </c>
    </row>
    <row r="300" spans="1:17" x14ac:dyDescent="0.25">
      <c r="A300" s="103" t="s">
        <v>3543</v>
      </c>
      <c r="B300" s="100">
        <v>30273</v>
      </c>
      <c r="C300" s="101" t="str">
        <f>IFERROR(VLOOKUP(B300,'ALL-LCDs'!$A:$C,3,0),"")</f>
        <v/>
      </c>
      <c r="D300" s="101" t="str">
        <f>IFERROR(VLOOKUP(B300,'Updated LCDs'!$A:$A,1,0),"NO")</f>
        <v>NO</v>
      </c>
      <c r="E300" s="101" t="str">
        <f>IFERROR(VLOOKUP(B300,'Updated LCDs'!$A:$E,5,0),"NO")</f>
        <v>NO</v>
      </c>
      <c r="F300" s="102">
        <f>IFERROR(VLOOKUP(B300,'ICD-9 to ICD-10 LCDs'!$A:$B,2,0),"")</f>
        <v>34888</v>
      </c>
      <c r="G300" s="101" t="str">
        <f>IFERROR(VLOOKUP(F300,'ALL-LCDs'!$A:$C,3,0),"")</f>
        <v/>
      </c>
      <c r="H300" s="101" t="str">
        <f>IFERROR(VLOOKUP(F300,'Updated LCDs'!$A:$A,1,0),"NO")</f>
        <v>NO</v>
      </c>
      <c r="I300" s="101" t="str">
        <f>IFERROR(VLOOKUP(F300,'Updated LCDs'!$A:$E,5,0),"NO")</f>
        <v>NO</v>
      </c>
      <c r="J300" s="100"/>
      <c r="K300" s="101" t="str">
        <f>IFERROR(VLOOKUP(J300,'All-Articles'!#REF!,3,0),"")</f>
        <v/>
      </c>
      <c r="L300" s="101" t="str">
        <f>IFERROR(VLOOKUP(J300,'Updated Articles'!$A:$E,1,0),"NO")</f>
        <v>NO</v>
      </c>
      <c r="M300" s="101" t="str">
        <f>IFERROR(VLOOKUP(J300,'Updated Articles'!$A:$E,5,0),"NO")</f>
        <v>NO</v>
      </c>
      <c r="N300" s="100"/>
      <c r="O300" s="101" t="str">
        <f>IFERROR(VLOOKUP(N300,'All-Articles'!#REF!,3,0),"")</f>
        <v/>
      </c>
      <c r="P300" s="101" t="str">
        <f>IFERROR(VLOOKUP(N300,'Updated Articles'!$A:$E,1,0),"NO")</f>
        <v>NO</v>
      </c>
      <c r="Q300" s="101" t="str">
        <f>IFERROR(VLOOKUP(N300,'Updated Articles'!$A:$E,5,0),"NO")</f>
        <v>NO</v>
      </c>
    </row>
    <row r="301" spans="1:17" x14ac:dyDescent="0.25">
      <c r="A301" s="99" t="s">
        <v>201</v>
      </c>
      <c r="B301" s="100">
        <v>30306</v>
      </c>
      <c r="C301" s="101" t="str">
        <f>IFERROR(VLOOKUP(B301,'ALL-LCDs'!$A:$C,3,0),"")</f>
        <v/>
      </c>
      <c r="D301" s="101" t="str">
        <f>IFERROR(VLOOKUP(B301,'Updated LCDs'!$A:$A,1,0),"NO")</f>
        <v>NO</v>
      </c>
      <c r="E301" s="101" t="str">
        <f>IFERROR(VLOOKUP(B301,'Updated LCDs'!$A:$E,5,0),"NO")</f>
        <v>NO</v>
      </c>
      <c r="F301" s="102">
        <f>IFERROR(VLOOKUP(B301,'ICD-9 to ICD-10 LCDs'!$A:$B,2,0),"")</f>
        <v>34699</v>
      </c>
      <c r="G301" s="101" t="str">
        <f>IFERROR(VLOOKUP(F301,'ALL-LCDs'!$A:$C,3,0),"")</f>
        <v>A</v>
      </c>
      <c r="H301" s="101" t="str">
        <f>IFERROR(VLOOKUP(F301,'Updated LCDs'!$A:$A,1,0),"NO")</f>
        <v>NO</v>
      </c>
      <c r="I301" s="101" t="str">
        <f>IFERROR(VLOOKUP(F301,'Updated LCDs'!$A:$E,5,0),"NO")</f>
        <v>NO</v>
      </c>
      <c r="J301" s="100"/>
      <c r="K301" s="101" t="str">
        <f>IFERROR(VLOOKUP(J301,'All-Articles'!#REF!,3,0),"")</f>
        <v/>
      </c>
      <c r="L301" s="101" t="str">
        <f>IFERROR(VLOOKUP(J301,'Updated Articles'!$A:$E,1,0),"NO")</f>
        <v>NO</v>
      </c>
      <c r="M301" s="101" t="str">
        <f>IFERROR(VLOOKUP(J301,'Updated Articles'!$A:$E,5,0),"NO")</f>
        <v>NO</v>
      </c>
      <c r="N301" s="100"/>
      <c r="O301" s="101" t="str">
        <f>IFERROR(VLOOKUP(N301,'All-Articles'!#REF!,3,0),"")</f>
        <v/>
      </c>
      <c r="P301" s="101" t="str">
        <f>IFERROR(VLOOKUP(N301,'Updated Articles'!$A:$E,1,0),"NO")</f>
        <v>NO</v>
      </c>
      <c r="Q301" s="101" t="str">
        <f>IFERROR(VLOOKUP(N301,'Updated Articles'!$A:$E,5,0),"NO")</f>
        <v>NO</v>
      </c>
    </row>
    <row r="302" spans="1:17" x14ac:dyDescent="0.25">
      <c r="A302" s="99" t="s">
        <v>207</v>
      </c>
      <c r="B302" s="100">
        <v>30316</v>
      </c>
      <c r="C302" s="101" t="str">
        <f>IFERROR(VLOOKUP(B302,'ALL-LCDs'!$A:$C,3,0),"")</f>
        <v/>
      </c>
      <c r="D302" s="101" t="str">
        <f>IFERROR(VLOOKUP(B302,'Updated LCDs'!$A:$A,1,0),"NO")</f>
        <v>NO</v>
      </c>
      <c r="E302" s="101" t="str">
        <f>IFERROR(VLOOKUP(B302,'Updated LCDs'!$A:$E,5,0),"NO")</f>
        <v>NO</v>
      </c>
      <c r="F302" s="102">
        <f>IFERROR(VLOOKUP(B302,'ICD-9 to ICD-10 LCDs'!$A:$B,2,0),"")</f>
        <v>34652</v>
      </c>
      <c r="G302" s="101" t="str">
        <f>IFERROR(VLOOKUP(F302,'ALL-LCDs'!$A:$C,3,0),"")</f>
        <v/>
      </c>
      <c r="H302" s="101" t="str">
        <f>IFERROR(VLOOKUP(F302,'Updated LCDs'!$A:$A,1,0),"NO")</f>
        <v>NO</v>
      </c>
      <c r="I302" s="101" t="str">
        <f>IFERROR(VLOOKUP(F302,'Updated LCDs'!$A:$E,5,0),"NO")</f>
        <v>NO</v>
      </c>
      <c r="J302" s="100"/>
      <c r="K302" s="101" t="str">
        <f>IFERROR(VLOOKUP(J302,'All-Articles'!#REF!,3,0),"")</f>
        <v/>
      </c>
      <c r="L302" s="101" t="str">
        <f>IFERROR(VLOOKUP(J302,'Updated Articles'!$A:$E,1,0),"NO")</f>
        <v>NO</v>
      </c>
      <c r="M302" s="101" t="str">
        <f>IFERROR(VLOOKUP(J302,'Updated Articles'!$A:$E,5,0),"NO")</f>
        <v>NO</v>
      </c>
      <c r="N302" s="100"/>
      <c r="O302" s="101" t="str">
        <f>IFERROR(VLOOKUP(N302,'All-Articles'!#REF!,3,0),"")</f>
        <v/>
      </c>
      <c r="P302" s="101" t="str">
        <f>IFERROR(VLOOKUP(N302,'Updated Articles'!$A:$E,1,0),"NO")</f>
        <v>NO</v>
      </c>
      <c r="Q302" s="101" t="str">
        <f>IFERROR(VLOOKUP(N302,'Updated Articles'!$A:$E,5,0),"NO")</f>
        <v>NO</v>
      </c>
    </row>
    <row r="303" spans="1:17" x14ac:dyDescent="0.25">
      <c r="A303" s="99" t="s">
        <v>129</v>
      </c>
      <c r="B303" s="100">
        <v>30322</v>
      </c>
      <c r="C303" s="101" t="str">
        <f>IFERROR(VLOOKUP(B303,'ALL-LCDs'!$A:$C,3,0),"")</f>
        <v/>
      </c>
      <c r="D303" s="101" t="str">
        <f>IFERROR(VLOOKUP(B303,'Updated LCDs'!$A:$A,1,0),"NO")</f>
        <v>NO</v>
      </c>
      <c r="E303" s="101" t="str">
        <f>IFERROR(VLOOKUP(B303,'Updated LCDs'!$A:$E,5,0),"NO")</f>
        <v>NO</v>
      </c>
      <c r="F303" s="102">
        <f>IFERROR(VLOOKUP(B303,'ICD-9 to ICD-10 LCDs'!$A:$B,2,0),"")</f>
        <v>34586</v>
      </c>
      <c r="G303" s="101" t="str">
        <f>IFERROR(VLOOKUP(F303,'ALL-LCDs'!$A:$C,3,0),"")</f>
        <v/>
      </c>
      <c r="H303" s="101" t="str">
        <f>IFERROR(VLOOKUP(F303,'Updated LCDs'!$A:$A,1,0),"NO")</f>
        <v>NO</v>
      </c>
      <c r="I303" s="101" t="str">
        <f>IFERROR(VLOOKUP(F303,'Updated LCDs'!$A:$E,5,0),"NO")</f>
        <v>NO</v>
      </c>
      <c r="J303" s="100"/>
      <c r="K303" s="101" t="str">
        <f>IFERROR(VLOOKUP(J303,'All-Articles'!#REF!,3,0),"")</f>
        <v/>
      </c>
      <c r="L303" s="101" t="str">
        <f>IFERROR(VLOOKUP(J303,'Updated Articles'!$A:$E,1,0),"NO")</f>
        <v>NO</v>
      </c>
      <c r="M303" s="101" t="str">
        <f>IFERROR(VLOOKUP(J303,'Updated Articles'!$A:$E,5,0),"NO")</f>
        <v>NO</v>
      </c>
      <c r="N303" s="100"/>
      <c r="O303" s="101" t="str">
        <f>IFERROR(VLOOKUP(N303,'All-Articles'!#REF!,3,0),"")</f>
        <v/>
      </c>
      <c r="P303" s="101" t="str">
        <f>IFERROR(VLOOKUP(N303,'Updated Articles'!$A:$E,1,0),"NO")</f>
        <v>NO</v>
      </c>
      <c r="Q303" s="101" t="str">
        <f>IFERROR(VLOOKUP(N303,'Updated Articles'!$A:$E,5,0),"NO")</f>
        <v>NO</v>
      </c>
    </row>
    <row r="304" spans="1:17" x14ac:dyDescent="0.25">
      <c r="A304" s="99" t="s">
        <v>115</v>
      </c>
      <c r="B304" s="100">
        <v>30328</v>
      </c>
      <c r="C304" s="101" t="str">
        <f>IFERROR(VLOOKUP(B304,'ALL-LCDs'!$A:$C,3,0),"")</f>
        <v/>
      </c>
      <c r="D304" s="101" t="str">
        <f>IFERROR(VLOOKUP(B304,'Updated LCDs'!$A:$A,1,0),"NO")</f>
        <v>NO</v>
      </c>
      <c r="E304" s="101" t="str">
        <f>IFERROR(VLOOKUP(B304,'Updated LCDs'!$A:$E,5,0),"NO")</f>
        <v>NO</v>
      </c>
      <c r="F304" s="102">
        <f>IFERROR(VLOOKUP(B304,'ICD-9 to ICD-10 LCDs'!$A:$B,2,0),"")</f>
        <v>34585</v>
      </c>
      <c r="G304" s="101" t="str">
        <f>IFERROR(VLOOKUP(F304,'ALL-LCDs'!$A:$C,3,0),"")</f>
        <v>A</v>
      </c>
      <c r="H304" s="101" t="str">
        <f>IFERROR(VLOOKUP(F304,'Updated LCDs'!$A:$A,1,0),"NO")</f>
        <v>NO</v>
      </c>
      <c r="I304" s="101" t="str">
        <f>IFERROR(VLOOKUP(F304,'Updated LCDs'!$A:$E,5,0),"NO")</f>
        <v>NO</v>
      </c>
      <c r="J304" s="100"/>
      <c r="K304" s="101" t="str">
        <f>IFERROR(VLOOKUP(J304,'All-Articles'!#REF!,3,0),"")</f>
        <v/>
      </c>
      <c r="L304" s="101" t="str">
        <f>IFERROR(VLOOKUP(J304,'Updated Articles'!$A:$E,1,0),"NO")</f>
        <v>NO</v>
      </c>
      <c r="M304" s="101" t="str">
        <f>IFERROR(VLOOKUP(J304,'Updated Articles'!$A:$E,5,0),"NO")</f>
        <v>NO</v>
      </c>
      <c r="N304" s="100"/>
      <c r="O304" s="101" t="str">
        <f>IFERROR(VLOOKUP(N304,'All-Articles'!#REF!,3,0),"")</f>
        <v/>
      </c>
      <c r="P304" s="101" t="str">
        <f>IFERROR(VLOOKUP(N304,'Updated Articles'!$A:$E,1,0),"NO")</f>
        <v>NO</v>
      </c>
      <c r="Q304" s="101" t="str">
        <f>IFERROR(VLOOKUP(N304,'Updated Articles'!$A:$E,5,0),"NO")</f>
        <v>NO</v>
      </c>
    </row>
    <row r="305" spans="1:17" x14ac:dyDescent="0.25">
      <c r="A305" s="99" t="s">
        <v>145</v>
      </c>
      <c r="B305" s="100">
        <v>30364</v>
      </c>
      <c r="C305" s="101" t="str">
        <f>IFERROR(VLOOKUP(B305,'ALL-LCDs'!$A:$C,3,0),"")</f>
        <v/>
      </c>
      <c r="D305" s="101" t="str">
        <f>IFERROR(VLOOKUP(B305,'Updated LCDs'!$A:$A,1,0),"NO")</f>
        <v>NO</v>
      </c>
      <c r="E305" s="101" t="str">
        <f>IFERROR(VLOOKUP(B305,'Updated LCDs'!$A:$E,5,0),"NO")</f>
        <v>NO</v>
      </c>
      <c r="F305" s="102">
        <f>IFERROR(VLOOKUP(B305,'ICD-9 to ICD-10 LCDs'!$A:$B,2,0),"")</f>
        <v>33410</v>
      </c>
      <c r="G305" s="101" t="str">
        <f>IFERROR(VLOOKUP(F305,'ALL-LCDs'!$A:$C,3,0),"")</f>
        <v>A</v>
      </c>
      <c r="H305" s="101" t="str">
        <f>IFERROR(VLOOKUP(F305,'Updated LCDs'!$A:$A,1,0),"NO")</f>
        <v>NO</v>
      </c>
      <c r="I305" s="101" t="str">
        <f>IFERROR(VLOOKUP(F305,'Updated LCDs'!$A:$E,5,0),"NO")</f>
        <v>NO</v>
      </c>
      <c r="J305" s="100"/>
      <c r="K305" s="101" t="str">
        <f>IFERROR(VLOOKUP(J305,'All-Articles'!#REF!,3,0),"")</f>
        <v/>
      </c>
      <c r="L305" s="101" t="str">
        <f>IFERROR(VLOOKUP(J305,'Updated Articles'!$A:$E,1,0),"NO")</f>
        <v>NO</v>
      </c>
      <c r="M305" s="101" t="str">
        <f>IFERROR(VLOOKUP(J305,'Updated Articles'!$A:$E,5,0),"NO")</f>
        <v>NO</v>
      </c>
      <c r="N305" s="100"/>
      <c r="O305" s="101" t="str">
        <f>IFERROR(VLOOKUP(N305,'All-Articles'!#REF!,3,0),"")</f>
        <v/>
      </c>
      <c r="P305" s="101" t="str">
        <f>IFERROR(VLOOKUP(N305,'Updated Articles'!$A:$E,1,0),"NO")</f>
        <v>NO</v>
      </c>
      <c r="Q305" s="101" t="str">
        <f>IFERROR(VLOOKUP(N305,'Updated Articles'!$A:$E,5,0),"NO")</f>
        <v>NO</v>
      </c>
    </row>
    <row r="306" spans="1:17" x14ac:dyDescent="0.25">
      <c r="A306" s="99" t="s">
        <v>145</v>
      </c>
      <c r="B306" s="100">
        <v>30366</v>
      </c>
      <c r="C306" s="101" t="str">
        <f>IFERROR(VLOOKUP(B306,'ALL-LCDs'!$A:$C,3,0),"")</f>
        <v/>
      </c>
      <c r="D306" s="101" t="str">
        <f>IFERROR(VLOOKUP(B306,'Updated LCDs'!$A:$A,1,0),"NO")</f>
        <v>NO</v>
      </c>
      <c r="E306" s="101" t="str">
        <f>IFERROR(VLOOKUP(B306,'Updated LCDs'!$A:$E,5,0),"NO")</f>
        <v>NO</v>
      </c>
      <c r="F306" s="102" t="str">
        <f>IFERROR(VLOOKUP(B306,'ICD-9 to ICD-10 LCDs'!$A:$B,2,0),"")</f>
        <v/>
      </c>
      <c r="G306" s="101" t="str">
        <f>IFERROR(VLOOKUP(F306,'ALL-LCDs'!$A:$C,3,0),"")</f>
        <v/>
      </c>
      <c r="H306" s="101" t="str">
        <f>IFERROR(VLOOKUP(F306,'Updated LCDs'!$A:$A,1,0),"NO")</f>
        <v>NO</v>
      </c>
      <c r="I306" s="101" t="str">
        <f>IFERROR(VLOOKUP(F306,'Updated LCDs'!$A:$E,5,0),"NO")</f>
        <v>NO</v>
      </c>
      <c r="J306" s="100"/>
      <c r="K306" s="101" t="str">
        <f>IFERROR(VLOOKUP(J306,'All-Articles'!#REF!,3,0),"")</f>
        <v/>
      </c>
      <c r="L306" s="101" t="str">
        <f>IFERROR(VLOOKUP(J306,'Updated Articles'!$A:$E,1,0),"NO")</f>
        <v>NO</v>
      </c>
      <c r="M306" s="101" t="str">
        <f>IFERROR(VLOOKUP(J306,'Updated Articles'!$A:$E,5,0),"NO")</f>
        <v>NO</v>
      </c>
      <c r="N306" s="100"/>
      <c r="O306" s="101" t="str">
        <f>IFERROR(VLOOKUP(N306,'All-Articles'!#REF!,3,0),"")</f>
        <v/>
      </c>
      <c r="P306" s="101" t="str">
        <f>IFERROR(VLOOKUP(N306,'Updated Articles'!$A:$E,1,0),"NO")</f>
        <v>NO</v>
      </c>
      <c r="Q306" s="101" t="str">
        <f>IFERROR(VLOOKUP(N306,'Updated Articles'!$A:$E,5,0),"NO")</f>
        <v>NO</v>
      </c>
    </row>
    <row r="307" spans="1:17" x14ac:dyDescent="0.25">
      <c r="A307" s="99" t="s">
        <v>208</v>
      </c>
      <c r="B307" s="100">
        <v>30471</v>
      </c>
      <c r="C307" s="101" t="str">
        <f>IFERROR(VLOOKUP(B307,'ALL-LCDs'!$A:$C,3,0),"")</f>
        <v/>
      </c>
      <c r="D307" s="101" t="str">
        <f>IFERROR(VLOOKUP(B307,'Updated LCDs'!$A:$A,1,0),"NO")</f>
        <v>NO</v>
      </c>
      <c r="E307" s="101" t="str">
        <f>IFERROR(VLOOKUP(B307,'Updated LCDs'!$A:$E,5,0),"NO")</f>
        <v>NO</v>
      </c>
      <c r="F307" s="102">
        <f>IFERROR(VLOOKUP(B307,'ICD-9 to ICD-10 LCDs'!$A:$B,2,0),"")</f>
        <v>34597</v>
      </c>
      <c r="G307" s="101" t="str">
        <f>IFERROR(VLOOKUP(F307,'ALL-LCDs'!$A:$C,3,0),"")</f>
        <v/>
      </c>
      <c r="H307" s="101" t="str">
        <f>IFERROR(VLOOKUP(F307,'Updated LCDs'!$A:$A,1,0),"NO")</f>
        <v>NO</v>
      </c>
      <c r="I307" s="101" t="str">
        <f>IFERROR(VLOOKUP(F307,'Updated LCDs'!$A:$E,5,0),"NO")</f>
        <v>NO</v>
      </c>
      <c r="J307" s="100"/>
      <c r="K307" s="101" t="str">
        <f>IFERROR(VLOOKUP(J307,'All-Articles'!#REF!,3,0),"")</f>
        <v/>
      </c>
      <c r="L307" s="101" t="str">
        <f>IFERROR(VLOOKUP(J307,'Updated Articles'!$A:$E,1,0),"NO")</f>
        <v>NO</v>
      </c>
      <c r="M307" s="101" t="str">
        <f>IFERROR(VLOOKUP(J307,'Updated Articles'!$A:$E,5,0),"NO")</f>
        <v>NO</v>
      </c>
      <c r="N307" s="100"/>
      <c r="O307" s="101" t="str">
        <f>IFERROR(VLOOKUP(N307,'All-Articles'!#REF!,3,0),"")</f>
        <v/>
      </c>
      <c r="P307" s="101" t="str">
        <f>IFERROR(VLOOKUP(N307,'Updated Articles'!$A:$E,1,0),"NO")</f>
        <v>NO</v>
      </c>
      <c r="Q307" s="101" t="str">
        <f>IFERROR(VLOOKUP(N307,'Updated Articles'!$A:$E,5,0),"NO")</f>
        <v>NO</v>
      </c>
    </row>
    <row r="308" spans="1:17" x14ac:dyDescent="0.25">
      <c r="A308" s="99" t="s">
        <v>189</v>
      </c>
      <c r="B308" s="100">
        <v>30479</v>
      </c>
      <c r="C308" s="101" t="str">
        <f>IFERROR(VLOOKUP(B308,'ALL-LCDs'!$A:$C,3,0),"")</f>
        <v/>
      </c>
      <c r="D308" s="101" t="str">
        <f>IFERROR(VLOOKUP(B308,'Updated LCDs'!$A:$A,1,0),"NO")</f>
        <v>NO</v>
      </c>
      <c r="E308" s="101" t="str">
        <f>IFERROR(VLOOKUP(B308,'Updated LCDs'!$A:$E,5,0),"NO")</f>
        <v>NO</v>
      </c>
      <c r="F308" s="102">
        <f>IFERROR(VLOOKUP(B308,'ICD-9 to ICD-10 LCDs'!$A:$B,2,0),"")</f>
        <v>34590</v>
      </c>
      <c r="G308" s="101" t="str">
        <f>IFERROR(VLOOKUP(F308,'ALL-LCDs'!$A:$C,3,0),"")</f>
        <v/>
      </c>
      <c r="H308" s="101" t="str">
        <f>IFERROR(VLOOKUP(F308,'Updated LCDs'!$A:$A,1,0),"NO")</f>
        <v>NO</v>
      </c>
      <c r="I308" s="101" t="str">
        <f>IFERROR(VLOOKUP(F308,'Updated LCDs'!$A:$E,5,0),"NO")</f>
        <v>NO</v>
      </c>
      <c r="J308" s="100"/>
      <c r="K308" s="101" t="str">
        <f>IFERROR(VLOOKUP(J308,'All-Articles'!#REF!,3,0),"")</f>
        <v/>
      </c>
      <c r="L308" s="101" t="str">
        <f>IFERROR(VLOOKUP(J308,'Updated Articles'!$A:$E,1,0),"NO")</f>
        <v>NO</v>
      </c>
      <c r="M308" s="101" t="str">
        <f>IFERROR(VLOOKUP(J308,'Updated Articles'!$A:$E,5,0),"NO")</f>
        <v>NO</v>
      </c>
      <c r="N308" s="100"/>
      <c r="O308" s="101" t="str">
        <f>IFERROR(VLOOKUP(N308,'All-Articles'!#REF!,3,0),"")</f>
        <v/>
      </c>
      <c r="P308" s="101" t="str">
        <f>IFERROR(VLOOKUP(N308,'Updated Articles'!$A:$E,1,0),"NO")</f>
        <v>NO</v>
      </c>
      <c r="Q308" s="101" t="str">
        <f>IFERROR(VLOOKUP(N308,'Updated Articles'!$A:$E,5,0),"NO")</f>
        <v>NO</v>
      </c>
    </row>
    <row r="309" spans="1:17" x14ac:dyDescent="0.25">
      <c r="A309" s="99" t="s">
        <v>108</v>
      </c>
      <c r="B309" s="100">
        <v>30485</v>
      </c>
      <c r="C309" s="101" t="str">
        <f>IFERROR(VLOOKUP(B309,'ALL-LCDs'!$A:$C,3,0),"")</f>
        <v/>
      </c>
      <c r="D309" s="101" t="str">
        <f>IFERROR(VLOOKUP(B309,'Updated LCDs'!$A:$A,1,0),"NO")</f>
        <v>NO</v>
      </c>
      <c r="E309" s="101" t="str">
        <f>IFERROR(VLOOKUP(B309,'Updated LCDs'!$A:$E,5,0),"NO")</f>
        <v>NO</v>
      </c>
      <c r="F309" s="102" t="str">
        <f>IFERROR(VLOOKUP(B309,'ICD-9 to ICD-10 LCDs'!$A:$B,2,0),"")</f>
        <v/>
      </c>
      <c r="G309" s="101" t="str">
        <f>IFERROR(VLOOKUP(F309,'ALL-LCDs'!$A:$C,3,0),"")</f>
        <v/>
      </c>
      <c r="H309" s="101" t="str">
        <f>IFERROR(VLOOKUP(F309,'Updated LCDs'!$A:$A,1,0),"NO")</f>
        <v>NO</v>
      </c>
      <c r="I309" s="101" t="str">
        <f>IFERROR(VLOOKUP(F309,'Updated LCDs'!$A:$E,5,0),"NO")</f>
        <v>NO</v>
      </c>
      <c r="J309" s="100"/>
      <c r="K309" s="101" t="str">
        <f>IFERROR(VLOOKUP(J309,'All-Articles'!#REF!,3,0),"")</f>
        <v/>
      </c>
      <c r="L309" s="101" t="str">
        <f>IFERROR(VLOOKUP(J309,'Updated Articles'!$A:$E,1,0),"NO")</f>
        <v>NO</v>
      </c>
      <c r="M309" s="101" t="str">
        <f>IFERROR(VLOOKUP(J309,'Updated Articles'!$A:$E,5,0),"NO")</f>
        <v>NO</v>
      </c>
      <c r="N309" s="100"/>
      <c r="O309" s="101" t="str">
        <f>IFERROR(VLOOKUP(N309,'All-Articles'!#REF!,3,0),"")</f>
        <v/>
      </c>
      <c r="P309" s="101" t="str">
        <f>IFERROR(VLOOKUP(N309,'Updated Articles'!$A:$E,1,0),"NO")</f>
        <v>NO</v>
      </c>
      <c r="Q309" s="101" t="str">
        <f>IFERROR(VLOOKUP(N309,'Updated Articles'!$A:$E,5,0),"NO")</f>
        <v>NO</v>
      </c>
    </row>
    <row r="310" spans="1:17" x14ac:dyDescent="0.25">
      <c r="A310" s="99" t="s">
        <v>209</v>
      </c>
      <c r="B310" s="100">
        <v>30514</v>
      </c>
      <c r="C310" s="101" t="str">
        <f>IFERROR(VLOOKUP(B310,'ALL-LCDs'!$A:$C,3,0),"")</f>
        <v/>
      </c>
      <c r="D310" s="101" t="str">
        <f>IFERROR(VLOOKUP(B310,'Updated LCDs'!$A:$A,1,0),"NO")</f>
        <v>NO</v>
      </c>
      <c r="E310" s="101" t="str">
        <f>IFERROR(VLOOKUP(B310,'Updated LCDs'!$A:$E,5,0),"NO")</f>
        <v>NO</v>
      </c>
      <c r="F310" s="102">
        <f>IFERROR(VLOOKUP(B310,'ICD-9 to ICD-10 LCDs'!$A:$B,2,0),"")</f>
        <v>34603</v>
      </c>
      <c r="G310" s="101" t="str">
        <f>IFERROR(VLOOKUP(F310,'ALL-LCDs'!$A:$C,3,0),"")</f>
        <v/>
      </c>
      <c r="H310" s="101" t="str">
        <f>IFERROR(VLOOKUP(F310,'Updated LCDs'!$A:$A,1,0),"NO")</f>
        <v>NO</v>
      </c>
      <c r="I310" s="101" t="str">
        <f>IFERROR(VLOOKUP(F310,'Updated LCDs'!$A:$E,5,0),"NO")</f>
        <v>NO</v>
      </c>
      <c r="J310" s="100"/>
      <c r="K310" s="101" t="str">
        <f>IFERROR(VLOOKUP(J310,'All-Articles'!#REF!,3,0),"")</f>
        <v/>
      </c>
      <c r="L310" s="101" t="str">
        <f>IFERROR(VLOOKUP(J310,'Updated Articles'!$A:$E,1,0),"NO")</f>
        <v>NO</v>
      </c>
      <c r="M310" s="101" t="str">
        <f>IFERROR(VLOOKUP(J310,'Updated Articles'!$A:$E,5,0),"NO")</f>
        <v>NO</v>
      </c>
      <c r="N310" s="100"/>
      <c r="O310" s="101" t="str">
        <f>IFERROR(VLOOKUP(N310,'All-Articles'!#REF!,3,0),"")</f>
        <v/>
      </c>
      <c r="P310" s="101" t="str">
        <f>IFERROR(VLOOKUP(N310,'Updated Articles'!$A:$E,1,0),"NO")</f>
        <v>NO</v>
      </c>
      <c r="Q310" s="101" t="str">
        <f>IFERROR(VLOOKUP(N310,'Updated Articles'!$A:$E,5,0),"NO")</f>
        <v>NO</v>
      </c>
    </row>
    <row r="311" spans="1:17" x14ac:dyDescent="0.25">
      <c r="A311" s="99" t="s">
        <v>210</v>
      </c>
      <c r="B311" s="104">
        <v>30555</v>
      </c>
      <c r="C311" s="101" t="str">
        <f>IFERROR(VLOOKUP(B311,'ALL-LCDs'!$A:$C,3,0),"")</f>
        <v/>
      </c>
      <c r="D311" s="101" t="str">
        <f>IFERROR(VLOOKUP(B311,'Updated LCDs'!$A:$A,1,0),"NO")</f>
        <v>NO</v>
      </c>
      <c r="E311" s="101" t="str">
        <f>IFERROR(VLOOKUP(B311,'Updated LCDs'!$A:$E,5,0),"NO")</f>
        <v>NO</v>
      </c>
      <c r="F311" s="102">
        <f>IFERROR(VLOOKUP(B311,'ICD-9 to ICD-10 LCDs'!$A:$B,2,0),"")</f>
        <v>34252</v>
      </c>
      <c r="G311" s="101" t="str">
        <f>IFERROR(VLOOKUP(F311,'ALL-LCDs'!$A:$C,3,0),"")</f>
        <v/>
      </c>
      <c r="H311" s="101" t="str">
        <f>IFERROR(VLOOKUP(F311,'Updated LCDs'!$A:$A,1,0),"NO")</f>
        <v>NO</v>
      </c>
      <c r="I311" s="101" t="str">
        <f>IFERROR(VLOOKUP(F311,'Updated LCDs'!$A:$E,5,0),"NO")</f>
        <v>NO</v>
      </c>
      <c r="J311" s="104"/>
      <c r="K311" s="101" t="str">
        <f>IFERROR(VLOOKUP(J311,'All-Articles'!#REF!,3,0),"")</f>
        <v/>
      </c>
      <c r="L311" s="101" t="str">
        <f>IFERROR(VLOOKUP(J311,'Updated Articles'!$A:$E,1,0),"NO")</f>
        <v>NO</v>
      </c>
      <c r="M311" s="101" t="str">
        <f>IFERROR(VLOOKUP(J311,'Updated Articles'!$A:$E,5,0),"NO")</f>
        <v>NO</v>
      </c>
      <c r="N311" s="104"/>
      <c r="O311" s="101" t="str">
        <f>IFERROR(VLOOKUP(N311,'All-Articles'!#REF!,3,0),"")</f>
        <v/>
      </c>
      <c r="P311" s="101" t="str">
        <f>IFERROR(VLOOKUP(N311,'Updated Articles'!$A:$E,1,0),"NO")</f>
        <v>NO</v>
      </c>
      <c r="Q311" s="101" t="str">
        <f>IFERROR(VLOOKUP(N311,'Updated Articles'!$A:$E,5,0),"NO")</f>
        <v>NO</v>
      </c>
    </row>
    <row r="312" spans="1:17" x14ac:dyDescent="0.25">
      <c r="A312" s="99" t="s">
        <v>211</v>
      </c>
      <c r="B312" s="100">
        <v>30733</v>
      </c>
      <c r="C312" s="101" t="str">
        <f>IFERROR(VLOOKUP(B312,'ALL-LCDs'!$A:$C,3,0),"")</f>
        <v/>
      </c>
      <c r="D312" s="101" t="str">
        <f>IFERROR(VLOOKUP(B312,'Updated LCDs'!$A:$A,1,0),"NO")</f>
        <v>NO</v>
      </c>
      <c r="E312" s="101" t="str">
        <f>IFERROR(VLOOKUP(B312,'Updated LCDs'!$A:$E,5,0),"NO")</f>
        <v>NO</v>
      </c>
      <c r="F312" s="102">
        <f>IFERROR(VLOOKUP(B312,'ICD-9 to ICD-10 LCDs'!$A:$B,2,0),"")</f>
        <v>34698</v>
      </c>
      <c r="G312" s="101" t="str">
        <f>IFERROR(VLOOKUP(F312,'ALL-LCDs'!$A:$C,3,0),"")</f>
        <v>A</v>
      </c>
      <c r="H312" s="101" t="str">
        <f>IFERROR(VLOOKUP(F312,'Updated LCDs'!$A:$A,1,0),"NO")</f>
        <v>NO</v>
      </c>
      <c r="I312" s="101" t="str">
        <f>IFERROR(VLOOKUP(F312,'Updated LCDs'!$A:$E,5,0),"NO")</f>
        <v>NO</v>
      </c>
      <c r="J312" s="100"/>
      <c r="K312" s="101" t="str">
        <f>IFERROR(VLOOKUP(J312,'All-Articles'!#REF!,3,0),"")</f>
        <v/>
      </c>
      <c r="L312" s="101" t="str">
        <f>IFERROR(VLOOKUP(J312,'Updated Articles'!$A:$E,1,0),"NO")</f>
        <v>NO</v>
      </c>
      <c r="M312" s="101" t="str">
        <f>IFERROR(VLOOKUP(J312,'Updated Articles'!$A:$E,5,0),"NO")</f>
        <v>NO</v>
      </c>
      <c r="N312" s="100"/>
      <c r="O312" s="101" t="str">
        <f>IFERROR(VLOOKUP(N312,'All-Articles'!#REF!,3,0),"")</f>
        <v/>
      </c>
      <c r="P312" s="101" t="str">
        <f>IFERROR(VLOOKUP(N312,'Updated Articles'!$A:$E,1,0),"NO")</f>
        <v>NO</v>
      </c>
      <c r="Q312" s="101" t="str">
        <f>IFERROR(VLOOKUP(N312,'Updated Articles'!$A:$E,5,0),"NO")</f>
        <v>NO</v>
      </c>
    </row>
    <row r="313" spans="1:17" x14ac:dyDescent="0.25">
      <c r="A313" s="103" t="s">
        <v>196</v>
      </c>
      <c r="B313" s="100">
        <v>30868</v>
      </c>
      <c r="C313" s="101" t="str">
        <f>IFERROR(VLOOKUP(B313,'ALL-LCDs'!$A:$C,3,0),"")</f>
        <v/>
      </c>
      <c r="D313" s="101" t="str">
        <f>IFERROR(VLOOKUP(B313,'Updated LCDs'!$A:$A,1,0),"NO")</f>
        <v>NO</v>
      </c>
      <c r="E313" s="101" t="str">
        <f>IFERROR(VLOOKUP(B313,'Updated LCDs'!$A:$E,5,0),"NO")</f>
        <v>NO</v>
      </c>
      <c r="F313" s="102" t="str">
        <f>IFERROR(VLOOKUP(B313,'ICD-9 to ICD-10 LCDs'!$A:$B,2,0),"")</f>
        <v/>
      </c>
      <c r="G313" s="101" t="str">
        <f>IFERROR(VLOOKUP(F313,'ALL-LCDs'!$A:$C,3,0),"")</f>
        <v/>
      </c>
      <c r="H313" s="101" t="str">
        <f>IFERROR(VLOOKUP(F313,'Updated LCDs'!$A:$A,1,0),"NO")</f>
        <v>NO</v>
      </c>
      <c r="I313" s="101" t="str">
        <f>IFERROR(VLOOKUP(F313,'Updated LCDs'!$A:$E,5,0),"NO")</f>
        <v>NO</v>
      </c>
      <c r="J313" s="100"/>
      <c r="K313" s="101" t="str">
        <f>IFERROR(VLOOKUP(J313,'All-Articles'!#REF!,3,0),"")</f>
        <v/>
      </c>
      <c r="L313" s="101" t="str">
        <f>IFERROR(VLOOKUP(J313,'Updated Articles'!$A:$E,1,0),"NO")</f>
        <v>NO</v>
      </c>
      <c r="M313" s="101" t="str">
        <f>IFERROR(VLOOKUP(J313,'Updated Articles'!$A:$E,5,0),"NO")</f>
        <v>NO</v>
      </c>
      <c r="N313" s="100"/>
      <c r="O313" s="101" t="str">
        <f>IFERROR(VLOOKUP(N313,'All-Articles'!#REF!,3,0),"")</f>
        <v/>
      </c>
      <c r="P313" s="101" t="str">
        <f>IFERROR(VLOOKUP(N313,'Updated Articles'!$A:$E,1,0),"NO")</f>
        <v>NO</v>
      </c>
      <c r="Q313" s="101" t="str">
        <f>IFERROR(VLOOKUP(N313,'Updated Articles'!$A:$E,5,0),"NO")</f>
        <v>NO</v>
      </c>
    </row>
    <row r="314" spans="1:17" x14ac:dyDescent="0.25">
      <c r="A314" s="103" t="s">
        <v>3543</v>
      </c>
      <c r="B314" s="100">
        <v>30905</v>
      </c>
      <c r="C314" s="101" t="str">
        <f>IFERROR(VLOOKUP(B314,'ALL-LCDs'!$A:$C,3,0),"")</f>
        <v/>
      </c>
      <c r="D314" s="101" t="str">
        <f>IFERROR(VLOOKUP(B314,'Updated LCDs'!$A:$A,1,0),"NO")</f>
        <v>NO</v>
      </c>
      <c r="E314" s="101" t="str">
        <f>IFERROR(VLOOKUP(B314,'Updated LCDs'!$A:$E,5,0),"NO")</f>
        <v>NO</v>
      </c>
      <c r="F314" s="102">
        <f>IFERROR(VLOOKUP(B314,'ICD-9 to ICD-10 LCDs'!$A:$B,2,0),"")</f>
        <v>34274</v>
      </c>
      <c r="G314" s="101" t="str">
        <f>IFERROR(VLOOKUP(F314,'ALL-LCDs'!$A:$C,3,0),"")</f>
        <v>R</v>
      </c>
      <c r="H314" s="101" t="str">
        <f>IFERROR(VLOOKUP(F314,'Updated LCDs'!$A:$A,1,0),"NO")</f>
        <v>NO</v>
      </c>
      <c r="I314" s="101" t="str">
        <f>IFERROR(VLOOKUP(F314,'Updated LCDs'!$A:$E,5,0),"NO")</f>
        <v>NO</v>
      </c>
      <c r="J314" s="100"/>
      <c r="K314" s="101" t="str">
        <f>IFERROR(VLOOKUP(J314,'All-Articles'!#REF!,3,0),"")</f>
        <v/>
      </c>
      <c r="L314" s="101" t="str">
        <f>IFERROR(VLOOKUP(J314,'Updated Articles'!$A:$E,1,0),"NO")</f>
        <v>NO</v>
      </c>
      <c r="M314" s="101" t="str">
        <f>IFERROR(VLOOKUP(J314,'Updated Articles'!$A:$E,5,0),"NO")</f>
        <v>NO</v>
      </c>
      <c r="N314" s="100"/>
      <c r="O314" s="101" t="str">
        <f>IFERROR(VLOOKUP(N314,'All-Articles'!#REF!,3,0),"")</f>
        <v/>
      </c>
      <c r="P314" s="101" t="str">
        <f>IFERROR(VLOOKUP(N314,'Updated Articles'!$A:$E,1,0),"NO")</f>
        <v>NO</v>
      </c>
      <c r="Q314" s="101" t="str">
        <f>IFERROR(VLOOKUP(N314,'Updated Articles'!$A:$E,5,0),"NO")</f>
        <v>NO</v>
      </c>
    </row>
    <row r="315" spans="1:17" x14ac:dyDescent="0.25">
      <c r="A315" s="99" t="s">
        <v>212</v>
      </c>
      <c r="B315" s="100">
        <v>31074</v>
      </c>
      <c r="C315" s="101" t="str">
        <f>IFERROR(VLOOKUP(B315,'ALL-LCDs'!$A:$C,3,0),"")</f>
        <v/>
      </c>
      <c r="D315" s="101" t="str">
        <f>IFERROR(VLOOKUP(B315,'Updated LCDs'!$A:$A,1,0),"NO")</f>
        <v>NO</v>
      </c>
      <c r="E315" s="101" t="str">
        <f>IFERROR(VLOOKUP(B315,'Updated LCDs'!$A:$E,5,0),"NO")</f>
        <v>NO</v>
      </c>
      <c r="F315" s="102">
        <f>IFERROR(VLOOKUP(B315,'ICD-9 to ICD-10 LCDs'!$A:$B,2,0),"")</f>
        <v>34633</v>
      </c>
      <c r="G315" s="101" t="str">
        <f>IFERROR(VLOOKUP(F315,'ALL-LCDs'!$A:$C,3,0),"")</f>
        <v>A</v>
      </c>
      <c r="H315" s="101" t="str">
        <f>IFERROR(VLOOKUP(F315,'Updated LCDs'!$A:$A,1,0),"NO")</f>
        <v>NO</v>
      </c>
      <c r="I315" s="101" t="str">
        <f>IFERROR(VLOOKUP(F315,'Updated LCDs'!$A:$E,5,0),"NO")</f>
        <v>NO</v>
      </c>
      <c r="J315" s="100"/>
      <c r="K315" s="101" t="str">
        <f>IFERROR(VLOOKUP(J315,'All-Articles'!#REF!,3,0),"")</f>
        <v/>
      </c>
      <c r="L315" s="101" t="str">
        <f>IFERROR(VLOOKUP(J315,'Updated Articles'!$A:$E,1,0),"NO")</f>
        <v>NO</v>
      </c>
      <c r="M315" s="101" t="str">
        <f>IFERROR(VLOOKUP(J315,'Updated Articles'!$A:$E,5,0),"NO")</f>
        <v>NO</v>
      </c>
      <c r="N315" s="100"/>
      <c r="O315" s="101" t="str">
        <f>IFERROR(VLOOKUP(N315,'All-Articles'!#REF!,3,0),"")</f>
        <v/>
      </c>
      <c r="P315" s="101" t="str">
        <f>IFERROR(VLOOKUP(N315,'Updated Articles'!$A:$E,1,0),"NO")</f>
        <v>NO</v>
      </c>
      <c r="Q315" s="101" t="str">
        <f>IFERROR(VLOOKUP(N315,'Updated Articles'!$A:$E,5,0),"NO")</f>
        <v>NO</v>
      </c>
    </row>
    <row r="316" spans="1:17" x14ac:dyDescent="0.25">
      <c r="A316" s="103" t="s">
        <v>3544</v>
      </c>
      <c r="B316" s="104">
        <v>31076</v>
      </c>
      <c r="C316" s="101" t="str">
        <f>IFERROR(VLOOKUP(B316,'ALL-LCDs'!$A:$C,3,0),"")</f>
        <v/>
      </c>
      <c r="D316" s="101" t="str">
        <f>IFERROR(VLOOKUP(B316,'Updated LCDs'!$A:$A,1,0),"NO")</f>
        <v>NO</v>
      </c>
      <c r="E316" s="101" t="str">
        <f>IFERROR(VLOOKUP(B316,'Updated LCDs'!$A:$E,5,0),"NO")</f>
        <v>NO</v>
      </c>
      <c r="F316" s="102">
        <f>IFERROR(VLOOKUP(B316,'ICD-9 to ICD-10 LCDs'!$A:$B,2,0),"")</f>
        <v>34658</v>
      </c>
      <c r="G316" s="101" t="str">
        <f>IFERROR(VLOOKUP(F316,'ALL-LCDs'!$A:$C,3,0),"")</f>
        <v>A</v>
      </c>
      <c r="H316" s="101" t="str">
        <f>IFERROR(VLOOKUP(F316,'Updated LCDs'!$A:$A,1,0),"NO")</f>
        <v>NO</v>
      </c>
      <c r="I316" s="101" t="str">
        <f>IFERROR(VLOOKUP(F316,'Updated LCDs'!$A:$E,5,0),"NO")</f>
        <v>NO</v>
      </c>
      <c r="J316" s="104"/>
      <c r="K316" s="101" t="str">
        <f>IFERROR(VLOOKUP(J316,'All-Articles'!#REF!,3,0),"")</f>
        <v/>
      </c>
      <c r="L316" s="101" t="str">
        <f>IFERROR(VLOOKUP(J316,'Updated Articles'!$A:$E,1,0),"NO")</f>
        <v>NO</v>
      </c>
      <c r="M316" s="101" t="str">
        <f>IFERROR(VLOOKUP(J316,'Updated Articles'!$A:$E,5,0),"NO")</f>
        <v>NO</v>
      </c>
      <c r="N316" s="104"/>
      <c r="O316" s="101" t="str">
        <f>IFERROR(VLOOKUP(N316,'All-Articles'!#REF!,3,0),"")</f>
        <v/>
      </c>
      <c r="P316" s="101" t="str">
        <f>IFERROR(VLOOKUP(N316,'Updated Articles'!$A:$E,1,0),"NO")</f>
        <v>NO</v>
      </c>
      <c r="Q316" s="101" t="str">
        <f>IFERROR(VLOOKUP(N316,'Updated Articles'!$A:$E,5,0),"NO")</f>
        <v>NO</v>
      </c>
    </row>
    <row r="317" spans="1:17" x14ac:dyDescent="0.25">
      <c r="A317" s="99" t="s">
        <v>141</v>
      </c>
      <c r="B317" s="104">
        <v>31082</v>
      </c>
      <c r="C317" s="101" t="str">
        <f>IFERROR(VLOOKUP(B317,'ALL-LCDs'!$A:$C,3,0),"")</f>
        <v/>
      </c>
      <c r="D317" s="101" t="str">
        <f>IFERROR(VLOOKUP(B317,'Updated LCDs'!$A:$A,1,0),"NO")</f>
        <v>NO</v>
      </c>
      <c r="E317" s="101" t="str">
        <f>IFERROR(VLOOKUP(B317,'Updated LCDs'!$A:$E,5,0),"NO")</f>
        <v>NO</v>
      </c>
      <c r="F317" s="102">
        <f>IFERROR(VLOOKUP(B317,'ICD-9 to ICD-10 LCDs'!$A:$B,2,0),"")</f>
        <v>34535</v>
      </c>
      <c r="G317" s="101" t="str">
        <f>IFERROR(VLOOKUP(F317,'ALL-LCDs'!$A:$C,3,0),"")</f>
        <v/>
      </c>
      <c r="H317" s="101" t="str">
        <f>IFERROR(VLOOKUP(F317,'Updated LCDs'!$A:$A,1,0),"NO")</f>
        <v>NO</v>
      </c>
      <c r="I317" s="101" t="str">
        <f>IFERROR(VLOOKUP(F317,'Updated LCDs'!$A:$E,5,0),"NO")</f>
        <v>NO</v>
      </c>
      <c r="J317" s="104"/>
      <c r="K317" s="101" t="str">
        <f>IFERROR(VLOOKUP(J317,'All-Articles'!#REF!,3,0),"")</f>
        <v/>
      </c>
      <c r="L317" s="101" t="str">
        <f>IFERROR(VLOOKUP(J317,'Updated Articles'!$A:$E,1,0),"NO")</f>
        <v>NO</v>
      </c>
      <c r="M317" s="101" t="str">
        <f>IFERROR(VLOOKUP(J317,'Updated Articles'!$A:$E,5,0),"NO")</f>
        <v>NO</v>
      </c>
      <c r="N317" s="104"/>
      <c r="O317" s="101" t="str">
        <f>IFERROR(VLOOKUP(N317,'All-Articles'!#REF!,3,0),"")</f>
        <v/>
      </c>
      <c r="P317" s="101" t="str">
        <f>IFERROR(VLOOKUP(N317,'Updated Articles'!$A:$E,1,0),"NO")</f>
        <v>NO</v>
      </c>
      <c r="Q317" s="101" t="str">
        <f>IFERROR(VLOOKUP(N317,'Updated Articles'!$A:$E,5,0),"NO")</f>
        <v>NO</v>
      </c>
    </row>
    <row r="318" spans="1:17" x14ac:dyDescent="0.25">
      <c r="A318" s="99" t="s">
        <v>118</v>
      </c>
      <c r="B318" s="100">
        <v>31223</v>
      </c>
      <c r="C318" s="101" t="str">
        <f>IFERROR(VLOOKUP(B318,'ALL-LCDs'!$A:$C,3,0),"")</f>
        <v/>
      </c>
      <c r="D318" s="101" t="str">
        <f>IFERROR(VLOOKUP(B318,'Updated LCDs'!$A:$A,1,0),"NO")</f>
        <v>NO</v>
      </c>
      <c r="E318" s="101" t="str">
        <f>IFERROR(VLOOKUP(B318,'Updated LCDs'!$A:$E,5,0),"NO")</f>
        <v>NO</v>
      </c>
      <c r="F318" s="102">
        <f>IFERROR(VLOOKUP(B318,'ICD-9 to ICD-10 LCDs'!$A:$B,2,0),"")</f>
        <v>33280</v>
      </c>
      <c r="G318" s="101" t="str">
        <f>IFERROR(VLOOKUP(F318,'ALL-LCDs'!$A:$C,3,0),"")</f>
        <v>R</v>
      </c>
      <c r="H318" s="101" t="str">
        <f>IFERROR(VLOOKUP(F318,'Updated LCDs'!$A:$A,1,0),"NO")</f>
        <v>NO</v>
      </c>
      <c r="I318" s="101" t="str">
        <f>IFERROR(VLOOKUP(F318,'Updated LCDs'!$A:$E,5,0),"NO")</f>
        <v>NO</v>
      </c>
      <c r="J318" s="100"/>
      <c r="K318" s="101" t="str">
        <f>IFERROR(VLOOKUP(J318,'All-Articles'!#REF!,3,0),"")</f>
        <v/>
      </c>
      <c r="L318" s="101" t="str">
        <f>IFERROR(VLOOKUP(J318,'Updated Articles'!$A:$E,1,0),"NO")</f>
        <v>NO</v>
      </c>
      <c r="M318" s="101" t="str">
        <f>IFERROR(VLOOKUP(J318,'Updated Articles'!$A:$E,5,0),"NO")</f>
        <v>NO</v>
      </c>
      <c r="N318" s="100"/>
      <c r="O318" s="101" t="str">
        <f>IFERROR(VLOOKUP(N318,'All-Articles'!#REF!,3,0),"")</f>
        <v/>
      </c>
      <c r="P318" s="101" t="str">
        <f>IFERROR(VLOOKUP(N318,'Updated Articles'!$A:$E,1,0),"NO")</f>
        <v>NO</v>
      </c>
      <c r="Q318" s="101" t="str">
        <f>IFERROR(VLOOKUP(N318,'Updated Articles'!$A:$E,5,0),"NO")</f>
        <v>NO</v>
      </c>
    </row>
    <row r="319" spans="1:17" x14ac:dyDescent="0.25">
      <c r="A319" s="99" t="s">
        <v>118</v>
      </c>
      <c r="B319" s="100">
        <v>31243</v>
      </c>
      <c r="C319" s="101" t="str">
        <f>IFERROR(VLOOKUP(B319,'ALL-LCDs'!$A:$C,3,0),"")</f>
        <v/>
      </c>
      <c r="D319" s="101" t="str">
        <f>IFERROR(VLOOKUP(B319,'Updated LCDs'!$A:$A,1,0),"NO")</f>
        <v>NO</v>
      </c>
      <c r="E319" s="101" t="str">
        <f>IFERROR(VLOOKUP(B319,'Updated LCDs'!$A:$E,5,0),"NO")</f>
        <v>NO</v>
      </c>
      <c r="F319" s="102" t="str">
        <f>IFERROR(VLOOKUP(B319,'ICD-9 to ICD-10 LCDs'!$A:$B,2,0),"")</f>
        <v/>
      </c>
      <c r="G319" s="101" t="str">
        <f>IFERROR(VLOOKUP(F319,'ALL-LCDs'!$A:$C,3,0),"")</f>
        <v/>
      </c>
      <c r="H319" s="101" t="str">
        <f>IFERROR(VLOOKUP(F319,'Updated LCDs'!$A:$A,1,0),"NO")</f>
        <v>NO</v>
      </c>
      <c r="I319" s="101" t="str">
        <f>IFERROR(VLOOKUP(F319,'Updated LCDs'!$A:$E,5,0),"NO")</f>
        <v>NO</v>
      </c>
      <c r="J319" s="100"/>
      <c r="K319" s="101" t="str">
        <f>IFERROR(VLOOKUP(J319,'All-Articles'!#REF!,3,0),"")</f>
        <v/>
      </c>
      <c r="L319" s="101" t="str">
        <f>IFERROR(VLOOKUP(J319,'Updated Articles'!$A:$E,1,0),"NO")</f>
        <v>NO</v>
      </c>
      <c r="M319" s="101" t="str">
        <f>IFERROR(VLOOKUP(J319,'Updated Articles'!$A:$E,5,0),"NO")</f>
        <v>NO</v>
      </c>
      <c r="N319" s="100"/>
      <c r="O319" s="101" t="str">
        <f>IFERROR(VLOOKUP(N319,'All-Articles'!#REF!,3,0),"")</f>
        <v/>
      </c>
      <c r="P319" s="101" t="str">
        <f>IFERROR(VLOOKUP(N319,'Updated Articles'!$A:$E,1,0),"NO")</f>
        <v>NO</v>
      </c>
      <c r="Q319" s="101" t="str">
        <f>IFERROR(VLOOKUP(N319,'Updated Articles'!$A:$E,5,0),"NO")</f>
        <v>NO</v>
      </c>
    </row>
    <row r="320" spans="1:17" x14ac:dyDescent="0.25">
      <c r="A320" s="99" t="s">
        <v>213</v>
      </c>
      <c r="B320" s="100">
        <v>31300</v>
      </c>
      <c r="C320" s="101" t="str">
        <f>IFERROR(VLOOKUP(B320,'ALL-LCDs'!$A:$C,3,0),"")</f>
        <v/>
      </c>
      <c r="D320" s="101" t="str">
        <f>IFERROR(VLOOKUP(B320,'Updated LCDs'!$A:$A,1,0),"NO")</f>
        <v>NO</v>
      </c>
      <c r="E320" s="101" t="str">
        <f>IFERROR(VLOOKUP(B320,'Updated LCDs'!$A:$E,5,0),"NO")</f>
        <v>NO</v>
      </c>
      <c r="F320" s="102">
        <f>IFERROR(VLOOKUP(B320,'ICD-9 to ICD-10 LCDs'!$A:$B,2,0),"")</f>
        <v>34262</v>
      </c>
      <c r="G320" s="101" t="str">
        <f>IFERROR(VLOOKUP(F320,'ALL-LCDs'!$A:$C,3,0),"")</f>
        <v>R</v>
      </c>
      <c r="H320" s="101" t="str">
        <f>IFERROR(VLOOKUP(F320,'Updated LCDs'!$A:$A,1,0),"NO")</f>
        <v>NO</v>
      </c>
      <c r="I320" s="101" t="str">
        <f>IFERROR(VLOOKUP(F320,'Updated LCDs'!$A:$E,5,0),"NO")</f>
        <v>NO</v>
      </c>
      <c r="J320" s="100"/>
      <c r="K320" s="101" t="str">
        <f>IFERROR(VLOOKUP(J320,'All-Articles'!#REF!,3,0),"")</f>
        <v/>
      </c>
      <c r="L320" s="101" t="str">
        <f>IFERROR(VLOOKUP(J320,'Updated Articles'!$A:$E,1,0),"NO")</f>
        <v>NO</v>
      </c>
      <c r="M320" s="101" t="str">
        <f>IFERROR(VLOOKUP(J320,'Updated Articles'!$A:$E,5,0),"NO")</f>
        <v>NO</v>
      </c>
      <c r="N320" s="100"/>
      <c r="O320" s="101" t="str">
        <f>IFERROR(VLOOKUP(N320,'All-Articles'!#REF!,3,0),"")</f>
        <v/>
      </c>
      <c r="P320" s="101" t="str">
        <f>IFERROR(VLOOKUP(N320,'Updated Articles'!$A:$E,1,0),"NO")</f>
        <v>NO</v>
      </c>
      <c r="Q320" s="101" t="str">
        <f>IFERROR(VLOOKUP(N320,'Updated Articles'!$A:$E,5,0),"NO")</f>
        <v>NO</v>
      </c>
    </row>
    <row r="321" spans="1:17" x14ac:dyDescent="0.25">
      <c r="A321" s="99" t="s">
        <v>127</v>
      </c>
      <c r="B321" s="100">
        <v>31348</v>
      </c>
      <c r="C321" s="101" t="str">
        <f>IFERROR(VLOOKUP(B321,'ALL-LCDs'!$A:$C,3,0),"")</f>
        <v/>
      </c>
      <c r="D321" s="101" t="str">
        <f>IFERROR(VLOOKUP(B321,'Updated LCDs'!$A:$A,1,0),"NO")</f>
        <v>NO</v>
      </c>
      <c r="E321" s="101" t="str">
        <f>IFERROR(VLOOKUP(B321,'Updated LCDs'!$A:$E,5,0),"NO")</f>
        <v>NO</v>
      </c>
      <c r="F321" s="102">
        <f>IFERROR(VLOOKUP(B321,'ICD-9 to ICD-10 LCDs'!$A:$B,2,0),"")</f>
        <v>34615</v>
      </c>
      <c r="G321" s="101" t="str">
        <f>IFERROR(VLOOKUP(F321,'ALL-LCDs'!$A:$C,3,0),"")</f>
        <v>A</v>
      </c>
      <c r="H321" s="101" t="str">
        <f>IFERROR(VLOOKUP(F321,'Updated LCDs'!$A:$A,1,0),"NO")</f>
        <v>NO</v>
      </c>
      <c r="I321" s="101" t="str">
        <f>IFERROR(VLOOKUP(F321,'Updated LCDs'!$A:$E,5,0),"NO")</f>
        <v>NO</v>
      </c>
      <c r="J321" s="100"/>
      <c r="K321" s="101" t="str">
        <f>IFERROR(VLOOKUP(J321,'All-Articles'!#REF!,3,0),"")</f>
        <v/>
      </c>
      <c r="L321" s="101" t="str">
        <f>IFERROR(VLOOKUP(J321,'Updated Articles'!$A:$E,1,0),"NO")</f>
        <v>NO</v>
      </c>
      <c r="M321" s="101" t="str">
        <f>IFERROR(VLOOKUP(J321,'Updated Articles'!$A:$E,5,0),"NO")</f>
        <v>NO</v>
      </c>
      <c r="N321" s="100"/>
      <c r="O321" s="101" t="str">
        <f>IFERROR(VLOOKUP(N321,'All-Articles'!#REF!,3,0),"")</f>
        <v/>
      </c>
      <c r="P321" s="101" t="str">
        <f>IFERROR(VLOOKUP(N321,'Updated Articles'!$A:$E,1,0),"NO")</f>
        <v>NO</v>
      </c>
      <c r="Q321" s="101" t="str">
        <f>IFERROR(VLOOKUP(N321,'Updated Articles'!$A:$E,5,0),"NO")</f>
        <v>NO</v>
      </c>
    </row>
    <row r="322" spans="1:17" x14ac:dyDescent="0.25">
      <c r="A322" s="103" t="s">
        <v>3543</v>
      </c>
      <c r="B322" s="100">
        <v>31377</v>
      </c>
      <c r="C322" s="101" t="str">
        <f>IFERROR(VLOOKUP(B322,'ALL-LCDs'!$A:$C,3,0),"")</f>
        <v/>
      </c>
      <c r="D322" s="101" t="str">
        <f>IFERROR(VLOOKUP(B322,'Updated LCDs'!$A:$A,1,0),"NO")</f>
        <v>NO</v>
      </c>
      <c r="E322" s="101" t="str">
        <f>IFERROR(VLOOKUP(B322,'Updated LCDs'!$A:$E,5,0),"NO")</f>
        <v>NO</v>
      </c>
      <c r="F322" s="102">
        <f>IFERROR(VLOOKUP(B322,'ICD-9 to ICD-10 LCDs'!$A:$B,2,0),"")</f>
        <v>34094</v>
      </c>
      <c r="G322" s="101" t="str">
        <f>IFERROR(VLOOKUP(F322,'ALL-LCDs'!$A:$C,3,0),"")</f>
        <v/>
      </c>
      <c r="H322" s="101" t="str">
        <f>IFERROR(VLOOKUP(F322,'Updated LCDs'!$A:$A,1,0),"NO")</f>
        <v>NO</v>
      </c>
      <c r="I322" s="101" t="str">
        <f>IFERROR(VLOOKUP(F322,'Updated LCDs'!$A:$E,5,0),"NO")</f>
        <v>NO</v>
      </c>
      <c r="J322" s="100"/>
      <c r="K322" s="101" t="str">
        <f>IFERROR(VLOOKUP(J322,'All-Articles'!#REF!,3,0),"")</f>
        <v/>
      </c>
      <c r="L322" s="101" t="str">
        <f>IFERROR(VLOOKUP(J322,'Updated Articles'!$A:$E,1,0),"NO")</f>
        <v>NO</v>
      </c>
      <c r="M322" s="101" t="str">
        <f>IFERROR(VLOOKUP(J322,'Updated Articles'!$A:$E,5,0),"NO")</f>
        <v>NO</v>
      </c>
      <c r="N322" s="100"/>
      <c r="O322" s="101" t="str">
        <f>IFERROR(VLOOKUP(N322,'All-Articles'!#REF!,3,0),"")</f>
        <v/>
      </c>
      <c r="P322" s="101" t="str">
        <f>IFERROR(VLOOKUP(N322,'Updated Articles'!$A:$E,1,0),"NO")</f>
        <v>NO</v>
      </c>
      <c r="Q322" s="101" t="str">
        <f>IFERROR(VLOOKUP(N322,'Updated Articles'!$A:$E,5,0),"NO")</f>
        <v>NO</v>
      </c>
    </row>
    <row r="323" spans="1:17" x14ac:dyDescent="0.25">
      <c r="A323" s="99" t="s">
        <v>119</v>
      </c>
      <c r="B323" s="100">
        <v>31415</v>
      </c>
      <c r="C323" s="101" t="str">
        <f>IFERROR(VLOOKUP(B323,'ALL-LCDs'!$A:$C,3,0),"")</f>
        <v/>
      </c>
      <c r="D323" s="101" t="str">
        <f>IFERROR(VLOOKUP(B323,'Updated LCDs'!$A:$A,1,0),"NO")</f>
        <v>NO</v>
      </c>
      <c r="E323" s="101" t="str">
        <f>IFERROR(VLOOKUP(B323,'Updated LCDs'!$A:$E,5,0),"NO")</f>
        <v>NO</v>
      </c>
      <c r="F323" s="102">
        <f>IFERROR(VLOOKUP(B323,'ICD-9 to ICD-10 LCDs'!$A:$B,2,0),"")</f>
        <v>34251</v>
      </c>
      <c r="G323" s="101" t="str">
        <f>IFERROR(VLOOKUP(F323,'ALL-LCDs'!$A:$C,3,0),"")</f>
        <v/>
      </c>
      <c r="H323" s="101" t="str">
        <f>IFERROR(VLOOKUP(F323,'Updated LCDs'!$A:$A,1,0),"NO")</f>
        <v>NO</v>
      </c>
      <c r="I323" s="101" t="str">
        <f>IFERROR(VLOOKUP(F323,'Updated LCDs'!$A:$E,5,0),"NO")</f>
        <v>NO</v>
      </c>
      <c r="J323" s="100"/>
      <c r="K323" s="101" t="str">
        <f>IFERROR(VLOOKUP(J323,'All-Articles'!#REF!,3,0),"")</f>
        <v/>
      </c>
      <c r="L323" s="101" t="str">
        <f>IFERROR(VLOOKUP(J323,'Updated Articles'!$A:$E,1,0),"NO")</f>
        <v>NO</v>
      </c>
      <c r="M323" s="101" t="str">
        <f>IFERROR(VLOOKUP(J323,'Updated Articles'!$A:$E,5,0),"NO")</f>
        <v>NO</v>
      </c>
      <c r="N323" s="100"/>
      <c r="O323" s="101" t="str">
        <f>IFERROR(VLOOKUP(N323,'All-Articles'!#REF!,3,0),"")</f>
        <v/>
      </c>
      <c r="P323" s="101" t="str">
        <f>IFERROR(VLOOKUP(N323,'Updated Articles'!$A:$E,1,0),"NO")</f>
        <v>NO</v>
      </c>
      <c r="Q323" s="101" t="str">
        <f>IFERROR(VLOOKUP(N323,'Updated Articles'!$A:$E,5,0),"NO")</f>
        <v>NO</v>
      </c>
    </row>
    <row r="324" spans="1:17" x14ac:dyDescent="0.25">
      <c r="A324" s="99" t="s">
        <v>214</v>
      </c>
      <c r="B324" s="100">
        <v>31475</v>
      </c>
      <c r="C324" s="101" t="str">
        <f>IFERROR(VLOOKUP(B324,'ALL-LCDs'!$A:$C,3,0),"")</f>
        <v/>
      </c>
      <c r="D324" s="101" t="str">
        <f>IFERROR(VLOOKUP(B324,'Updated LCDs'!$A:$A,1,0),"NO")</f>
        <v>NO</v>
      </c>
      <c r="E324" s="101" t="str">
        <f>IFERROR(VLOOKUP(B324,'Updated LCDs'!$A:$E,5,0),"NO")</f>
        <v>NO</v>
      </c>
      <c r="F324" s="102" t="str">
        <f>IFERROR(VLOOKUP(B324,'ICD-9 to ICD-10 LCDs'!$A:$B,2,0),"")</f>
        <v/>
      </c>
      <c r="G324" s="101" t="str">
        <f>IFERROR(VLOOKUP(F324,'ALL-LCDs'!$A:$C,3,0),"")</f>
        <v/>
      </c>
      <c r="H324" s="101" t="str">
        <f>IFERROR(VLOOKUP(F324,'Updated LCDs'!$A:$A,1,0),"NO")</f>
        <v>NO</v>
      </c>
      <c r="I324" s="101" t="str">
        <f>IFERROR(VLOOKUP(F324,'Updated LCDs'!$A:$E,5,0),"NO")</f>
        <v>NO</v>
      </c>
      <c r="J324" s="100"/>
      <c r="K324" s="101" t="str">
        <f>IFERROR(VLOOKUP(J324,'All-Articles'!#REF!,3,0),"")</f>
        <v/>
      </c>
      <c r="L324" s="101" t="str">
        <f>IFERROR(VLOOKUP(J324,'Updated Articles'!$A:$E,1,0),"NO")</f>
        <v>NO</v>
      </c>
      <c r="M324" s="101" t="str">
        <f>IFERROR(VLOOKUP(J324,'Updated Articles'!$A:$E,5,0),"NO")</f>
        <v>NO</v>
      </c>
      <c r="N324" s="100"/>
      <c r="O324" s="101" t="str">
        <f>IFERROR(VLOOKUP(N324,'All-Articles'!#REF!,3,0),"")</f>
        <v/>
      </c>
      <c r="P324" s="101" t="str">
        <f>IFERROR(VLOOKUP(N324,'Updated Articles'!$A:$E,1,0),"NO")</f>
        <v>NO</v>
      </c>
      <c r="Q324" s="101" t="str">
        <f>IFERROR(VLOOKUP(N324,'Updated Articles'!$A:$E,5,0),"NO")</f>
        <v>NO</v>
      </c>
    </row>
    <row r="325" spans="1:17" x14ac:dyDescent="0.25">
      <c r="A325" s="99" t="s">
        <v>215</v>
      </c>
      <c r="B325" s="104">
        <v>31508</v>
      </c>
      <c r="C325" s="101" t="str">
        <f>IFERROR(VLOOKUP(B325,'ALL-LCDs'!$A:$C,3,0),"")</f>
        <v/>
      </c>
      <c r="D325" s="101" t="str">
        <f>IFERROR(VLOOKUP(B325,'Updated LCDs'!$A:$A,1,0),"NO")</f>
        <v>NO</v>
      </c>
      <c r="E325" s="101" t="str">
        <f>IFERROR(VLOOKUP(B325,'Updated LCDs'!$A:$E,5,0),"NO")</f>
        <v>NO</v>
      </c>
      <c r="F325" s="102" t="str">
        <f>IFERROR(VLOOKUP(B325,'ICD-9 to ICD-10 LCDs'!$A:$B,2,0),"")</f>
        <v/>
      </c>
      <c r="G325" s="101" t="str">
        <f>IFERROR(VLOOKUP(F325,'ALL-LCDs'!$A:$C,3,0),"")</f>
        <v/>
      </c>
      <c r="H325" s="101" t="str">
        <f>IFERROR(VLOOKUP(F325,'Updated LCDs'!$A:$A,1,0),"NO")</f>
        <v>NO</v>
      </c>
      <c r="I325" s="101" t="str">
        <f>IFERROR(VLOOKUP(F325,'Updated LCDs'!$A:$E,5,0),"NO")</f>
        <v>NO</v>
      </c>
      <c r="J325" s="104"/>
      <c r="K325" s="101" t="str">
        <f>IFERROR(VLOOKUP(J325,'All-Articles'!#REF!,3,0),"")</f>
        <v/>
      </c>
      <c r="L325" s="101" t="str">
        <f>IFERROR(VLOOKUP(J325,'Updated Articles'!$A:$E,1,0),"NO")</f>
        <v>NO</v>
      </c>
      <c r="M325" s="101" t="str">
        <f>IFERROR(VLOOKUP(J325,'Updated Articles'!$A:$E,5,0),"NO")</f>
        <v>NO</v>
      </c>
      <c r="N325" s="104"/>
      <c r="O325" s="101" t="str">
        <f>IFERROR(VLOOKUP(N325,'All-Articles'!#REF!,3,0),"")</f>
        <v/>
      </c>
      <c r="P325" s="101" t="str">
        <f>IFERROR(VLOOKUP(N325,'Updated Articles'!$A:$E,1,0),"NO")</f>
        <v>NO</v>
      </c>
      <c r="Q325" s="101" t="str">
        <f>IFERROR(VLOOKUP(N325,'Updated Articles'!$A:$E,5,0),"NO")</f>
        <v>NO</v>
      </c>
    </row>
    <row r="326" spans="1:17" x14ac:dyDescent="0.25">
      <c r="A326" s="99" t="s">
        <v>186</v>
      </c>
      <c r="B326" s="100">
        <v>31521</v>
      </c>
      <c r="C326" s="101" t="str">
        <f>IFERROR(VLOOKUP(B326,'ALL-LCDs'!$A:$C,3,0),"")</f>
        <v/>
      </c>
      <c r="D326" s="101" t="str">
        <f>IFERROR(VLOOKUP(B326,'Updated LCDs'!$A:$A,1,0),"NO")</f>
        <v>NO</v>
      </c>
      <c r="E326" s="101" t="str">
        <f>IFERROR(VLOOKUP(B326,'Updated LCDs'!$A:$E,5,0),"NO")</f>
        <v>NO</v>
      </c>
      <c r="F326" s="102" t="str">
        <f>IFERROR(VLOOKUP(B326,'ICD-9 to ICD-10 LCDs'!$A:$B,2,0),"")</f>
        <v/>
      </c>
      <c r="G326" s="101" t="str">
        <f>IFERROR(VLOOKUP(F326,'ALL-LCDs'!$A:$C,3,0),"")</f>
        <v/>
      </c>
      <c r="H326" s="101" t="str">
        <f>IFERROR(VLOOKUP(F326,'Updated LCDs'!$A:$A,1,0),"NO")</f>
        <v>NO</v>
      </c>
      <c r="I326" s="101" t="str">
        <f>IFERROR(VLOOKUP(F326,'Updated LCDs'!$A:$E,5,0),"NO")</f>
        <v>NO</v>
      </c>
      <c r="J326" s="100"/>
      <c r="K326" s="101" t="str">
        <f>IFERROR(VLOOKUP(J326,'All-Articles'!#REF!,3,0),"")</f>
        <v/>
      </c>
      <c r="L326" s="101" t="str">
        <f>IFERROR(VLOOKUP(J326,'Updated Articles'!$A:$E,1,0),"NO")</f>
        <v>NO</v>
      </c>
      <c r="M326" s="101" t="str">
        <f>IFERROR(VLOOKUP(J326,'Updated Articles'!$A:$E,5,0),"NO")</f>
        <v>NO</v>
      </c>
      <c r="N326" s="100"/>
      <c r="O326" s="101" t="str">
        <f>IFERROR(VLOOKUP(N326,'All-Articles'!#REF!,3,0),"")</f>
        <v/>
      </c>
      <c r="P326" s="101" t="str">
        <f>IFERROR(VLOOKUP(N326,'Updated Articles'!$A:$E,1,0),"NO")</f>
        <v>NO</v>
      </c>
      <c r="Q326" s="101" t="str">
        <f>IFERROR(VLOOKUP(N326,'Updated Articles'!$A:$E,5,0),"NO")</f>
        <v>NO</v>
      </c>
    </row>
    <row r="327" spans="1:17" x14ac:dyDescent="0.25">
      <c r="A327" s="99" t="s">
        <v>216</v>
      </c>
      <c r="B327" s="100">
        <v>31558</v>
      </c>
      <c r="C327" s="101" t="str">
        <f>IFERROR(VLOOKUP(B327,'ALL-LCDs'!$A:$C,3,0),"")</f>
        <v/>
      </c>
      <c r="D327" s="101" t="str">
        <f>IFERROR(VLOOKUP(B327,'Updated LCDs'!$A:$A,1,0),"NO")</f>
        <v>NO</v>
      </c>
      <c r="E327" s="101" t="str">
        <f>IFERROR(VLOOKUP(B327,'Updated LCDs'!$A:$E,5,0),"NO")</f>
        <v>NO</v>
      </c>
      <c r="F327" s="102">
        <f>IFERROR(VLOOKUP(B327,'ICD-9 to ICD-10 LCDs'!$A:$B,2,0),"")</f>
        <v>34571</v>
      </c>
      <c r="G327" s="101" t="str">
        <f>IFERROR(VLOOKUP(F327,'ALL-LCDs'!$A:$C,3,0),"")</f>
        <v/>
      </c>
      <c r="H327" s="101" t="str">
        <f>IFERROR(VLOOKUP(F327,'Updated LCDs'!$A:$A,1,0),"NO")</f>
        <v>NO</v>
      </c>
      <c r="I327" s="101" t="str">
        <f>IFERROR(VLOOKUP(F327,'Updated LCDs'!$A:$E,5,0),"NO")</f>
        <v>NO</v>
      </c>
      <c r="J327" s="100"/>
      <c r="K327" s="101" t="str">
        <f>IFERROR(VLOOKUP(J327,'All-Articles'!#REF!,3,0),"")</f>
        <v/>
      </c>
      <c r="L327" s="101" t="str">
        <f>IFERROR(VLOOKUP(J327,'Updated Articles'!$A:$E,1,0),"NO")</f>
        <v>NO</v>
      </c>
      <c r="M327" s="101" t="str">
        <f>IFERROR(VLOOKUP(J327,'Updated Articles'!$A:$E,5,0),"NO")</f>
        <v>NO</v>
      </c>
      <c r="N327" s="100"/>
      <c r="O327" s="101" t="str">
        <f>IFERROR(VLOOKUP(N327,'All-Articles'!#REF!,3,0),"")</f>
        <v/>
      </c>
      <c r="P327" s="101" t="str">
        <f>IFERROR(VLOOKUP(N327,'Updated Articles'!$A:$E,1,0),"NO")</f>
        <v>NO</v>
      </c>
      <c r="Q327" s="101" t="str">
        <f>IFERROR(VLOOKUP(N327,'Updated Articles'!$A:$E,5,0),"NO")</f>
        <v>NO</v>
      </c>
    </row>
    <row r="328" spans="1:17" x14ac:dyDescent="0.25">
      <c r="A328" s="99" t="s">
        <v>217</v>
      </c>
      <c r="B328" s="100">
        <v>31562</v>
      </c>
      <c r="C328" s="101" t="str">
        <f>IFERROR(VLOOKUP(B328,'ALL-LCDs'!$A:$C,3,0),"")</f>
        <v/>
      </c>
      <c r="D328" s="101" t="str">
        <f>IFERROR(VLOOKUP(B328,'Updated LCDs'!$A:$A,1,0),"NO")</f>
        <v>NO</v>
      </c>
      <c r="E328" s="101" t="str">
        <f>IFERROR(VLOOKUP(B328,'Updated LCDs'!$A:$E,5,0),"NO")</f>
        <v>NO</v>
      </c>
      <c r="F328" s="102">
        <f>IFERROR(VLOOKUP(B328,'ICD-9 to ICD-10 LCDs'!$A:$B,2,0),"")</f>
        <v>34431</v>
      </c>
      <c r="G328" s="101" t="str">
        <f>IFERROR(VLOOKUP(F328,'ALL-LCDs'!$A:$C,3,0),"")</f>
        <v>A</v>
      </c>
      <c r="H328" s="101" t="str">
        <f>IFERROR(VLOOKUP(F328,'Updated LCDs'!$A:$A,1,0),"NO")</f>
        <v>NO</v>
      </c>
      <c r="I328" s="101" t="str">
        <f>IFERROR(VLOOKUP(F328,'Updated LCDs'!$A:$E,5,0),"NO")</f>
        <v>NO</v>
      </c>
      <c r="J328" s="100"/>
      <c r="K328" s="101" t="str">
        <f>IFERROR(VLOOKUP(J328,'All-Articles'!#REF!,3,0),"")</f>
        <v/>
      </c>
      <c r="L328" s="101" t="str">
        <f>IFERROR(VLOOKUP(J328,'Updated Articles'!$A:$E,1,0),"NO")</f>
        <v>NO</v>
      </c>
      <c r="M328" s="101" t="str">
        <f>IFERROR(VLOOKUP(J328,'Updated Articles'!$A:$E,5,0),"NO")</f>
        <v>NO</v>
      </c>
      <c r="N328" s="100"/>
      <c r="O328" s="101" t="str">
        <f>IFERROR(VLOOKUP(N328,'All-Articles'!#REF!,3,0),"")</f>
        <v/>
      </c>
      <c r="P328" s="101" t="str">
        <f>IFERROR(VLOOKUP(N328,'Updated Articles'!$A:$E,1,0),"NO")</f>
        <v>NO</v>
      </c>
      <c r="Q328" s="101" t="str">
        <f>IFERROR(VLOOKUP(N328,'Updated Articles'!$A:$E,5,0),"NO")</f>
        <v>NO</v>
      </c>
    </row>
    <row r="329" spans="1:17" x14ac:dyDescent="0.25">
      <c r="A329" s="99" t="s">
        <v>201</v>
      </c>
      <c r="B329" s="100">
        <v>31574</v>
      </c>
      <c r="C329" s="101" t="str">
        <f>IFERROR(VLOOKUP(B329,'ALL-LCDs'!$A:$C,3,0),"")</f>
        <v/>
      </c>
      <c r="D329" s="101" t="str">
        <f>IFERROR(VLOOKUP(B329,'Updated LCDs'!$A:$A,1,0),"NO")</f>
        <v>NO</v>
      </c>
      <c r="E329" s="101" t="str">
        <f>IFERROR(VLOOKUP(B329,'Updated LCDs'!$A:$E,5,0),"NO")</f>
        <v>NO</v>
      </c>
      <c r="F329" s="102">
        <f>IFERROR(VLOOKUP(B329,'ICD-9 to ICD-10 LCDs'!$A:$B,2,0),"")</f>
        <v>34569</v>
      </c>
      <c r="G329" s="101" t="str">
        <f>IFERROR(VLOOKUP(F329,'ALL-LCDs'!$A:$C,3,0),"")</f>
        <v/>
      </c>
      <c r="H329" s="101" t="str">
        <f>IFERROR(VLOOKUP(F329,'Updated LCDs'!$A:$A,1,0),"NO")</f>
        <v>NO</v>
      </c>
      <c r="I329" s="101" t="str">
        <f>IFERROR(VLOOKUP(F329,'Updated LCDs'!$A:$E,5,0),"NO")</f>
        <v>NO</v>
      </c>
      <c r="J329" s="100"/>
      <c r="K329" s="101" t="str">
        <f>IFERROR(VLOOKUP(J329,'All-Articles'!#REF!,3,0),"")</f>
        <v/>
      </c>
      <c r="L329" s="101" t="str">
        <f>IFERROR(VLOOKUP(J329,'Updated Articles'!$A:$E,1,0),"NO")</f>
        <v>NO</v>
      </c>
      <c r="M329" s="101" t="str">
        <f>IFERROR(VLOOKUP(J329,'Updated Articles'!$A:$E,5,0),"NO")</f>
        <v>NO</v>
      </c>
      <c r="N329" s="100"/>
      <c r="O329" s="101" t="str">
        <f>IFERROR(VLOOKUP(N329,'All-Articles'!#REF!,3,0),"")</f>
        <v/>
      </c>
      <c r="P329" s="101" t="str">
        <f>IFERROR(VLOOKUP(N329,'Updated Articles'!$A:$E,1,0),"NO")</f>
        <v>NO</v>
      </c>
      <c r="Q329" s="101" t="str">
        <f>IFERROR(VLOOKUP(N329,'Updated Articles'!$A:$E,5,0),"NO")</f>
        <v>NO</v>
      </c>
    </row>
    <row r="330" spans="1:17" x14ac:dyDescent="0.25">
      <c r="A330" s="99" t="s">
        <v>176</v>
      </c>
      <c r="B330" s="100">
        <v>31585</v>
      </c>
      <c r="C330" s="101" t="str">
        <f>IFERROR(VLOOKUP(B330,'ALL-LCDs'!$A:$C,3,0),"")</f>
        <v/>
      </c>
      <c r="D330" s="101" t="str">
        <f>IFERROR(VLOOKUP(B330,'Updated LCDs'!$A:$A,1,0),"NO")</f>
        <v>NO</v>
      </c>
      <c r="E330" s="101" t="str">
        <f>IFERROR(VLOOKUP(B330,'Updated LCDs'!$A:$E,5,0),"NO")</f>
        <v>NO</v>
      </c>
      <c r="F330" s="102">
        <f>IFERROR(VLOOKUP(B330,'ICD-9 to ICD-10 LCDs'!$A:$B,2,0),"")</f>
        <v>34434</v>
      </c>
      <c r="G330" s="101" t="str">
        <f>IFERROR(VLOOKUP(F330,'ALL-LCDs'!$A:$C,3,0),"")</f>
        <v>A</v>
      </c>
      <c r="H330" s="101" t="str">
        <f>IFERROR(VLOOKUP(F330,'Updated LCDs'!$A:$A,1,0),"NO")</f>
        <v>NO</v>
      </c>
      <c r="I330" s="101" t="str">
        <f>IFERROR(VLOOKUP(F330,'Updated LCDs'!$A:$E,5,0),"NO")</f>
        <v>NO</v>
      </c>
      <c r="J330" s="100"/>
      <c r="K330" s="101" t="str">
        <f>IFERROR(VLOOKUP(J330,'All-Articles'!#REF!,3,0),"")</f>
        <v/>
      </c>
      <c r="L330" s="101" t="str">
        <f>IFERROR(VLOOKUP(J330,'Updated Articles'!$A:$E,1,0),"NO")</f>
        <v>NO</v>
      </c>
      <c r="M330" s="101" t="str">
        <f>IFERROR(VLOOKUP(J330,'Updated Articles'!$A:$E,5,0),"NO")</f>
        <v>NO</v>
      </c>
      <c r="N330" s="100"/>
      <c r="O330" s="101" t="str">
        <f>IFERROR(VLOOKUP(N330,'All-Articles'!#REF!,3,0),"")</f>
        <v/>
      </c>
      <c r="P330" s="101" t="str">
        <f>IFERROR(VLOOKUP(N330,'Updated Articles'!$A:$E,1,0),"NO")</f>
        <v>NO</v>
      </c>
      <c r="Q330" s="101" t="str">
        <f>IFERROR(VLOOKUP(N330,'Updated Articles'!$A:$E,5,0),"NO")</f>
        <v>NO</v>
      </c>
    </row>
    <row r="331" spans="1:17" x14ac:dyDescent="0.25">
      <c r="A331" s="99" t="s">
        <v>218</v>
      </c>
      <c r="B331" s="100">
        <v>31598</v>
      </c>
      <c r="C331" s="101" t="str">
        <f>IFERROR(VLOOKUP(B331,'ALL-LCDs'!$A:$C,3,0),"")</f>
        <v/>
      </c>
      <c r="D331" s="101" t="str">
        <f>IFERROR(VLOOKUP(B331,'Updated LCDs'!$A:$A,1,0),"NO")</f>
        <v>NO</v>
      </c>
      <c r="E331" s="101" t="str">
        <f>IFERROR(VLOOKUP(B331,'Updated LCDs'!$A:$E,5,0),"NO")</f>
        <v>NO</v>
      </c>
      <c r="F331" s="102">
        <f>IFERROR(VLOOKUP(B331,'ICD-9 to ICD-10 LCDs'!$A:$B,2,0),"")</f>
        <v>34574</v>
      </c>
      <c r="G331" s="101" t="str">
        <f>IFERROR(VLOOKUP(F331,'ALL-LCDs'!$A:$C,3,0),"")</f>
        <v>A</v>
      </c>
      <c r="H331" s="101">
        <f>IFERROR(VLOOKUP(F331,'Updated LCDs'!$A:$A,1,0),"NO")</f>
        <v>34574</v>
      </c>
      <c r="I331" s="101" t="str">
        <f>IFERROR(VLOOKUP(F331,'Updated LCDs'!$A:$E,5,0),"NO")</f>
        <v>&lt;p style="text-align: left;"&gt;&lt;span style="text-decoration: none;"&gt;All coding located in the &lt;strong&gt;&lt;em&gt;Coding Information&lt;/em&gt;&lt;/strong&gt; section has been moved into the related Billing and Coding: Dental Services A56663 article and removed from the LCD. Under &lt;strong&gt;&lt;em&gt;CMS National Coverage Policy &lt;/em&gt;&lt;/strong&gt;the verbiage &amp;ldquo;NCDs and coverage provisions in interpretive manuals are not subject to the Local Coverage Determination (LCD) Review Process (42 CFR 405.860 (b) and 42 CFR 426 (Subpart D)). In addition, an administrative law judge may not review a NCD. See section 1869 (f)(1)(A)(l) of the Social Security Act&amp;rdquo; has been deleted.&lt;u&gt; &lt;/u&gt;&lt;/span&gt;&lt;/p&gt;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v>
      </c>
      <c r="J331" s="100"/>
      <c r="K331" s="101" t="str">
        <f>IFERROR(VLOOKUP(J331,'All-Articles'!#REF!,3,0),"")</f>
        <v/>
      </c>
      <c r="L331" s="101" t="str">
        <f>IFERROR(VLOOKUP(J331,'Updated Articles'!$A:$E,1,0),"NO")</f>
        <v>NO</v>
      </c>
      <c r="M331" s="101" t="str">
        <f>IFERROR(VLOOKUP(J331,'Updated Articles'!$A:$E,5,0),"NO")</f>
        <v>NO</v>
      </c>
      <c r="N331" s="100"/>
      <c r="O331" s="101" t="str">
        <f>IFERROR(VLOOKUP(N331,'All-Articles'!#REF!,3,0),"")</f>
        <v/>
      </c>
      <c r="P331" s="101" t="str">
        <f>IFERROR(VLOOKUP(N331,'Updated Articles'!$A:$E,1,0),"NO")</f>
        <v>NO</v>
      </c>
      <c r="Q331" s="101" t="str">
        <f>IFERROR(VLOOKUP(N331,'Updated Articles'!$A:$E,5,0),"NO")</f>
        <v>NO</v>
      </c>
    </row>
    <row r="332" spans="1:17" x14ac:dyDescent="0.25">
      <c r="A332" s="99" t="s">
        <v>199</v>
      </c>
      <c r="B332" s="100">
        <v>31604</v>
      </c>
      <c r="C332" s="101" t="str">
        <f>IFERROR(VLOOKUP(B332,'ALL-LCDs'!$A:$C,3,0),"")</f>
        <v/>
      </c>
      <c r="D332" s="101" t="str">
        <f>IFERROR(VLOOKUP(B332,'Updated LCDs'!$A:$A,1,0),"NO")</f>
        <v>NO</v>
      </c>
      <c r="E332" s="101" t="str">
        <f>IFERROR(VLOOKUP(B332,'Updated LCDs'!$A:$E,5,0),"NO")</f>
        <v>NO</v>
      </c>
      <c r="F332" s="102">
        <f>IFERROR(VLOOKUP(B332,'ICD-9 to ICD-10 LCDs'!$A:$B,2,0),"")</f>
        <v>34549</v>
      </c>
      <c r="G332" s="101" t="str">
        <f>IFERROR(VLOOKUP(F332,'ALL-LCDs'!$A:$C,3,0),"")</f>
        <v>A</v>
      </c>
      <c r="H332" s="101" t="str">
        <f>IFERROR(VLOOKUP(F332,'Updated LCDs'!$A:$A,1,0),"NO")</f>
        <v>NO</v>
      </c>
      <c r="I332" s="101" t="str">
        <f>IFERROR(VLOOKUP(F332,'Updated LCDs'!$A:$E,5,0),"NO")</f>
        <v>NO</v>
      </c>
      <c r="J332" s="100"/>
      <c r="K332" s="101" t="str">
        <f>IFERROR(VLOOKUP(J332,'All-Articles'!#REF!,3,0),"")</f>
        <v/>
      </c>
      <c r="L332" s="101" t="str">
        <f>IFERROR(VLOOKUP(J332,'Updated Articles'!$A:$E,1,0),"NO")</f>
        <v>NO</v>
      </c>
      <c r="M332" s="101" t="str">
        <f>IFERROR(VLOOKUP(J332,'Updated Articles'!$A:$E,5,0),"NO")</f>
        <v>NO</v>
      </c>
      <c r="N332" s="100"/>
      <c r="O332" s="101" t="str">
        <f>IFERROR(VLOOKUP(N332,'All-Articles'!#REF!,3,0),"")</f>
        <v/>
      </c>
      <c r="P332" s="101" t="str">
        <f>IFERROR(VLOOKUP(N332,'Updated Articles'!$A:$E,1,0),"NO")</f>
        <v>NO</v>
      </c>
      <c r="Q332" s="101" t="str">
        <f>IFERROR(VLOOKUP(N332,'Updated Articles'!$A:$E,5,0),"NO")</f>
        <v>NO</v>
      </c>
    </row>
    <row r="333" spans="1:17" x14ac:dyDescent="0.25">
      <c r="A333" s="99" t="s">
        <v>178</v>
      </c>
      <c r="B333" s="100">
        <v>31620</v>
      </c>
      <c r="C333" s="101" t="str">
        <f>IFERROR(VLOOKUP(B333,'ALL-LCDs'!$A:$C,3,0),"")</f>
        <v/>
      </c>
      <c r="D333" s="101" t="str">
        <f>IFERROR(VLOOKUP(B333,'Updated LCDs'!$A:$A,1,0),"NO")</f>
        <v>NO</v>
      </c>
      <c r="E333" s="101" t="str">
        <f>IFERROR(VLOOKUP(B333,'Updated LCDs'!$A:$E,5,0),"NO")</f>
        <v>NO</v>
      </c>
      <c r="F333" s="102">
        <f>IFERROR(VLOOKUP(B333,'ICD-9 to ICD-10 LCDs'!$A:$B,2,0),"")</f>
        <v>34639</v>
      </c>
      <c r="G333" s="101" t="str">
        <f>IFERROR(VLOOKUP(F333,'ALL-LCDs'!$A:$C,3,0),"")</f>
        <v/>
      </c>
      <c r="H333" s="101" t="str">
        <f>IFERROR(VLOOKUP(F333,'Updated LCDs'!$A:$A,1,0),"NO")</f>
        <v>NO</v>
      </c>
      <c r="I333" s="101" t="str">
        <f>IFERROR(VLOOKUP(F333,'Updated LCDs'!$A:$E,5,0),"NO")</f>
        <v>NO</v>
      </c>
      <c r="J333" s="100"/>
      <c r="K333" s="101" t="str">
        <f>IFERROR(VLOOKUP(J333,'All-Articles'!#REF!,3,0),"")</f>
        <v/>
      </c>
      <c r="L333" s="101" t="str">
        <f>IFERROR(VLOOKUP(J333,'Updated Articles'!$A:$E,1,0),"NO")</f>
        <v>NO</v>
      </c>
      <c r="M333" s="101" t="str">
        <f>IFERROR(VLOOKUP(J333,'Updated Articles'!$A:$E,5,0),"NO")</f>
        <v>NO</v>
      </c>
      <c r="N333" s="100"/>
      <c r="O333" s="101" t="str">
        <f>IFERROR(VLOOKUP(N333,'All-Articles'!#REF!,3,0),"")</f>
        <v/>
      </c>
      <c r="P333" s="101" t="str">
        <f>IFERROR(VLOOKUP(N333,'Updated Articles'!$A:$E,1,0),"NO")</f>
        <v>NO</v>
      </c>
      <c r="Q333" s="101" t="str">
        <f>IFERROR(VLOOKUP(N333,'Updated Articles'!$A:$E,5,0),"NO")</f>
        <v>NO</v>
      </c>
    </row>
    <row r="334" spans="1:17" x14ac:dyDescent="0.25">
      <c r="A334" s="99" t="s">
        <v>219</v>
      </c>
      <c r="B334" s="100">
        <v>3170</v>
      </c>
      <c r="C334" s="101" t="str">
        <f>IFERROR(VLOOKUP(B334,'ALL-LCDs'!$A:$C,3,0),"")</f>
        <v/>
      </c>
      <c r="D334" s="101" t="str">
        <f>IFERROR(VLOOKUP(B334,'Updated LCDs'!$A:$A,1,0),"NO")</f>
        <v>NO</v>
      </c>
      <c r="E334" s="101" t="str">
        <f>IFERROR(VLOOKUP(B334,'Updated LCDs'!$A:$E,5,0),"NO")</f>
        <v>NO</v>
      </c>
      <c r="F334" s="102" t="str">
        <f>IFERROR(VLOOKUP(B334,'ICD-9 to ICD-10 LCDs'!$A:$B,2,0),"")</f>
        <v/>
      </c>
      <c r="G334" s="101" t="str">
        <f>IFERROR(VLOOKUP(F334,'ALL-LCDs'!$A:$C,3,0),"")</f>
        <v/>
      </c>
      <c r="H334" s="101" t="str">
        <f>IFERROR(VLOOKUP(F334,'Updated LCDs'!$A:$A,1,0),"NO")</f>
        <v>NO</v>
      </c>
      <c r="I334" s="101" t="str">
        <f>IFERROR(VLOOKUP(F334,'Updated LCDs'!$A:$E,5,0),"NO")</f>
        <v>NO</v>
      </c>
      <c r="J334" s="100"/>
      <c r="K334" s="101" t="str">
        <f>IFERROR(VLOOKUP(J334,'All-Articles'!#REF!,3,0),"")</f>
        <v/>
      </c>
      <c r="L334" s="101" t="str">
        <f>IFERROR(VLOOKUP(J334,'Updated Articles'!$A:$E,1,0),"NO")</f>
        <v>NO</v>
      </c>
      <c r="M334" s="101" t="str">
        <f>IFERROR(VLOOKUP(J334,'Updated Articles'!$A:$E,5,0),"NO")</f>
        <v>NO</v>
      </c>
      <c r="N334" s="100"/>
      <c r="O334" s="101" t="str">
        <f>IFERROR(VLOOKUP(N334,'All-Articles'!#REF!,3,0),"")</f>
        <v/>
      </c>
      <c r="P334" s="101" t="str">
        <f>IFERROR(VLOOKUP(N334,'Updated Articles'!$A:$E,1,0),"NO")</f>
        <v>NO</v>
      </c>
      <c r="Q334" s="101" t="str">
        <f>IFERROR(VLOOKUP(N334,'Updated Articles'!$A:$E,5,0),"NO")</f>
        <v>NO</v>
      </c>
    </row>
    <row r="335" spans="1:17" x14ac:dyDescent="0.25">
      <c r="A335" s="99" t="s">
        <v>114</v>
      </c>
      <c r="B335" s="100">
        <v>31701</v>
      </c>
      <c r="C335" s="101" t="str">
        <f>IFERROR(VLOOKUP(B335,'ALL-LCDs'!$A:$C,3,0),"")</f>
        <v/>
      </c>
      <c r="D335" s="101" t="str">
        <f>IFERROR(VLOOKUP(B335,'Updated LCDs'!$A:$A,1,0),"NO")</f>
        <v>NO</v>
      </c>
      <c r="E335" s="101" t="str">
        <f>IFERROR(VLOOKUP(B335,'Updated LCDs'!$A:$E,5,0),"NO")</f>
        <v>NO</v>
      </c>
      <c r="F335" s="102">
        <f>IFERROR(VLOOKUP(B335,'ICD-9 to ICD-10 LCDs'!$A:$B,2,0),"")</f>
        <v>33458</v>
      </c>
      <c r="G335" s="101" t="str">
        <f>IFERROR(VLOOKUP(F335,'ALL-LCDs'!$A:$C,3,0),"")</f>
        <v>A</v>
      </c>
      <c r="H335" s="101">
        <f>IFERROR(VLOOKUP(F335,'Updated LCDs'!$A:$A,1,0),"NO")</f>
        <v>33458</v>
      </c>
      <c r="I335" s="101" t="str">
        <f>IFERROR(VLOOKUP(F335,'Updated LCDs'!$A:$E,5,0),"NO")</f>
        <v>&lt;p&gt;All coding located in the &lt;strong&gt;&lt;em&gt;Coding Information&lt;/em&gt;&lt;/strong&gt; section has been moved into the related Billing and Coding: Chemodenervation A56646 article and removed from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
&lt;p style="line-height: normal;"&gt;&amp;nbsp;&lt;/p&gt;</v>
      </c>
      <c r="J335" s="100"/>
      <c r="K335" s="101" t="str">
        <f>IFERROR(VLOOKUP(J335,'All-Articles'!#REF!,3,0),"")</f>
        <v/>
      </c>
      <c r="L335" s="101" t="str">
        <f>IFERROR(VLOOKUP(J335,'Updated Articles'!$A:$E,1,0),"NO")</f>
        <v>NO</v>
      </c>
      <c r="M335" s="101" t="str">
        <f>IFERROR(VLOOKUP(J335,'Updated Articles'!$A:$E,5,0),"NO")</f>
        <v>NO</v>
      </c>
      <c r="N335" s="100"/>
      <c r="O335" s="101" t="str">
        <f>IFERROR(VLOOKUP(N335,'All-Articles'!#REF!,3,0),"")</f>
        <v/>
      </c>
      <c r="P335" s="101" t="str">
        <f>IFERROR(VLOOKUP(N335,'Updated Articles'!$A:$E,1,0),"NO")</f>
        <v>NO</v>
      </c>
      <c r="Q335" s="101" t="str">
        <f>IFERROR(VLOOKUP(N335,'Updated Articles'!$A:$E,5,0),"NO")</f>
        <v>NO</v>
      </c>
    </row>
    <row r="336" spans="1:17" x14ac:dyDescent="0.25">
      <c r="A336" s="99" t="s">
        <v>220</v>
      </c>
      <c r="B336" s="100">
        <v>31702</v>
      </c>
      <c r="C336" s="101" t="str">
        <f>IFERROR(VLOOKUP(B336,'ALL-LCDs'!$A:$C,3,0),"")</f>
        <v/>
      </c>
      <c r="D336" s="101" t="str">
        <f>IFERROR(VLOOKUP(B336,'Updated LCDs'!$A:$A,1,0),"NO")</f>
        <v>NO</v>
      </c>
      <c r="E336" s="101" t="str">
        <f>IFERROR(VLOOKUP(B336,'Updated LCDs'!$A:$E,5,0),"NO")</f>
        <v>NO</v>
      </c>
      <c r="F336" s="102" t="str">
        <f>IFERROR(VLOOKUP(B336,'ICD-9 to ICD-10 LCDs'!$A:$B,2,0),"")</f>
        <v/>
      </c>
      <c r="G336" s="101" t="str">
        <f>IFERROR(VLOOKUP(F336,'ALL-LCDs'!$A:$C,3,0),"")</f>
        <v/>
      </c>
      <c r="H336" s="101" t="str">
        <f>IFERROR(VLOOKUP(F336,'Updated LCDs'!$A:$A,1,0),"NO")</f>
        <v>NO</v>
      </c>
      <c r="I336" s="101" t="str">
        <f>IFERROR(VLOOKUP(F336,'Updated LCDs'!$A:$E,5,0),"NO")</f>
        <v>NO</v>
      </c>
      <c r="J336" s="100"/>
      <c r="K336" s="101" t="str">
        <f>IFERROR(VLOOKUP(J336,'All-Articles'!#REF!,3,0),"")</f>
        <v/>
      </c>
      <c r="L336" s="101" t="str">
        <f>IFERROR(VLOOKUP(J336,'Updated Articles'!$A:$E,1,0),"NO")</f>
        <v>NO</v>
      </c>
      <c r="M336" s="101" t="str">
        <f>IFERROR(VLOOKUP(J336,'Updated Articles'!$A:$E,5,0),"NO")</f>
        <v>NO</v>
      </c>
      <c r="N336" s="100"/>
      <c r="O336" s="101" t="str">
        <f>IFERROR(VLOOKUP(N336,'All-Articles'!#REF!,3,0),"")</f>
        <v/>
      </c>
      <c r="P336" s="101" t="str">
        <f>IFERROR(VLOOKUP(N336,'Updated Articles'!$A:$E,1,0),"NO")</f>
        <v>NO</v>
      </c>
      <c r="Q336" s="101" t="str">
        <f>IFERROR(VLOOKUP(N336,'Updated Articles'!$A:$E,5,0),"NO")</f>
        <v>NO</v>
      </c>
    </row>
    <row r="337" spans="1:17" x14ac:dyDescent="0.25">
      <c r="A337" s="99" t="s">
        <v>221</v>
      </c>
      <c r="B337" s="100">
        <v>31713</v>
      </c>
      <c r="C337" s="101" t="str">
        <f>IFERROR(VLOOKUP(B337,'ALL-LCDs'!$A:$C,3,0),"")</f>
        <v/>
      </c>
      <c r="D337" s="101" t="str">
        <f>IFERROR(VLOOKUP(B337,'Updated LCDs'!$A:$A,1,0),"NO")</f>
        <v>NO</v>
      </c>
      <c r="E337" s="101" t="str">
        <f>IFERROR(VLOOKUP(B337,'Updated LCDs'!$A:$E,5,0),"NO")</f>
        <v>NO</v>
      </c>
      <c r="F337" s="102">
        <f>IFERROR(VLOOKUP(B337,'ICD-9 to ICD-10 LCDs'!$A:$B,2,0),"")</f>
        <v>33438</v>
      </c>
      <c r="G337" s="101" t="str">
        <f>IFERROR(VLOOKUP(F337,'ALL-LCDs'!$A:$C,3,0),"")</f>
        <v>A</v>
      </c>
      <c r="H337" s="101" t="str">
        <f>IFERROR(VLOOKUP(F337,'Updated LCDs'!$A:$A,1,0),"NO")</f>
        <v>NO</v>
      </c>
      <c r="I337" s="101" t="str">
        <f>IFERROR(VLOOKUP(F337,'Updated LCDs'!$A:$E,5,0),"NO")</f>
        <v>NO</v>
      </c>
      <c r="J337" s="100"/>
      <c r="K337" s="101" t="str">
        <f>IFERROR(VLOOKUP(J337,'All-Articles'!#REF!,3,0),"")</f>
        <v/>
      </c>
      <c r="L337" s="101" t="str">
        <f>IFERROR(VLOOKUP(J337,'Updated Articles'!$A:$E,1,0),"NO")</f>
        <v>NO</v>
      </c>
      <c r="M337" s="101" t="str">
        <f>IFERROR(VLOOKUP(J337,'Updated Articles'!$A:$E,5,0),"NO")</f>
        <v>NO</v>
      </c>
      <c r="N337" s="100"/>
      <c r="O337" s="101" t="str">
        <f>IFERROR(VLOOKUP(N337,'All-Articles'!#REF!,3,0),"")</f>
        <v/>
      </c>
      <c r="P337" s="101" t="str">
        <f>IFERROR(VLOOKUP(N337,'Updated Articles'!$A:$E,1,0),"NO")</f>
        <v>NO</v>
      </c>
      <c r="Q337" s="101" t="str">
        <f>IFERROR(VLOOKUP(N337,'Updated Articles'!$A:$E,5,0),"NO")</f>
        <v>NO</v>
      </c>
    </row>
    <row r="338" spans="1:17" x14ac:dyDescent="0.25">
      <c r="A338" s="99" t="s">
        <v>141</v>
      </c>
      <c r="B338" s="100">
        <v>31718</v>
      </c>
      <c r="C338" s="101" t="str">
        <f>IFERROR(VLOOKUP(B338,'ALL-LCDs'!$A:$C,3,0),"")</f>
        <v/>
      </c>
      <c r="D338" s="101" t="str">
        <f>IFERROR(VLOOKUP(B338,'Updated LCDs'!$A:$A,1,0),"NO")</f>
        <v>NO</v>
      </c>
      <c r="E338" s="101" t="str">
        <f>IFERROR(VLOOKUP(B338,'Updated LCDs'!$A:$E,5,0),"NO")</f>
        <v>NO</v>
      </c>
      <c r="F338" s="102">
        <f>IFERROR(VLOOKUP(B338,'ICD-9 to ICD-10 LCDs'!$A:$B,2,0),"")</f>
        <v>33442</v>
      </c>
      <c r="G338" s="101" t="str">
        <f>IFERROR(VLOOKUP(F338,'ALL-LCDs'!$A:$C,3,0),"")</f>
        <v/>
      </c>
      <c r="H338" s="101" t="str">
        <f>IFERROR(VLOOKUP(F338,'Updated LCDs'!$A:$A,1,0),"NO")</f>
        <v>NO</v>
      </c>
      <c r="I338" s="101" t="str">
        <f>IFERROR(VLOOKUP(F338,'Updated LCDs'!$A:$E,5,0),"NO")</f>
        <v>NO</v>
      </c>
      <c r="J338" s="100"/>
      <c r="K338" s="101" t="str">
        <f>IFERROR(VLOOKUP(J338,'All-Articles'!#REF!,3,0),"")</f>
        <v/>
      </c>
      <c r="L338" s="101" t="str">
        <f>IFERROR(VLOOKUP(J338,'Updated Articles'!$A:$E,1,0),"NO")</f>
        <v>NO</v>
      </c>
      <c r="M338" s="101" t="str">
        <f>IFERROR(VLOOKUP(J338,'Updated Articles'!$A:$E,5,0),"NO")</f>
        <v>NO</v>
      </c>
      <c r="N338" s="100"/>
      <c r="O338" s="101" t="str">
        <f>IFERROR(VLOOKUP(N338,'All-Articles'!#REF!,3,0),"")</f>
        <v/>
      </c>
      <c r="P338" s="101" t="str">
        <f>IFERROR(VLOOKUP(N338,'Updated Articles'!$A:$E,1,0),"NO")</f>
        <v>NO</v>
      </c>
      <c r="Q338" s="101" t="str">
        <f>IFERROR(VLOOKUP(N338,'Updated Articles'!$A:$E,5,0),"NO")</f>
        <v>NO</v>
      </c>
    </row>
    <row r="339" spans="1:17" x14ac:dyDescent="0.25">
      <c r="A339" s="99" t="s">
        <v>222</v>
      </c>
      <c r="B339" s="100">
        <v>31766</v>
      </c>
      <c r="C339" s="101" t="str">
        <f>IFERROR(VLOOKUP(B339,'ALL-LCDs'!$A:$C,3,0),"")</f>
        <v/>
      </c>
      <c r="D339" s="101" t="str">
        <f>IFERROR(VLOOKUP(B339,'Updated LCDs'!$A:$A,1,0),"NO")</f>
        <v>NO</v>
      </c>
      <c r="E339" s="101" t="str">
        <f>IFERROR(VLOOKUP(B339,'Updated LCDs'!$A:$E,5,0),"NO")</f>
        <v>NO</v>
      </c>
      <c r="F339" s="102">
        <f>IFERROR(VLOOKUP(B339,'ICD-9 to ICD-10 LCDs'!$A:$B,2,0),"")</f>
        <v>33434</v>
      </c>
      <c r="G339" s="101" t="str">
        <f>IFERROR(VLOOKUP(F339,'ALL-LCDs'!$A:$C,3,0),"")</f>
        <v>R</v>
      </c>
      <c r="H339" s="101" t="str">
        <f>IFERROR(VLOOKUP(F339,'Updated LCDs'!$A:$A,1,0),"NO")</f>
        <v>NO</v>
      </c>
      <c r="I339" s="101" t="str">
        <f>IFERROR(VLOOKUP(F339,'Updated LCDs'!$A:$E,5,0),"NO")</f>
        <v>NO</v>
      </c>
      <c r="J339" s="100"/>
      <c r="K339" s="101" t="str">
        <f>IFERROR(VLOOKUP(J339,'All-Articles'!#REF!,3,0),"")</f>
        <v/>
      </c>
      <c r="L339" s="101" t="str">
        <f>IFERROR(VLOOKUP(J339,'Updated Articles'!$A:$E,1,0),"NO")</f>
        <v>NO</v>
      </c>
      <c r="M339" s="101" t="str">
        <f>IFERROR(VLOOKUP(J339,'Updated Articles'!$A:$E,5,0),"NO")</f>
        <v>NO</v>
      </c>
      <c r="N339" s="100"/>
      <c r="O339" s="101" t="str">
        <f>IFERROR(VLOOKUP(N339,'All-Articles'!#REF!,3,0),"")</f>
        <v/>
      </c>
      <c r="P339" s="101" t="str">
        <f>IFERROR(VLOOKUP(N339,'Updated Articles'!$A:$E,1,0),"NO")</f>
        <v>NO</v>
      </c>
      <c r="Q339" s="101" t="str">
        <f>IFERROR(VLOOKUP(N339,'Updated Articles'!$A:$E,5,0),"NO")</f>
        <v>NO</v>
      </c>
    </row>
    <row r="340" spans="1:17" x14ac:dyDescent="0.25">
      <c r="A340" s="103" t="s">
        <v>3544</v>
      </c>
      <c r="B340" s="100">
        <v>31775</v>
      </c>
      <c r="C340" s="101" t="str">
        <f>IFERROR(VLOOKUP(B340,'ALL-LCDs'!$A:$C,3,0),"")</f>
        <v/>
      </c>
      <c r="D340" s="101" t="str">
        <f>IFERROR(VLOOKUP(B340,'Updated LCDs'!$A:$A,1,0),"NO")</f>
        <v>NO</v>
      </c>
      <c r="E340" s="101" t="str">
        <f>IFERROR(VLOOKUP(B340,'Updated LCDs'!$A:$E,5,0),"NO")</f>
        <v>NO</v>
      </c>
      <c r="F340" s="102">
        <f>IFERROR(VLOOKUP(B340,'ICD-9 to ICD-10 LCDs'!$A:$B,2,0),"")</f>
        <v>33418</v>
      </c>
      <c r="G340" s="101" t="str">
        <f>IFERROR(VLOOKUP(F340,'ALL-LCDs'!$A:$C,3,0),"")</f>
        <v>A</v>
      </c>
      <c r="H340" s="101" t="str">
        <f>IFERROR(VLOOKUP(F340,'Updated LCDs'!$A:$A,1,0),"NO")</f>
        <v>NO</v>
      </c>
      <c r="I340" s="101" t="str">
        <f>IFERROR(VLOOKUP(F340,'Updated LCDs'!$A:$E,5,0),"NO")</f>
        <v>NO</v>
      </c>
      <c r="J340" s="100"/>
      <c r="K340" s="101" t="str">
        <f>IFERROR(VLOOKUP(J340,'All-Articles'!#REF!,3,0),"")</f>
        <v/>
      </c>
      <c r="L340" s="101" t="str">
        <f>IFERROR(VLOOKUP(J340,'Updated Articles'!$A:$E,1,0),"NO")</f>
        <v>NO</v>
      </c>
      <c r="M340" s="101" t="str">
        <f>IFERROR(VLOOKUP(J340,'Updated Articles'!$A:$E,5,0),"NO")</f>
        <v>NO</v>
      </c>
      <c r="N340" s="100"/>
      <c r="O340" s="101" t="str">
        <f>IFERROR(VLOOKUP(N340,'All-Articles'!#REF!,3,0),"")</f>
        <v/>
      </c>
      <c r="P340" s="101" t="str">
        <f>IFERROR(VLOOKUP(N340,'Updated Articles'!$A:$E,1,0),"NO")</f>
        <v>NO</v>
      </c>
      <c r="Q340" s="101" t="str">
        <f>IFERROR(VLOOKUP(N340,'Updated Articles'!$A:$E,5,0),"NO")</f>
        <v>NO</v>
      </c>
    </row>
    <row r="341" spans="1:17" x14ac:dyDescent="0.25">
      <c r="A341" s="99" t="s">
        <v>223</v>
      </c>
      <c r="B341" s="100">
        <v>31784</v>
      </c>
      <c r="C341" s="101" t="str">
        <f>IFERROR(VLOOKUP(B341,'ALL-LCDs'!$A:$C,3,0),"")</f>
        <v/>
      </c>
      <c r="D341" s="101" t="str">
        <f>IFERROR(VLOOKUP(B341,'Updated LCDs'!$A:$A,1,0),"NO")</f>
        <v>NO</v>
      </c>
      <c r="E341" s="101" t="str">
        <f>IFERROR(VLOOKUP(B341,'Updated LCDs'!$A:$E,5,0),"NO")</f>
        <v>NO</v>
      </c>
      <c r="F341" s="102">
        <f>IFERROR(VLOOKUP(B341,'ICD-9 to ICD-10 LCDs'!$A:$B,2,0),"")</f>
        <v>33428</v>
      </c>
      <c r="G341" s="101" t="str">
        <f>IFERROR(VLOOKUP(F341,'ALL-LCDs'!$A:$C,3,0),"")</f>
        <v>A</v>
      </c>
      <c r="H341" s="101">
        <f>IFERROR(VLOOKUP(F341,'Updated LCDs'!$A:$A,1,0),"NO")</f>
        <v>33428</v>
      </c>
      <c r="I341" s="101" t="str">
        <f>IFERROR(VLOOKUP(F341,'Updated LCDs'!$A:$E,5,0),"NO")</f>
        <v>&lt;p&gt;&lt;span style="line-height: 115%;"&gt;All coding located in the &lt;strong&gt;&lt;em&gt;Coding Information&lt;/em&gt;&lt;/strong&gt; section has been moved into the related Billing and Coding: Cosmetic and Reconstructive Surgery A56658 article and removed from the LCD.&lt;/span&gt;&lt;/p&gt;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v>
      </c>
      <c r="J341" s="100"/>
      <c r="K341" s="101" t="str">
        <f>IFERROR(VLOOKUP(J341,'All-Articles'!#REF!,3,0),"")</f>
        <v/>
      </c>
      <c r="L341" s="101" t="str">
        <f>IFERROR(VLOOKUP(J341,'Updated Articles'!$A:$E,1,0),"NO")</f>
        <v>NO</v>
      </c>
      <c r="M341" s="101" t="str">
        <f>IFERROR(VLOOKUP(J341,'Updated Articles'!$A:$E,5,0),"NO")</f>
        <v>NO</v>
      </c>
      <c r="N341" s="100"/>
      <c r="O341" s="101" t="str">
        <f>IFERROR(VLOOKUP(N341,'All-Articles'!#REF!,3,0),"")</f>
        <v/>
      </c>
      <c r="P341" s="101" t="str">
        <f>IFERROR(VLOOKUP(N341,'Updated Articles'!$A:$E,1,0),"NO")</f>
        <v>NO</v>
      </c>
      <c r="Q341" s="101" t="str">
        <f>IFERROR(VLOOKUP(N341,'Updated Articles'!$A:$E,5,0),"NO")</f>
        <v>NO</v>
      </c>
    </row>
    <row r="342" spans="1:17" x14ac:dyDescent="0.25">
      <c r="A342" s="99" t="s">
        <v>175</v>
      </c>
      <c r="B342" s="100">
        <v>31786</v>
      </c>
      <c r="C342" s="101" t="str">
        <f>IFERROR(VLOOKUP(B342,'ALL-LCDs'!$A:$C,3,0),"")</f>
        <v/>
      </c>
      <c r="D342" s="101" t="str">
        <f>IFERROR(VLOOKUP(B342,'Updated LCDs'!$A:$A,1,0),"NO")</f>
        <v>NO</v>
      </c>
      <c r="E342" s="101" t="str">
        <f>IFERROR(VLOOKUP(B342,'Updated LCDs'!$A:$E,5,0),"NO")</f>
        <v>NO</v>
      </c>
      <c r="F342" s="102">
        <f>IFERROR(VLOOKUP(B342,'ICD-9 to ICD-10 LCDs'!$A:$B,2,0),"")</f>
        <v>33432</v>
      </c>
      <c r="G342" s="101" t="str">
        <f>IFERROR(VLOOKUP(F342,'ALL-LCDs'!$A:$C,3,0),"")</f>
        <v>A</v>
      </c>
      <c r="H342" s="101">
        <f>IFERROR(VLOOKUP(F342,'Updated LCDs'!$A:$A,1,0),"NO")</f>
        <v>33432</v>
      </c>
      <c r="I342" s="101" t="str">
        <f>IFERROR(VLOOKUP(F342,'Updated LCDs'!$A:$E,5,0),"NO")</f>
        <v>&lt;p style="line-height: normal;"&gt;Under &lt;strong&gt;&lt;em&gt;Bibliography&lt;/em&gt;&lt;/strong&gt; changes were made to citations to reflect AMA citation guidelines.&lt;/p&gt;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J342" s="100"/>
      <c r="K342" s="101" t="str">
        <f>IFERROR(VLOOKUP(J342,'All-Articles'!#REF!,3,0),"")</f>
        <v/>
      </c>
      <c r="L342" s="101" t="str">
        <f>IFERROR(VLOOKUP(J342,'Updated Articles'!$A:$E,1,0),"NO")</f>
        <v>NO</v>
      </c>
      <c r="M342" s="101" t="str">
        <f>IFERROR(VLOOKUP(J342,'Updated Articles'!$A:$E,5,0),"NO")</f>
        <v>NO</v>
      </c>
      <c r="N342" s="100"/>
      <c r="O342" s="101" t="str">
        <f>IFERROR(VLOOKUP(N342,'All-Articles'!#REF!,3,0),"")</f>
        <v/>
      </c>
      <c r="P342" s="101" t="str">
        <f>IFERROR(VLOOKUP(N342,'Updated Articles'!$A:$E,1,0),"NO")</f>
        <v>NO</v>
      </c>
      <c r="Q342" s="101" t="str">
        <f>IFERROR(VLOOKUP(N342,'Updated Articles'!$A:$E,5,0),"NO")</f>
        <v>NO</v>
      </c>
    </row>
    <row r="343" spans="1:17" x14ac:dyDescent="0.25">
      <c r="A343" s="99" t="s">
        <v>224</v>
      </c>
      <c r="B343" s="100">
        <v>31799</v>
      </c>
      <c r="C343" s="101" t="str">
        <f>IFERROR(VLOOKUP(B343,'ALL-LCDs'!$A:$C,3,0),"")</f>
        <v/>
      </c>
      <c r="D343" s="101" t="str">
        <f>IFERROR(VLOOKUP(B343,'Updated LCDs'!$A:$A,1,0),"NO")</f>
        <v>NO</v>
      </c>
      <c r="E343" s="101" t="str">
        <f>IFERROR(VLOOKUP(B343,'Updated LCDs'!$A:$E,5,0),"NO")</f>
        <v>NO</v>
      </c>
      <c r="F343" s="102">
        <f>IFERROR(VLOOKUP(B343,'ICD-9 to ICD-10 LCDs'!$A:$B,2,0),"")</f>
        <v>33453</v>
      </c>
      <c r="G343" s="101" t="str">
        <f>IFERROR(VLOOKUP(F343,'ALL-LCDs'!$A:$C,3,0),"")</f>
        <v/>
      </c>
      <c r="H343" s="101" t="str">
        <f>IFERROR(VLOOKUP(F343,'Updated LCDs'!$A:$A,1,0),"NO")</f>
        <v>NO</v>
      </c>
      <c r="I343" s="101" t="str">
        <f>IFERROR(VLOOKUP(F343,'Updated LCDs'!$A:$E,5,0),"NO")</f>
        <v>NO</v>
      </c>
      <c r="J343" s="100"/>
      <c r="K343" s="101" t="str">
        <f>IFERROR(VLOOKUP(J343,'All-Articles'!#REF!,3,0),"")</f>
        <v/>
      </c>
      <c r="L343" s="101" t="str">
        <f>IFERROR(VLOOKUP(J343,'Updated Articles'!$A:$E,1,0),"NO")</f>
        <v>NO</v>
      </c>
      <c r="M343" s="101" t="str">
        <f>IFERROR(VLOOKUP(J343,'Updated Articles'!$A:$E,5,0),"NO")</f>
        <v>NO</v>
      </c>
      <c r="N343" s="100"/>
      <c r="O343" s="101" t="str">
        <f>IFERROR(VLOOKUP(N343,'All-Articles'!#REF!,3,0),"")</f>
        <v/>
      </c>
      <c r="P343" s="101" t="str">
        <f>IFERROR(VLOOKUP(N343,'Updated Articles'!$A:$E,1,0),"NO")</f>
        <v>NO</v>
      </c>
      <c r="Q343" s="101" t="str">
        <f>IFERROR(VLOOKUP(N343,'Updated Articles'!$A:$E,5,0),"NO")</f>
        <v>NO</v>
      </c>
    </row>
    <row r="344" spans="1:17" x14ac:dyDescent="0.25">
      <c r="A344" s="99" t="s">
        <v>144</v>
      </c>
      <c r="B344" s="100">
        <v>31834</v>
      </c>
      <c r="C344" s="101" t="str">
        <f>IFERROR(VLOOKUP(B344,'ALL-LCDs'!$A:$C,3,0),"")</f>
        <v/>
      </c>
      <c r="D344" s="101" t="str">
        <f>IFERROR(VLOOKUP(B344,'Updated LCDs'!$A:$A,1,0),"NO")</f>
        <v>NO</v>
      </c>
      <c r="E344" s="101" t="str">
        <f>IFERROR(VLOOKUP(B344,'Updated LCDs'!$A:$E,5,0),"NO")</f>
        <v>NO</v>
      </c>
      <c r="F344" s="102">
        <f>IFERROR(VLOOKUP(B344,'ICD-9 to ICD-10 LCDs'!$A:$B,2,0),"")</f>
        <v>33999</v>
      </c>
      <c r="G344" s="101" t="str">
        <f>IFERROR(VLOOKUP(F344,'ALL-LCDs'!$A:$C,3,0),"")</f>
        <v>A</v>
      </c>
      <c r="H344" s="101" t="str">
        <f>IFERROR(VLOOKUP(F344,'Updated LCDs'!$A:$A,1,0),"NO")</f>
        <v>NO</v>
      </c>
      <c r="I344" s="101" t="str">
        <f>IFERROR(VLOOKUP(F344,'Updated LCDs'!$A:$E,5,0),"NO")</f>
        <v>NO</v>
      </c>
      <c r="J344" s="100"/>
      <c r="K344" s="101" t="str">
        <f>IFERROR(VLOOKUP(J344,'All-Articles'!#REF!,3,0),"")</f>
        <v/>
      </c>
      <c r="L344" s="101" t="str">
        <f>IFERROR(VLOOKUP(J344,'Updated Articles'!$A:$E,1,0),"NO")</f>
        <v>NO</v>
      </c>
      <c r="M344" s="101" t="str">
        <f>IFERROR(VLOOKUP(J344,'Updated Articles'!$A:$E,5,0),"NO")</f>
        <v>NO</v>
      </c>
      <c r="N344" s="100"/>
      <c r="O344" s="101" t="str">
        <f>IFERROR(VLOOKUP(N344,'All-Articles'!#REF!,3,0),"")</f>
        <v/>
      </c>
      <c r="P344" s="101" t="str">
        <f>IFERROR(VLOOKUP(N344,'Updated Articles'!$A:$E,1,0),"NO")</f>
        <v>NO</v>
      </c>
      <c r="Q344" s="101" t="str">
        <f>IFERROR(VLOOKUP(N344,'Updated Articles'!$A:$E,5,0),"NO")</f>
        <v>NO</v>
      </c>
    </row>
    <row r="345" spans="1:17" x14ac:dyDescent="0.25">
      <c r="A345" s="99" t="s">
        <v>225</v>
      </c>
      <c r="B345" s="100">
        <v>31836</v>
      </c>
      <c r="C345" s="101" t="str">
        <f>IFERROR(VLOOKUP(B345,'ALL-LCDs'!$A:$C,3,0),"")</f>
        <v/>
      </c>
      <c r="D345" s="101" t="str">
        <f>IFERROR(VLOOKUP(B345,'Updated LCDs'!$A:$A,1,0),"NO")</f>
        <v>NO</v>
      </c>
      <c r="E345" s="101" t="str">
        <f>IFERROR(VLOOKUP(B345,'Updated LCDs'!$A:$E,5,0),"NO")</f>
        <v>NO</v>
      </c>
      <c r="F345" s="102">
        <f>IFERROR(VLOOKUP(B345,'ICD-9 to ICD-10 LCDs'!$A:$B,2,0),"")</f>
        <v>34093</v>
      </c>
      <c r="G345" s="101" t="str">
        <f>IFERROR(VLOOKUP(F345,'ALL-LCDs'!$A:$C,3,0),"")</f>
        <v>A</v>
      </c>
      <c r="H345" s="101" t="str">
        <f>IFERROR(VLOOKUP(F345,'Updated LCDs'!$A:$A,1,0),"NO")</f>
        <v>NO</v>
      </c>
      <c r="I345" s="101" t="str">
        <f>IFERROR(VLOOKUP(F345,'Updated LCDs'!$A:$E,5,0),"NO")</f>
        <v>NO</v>
      </c>
      <c r="J345" s="100"/>
      <c r="K345" s="101" t="str">
        <f>IFERROR(VLOOKUP(J345,'All-Articles'!#REF!,3,0),"")</f>
        <v/>
      </c>
      <c r="L345" s="101" t="str">
        <f>IFERROR(VLOOKUP(J345,'Updated Articles'!$A:$E,1,0),"NO")</f>
        <v>NO</v>
      </c>
      <c r="M345" s="101" t="str">
        <f>IFERROR(VLOOKUP(J345,'Updated Articles'!$A:$E,5,0),"NO")</f>
        <v>NO</v>
      </c>
      <c r="N345" s="100"/>
      <c r="O345" s="101" t="str">
        <f>IFERROR(VLOOKUP(N345,'All-Articles'!#REF!,3,0),"")</f>
        <v/>
      </c>
      <c r="P345" s="101" t="str">
        <f>IFERROR(VLOOKUP(N345,'Updated Articles'!$A:$E,1,0),"NO")</f>
        <v>NO</v>
      </c>
      <c r="Q345" s="101" t="str">
        <f>IFERROR(VLOOKUP(N345,'Updated Articles'!$A:$E,5,0),"NO")</f>
        <v>NO</v>
      </c>
    </row>
    <row r="346" spans="1:17" x14ac:dyDescent="0.25">
      <c r="A346" s="99" t="s">
        <v>176</v>
      </c>
      <c r="B346" s="100">
        <v>31838</v>
      </c>
      <c r="C346" s="101" t="str">
        <f>IFERROR(VLOOKUP(B346,'ALL-LCDs'!$A:$C,3,0),"")</f>
        <v/>
      </c>
      <c r="D346" s="101" t="str">
        <f>IFERROR(VLOOKUP(B346,'Updated LCDs'!$A:$A,1,0),"NO")</f>
        <v>NO</v>
      </c>
      <c r="E346" s="101" t="str">
        <f>IFERROR(VLOOKUP(B346,'Updated LCDs'!$A:$E,5,0),"NO")</f>
        <v>NO</v>
      </c>
      <c r="F346" s="102">
        <f>IFERROR(VLOOKUP(B346,'ICD-9 to ICD-10 LCDs'!$A:$B,2,0),"")</f>
        <v>34081</v>
      </c>
      <c r="G346" s="101" t="str">
        <f>IFERROR(VLOOKUP(F346,'ALL-LCDs'!$A:$C,3,0),"")</f>
        <v>A</v>
      </c>
      <c r="H346" s="101" t="str">
        <f>IFERROR(VLOOKUP(F346,'Updated LCDs'!$A:$A,1,0),"NO")</f>
        <v>NO</v>
      </c>
      <c r="I346" s="101" t="str">
        <f>IFERROR(VLOOKUP(F346,'Updated LCDs'!$A:$E,5,0),"NO")</f>
        <v>NO</v>
      </c>
      <c r="J346" s="100"/>
      <c r="K346" s="101" t="str">
        <f>IFERROR(VLOOKUP(J346,'All-Articles'!#REF!,3,0),"")</f>
        <v/>
      </c>
      <c r="L346" s="101" t="str">
        <f>IFERROR(VLOOKUP(J346,'Updated Articles'!$A:$E,1,0),"NO")</f>
        <v>NO</v>
      </c>
      <c r="M346" s="101" t="str">
        <f>IFERROR(VLOOKUP(J346,'Updated Articles'!$A:$E,5,0),"NO")</f>
        <v>NO</v>
      </c>
      <c r="N346" s="100"/>
      <c r="O346" s="101" t="str">
        <f>IFERROR(VLOOKUP(N346,'All-Articles'!#REF!,3,0),"")</f>
        <v/>
      </c>
      <c r="P346" s="101" t="str">
        <f>IFERROR(VLOOKUP(N346,'Updated Articles'!$A:$E,1,0),"NO")</f>
        <v>NO</v>
      </c>
      <c r="Q346" s="101" t="str">
        <f>IFERROR(VLOOKUP(N346,'Updated Articles'!$A:$E,5,0),"NO")</f>
        <v>NO</v>
      </c>
    </row>
    <row r="347" spans="1:17" x14ac:dyDescent="0.25">
      <c r="A347" s="103" t="s">
        <v>136</v>
      </c>
      <c r="B347" s="100">
        <v>31841</v>
      </c>
      <c r="C347" s="101" t="str">
        <f>IFERROR(VLOOKUP(B347,'ALL-LCDs'!$A:$C,3,0),"")</f>
        <v/>
      </c>
      <c r="D347" s="101" t="str">
        <f>IFERROR(VLOOKUP(B347,'Updated LCDs'!$A:$A,1,0),"NO")</f>
        <v>NO</v>
      </c>
      <c r="E347" s="101" t="str">
        <f>IFERROR(VLOOKUP(B347,'Updated LCDs'!$A:$E,5,0),"NO")</f>
        <v>NO</v>
      </c>
      <c r="F347" s="102">
        <f>IFERROR(VLOOKUP(B347,'ICD-9 to ICD-10 LCDs'!$A:$B,2,0),"")</f>
        <v>34045</v>
      </c>
      <c r="G347" s="101" t="str">
        <f>IFERROR(VLOOKUP(F347,'ALL-LCDs'!$A:$C,3,0),"")</f>
        <v>A</v>
      </c>
      <c r="H347" s="101" t="str">
        <f>IFERROR(VLOOKUP(F347,'Updated LCDs'!$A:$A,1,0),"NO")</f>
        <v>NO</v>
      </c>
      <c r="I347" s="101" t="str">
        <f>IFERROR(VLOOKUP(F347,'Updated LCDs'!$A:$E,5,0),"NO")</f>
        <v>NO</v>
      </c>
      <c r="J347" s="100"/>
      <c r="K347" s="101" t="str">
        <f>IFERROR(VLOOKUP(J347,'All-Articles'!#REF!,3,0),"")</f>
        <v/>
      </c>
      <c r="L347" s="101" t="str">
        <f>IFERROR(VLOOKUP(J347,'Updated Articles'!$A:$E,1,0),"NO")</f>
        <v>NO</v>
      </c>
      <c r="M347" s="101" t="str">
        <f>IFERROR(VLOOKUP(J347,'Updated Articles'!$A:$E,5,0),"NO")</f>
        <v>NO</v>
      </c>
      <c r="N347" s="100"/>
      <c r="O347" s="101" t="str">
        <f>IFERROR(VLOOKUP(N347,'All-Articles'!#REF!,3,0),"")</f>
        <v/>
      </c>
      <c r="P347" s="101" t="str">
        <f>IFERROR(VLOOKUP(N347,'Updated Articles'!$A:$E,1,0),"NO")</f>
        <v>NO</v>
      </c>
      <c r="Q347" s="101" t="str">
        <f>IFERROR(VLOOKUP(N347,'Updated Articles'!$A:$E,5,0),"NO")</f>
        <v>NO</v>
      </c>
    </row>
    <row r="348" spans="1:17" x14ac:dyDescent="0.25">
      <c r="A348" s="99" t="s">
        <v>216</v>
      </c>
      <c r="B348" s="100">
        <v>31842</v>
      </c>
      <c r="C348" s="101" t="str">
        <f>IFERROR(VLOOKUP(B348,'ALL-LCDs'!$A:$C,3,0),"")</f>
        <v/>
      </c>
      <c r="D348" s="101" t="str">
        <f>IFERROR(VLOOKUP(B348,'Updated LCDs'!$A:$A,1,0),"NO")</f>
        <v>NO</v>
      </c>
      <c r="E348" s="101" t="str">
        <f>IFERROR(VLOOKUP(B348,'Updated LCDs'!$A:$E,5,0),"NO")</f>
        <v>NO</v>
      </c>
      <c r="F348" s="102">
        <f>IFERROR(VLOOKUP(B348,'ICD-9 to ICD-10 LCDs'!$A:$B,2,0),"")</f>
        <v>34399</v>
      </c>
      <c r="G348" s="101" t="str">
        <f>IFERROR(VLOOKUP(F348,'ALL-LCDs'!$A:$C,3,0),"")</f>
        <v>A</v>
      </c>
      <c r="H348" s="101" t="str">
        <f>IFERROR(VLOOKUP(F348,'Updated LCDs'!$A:$A,1,0),"NO")</f>
        <v>NO</v>
      </c>
      <c r="I348" s="101" t="str">
        <f>IFERROR(VLOOKUP(F348,'Updated LCDs'!$A:$E,5,0),"NO")</f>
        <v>NO</v>
      </c>
      <c r="J348" s="100"/>
      <c r="K348" s="101" t="str">
        <f>IFERROR(VLOOKUP(J348,'All-Articles'!#REF!,3,0),"")</f>
        <v/>
      </c>
      <c r="L348" s="101" t="str">
        <f>IFERROR(VLOOKUP(J348,'Updated Articles'!$A:$E,1,0),"NO")</f>
        <v>NO</v>
      </c>
      <c r="M348" s="101" t="str">
        <f>IFERROR(VLOOKUP(J348,'Updated Articles'!$A:$E,5,0),"NO")</f>
        <v>NO</v>
      </c>
      <c r="N348" s="100"/>
      <c r="O348" s="101" t="str">
        <f>IFERROR(VLOOKUP(N348,'All-Articles'!#REF!,3,0),"")</f>
        <v/>
      </c>
      <c r="P348" s="101" t="str">
        <f>IFERROR(VLOOKUP(N348,'Updated Articles'!$A:$E,1,0),"NO")</f>
        <v>NO</v>
      </c>
      <c r="Q348" s="101" t="str">
        <f>IFERROR(VLOOKUP(N348,'Updated Articles'!$A:$E,5,0),"NO")</f>
        <v>NO</v>
      </c>
    </row>
    <row r="349" spans="1:17" x14ac:dyDescent="0.25">
      <c r="A349" s="99" t="s">
        <v>141</v>
      </c>
      <c r="B349" s="100">
        <v>31846</v>
      </c>
      <c r="C349" s="101" t="str">
        <f>IFERROR(VLOOKUP(B349,'ALL-LCDs'!$A:$C,3,0),"")</f>
        <v/>
      </c>
      <c r="D349" s="101" t="str">
        <f>IFERROR(VLOOKUP(B349,'Updated LCDs'!$A:$A,1,0),"NO")</f>
        <v>NO</v>
      </c>
      <c r="E349" s="101" t="str">
        <f>IFERROR(VLOOKUP(B349,'Updated LCDs'!$A:$E,5,0),"NO")</f>
        <v>NO</v>
      </c>
      <c r="F349" s="102">
        <f>IFERROR(VLOOKUP(B349,'ICD-9 to ICD-10 LCDs'!$A:$B,2,0),"")</f>
        <v>34086</v>
      </c>
      <c r="G349" s="101" t="str">
        <f>IFERROR(VLOOKUP(F349,'ALL-LCDs'!$A:$C,3,0),"")</f>
        <v/>
      </c>
      <c r="H349" s="101" t="str">
        <f>IFERROR(VLOOKUP(F349,'Updated LCDs'!$A:$A,1,0),"NO")</f>
        <v>NO</v>
      </c>
      <c r="I349" s="101" t="str">
        <f>IFERROR(VLOOKUP(F349,'Updated LCDs'!$A:$E,5,0),"NO")</f>
        <v>NO</v>
      </c>
      <c r="J349" s="100"/>
      <c r="K349" s="101" t="str">
        <f>IFERROR(VLOOKUP(J349,'All-Articles'!#REF!,3,0),"")</f>
        <v/>
      </c>
      <c r="L349" s="101" t="str">
        <f>IFERROR(VLOOKUP(J349,'Updated Articles'!$A:$E,1,0),"NO")</f>
        <v>NO</v>
      </c>
      <c r="M349" s="101" t="str">
        <f>IFERROR(VLOOKUP(J349,'Updated Articles'!$A:$E,5,0),"NO")</f>
        <v>NO</v>
      </c>
      <c r="N349" s="100"/>
      <c r="O349" s="101" t="str">
        <f>IFERROR(VLOOKUP(N349,'All-Articles'!#REF!,3,0),"")</f>
        <v/>
      </c>
      <c r="P349" s="101" t="str">
        <f>IFERROR(VLOOKUP(N349,'Updated Articles'!$A:$E,1,0),"NO")</f>
        <v>NO</v>
      </c>
      <c r="Q349" s="101" t="str">
        <f>IFERROR(VLOOKUP(N349,'Updated Articles'!$A:$E,5,0),"NO")</f>
        <v>NO</v>
      </c>
    </row>
    <row r="350" spans="1:17" x14ac:dyDescent="0.25">
      <c r="A350" s="99" t="s">
        <v>226</v>
      </c>
      <c r="B350" s="100">
        <v>31851</v>
      </c>
      <c r="C350" s="101" t="str">
        <f>IFERROR(VLOOKUP(B350,'ALL-LCDs'!$A:$C,3,0),"")</f>
        <v/>
      </c>
      <c r="D350" s="101" t="str">
        <f>IFERROR(VLOOKUP(B350,'Updated LCDs'!$A:$A,1,0),"NO")</f>
        <v>NO</v>
      </c>
      <c r="E350" s="101" t="str">
        <f>IFERROR(VLOOKUP(B350,'Updated LCDs'!$A:$E,5,0),"NO")</f>
        <v>NO</v>
      </c>
      <c r="F350" s="102" t="str">
        <f>IFERROR(VLOOKUP(B350,'ICD-9 to ICD-10 LCDs'!$A:$B,2,0),"")</f>
        <v/>
      </c>
      <c r="G350" s="101" t="str">
        <f>IFERROR(VLOOKUP(F350,'ALL-LCDs'!$A:$C,3,0),"")</f>
        <v/>
      </c>
      <c r="H350" s="101" t="str">
        <f>IFERROR(VLOOKUP(F350,'Updated LCDs'!$A:$A,1,0),"NO")</f>
        <v>NO</v>
      </c>
      <c r="I350" s="101" t="str">
        <f>IFERROR(VLOOKUP(F350,'Updated LCDs'!$A:$E,5,0),"NO")</f>
        <v>NO</v>
      </c>
      <c r="J350" s="100"/>
      <c r="K350" s="101" t="str">
        <f>IFERROR(VLOOKUP(J350,'All-Articles'!#REF!,3,0),"")</f>
        <v/>
      </c>
      <c r="L350" s="101" t="str">
        <f>IFERROR(VLOOKUP(J350,'Updated Articles'!$A:$E,1,0),"NO")</f>
        <v>NO</v>
      </c>
      <c r="M350" s="101" t="str">
        <f>IFERROR(VLOOKUP(J350,'Updated Articles'!$A:$E,5,0),"NO")</f>
        <v>NO</v>
      </c>
      <c r="N350" s="100"/>
      <c r="O350" s="101" t="str">
        <f>IFERROR(VLOOKUP(N350,'All-Articles'!#REF!,3,0),"")</f>
        <v/>
      </c>
      <c r="P350" s="101" t="str">
        <f>IFERROR(VLOOKUP(N350,'Updated Articles'!$A:$E,1,0),"NO")</f>
        <v>NO</v>
      </c>
      <c r="Q350" s="101" t="str">
        <f>IFERROR(VLOOKUP(N350,'Updated Articles'!$A:$E,5,0),"NO")</f>
        <v>NO</v>
      </c>
    </row>
    <row r="351" spans="1:17" x14ac:dyDescent="0.25">
      <c r="A351" s="99" t="s">
        <v>114</v>
      </c>
      <c r="B351" s="100">
        <v>31855</v>
      </c>
      <c r="C351" s="101" t="str">
        <f>IFERROR(VLOOKUP(B351,'ALL-LCDs'!$A:$C,3,0),"")</f>
        <v/>
      </c>
      <c r="D351" s="101" t="str">
        <f>IFERROR(VLOOKUP(B351,'Updated LCDs'!$A:$A,1,0),"NO")</f>
        <v>NO</v>
      </c>
      <c r="E351" s="101" t="str">
        <f>IFERROR(VLOOKUP(B351,'Updated LCDs'!$A:$E,5,0),"NO")</f>
        <v>NO</v>
      </c>
      <c r="F351" s="102">
        <f>IFERROR(VLOOKUP(B351,'ICD-9 to ICD-10 LCDs'!$A:$B,2,0),"")</f>
        <v>33949</v>
      </c>
      <c r="G351" s="101" t="str">
        <f>IFERROR(VLOOKUP(F351,'ALL-LCDs'!$A:$C,3,0),"")</f>
        <v>A</v>
      </c>
      <c r="H351" s="101" t="str">
        <f>IFERROR(VLOOKUP(F351,'Updated LCDs'!$A:$A,1,0),"NO")</f>
        <v>NO</v>
      </c>
      <c r="I351" s="101" t="str">
        <f>IFERROR(VLOOKUP(F351,'Updated LCDs'!$A:$E,5,0),"NO")</f>
        <v>NO</v>
      </c>
      <c r="J351" s="100"/>
      <c r="K351" s="101" t="str">
        <f>IFERROR(VLOOKUP(J351,'All-Articles'!#REF!,3,0),"")</f>
        <v/>
      </c>
      <c r="L351" s="101" t="str">
        <f>IFERROR(VLOOKUP(J351,'Updated Articles'!$A:$E,1,0),"NO")</f>
        <v>NO</v>
      </c>
      <c r="M351" s="101" t="str">
        <f>IFERROR(VLOOKUP(J351,'Updated Articles'!$A:$E,5,0),"NO")</f>
        <v>NO</v>
      </c>
      <c r="N351" s="100"/>
      <c r="O351" s="101" t="str">
        <f>IFERROR(VLOOKUP(N351,'All-Articles'!#REF!,3,0),"")</f>
        <v/>
      </c>
      <c r="P351" s="101" t="str">
        <f>IFERROR(VLOOKUP(N351,'Updated Articles'!$A:$E,1,0),"NO")</f>
        <v>NO</v>
      </c>
      <c r="Q351" s="101" t="str">
        <f>IFERROR(VLOOKUP(N351,'Updated Articles'!$A:$E,5,0),"NO")</f>
        <v>NO</v>
      </c>
    </row>
    <row r="352" spans="1:17" x14ac:dyDescent="0.25">
      <c r="A352" s="99" t="s">
        <v>115</v>
      </c>
      <c r="B352" s="100">
        <v>31862</v>
      </c>
      <c r="C352" s="101" t="str">
        <f>IFERROR(VLOOKUP(B352,'ALL-LCDs'!$A:$C,3,0),"")</f>
        <v/>
      </c>
      <c r="D352" s="101" t="str">
        <f>IFERROR(VLOOKUP(B352,'Updated LCDs'!$A:$A,1,0),"NO")</f>
        <v>NO</v>
      </c>
      <c r="E352" s="101" t="str">
        <f>IFERROR(VLOOKUP(B352,'Updated LCDs'!$A:$E,5,0),"NO")</f>
        <v>NO</v>
      </c>
      <c r="F352" s="102">
        <f>IFERROR(VLOOKUP(B352,'ICD-9 to ICD-10 LCDs'!$A:$B,2,0),"")</f>
        <v>33982</v>
      </c>
      <c r="G352" s="101" t="str">
        <f>IFERROR(VLOOKUP(F352,'ALL-LCDs'!$A:$C,3,0),"")</f>
        <v>R</v>
      </c>
      <c r="H352" s="101" t="str">
        <f>IFERROR(VLOOKUP(F352,'Updated LCDs'!$A:$A,1,0),"NO")</f>
        <v>NO</v>
      </c>
      <c r="I352" s="101" t="str">
        <f>IFERROR(VLOOKUP(F352,'Updated LCDs'!$A:$E,5,0),"NO")</f>
        <v>NO</v>
      </c>
      <c r="J352" s="100"/>
      <c r="K352" s="101" t="str">
        <f>IFERROR(VLOOKUP(J352,'All-Articles'!#REF!,3,0),"")</f>
        <v/>
      </c>
      <c r="L352" s="101" t="str">
        <f>IFERROR(VLOOKUP(J352,'Updated Articles'!$A:$E,1,0),"NO")</f>
        <v>NO</v>
      </c>
      <c r="M352" s="101" t="str">
        <f>IFERROR(VLOOKUP(J352,'Updated Articles'!$A:$E,5,0),"NO")</f>
        <v>NO</v>
      </c>
      <c r="N352" s="100"/>
      <c r="O352" s="101" t="str">
        <f>IFERROR(VLOOKUP(N352,'All-Articles'!#REF!,3,0),"")</f>
        <v/>
      </c>
      <c r="P352" s="101" t="str">
        <f>IFERROR(VLOOKUP(N352,'Updated Articles'!$A:$E,1,0),"NO")</f>
        <v>NO</v>
      </c>
      <c r="Q352" s="101" t="str">
        <f>IFERROR(VLOOKUP(N352,'Updated Articles'!$A:$E,5,0),"NO")</f>
        <v>NO</v>
      </c>
    </row>
    <row r="353" spans="1:18" x14ac:dyDescent="0.25">
      <c r="A353" s="99" t="s">
        <v>116</v>
      </c>
      <c r="B353" s="100">
        <v>31867</v>
      </c>
      <c r="C353" s="101" t="str">
        <f>IFERROR(VLOOKUP(B353,'ALL-LCDs'!$A:$C,3,0),"")</f>
        <v/>
      </c>
      <c r="D353" s="101" t="str">
        <f>IFERROR(VLOOKUP(B353,'Updated LCDs'!$A:$A,1,0),"NO")</f>
        <v>NO</v>
      </c>
      <c r="E353" s="101" t="str">
        <f>IFERROR(VLOOKUP(B353,'Updated LCDs'!$A:$E,5,0),"NO")</f>
        <v>NO</v>
      </c>
      <c r="F353" s="102">
        <f>IFERROR(VLOOKUP(B353,'ICD-9 to ICD-10 LCDs'!$A:$B,2,0),"")</f>
        <v>34356</v>
      </c>
      <c r="G353" s="101" t="str">
        <f>IFERROR(VLOOKUP(F353,'ALL-LCDs'!$A:$C,3,0),"")</f>
        <v>A</v>
      </c>
      <c r="H353" s="101" t="str">
        <f>IFERROR(VLOOKUP(F353,'Updated LCDs'!$A:$A,1,0),"NO")</f>
        <v>NO</v>
      </c>
      <c r="I353" s="101" t="str">
        <f>IFERROR(VLOOKUP(F353,'Updated LCDs'!$A:$E,5,0),"NO")</f>
        <v>NO</v>
      </c>
      <c r="J353" s="100"/>
      <c r="K353" s="101" t="str">
        <f>IFERROR(VLOOKUP(J353,'All-Articles'!#REF!,3,0),"")</f>
        <v/>
      </c>
      <c r="L353" s="101" t="str">
        <f>IFERROR(VLOOKUP(J353,'Updated Articles'!$A:$E,1,0),"NO")</f>
        <v>NO</v>
      </c>
      <c r="M353" s="101" t="str">
        <f>IFERROR(VLOOKUP(J353,'Updated Articles'!$A:$E,5,0),"NO")</f>
        <v>NO</v>
      </c>
      <c r="N353" s="100"/>
      <c r="O353" s="101" t="str">
        <f>IFERROR(VLOOKUP(N353,'All-Articles'!#REF!,3,0),"")</f>
        <v/>
      </c>
      <c r="P353" s="101" t="str">
        <f>IFERROR(VLOOKUP(N353,'Updated Articles'!$A:$E,1,0),"NO")</f>
        <v>NO</v>
      </c>
      <c r="Q353" s="101" t="str">
        <f>IFERROR(VLOOKUP(N353,'Updated Articles'!$A:$E,5,0),"NO")</f>
        <v>NO</v>
      </c>
    </row>
    <row r="354" spans="1:18" x14ac:dyDescent="0.25">
      <c r="A354" s="99" t="s">
        <v>134</v>
      </c>
      <c r="B354" s="100">
        <v>31887</v>
      </c>
      <c r="C354" s="101" t="str">
        <f>IFERROR(VLOOKUP(B354,'ALL-LCDs'!$A:$C,3,0),"")</f>
        <v/>
      </c>
      <c r="D354" s="101" t="str">
        <f>IFERROR(VLOOKUP(B354,'Updated LCDs'!$A:$A,1,0),"NO")</f>
        <v>NO</v>
      </c>
      <c r="E354" s="101" t="str">
        <f>IFERROR(VLOOKUP(B354,'Updated LCDs'!$A:$E,5,0),"NO")</f>
        <v>NO</v>
      </c>
      <c r="F354" s="102">
        <f>IFERROR(VLOOKUP(B354,'ICD-9 to ICD-10 LCDs'!$A:$B,2,0),"")</f>
        <v>34353</v>
      </c>
      <c r="G354" s="101" t="str">
        <f>IFERROR(VLOOKUP(F354,'ALL-LCDs'!$A:$C,3,0),"")</f>
        <v>A</v>
      </c>
      <c r="H354" s="101" t="str">
        <f>IFERROR(VLOOKUP(F354,'Updated LCDs'!$A:$A,1,0),"NO")</f>
        <v>NO</v>
      </c>
      <c r="I354" s="101" t="str">
        <f>IFERROR(VLOOKUP(F354,'Updated LCDs'!$A:$E,5,0),"NO")</f>
        <v>NO</v>
      </c>
      <c r="J354" s="100"/>
      <c r="K354" s="101" t="str">
        <f>IFERROR(VLOOKUP(J354,'All-Articles'!#REF!,3,0),"")</f>
        <v/>
      </c>
      <c r="L354" s="101" t="str">
        <f>IFERROR(VLOOKUP(J354,'Updated Articles'!$A:$E,1,0),"NO")</f>
        <v>NO</v>
      </c>
      <c r="M354" s="101" t="str">
        <f>IFERROR(VLOOKUP(J354,'Updated Articles'!$A:$E,5,0),"NO")</f>
        <v>NO</v>
      </c>
      <c r="N354" s="100"/>
      <c r="O354" s="101" t="str">
        <f>IFERROR(VLOOKUP(N354,'All-Articles'!#REF!,3,0),"")</f>
        <v/>
      </c>
      <c r="P354" s="101" t="str">
        <f>IFERROR(VLOOKUP(N354,'Updated Articles'!$A:$E,1,0),"NO")</f>
        <v>NO</v>
      </c>
      <c r="Q354" s="101" t="str">
        <f>IFERROR(VLOOKUP(N354,'Updated Articles'!$A:$E,5,0),"NO")</f>
        <v>NO</v>
      </c>
      <c r="R354" t="s">
        <v>3573</v>
      </c>
    </row>
    <row r="355" spans="1:18" x14ac:dyDescent="0.25">
      <c r="A355" s="99" t="s">
        <v>129</v>
      </c>
      <c r="B355" s="100">
        <v>31896</v>
      </c>
      <c r="C355" s="101" t="str">
        <f>IFERROR(VLOOKUP(B355,'ALL-LCDs'!$A:$C,3,0),"")</f>
        <v/>
      </c>
      <c r="D355" s="101" t="str">
        <f>IFERROR(VLOOKUP(B355,'Updated LCDs'!$A:$A,1,0),"NO")</f>
        <v>NO</v>
      </c>
      <c r="E355" s="101" t="str">
        <f>IFERROR(VLOOKUP(B355,'Updated LCDs'!$A:$E,5,0),"NO")</f>
        <v>NO</v>
      </c>
      <c r="F355" s="102">
        <f>IFERROR(VLOOKUP(B355,'ICD-9 to ICD-10 LCDs'!$A:$B,2,0),"")</f>
        <v>34246</v>
      </c>
      <c r="G355" s="101" t="str">
        <f>IFERROR(VLOOKUP(F355,'ALL-LCDs'!$A:$C,3,0),"")</f>
        <v>A</v>
      </c>
      <c r="H355" s="101" t="str">
        <f>IFERROR(VLOOKUP(F355,'Updated LCDs'!$A:$A,1,0),"NO")</f>
        <v>NO</v>
      </c>
      <c r="I355" s="101" t="str">
        <f>IFERROR(VLOOKUP(F355,'Updated LCDs'!$A:$E,5,0),"NO")</f>
        <v>NO</v>
      </c>
      <c r="J355" s="100"/>
      <c r="K355" s="101" t="str">
        <f>IFERROR(VLOOKUP(J355,'All-Articles'!#REF!,3,0),"")</f>
        <v/>
      </c>
      <c r="L355" s="101" t="str">
        <f>IFERROR(VLOOKUP(J355,'Updated Articles'!$A:$E,1,0),"NO")</f>
        <v>NO</v>
      </c>
      <c r="M355" s="101" t="str">
        <f>IFERROR(VLOOKUP(J355,'Updated Articles'!$A:$E,5,0),"NO")</f>
        <v>NO</v>
      </c>
      <c r="N355" s="100"/>
      <c r="O355" s="101" t="str">
        <f>IFERROR(VLOOKUP(N355,'All-Articles'!#REF!,3,0),"")</f>
        <v/>
      </c>
      <c r="P355" s="101" t="str">
        <f>IFERROR(VLOOKUP(N355,'Updated Articles'!$A:$E,1,0),"NO")</f>
        <v>NO</v>
      </c>
      <c r="Q355" s="101" t="str">
        <f>IFERROR(VLOOKUP(N355,'Updated Articles'!$A:$E,5,0),"NO")</f>
        <v>NO</v>
      </c>
    </row>
    <row r="356" spans="1:18" x14ac:dyDescent="0.25">
      <c r="A356" s="99" t="s">
        <v>227</v>
      </c>
      <c r="B356" s="100">
        <v>31897</v>
      </c>
      <c r="C356" s="101" t="str">
        <f>IFERROR(VLOOKUP(B356,'ALL-LCDs'!$A:$C,3,0),"")</f>
        <v/>
      </c>
      <c r="D356" s="101" t="str">
        <f>IFERROR(VLOOKUP(B356,'Updated LCDs'!$A:$A,1,0),"NO")</f>
        <v>NO</v>
      </c>
      <c r="E356" s="101" t="str">
        <f>IFERROR(VLOOKUP(B356,'Updated LCDs'!$A:$E,5,0),"NO")</f>
        <v>NO</v>
      </c>
      <c r="F356" s="102">
        <f>IFERROR(VLOOKUP(B356,'ICD-9 to ICD-10 LCDs'!$A:$B,2,0),"")</f>
        <v>34061</v>
      </c>
      <c r="G356" s="101" t="str">
        <f>IFERROR(VLOOKUP(F356,'ALL-LCDs'!$A:$C,3,0),"")</f>
        <v>A</v>
      </c>
      <c r="H356" s="101" t="str">
        <f>IFERROR(VLOOKUP(F356,'Updated LCDs'!$A:$A,1,0),"NO")</f>
        <v>NO</v>
      </c>
      <c r="I356" s="101" t="str">
        <f>IFERROR(VLOOKUP(F356,'Updated LCDs'!$A:$E,5,0),"NO")</f>
        <v>NO</v>
      </c>
      <c r="J356" s="100"/>
      <c r="K356" s="101" t="str">
        <f>IFERROR(VLOOKUP(J356,'All-Articles'!#REF!,3,0),"")</f>
        <v/>
      </c>
      <c r="L356" s="101" t="str">
        <f>IFERROR(VLOOKUP(J356,'Updated Articles'!$A:$E,1,0),"NO")</f>
        <v>NO</v>
      </c>
      <c r="M356" s="101" t="str">
        <f>IFERROR(VLOOKUP(J356,'Updated Articles'!$A:$E,5,0),"NO")</f>
        <v>NO</v>
      </c>
      <c r="N356" s="100"/>
      <c r="O356" s="101" t="str">
        <f>IFERROR(VLOOKUP(N356,'All-Articles'!#REF!,3,0),"")</f>
        <v/>
      </c>
      <c r="P356" s="101" t="str">
        <f>IFERROR(VLOOKUP(N356,'Updated Articles'!$A:$E,1,0),"NO")</f>
        <v>NO</v>
      </c>
      <c r="Q356" s="101" t="str">
        <f>IFERROR(VLOOKUP(N356,'Updated Articles'!$A:$E,5,0),"NO")</f>
        <v>NO</v>
      </c>
    </row>
    <row r="357" spans="1:18" x14ac:dyDescent="0.25">
      <c r="A357" s="99" t="s">
        <v>127</v>
      </c>
      <c r="B357" s="100">
        <v>31909</v>
      </c>
      <c r="C357" s="101" t="str">
        <f>IFERROR(VLOOKUP(B357,'ALL-LCDs'!$A:$C,3,0),"")</f>
        <v/>
      </c>
      <c r="D357" s="101" t="str">
        <f>IFERROR(VLOOKUP(B357,'Updated LCDs'!$A:$A,1,0),"NO")</f>
        <v>NO</v>
      </c>
      <c r="E357" s="101" t="str">
        <f>IFERROR(VLOOKUP(B357,'Updated LCDs'!$A:$E,5,0),"NO")</f>
        <v>NO</v>
      </c>
      <c r="F357" s="102">
        <f>IFERROR(VLOOKUP(B357,'ICD-9 to ICD-10 LCDs'!$A:$B,2,0),"")</f>
        <v>34394</v>
      </c>
      <c r="G357" s="101" t="str">
        <f>IFERROR(VLOOKUP(F357,'ALL-LCDs'!$A:$C,3,0),"")</f>
        <v>A</v>
      </c>
      <c r="H357" s="101" t="str">
        <f>IFERROR(VLOOKUP(F357,'Updated LCDs'!$A:$A,1,0),"NO")</f>
        <v>NO</v>
      </c>
      <c r="I357" s="101" t="str">
        <f>IFERROR(VLOOKUP(F357,'Updated LCDs'!$A:$E,5,0),"NO")</f>
        <v>NO</v>
      </c>
      <c r="J357" s="100"/>
      <c r="K357" s="101" t="str">
        <f>IFERROR(VLOOKUP(J357,'All-Articles'!#REF!,3,0),"")</f>
        <v/>
      </c>
      <c r="L357" s="101" t="str">
        <f>IFERROR(VLOOKUP(J357,'Updated Articles'!$A:$E,1,0),"NO")</f>
        <v>NO</v>
      </c>
      <c r="M357" s="101" t="str">
        <f>IFERROR(VLOOKUP(J357,'Updated Articles'!$A:$E,5,0),"NO")</f>
        <v>NO</v>
      </c>
      <c r="N357" s="100"/>
      <c r="O357" s="101" t="str">
        <f>IFERROR(VLOOKUP(N357,'All-Articles'!#REF!,3,0),"")</f>
        <v/>
      </c>
      <c r="P357" s="101" t="str">
        <f>IFERROR(VLOOKUP(N357,'Updated Articles'!$A:$E,1,0),"NO")</f>
        <v>NO</v>
      </c>
      <c r="Q357" s="101" t="str">
        <f>IFERROR(VLOOKUP(N357,'Updated Articles'!$A:$E,5,0),"NO")</f>
        <v>NO</v>
      </c>
    </row>
    <row r="358" spans="1:18" x14ac:dyDescent="0.25">
      <c r="A358" s="103" t="s">
        <v>196</v>
      </c>
      <c r="B358" s="100">
        <v>31910</v>
      </c>
      <c r="C358" s="101" t="str">
        <f>IFERROR(VLOOKUP(B358,'ALL-LCDs'!$A:$C,3,0),"")</f>
        <v/>
      </c>
      <c r="D358" s="101" t="str">
        <f>IFERROR(VLOOKUP(B358,'Updated LCDs'!$A:$A,1,0),"NO")</f>
        <v>NO</v>
      </c>
      <c r="E358" s="101" t="str">
        <f>IFERROR(VLOOKUP(B358,'Updated LCDs'!$A:$E,5,0),"NO")</f>
        <v>NO</v>
      </c>
      <c r="F358" s="102">
        <f>IFERROR(VLOOKUP(B358,'ICD-9 to ICD-10 LCDs'!$A:$B,2,0),"")</f>
        <v>33996</v>
      </c>
      <c r="G358" s="101" t="str">
        <f>IFERROR(VLOOKUP(F358,'ALL-LCDs'!$A:$C,3,0),"")</f>
        <v>A</v>
      </c>
      <c r="H358" s="101" t="str">
        <f>IFERROR(VLOOKUP(F358,'Updated LCDs'!$A:$A,1,0),"NO")</f>
        <v>NO</v>
      </c>
      <c r="I358" s="101" t="str">
        <f>IFERROR(VLOOKUP(F358,'Updated LCDs'!$A:$E,5,0),"NO")</f>
        <v>NO</v>
      </c>
      <c r="J358" s="100"/>
      <c r="K358" s="101" t="str">
        <f>IFERROR(VLOOKUP(J358,'All-Articles'!#REF!,3,0),"")</f>
        <v/>
      </c>
      <c r="L358" s="101" t="str">
        <f>IFERROR(VLOOKUP(J358,'Updated Articles'!$A:$E,1,0),"NO")</f>
        <v>NO</v>
      </c>
      <c r="M358" s="101" t="str">
        <f>IFERROR(VLOOKUP(J358,'Updated Articles'!$A:$E,5,0),"NO")</f>
        <v>NO</v>
      </c>
      <c r="N358" s="100"/>
      <c r="O358" s="101" t="str">
        <f>IFERROR(VLOOKUP(N358,'All-Articles'!#REF!,3,0),"")</f>
        <v/>
      </c>
      <c r="P358" s="101" t="str">
        <f>IFERROR(VLOOKUP(N358,'Updated Articles'!$A:$E,1,0),"NO")</f>
        <v>NO</v>
      </c>
      <c r="Q358" s="101" t="str">
        <f>IFERROR(VLOOKUP(N358,'Updated Articles'!$A:$E,5,0),"NO")</f>
        <v>NO</v>
      </c>
    </row>
    <row r="359" spans="1:18" x14ac:dyDescent="0.25">
      <c r="A359" s="99" t="s">
        <v>120</v>
      </c>
      <c r="B359" s="100">
        <v>31912</v>
      </c>
      <c r="C359" s="101" t="str">
        <f>IFERROR(VLOOKUP(B359,'ALL-LCDs'!$A:$C,3,0),"")</f>
        <v/>
      </c>
      <c r="D359" s="101" t="str">
        <f>IFERROR(VLOOKUP(B359,'Updated LCDs'!$A:$A,1,0),"NO")</f>
        <v>NO</v>
      </c>
      <c r="E359" s="101" t="str">
        <f>IFERROR(VLOOKUP(B359,'Updated LCDs'!$A:$E,5,0),"NO")</f>
        <v>NO</v>
      </c>
      <c r="F359" s="102">
        <f>IFERROR(VLOOKUP(B359,'ICD-9 to ICD-10 LCDs'!$A:$B,2,0),"")</f>
        <v>34266</v>
      </c>
      <c r="G359" s="101" t="str">
        <f>IFERROR(VLOOKUP(F359,'ALL-LCDs'!$A:$C,3,0),"")</f>
        <v>R</v>
      </c>
      <c r="H359" s="101" t="str">
        <f>IFERROR(VLOOKUP(F359,'Updated LCDs'!$A:$A,1,0),"NO")</f>
        <v>NO</v>
      </c>
      <c r="I359" s="101" t="str">
        <f>IFERROR(VLOOKUP(F359,'Updated LCDs'!$A:$E,5,0),"NO")</f>
        <v>NO</v>
      </c>
      <c r="J359" s="100"/>
      <c r="K359" s="101" t="str">
        <f>IFERROR(VLOOKUP(J359,'All-Articles'!#REF!,3,0),"")</f>
        <v/>
      </c>
      <c r="L359" s="101" t="str">
        <f>IFERROR(VLOOKUP(J359,'Updated Articles'!$A:$E,1,0),"NO")</f>
        <v>NO</v>
      </c>
      <c r="M359" s="101" t="str">
        <f>IFERROR(VLOOKUP(J359,'Updated Articles'!$A:$E,5,0),"NO")</f>
        <v>NO</v>
      </c>
      <c r="N359" s="100"/>
      <c r="O359" s="101" t="str">
        <f>IFERROR(VLOOKUP(N359,'All-Articles'!#REF!,3,0),"")</f>
        <v/>
      </c>
      <c r="P359" s="101" t="str">
        <f>IFERROR(VLOOKUP(N359,'Updated Articles'!$A:$E,1,0),"NO")</f>
        <v>NO</v>
      </c>
      <c r="Q359" s="101" t="str">
        <f>IFERROR(VLOOKUP(N359,'Updated Articles'!$A:$E,5,0),"NO")</f>
        <v>NO</v>
      </c>
    </row>
    <row r="360" spans="1:18" x14ac:dyDescent="0.25">
      <c r="A360" s="99" t="s">
        <v>228</v>
      </c>
      <c r="B360" s="100">
        <v>32013</v>
      </c>
      <c r="C360" s="101" t="str">
        <f>IFERROR(VLOOKUP(B360,'ALL-LCDs'!$A:$C,3,0),"")</f>
        <v/>
      </c>
      <c r="D360" s="101" t="str">
        <f>IFERROR(VLOOKUP(B360,'Updated LCDs'!$A:$A,1,0),"NO")</f>
        <v>NO</v>
      </c>
      <c r="E360" s="101" t="str">
        <f>IFERROR(VLOOKUP(B360,'Updated LCDs'!$A:$E,5,0),"NO")</f>
        <v>NO</v>
      </c>
      <c r="F360" s="102">
        <f>IFERROR(VLOOKUP(B360,'ICD-9 to ICD-10 LCDs'!$A:$B,2,0),"")</f>
        <v>34741</v>
      </c>
      <c r="G360" s="101" t="str">
        <f>IFERROR(VLOOKUP(F360,'ALL-LCDs'!$A:$C,3,0),"")</f>
        <v>A</v>
      </c>
      <c r="H360" s="101" t="str">
        <f>IFERROR(VLOOKUP(F360,'Updated LCDs'!$A:$A,1,0),"NO")</f>
        <v>NO</v>
      </c>
      <c r="I360" s="101" t="str">
        <f>IFERROR(VLOOKUP(F360,'Updated LCDs'!$A:$E,5,0),"NO")</f>
        <v>NO</v>
      </c>
      <c r="J360" s="100"/>
      <c r="K360" s="101" t="str">
        <f>IFERROR(VLOOKUP(J360,'All-Articles'!#REF!,3,0),"")</f>
        <v/>
      </c>
      <c r="L360" s="101" t="str">
        <f>IFERROR(VLOOKUP(J360,'Updated Articles'!$A:$E,1,0),"NO")</f>
        <v>NO</v>
      </c>
      <c r="M360" s="101" t="str">
        <f>IFERROR(VLOOKUP(J360,'Updated Articles'!$A:$E,5,0),"NO")</f>
        <v>NO</v>
      </c>
      <c r="N360" s="100"/>
      <c r="O360" s="101" t="str">
        <f>IFERROR(VLOOKUP(N360,'All-Articles'!#REF!,3,0),"")</f>
        <v/>
      </c>
      <c r="P360" s="101" t="str">
        <f>IFERROR(VLOOKUP(N360,'Updated Articles'!$A:$E,1,0),"NO")</f>
        <v>NO</v>
      </c>
      <c r="Q360" s="101" t="str">
        <f>IFERROR(VLOOKUP(N360,'Updated Articles'!$A:$E,5,0),"NO")</f>
        <v>NO</v>
      </c>
    </row>
    <row r="361" spans="1:18" x14ac:dyDescent="0.25">
      <c r="A361" s="99" t="s">
        <v>160</v>
      </c>
      <c r="B361" s="100">
        <v>32018</v>
      </c>
      <c r="C361" s="101" t="str">
        <f>IFERROR(VLOOKUP(B361,'ALL-LCDs'!$A:$C,3,0),"")</f>
        <v/>
      </c>
      <c r="D361" s="101" t="str">
        <f>IFERROR(VLOOKUP(B361,'Updated LCDs'!$A:$A,1,0),"NO")</f>
        <v>NO</v>
      </c>
      <c r="E361" s="101" t="str">
        <f>IFERROR(VLOOKUP(B361,'Updated LCDs'!$A:$E,5,0),"NO")</f>
        <v>NO</v>
      </c>
      <c r="F361" s="102">
        <f>IFERROR(VLOOKUP(B361,'ICD-9 to ICD-10 LCDs'!$A:$B,2,0),"")</f>
        <v>34979</v>
      </c>
      <c r="G361" s="101" t="str">
        <f>IFERROR(VLOOKUP(F361,'ALL-LCDs'!$A:$C,3,0),"")</f>
        <v/>
      </c>
      <c r="H361" s="101" t="str">
        <f>IFERROR(VLOOKUP(F361,'Updated LCDs'!$A:$A,1,0),"NO")</f>
        <v>NO</v>
      </c>
      <c r="I361" s="101" t="str">
        <f>IFERROR(VLOOKUP(F361,'Updated LCDs'!$A:$E,5,0),"NO")</f>
        <v>NO</v>
      </c>
      <c r="J361" s="100"/>
      <c r="K361" s="101" t="str">
        <f>IFERROR(VLOOKUP(J361,'All-Articles'!#REF!,3,0),"")</f>
        <v/>
      </c>
      <c r="L361" s="101" t="str">
        <f>IFERROR(VLOOKUP(J361,'Updated Articles'!$A:$E,1,0),"NO")</f>
        <v>NO</v>
      </c>
      <c r="M361" s="101" t="str">
        <f>IFERROR(VLOOKUP(J361,'Updated Articles'!$A:$E,5,0),"NO")</f>
        <v>NO</v>
      </c>
      <c r="N361" s="100"/>
      <c r="O361" s="101" t="str">
        <f>IFERROR(VLOOKUP(N361,'All-Articles'!#REF!,3,0),"")</f>
        <v/>
      </c>
      <c r="P361" s="101" t="str">
        <f>IFERROR(VLOOKUP(N361,'Updated Articles'!$A:$E,1,0),"NO")</f>
        <v>NO</v>
      </c>
      <c r="Q361" s="101" t="str">
        <f>IFERROR(VLOOKUP(N361,'Updated Articles'!$A:$E,5,0),"NO")</f>
        <v>NO</v>
      </c>
    </row>
    <row r="362" spans="1:18" x14ac:dyDescent="0.25">
      <c r="A362" s="99" t="s">
        <v>229</v>
      </c>
      <c r="B362" s="100">
        <v>32100</v>
      </c>
      <c r="C362" s="101" t="str">
        <f>IFERROR(VLOOKUP(B362,'ALL-LCDs'!$A:$C,3,0),"")</f>
        <v/>
      </c>
      <c r="D362" s="101" t="str">
        <f>IFERROR(VLOOKUP(B362,'Updated LCDs'!$A:$A,1,0),"NO")</f>
        <v>NO</v>
      </c>
      <c r="E362" s="101" t="str">
        <f>IFERROR(VLOOKUP(B362,'Updated LCDs'!$A:$E,5,0),"NO")</f>
        <v>NO</v>
      </c>
      <c r="F362" s="102" t="str">
        <f>IFERROR(VLOOKUP(B362,'ICD-9 to ICD-10 LCDs'!$A:$B,2,0),"")</f>
        <v/>
      </c>
      <c r="G362" s="101" t="str">
        <f>IFERROR(VLOOKUP(F362,'ALL-LCDs'!$A:$C,3,0),"")</f>
        <v/>
      </c>
      <c r="H362" s="101" t="str">
        <f>IFERROR(VLOOKUP(F362,'Updated LCDs'!$A:$A,1,0),"NO")</f>
        <v>NO</v>
      </c>
      <c r="I362" s="101" t="str">
        <f>IFERROR(VLOOKUP(F362,'Updated LCDs'!$A:$E,5,0),"NO")</f>
        <v>NO</v>
      </c>
      <c r="J362" s="100"/>
      <c r="K362" s="101" t="str">
        <f>IFERROR(VLOOKUP(J362,'All-Articles'!#REF!,3,0),"")</f>
        <v/>
      </c>
      <c r="L362" s="101" t="str">
        <f>IFERROR(VLOOKUP(J362,'Updated Articles'!$A:$E,1,0),"NO")</f>
        <v>NO</v>
      </c>
      <c r="M362" s="101" t="str">
        <f>IFERROR(VLOOKUP(J362,'Updated Articles'!$A:$E,5,0),"NO")</f>
        <v>NO</v>
      </c>
      <c r="N362" s="100"/>
      <c r="O362" s="101" t="str">
        <f>IFERROR(VLOOKUP(N362,'All-Articles'!#REF!,3,0),"")</f>
        <v/>
      </c>
      <c r="P362" s="101" t="str">
        <f>IFERROR(VLOOKUP(N362,'Updated Articles'!$A:$E,1,0),"NO")</f>
        <v>NO</v>
      </c>
      <c r="Q362" s="101" t="str">
        <f>IFERROR(VLOOKUP(N362,'Updated Articles'!$A:$E,5,0),"NO")</f>
        <v>NO</v>
      </c>
    </row>
    <row r="363" spans="1:18" x14ac:dyDescent="0.25">
      <c r="A363" s="99" t="s">
        <v>230</v>
      </c>
      <c r="B363" s="100">
        <v>32110</v>
      </c>
      <c r="C363" s="101" t="str">
        <f>IFERROR(VLOOKUP(B363,'ALL-LCDs'!$A:$C,3,0),"")</f>
        <v/>
      </c>
      <c r="D363" s="101" t="str">
        <f>IFERROR(VLOOKUP(B363,'Updated LCDs'!$A:$A,1,0),"NO")</f>
        <v>NO</v>
      </c>
      <c r="E363" s="101" t="str">
        <f>IFERROR(VLOOKUP(B363,'Updated LCDs'!$A:$E,5,0),"NO")</f>
        <v>NO</v>
      </c>
      <c r="F363" s="102">
        <f>IFERROR(VLOOKUP(B363,'ICD-9 to ICD-10 LCDs'!$A:$B,2,0),"")</f>
        <v>33270</v>
      </c>
      <c r="G363" s="101" t="str">
        <f>IFERROR(VLOOKUP(F363,'ALL-LCDs'!$A:$C,3,0),"")</f>
        <v>A</v>
      </c>
      <c r="H363" s="101" t="str">
        <f>IFERROR(VLOOKUP(F363,'Updated LCDs'!$A:$A,1,0),"NO")</f>
        <v>NO</v>
      </c>
      <c r="I363" s="101" t="str">
        <f>IFERROR(VLOOKUP(F363,'Updated LCDs'!$A:$E,5,0),"NO")</f>
        <v>NO</v>
      </c>
      <c r="J363" s="100"/>
      <c r="K363" s="101" t="str">
        <f>IFERROR(VLOOKUP(J363,'All-Articles'!#REF!,3,0),"")</f>
        <v/>
      </c>
      <c r="L363" s="101" t="str">
        <f>IFERROR(VLOOKUP(J363,'Updated Articles'!$A:$E,1,0),"NO")</f>
        <v>NO</v>
      </c>
      <c r="M363" s="101" t="str">
        <f>IFERROR(VLOOKUP(J363,'Updated Articles'!$A:$E,5,0),"NO")</f>
        <v>NO</v>
      </c>
      <c r="N363" s="100"/>
      <c r="O363" s="101" t="str">
        <f>IFERROR(VLOOKUP(N363,'All-Articles'!#REF!,3,0),"")</f>
        <v/>
      </c>
      <c r="P363" s="101" t="str">
        <f>IFERROR(VLOOKUP(N363,'Updated Articles'!$A:$E,1,0),"NO")</f>
        <v>NO</v>
      </c>
      <c r="Q363" s="101" t="str">
        <f>IFERROR(VLOOKUP(N363,'Updated Articles'!$A:$E,5,0),"NO")</f>
        <v>NO</v>
      </c>
    </row>
    <row r="364" spans="1:18" x14ac:dyDescent="0.25">
      <c r="A364" s="99" t="s">
        <v>145</v>
      </c>
      <c r="B364" s="100">
        <v>32234</v>
      </c>
      <c r="C364" s="101" t="str">
        <f>IFERROR(VLOOKUP(B364,'ALL-LCDs'!$A:$C,3,0),"")</f>
        <v/>
      </c>
      <c r="D364" s="101" t="str">
        <f>IFERROR(VLOOKUP(B364,'Updated LCDs'!$A:$A,1,0),"NO")</f>
        <v>NO</v>
      </c>
      <c r="E364" s="101" t="str">
        <f>IFERROR(VLOOKUP(B364,'Updated LCDs'!$A:$E,5,0),"NO")</f>
        <v>NO</v>
      </c>
      <c r="F364" s="102">
        <f>IFERROR(VLOOKUP(B364,'ICD-9 to ICD-10 LCDs'!$A:$B,2,0),"")</f>
        <v>34151</v>
      </c>
      <c r="G364" s="101" t="str">
        <f>IFERROR(VLOOKUP(F364,'ALL-LCDs'!$A:$C,3,0),"")</f>
        <v>A</v>
      </c>
      <c r="H364" s="101" t="str">
        <f>IFERROR(VLOOKUP(F364,'Updated LCDs'!$A:$A,1,0),"NO")</f>
        <v>NO</v>
      </c>
      <c r="I364" s="101" t="str">
        <f>IFERROR(VLOOKUP(F364,'Updated LCDs'!$A:$E,5,0),"NO")</f>
        <v>NO</v>
      </c>
      <c r="J364" s="100"/>
      <c r="K364" s="101" t="str">
        <f>IFERROR(VLOOKUP(J364,'All-Articles'!#REF!,3,0),"")</f>
        <v/>
      </c>
      <c r="L364" s="101" t="str">
        <f>IFERROR(VLOOKUP(J364,'Updated Articles'!$A:$E,1,0),"NO")</f>
        <v>NO</v>
      </c>
      <c r="M364" s="101" t="str">
        <f>IFERROR(VLOOKUP(J364,'Updated Articles'!$A:$E,5,0),"NO")</f>
        <v>NO</v>
      </c>
      <c r="N364" s="100"/>
      <c r="O364" s="101" t="str">
        <f>IFERROR(VLOOKUP(N364,'All-Articles'!#REF!,3,0),"")</f>
        <v/>
      </c>
      <c r="P364" s="101" t="str">
        <f>IFERROR(VLOOKUP(N364,'Updated Articles'!$A:$E,1,0),"NO")</f>
        <v>NO</v>
      </c>
      <c r="Q364" s="101" t="str">
        <f>IFERROR(VLOOKUP(N364,'Updated Articles'!$A:$E,5,0),"NO")</f>
        <v>NO</v>
      </c>
    </row>
    <row r="365" spans="1:18" x14ac:dyDescent="0.25">
      <c r="A365" s="99" t="s">
        <v>175</v>
      </c>
      <c r="B365" s="100">
        <v>32237</v>
      </c>
      <c r="C365" s="101" t="str">
        <f>IFERROR(VLOOKUP(B365,'ALL-LCDs'!$A:$C,3,0),"")</f>
        <v/>
      </c>
      <c r="D365" s="101" t="str">
        <f>IFERROR(VLOOKUP(B365,'Updated LCDs'!$A:$A,1,0),"NO")</f>
        <v>NO</v>
      </c>
      <c r="E365" s="101" t="str">
        <f>IFERROR(VLOOKUP(B365,'Updated LCDs'!$A:$E,5,0),"NO")</f>
        <v>NO</v>
      </c>
      <c r="F365" s="102">
        <f>IFERROR(VLOOKUP(B365,'ICD-9 to ICD-10 LCDs'!$A:$B,2,0),"")</f>
        <v>35427</v>
      </c>
      <c r="G365" s="101" t="str">
        <f>IFERROR(VLOOKUP(F365,'ALL-LCDs'!$A:$C,3,0),"")</f>
        <v>A</v>
      </c>
      <c r="H365" s="101" t="str">
        <f>IFERROR(VLOOKUP(F365,'Updated LCDs'!$A:$A,1,0),"NO")</f>
        <v>NO</v>
      </c>
      <c r="I365" s="101" t="str">
        <f>IFERROR(VLOOKUP(F365,'Updated LCDs'!$A:$E,5,0),"NO")</f>
        <v>NO</v>
      </c>
      <c r="J365" s="100"/>
      <c r="K365" s="101" t="str">
        <f>IFERROR(VLOOKUP(J365,'All-Articles'!#REF!,3,0),"")</f>
        <v/>
      </c>
      <c r="L365" s="101" t="str">
        <f>IFERROR(VLOOKUP(J365,'Updated Articles'!$A:$E,1,0),"NO")</f>
        <v>NO</v>
      </c>
      <c r="M365" s="101" t="str">
        <f>IFERROR(VLOOKUP(J365,'Updated Articles'!$A:$E,5,0),"NO")</f>
        <v>NO</v>
      </c>
      <c r="N365" s="100"/>
      <c r="O365" s="101" t="str">
        <f>IFERROR(VLOOKUP(N365,'All-Articles'!#REF!,3,0),"")</f>
        <v/>
      </c>
      <c r="P365" s="101" t="str">
        <f>IFERROR(VLOOKUP(N365,'Updated Articles'!$A:$E,1,0),"NO")</f>
        <v>NO</v>
      </c>
      <c r="Q365" s="101" t="str">
        <f>IFERROR(VLOOKUP(N365,'Updated Articles'!$A:$E,5,0),"NO")</f>
        <v>NO</v>
      </c>
    </row>
    <row r="366" spans="1:18" x14ac:dyDescent="0.25">
      <c r="A366" s="99" t="s">
        <v>231</v>
      </c>
      <c r="B366" s="100">
        <v>32252</v>
      </c>
      <c r="C366" s="101" t="str">
        <f>IFERROR(VLOOKUP(B366,'ALL-LCDs'!$A:$C,3,0),"")</f>
        <v/>
      </c>
      <c r="D366" s="101" t="str">
        <f>IFERROR(VLOOKUP(B366,'Updated LCDs'!$A:$A,1,0),"NO")</f>
        <v>NO</v>
      </c>
      <c r="E366" s="101" t="str">
        <f>IFERROR(VLOOKUP(B366,'Updated LCDs'!$A:$E,5,0),"NO")</f>
        <v>NO</v>
      </c>
      <c r="F366" s="102">
        <f>IFERROR(VLOOKUP(B366,'ICD-9 to ICD-10 LCDs'!$A:$B,2,0),"")</f>
        <v>34942</v>
      </c>
      <c r="G366" s="101" t="str">
        <f>IFERROR(VLOOKUP(F366,'ALL-LCDs'!$A:$C,3,0),"")</f>
        <v/>
      </c>
      <c r="H366" s="101" t="str">
        <f>IFERROR(VLOOKUP(F366,'Updated LCDs'!$A:$A,1,0),"NO")</f>
        <v>NO</v>
      </c>
      <c r="I366" s="101" t="str">
        <f>IFERROR(VLOOKUP(F366,'Updated LCDs'!$A:$E,5,0),"NO")</f>
        <v>NO</v>
      </c>
      <c r="J366" s="100"/>
      <c r="K366" s="101" t="str">
        <f>IFERROR(VLOOKUP(J366,'All-Articles'!#REF!,3,0),"")</f>
        <v/>
      </c>
      <c r="L366" s="101" t="str">
        <f>IFERROR(VLOOKUP(J366,'Updated Articles'!$A:$E,1,0),"NO")</f>
        <v>NO</v>
      </c>
      <c r="M366" s="101" t="str">
        <f>IFERROR(VLOOKUP(J366,'Updated Articles'!$A:$E,5,0),"NO")</f>
        <v>NO</v>
      </c>
      <c r="N366" s="100"/>
      <c r="O366" s="101" t="str">
        <f>IFERROR(VLOOKUP(N366,'All-Articles'!#REF!,3,0),"")</f>
        <v/>
      </c>
      <c r="P366" s="101" t="str">
        <f>IFERROR(VLOOKUP(N366,'Updated Articles'!$A:$E,1,0),"NO")</f>
        <v>NO</v>
      </c>
      <c r="Q366" s="101" t="str">
        <f>IFERROR(VLOOKUP(N366,'Updated Articles'!$A:$E,5,0),"NO")</f>
        <v>NO</v>
      </c>
    </row>
    <row r="367" spans="1:18" x14ac:dyDescent="0.25">
      <c r="A367" s="99" t="s">
        <v>145</v>
      </c>
      <c r="B367" s="100">
        <v>32263</v>
      </c>
      <c r="C367" s="101" t="str">
        <f>IFERROR(VLOOKUP(B367,'ALL-LCDs'!$A:$C,3,0),"")</f>
        <v/>
      </c>
      <c r="D367" s="101" t="str">
        <f>IFERROR(VLOOKUP(B367,'Updated LCDs'!$A:$A,1,0),"NO")</f>
        <v>NO</v>
      </c>
      <c r="E367" s="101" t="str">
        <f>IFERROR(VLOOKUP(B367,'Updated LCDs'!$A:$E,5,0),"NO")</f>
        <v>NO</v>
      </c>
      <c r="F367" s="102">
        <f>IFERROR(VLOOKUP(B367,'ICD-9 to ICD-10 LCDs'!$A:$B,2,0),"")</f>
        <v>34136</v>
      </c>
      <c r="G367" s="101" t="str">
        <f>IFERROR(VLOOKUP(F367,'ALL-LCDs'!$A:$C,3,0),"")</f>
        <v/>
      </c>
      <c r="H367" s="101" t="str">
        <f>IFERROR(VLOOKUP(F367,'Updated LCDs'!$A:$A,1,0),"NO")</f>
        <v>NO</v>
      </c>
      <c r="I367" s="101" t="str">
        <f>IFERROR(VLOOKUP(F367,'Updated LCDs'!$A:$E,5,0),"NO")</f>
        <v>NO</v>
      </c>
      <c r="J367" s="100"/>
      <c r="K367" s="101" t="str">
        <f>IFERROR(VLOOKUP(J367,'All-Articles'!#REF!,3,0),"")</f>
        <v/>
      </c>
      <c r="L367" s="101" t="str">
        <f>IFERROR(VLOOKUP(J367,'Updated Articles'!$A:$E,1,0),"NO")</f>
        <v>NO</v>
      </c>
      <c r="M367" s="101" t="str">
        <f>IFERROR(VLOOKUP(J367,'Updated Articles'!$A:$E,5,0),"NO")</f>
        <v>NO</v>
      </c>
      <c r="N367" s="100"/>
      <c r="O367" s="101" t="str">
        <f>IFERROR(VLOOKUP(N367,'All-Articles'!#REF!,3,0),"")</f>
        <v/>
      </c>
      <c r="P367" s="101" t="str">
        <f>IFERROR(VLOOKUP(N367,'Updated Articles'!$A:$E,1,0),"NO")</f>
        <v>NO</v>
      </c>
      <c r="Q367" s="101" t="str">
        <f>IFERROR(VLOOKUP(N367,'Updated Articles'!$A:$E,5,0),"NO")</f>
        <v>NO</v>
      </c>
    </row>
    <row r="368" spans="1:18" x14ac:dyDescent="0.25">
      <c r="A368" s="99" t="s">
        <v>115</v>
      </c>
      <c r="B368" s="100">
        <v>32342</v>
      </c>
      <c r="C368" s="101" t="str">
        <f>IFERROR(VLOOKUP(B368,'ALL-LCDs'!$A:$C,3,0),"")</f>
        <v/>
      </c>
      <c r="D368" s="101" t="str">
        <f>IFERROR(VLOOKUP(B368,'Updated LCDs'!$A:$A,1,0),"NO")</f>
        <v>NO</v>
      </c>
      <c r="E368" s="101" t="str">
        <f>IFERROR(VLOOKUP(B368,'Updated LCDs'!$A:$E,5,0),"NO")</f>
        <v>NO</v>
      </c>
      <c r="F368" s="102">
        <f>IFERROR(VLOOKUP(B368,'ICD-9 to ICD-10 LCDs'!$A:$B,2,0),"")</f>
        <v>34261</v>
      </c>
      <c r="G368" s="101" t="str">
        <f>IFERROR(VLOOKUP(F368,'ALL-LCDs'!$A:$C,3,0),"")</f>
        <v>R</v>
      </c>
      <c r="H368" s="101" t="str">
        <f>IFERROR(VLOOKUP(F368,'Updated LCDs'!$A:$A,1,0),"NO")</f>
        <v>NO</v>
      </c>
      <c r="I368" s="101" t="str">
        <f>IFERROR(VLOOKUP(F368,'Updated LCDs'!$A:$E,5,0),"NO")</f>
        <v>NO</v>
      </c>
      <c r="J368" s="100"/>
      <c r="K368" s="101" t="str">
        <f>IFERROR(VLOOKUP(J368,'All-Articles'!#REF!,3,0),"")</f>
        <v/>
      </c>
      <c r="L368" s="101" t="str">
        <f>IFERROR(VLOOKUP(J368,'Updated Articles'!$A:$E,1,0),"NO")</f>
        <v>NO</v>
      </c>
      <c r="M368" s="101" t="str">
        <f>IFERROR(VLOOKUP(J368,'Updated Articles'!$A:$E,5,0),"NO")</f>
        <v>NO</v>
      </c>
      <c r="N368" s="100"/>
      <c r="O368" s="101" t="str">
        <f>IFERROR(VLOOKUP(N368,'All-Articles'!#REF!,3,0),"")</f>
        <v/>
      </c>
      <c r="P368" s="101" t="str">
        <f>IFERROR(VLOOKUP(N368,'Updated Articles'!$A:$E,1,0),"NO")</f>
        <v>NO</v>
      </c>
      <c r="Q368" s="101" t="str">
        <f>IFERROR(VLOOKUP(N368,'Updated Articles'!$A:$E,5,0),"NO")</f>
        <v>NO</v>
      </c>
    </row>
    <row r="369" spans="1:17" x14ac:dyDescent="0.25">
      <c r="A369" s="99" t="s">
        <v>144</v>
      </c>
      <c r="B369" s="100">
        <v>32410</v>
      </c>
      <c r="C369" s="101" t="str">
        <f>IFERROR(VLOOKUP(B369,'ALL-LCDs'!$A:$C,3,0),"")</f>
        <v/>
      </c>
      <c r="D369" s="101" t="str">
        <f>IFERROR(VLOOKUP(B369,'Updated LCDs'!$A:$A,1,0),"NO")</f>
        <v>NO</v>
      </c>
      <c r="E369" s="101" t="str">
        <f>IFERROR(VLOOKUP(B369,'Updated LCDs'!$A:$E,5,0),"NO")</f>
        <v>NO</v>
      </c>
      <c r="F369" s="102">
        <f>IFERROR(VLOOKUP(B369,'ICD-9 to ICD-10 LCDs'!$A:$B,2,0),"")</f>
        <v>34512</v>
      </c>
      <c r="G369" s="101" t="str">
        <f>IFERROR(VLOOKUP(F369,'ALL-LCDs'!$A:$C,3,0),"")</f>
        <v>A</v>
      </c>
      <c r="H369" s="101" t="str">
        <f>IFERROR(VLOOKUP(F369,'Updated LCDs'!$A:$A,1,0),"NO")</f>
        <v>NO</v>
      </c>
      <c r="I369" s="101" t="str">
        <f>IFERROR(VLOOKUP(F369,'Updated LCDs'!$A:$E,5,0),"NO")</f>
        <v>NO</v>
      </c>
      <c r="J369" s="100"/>
      <c r="K369" s="101" t="str">
        <f>IFERROR(VLOOKUP(J369,'All-Articles'!#REF!,3,0),"")</f>
        <v/>
      </c>
      <c r="L369" s="101" t="str">
        <f>IFERROR(VLOOKUP(J369,'Updated Articles'!$A:$E,1,0),"NO")</f>
        <v>NO</v>
      </c>
      <c r="M369" s="101" t="str">
        <f>IFERROR(VLOOKUP(J369,'Updated Articles'!$A:$E,5,0),"NO")</f>
        <v>NO</v>
      </c>
      <c r="N369" s="100"/>
      <c r="O369" s="101" t="str">
        <f>IFERROR(VLOOKUP(N369,'All-Articles'!#REF!,3,0),"")</f>
        <v/>
      </c>
      <c r="P369" s="101" t="str">
        <f>IFERROR(VLOOKUP(N369,'Updated Articles'!$A:$E,1,0),"NO")</f>
        <v>NO</v>
      </c>
      <c r="Q369" s="101" t="str">
        <f>IFERROR(VLOOKUP(N369,'Updated Articles'!$A:$E,5,0),"NO")</f>
        <v>NO</v>
      </c>
    </row>
    <row r="370" spans="1:17" x14ac:dyDescent="0.25">
      <c r="A370" s="99" t="s">
        <v>232</v>
      </c>
      <c r="B370" s="100">
        <v>32454</v>
      </c>
      <c r="C370" s="101" t="str">
        <f>IFERROR(VLOOKUP(B370,'ALL-LCDs'!$A:$C,3,0),"")</f>
        <v/>
      </c>
      <c r="D370" s="101" t="str">
        <f>IFERROR(VLOOKUP(B370,'Updated LCDs'!$A:$A,1,0),"NO")</f>
        <v>NO</v>
      </c>
      <c r="E370" s="101" t="str">
        <f>IFERROR(VLOOKUP(B370,'Updated LCDs'!$A:$E,5,0),"NO")</f>
        <v>NO</v>
      </c>
      <c r="F370" s="102">
        <f>IFERROR(VLOOKUP(B370,'ICD-9 to ICD-10 LCDs'!$A:$B,2,0),"")</f>
        <v>33584</v>
      </c>
      <c r="G370" s="101" t="str">
        <f>IFERROR(VLOOKUP(F370,'ALL-LCDs'!$A:$C,3,0),"")</f>
        <v>A</v>
      </c>
      <c r="H370" s="101" t="str">
        <f>IFERROR(VLOOKUP(F370,'Updated LCDs'!$A:$A,1,0),"NO")</f>
        <v>NO</v>
      </c>
      <c r="I370" s="101" t="str">
        <f>IFERROR(VLOOKUP(F370,'Updated LCDs'!$A:$E,5,0),"NO")</f>
        <v>NO</v>
      </c>
      <c r="J370" s="100"/>
      <c r="K370" s="101" t="str">
        <f>IFERROR(VLOOKUP(J370,'All-Articles'!#REF!,3,0),"")</f>
        <v/>
      </c>
      <c r="L370" s="101" t="str">
        <f>IFERROR(VLOOKUP(J370,'Updated Articles'!$A:$E,1,0),"NO")</f>
        <v>NO</v>
      </c>
      <c r="M370" s="101" t="str">
        <f>IFERROR(VLOOKUP(J370,'Updated Articles'!$A:$E,5,0),"NO")</f>
        <v>NO</v>
      </c>
      <c r="N370" s="100"/>
      <c r="O370" s="101" t="str">
        <f>IFERROR(VLOOKUP(N370,'All-Articles'!#REF!,3,0),"")</f>
        <v/>
      </c>
      <c r="P370" s="101" t="str">
        <f>IFERROR(VLOOKUP(N370,'Updated Articles'!$A:$E,1,0),"NO")</f>
        <v>NO</v>
      </c>
      <c r="Q370" s="101" t="str">
        <f>IFERROR(VLOOKUP(N370,'Updated Articles'!$A:$E,5,0),"NO")</f>
        <v>NO</v>
      </c>
    </row>
    <row r="371" spans="1:17" x14ac:dyDescent="0.25">
      <c r="A371" s="103" t="s">
        <v>122</v>
      </c>
      <c r="B371" s="100">
        <v>32456</v>
      </c>
      <c r="C371" s="101" t="str">
        <f>IFERROR(VLOOKUP(B371,'ALL-LCDs'!$A:$C,3,0),"")</f>
        <v/>
      </c>
      <c r="D371" s="101" t="str">
        <f>IFERROR(VLOOKUP(B371,'Updated LCDs'!$A:$A,1,0),"NO")</f>
        <v>NO</v>
      </c>
      <c r="E371" s="101" t="str">
        <f>IFERROR(VLOOKUP(B371,'Updated LCDs'!$A:$E,5,0),"NO")</f>
        <v>NO</v>
      </c>
      <c r="F371" s="102">
        <f>IFERROR(VLOOKUP(B371,'ICD-9 to ICD-10 LCDs'!$A:$B,2,0),"")</f>
        <v>33629</v>
      </c>
      <c r="G371" s="101" t="str">
        <f>IFERROR(VLOOKUP(F371,'ALL-LCDs'!$A:$C,3,0),"")</f>
        <v>A</v>
      </c>
      <c r="H371" s="101" t="str">
        <f>IFERROR(VLOOKUP(F371,'Updated LCDs'!$A:$A,1,0),"NO")</f>
        <v>NO</v>
      </c>
      <c r="I371" s="101" t="str">
        <f>IFERROR(VLOOKUP(F371,'Updated LCDs'!$A:$E,5,0),"NO")</f>
        <v>NO</v>
      </c>
      <c r="J371" s="100"/>
      <c r="K371" s="101" t="str">
        <f>IFERROR(VLOOKUP(J371,'All-Articles'!#REF!,3,0),"")</f>
        <v/>
      </c>
      <c r="L371" s="101" t="str">
        <f>IFERROR(VLOOKUP(J371,'Updated Articles'!$A:$E,1,0),"NO")</f>
        <v>NO</v>
      </c>
      <c r="M371" s="101" t="str">
        <f>IFERROR(VLOOKUP(J371,'Updated Articles'!$A:$E,5,0),"NO")</f>
        <v>NO</v>
      </c>
      <c r="N371" s="100"/>
      <c r="O371" s="101" t="str">
        <f>IFERROR(VLOOKUP(N371,'All-Articles'!#REF!,3,0),"")</f>
        <v/>
      </c>
      <c r="P371" s="101" t="str">
        <f>IFERROR(VLOOKUP(N371,'Updated Articles'!$A:$E,1,0),"NO")</f>
        <v>NO</v>
      </c>
      <c r="Q371" s="101" t="str">
        <f>IFERROR(VLOOKUP(N371,'Updated Articles'!$A:$E,5,0),"NO")</f>
        <v>NO</v>
      </c>
    </row>
    <row r="372" spans="1:17" x14ac:dyDescent="0.25">
      <c r="A372" s="99" t="s">
        <v>233</v>
      </c>
      <c r="B372" s="100">
        <v>32493</v>
      </c>
      <c r="C372" s="101" t="str">
        <f>IFERROR(VLOOKUP(B372,'ALL-LCDs'!$A:$C,3,0),"")</f>
        <v/>
      </c>
      <c r="D372" s="101" t="str">
        <f>IFERROR(VLOOKUP(B372,'Updated LCDs'!$A:$A,1,0),"NO")</f>
        <v>NO</v>
      </c>
      <c r="E372" s="101" t="str">
        <f>IFERROR(VLOOKUP(B372,'Updated LCDs'!$A:$E,5,0),"NO")</f>
        <v>NO</v>
      </c>
      <c r="F372" s="102" t="str">
        <f>IFERROR(VLOOKUP(B372,'ICD-9 to ICD-10 LCDs'!$A:$B,2,0),"")</f>
        <v/>
      </c>
      <c r="G372" s="101" t="str">
        <f>IFERROR(VLOOKUP(F372,'ALL-LCDs'!$A:$C,3,0),"")</f>
        <v/>
      </c>
      <c r="H372" s="101" t="str">
        <f>IFERROR(VLOOKUP(F372,'Updated LCDs'!$A:$A,1,0),"NO")</f>
        <v>NO</v>
      </c>
      <c r="I372" s="101" t="str">
        <f>IFERROR(VLOOKUP(F372,'Updated LCDs'!$A:$E,5,0),"NO")</f>
        <v>NO</v>
      </c>
      <c r="J372" s="100"/>
      <c r="K372" s="101" t="str">
        <f>IFERROR(VLOOKUP(J372,'All-Articles'!#REF!,3,0),"")</f>
        <v/>
      </c>
      <c r="L372" s="101" t="str">
        <f>IFERROR(VLOOKUP(J372,'Updated Articles'!$A:$E,1,0),"NO")</f>
        <v>NO</v>
      </c>
      <c r="M372" s="101" t="str">
        <f>IFERROR(VLOOKUP(J372,'Updated Articles'!$A:$E,5,0),"NO")</f>
        <v>NO</v>
      </c>
      <c r="N372" s="100"/>
      <c r="O372" s="101" t="str">
        <f>IFERROR(VLOOKUP(N372,'All-Articles'!#REF!,3,0),"")</f>
        <v/>
      </c>
      <c r="P372" s="101" t="str">
        <f>IFERROR(VLOOKUP(N372,'Updated Articles'!$A:$E,1,0),"NO")</f>
        <v>NO</v>
      </c>
      <c r="Q372" s="101" t="str">
        <f>IFERROR(VLOOKUP(N372,'Updated Articles'!$A:$E,5,0),"NO")</f>
        <v>NO</v>
      </c>
    </row>
    <row r="373" spans="1:17" x14ac:dyDescent="0.25">
      <c r="A373" s="99" t="s">
        <v>233</v>
      </c>
      <c r="B373" s="100">
        <v>32495</v>
      </c>
      <c r="C373" s="101" t="str">
        <f>IFERROR(VLOOKUP(B373,'ALL-LCDs'!$A:$C,3,0),"")</f>
        <v/>
      </c>
      <c r="D373" s="101" t="str">
        <f>IFERROR(VLOOKUP(B373,'Updated LCDs'!$A:$A,1,0),"NO")</f>
        <v>NO</v>
      </c>
      <c r="E373" s="101" t="str">
        <f>IFERROR(VLOOKUP(B373,'Updated LCDs'!$A:$E,5,0),"NO")</f>
        <v>NO</v>
      </c>
      <c r="F373" s="102">
        <f>IFERROR(VLOOKUP(B373,'ICD-9 to ICD-10 LCDs'!$A:$B,2,0),"")</f>
        <v>33268</v>
      </c>
      <c r="G373" s="101" t="str">
        <f>IFERROR(VLOOKUP(F373,'ALL-LCDs'!$A:$C,3,0),"")</f>
        <v>A</v>
      </c>
      <c r="H373" s="101" t="str">
        <f>IFERROR(VLOOKUP(F373,'Updated LCDs'!$A:$A,1,0),"NO")</f>
        <v>NO</v>
      </c>
      <c r="I373" s="101" t="str">
        <f>IFERROR(VLOOKUP(F373,'Updated LCDs'!$A:$E,5,0),"NO")</f>
        <v>NO</v>
      </c>
      <c r="J373" s="100"/>
      <c r="K373" s="101" t="str">
        <f>IFERROR(VLOOKUP(J373,'All-Articles'!#REF!,3,0),"")</f>
        <v/>
      </c>
      <c r="L373" s="101" t="str">
        <f>IFERROR(VLOOKUP(J373,'Updated Articles'!$A:$E,1,0),"NO")</f>
        <v>NO</v>
      </c>
      <c r="M373" s="101" t="str">
        <f>IFERROR(VLOOKUP(J373,'Updated Articles'!$A:$E,5,0),"NO")</f>
        <v>NO</v>
      </c>
      <c r="N373" s="100"/>
      <c r="O373" s="101" t="str">
        <f>IFERROR(VLOOKUP(N373,'All-Articles'!#REF!,3,0),"")</f>
        <v/>
      </c>
      <c r="P373" s="101" t="str">
        <f>IFERROR(VLOOKUP(N373,'Updated Articles'!$A:$E,1,0),"NO")</f>
        <v>NO</v>
      </c>
      <c r="Q373" s="101" t="str">
        <f>IFERROR(VLOOKUP(N373,'Updated Articles'!$A:$E,5,0),"NO")</f>
        <v>NO</v>
      </c>
    </row>
    <row r="374" spans="1:17" x14ac:dyDescent="0.25">
      <c r="A374" s="99" t="s">
        <v>234</v>
      </c>
      <c r="B374" s="100">
        <v>32573</v>
      </c>
      <c r="C374" s="101" t="str">
        <f>IFERROR(VLOOKUP(B374,'ALL-LCDs'!$A:$C,3,0),"")</f>
        <v/>
      </c>
      <c r="D374" s="101" t="str">
        <f>IFERROR(VLOOKUP(B374,'Updated LCDs'!$A:$A,1,0),"NO")</f>
        <v>NO</v>
      </c>
      <c r="E374" s="101" t="str">
        <f>IFERROR(VLOOKUP(B374,'Updated LCDs'!$A:$E,5,0),"NO")</f>
        <v>NO</v>
      </c>
      <c r="F374" s="102">
        <f>IFERROR(VLOOKUP(B374,'ICD-9 to ICD-10 LCDs'!$A:$B,2,0),"")</f>
        <v>35107</v>
      </c>
      <c r="G374" s="101" t="str">
        <f>IFERROR(VLOOKUP(F374,'ALL-LCDs'!$A:$C,3,0),"")</f>
        <v>R</v>
      </c>
      <c r="H374" s="101" t="str">
        <f>IFERROR(VLOOKUP(F374,'Updated LCDs'!$A:$A,1,0),"NO")</f>
        <v>NO</v>
      </c>
      <c r="I374" s="101" t="str">
        <f>IFERROR(VLOOKUP(F374,'Updated LCDs'!$A:$E,5,0),"NO")</f>
        <v>NO</v>
      </c>
      <c r="J374" s="100"/>
      <c r="K374" s="101" t="str">
        <f>IFERROR(VLOOKUP(J374,'All-Articles'!#REF!,3,0),"")</f>
        <v/>
      </c>
      <c r="L374" s="101" t="str">
        <f>IFERROR(VLOOKUP(J374,'Updated Articles'!$A:$E,1,0),"NO")</f>
        <v>NO</v>
      </c>
      <c r="M374" s="101" t="str">
        <f>IFERROR(VLOOKUP(J374,'Updated Articles'!$A:$E,5,0),"NO")</f>
        <v>NO</v>
      </c>
      <c r="N374" s="100"/>
      <c r="O374" s="101" t="str">
        <f>IFERROR(VLOOKUP(N374,'All-Articles'!#REF!,3,0),"")</f>
        <v/>
      </c>
      <c r="P374" s="101" t="str">
        <f>IFERROR(VLOOKUP(N374,'Updated Articles'!$A:$E,1,0),"NO")</f>
        <v>NO</v>
      </c>
      <c r="Q374" s="101" t="str">
        <f>IFERROR(VLOOKUP(N374,'Updated Articles'!$A:$E,5,0),"NO")</f>
        <v>NO</v>
      </c>
    </row>
    <row r="375" spans="1:17" x14ac:dyDescent="0.25">
      <c r="A375" s="99" t="s">
        <v>231</v>
      </c>
      <c r="B375" s="100">
        <v>32606</v>
      </c>
      <c r="C375" s="101" t="str">
        <f>IFERROR(VLOOKUP(B375,'ALL-LCDs'!$A:$C,3,0),"")</f>
        <v/>
      </c>
      <c r="D375" s="101" t="str">
        <f>IFERROR(VLOOKUP(B375,'Updated LCDs'!$A:$A,1,0),"NO")</f>
        <v>NO</v>
      </c>
      <c r="E375" s="101" t="str">
        <f>IFERROR(VLOOKUP(B375,'Updated LCDs'!$A:$E,5,0),"NO")</f>
        <v>NO</v>
      </c>
      <c r="F375" s="102">
        <f>IFERROR(VLOOKUP(B375,'ICD-9 to ICD-10 LCDs'!$A:$B,2,0),"")</f>
        <v>35162</v>
      </c>
      <c r="G375" s="101" t="str">
        <f>IFERROR(VLOOKUP(F375,'ALL-LCDs'!$A:$C,3,0),"")</f>
        <v>A</v>
      </c>
      <c r="H375" s="101" t="str">
        <f>IFERROR(VLOOKUP(F375,'Updated LCDs'!$A:$A,1,0),"NO")</f>
        <v>NO</v>
      </c>
      <c r="I375" s="101" t="str">
        <f>IFERROR(VLOOKUP(F375,'Updated LCDs'!$A:$E,5,0),"NO")</f>
        <v>NO</v>
      </c>
      <c r="J375" s="100"/>
      <c r="K375" s="101" t="str">
        <f>IFERROR(VLOOKUP(J375,'All-Articles'!#REF!,3,0),"")</f>
        <v/>
      </c>
      <c r="L375" s="101" t="str">
        <f>IFERROR(VLOOKUP(J375,'Updated Articles'!$A:$E,1,0),"NO")</f>
        <v>NO</v>
      </c>
      <c r="M375" s="101" t="str">
        <f>IFERROR(VLOOKUP(J375,'Updated Articles'!$A:$E,5,0),"NO")</f>
        <v>NO</v>
      </c>
      <c r="N375" s="100"/>
      <c r="O375" s="101" t="str">
        <f>IFERROR(VLOOKUP(N375,'All-Articles'!#REF!,3,0),"")</f>
        <v/>
      </c>
      <c r="P375" s="101" t="str">
        <f>IFERROR(VLOOKUP(N375,'Updated Articles'!$A:$E,1,0),"NO")</f>
        <v>NO</v>
      </c>
      <c r="Q375" s="101" t="str">
        <f>IFERROR(VLOOKUP(N375,'Updated Articles'!$A:$E,5,0),"NO")</f>
        <v>NO</v>
      </c>
    </row>
    <row r="376" spans="1:17" x14ac:dyDescent="0.25">
      <c r="A376" s="99" t="s">
        <v>235</v>
      </c>
      <c r="B376" s="100">
        <v>32610</v>
      </c>
      <c r="C376" s="101" t="str">
        <f>IFERROR(VLOOKUP(B376,'ALL-LCDs'!$A:$C,3,0),"")</f>
        <v/>
      </c>
      <c r="D376" s="101" t="str">
        <f>IFERROR(VLOOKUP(B376,'Updated LCDs'!$A:$A,1,0),"NO")</f>
        <v>NO</v>
      </c>
      <c r="E376" s="101" t="str">
        <f>IFERROR(VLOOKUP(B376,'Updated LCDs'!$A:$E,5,0),"NO")</f>
        <v>NO</v>
      </c>
      <c r="F376" s="102">
        <f>IFERROR(VLOOKUP(B376,'ICD-9 to ICD-10 LCDs'!$A:$B,2,0),"")</f>
        <v>34822</v>
      </c>
      <c r="G376" s="101" t="str">
        <f>IFERROR(VLOOKUP(F376,'ALL-LCDs'!$A:$C,3,0),"")</f>
        <v>A</v>
      </c>
      <c r="H376" s="101" t="str">
        <f>IFERROR(VLOOKUP(F376,'Updated LCDs'!$A:$A,1,0),"NO")</f>
        <v>NO</v>
      </c>
      <c r="I376" s="101" t="str">
        <f>IFERROR(VLOOKUP(F376,'Updated LCDs'!$A:$E,5,0),"NO")</f>
        <v>NO</v>
      </c>
      <c r="J376" s="100"/>
      <c r="K376" s="101" t="str">
        <f>IFERROR(VLOOKUP(J376,'All-Articles'!#REF!,3,0),"")</f>
        <v/>
      </c>
      <c r="L376" s="101" t="str">
        <f>IFERROR(VLOOKUP(J376,'Updated Articles'!$A:$E,1,0),"NO")</f>
        <v>NO</v>
      </c>
      <c r="M376" s="101" t="str">
        <f>IFERROR(VLOOKUP(J376,'Updated Articles'!$A:$E,5,0),"NO")</f>
        <v>NO</v>
      </c>
      <c r="N376" s="100"/>
      <c r="O376" s="101" t="str">
        <f>IFERROR(VLOOKUP(N376,'All-Articles'!#REF!,3,0),"")</f>
        <v/>
      </c>
      <c r="P376" s="101" t="str">
        <f>IFERROR(VLOOKUP(N376,'Updated Articles'!$A:$E,1,0),"NO")</f>
        <v>NO</v>
      </c>
      <c r="Q376" s="101" t="str">
        <f>IFERROR(VLOOKUP(N376,'Updated Articles'!$A:$E,5,0),"NO")</f>
        <v>NO</v>
      </c>
    </row>
    <row r="377" spans="1:17" x14ac:dyDescent="0.25">
      <c r="A377" s="103" t="s">
        <v>236</v>
      </c>
      <c r="B377" s="100">
        <v>32614</v>
      </c>
      <c r="C377" s="101" t="str">
        <f>IFERROR(VLOOKUP(B377,'ALL-LCDs'!$A:$C,3,0),"")</f>
        <v/>
      </c>
      <c r="D377" s="101" t="str">
        <f>IFERROR(VLOOKUP(B377,'Updated LCDs'!$A:$A,1,0),"NO")</f>
        <v>NO</v>
      </c>
      <c r="E377" s="101" t="str">
        <f>IFERROR(VLOOKUP(B377,'Updated LCDs'!$A:$E,5,0),"NO")</f>
        <v>NO</v>
      </c>
      <c r="F377" s="102">
        <f>IFERROR(VLOOKUP(B377,'ICD-9 to ICD-10 LCDs'!$A:$B,2,0),"")</f>
        <v>34914</v>
      </c>
      <c r="G377" s="101" t="str">
        <f>IFERROR(VLOOKUP(F377,'ALL-LCDs'!$A:$C,3,0),"")</f>
        <v>A</v>
      </c>
      <c r="H377" s="101" t="str">
        <f>IFERROR(VLOOKUP(F377,'Updated LCDs'!$A:$A,1,0),"NO")</f>
        <v>NO</v>
      </c>
      <c r="I377" s="101" t="str">
        <f>IFERROR(VLOOKUP(F377,'Updated LCDs'!$A:$E,5,0),"NO")</f>
        <v>NO</v>
      </c>
      <c r="J377" s="100"/>
      <c r="K377" s="101" t="str">
        <f>IFERROR(VLOOKUP(J377,'All-Articles'!#REF!,3,0),"")</f>
        <v/>
      </c>
      <c r="L377" s="101" t="str">
        <f>IFERROR(VLOOKUP(J377,'Updated Articles'!$A:$E,1,0),"NO")</f>
        <v>NO</v>
      </c>
      <c r="M377" s="101" t="str">
        <f>IFERROR(VLOOKUP(J377,'Updated Articles'!$A:$E,5,0),"NO")</f>
        <v>NO</v>
      </c>
      <c r="N377" s="100"/>
      <c r="O377" s="101" t="str">
        <f>IFERROR(VLOOKUP(N377,'All-Articles'!#REF!,3,0),"")</f>
        <v/>
      </c>
      <c r="P377" s="101" t="str">
        <f>IFERROR(VLOOKUP(N377,'Updated Articles'!$A:$E,1,0),"NO")</f>
        <v>NO</v>
      </c>
      <c r="Q377" s="101" t="str">
        <f>IFERROR(VLOOKUP(N377,'Updated Articles'!$A:$E,5,0),"NO")</f>
        <v>NO</v>
      </c>
    </row>
    <row r="378" spans="1:17" x14ac:dyDescent="0.25">
      <c r="A378" s="99" t="s">
        <v>184</v>
      </c>
      <c r="B378" s="100">
        <v>32619</v>
      </c>
      <c r="C378" s="101" t="str">
        <f>IFERROR(VLOOKUP(B378,'ALL-LCDs'!$A:$C,3,0),"")</f>
        <v/>
      </c>
      <c r="D378" s="101" t="str">
        <f>IFERROR(VLOOKUP(B378,'Updated LCDs'!$A:$A,1,0),"NO")</f>
        <v>NO</v>
      </c>
      <c r="E378" s="101" t="str">
        <f>IFERROR(VLOOKUP(B378,'Updated LCDs'!$A:$E,5,0),"NO")</f>
        <v>NO</v>
      </c>
      <c r="F378" s="102" t="str">
        <f>IFERROR(VLOOKUP(B378,'ICD-9 to ICD-10 LCDs'!$A:$B,2,0),"")</f>
        <v/>
      </c>
      <c r="G378" s="101" t="str">
        <f>IFERROR(VLOOKUP(F378,'ALL-LCDs'!$A:$C,3,0),"")</f>
        <v/>
      </c>
      <c r="H378" s="101" t="str">
        <f>IFERROR(VLOOKUP(F378,'Updated LCDs'!$A:$A,1,0),"NO")</f>
        <v>NO</v>
      </c>
      <c r="I378" s="101" t="str">
        <f>IFERROR(VLOOKUP(F378,'Updated LCDs'!$A:$E,5,0),"NO")</f>
        <v>NO</v>
      </c>
      <c r="J378" s="100"/>
      <c r="K378" s="101" t="str">
        <f>IFERROR(VLOOKUP(J378,'All-Articles'!#REF!,3,0),"")</f>
        <v/>
      </c>
      <c r="L378" s="101" t="str">
        <f>IFERROR(VLOOKUP(J378,'Updated Articles'!$A:$E,1,0),"NO")</f>
        <v>NO</v>
      </c>
      <c r="M378" s="101" t="str">
        <f>IFERROR(VLOOKUP(J378,'Updated Articles'!$A:$E,5,0),"NO")</f>
        <v>NO</v>
      </c>
      <c r="N378" s="100"/>
      <c r="O378" s="101" t="str">
        <f>IFERROR(VLOOKUP(N378,'All-Articles'!#REF!,3,0),"")</f>
        <v/>
      </c>
      <c r="P378" s="101" t="str">
        <f>IFERROR(VLOOKUP(N378,'Updated Articles'!$A:$E,1,0),"NO")</f>
        <v>NO</v>
      </c>
      <c r="Q378" s="101" t="str">
        <f>IFERROR(VLOOKUP(N378,'Updated Articles'!$A:$E,5,0),"NO")</f>
        <v>NO</v>
      </c>
    </row>
    <row r="379" spans="1:17" x14ac:dyDescent="0.25">
      <c r="A379" s="99" t="s">
        <v>114</v>
      </c>
      <c r="B379" s="100">
        <v>32624</v>
      </c>
      <c r="C379" s="101" t="str">
        <f>IFERROR(VLOOKUP(B379,'ALL-LCDs'!$A:$C,3,0),"")</f>
        <v/>
      </c>
      <c r="D379" s="101" t="str">
        <f>IFERROR(VLOOKUP(B379,'Updated LCDs'!$A:$A,1,0),"NO")</f>
        <v>NO</v>
      </c>
      <c r="E379" s="101" t="str">
        <f>IFERROR(VLOOKUP(B379,'Updated LCDs'!$A:$E,5,0),"NO")</f>
        <v>NO</v>
      </c>
      <c r="F379" s="102" t="str">
        <f>IFERROR(VLOOKUP(B379,'ICD-9 to ICD-10 LCDs'!$A:$B,2,0),"")</f>
        <v/>
      </c>
      <c r="G379" s="101" t="str">
        <f>IFERROR(VLOOKUP(F379,'ALL-LCDs'!$A:$C,3,0),"")</f>
        <v/>
      </c>
      <c r="H379" s="101" t="str">
        <f>IFERROR(VLOOKUP(F379,'Updated LCDs'!$A:$A,1,0),"NO")</f>
        <v>NO</v>
      </c>
      <c r="I379" s="101" t="str">
        <f>IFERROR(VLOOKUP(F379,'Updated LCDs'!$A:$E,5,0),"NO")</f>
        <v>NO</v>
      </c>
      <c r="J379" s="100"/>
      <c r="K379" s="101" t="str">
        <f>IFERROR(VLOOKUP(J379,'All-Articles'!#REF!,3,0),"")</f>
        <v/>
      </c>
      <c r="L379" s="101" t="str">
        <f>IFERROR(VLOOKUP(J379,'Updated Articles'!$A:$E,1,0),"NO")</f>
        <v>NO</v>
      </c>
      <c r="M379" s="101" t="str">
        <f>IFERROR(VLOOKUP(J379,'Updated Articles'!$A:$E,5,0),"NO")</f>
        <v>NO</v>
      </c>
      <c r="N379" s="100"/>
      <c r="O379" s="101" t="str">
        <f>IFERROR(VLOOKUP(N379,'All-Articles'!#REF!,3,0),"")</f>
        <v/>
      </c>
      <c r="P379" s="101" t="str">
        <f>IFERROR(VLOOKUP(N379,'Updated Articles'!$A:$E,1,0),"NO")</f>
        <v>NO</v>
      </c>
      <c r="Q379" s="101" t="str">
        <f>IFERROR(VLOOKUP(N379,'Updated Articles'!$A:$E,5,0),"NO")</f>
        <v>NO</v>
      </c>
    </row>
    <row r="380" spans="1:17" x14ac:dyDescent="0.25">
      <c r="A380" s="99" t="s">
        <v>142</v>
      </c>
      <c r="B380" s="100">
        <v>32637</v>
      </c>
      <c r="C380" s="101" t="str">
        <f>IFERROR(VLOOKUP(B380,'ALL-LCDs'!$A:$C,3,0),"")</f>
        <v/>
      </c>
      <c r="D380" s="101" t="str">
        <f>IFERROR(VLOOKUP(B380,'Updated LCDs'!$A:$A,1,0),"NO")</f>
        <v>NO</v>
      </c>
      <c r="E380" s="101" t="str">
        <f>IFERROR(VLOOKUP(B380,'Updated LCDs'!$A:$E,5,0),"NO")</f>
        <v>NO</v>
      </c>
      <c r="F380" s="102">
        <f>IFERROR(VLOOKUP(B380,'ICD-9 to ICD-10 LCDs'!$A:$B,2,0),"")</f>
        <v>35037</v>
      </c>
      <c r="G380" s="101" t="str">
        <f>IFERROR(VLOOKUP(F380,'ALL-LCDs'!$A:$C,3,0),"")</f>
        <v/>
      </c>
      <c r="H380" s="101" t="str">
        <f>IFERROR(VLOOKUP(F380,'Updated LCDs'!$A:$A,1,0),"NO")</f>
        <v>NO</v>
      </c>
      <c r="I380" s="101" t="str">
        <f>IFERROR(VLOOKUP(F380,'Updated LCDs'!$A:$E,5,0),"NO")</f>
        <v>NO</v>
      </c>
      <c r="J380" s="100"/>
      <c r="K380" s="101" t="str">
        <f>IFERROR(VLOOKUP(J380,'All-Articles'!#REF!,3,0),"")</f>
        <v/>
      </c>
      <c r="L380" s="101" t="str">
        <f>IFERROR(VLOOKUP(J380,'Updated Articles'!$A:$E,1,0),"NO")</f>
        <v>NO</v>
      </c>
      <c r="M380" s="101" t="str">
        <f>IFERROR(VLOOKUP(J380,'Updated Articles'!$A:$E,5,0),"NO")</f>
        <v>NO</v>
      </c>
      <c r="N380" s="100"/>
      <c r="O380" s="101" t="str">
        <f>IFERROR(VLOOKUP(N380,'All-Articles'!#REF!,3,0),"")</f>
        <v/>
      </c>
      <c r="P380" s="101" t="str">
        <f>IFERROR(VLOOKUP(N380,'Updated Articles'!$A:$E,1,0),"NO")</f>
        <v>NO</v>
      </c>
      <c r="Q380" s="101" t="str">
        <f>IFERROR(VLOOKUP(N380,'Updated Articles'!$A:$E,5,0),"NO")</f>
        <v>NO</v>
      </c>
    </row>
    <row r="381" spans="1:17" x14ac:dyDescent="0.25">
      <c r="A381" s="99" t="s">
        <v>120</v>
      </c>
      <c r="B381" s="104">
        <v>32640</v>
      </c>
      <c r="C381" s="101" t="str">
        <f>IFERROR(VLOOKUP(B381,'ALL-LCDs'!$A:$C,3,0),"")</f>
        <v/>
      </c>
      <c r="D381" s="101" t="str">
        <f>IFERROR(VLOOKUP(B381,'Updated LCDs'!$A:$A,1,0),"NO")</f>
        <v>NO</v>
      </c>
      <c r="E381" s="101" t="str">
        <f>IFERROR(VLOOKUP(B381,'Updated LCDs'!$A:$E,5,0),"NO")</f>
        <v>NO</v>
      </c>
      <c r="F381" s="102">
        <f>IFERROR(VLOOKUP(B381,'ICD-9 to ICD-10 LCDs'!$A:$B,2,0),"")</f>
        <v>34975</v>
      </c>
      <c r="G381" s="101" t="str">
        <f>IFERROR(VLOOKUP(F381,'ALL-LCDs'!$A:$C,3,0),"")</f>
        <v>A</v>
      </c>
      <c r="H381" s="101" t="str">
        <f>IFERROR(VLOOKUP(F381,'Updated LCDs'!$A:$A,1,0),"NO")</f>
        <v>NO</v>
      </c>
      <c r="I381" s="101" t="str">
        <f>IFERROR(VLOOKUP(F381,'Updated LCDs'!$A:$E,5,0),"NO")</f>
        <v>NO</v>
      </c>
      <c r="J381" s="104"/>
      <c r="K381" s="101" t="str">
        <f>IFERROR(VLOOKUP(J381,'All-Articles'!#REF!,3,0),"")</f>
        <v/>
      </c>
      <c r="L381" s="101" t="str">
        <f>IFERROR(VLOOKUP(J381,'Updated Articles'!$A:$E,1,0),"NO")</f>
        <v>NO</v>
      </c>
      <c r="M381" s="101" t="str">
        <f>IFERROR(VLOOKUP(J381,'Updated Articles'!$A:$E,5,0),"NO")</f>
        <v>NO</v>
      </c>
      <c r="N381" s="104"/>
      <c r="O381" s="101" t="str">
        <f>IFERROR(VLOOKUP(N381,'All-Articles'!#REF!,3,0),"")</f>
        <v/>
      </c>
      <c r="P381" s="101" t="str">
        <f>IFERROR(VLOOKUP(N381,'Updated Articles'!$A:$E,1,0),"NO")</f>
        <v>NO</v>
      </c>
      <c r="Q381" s="101" t="str">
        <f>IFERROR(VLOOKUP(N381,'Updated Articles'!$A:$E,5,0),"NO")</f>
        <v>NO</v>
      </c>
    </row>
    <row r="382" spans="1:17" x14ac:dyDescent="0.25">
      <c r="A382" s="99" t="s">
        <v>237</v>
      </c>
      <c r="B382" s="104">
        <v>32668</v>
      </c>
      <c r="C382" s="101" t="str">
        <f>IFERROR(VLOOKUP(B382,'ALL-LCDs'!$A:$C,3,0),"")</f>
        <v/>
      </c>
      <c r="D382" s="101" t="str">
        <f>IFERROR(VLOOKUP(B382,'Updated LCDs'!$A:$A,1,0),"NO")</f>
        <v>NO</v>
      </c>
      <c r="E382" s="101" t="str">
        <f>IFERROR(VLOOKUP(B382,'Updated LCDs'!$A:$E,5,0),"NO")</f>
        <v>NO</v>
      </c>
      <c r="F382" s="102">
        <f>IFERROR(VLOOKUP(B382,'ICD-9 to ICD-10 LCDs'!$A:$B,2,0),"")</f>
        <v>34966</v>
      </c>
      <c r="G382" s="101" t="str">
        <f>IFERROR(VLOOKUP(F382,'ALL-LCDs'!$A:$C,3,0),"")</f>
        <v/>
      </c>
      <c r="H382" s="101" t="str">
        <f>IFERROR(VLOOKUP(F382,'Updated LCDs'!$A:$A,1,0),"NO")</f>
        <v>NO</v>
      </c>
      <c r="I382" s="101" t="str">
        <f>IFERROR(VLOOKUP(F382,'Updated LCDs'!$A:$E,5,0),"NO")</f>
        <v>NO</v>
      </c>
      <c r="J382" s="104"/>
      <c r="K382" s="101" t="str">
        <f>IFERROR(VLOOKUP(J382,'All-Articles'!#REF!,3,0),"")</f>
        <v/>
      </c>
      <c r="L382" s="101" t="str">
        <f>IFERROR(VLOOKUP(J382,'Updated Articles'!$A:$E,1,0),"NO")</f>
        <v>NO</v>
      </c>
      <c r="M382" s="101" t="str">
        <f>IFERROR(VLOOKUP(J382,'Updated Articles'!$A:$E,5,0),"NO")</f>
        <v>NO</v>
      </c>
      <c r="N382" s="104"/>
      <c r="O382" s="101" t="str">
        <f>IFERROR(VLOOKUP(N382,'All-Articles'!#REF!,3,0),"")</f>
        <v/>
      </c>
      <c r="P382" s="101" t="str">
        <f>IFERROR(VLOOKUP(N382,'Updated Articles'!$A:$E,1,0),"NO")</f>
        <v>NO</v>
      </c>
      <c r="Q382" s="101" t="str">
        <f>IFERROR(VLOOKUP(N382,'Updated Articles'!$A:$E,5,0),"NO")</f>
        <v>NO</v>
      </c>
    </row>
    <row r="383" spans="1:17" x14ac:dyDescent="0.25">
      <c r="A383" s="99" t="s">
        <v>147</v>
      </c>
      <c r="B383" s="100">
        <v>32687</v>
      </c>
      <c r="C383" s="101" t="str">
        <f>IFERROR(VLOOKUP(B383,'ALL-LCDs'!$A:$C,3,0),"")</f>
        <v/>
      </c>
      <c r="D383" s="101" t="str">
        <f>IFERROR(VLOOKUP(B383,'Updated LCDs'!$A:$A,1,0),"NO")</f>
        <v>NO</v>
      </c>
      <c r="E383" s="101" t="str">
        <f>IFERROR(VLOOKUP(B383,'Updated LCDs'!$A:$E,5,0),"NO")</f>
        <v>NO</v>
      </c>
      <c r="F383" s="102">
        <f>IFERROR(VLOOKUP(B383,'ICD-9 to ICD-10 LCDs'!$A:$B,2,0),"")</f>
        <v>35125</v>
      </c>
      <c r="G383" s="101" t="str">
        <f>IFERROR(VLOOKUP(F383,'ALL-LCDs'!$A:$C,3,0),"")</f>
        <v>A</v>
      </c>
      <c r="H383" s="101" t="str">
        <f>IFERROR(VLOOKUP(F383,'Updated LCDs'!$A:$A,1,0),"NO")</f>
        <v>NO</v>
      </c>
      <c r="I383" s="101" t="str">
        <f>IFERROR(VLOOKUP(F383,'Updated LCDs'!$A:$E,5,0),"NO")</f>
        <v>NO</v>
      </c>
      <c r="J383" s="100"/>
      <c r="K383" s="101" t="str">
        <f>IFERROR(VLOOKUP(J383,'All-Articles'!#REF!,3,0),"")</f>
        <v/>
      </c>
      <c r="L383" s="101" t="str">
        <f>IFERROR(VLOOKUP(J383,'Updated Articles'!$A:$E,1,0),"NO")</f>
        <v>NO</v>
      </c>
      <c r="M383" s="101" t="str">
        <f>IFERROR(VLOOKUP(J383,'Updated Articles'!$A:$E,5,0),"NO")</f>
        <v>NO</v>
      </c>
      <c r="N383" s="100"/>
      <c r="O383" s="101" t="str">
        <f>IFERROR(VLOOKUP(N383,'All-Articles'!#REF!,3,0),"")</f>
        <v/>
      </c>
      <c r="P383" s="101" t="str">
        <f>IFERROR(VLOOKUP(N383,'Updated Articles'!$A:$E,1,0),"NO")</f>
        <v>NO</v>
      </c>
      <c r="Q383" s="101" t="str">
        <f>IFERROR(VLOOKUP(N383,'Updated Articles'!$A:$E,5,0),"NO")</f>
        <v>NO</v>
      </c>
    </row>
    <row r="384" spans="1:17" x14ac:dyDescent="0.25">
      <c r="A384" s="99" t="s">
        <v>167</v>
      </c>
      <c r="B384" s="100">
        <v>32697</v>
      </c>
      <c r="C384" s="101" t="str">
        <f>IFERROR(VLOOKUP(B384,'ALL-LCDs'!$A:$C,3,0),"")</f>
        <v/>
      </c>
      <c r="D384" s="101" t="str">
        <f>IFERROR(VLOOKUP(B384,'Updated LCDs'!$A:$A,1,0),"NO")</f>
        <v>NO</v>
      </c>
      <c r="E384" s="101" t="str">
        <f>IFERROR(VLOOKUP(B384,'Updated LCDs'!$A:$E,5,0),"NO")</f>
        <v>NO</v>
      </c>
      <c r="F384" s="102" t="str">
        <f>IFERROR(VLOOKUP(B384,'ICD-9 to ICD-10 LCDs'!$A:$B,2,0),"")</f>
        <v/>
      </c>
      <c r="G384" s="101" t="str">
        <f>IFERROR(VLOOKUP(F384,'ALL-LCDs'!$A:$C,3,0),"")</f>
        <v/>
      </c>
      <c r="H384" s="101" t="str">
        <f>IFERROR(VLOOKUP(F384,'Updated LCDs'!$A:$A,1,0),"NO")</f>
        <v>NO</v>
      </c>
      <c r="I384" s="101" t="str">
        <f>IFERROR(VLOOKUP(F384,'Updated LCDs'!$A:$E,5,0),"NO")</f>
        <v>NO</v>
      </c>
      <c r="J384" s="100"/>
      <c r="K384" s="101" t="str">
        <f>IFERROR(VLOOKUP(J384,'All-Articles'!#REF!,3,0),"")</f>
        <v/>
      </c>
      <c r="L384" s="101" t="str">
        <f>IFERROR(VLOOKUP(J384,'Updated Articles'!$A:$E,1,0),"NO")</f>
        <v>NO</v>
      </c>
      <c r="M384" s="101" t="str">
        <f>IFERROR(VLOOKUP(J384,'Updated Articles'!$A:$E,5,0),"NO")</f>
        <v>NO</v>
      </c>
      <c r="N384" s="100"/>
      <c r="O384" s="101" t="str">
        <f>IFERROR(VLOOKUP(N384,'All-Articles'!#REF!,3,0),"")</f>
        <v/>
      </c>
      <c r="P384" s="101" t="str">
        <f>IFERROR(VLOOKUP(N384,'Updated Articles'!$A:$E,1,0),"NO")</f>
        <v>NO</v>
      </c>
      <c r="Q384" s="101" t="str">
        <f>IFERROR(VLOOKUP(N384,'Updated Articles'!$A:$E,5,0),"NO")</f>
        <v>NO</v>
      </c>
    </row>
    <row r="385" spans="1:17" x14ac:dyDescent="0.25">
      <c r="A385" s="99" t="s">
        <v>238</v>
      </c>
      <c r="B385" s="100">
        <v>32731</v>
      </c>
      <c r="C385" s="101" t="str">
        <f>IFERROR(VLOOKUP(B385,'ALL-LCDs'!$A:$C,3,0),"")</f>
        <v/>
      </c>
      <c r="D385" s="101" t="str">
        <f>IFERROR(VLOOKUP(B385,'Updated LCDs'!$A:$A,1,0),"NO")</f>
        <v>NO</v>
      </c>
      <c r="E385" s="101" t="str">
        <f>IFERROR(VLOOKUP(B385,'Updated LCDs'!$A:$E,5,0),"NO")</f>
        <v>NO</v>
      </c>
      <c r="F385" s="102">
        <f>IFERROR(VLOOKUP(B385,'ICD-9 to ICD-10 LCDs'!$A:$B,2,0),"")</f>
        <v>35099</v>
      </c>
      <c r="G385" s="101" t="str">
        <f>IFERROR(VLOOKUP(F385,'ALL-LCDs'!$A:$C,3,0),"")</f>
        <v>A</v>
      </c>
      <c r="H385" s="101" t="str">
        <f>IFERROR(VLOOKUP(F385,'Updated LCDs'!$A:$A,1,0),"NO")</f>
        <v>NO</v>
      </c>
      <c r="I385" s="101" t="str">
        <f>IFERROR(VLOOKUP(F385,'Updated LCDs'!$A:$E,5,0),"NO")</f>
        <v>NO</v>
      </c>
      <c r="J385" s="100"/>
      <c r="K385" s="101" t="str">
        <f>IFERROR(VLOOKUP(J385,'All-Articles'!#REF!,3,0),"")</f>
        <v/>
      </c>
      <c r="L385" s="101" t="str">
        <f>IFERROR(VLOOKUP(J385,'Updated Articles'!$A:$E,1,0),"NO")</f>
        <v>NO</v>
      </c>
      <c r="M385" s="101" t="str">
        <f>IFERROR(VLOOKUP(J385,'Updated Articles'!$A:$E,5,0),"NO")</f>
        <v>NO</v>
      </c>
      <c r="N385" s="100"/>
      <c r="O385" s="101" t="str">
        <f>IFERROR(VLOOKUP(N385,'All-Articles'!#REF!,3,0),"")</f>
        <v/>
      </c>
      <c r="P385" s="101" t="str">
        <f>IFERROR(VLOOKUP(N385,'Updated Articles'!$A:$E,1,0),"NO")</f>
        <v>NO</v>
      </c>
      <c r="Q385" s="101" t="str">
        <f>IFERROR(VLOOKUP(N385,'Updated Articles'!$A:$E,5,0),"NO")</f>
        <v>NO</v>
      </c>
    </row>
    <row r="386" spans="1:17" x14ac:dyDescent="0.25">
      <c r="A386" s="99" t="s">
        <v>160</v>
      </c>
      <c r="B386" s="100">
        <v>32739</v>
      </c>
      <c r="C386" s="101" t="str">
        <f>IFERROR(VLOOKUP(B386,'ALL-LCDs'!$A:$C,3,0),"")</f>
        <v/>
      </c>
      <c r="D386" s="101" t="str">
        <f>IFERROR(VLOOKUP(B386,'Updated LCDs'!$A:$A,1,0),"NO")</f>
        <v>NO</v>
      </c>
      <c r="E386" s="101" t="str">
        <f>IFERROR(VLOOKUP(B386,'Updated LCDs'!$A:$E,5,0),"NO")</f>
        <v>NO</v>
      </c>
      <c r="F386" s="102">
        <f>IFERROR(VLOOKUP(B386,'ICD-9 to ICD-10 LCDs'!$A:$B,2,0),"")</f>
        <v>35021</v>
      </c>
      <c r="G386" s="101" t="str">
        <f>IFERROR(VLOOKUP(F386,'ALL-LCDs'!$A:$C,3,0),"")</f>
        <v>A</v>
      </c>
      <c r="H386" s="101" t="str">
        <f>IFERROR(VLOOKUP(F386,'Updated LCDs'!$A:$A,1,0),"NO")</f>
        <v>NO</v>
      </c>
      <c r="I386" s="101" t="str">
        <f>IFERROR(VLOOKUP(F386,'Updated LCDs'!$A:$E,5,0),"NO")</f>
        <v>NO</v>
      </c>
      <c r="J386" s="100"/>
      <c r="K386" s="101" t="str">
        <f>IFERROR(VLOOKUP(J386,'All-Articles'!#REF!,3,0),"")</f>
        <v/>
      </c>
      <c r="L386" s="101" t="str">
        <f>IFERROR(VLOOKUP(J386,'Updated Articles'!$A:$E,1,0),"NO")</f>
        <v>NO</v>
      </c>
      <c r="M386" s="101" t="str">
        <f>IFERROR(VLOOKUP(J386,'Updated Articles'!$A:$E,5,0),"NO")</f>
        <v>NO</v>
      </c>
      <c r="N386" s="100"/>
      <c r="O386" s="101" t="str">
        <f>IFERROR(VLOOKUP(N386,'All-Articles'!#REF!,3,0),"")</f>
        <v/>
      </c>
      <c r="P386" s="101" t="str">
        <f>IFERROR(VLOOKUP(N386,'Updated Articles'!$A:$E,1,0),"NO")</f>
        <v>NO</v>
      </c>
      <c r="Q386" s="101" t="str">
        <f>IFERROR(VLOOKUP(N386,'Updated Articles'!$A:$E,5,0),"NO")</f>
        <v>NO</v>
      </c>
    </row>
    <row r="387" spans="1:17" x14ac:dyDescent="0.25">
      <c r="A387" s="99" t="s">
        <v>223</v>
      </c>
      <c r="B387" s="100">
        <v>32763</v>
      </c>
      <c r="C387" s="101" t="str">
        <f>IFERROR(VLOOKUP(B387,'ALL-LCDs'!$A:$C,3,0),"")</f>
        <v/>
      </c>
      <c r="D387" s="101" t="str">
        <f>IFERROR(VLOOKUP(B387,'Updated LCDs'!$A:$A,1,0),"NO")</f>
        <v>NO</v>
      </c>
      <c r="E387" s="101" t="str">
        <f>IFERROR(VLOOKUP(B387,'Updated LCDs'!$A:$E,5,0),"NO")</f>
        <v>NO</v>
      </c>
      <c r="F387" s="102">
        <f>IFERROR(VLOOKUP(B387,'ICD-9 to ICD-10 LCDs'!$A:$B,2,0),"")</f>
        <v>35090</v>
      </c>
      <c r="G387" s="101" t="str">
        <f>IFERROR(VLOOKUP(F387,'ALL-LCDs'!$A:$C,3,0),"")</f>
        <v>A</v>
      </c>
      <c r="H387" s="101" t="str">
        <f>IFERROR(VLOOKUP(F387,'Updated LCDs'!$A:$A,1,0),"NO")</f>
        <v>NO</v>
      </c>
      <c r="I387" s="101" t="str">
        <f>IFERROR(VLOOKUP(F387,'Updated LCDs'!$A:$E,5,0),"NO")</f>
        <v>NO</v>
      </c>
      <c r="J387" s="100"/>
      <c r="K387" s="101" t="str">
        <f>IFERROR(VLOOKUP(J387,'All-Articles'!#REF!,3,0),"")</f>
        <v/>
      </c>
      <c r="L387" s="101" t="str">
        <f>IFERROR(VLOOKUP(J387,'Updated Articles'!$A:$E,1,0),"NO")</f>
        <v>NO</v>
      </c>
      <c r="M387" s="101" t="str">
        <f>IFERROR(VLOOKUP(J387,'Updated Articles'!$A:$E,5,0),"NO")</f>
        <v>NO</v>
      </c>
      <c r="N387" s="100"/>
      <c r="O387" s="101" t="str">
        <f>IFERROR(VLOOKUP(N387,'All-Articles'!#REF!,3,0),"")</f>
        <v/>
      </c>
      <c r="P387" s="101" t="str">
        <f>IFERROR(VLOOKUP(N387,'Updated Articles'!$A:$E,1,0),"NO")</f>
        <v>NO</v>
      </c>
      <c r="Q387" s="101" t="str">
        <f>IFERROR(VLOOKUP(N387,'Updated Articles'!$A:$E,5,0),"NO")</f>
        <v>NO</v>
      </c>
    </row>
    <row r="388" spans="1:17" x14ac:dyDescent="0.25">
      <c r="A388" s="99" t="s">
        <v>239</v>
      </c>
      <c r="B388" s="104">
        <v>32767</v>
      </c>
      <c r="C388" s="101" t="str">
        <f>IFERROR(VLOOKUP(B388,'ALL-LCDs'!$A:$C,3,0),"")</f>
        <v/>
      </c>
      <c r="D388" s="101" t="str">
        <f>IFERROR(VLOOKUP(B388,'Updated LCDs'!$A:$A,1,0),"NO")</f>
        <v>NO</v>
      </c>
      <c r="E388" s="101" t="str">
        <f>IFERROR(VLOOKUP(B388,'Updated LCDs'!$A:$E,5,0),"NO")</f>
        <v>NO</v>
      </c>
      <c r="F388" s="102">
        <f>IFERROR(VLOOKUP(B388,'ICD-9 to ICD-10 LCDs'!$A:$B,2,0),"")</f>
        <v>35007</v>
      </c>
      <c r="G388" s="101" t="str">
        <f>IFERROR(VLOOKUP(F388,'ALL-LCDs'!$A:$C,3,0),"")</f>
        <v>A</v>
      </c>
      <c r="H388" s="101" t="str">
        <f>IFERROR(VLOOKUP(F388,'Updated LCDs'!$A:$A,1,0),"NO")</f>
        <v>NO</v>
      </c>
      <c r="I388" s="101" t="str">
        <f>IFERROR(VLOOKUP(F388,'Updated LCDs'!$A:$E,5,0),"NO")</f>
        <v>NO</v>
      </c>
      <c r="J388" s="104"/>
      <c r="K388" s="101" t="str">
        <f>IFERROR(VLOOKUP(J388,'All-Articles'!#REF!,3,0),"")</f>
        <v/>
      </c>
      <c r="L388" s="101" t="str">
        <f>IFERROR(VLOOKUP(J388,'Updated Articles'!$A:$E,1,0),"NO")</f>
        <v>NO</v>
      </c>
      <c r="M388" s="101" t="str">
        <f>IFERROR(VLOOKUP(J388,'Updated Articles'!$A:$E,5,0),"NO")</f>
        <v>NO</v>
      </c>
      <c r="N388" s="104"/>
      <c r="O388" s="101" t="str">
        <f>IFERROR(VLOOKUP(N388,'All-Articles'!#REF!,3,0),"")</f>
        <v/>
      </c>
      <c r="P388" s="101" t="str">
        <f>IFERROR(VLOOKUP(N388,'Updated Articles'!$A:$E,1,0),"NO")</f>
        <v>NO</v>
      </c>
      <c r="Q388" s="101" t="str">
        <f>IFERROR(VLOOKUP(N388,'Updated Articles'!$A:$E,5,0),"NO")</f>
        <v>NO</v>
      </c>
    </row>
    <row r="389" spans="1:17" x14ac:dyDescent="0.25">
      <c r="A389" s="99" t="s">
        <v>232</v>
      </c>
      <c r="B389" s="104">
        <v>32822</v>
      </c>
      <c r="C389" s="101" t="str">
        <f>IFERROR(VLOOKUP(B389,'ALL-LCDs'!$A:$C,3,0),"")</f>
        <v/>
      </c>
      <c r="D389" s="101" t="str">
        <f>IFERROR(VLOOKUP(B389,'Updated LCDs'!$A:$A,1,0),"NO")</f>
        <v>NO</v>
      </c>
      <c r="E389" s="101" t="str">
        <f>IFERROR(VLOOKUP(B389,'Updated LCDs'!$A:$E,5,0),"NO")</f>
        <v>NO</v>
      </c>
      <c r="F389" s="102" t="str">
        <f>IFERROR(VLOOKUP(B389,'ICD-9 to ICD-10 LCDs'!$A:$B,2,0),"")</f>
        <v/>
      </c>
      <c r="G389" s="101" t="str">
        <f>IFERROR(VLOOKUP(F389,'ALL-LCDs'!$A:$C,3,0),"")</f>
        <v/>
      </c>
      <c r="H389" s="101" t="str">
        <f>IFERROR(VLOOKUP(F389,'Updated LCDs'!$A:$A,1,0),"NO")</f>
        <v>NO</v>
      </c>
      <c r="I389" s="101" t="str">
        <f>IFERROR(VLOOKUP(F389,'Updated LCDs'!$A:$E,5,0),"NO")</f>
        <v>NO</v>
      </c>
      <c r="J389" s="104"/>
      <c r="K389" s="101" t="str">
        <f>IFERROR(VLOOKUP(J389,'All-Articles'!#REF!,3,0),"")</f>
        <v/>
      </c>
      <c r="L389" s="101" t="str">
        <f>IFERROR(VLOOKUP(J389,'Updated Articles'!$A:$E,1,0),"NO")</f>
        <v>NO</v>
      </c>
      <c r="M389" s="101" t="str">
        <f>IFERROR(VLOOKUP(J389,'Updated Articles'!$A:$E,5,0),"NO")</f>
        <v>NO</v>
      </c>
      <c r="N389" s="104"/>
      <c r="O389" s="101" t="str">
        <f>IFERROR(VLOOKUP(N389,'All-Articles'!#REF!,3,0),"")</f>
        <v/>
      </c>
      <c r="P389" s="101" t="str">
        <f>IFERROR(VLOOKUP(N389,'Updated Articles'!$A:$E,1,0),"NO")</f>
        <v>NO</v>
      </c>
      <c r="Q389" s="101" t="str">
        <f>IFERROR(VLOOKUP(N389,'Updated Articles'!$A:$E,5,0),"NO")</f>
        <v>NO</v>
      </c>
    </row>
    <row r="390" spans="1:17" x14ac:dyDescent="0.25">
      <c r="A390" s="99" t="s">
        <v>232</v>
      </c>
      <c r="B390" s="100">
        <v>32824</v>
      </c>
      <c r="C390" s="101" t="str">
        <f>IFERROR(VLOOKUP(B390,'ALL-LCDs'!$A:$C,3,0),"")</f>
        <v/>
      </c>
      <c r="D390" s="101" t="str">
        <f>IFERROR(VLOOKUP(B390,'Updated LCDs'!$A:$A,1,0),"NO")</f>
        <v>NO</v>
      </c>
      <c r="E390" s="101" t="str">
        <f>IFERROR(VLOOKUP(B390,'Updated LCDs'!$A:$E,5,0),"NO")</f>
        <v>NO</v>
      </c>
      <c r="F390" s="102">
        <f>IFERROR(VLOOKUP(B390,'ICD-9 to ICD-10 LCDs'!$A:$B,2,0),"")</f>
        <v>33377</v>
      </c>
      <c r="G390" s="101" t="str">
        <f>IFERROR(VLOOKUP(F390,'ALL-LCDs'!$A:$C,3,0),"")</f>
        <v>R</v>
      </c>
      <c r="H390" s="101" t="str">
        <f>IFERROR(VLOOKUP(F390,'Updated LCDs'!$A:$A,1,0),"NO")</f>
        <v>NO</v>
      </c>
      <c r="I390" s="101" t="str">
        <f>IFERROR(VLOOKUP(F390,'Updated LCDs'!$A:$E,5,0),"NO")</f>
        <v>NO</v>
      </c>
      <c r="J390" s="100"/>
      <c r="K390" s="101" t="str">
        <f>IFERROR(VLOOKUP(J390,'All-Articles'!#REF!,3,0),"")</f>
        <v/>
      </c>
      <c r="L390" s="101" t="str">
        <f>IFERROR(VLOOKUP(J390,'Updated Articles'!$A:$E,1,0),"NO")</f>
        <v>NO</v>
      </c>
      <c r="M390" s="101" t="str">
        <f>IFERROR(VLOOKUP(J390,'Updated Articles'!$A:$E,5,0),"NO")</f>
        <v>NO</v>
      </c>
      <c r="N390" s="100"/>
      <c r="O390" s="101" t="str">
        <f>IFERROR(VLOOKUP(N390,'All-Articles'!#REF!,3,0),"")</f>
        <v/>
      </c>
      <c r="P390" s="101" t="str">
        <f>IFERROR(VLOOKUP(N390,'Updated Articles'!$A:$E,1,0),"NO")</f>
        <v>NO</v>
      </c>
      <c r="Q390" s="101" t="str">
        <f>IFERROR(VLOOKUP(N390,'Updated Articles'!$A:$E,5,0),"NO")</f>
        <v>NO</v>
      </c>
    </row>
    <row r="391" spans="1:17" x14ac:dyDescent="0.25">
      <c r="A391" s="103" t="s">
        <v>122</v>
      </c>
      <c r="B391" s="100">
        <v>32844</v>
      </c>
      <c r="C391" s="101" t="str">
        <f>IFERROR(VLOOKUP(B391,'ALL-LCDs'!$A:$C,3,0),"")</f>
        <v/>
      </c>
      <c r="D391" s="101" t="str">
        <f>IFERROR(VLOOKUP(B391,'Updated LCDs'!$A:$A,1,0),"NO")</f>
        <v>NO</v>
      </c>
      <c r="E391" s="101" t="str">
        <f>IFERROR(VLOOKUP(B391,'Updated LCDs'!$A:$E,5,0),"NO")</f>
        <v>NO</v>
      </c>
      <c r="F391" s="102">
        <f>IFERROR(VLOOKUP(B391,'ICD-9 to ICD-10 LCDs'!$A:$B,2,0),"")</f>
        <v>34052</v>
      </c>
      <c r="G391" s="101" t="str">
        <f>IFERROR(VLOOKUP(F391,'ALL-LCDs'!$A:$C,3,0),"")</f>
        <v>A</v>
      </c>
      <c r="H391" s="101" t="str">
        <f>IFERROR(VLOOKUP(F391,'Updated LCDs'!$A:$A,1,0),"NO")</f>
        <v>NO</v>
      </c>
      <c r="I391" s="101" t="str">
        <f>IFERROR(VLOOKUP(F391,'Updated LCDs'!$A:$E,5,0),"NO")</f>
        <v>NO</v>
      </c>
      <c r="J391" s="100"/>
      <c r="K391" s="101" t="str">
        <f>IFERROR(VLOOKUP(J391,'All-Articles'!#REF!,3,0),"")</f>
        <v/>
      </c>
      <c r="L391" s="101" t="str">
        <f>IFERROR(VLOOKUP(J391,'Updated Articles'!$A:$E,1,0),"NO")</f>
        <v>NO</v>
      </c>
      <c r="M391" s="101" t="str">
        <f>IFERROR(VLOOKUP(J391,'Updated Articles'!$A:$E,5,0),"NO")</f>
        <v>NO</v>
      </c>
      <c r="N391" s="100"/>
      <c r="O391" s="101" t="str">
        <f>IFERROR(VLOOKUP(N391,'All-Articles'!#REF!,3,0),"")</f>
        <v/>
      </c>
      <c r="P391" s="101" t="str">
        <f>IFERROR(VLOOKUP(N391,'Updated Articles'!$A:$E,1,0),"NO")</f>
        <v>NO</v>
      </c>
      <c r="Q391" s="101" t="str">
        <f>IFERROR(VLOOKUP(N391,'Updated Articles'!$A:$E,5,0),"NO")</f>
        <v>NO</v>
      </c>
    </row>
    <row r="392" spans="1:17" x14ac:dyDescent="0.25">
      <c r="A392" s="99" t="s">
        <v>114</v>
      </c>
      <c r="B392" s="100">
        <v>32858</v>
      </c>
      <c r="C392" s="101" t="str">
        <f>IFERROR(VLOOKUP(B392,'ALL-LCDs'!$A:$C,3,0),"")</f>
        <v/>
      </c>
      <c r="D392" s="101" t="str">
        <f>IFERROR(VLOOKUP(B392,'Updated LCDs'!$A:$A,1,0),"NO")</f>
        <v>NO</v>
      </c>
      <c r="E392" s="101" t="str">
        <f>IFERROR(VLOOKUP(B392,'Updated LCDs'!$A:$E,5,0),"NO")</f>
        <v>NO</v>
      </c>
      <c r="F392" s="102" t="str">
        <f>IFERROR(VLOOKUP(B392,'ICD-9 to ICD-10 LCDs'!$A:$B,2,0),"")</f>
        <v/>
      </c>
      <c r="G392" s="101" t="str">
        <f>IFERROR(VLOOKUP(F392,'ALL-LCDs'!$A:$C,3,0),"")</f>
        <v/>
      </c>
      <c r="H392" s="101" t="str">
        <f>IFERROR(VLOOKUP(F392,'Updated LCDs'!$A:$A,1,0),"NO")</f>
        <v>NO</v>
      </c>
      <c r="I392" s="101" t="str">
        <f>IFERROR(VLOOKUP(F392,'Updated LCDs'!$A:$E,5,0),"NO")</f>
        <v>NO</v>
      </c>
      <c r="J392" s="100"/>
      <c r="K392" s="101" t="str">
        <f>IFERROR(VLOOKUP(J392,'All-Articles'!#REF!,3,0),"")</f>
        <v/>
      </c>
      <c r="L392" s="101" t="str">
        <f>IFERROR(VLOOKUP(J392,'Updated Articles'!$A:$E,1,0),"NO")</f>
        <v>NO</v>
      </c>
      <c r="M392" s="101" t="str">
        <f>IFERROR(VLOOKUP(J392,'Updated Articles'!$A:$E,5,0),"NO")</f>
        <v>NO</v>
      </c>
      <c r="N392" s="100"/>
      <c r="O392" s="101" t="str">
        <f>IFERROR(VLOOKUP(N392,'All-Articles'!#REF!,3,0),"")</f>
        <v/>
      </c>
      <c r="P392" s="101" t="str">
        <f>IFERROR(VLOOKUP(N392,'Updated Articles'!$A:$E,1,0),"NO")</f>
        <v>NO</v>
      </c>
      <c r="Q392" s="101" t="str">
        <f>IFERROR(VLOOKUP(N392,'Updated Articles'!$A:$E,5,0),"NO")</f>
        <v>NO</v>
      </c>
    </row>
    <row r="393" spans="1:17" x14ac:dyDescent="0.25">
      <c r="A393" s="99" t="s">
        <v>240</v>
      </c>
      <c r="B393" s="100">
        <v>32872</v>
      </c>
      <c r="C393" s="101" t="str">
        <f>IFERROR(VLOOKUP(B393,'ALL-LCDs'!$A:$C,3,0),"")</f>
        <v/>
      </c>
      <c r="D393" s="101" t="str">
        <f>IFERROR(VLOOKUP(B393,'Updated LCDs'!$A:$A,1,0),"NO")</f>
        <v>NO</v>
      </c>
      <c r="E393" s="101" t="str">
        <f>IFERROR(VLOOKUP(B393,'Updated LCDs'!$A:$E,5,0),"NO")</f>
        <v>NO</v>
      </c>
      <c r="F393" s="102">
        <f>IFERROR(VLOOKUP(B393,'ICD-9 to ICD-10 LCDs'!$A:$B,2,0),"")</f>
        <v>34412</v>
      </c>
      <c r="G393" s="101" t="str">
        <f>IFERROR(VLOOKUP(F393,'ALL-LCDs'!$A:$C,3,0),"")</f>
        <v>A</v>
      </c>
      <c r="H393" s="101" t="str">
        <f>IFERROR(VLOOKUP(F393,'Updated LCDs'!$A:$A,1,0),"NO")</f>
        <v>NO</v>
      </c>
      <c r="I393" s="101" t="str">
        <f>IFERROR(VLOOKUP(F393,'Updated LCDs'!$A:$E,5,0),"NO")</f>
        <v>NO</v>
      </c>
      <c r="J393" s="100"/>
      <c r="K393" s="101" t="str">
        <f>IFERROR(VLOOKUP(J393,'All-Articles'!#REF!,3,0),"")</f>
        <v/>
      </c>
      <c r="L393" s="101" t="str">
        <f>IFERROR(VLOOKUP(J393,'Updated Articles'!$A:$E,1,0),"NO")</f>
        <v>NO</v>
      </c>
      <c r="M393" s="101" t="str">
        <f>IFERROR(VLOOKUP(J393,'Updated Articles'!$A:$E,5,0),"NO")</f>
        <v>NO</v>
      </c>
      <c r="N393" s="100"/>
      <c r="O393" s="101" t="str">
        <f>IFERROR(VLOOKUP(N393,'All-Articles'!#REF!,3,0),"")</f>
        <v/>
      </c>
      <c r="P393" s="101" t="str">
        <f>IFERROR(VLOOKUP(N393,'Updated Articles'!$A:$E,1,0),"NO")</f>
        <v>NO</v>
      </c>
      <c r="Q393" s="101" t="str">
        <f>IFERROR(VLOOKUP(N393,'Updated Articles'!$A:$E,5,0),"NO")</f>
        <v>NO</v>
      </c>
    </row>
    <row r="394" spans="1:17" x14ac:dyDescent="0.25">
      <c r="A394" s="99" t="s">
        <v>216</v>
      </c>
      <c r="B394" s="100">
        <v>32953</v>
      </c>
      <c r="C394" s="101" t="str">
        <f>IFERROR(VLOOKUP(B394,'ALL-LCDs'!$A:$C,3,0),"")</f>
        <v/>
      </c>
      <c r="D394" s="101" t="str">
        <f>IFERROR(VLOOKUP(B394,'Updated LCDs'!$A:$A,1,0),"NO")</f>
        <v>NO</v>
      </c>
      <c r="E394" s="101" t="str">
        <f>IFERROR(VLOOKUP(B394,'Updated LCDs'!$A:$E,5,0),"NO")</f>
        <v>NO</v>
      </c>
      <c r="F394" s="102">
        <f>IFERROR(VLOOKUP(B394,'ICD-9 to ICD-10 LCDs'!$A:$B,2,0),"")</f>
        <v>33467</v>
      </c>
      <c r="G394" s="101" t="str">
        <f>IFERROR(VLOOKUP(F394,'ALL-LCDs'!$A:$C,3,0),"")</f>
        <v>A</v>
      </c>
      <c r="H394" s="101" t="str">
        <f>IFERROR(VLOOKUP(F394,'Updated LCDs'!$A:$A,1,0),"NO")</f>
        <v>NO</v>
      </c>
      <c r="I394" s="101" t="str">
        <f>IFERROR(VLOOKUP(F394,'Updated LCDs'!$A:$E,5,0),"NO")</f>
        <v>NO</v>
      </c>
      <c r="J394" s="100"/>
      <c r="K394" s="101" t="str">
        <f>IFERROR(VLOOKUP(J394,'All-Articles'!#REF!,3,0),"")</f>
        <v/>
      </c>
      <c r="L394" s="101" t="str">
        <f>IFERROR(VLOOKUP(J394,'Updated Articles'!$A:$E,1,0),"NO")</f>
        <v>NO</v>
      </c>
      <c r="M394" s="101" t="str">
        <f>IFERROR(VLOOKUP(J394,'Updated Articles'!$A:$E,5,0),"NO")</f>
        <v>NO</v>
      </c>
      <c r="N394" s="100"/>
      <c r="O394" s="101" t="str">
        <f>IFERROR(VLOOKUP(N394,'All-Articles'!#REF!,3,0),"")</f>
        <v/>
      </c>
      <c r="P394" s="101" t="str">
        <f>IFERROR(VLOOKUP(N394,'Updated Articles'!$A:$E,1,0),"NO")</f>
        <v>NO</v>
      </c>
      <c r="Q394" s="101" t="str">
        <f>IFERROR(VLOOKUP(N394,'Updated Articles'!$A:$E,5,0),"NO")</f>
        <v>NO</v>
      </c>
    </row>
    <row r="395" spans="1:17" x14ac:dyDescent="0.25">
      <c r="A395" s="99" t="s">
        <v>184</v>
      </c>
      <c r="B395" s="100">
        <v>32975</v>
      </c>
      <c r="C395" s="101" t="str">
        <f>IFERROR(VLOOKUP(B395,'ALL-LCDs'!$A:$C,3,0),"")</f>
        <v/>
      </c>
      <c r="D395" s="101" t="str">
        <f>IFERROR(VLOOKUP(B395,'Updated LCDs'!$A:$A,1,0),"NO")</f>
        <v>NO</v>
      </c>
      <c r="E395" s="101" t="str">
        <f>IFERROR(VLOOKUP(B395,'Updated LCDs'!$A:$E,5,0),"NO")</f>
        <v>NO</v>
      </c>
      <c r="F395" s="102">
        <f>IFERROR(VLOOKUP(B395,'ICD-9 to ICD-10 LCDs'!$A:$B,2,0),"")</f>
        <v>34576</v>
      </c>
      <c r="G395" s="101" t="str">
        <f>IFERROR(VLOOKUP(F395,'ALL-LCDs'!$A:$C,3,0),"")</f>
        <v>A</v>
      </c>
      <c r="H395" s="101">
        <f>IFERROR(VLOOKUP(F395,'Updated LCDs'!$A:$A,1,0),"NO")</f>
        <v>34576</v>
      </c>
      <c r="I395" s="101" t="str">
        <f>IFERROR(VLOOKUP(F395,'Updated LCDs'!$A:$E,5,0),"NO")</f>
        <v>&lt;p&gt;&lt;span style="line-height: 115%;"&gt;Under &lt;strong&gt;&lt;em&gt;Bibliography&lt;/em&gt;&lt;/strong&gt; changes were made to citations to reflect AMA citation guidelines. Formatting, punctuation and typographical errors were corrected throughout the LCD. Acronyms were inserted where appropriate throughout the LCD.&lt;/span&gt;&lt;/p&gt;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v>
      </c>
      <c r="J395" s="100"/>
      <c r="K395" s="101" t="str">
        <f>IFERROR(VLOOKUP(J395,'All-Articles'!#REF!,3,0),"")</f>
        <v/>
      </c>
      <c r="L395" s="101" t="str">
        <f>IFERROR(VLOOKUP(J395,'Updated Articles'!$A:$E,1,0),"NO")</f>
        <v>NO</v>
      </c>
      <c r="M395" s="101" t="str">
        <f>IFERROR(VLOOKUP(J395,'Updated Articles'!$A:$E,5,0),"NO")</f>
        <v>NO</v>
      </c>
      <c r="N395" s="100"/>
      <c r="O395" s="101" t="str">
        <f>IFERROR(VLOOKUP(N395,'All-Articles'!#REF!,3,0),"")</f>
        <v/>
      </c>
      <c r="P395" s="101" t="str">
        <f>IFERROR(VLOOKUP(N395,'Updated Articles'!$A:$E,1,0),"NO")</f>
        <v>NO</v>
      </c>
      <c r="Q395" s="101" t="str">
        <f>IFERROR(VLOOKUP(N395,'Updated Articles'!$A:$E,5,0),"NO")</f>
        <v>NO</v>
      </c>
    </row>
    <row r="396" spans="1:17" x14ac:dyDescent="0.25">
      <c r="A396" s="99" t="s">
        <v>184</v>
      </c>
      <c r="B396" s="100">
        <v>33019</v>
      </c>
      <c r="C396" s="101" t="str">
        <f>IFERROR(VLOOKUP(B396,'ALL-LCDs'!$A:$C,3,0),"")</f>
        <v/>
      </c>
      <c r="D396" s="101" t="str">
        <f>IFERROR(VLOOKUP(B396,'Updated LCDs'!$A:$A,1,0),"NO")</f>
        <v>NO</v>
      </c>
      <c r="E396" s="101" t="str">
        <f>IFERROR(VLOOKUP(B396,'Updated LCDs'!$A:$E,5,0),"NO")</f>
        <v>NO</v>
      </c>
      <c r="F396" s="102">
        <f>IFERROR(VLOOKUP(B396,'ICD-9 to ICD-10 LCDs'!$A:$B,2,0),"")</f>
        <v>33411</v>
      </c>
      <c r="G396" s="101" t="str">
        <f>IFERROR(VLOOKUP(F396,'ALL-LCDs'!$A:$C,3,0),"")</f>
        <v>A</v>
      </c>
      <c r="H396" s="101" t="str">
        <f>IFERROR(VLOOKUP(F396,'Updated LCDs'!$A:$A,1,0),"NO")</f>
        <v>NO</v>
      </c>
      <c r="I396" s="101" t="str">
        <f>IFERROR(VLOOKUP(F396,'Updated LCDs'!$A:$E,5,0),"NO")</f>
        <v>NO</v>
      </c>
      <c r="J396" s="100"/>
      <c r="K396" s="101" t="str">
        <f>IFERROR(VLOOKUP(J396,'All-Articles'!#REF!,3,0),"")</f>
        <v/>
      </c>
      <c r="L396" s="101" t="str">
        <f>IFERROR(VLOOKUP(J396,'Updated Articles'!$A:$E,1,0),"NO")</f>
        <v>NO</v>
      </c>
      <c r="M396" s="101" t="str">
        <f>IFERROR(VLOOKUP(J396,'Updated Articles'!$A:$E,5,0),"NO")</f>
        <v>NO</v>
      </c>
      <c r="N396" s="100"/>
      <c r="O396" s="101" t="str">
        <f>IFERROR(VLOOKUP(N396,'All-Articles'!#REF!,3,0),"")</f>
        <v/>
      </c>
      <c r="P396" s="101" t="str">
        <f>IFERROR(VLOOKUP(N396,'Updated Articles'!$A:$E,1,0),"NO")</f>
        <v>NO</v>
      </c>
      <c r="Q396" s="101" t="str">
        <f>IFERROR(VLOOKUP(N396,'Updated Articles'!$A:$E,5,0),"NO")</f>
        <v>NO</v>
      </c>
    </row>
    <row r="397" spans="1:17" x14ac:dyDescent="0.25">
      <c r="A397" s="99" t="s">
        <v>241</v>
      </c>
      <c r="B397" s="100">
        <v>33072</v>
      </c>
      <c r="C397" s="101" t="str">
        <f>IFERROR(VLOOKUP(B397,'ALL-LCDs'!$A:$C,3,0),"")</f>
        <v/>
      </c>
      <c r="D397" s="101" t="str">
        <f>IFERROR(VLOOKUP(B397,'Updated LCDs'!$A:$A,1,0),"NO")</f>
        <v>NO</v>
      </c>
      <c r="E397" s="101" t="str">
        <f>IFERROR(VLOOKUP(B397,'Updated LCDs'!$A:$E,5,0),"NO")</f>
        <v>NO</v>
      </c>
      <c r="F397" s="102">
        <f>IFERROR(VLOOKUP(B397,'ICD-9 to ICD-10 LCDs'!$A:$B,2,0),"")</f>
        <v>34295</v>
      </c>
      <c r="G397" s="101" t="str">
        <f>IFERROR(VLOOKUP(F397,'ALL-LCDs'!$A:$C,3,0),"")</f>
        <v>R</v>
      </c>
      <c r="H397" s="101" t="str">
        <f>IFERROR(VLOOKUP(F397,'Updated LCDs'!$A:$A,1,0),"NO")</f>
        <v>NO</v>
      </c>
      <c r="I397" s="101" t="str">
        <f>IFERROR(VLOOKUP(F397,'Updated LCDs'!$A:$E,5,0),"NO")</f>
        <v>NO</v>
      </c>
      <c r="J397" s="100"/>
      <c r="K397" s="101" t="str">
        <f>IFERROR(VLOOKUP(J397,'All-Articles'!#REF!,3,0),"")</f>
        <v/>
      </c>
      <c r="L397" s="101" t="str">
        <f>IFERROR(VLOOKUP(J397,'Updated Articles'!$A:$E,1,0),"NO")</f>
        <v>NO</v>
      </c>
      <c r="M397" s="101" t="str">
        <f>IFERROR(VLOOKUP(J397,'Updated Articles'!$A:$E,5,0),"NO")</f>
        <v>NO</v>
      </c>
      <c r="N397" s="100"/>
      <c r="O397" s="101" t="str">
        <f>IFERROR(VLOOKUP(N397,'All-Articles'!#REF!,3,0),"")</f>
        <v/>
      </c>
      <c r="P397" s="101" t="str">
        <f>IFERROR(VLOOKUP(N397,'Updated Articles'!$A:$E,1,0),"NO")</f>
        <v>NO</v>
      </c>
      <c r="Q397" s="101" t="str">
        <f>IFERROR(VLOOKUP(N397,'Updated Articles'!$A:$E,5,0),"NO")</f>
        <v>NO</v>
      </c>
    </row>
    <row r="398" spans="1:17" x14ac:dyDescent="0.25">
      <c r="A398" s="103" t="s">
        <v>242</v>
      </c>
      <c r="B398" s="100">
        <v>33219</v>
      </c>
      <c r="C398" s="101" t="str">
        <f>IFERROR(VLOOKUP(B398,'ALL-LCDs'!$A:$C,3,0),"")</f>
        <v/>
      </c>
      <c r="D398" s="101" t="str">
        <f>IFERROR(VLOOKUP(B398,'Updated LCDs'!$A:$A,1,0),"NO")</f>
        <v>NO</v>
      </c>
      <c r="E398" s="101" t="str">
        <f>IFERROR(VLOOKUP(B398,'Updated LCDs'!$A:$E,5,0),"NO")</f>
        <v>NO</v>
      </c>
      <c r="F398" s="102">
        <f>IFERROR(VLOOKUP(B398,'ICD-9 to ICD-10 LCDs'!$A:$B,2,0),"")</f>
        <v>34762</v>
      </c>
      <c r="G398" s="101" t="str">
        <f>IFERROR(VLOOKUP(F398,'ALL-LCDs'!$A:$C,3,0),"")</f>
        <v/>
      </c>
      <c r="H398" s="101" t="str">
        <f>IFERROR(VLOOKUP(F398,'Updated LCDs'!$A:$A,1,0),"NO")</f>
        <v>NO</v>
      </c>
      <c r="I398" s="101" t="str">
        <f>IFERROR(VLOOKUP(F398,'Updated LCDs'!$A:$E,5,0),"NO")</f>
        <v>NO</v>
      </c>
      <c r="J398" s="100"/>
      <c r="K398" s="101" t="str">
        <f>IFERROR(VLOOKUP(J398,'All-Articles'!#REF!,3,0),"")</f>
        <v/>
      </c>
      <c r="L398" s="101" t="str">
        <f>IFERROR(VLOOKUP(J398,'Updated Articles'!$A:$E,1,0),"NO")</f>
        <v>NO</v>
      </c>
      <c r="M398" s="101" t="str">
        <f>IFERROR(VLOOKUP(J398,'Updated Articles'!$A:$E,5,0),"NO")</f>
        <v>NO</v>
      </c>
      <c r="N398" s="100"/>
      <c r="O398" s="101" t="str">
        <f>IFERROR(VLOOKUP(N398,'All-Articles'!#REF!,3,0),"")</f>
        <v/>
      </c>
      <c r="P398" s="101" t="str">
        <f>IFERROR(VLOOKUP(N398,'Updated Articles'!$A:$E,1,0),"NO")</f>
        <v>NO</v>
      </c>
      <c r="Q398" s="101" t="str">
        <f>IFERROR(VLOOKUP(N398,'Updated Articles'!$A:$E,5,0),"NO")</f>
        <v>NO</v>
      </c>
    </row>
    <row r="399" spans="1:17" x14ac:dyDescent="0.25">
      <c r="A399" s="99" t="s">
        <v>243</v>
      </c>
      <c r="B399" s="100">
        <v>33257</v>
      </c>
      <c r="C399" s="101" t="str">
        <f>IFERROR(VLOOKUP(B399,'ALL-LCDs'!$A:$C,3,0),"")</f>
        <v>A</v>
      </c>
      <c r="D399" s="101" t="str">
        <f>IFERROR(VLOOKUP(B399,'Updated LCDs'!$A:$A,1,0),"NO")</f>
        <v>NO</v>
      </c>
      <c r="E399" s="101" t="str">
        <f>IFERROR(VLOOKUP(B399,'Updated LCDs'!$A:$E,5,0),"NO")</f>
        <v>NO</v>
      </c>
      <c r="F399" s="102" t="str">
        <f>IFERROR(VLOOKUP(B399,'ICD-9 to ICD-10 LCDs'!$A:$B,2,0),"")</f>
        <v/>
      </c>
      <c r="G399" s="101" t="str">
        <f>IFERROR(VLOOKUP(F399,'ALL-LCDs'!$A:$C,3,0),"")</f>
        <v/>
      </c>
      <c r="H399" s="101" t="str">
        <f>IFERROR(VLOOKUP(F399,'Updated LCDs'!$A:$A,1,0),"NO")</f>
        <v>NO</v>
      </c>
      <c r="I399" s="101" t="str">
        <f>IFERROR(VLOOKUP(F399,'Updated LCDs'!$A:$E,5,0),"NO")</f>
        <v>NO</v>
      </c>
      <c r="J399" s="100"/>
      <c r="K399" s="101" t="str">
        <f>IFERROR(VLOOKUP(J399,'All-Articles'!#REF!,3,0),"")</f>
        <v/>
      </c>
      <c r="L399" s="101" t="str">
        <f>IFERROR(VLOOKUP(J399,'Updated Articles'!$A:$E,1,0),"NO")</f>
        <v>NO</v>
      </c>
      <c r="M399" s="101" t="str">
        <f>IFERROR(VLOOKUP(J399,'Updated Articles'!$A:$E,5,0),"NO")</f>
        <v>NO</v>
      </c>
      <c r="N399" s="100"/>
      <c r="O399" s="101" t="str">
        <f>IFERROR(VLOOKUP(N399,'All-Articles'!#REF!,3,0),"")</f>
        <v/>
      </c>
      <c r="P399" s="101" t="str">
        <f>IFERROR(VLOOKUP(N399,'Updated Articles'!$A:$E,1,0),"NO")</f>
        <v>NO</v>
      </c>
      <c r="Q399" s="101" t="str">
        <f>IFERROR(VLOOKUP(N399,'Updated Articles'!$A:$E,5,0),"NO")</f>
        <v>NO</v>
      </c>
    </row>
    <row r="400" spans="1:17" x14ac:dyDescent="0.25">
      <c r="A400" s="103" t="s">
        <v>244</v>
      </c>
      <c r="B400" s="100">
        <v>33261</v>
      </c>
      <c r="C400" s="101" t="str">
        <f>IFERROR(VLOOKUP(B400,'ALL-LCDs'!$A:$C,3,0),"")</f>
        <v>A</v>
      </c>
      <c r="D400" s="101" t="str">
        <f>IFERROR(VLOOKUP(B400,'Updated LCDs'!$A:$A,1,0),"NO")</f>
        <v>NO</v>
      </c>
      <c r="E400" s="101" t="str">
        <f>IFERROR(VLOOKUP(B400,'Updated LCDs'!$A:$E,5,0),"NO")</f>
        <v>NO</v>
      </c>
      <c r="F400" s="102" t="str">
        <f>IFERROR(VLOOKUP(B400,'ICD-9 to ICD-10 LCDs'!$A:$B,2,0),"")</f>
        <v/>
      </c>
      <c r="G400" s="101" t="str">
        <f>IFERROR(VLOOKUP(F400,'ALL-LCDs'!$A:$C,3,0),"")</f>
        <v/>
      </c>
      <c r="H400" s="101" t="str">
        <f>IFERROR(VLOOKUP(F400,'Updated LCDs'!$A:$A,1,0),"NO")</f>
        <v>NO</v>
      </c>
      <c r="I400" s="101" t="str">
        <f>IFERROR(VLOOKUP(F400,'Updated LCDs'!$A:$E,5,0),"NO")</f>
        <v>NO</v>
      </c>
      <c r="J400" s="100"/>
      <c r="K400" s="101" t="str">
        <f>IFERROR(VLOOKUP(J400,'All-Articles'!#REF!,3,0),"")</f>
        <v/>
      </c>
      <c r="L400" s="101" t="str">
        <f>IFERROR(VLOOKUP(J400,'Updated Articles'!$A:$E,1,0),"NO")</f>
        <v>NO</v>
      </c>
      <c r="M400" s="101" t="str">
        <f>IFERROR(VLOOKUP(J400,'Updated Articles'!$A:$E,5,0),"NO")</f>
        <v>NO</v>
      </c>
      <c r="N400" s="100"/>
      <c r="O400" s="101" t="str">
        <f>IFERROR(VLOOKUP(N400,'All-Articles'!#REF!,3,0),"")</f>
        <v/>
      </c>
      <c r="P400" s="101" t="str">
        <f>IFERROR(VLOOKUP(N400,'Updated Articles'!$A:$E,1,0),"NO")</f>
        <v>NO</v>
      </c>
      <c r="Q400" s="101" t="str">
        <f>IFERROR(VLOOKUP(N400,'Updated Articles'!$A:$E,5,0),"NO")</f>
        <v>NO</v>
      </c>
    </row>
    <row r="401" spans="1:17" x14ac:dyDescent="0.25">
      <c r="A401" s="103" t="s">
        <v>245</v>
      </c>
      <c r="B401" s="100">
        <v>33267</v>
      </c>
      <c r="C401" s="101" t="str">
        <f>IFERROR(VLOOKUP(B401,'ALL-LCDs'!$A:$C,3,0),"")</f>
        <v>A</v>
      </c>
      <c r="D401" s="101" t="str">
        <f>IFERROR(VLOOKUP(B401,'Updated LCDs'!$A:$A,1,0),"NO")</f>
        <v>NO</v>
      </c>
      <c r="E401" s="101" t="str">
        <f>IFERROR(VLOOKUP(B401,'Updated LCDs'!$A:$E,5,0),"NO")</f>
        <v>NO</v>
      </c>
      <c r="F401" s="102" t="str">
        <f>IFERROR(VLOOKUP(B401,'ICD-9 to ICD-10 LCDs'!$A:$B,2,0),"")</f>
        <v/>
      </c>
      <c r="G401" s="101" t="str">
        <f>IFERROR(VLOOKUP(F401,'ALL-LCDs'!$A:$C,3,0),"")</f>
        <v/>
      </c>
      <c r="H401" s="101" t="str">
        <f>IFERROR(VLOOKUP(F401,'Updated LCDs'!$A:$A,1,0),"NO")</f>
        <v>NO</v>
      </c>
      <c r="I401" s="101" t="str">
        <f>IFERROR(VLOOKUP(F401,'Updated LCDs'!$A:$E,5,0),"NO")</f>
        <v>NO</v>
      </c>
      <c r="J401" s="100"/>
      <c r="K401" s="101" t="str">
        <f>IFERROR(VLOOKUP(J401,'All-Articles'!#REF!,3,0),"")</f>
        <v/>
      </c>
      <c r="L401" s="101" t="str">
        <f>IFERROR(VLOOKUP(J401,'Updated Articles'!$A:$E,1,0),"NO")</f>
        <v>NO</v>
      </c>
      <c r="M401" s="101" t="str">
        <f>IFERROR(VLOOKUP(J401,'Updated Articles'!$A:$E,5,0),"NO")</f>
        <v>NO</v>
      </c>
      <c r="N401" s="100"/>
      <c r="O401" s="101" t="str">
        <f>IFERROR(VLOOKUP(N401,'All-Articles'!#REF!,3,0),"")</f>
        <v/>
      </c>
      <c r="P401" s="101" t="str">
        <f>IFERROR(VLOOKUP(N401,'Updated Articles'!$A:$E,1,0),"NO")</f>
        <v>NO</v>
      </c>
      <c r="Q401" s="101" t="str">
        <f>IFERROR(VLOOKUP(N401,'Updated Articles'!$A:$E,5,0),"NO")</f>
        <v>NO</v>
      </c>
    </row>
    <row r="402" spans="1:17" x14ac:dyDescent="0.25">
      <c r="A402" s="99" t="s">
        <v>233</v>
      </c>
      <c r="B402" s="100">
        <v>33268</v>
      </c>
      <c r="C402" s="101" t="str">
        <f>IFERROR(VLOOKUP(B402,'ALL-LCDs'!$A:$C,3,0),"")</f>
        <v>A</v>
      </c>
      <c r="D402" s="101" t="str">
        <f>IFERROR(VLOOKUP(B402,'Updated LCDs'!$A:$A,1,0),"NO")</f>
        <v>NO</v>
      </c>
      <c r="E402" s="101" t="str">
        <f>IFERROR(VLOOKUP(B402,'Updated LCDs'!$A:$E,5,0),"NO")</f>
        <v>NO</v>
      </c>
      <c r="F402" s="102" t="str">
        <f>IFERROR(VLOOKUP(B402,'ICD-9 to ICD-10 LCDs'!$A:$B,2,0),"")</f>
        <v/>
      </c>
      <c r="G402" s="101" t="str">
        <f>IFERROR(VLOOKUP(F402,'ALL-LCDs'!$A:$C,3,0),"")</f>
        <v/>
      </c>
      <c r="H402" s="101" t="str">
        <f>IFERROR(VLOOKUP(F402,'Updated LCDs'!$A:$A,1,0),"NO")</f>
        <v>NO</v>
      </c>
      <c r="I402" s="101" t="str">
        <f>IFERROR(VLOOKUP(F402,'Updated LCDs'!$A:$E,5,0),"NO")</f>
        <v>NO</v>
      </c>
      <c r="J402" s="100"/>
      <c r="K402" s="101" t="str">
        <f>IFERROR(VLOOKUP(J402,'All-Articles'!#REF!,3,0),"")</f>
        <v/>
      </c>
      <c r="L402" s="101" t="str">
        <f>IFERROR(VLOOKUP(J402,'Updated Articles'!$A:$E,1,0),"NO")</f>
        <v>NO</v>
      </c>
      <c r="M402" s="101" t="str">
        <f>IFERROR(VLOOKUP(J402,'Updated Articles'!$A:$E,5,0),"NO")</f>
        <v>NO</v>
      </c>
      <c r="N402" s="100"/>
      <c r="O402" s="101" t="str">
        <f>IFERROR(VLOOKUP(N402,'All-Articles'!#REF!,3,0),"")</f>
        <v/>
      </c>
      <c r="P402" s="101" t="str">
        <f>IFERROR(VLOOKUP(N402,'Updated Articles'!$A:$E,1,0),"NO")</f>
        <v>NO</v>
      </c>
      <c r="Q402" s="101" t="str">
        <f>IFERROR(VLOOKUP(N402,'Updated Articles'!$A:$E,5,0),"NO")</f>
        <v>NO</v>
      </c>
    </row>
    <row r="403" spans="1:17" x14ac:dyDescent="0.25">
      <c r="A403" s="99" t="s">
        <v>230</v>
      </c>
      <c r="B403" s="100">
        <v>33270</v>
      </c>
      <c r="C403" s="101" t="str">
        <f>IFERROR(VLOOKUP(B403,'ALL-LCDs'!$A:$C,3,0),"")</f>
        <v>A</v>
      </c>
      <c r="D403" s="101" t="str">
        <f>IFERROR(VLOOKUP(B403,'Updated LCDs'!$A:$A,1,0),"NO")</f>
        <v>NO</v>
      </c>
      <c r="E403" s="101" t="str">
        <f>IFERROR(VLOOKUP(B403,'Updated LCDs'!$A:$E,5,0),"NO")</f>
        <v>NO</v>
      </c>
      <c r="F403" s="102" t="str">
        <f>IFERROR(VLOOKUP(B403,'ICD-9 to ICD-10 LCDs'!$A:$B,2,0),"")</f>
        <v/>
      </c>
      <c r="G403" s="101" t="str">
        <f>IFERROR(VLOOKUP(F403,'ALL-LCDs'!$A:$C,3,0),"")</f>
        <v/>
      </c>
      <c r="H403" s="101" t="str">
        <f>IFERROR(VLOOKUP(F403,'Updated LCDs'!$A:$A,1,0),"NO")</f>
        <v>NO</v>
      </c>
      <c r="I403" s="101" t="str">
        <f>IFERROR(VLOOKUP(F403,'Updated LCDs'!$A:$E,5,0),"NO")</f>
        <v>NO</v>
      </c>
      <c r="J403" s="100"/>
      <c r="K403" s="101" t="str">
        <f>IFERROR(VLOOKUP(J403,'All-Articles'!#REF!,3,0),"")</f>
        <v/>
      </c>
      <c r="L403" s="101" t="str">
        <f>IFERROR(VLOOKUP(J403,'Updated Articles'!$A:$E,1,0),"NO")</f>
        <v>NO</v>
      </c>
      <c r="M403" s="101" t="str">
        <f>IFERROR(VLOOKUP(J403,'Updated Articles'!$A:$E,5,0),"NO")</f>
        <v>NO</v>
      </c>
      <c r="N403" s="100"/>
      <c r="O403" s="101" t="str">
        <f>IFERROR(VLOOKUP(N403,'All-Articles'!#REF!,3,0),"")</f>
        <v/>
      </c>
      <c r="P403" s="101" t="str">
        <f>IFERROR(VLOOKUP(N403,'Updated Articles'!$A:$E,1,0),"NO")</f>
        <v>NO</v>
      </c>
      <c r="Q403" s="101" t="str">
        <f>IFERROR(VLOOKUP(N403,'Updated Articles'!$A:$E,5,0),"NO")</f>
        <v>NO</v>
      </c>
    </row>
    <row r="404" spans="1:17" x14ac:dyDescent="0.25">
      <c r="A404" s="99" t="s">
        <v>151</v>
      </c>
      <c r="B404" s="100">
        <v>33273</v>
      </c>
      <c r="C404" s="101" t="str">
        <f>IFERROR(VLOOKUP(B404,'ALL-LCDs'!$A:$C,3,0),"")</f>
        <v>A</v>
      </c>
      <c r="D404" s="101" t="str">
        <f>IFERROR(VLOOKUP(B404,'Updated LCDs'!$A:$A,1,0),"NO")</f>
        <v>NO</v>
      </c>
      <c r="E404" s="101" t="str">
        <f>IFERROR(VLOOKUP(B404,'Updated LCDs'!$A:$E,5,0),"NO")</f>
        <v>NO</v>
      </c>
      <c r="F404" s="102" t="str">
        <f>IFERROR(VLOOKUP(B404,'ICD-9 to ICD-10 LCDs'!$A:$B,2,0),"")</f>
        <v/>
      </c>
      <c r="G404" s="101" t="str">
        <f>IFERROR(VLOOKUP(F404,'ALL-LCDs'!$A:$C,3,0),"")</f>
        <v/>
      </c>
      <c r="H404" s="101" t="str">
        <f>IFERROR(VLOOKUP(F404,'Updated LCDs'!$A:$A,1,0),"NO")</f>
        <v>NO</v>
      </c>
      <c r="I404" s="101" t="str">
        <f>IFERROR(VLOOKUP(F404,'Updated LCDs'!$A:$E,5,0),"NO")</f>
        <v>NO</v>
      </c>
      <c r="J404" s="100"/>
      <c r="K404" s="101" t="str">
        <f>IFERROR(VLOOKUP(J404,'All-Articles'!#REF!,3,0),"")</f>
        <v/>
      </c>
      <c r="L404" s="101" t="str">
        <f>IFERROR(VLOOKUP(J404,'Updated Articles'!$A:$E,1,0),"NO")</f>
        <v>NO</v>
      </c>
      <c r="M404" s="101" t="str">
        <f>IFERROR(VLOOKUP(J404,'Updated Articles'!$A:$E,5,0),"NO")</f>
        <v>NO</v>
      </c>
      <c r="N404" s="100"/>
      <c r="O404" s="101" t="str">
        <f>IFERROR(VLOOKUP(N404,'All-Articles'!#REF!,3,0),"")</f>
        <v/>
      </c>
      <c r="P404" s="101" t="str">
        <f>IFERROR(VLOOKUP(N404,'Updated Articles'!$A:$E,1,0),"NO")</f>
        <v>NO</v>
      </c>
      <c r="Q404" s="101" t="str">
        <f>IFERROR(VLOOKUP(N404,'Updated Articles'!$A:$E,5,0),"NO")</f>
        <v>NO</v>
      </c>
    </row>
    <row r="405" spans="1:17" x14ac:dyDescent="0.25">
      <c r="A405" s="99" t="s">
        <v>246</v>
      </c>
      <c r="B405" s="100">
        <v>33274</v>
      </c>
      <c r="C405" s="101" t="str">
        <f>IFERROR(VLOOKUP(B405,'ALL-LCDs'!$A:$C,3,0),"")</f>
        <v>A</v>
      </c>
      <c r="D405" s="101" t="str">
        <f>IFERROR(VLOOKUP(B405,'Updated LCDs'!$A:$A,1,0),"NO")</f>
        <v>NO</v>
      </c>
      <c r="E405" s="101" t="str">
        <f>IFERROR(VLOOKUP(B405,'Updated LCDs'!$A:$E,5,0),"NO")</f>
        <v>NO</v>
      </c>
      <c r="F405" s="102" t="str">
        <f>IFERROR(VLOOKUP(B405,'ICD-9 to ICD-10 LCDs'!$A:$B,2,0),"")</f>
        <v/>
      </c>
      <c r="G405" s="101" t="str">
        <f>IFERROR(VLOOKUP(F405,'ALL-LCDs'!$A:$C,3,0),"")</f>
        <v/>
      </c>
      <c r="H405" s="101" t="str">
        <f>IFERROR(VLOOKUP(F405,'Updated LCDs'!$A:$A,1,0),"NO")</f>
        <v>NO</v>
      </c>
      <c r="I405" s="101" t="str">
        <f>IFERROR(VLOOKUP(F405,'Updated LCDs'!$A:$E,5,0),"NO")</f>
        <v>NO</v>
      </c>
      <c r="J405" s="100"/>
      <c r="K405" s="101" t="str">
        <f>IFERROR(VLOOKUP(J405,'All-Articles'!#REF!,3,0),"")</f>
        <v/>
      </c>
      <c r="L405" s="101" t="str">
        <f>IFERROR(VLOOKUP(J405,'Updated Articles'!$A:$E,1,0),"NO")</f>
        <v>NO</v>
      </c>
      <c r="M405" s="101" t="str">
        <f>IFERROR(VLOOKUP(J405,'Updated Articles'!$A:$E,5,0),"NO")</f>
        <v>NO</v>
      </c>
      <c r="N405" s="100"/>
      <c r="O405" s="101" t="str">
        <f>IFERROR(VLOOKUP(N405,'All-Articles'!#REF!,3,0),"")</f>
        <v/>
      </c>
      <c r="P405" s="101" t="str">
        <f>IFERROR(VLOOKUP(N405,'Updated Articles'!$A:$E,1,0),"NO")</f>
        <v>NO</v>
      </c>
      <c r="Q405" s="101" t="str">
        <f>IFERROR(VLOOKUP(N405,'Updated Articles'!$A:$E,5,0),"NO")</f>
        <v>NO</v>
      </c>
    </row>
    <row r="406" spans="1:17" x14ac:dyDescent="0.25">
      <c r="A406" s="99" t="s">
        <v>153</v>
      </c>
      <c r="B406" s="100">
        <v>33278</v>
      </c>
      <c r="C406" s="101" t="str">
        <f>IFERROR(VLOOKUP(B406,'ALL-LCDs'!$A:$C,3,0),"")</f>
        <v>A</v>
      </c>
      <c r="D406" s="101" t="str">
        <f>IFERROR(VLOOKUP(B406,'Updated LCDs'!$A:$A,1,0),"NO")</f>
        <v>NO</v>
      </c>
      <c r="E406" s="101" t="str">
        <f>IFERROR(VLOOKUP(B406,'Updated LCDs'!$A:$E,5,0),"NO")</f>
        <v>NO</v>
      </c>
      <c r="F406" s="102" t="str">
        <f>IFERROR(VLOOKUP(B406,'ICD-9 to ICD-10 LCDs'!$A:$B,2,0),"")</f>
        <v/>
      </c>
      <c r="G406" s="101" t="str">
        <f>IFERROR(VLOOKUP(F406,'ALL-LCDs'!$A:$C,3,0),"")</f>
        <v/>
      </c>
      <c r="H406" s="101" t="str">
        <f>IFERROR(VLOOKUP(F406,'Updated LCDs'!$A:$A,1,0),"NO")</f>
        <v>NO</v>
      </c>
      <c r="I406" s="101" t="str">
        <f>IFERROR(VLOOKUP(F406,'Updated LCDs'!$A:$E,5,0),"NO")</f>
        <v>NO</v>
      </c>
      <c r="J406" s="100"/>
      <c r="K406" s="101" t="str">
        <f>IFERROR(VLOOKUP(J406,'All-Articles'!#REF!,3,0),"")</f>
        <v/>
      </c>
      <c r="L406" s="101" t="str">
        <f>IFERROR(VLOOKUP(J406,'Updated Articles'!$A:$E,1,0),"NO")</f>
        <v>NO</v>
      </c>
      <c r="M406" s="101" t="str">
        <f>IFERROR(VLOOKUP(J406,'Updated Articles'!$A:$E,5,0),"NO")</f>
        <v>NO</v>
      </c>
      <c r="N406" s="100"/>
      <c r="O406" s="101" t="str">
        <f>IFERROR(VLOOKUP(N406,'All-Articles'!#REF!,3,0),"")</f>
        <v/>
      </c>
      <c r="P406" s="101" t="str">
        <f>IFERROR(VLOOKUP(N406,'Updated Articles'!$A:$E,1,0),"NO")</f>
        <v>NO</v>
      </c>
      <c r="Q406" s="101" t="str">
        <f>IFERROR(VLOOKUP(N406,'Updated Articles'!$A:$E,5,0),"NO")</f>
        <v>NO</v>
      </c>
    </row>
    <row r="407" spans="1:17" x14ac:dyDescent="0.25">
      <c r="A407" s="99" t="s">
        <v>247</v>
      </c>
      <c r="B407" s="100">
        <v>33280</v>
      </c>
      <c r="C407" s="101" t="str">
        <f>IFERROR(VLOOKUP(B407,'ALL-LCDs'!$A:$C,3,0),"")</f>
        <v>R</v>
      </c>
      <c r="D407" s="101" t="str">
        <f>IFERROR(VLOOKUP(B407,'Updated LCDs'!$A:$A,1,0),"NO")</f>
        <v>NO</v>
      </c>
      <c r="E407" s="101" t="str">
        <f>IFERROR(VLOOKUP(B407,'Updated LCDs'!$A:$E,5,0),"NO")</f>
        <v>NO</v>
      </c>
      <c r="F407" s="102" t="str">
        <f>IFERROR(VLOOKUP(B407,'ICD-9 to ICD-10 LCDs'!$A:$B,2,0),"")</f>
        <v/>
      </c>
      <c r="G407" s="101" t="str">
        <f>IFERROR(VLOOKUP(F407,'ALL-LCDs'!$A:$C,3,0),"")</f>
        <v/>
      </c>
      <c r="H407" s="101" t="str">
        <f>IFERROR(VLOOKUP(F407,'Updated LCDs'!$A:$A,1,0),"NO")</f>
        <v>NO</v>
      </c>
      <c r="I407" s="101" t="str">
        <f>IFERROR(VLOOKUP(F407,'Updated LCDs'!$A:$E,5,0),"NO")</f>
        <v>NO</v>
      </c>
      <c r="J407" s="100"/>
      <c r="K407" s="101" t="str">
        <f>IFERROR(VLOOKUP(J407,'All-Articles'!#REF!,3,0),"")</f>
        <v/>
      </c>
      <c r="L407" s="101" t="str">
        <f>IFERROR(VLOOKUP(J407,'Updated Articles'!$A:$E,1,0),"NO")</f>
        <v>NO</v>
      </c>
      <c r="M407" s="101" t="str">
        <f>IFERROR(VLOOKUP(J407,'Updated Articles'!$A:$E,5,0),"NO")</f>
        <v>NO</v>
      </c>
      <c r="N407" s="100"/>
      <c r="O407" s="101" t="str">
        <f>IFERROR(VLOOKUP(N407,'All-Articles'!#REF!,3,0),"")</f>
        <v/>
      </c>
      <c r="P407" s="101" t="str">
        <f>IFERROR(VLOOKUP(N407,'Updated Articles'!$A:$E,1,0),"NO")</f>
        <v>NO</v>
      </c>
      <c r="Q407" s="101" t="str">
        <f>IFERROR(VLOOKUP(N407,'Updated Articles'!$A:$E,5,0),"NO")</f>
        <v>NO</v>
      </c>
    </row>
    <row r="408" spans="1:17" x14ac:dyDescent="0.25">
      <c r="A408" s="103">
        <v>7361.7</v>
      </c>
      <c r="B408" s="100">
        <v>33284</v>
      </c>
      <c r="C408" s="101" t="str">
        <f>IFERROR(VLOOKUP(B408,'ALL-LCDs'!$A:$C,3,0),"")</f>
        <v>A</v>
      </c>
      <c r="D408" s="101" t="str">
        <f>IFERROR(VLOOKUP(B408,'Updated LCDs'!$A:$A,1,0),"NO")</f>
        <v>NO</v>
      </c>
      <c r="E408" s="101" t="str">
        <f>IFERROR(VLOOKUP(B408,'Updated LCDs'!$A:$E,5,0),"NO")</f>
        <v>NO</v>
      </c>
      <c r="F408" s="102" t="str">
        <f>IFERROR(VLOOKUP(B408,'ICD-9 to ICD-10 LCDs'!$A:$B,2,0),"")</f>
        <v/>
      </c>
      <c r="G408" s="101" t="str">
        <f>IFERROR(VLOOKUP(F408,'ALL-LCDs'!$A:$C,3,0),"")</f>
        <v/>
      </c>
      <c r="H408" s="101" t="str">
        <f>IFERROR(VLOOKUP(F408,'Updated LCDs'!$A:$A,1,0),"NO")</f>
        <v>NO</v>
      </c>
      <c r="I408" s="101" t="str">
        <f>IFERROR(VLOOKUP(F408,'Updated LCDs'!$A:$E,5,0),"NO")</f>
        <v>NO</v>
      </c>
      <c r="J408" s="100"/>
      <c r="K408" s="101" t="str">
        <f>IFERROR(VLOOKUP(J408,'All-Articles'!#REF!,3,0),"")</f>
        <v/>
      </c>
      <c r="L408" s="101" t="str">
        <f>IFERROR(VLOOKUP(J408,'Updated Articles'!$A:$E,1,0),"NO")</f>
        <v>NO</v>
      </c>
      <c r="M408" s="101" t="str">
        <f>IFERROR(VLOOKUP(J408,'Updated Articles'!$A:$E,5,0),"NO")</f>
        <v>NO</v>
      </c>
      <c r="N408" s="100"/>
      <c r="O408" s="101" t="str">
        <f>IFERROR(VLOOKUP(N408,'All-Articles'!#REF!,3,0),"")</f>
        <v/>
      </c>
      <c r="P408" s="101" t="str">
        <f>IFERROR(VLOOKUP(N408,'Updated Articles'!$A:$E,1,0),"NO")</f>
        <v>NO</v>
      </c>
      <c r="Q408" s="101" t="str">
        <f>IFERROR(VLOOKUP(N408,'Updated Articles'!$A:$E,5,0),"NO")</f>
        <v>NO</v>
      </c>
    </row>
    <row r="409" spans="1:17" x14ac:dyDescent="0.25">
      <c r="A409" s="103" t="s">
        <v>249</v>
      </c>
      <c r="B409" s="100">
        <v>33285</v>
      </c>
      <c r="C409" s="101" t="str">
        <f>IFERROR(VLOOKUP(B409,'ALL-LCDs'!$A:$C,3,0),"")</f>
        <v>A</v>
      </c>
      <c r="D409" s="101" t="str">
        <f>IFERROR(VLOOKUP(B409,'Updated LCDs'!$A:$A,1,0),"NO")</f>
        <v>NO</v>
      </c>
      <c r="E409" s="101" t="str">
        <f>IFERROR(VLOOKUP(B409,'Updated LCDs'!$A:$E,5,0),"NO")</f>
        <v>NO</v>
      </c>
      <c r="F409" s="102" t="str">
        <f>IFERROR(VLOOKUP(B409,'ICD-9 to ICD-10 LCDs'!$A:$B,2,0),"")</f>
        <v/>
      </c>
      <c r="G409" s="101" t="str">
        <f>IFERROR(VLOOKUP(F409,'ALL-LCDs'!$A:$C,3,0),"")</f>
        <v/>
      </c>
      <c r="H409" s="101" t="str">
        <f>IFERROR(VLOOKUP(F409,'Updated LCDs'!$A:$A,1,0),"NO")</f>
        <v>NO</v>
      </c>
      <c r="I409" s="101" t="str">
        <f>IFERROR(VLOOKUP(F409,'Updated LCDs'!$A:$E,5,0),"NO")</f>
        <v>NO</v>
      </c>
      <c r="J409" s="100"/>
      <c r="K409" s="101" t="str">
        <f>IFERROR(VLOOKUP(J409,'All-Articles'!#REF!,3,0),"")</f>
        <v/>
      </c>
      <c r="L409" s="101" t="str">
        <f>IFERROR(VLOOKUP(J409,'Updated Articles'!$A:$E,1,0),"NO")</f>
        <v>NO</v>
      </c>
      <c r="M409" s="101" t="str">
        <f>IFERROR(VLOOKUP(J409,'Updated Articles'!$A:$E,5,0),"NO")</f>
        <v>NO</v>
      </c>
      <c r="N409" s="100"/>
      <c r="O409" s="101" t="str">
        <f>IFERROR(VLOOKUP(N409,'All-Articles'!#REF!,3,0),"")</f>
        <v/>
      </c>
      <c r="P409" s="101" t="str">
        <f>IFERROR(VLOOKUP(N409,'Updated Articles'!$A:$E,1,0),"NO")</f>
        <v>NO</v>
      </c>
      <c r="Q409" s="101" t="str">
        <f>IFERROR(VLOOKUP(N409,'Updated Articles'!$A:$E,5,0),"NO")</f>
        <v>NO</v>
      </c>
    </row>
    <row r="410" spans="1:17" x14ac:dyDescent="0.25">
      <c r="A410" s="99" t="s">
        <v>250</v>
      </c>
      <c r="B410" s="100">
        <v>33312</v>
      </c>
      <c r="C410" s="101" t="str">
        <f>IFERROR(VLOOKUP(B410,'ALL-LCDs'!$A:$C,3,0),"")</f>
        <v>A</v>
      </c>
      <c r="D410" s="101" t="str">
        <f>IFERROR(VLOOKUP(B410,'Updated LCDs'!$A:$A,1,0),"NO")</f>
        <v>NO</v>
      </c>
      <c r="E410" s="101" t="str">
        <f>IFERROR(VLOOKUP(B410,'Updated LCDs'!$A:$E,5,0),"NO")</f>
        <v>NO</v>
      </c>
      <c r="F410" s="102" t="str">
        <f>IFERROR(VLOOKUP(B410,'ICD-9 to ICD-10 LCDs'!$A:$B,2,0),"")</f>
        <v/>
      </c>
      <c r="G410" s="101" t="str">
        <f>IFERROR(VLOOKUP(F410,'ALL-LCDs'!$A:$C,3,0),"")</f>
        <v/>
      </c>
      <c r="H410" s="101" t="str">
        <f>IFERROR(VLOOKUP(F410,'Updated LCDs'!$A:$A,1,0),"NO")</f>
        <v>NO</v>
      </c>
      <c r="I410" s="101" t="str">
        <f>IFERROR(VLOOKUP(F410,'Updated LCDs'!$A:$E,5,0),"NO")</f>
        <v>NO</v>
      </c>
      <c r="J410" s="100"/>
      <c r="K410" s="101" t="str">
        <f>IFERROR(VLOOKUP(J410,'All-Articles'!#REF!,3,0),"")</f>
        <v/>
      </c>
      <c r="L410" s="101" t="str">
        <f>IFERROR(VLOOKUP(J410,'Updated Articles'!$A:$E,1,0),"NO")</f>
        <v>NO</v>
      </c>
      <c r="M410" s="101" t="str">
        <f>IFERROR(VLOOKUP(J410,'Updated Articles'!$A:$E,5,0),"NO")</f>
        <v>NO</v>
      </c>
      <c r="N410" s="100"/>
      <c r="O410" s="101" t="str">
        <f>IFERROR(VLOOKUP(N410,'All-Articles'!#REF!,3,0),"")</f>
        <v/>
      </c>
      <c r="P410" s="101" t="str">
        <f>IFERROR(VLOOKUP(N410,'Updated Articles'!$A:$E,1,0),"NO")</f>
        <v>NO</v>
      </c>
      <c r="Q410" s="101" t="str">
        <f>IFERROR(VLOOKUP(N410,'Updated Articles'!$A:$E,5,0),"NO")</f>
        <v>NO</v>
      </c>
    </row>
    <row r="411" spans="1:17" x14ac:dyDescent="0.25">
      <c r="A411" s="99" t="s">
        <v>251</v>
      </c>
      <c r="B411" s="100">
        <v>33317</v>
      </c>
      <c r="C411" s="101" t="str">
        <f>IFERROR(VLOOKUP(B411,'ALL-LCDs'!$A:$C,3,0),"")</f>
        <v>A</v>
      </c>
      <c r="D411" s="101" t="str">
        <f>IFERROR(VLOOKUP(B411,'Updated LCDs'!$A:$A,1,0),"NO")</f>
        <v>NO</v>
      </c>
      <c r="E411" s="101" t="str">
        <f>IFERROR(VLOOKUP(B411,'Updated LCDs'!$A:$E,5,0),"NO")</f>
        <v>NO</v>
      </c>
      <c r="F411" s="102" t="str">
        <f>IFERROR(VLOOKUP(B411,'ICD-9 to ICD-10 LCDs'!$A:$B,2,0),"")</f>
        <v/>
      </c>
      <c r="G411" s="101" t="str">
        <f>IFERROR(VLOOKUP(F411,'ALL-LCDs'!$A:$C,3,0),"")</f>
        <v/>
      </c>
      <c r="H411" s="101" t="str">
        <f>IFERROR(VLOOKUP(F411,'Updated LCDs'!$A:$A,1,0),"NO")</f>
        <v>NO</v>
      </c>
      <c r="I411" s="101" t="str">
        <f>IFERROR(VLOOKUP(F411,'Updated LCDs'!$A:$E,5,0),"NO")</f>
        <v>NO</v>
      </c>
      <c r="J411" s="100"/>
      <c r="K411" s="101" t="str">
        <f>IFERROR(VLOOKUP(J411,'All-Articles'!#REF!,3,0),"")</f>
        <v/>
      </c>
      <c r="L411" s="101" t="str">
        <f>IFERROR(VLOOKUP(J411,'Updated Articles'!$A:$E,1,0),"NO")</f>
        <v>NO</v>
      </c>
      <c r="M411" s="101" t="str">
        <f>IFERROR(VLOOKUP(J411,'Updated Articles'!$A:$E,5,0),"NO")</f>
        <v>NO</v>
      </c>
      <c r="N411" s="100"/>
      <c r="O411" s="101" t="str">
        <f>IFERROR(VLOOKUP(N411,'All-Articles'!#REF!,3,0),"")</f>
        <v/>
      </c>
      <c r="P411" s="101" t="str">
        <f>IFERROR(VLOOKUP(N411,'Updated Articles'!$A:$E,1,0),"NO")</f>
        <v>NO</v>
      </c>
      <c r="Q411" s="101" t="str">
        <f>IFERROR(VLOOKUP(N411,'Updated Articles'!$A:$E,5,0),"NO")</f>
        <v>NO</v>
      </c>
    </row>
    <row r="412" spans="1:17" x14ac:dyDescent="0.25">
      <c r="A412" s="99" t="s">
        <v>252</v>
      </c>
      <c r="B412" s="100">
        <v>33318</v>
      </c>
      <c r="C412" s="101" t="str">
        <f>IFERROR(VLOOKUP(B412,'ALL-LCDs'!$A:$C,3,0),"")</f>
        <v>A</v>
      </c>
      <c r="D412" s="101" t="str">
        <f>IFERROR(VLOOKUP(B412,'Updated LCDs'!$A:$A,1,0),"NO")</f>
        <v>NO</v>
      </c>
      <c r="E412" s="101" t="str">
        <f>IFERROR(VLOOKUP(B412,'Updated LCDs'!$A:$E,5,0),"NO")</f>
        <v>NO</v>
      </c>
      <c r="F412" s="102" t="str">
        <f>IFERROR(VLOOKUP(B412,'ICD-9 to ICD-10 LCDs'!$A:$B,2,0),"")</f>
        <v/>
      </c>
      <c r="G412" s="101" t="str">
        <f>IFERROR(VLOOKUP(F412,'ALL-LCDs'!$A:$C,3,0),"")</f>
        <v/>
      </c>
      <c r="H412" s="101" t="str">
        <f>IFERROR(VLOOKUP(F412,'Updated LCDs'!$A:$A,1,0),"NO")</f>
        <v>NO</v>
      </c>
      <c r="I412" s="101" t="str">
        <f>IFERROR(VLOOKUP(F412,'Updated LCDs'!$A:$E,5,0),"NO")</f>
        <v>NO</v>
      </c>
      <c r="J412" s="100"/>
      <c r="K412" s="101" t="str">
        <f>IFERROR(VLOOKUP(J412,'All-Articles'!#REF!,3,0),"")</f>
        <v/>
      </c>
      <c r="L412" s="101" t="str">
        <f>IFERROR(VLOOKUP(J412,'Updated Articles'!$A:$E,1,0),"NO")</f>
        <v>NO</v>
      </c>
      <c r="M412" s="101" t="str">
        <f>IFERROR(VLOOKUP(J412,'Updated Articles'!$A:$E,5,0),"NO")</f>
        <v>NO</v>
      </c>
      <c r="N412" s="100"/>
      <c r="O412" s="101" t="str">
        <f>IFERROR(VLOOKUP(N412,'All-Articles'!#REF!,3,0),"")</f>
        <v/>
      </c>
      <c r="P412" s="101" t="str">
        <f>IFERROR(VLOOKUP(N412,'Updated Articles'!$A:$E,1,0),"NO")</f>
        <v>NO</v>
      </c>
      <c r="Q412" s="101" t="str">
        <f>IFERROR(VLOOKUP(N412,'Updated Articles'!$A:$E,5,0),"NO")</f>
        <v>NO</v>
      </c>
    </row>
    <row r="413" spans="1:17" x14ac:dyDescent="0.25">
      <c r="A413" s="99" t="s">
        <v>116</v>
      </c>
      <c r="B413" s="100">
        <v>33356</v>
      </c>
      <c r="C413" s="101" t="str">
        <f>IFERROR(VLOOKUP(B413,'ALL-LCDs'!$A:$C,3,0),"")</f>
        <v/>
      </c>
      <c r="D413" s="101" t="str">
        <f>IFERROR(VLOOKUP(B413,'Updated LCDs'!$A:$A,1,0),"NO")</f>
        <v>NO</v>
      </c>
      <c r="E413" s="101" t="str">
        <f>IFERROR(VLOOKUP(B413,'Updated LCDs'!$A:$E,5,0),"NO")</f>
        <v>NO</v>
      </c>
      <c r="F413" s="102">
        <f>IFERROR(VLOOKUP(B413,'ICD-9 to ICD-10 LCDs'!$A:$B,2,0),"")</f>
        <v>34165</v>
      </c>
      <c r="G413" s="101" t="str">
        <f>IFERROR(VLOOKUP(F413,'ALL-LCDs'!$A:$C,3,0),"")</f>
        <v>R</v>
      </c>
      <c r="H413" s="101" t="str">
        <f>IFERROR(VLOOKUP(F413,'Updated LCDs'!$A:$A,1,0),"NO")</f>
        <v>NO</v>
      </c>
      <c r="I413" s="101" t="str">
        <f>IFERROR(VLOOKUP(F413,'Updated LCDs'!$A:$E,5,0),"NO")</f>
        <v>NO</v>
      </c>
      <c r="J413" s="100"/>
      <c r="K413" s="101" t="str">
        <f>IFERROR(VLOOKUP(J413,'All-Articles'!#REF!,3,0),"")</f>
        <v/>
      </c>
      <c r="L413" s="101" t="str">
        <f>IFERROR(VLOOKUP(J413,'Updated Articles'!$A:$E,1,0),"NO")</f>
        <v>NO</v>
      </c>
      <c r="M413" s="101" t="str">
        <f>IFERROR(VLOOKUP(J413,'Updated Articles'!$A:$E,5,0),"NO")</f>
        <v>NO</v>
      </c>
      <c r="N413" s="100"/>
      <c r="O413" s="101" t="str">
        <f>IFERROR(VLOOKUP(N413,'All-Articles'!#REF!,3,0),"")</f>
        <v/>
      </c>
      <c r="P413" s="101" t="str">
        <f>IFERROR(VLOOKUP(N413,'Updated Articles'!$A:$E,1,0),"NO")</f>
        <v>NO</v>
      </c>
      <c r="Q413" s="101" t="str">
        <f>IFERROR(VLOOKUP(N413,'Updated Articles'!$A:$E,5,0),"NO")</f>
        <v>NO</v>
      </c>
    </row>
    <row r="414" spans="1:17" x14ac:dyDescent="0.25">
      <c r="A414" s="99" t="s">
        <v>253</v>
      </c>
      <c r="B414" s="100">
        <v>33369</v>
      </c>
      <c r="C414" s="101" t="str">
        <f>IFERROR(VLOOKUP(B414,'ALL-LCDs'!$A:$C,3,0),"")</f>
        <v>A</v>
      </c>
      <c r="D414" s="101" t="str">
        <f>IFERROR(VLOOKUP(B414,'Updated LCDs'!$A:$A,1,0),"NO")</f>
        <v>NO</v>
      </c>
      <c r="E414" s="101" t="str">
        <f>IFERROR(VLOOKUP(B414,'Updated LCDs'!$A:$E,5,0),"NO")</f>
        <v>NO</v>
      </c>
      <c r="F414" s="102" t="str">
        <f>IFERROR(VLOOKUP(B414,'ICD-9 to ICD-10 LCDs'!$A:$B,2,0),"")</f>
        <v/>
      </c>
      <c r="G414" s="101" t="str">
        <f>IFERROR(VLOOKUP(F414,'ALL-LCDs'!$A:$C,3,0),"")</f>
        <v/>
      </c>
      <c r="H414" s="101" t="str">
        <f>IFERROR(VLOOKUP(F414,'Updated LCDs'!$A:$A,1,0),"NO")</f>
        <v>NO</v>
      </c>
      <c r="I414" s="101" t="str">
        <f>IFERROR(VLOOKUP(F414,'Updated LCDs'!$A:$E,5,0),"NO")</f>
        <v>NO</v>
      </c>
      <c r="J414" s="100"/>
      <c r="K414" s="101" t="str">
        <f>IFERROR(VLOOKUP(J414,'All-Articles'!#REF!,3,0),"")</f>
        <v/>
      </c>
      <c r="L414" s="101" t="str">
        <f>IFERROR(VLOOKUP(J414,'Updated Articles'!$A:$E,1,0),"NO")</f>
        <v>NO</v>
      </c>
      <c r="M414" s="101" t="str">
        <f>IFERROR(VLOOKUP(J414,'Updated Articles'!$A:$E,5,0),"NO")</f>
        <v>NO</v>
      </c>
      <c r="N414" s="100"/>
      <c r="O414" s="101" t="str">
        <f>IFERROR(VLOOKUP(N414,'All-Articles'!#REF!,3,0),"")</f>
        <v/>
      </c>
      <c r="P414" s="101" t="str">
        <f>IFERROR(VLOOKUP(N414,'Updated Articles'!$A:$E,1,0),"NO")</f>
        <v>NO</v>
      </c>
      <c r="Q414" s="101" t="str">
        <f>IFERROR(VLOOKUP(N414,'Updated Articles'!$A:$E,5,0),"NO")</f>
        <v>NO</v>
      </c>
    </row>
    <row r="415" spans="1:17" x14ac:dyDescent="0.25">
      <c r="A415" s="99" t="s">
        <v>254</v>
      </c>
      <c r="B415" s="100">
        <v>33370</v>
      </c>
      <c r="C415" s="101" t="str">
        <f>IFERROR(VLOOKUP(B415,'ALL-LCDs'!$A:$C,3,0),"")</f>
        <v>A</v>
      </c>
      <c r="D415" s="101" t="str">
        <f>IFERROR(VLOOKUP(B415,'Updated LCDs'!$A:$A,1,0),"NO")</f>
        <v>NO</v>
      </c>
      <c r="E415" s="101" t="str">
        <f>IFERROR(VLOOKUP(B415,'Updated LCDs'!$A:$E,5,0),"NO")</f>
        <v>NO</v>
      </c>
      <c r="F415" s="102" t="str">
        <f>IFERROR(VLOOKUP(B415,'ICD-9 to ICD-10 LCDs'!$A:$B,2,0),"")</f>
        <v/>
      </c>
      <c r="G415" s="101" t="str">
        <f>IFERROR(VLOOKUP(F415,'ALL-LCDs'!$A:$C,3,0),"")</f>
        <v/>
      </c>
      <c r="H415" s="101" t="str">
        <f>IFERROR(VLOOKUP(F415,'Updated LCDs'!$A:$A,1,0),"NO")</f>
        <v>NO</v>
      </c>
      <c r="I415" s="101" t="str">
        <f>IFERROR(VLOOKUP(F415,'Updated LCDs'!$A:$E,5,0),"NO")</f>
        <v>NO</v>
      </c>
      <c r="J415" s="100"/>
      <c r="K415" s="101" t="str">
        <f>IFERROR(VLOOKUP(J415,'All-Articles'!#REF!,3,0),"")</f>
        <v/>
      </c>
      <c r="L415" s="101" t="str">
        <f>IFERROR(VLOOKUP(J415,'Updated Articles'!$A:$E,1,0),"NO")</f>
        <v>NO</v>
      </c>
      <c r="M415" s="101" t="str">
        <f>IFERROR(VLOOKUP(J415,'Updated Articles'!$A:$E,5,0),"NO")</f>
        <v>NO</v>
      </c>
      <c r="N415" s="100"/>
      <c r="O415" s="101" t="str">
        <f>IFERROR(VLOOKUP(N415,'All-Articles'!#REF!,3,0),"")</f>
        <v/>
      </c>
      <c r="P415" s="101" t="str">
        <f>IFERROR(VLOOKUP(N415,'Updated Articles'!$A:$E,1,0),"NO")</f>
        <v>NO</v>
      </c>
      <c r="Q415" s="101" t="str">
        <f>IFERROR(VLOOKUP(N415,'Updated Articles'!$A:$E,5,0),"NO")</f>
        <v>NO</v>
      </c>
    </row>
    <row r="416" spans="1:17" x14ac:dyDescent="0.25">
      <c r="A416" s="99" t="s">
        <v>255</v>
      </c>
      <c r="B416" s="100">
        <v>33377</v>
      </c>
      <c r="C416" s="101" t="str">
        <f>IFERROR(VLOOKUP(B416,'ALL-LCDs'!$A:$C,3,0),"")</f>
        <v>R</v>
      </c>
      <c r="D416" s="101" t="str">
        <f>IFERROR(VLOOKUP(B416,'Updated LCDs'!$A:$A,1,0),"NO")</f>
        <v>NO</v>
      </c>
      <c r="E416" s="101" t="str">
        <f>IFERROR(VLOOKUP(B416,'Updated LCDs'!$A:$E,5,0),"NO")</f>
        <v>NO</v>
      </c>
      <c r="F416" s="102" t="str">
        <f>IFERROR(VLOOKUP(B416,'ICD-9 to ICD-10 LCDs'!$A:$B,2,0),"")</f>
        <v/>
      </c>
      <c r="G416" s="101" t="str">
        <f>IFERROR(VLOOKUP(F416,'ALL-LCDs'!$A:$C,3,0),"")</f>
        <v/>
      </c>
      <c r="H416" s="101" t="str">
        <f>IFERROR(VLOOKUP(F416,'Updated LCDs'!$A:$A,1,0),"NO")</f>
        <v>NO</v>
      </c>
      <c r="I416" s="101" t="str">
        <f>IFERROR(VLOOKUP(F416,'Updated LCDs'!$A:$E,5,0),"NO")</f>
        <v>NO</v>
      </c>
      <c r="J416" s="100"/>
      <c r="K416" s="101" t="str">
        <f>IFERROR(VLOOKUP(J416,'All-Articles'!#REF!,3,0),"")</f>
        <v/>
      </c>
      <c r="L416" s="101" t="str">
        <f>IFERROR(VLOOKUP(J416,'Updated Articles'!$A:$E,1,0),"NO")</f>
        <v>NO</v>
      </c>
      <c r="M416" s="101" t="str">
        <f>IFERROR(VLOOKUP(J416,'Updated Articles'!$A:$E,5,0),"NO")</f>
        <v>NO</v>
      </c>
      <c r="N416" s="100"/>
      <c r="O416" s="101" t="str">
        <f>IFERROR(VLOOKUP(N416,'All-Articles'!#REF!,3,0),"")</f>
        <v/>
      </c>
      <c r="P416" s="101" t="str">
        <f>IFERROR(VLOOKUP(N416,'Updated Articles'!$A:$E,1,0),"NO")</f>
        <v>NO</v>
      </c>
      <c r="Q416" s="101" t="str">
        <f>IFERROR(VLOOKUP(N416,'Updated Articles'!$A:$E,5,0),"NO")</f>
        <v>NO</v>
      </c>
    </row>
    <row r="417" spans="1:18" x14ac:dyDescent="0.25">
      <c r="A417" s="103" t="s">
        <v>256</v>
      </c>
      <c r="B417" s="100">
        <v>33380</v>
      </c>
      <c r="C417" s="101" t="str">
        <f>IFERROR(VLOOKUP(B417,'ALL-LCDs'!$A:$C,3,0),"")</f>
        <v>A</v>
      </c>
      <c r="D417" s="101" t="str">
        <f>IFERROR(VLOOKUP(B417,'Updated LCDs'!$A:$A,1,0),"NO")</f>
        <v>NO</v>
      </c>
      <c r="E417" s="101" t="str">
        <f>IFERROR(VLOOKUP(B417,'Updated LCDs'!$A:$E,5,0),"NO")</f>
        <v>NO</v>
      </c>
      <c r="F417" s="102" t="str">
        <f>IFERROR(VLOOKUP(B417,'ICD-9 to ICD-10 LCDs'!$A:$B,2,0),"")</f>
        <v/>
      </c>
      <c r="G417" s="101" t="str">
        <f>IFERROR(VLOOKUP(F417,'ALL-LCDs'!$A:$C,3,0),"")</f>
        <v/>
      </c>
      <c r="H417" s="101" t="str">
        <f>IFERROR(VLOOKUP(F417,'Updated LCDs'!$A:$A,1,0),"NO")</f>
        <v>NO</v>
      </c>
      <c r="I417" s="101" t="str">
        <f>IFERROR(VLOOKUP(F417,'Updated LCDs'!$A:$E,5,0),"NO")</f>
        <v>NO</v>
      </c>
      <c r="J417" s="100"/>
      <c r="K417" s="101" t="str">
        <f>IFERROR(VLOOKUP(J417,'All-Articles'!#REF!,3,0),"")</f>
        <v/>
      </c>
      <c r="L417" s="101" t="str">
        <f>IFERROR(VLOOKUP(J417,'Updated Articles'!$A:$E,1,0),"NO")</f>
        <v>NO</v>
      </c>
      <c r="M417" s="101" t="str">
        <f>IFERROR(VLOOKUP(J417,'Updated Articles'!$A:$E,5,0),"NO")</f>
        <v>NO</v>
      </c>
      <c r="N417" s="100"/>
      <c r="O417" s="101" t="str">
        <f>IFERROR(VLOOKUP(N417,'All-Articles'!#REF!,3,0),"")</f>
        <v/>
      </c>
      <c r="P417" s="101" t="str">
        <f>IFERROR(VLOOKUP(N417,'Updated Articles'!$A:$E,1,0),"NO")</f>
        <v>NO</v>
      </c>
      <c r="Q417" s="101" t="str">
        <f>IFERROR(VLOOKUP(N417,'Updated Articles'!$A:$E,5,0),"NO")</f>
        <v>NO</v>
      </c>
    </row>
    <row r="418" spans="1:18" x14ac:dyDescent="0.25">
      <c r="A418" s="99" t="s">
        <v>257</v>
      </c>
      <c r="B418" s="100">
        <v>33383</v>
      </c>
      <c r="C418" s="101" t="str">
        <f>IFERROR(VLOOKUP(B418,'ALL-LCDs'!$A:$C,3,0),"")</f>
        <v>A</v>
      </c>
      <c r="D418" s="101" t="str">
        <f>IFERROR(VLOOKUP(B418,'Updated LCDs'!$A:$A,1,0),"NO")</f>
        <v>NO</v>
      </c>
      <c r="E418" s="101" t="str">
        <f>IFERROR(VLOOKUP(B418,'Updated LCDs'!$A:$E,5,0),"NO")</f>
        <v>NO</v>
      </c>
      <c r="F418" s="102" t="str">
        <f>IFERROR(VLOOKUP(B418,'ICD-9 to ICD-10 LCDs'!$A:$B,2,0),"")</f>
        <v/>
      </c>
      <c r="G418" s="101" t="str">
        <f>IFERROR(VLOOKUP(F418,'ALL-LCDs'!$A:$C,3,0),"")</f>
        <v/>
      </c>
      <c r="H418" s="101" t="str">
        <f>IFERROR(VLOOKUP(F418,'Updated LCDs'!$A:$A,1,0),"NO")</f>
        <v>NO</v>
      </c>
      <c r="I418" s="101" t="str">
        <f>IFERROR(VLOOKUP(F418,'Updated LCDs'!$A:$E,5,0),"NO")</f>
        <v>NO</v>
      </c>
      <c r="J418" s="100"/>
      <c r="K418" s="101" t="str">
        <f>IFERROR(VLOOKUP(J418,'All-Articles'!#REF!,3,0),"")</f>
        <v/>
      </c>
      <c r="L418" s="101" t="str">
        <f>IFERROR(VLOOKUP(J418,'Updated Articles'!$A:$E,1,0),"NO")</f>
        <v>NO</v>
      </c>
      <c r="M418" s="101" t="str">
        <f>IFERROR(VLOOKUP(J418,'Updated Articles'!$A:$E,5,0),"NO")</f>
        <v>NO</v>
      </c>
      <c r="N418" s="100"/>
      <c r="O418" s="101" t="str">
        <f>IFERROR(VLOOKUP(N418,'All-Articles'!#REF!,3,0),"")</f>
        <v/>
      </c>
      <c r="P418" s="101" t="str">
        <f>IFERROR(VLOOKUP(N418,'Updated Articles'!$A:$E,1,0),"NO")</f>
        <v>NO</v>
      </c>
      <c r="Q418" s="101" t="str">
        <f>IFERROR(VLOOKUP(N418,'Updated Articles'!$A:$E,5,0),"NO")</f>
        <v>NO</v>
      </c>
    </row>
    <row r="419" spans="1:18" x14ac:dyDescent="0.25">
      <c r="A419" s="99" t="s">
        <v>241</v>
      </c>
      <c r="B419" s="100">
        <v>33385</v>
      </c>
      <c r="C419" s="101" t="str">
        <f>IFERROR(VLOOKUP(B419,'ALL-LCDs'!$A:$C,3,0),"")</f>
        <v/>
      </c>
      <c r="D419" s="101" t="str">
        <f>IFERROR(VLOOKUP(B419,'Updated LCDs'!$A:$A,1,0),"NO")</f>
        <v>NO</v>
      </c>
      <c r="E419" s="101" t="str">
        <f>IFERROR(VLOOKUP(B419,'Updated LCDs'!$A:$E,5,0),"NO")</f>
        <v>NO</v>
      </c>
      <c r="F419" s="102">
        <f>IFERROR(VLOOKUP(B419,'ICD-9 to ICD-10 LCDs'!$A:$B,2,0),"")</f>
        <v>35029</v>
      </c>
      <c r="G419" s="101" t="str">
        <f>IFERROR(VLOOKUP(F419,'ALL-LCDs'!$A:$C,3,0),"")</f>
        <v/>
      </c>
      <c r="H419" s="101" t="str">
        <f>IFERROR(VLOOKUP(F419,'Updated LCDs'!$A:$A,1,0),"NO")</f>
        <v>NO</v>
      </c>
      <c r="I419" s="101" t="str">
        <f>IFERROR(VLOOKUP(F419,'Updated LCDs'!$A:$E,5,0),"NO")</f>
        <v>NO</v>
      </c>
      <c r="J419" s="100"/>
      <c r="K419" s="101" t="str">
        <f>IFERROR(VLOOKUP(J419,'All-Articles'!#REF!,3,0),"")</f>
        <v/>
      </c>
      <c r="L419" s="101" t="str">
        <f>IFERROR(VLOOKUP(J419,'Updated Articles'!$A:$E,1,0),"NO")</f>
        <v>NO</v>
      </c>
      <c r="M419" s="101" t="str">
        <f>IFERROR(VLOOKUP(J419,'Updated Articles'!$A:$E,5,0),"NO")</f>
        <v>NO</v>
      </c>
      <c r="N419" s="100"/>
      <c r="O419" s="101" t="str">
        <f>IFERROR(VLOOKUP(N419,'All-Articles'!#REF!,3,0),"")</f>
        <v/>
      </c>
      <c r="P419" s="101" t="str">
        <f>IFERROR(VLOOKUP(N419,'Updated Articles'!$A:$E,1,0),"NO")</f>
        <v>NO</v>
      </c>
      <c r="Q419" s="101" t="str">
        <f>IFERROR(VLOOKUP(N419,'Updated Articles'!$A:$E,5,0),"NO")</f>
        <v>NO</v>
      </c>
    </row>
    <row r="420" spans="1:18" x14ac:dyDescent="0.25">
      <c r="A420" s="99" t="s">
        <v>258</v>
      </c>
      <c r="B420" s="100">
        <v>33392</v>
      </c>
      <c r="C420" s="101" t="str">
        <f>IFERROR(VLOOKUP(B420,'ALL-LCDs'!$A:$C,3,0),"")</f>
        <v>A</v>
      </c>
      <c r="D420" s="101" t="str">
        <f>IFERROR(VLOOKUP(B420,'Updated LCDs'!$A:$A,1,0),"NO")</f>
        <v>NO</v>
      </c>
      <c r="E420" s="101" t="str">
        <f>IFERROR(VLOOKUP(B420,'Updated LCDs'!$A:$E,5,0),"NO")</f>
        <v>NO</v>
      </c>
      <c r="F420" s="102" t="str">
        <f>IFERROR(VLOOKUP(B420,'ICD-9 to ICD-10 LCDs'!$A:$B,2,0),"")</f>
        <v/>
      </c>
      <c r="G420" s="101" t="str">
        <f>IFERROR(VLOOKUP(F420,'ALL-LCDs'!$A:$C,3,0),"")</f>
        <v/>
      </c>
      <c r="H420" s="101" t="str">
        <f>IFERROR(VLOOKUP(F420,'Updated LCDs'!$A:$A,1,0),"NO")</f>
        <v>NO</v>
      </c>
      <c r="I420" s="101" t="str">
        <f>IFERROR(VLOOKUP(F420,'Updated LCDs'!$A:$E,5,0),"NO")</f>
        <v>NO</v>
      </c>
      <c r="J420" s="100"/>
      <c r="K420" s="101" t="str">
        <f>IFERROR(VLOOKUP(J420,'All-Articles'!#REF!,3,0),"")</f>
        <v/>
      </c>
      <c r="L420" s="101" t="str">
        <f>IFERROR(VLOOKUP(J420,'Updated Articles'!$A:$E,1,0),"NO")</f>
        <v>NO</v>
      </c>
      <c r="M420" s="101" t="str">
        <f>IFERROR(VLOOKUP(J420,'Updated Articles'!$A:$E,5,0),"NO")</f>
        <v>NO</v>
      </c>
      <c r="N420" s="100"/>
      <c r="O420" s="101" t="str">
        <f>IFERROR(VLOOKUP(N420,'All-Articles'!#REF!,3,0),"")</f>
        <v/>
      </c>
      <c r="P420" s="101" t="str">
        <f>IFERROR(VLOOKUP(N420,'Updated Articles'!$A:$E,1,0),"NO")</f>
        <v>NO</v>
      </c>
      <c r="Q420" s="101" t="str">
        <f>IFERROR(VLOOKUP(N420,'Updated Articles'!$A:$E,5,0),"NO")</f>
        <v>NO</v>
      </c>
    </row>
    <row r="421" spans="1:18" x14ac:dyDescent="0.25">
      <c r="A421" s="99" t="s">
        <v>259</v>
      </c>
      <c r="B421" s="100">
        <v>33394</v>
      </c>
      <c r="C421" s="101" t="str">
        <f>IFERROR(VLOOKUP(B421,'ALL-LCDs'!$A:$C,3,0),"")</f>
        <v>A</v>
      </c>
      <c r="D421" s="101" t="str">
        <f>IFERROR(VLOOKUP(B421,'Updated LCDs'!$A:$A,1,0),"NO")</f>
        <v>NO</v>
      </c>
      <c r="E421" s="101" t="str">
        <f>IFERROR(VLOOKUP(B421,'Updated LCDs'!$A:$E,5,0),"NO")</f>
        <v>NO</v>
      </c>
      <c r="F421" s="102" t="str">
        <f>IFERROR(VLOOKUP(B421,'ICD-9 to ICD-10 LCDs'!$A:$B,2,0),"")</f>
        <v/>
      </c>
      <c r="G421" s="101" t="str">
        <f>IFERROR(VLOOKUP(F421,'ALL-LCDs'!$A:$C,3,0),"")</f>
        <v/>
      </c>
      <c r="H421" s="101" t="str">
        <f>IFERROR(VLOOKUP(F421,'Updated LCDs'!$A:$A,1,0),"NO")</f>
        <v>NO</v>
      </c>
      <c r="I421" s="101" t="str">
        <f>IFERROR(VLOOKUP(F421,'Updated LCDs'!$A:$E,5,0),"NO")</f>
        <v>NO</v>
      </c>
      <c r="J421" s="100"/>
      <c r="K421" s="101" t="str">
        <f>IFERROR(VLOOKUP(J421,'All-Articles'!#REF!,3,0),"")</f>
        <v/>
      </c>
      <c r="L421" s="101" t="str">
        <f>IFERROR(VLOOKUP(J421,'Updated Articles'!$A:$E,1,0),"NO")</f>
        <v>NO</v>
      </c>
      <c r="M421" s="101" t="str">
        <f>IFERROR(VLOOKUP(J421,'Updated Articles'!$A:$E,5,0),"NO")</f>
        <v>NO</v>
      </c>
      <c r="N421" s="100"/>
      <c r="O421" s="101" t="str">
        <f>IFERROR(VLOOKUP(N421,'All-Articles'!#REF!,3,0),"")</f>
        <v/>
      </c>
      <c r="P421" s="101" t="str">
        <f>IFERROR(VLOOKUP(N421,'Updated Articles'!$A:$E,1,0),"NO")</f>
        <v>NO</v>
      </c>
      <c r="Q421" s="101" t="str">
        <f>IFERROR(VLOOKUP(N421,'Updated Articles'!$A:$E,5,0),"NO")</f>
        <v>NO</v>
      </c>
      <c r="R421" t="s">
        <v>3577</v>
      </c>
    </row>
    <row r="422" spans="1:18" x14ac:dyDescent="0.25">
      <c r="A422" s="99" t="s">
        <v>260</v>
      </c>
      <c r="B422" s="100">
        <v>33399</v>
      </c>
      <c r="C422" s="101" t="str">
        <f>IFERROR(VLOOKUP(B422,'ALL-LCDs'!$A:$C,3,0),"")</f>
        <v>A</v>
      </c>
      <c r="D422" s="101" t="str">
        <f>IFERROR(VLOOKUP(B422,'Updated LCDs'!$A:$A,1,0),"NO")</f>
        <v>NO</v>
      </c>
      <c r="E422" s="101" t="str">
        <f>IFERROR(VLOOKUP(B422,'Updated LCDs'!$A:$E,5,0),"NO")</f>
        <v>NO</v>
      </c>
      <c r="F422" s="102" t="str">
        <f>IFERROR(VLOOKUP(B422,'ICD-9 to ICD-10 LCDs'!$A:$B,2,0),"")</f>
        <v/>
      </c>
      <c r="G422" s="101" t="str">
        <f>IFERROR(VLOOKUP(F422,'ALL-LCDs'!$A:$C,3,0),"")</f>
        <v/>
      </c>
      <c r="H422" s="101" t="str">
        <f>IFERROR(VLOOKUP(F422,'Updated LCDs'!$A:$A,1,0),"NO")</f>
        <v>NO</v>
      </c>
      <c r="I422" s="101" t="str">
        <f>IFERROR(VLOOKUP(F422,'Updated LCDs'!$A:$E,5,0),"NO")</f>
        <v>NO</v>
      </c>
      <c r="J422" s="100"/>
      <c r="K422" s="101" t="str">
        <f>IFERROR(VLOOKUP(J422,'All-Articles'!#REF!,3,0),"")</f>
        <v/>
      </c>
      <c r="L422" s="101" t="str">
        <f>IFERROR(VLOOKUP(J422,'Updated Articles'!$A:$E,1,0),"NO")</f>
        <v>NO</v>
      </c>
      <c r="M422" s="101" t="str">
        <f>IFERROR(VLOOKUP(J422,'Updated Articles'!$A:$E,5,0),"NO")</f>
        <v>NO</v>
      </c>
      <c r="N422" s="100"/>
      <c r="O422" s="101" t="str">
        <f>IFERROR(VLOOKUP(N422,'All-Articles'!#REF!,3,0),"")</f>
        <v/>
      </c>
      <c r="P422" s="101" t="str">
        <f>IFERROR(VLOOKUP(N422,'Updated Articles'!$A:$E,1,0),"NO")</f>
        <v>NO</v>
      </c>
      <c r="Q422" s="101" t="str">
        <f>IFERROR(VLOOKUP(N422,'Updated Articles'!$A:$E,5,0),"NO")</f>
        <v>NO</v>
      </c>
    </row>
    <row r="423" spans="1:18" x14ac:dyDescent="0.25">
      <c r="A423" s="99" t="s">
        <v>261</v>
      </c>
      <c r="B423" s="100">
        <v>33405</v>
      </c>
      <c r="C423" s="101" t="str">
        <f>IFERROR(VLOOKUP(B423,'ALL-LCDs'!$A:$C,3,0),"")</f>
        <v>A</v>
      </c>
      <c r="D423" s="101" t="str">
        <f>IFERROR(VLOOKUP(B423,'Updated LCDs'!$A:$A,1,0),"NO")</f>
        <v>NO</v>
      </c>
      <c r="E423" s="101" t="str">
        <f>IFERROR(VLOOKUP(B423,'Updated LCDs'!$A:$E,5,0),"NO")</f>
        <v>NO</v>
      </c>
      <c r="F423" s="102" t="str">
        <f>IFERROR(VLOOKUP(B423,'ICD-9 to ICD-10 LCDs'!$A:$B,2,0),"")</f>
        <v/>
      </c>
      <c r="G423" s="101" t="str">
        <f>IFERROR(VLOOKUP(F423,'ALL-LCDs'!$A:$C,3,0),"")</f>
        <v/>
      </c>
      <c r="H423" s="101" t="str">
        <f>IFERROR(VLOOKUP(F423,'Updated LCDs'!$A:$A,1,0),"NO")</f>
        <v>NO</v>
      </c>
      <c r="I423" s="101" t="str">
        <f>IFERROR(VLOOKUP(F423,'Updated LCDs'!$A:$E,5,0),"NO")</f>
        <v>NO</v>
      </c>
      <c r="J423" s="100"/>
      <c r="K423" s="101" t="str">
        <f>IFERROR(VLOOKUP(J423,'All-Articles'!#REF!,3,0),"")</f>
        <v/>
      </c>
      <c r="L423" s="101" t="str">
        <f>IFERROR(VLOOKUP(J423,'Updated Articles'!$A:$E,1,0),"NO")</f>
        <v>NO</v>
      </c>
      <c r="M423" s="101" t="str">
        <f>IFERROR(VLOOKUP(J423,'Updated Articles'!$A:$E,5,0),"NO")</f>
        <v>NO</v>
      </c>
      <c r="N423" s="100"/>
      <c r="O423" s="101" t="str">
        <f>IFERROR(VLOOKUP(N423,'All-Articles'!#REF!,3,0),"")</f>
        <v/>
      </c>
      <c r="P423" s="101" t="str">
        <f>IFERROR(VLOOKUP(N423,'Updated Articles'!$A:$E,1,0),"NO")</f>
        <v>NO</v>
      </c>
      <c r="Q423" s="101" t="str">
        <f>IFERROR(VLOOKUP(N423,'Updated Articles'!$A:$E,5,0),"NO")</f>
        <v>NO</v>
      </c>
    </row>
    <row r="424" spans="1:18" x14ac:dyDescent="0.25">
      <c r="A424" s="99" t="s">
        <v>145</v>
      </c>
      <c r="B424" s="100">
        <v>33410</v>
      </c>
      <c r="C424" s="101" t="str">
        <f>IFERROR(VLOOKUP(B424,'ALL-LCDs'!$A:$C,3,0),"")</f>
        <v>A</v>
      </c>
      <c r="D424" s="101" t="str">
        <f>IFERROR(VLOOKUP(B424,'Updated LCDs'!$A:$A,1,0),"NO")</f>
        <v>NO</v>
      </c>
      <c r="E424" s="101" t="str">
        <f>IFERROR(VLOOKUP(B424,'Updated LCDs'!$A:$E,5,0),"NO")</f>
        <v>NO</v>
      </c>
      <c r="F424" s="102" t="str">
        <f>IFERROR(VLOOKUP(B424,'ICD-9 to ICD-10 LCDs'!$A:$B,2,0),"")</f>
        <v/>
      </c>
      <c r="G424" s="101" t="str">
        <f>IFERROR(VLOOKUP(F424,'ALL-LCDs'!$A:$C,3,0),"")</f>
        <v/>
      </c>
      <c r="H424" s="101" t="str">
        <f>IFERROR(VLOOKUP(F424,'Updated LCDs'!$A:$A,1,0),"NO")</f>
        <v>NO</v>
      </c>
      <c r="I424" s="101" t="str">
        <f>IFERROR(VLOOKUP(F424,'Updated LCDs'!$A:$E,5,0),"NO")</f>
        <v>NO</v>
      </c>
      <c r="J424" s="100"/>
      <c r="K424" s="101" t="str">
        <f>IFERROR(VLOOKUP(J424,'All-Articles'!#REF!,3,0),"")</f>
        <v/>
      </c>
      <c r="L424" s="101" t="str">
        <f>IFERROR(VLOOKUP(J424,'Updated Articles'!$A:$E,1,0),"NO")</f>
        <v>NO</v>
      </c>
      <c r="M424" s="101" t="str">
        <f>IFERROR(VLOOKUP(J424,'Updated Articles'!$A:$E,5,0),"NO")</f>
        <v>NO</v>
      </c>
      <c r="N424" s="100"/>
      <c r="O424" s="101" t="str">
        <f>IFERROR(VLOOKUP(N424,'All-Articles'!#REF!,3,0),"")</f>
        <v/>
      </c>
      <c r="P424" s="101" t="str">
        <f>IFERROR(VLOOKUP(N424,'Updated Articles'!$A:$E,1,0),"NO")</f>
        <v>NO</v>
      </c>
      <c r="Q424" s="101" t="str">
        <f>IFERROR(VLOOKUP(N424,'Updated Articles'!$A:$E,5,0),"NO")</f>
        <v>NO</v>
      </c>
    </row>
    <row r="425" spans="1:18" x14ac:dyDescent="0.25">
      <c r="A425" s="99" t="s">
        <v>184</v>
      </c>
      <c r="B425" s="100">
        <v>33411</v>
      </c>
      <c r="C425" s="101" t="str">
        <f>IFERROR(VLOOKUP(B425,'ALL-LCDs'!$A:$C,3,0),"")</f>
        <v>A</v>
      </c>
      <c r="D425" s="101" t="str">
        <f>IFERROR(VLOOKUP(B425,'Updated LCDs'!$A:$A,1,0),"NO")</f>
        <v>NO</v>
      </c>
      <c r="E425" s="101" t="str">
        <f>IFERROR(VLOOKUP(B425,'Updated LCDs'!$A:$E,5,0),"NO")</f>
        <v>NO</v>
      </c>
      <c r="F425" s="102" t="str">
        <f>IFERROR(VLOOKUP(B425,'ICD-9 to ICD-10 LCDs'!$A:$B,2,0),"")</f>
        <v/>
      </c>
      <c r="G425" s="101" t="str">
        <f>IFERROR(VLOOKUP(F425,'ALL-LCDs'!$A:$C,3,0),"")</f>
        <v/>
      </c>
      <c r="H425" s="101" t="str">
        <f>IFERROR(VLOOKUP(F425,'Updated LCDs'!$A:$A,1,0),"NO")</f>
        <v>NO</v>
      </c>
      <c r="I425" s="101" t="str">
        <f>IFERROR(VLOOKUP(F425,'Updated LCDs'!$A:$E,5,0),"NO")</f>
        <v>NO</v>
      </c>
      <c r="J425" s="100"/>
      <c r="K425" s="101" t="str">
        <f>IFERROR(VLOOKUP(J425,'All-Articles'!#REF!,3,0),"")</f>
        <v/>
      </c>
      <c r="L425" s="101" t="str">
        <f>IFERROR(VLOOKUP(J425,'Updated Articles'!$A:$E,1,0),"NO")</f>
        <v>NO</v>
      </c>
      <c r="M425" s="101" t="str">
        <f>IFERROR(VLOOKUP(J425,'Updated Articles'!$A:$E,5,0),"NO")</f>
        <v>NO</v>
      </c>
      <c r="N425" s="100"/>
      <c r="O425" s="101" t="str">
        <f>IFERROR(VLOOKUP(N425,'All-Articles'!#REF!,3,0),"")</f>
        <v/>
      </c>
      <c r="P425" s="101" t="str">
        <f>IFERROR(VLOOKUP(N425,'Updated Articles'!$A:$E,1,0),"NO")</f>
        <v>NO</v>
      </c>
      <c r="Q425" s="101" t="str">
        <f>IFERROR(VLOOKUP(N425,'Updated Articles'!$A:$E,5,0),"NO")</f>
        <v>NO</v>
      </c>
    </row>
    <row r="426" spans="1:18" x14ac:dyDescent="0.25">
      <c r="A426" s="99" t="s">
        <v>262</v>
      </c>
      <c r="B426" s="100">
        <v>33413</v>
      </c>
      <c r="C426" s="101" t="str">
        <f>IFERROR(VLOOKUP(B426,'ALL-LCDs'!$A:$C,3,0),"")</f>
        <v>A</v>
      </c>
      <c r="D426" s="101" t="str">
        <f>IFERROR(VLOOKUP(B426,'Updated LCDs'!$A:$A,1,0),"NO")</f>
        <v>NO</v>
      </c>
      <c r="E426" s="101" t="str">
        <f>IFERROR(VLOOKUP(B426,'Updated LCDs'!$A:$E,5,0),"NO")</f>
        <v>NO</v>
      </c>
      <c r="F426" s="102" t="str">
        <f>IFERROR(VLOOKUP(B426,'ICD-9 to ICD-10 LCDs'!$A:$B,2,0),"")</f>
        <v/>
      </c>
      <c r="G426" s="101" t="str">
        <f>IFERROR(VLOOKUP(F426,'ALL-LCDs'!$A:$C,3,0),"")</f>
        <v/>
      </c>
      <c r="H426" s="101" t="str">
        <f>IFERROR(VLOOKUP(F426,'Updated LCDs'!$A:$A,1,0),"NO")</f>
        <v>NO</v>
      </c>
      <c r="I426" s="101" t="str">
        <f>IFERROR(VLOOKUP(F426,'Updated LCDs'!$A:$E,5,0),"NO")</f>
        <v>NO</v>
      </c>
      <c r="J426" s="100"/>
      <c r="K426" s="101" t="str">
        <f>IFERROR(VLOOKUP(J426,'All-Articles'!#REF!,3,0),"")</f>
        <v/>
      </c>
      <c r="L426" s="101" t="str">
        <f>IFERROR(VLOOKUP(J426,'Updated Articles'!$A:$E,1,0),"NO")</f>
        <v>NO</v>
      </c>
      <c r="M426" s="101" t="str">
        <f>IFERROR(VLOOKUP(J426,'Updated Articles'!$A:$E,5,0),"NO")</f>
        <v>NO</v>
      </c>
      <c r="N426" s="100"/>
      <c r="O426" s="101" t="str">
        <f>IFERROR(VLOOKUP(N426,'All-Articles'!#REF!,3,0),"")</f>
        <v/>
      </c>
      <c r="P426" s="101" t="str">
        <f>IFERROR(VLOOKUP(N426,'Updated Articles'!$A:$E,1,0),"NO")</f>
        <v>NO</v>
      </c>
      <c r="Q426" s="101" t="str">
        <f>IFERROR(VLOOKUP(N426,'Updated Articles'!$A:$E,5,0),"NO")</f>
        <v>NO</v>
      </c>
      <c r="R426" t="s">
        <v>3567</v>
      </c>
    </row>
    <row r="427" spans="1:18" x14ac:dyDescent="0.25">
      <c r="A427" s="103" t="s">
        <v>263</v>
      </c>
      <c r="B427" s="100">
        <v>33417</v>
      </c>
      <c r="C427" s="101" t="str">
        <f>IFERROR(VLOOKUP(B427,'ALL-LCDs'!$A:$C,3,0),"")</f>
        <v>A</v>
      </c>
      <c r="D427" s="101" t="str">
        <f>IFERROR(VLOOKUP(B427,'Updated LCDs'!$A:$A,1,0),"NO")</f>
        <v>NO</v>
      </c>
      <c r="E427" s="101" t="str">
        <f>IFERROR(VLOOKUP(B427,'Updated LCDs'!$A:$E,5,0),"NO")</f>
        <v>NO</v>
      </c>
      <c r="F427" s="102" t="str">
        <f>IFERROR(VLOOKUP(B427,'ICD-9 to ICD-10 LCDs'!$A:$B,2,0),"")</f>
        <v/>
      </c>
      <c r="G427" s="101" t="str">
        <f>IFERROR(VLOOKUP(F427,'ALL-LCDs'!$A:$C,3,0),"")</f>
        <v/>
      </c>
      <c r="H427" s="101" t="str">
        <f>IFERROR(VLOOKUP(F427,'Updated LCDs'!$A:$A,1,0),"NO")</f>
        <v>NO</v>
      </c>
      <c r="I427" s="101" t="str">
        <f>IFERROR(VLOOKUP(F427,'Updated LCDs'!$A:$E,5,0),"NO")</f>
        <v>NO</v>
      </c>
      <c r="J427" s="100"/>
      <c r="K427" s="101" t="str">
        <f>IFERROR(VLOOKUP(J427,'All-Articles'!#REF!,3,0),"")</f>
        <v/>
      </c>
      <c r="L427" s="101" t="str">
        <f>IFERROR(VLOOKUP(J427,'Updated Articles'!$A:$E,1,0),"NO")</f>
        <v>NO</v>
      </c>
      <c r="M427" s="101" t="str">
        <f>IFERROR(VLOOKUP(J427,'Updated Articles'!$A:$E,5,0),"NO")</f>
        <v>NO</v>
      </c>
      <c r="N427" s="100"/>
      <c r="O427" s="101" t="str">
        <f>IFERROR(VLOOKUP(N427,'All-Articles'!#REF!,3,0),"")</f>
        <v/>
      </c>
      <c r="P427" s="101" t="str">
        <f>IFERROR(VLOOKUP(N427,'Updated Articles'!$A:$E,1,0),"NO")</f>
        <v>NO</v>
      </c>
      <c r="Q427" s="101" t="str">
        <f>IFERROR(VLOOKUP(N427,'Updated Articles'!$A:$E,5,0),"NO")</f>
        <v>NO</v>
      </c>
    </row>
    <row r="428" spans="1:18" x14ac:dyDescent="0.25">
      <c r="A428" s="103" t="s">
        <v>3544</v>
      </c>
      <c r="B428" s="100">
        <v>33418</v>
      </c>
      <c r="C428" s="101" t="str">
        <f>IFERROR(VLOOKUP(B428,'ALL-LCDs'!$A:$C,3,0),"")</f>
        <v>A</v>
      </c>
      <c r="D428" s="101" t="str">
        <f>IFERROR(VLOOKUP(B428,'Updated LCDs'!$A:$A,1,0),"NO")</f>
        <v>NO</v>
      </c>
      <c r="E428" s="101" t="str">
        <f>IFERROR(VLOOKUP(B428,'Updated LCDs'!$A:$E,5,0),"NO")</f>
        <v>NO</v>
      </c>
      <c r="F428" s="102" t="str">
        <f>IFERROR(VLOOKUP(B428,'ICD-9 to ICD-10 LCDs'!$A:$B,2,0),"")</f>
        <v/>
      </c>
      <c r="G428" s="101" t="str">
        <f>IFERROR(VLOOKUP(F428,'ALL-LCDs'!$A:$C,3,0),"")</f>
        <v/>
      </c>
      <c r="H428" s="101" t="str">
        <f>IFERROR(VLOOKUP(F428,'Updated LCDs'!$A:$A,1,0),"NO")</f>
        <v>NO</v>
      </c>
      <c r="I428" s="101" t="str">
        <f>IFERROR(VLOOKUP(F428,'Updated LCDs'!$A:$E,5,0),"NO")</f>
        <v>NO</v>
      </c>
      <c r="J428" s="100"/>
      <c r="K428" s="101" t="str">
        <f>IFERROR(VLOOKUP(J428,'All-Articles'!#REF!,3,0),"")</f>
        <v/>
      </c>
      <c r="L428" s="101" t="str">
        <f>IFERROR(VLOOKUP(J428,'Updated Articles'!$A:$E,1,0),"NO")</f>
        <v>NO</v>
      </c>
      <c r="M428" s="101" t="str">
        <f>IFERROR(VLOOKUP(J428,'Updated Articles'!$A:$E,5,0),"NO")</f>
        <v>NO</v>
      </c>
      <c r="N428" s="100"/>
      <c r="O428" s="101" t="str">
        <f>IFERROR(VLOOKUP(N428,'All-Articles'!#REF!,3,0),"")</f>
        <v/>
      </c>
      <c r="P428" s="101" t="str">
        <f>IFERROR(VLOOKUP(N428,'Updated Articles'!$A:$E,1,0),"NO")</f>
        <v>NO</v>
      </c>
      <c r="Q428" s="101" t="str">
        <f>IFERROR(VLOOKUP(N428,'Updated Articles'!$A:$E,5,0),"NO")</f>
        <v>NO</v>
      </c>
    </row>
    <row r="429" spans="1:18" x14ac:dyDescent="0.25">
      <c r="A429" s="99" t="s">
        <v>223</v>
      </c>
      <c r="B429" s="100">
        <v>33428</v>
      </c>
      <c r="C429" s="101" t="str">
        <f>IFERROR(VLOOKUP(B429,'ALL-LCDs'!$A:$C,3,0),"")</f>
        <v>A</v>
      </c>
      <c r="D429" s="101">
        <f>IFERROR(VLOOKUP(B429,'Updated LCDs'!$A:$A,1,0),"NO")</f>
        <v>33428</v>
      </c>
      <c r="E429" s="101" t="str">
        <f>IFERROR(VLOOKUP(B429,'Updated LCDs'!$A:$E,5,0),"NO")</f>
        <v>&lt;p&gt;&lt;span style="line-height: 115%;"&gt;All coding located in the &lt;strong&gt;&lt;em&gt;Coding Information&lt;/em&gt;&lt;/strong&gt; section has been moved into the related Billing and Coding: Cosmetic and Reconstructive Surgery A56658 article and removed from the LCD.&lt;/span&gt;&lt;/p&gt;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v>
      </c>
      <c r="F429" s="102" t="str">
        <f>IFERROR(VLOOKUP(B429,'ICD-9 to ICD-10 LCDs'!$A:$B,2,0),"")</f>
        <v/>
      </c>
      <c r="G429" s="101" t="str">
        <f>IFERROR(VLOOKUP(F429,'ALL-LCDs'!$A:$C,3,0),"")</f>
        <v/>
      </c>
      <c r="H429" s="101" t="str">
        <f>IFERROR(VLOOKUP(F429,'Updated LCDs'!$A:$A,1,0),"NO")</f>
        <v>NO</v>
      </c>
      <c r="I429" s="101" t="str">
        <f>IFERROR(VLOOKUP(F429,'Updated LCDs'!$A:$E,5,0),"NO")</f>
        <v>NO</v>
      </c>
      <c r="J429" s="100"/>
      <c r="K429" s="101" t="str">
        <f>IFERROR(VLOOKUP(J429,'All-Articles'!#REF!,3,0),"")</f>
        <v/>
      </c>
      <c r="L429" s="101" t="str">
        <f>IFERROR(VLOOKUP(J429,'Updated Articles'!$A:$E,1,0),"NO")</f>
        <v>NO</v>
      </c>
      <c r="M429" s="101" t="str">
        <f>IFERROR(VLOOKUP(J429,'Updated Articles'!$A:$E,5,0),"NO")</f>
        <v>NO</v>
      </c>
      <c r="N429" s="100"/>
      <c r="O429" s="101" t="str">
        <f>IFERROR(VLOOKUP(N429,'All-Articles'!#REF!,3,0),"")</f>
        <v/>
      </c>
      <c r="P429" s="101" t="str">
        <f>IFERROR(VLOOKUP(N429,'Updated Articles'!$A:$E,1,0),"NO")</f>
        <v>NO</v>
      </c>
      <c r="Q429" s="101" t="str">
        <f>IFERROR(VLOOKUP(N429,'Updated Articles'!$A:$E,5,0),"NO")</f>
        <v>NO</v>
      </c>
    </row>
    <row r="430" spans="1:18" x14ac:dyDescent="0.25">
      <c r="A430" s="99" t="s">
        <v>221</v>
      </c>
      <c r="B430" s="100">
        <v>33438</v>
      </c>
      <c r="C430" s="101" t="str">
        <f>IFERROR(VLOOKUP(B430,'ALL-LCDs'!$A:$C,3,0),"")</f>
        <v>A</v>
      </c>
      <c r="D430" s="101" t="str">
        <f>IFERROR(VLOOKUP(B430,'Updated LCDs'!$A:$A,1,0),"NO")</f>
        <v>NO</v>
      </c>
      <c r="E430" s="101" t="str">
        <f>IFERROR(VLOOKUP(B430,'Updated LCDs'!$A:$E,5,0),"NO")</f>
        <v>NO</v>
      </c>
      <c r="F430" s="102" t="str">
        <f>IFERROR(VLOOKUP(B430,'ICD-9 to ICD-10 LCDs'!$A:$B,2,0),"")</f>
        <v/>
      </c>
      <c r="G430" s="101" t="str">
        <f>IFERROR(VLOOKUP(F430,'ALL-LCDs'!$A:$C,3,0),"")</f>
        <v/>
      </c>
      <c r="H430" s="101" t="str">
        <f>IFERROR(VLOOKUP(F430,'Updated LCDs'!$A:$A,1,0),"NO")</f>
        <v>NO</v>
      </c>
      <c r="I430" s="101" t="str">
        <f>IFERROR(VLOOKUP(F430,'Updated LCDs'!$A:$E,5,0),"NO")</f>
        <v>NO</v>
      </c>
      <c r="J430" s="100"/>
      <c r="K430" s="101" t="str">
        <f>IFERROR(VLOOKUP(J430,'All-Articles'!#REF!,3,0),"")</f>
        <v/>
      </c>
      <c r="L430" s="101" t="str">
        <f>IFERROR(VLOOKUP(J430,'Updated Articles'!$A:$E,1,0),"NO")</f>
        <v>NO</v>
      </c>
      <c r="M430" s="101" t="str">
        <f>IFERROR(VLOOKUP(J430,'Updated Articles'!$A:$E,5,0),"NO")</f>
        <v>NO</v>
      </c>
      <c r="N430" s="100"/>
      <c r="O430" s="101" t="str">
        <f>IFERROR(VLOOKUP(N430,'All-Articles'!#REF!,3,0),"")</f>
        <v/>
      </c>
      <c r="P430" s="101" t="str">
        <f>IFERROR(VLOOKUP(N430,'Updated Articles'!$A:$E,1,0),"NO")</f>
        <v>NO</v>
      </c>
      <c r="Q430" s="101" t="str">
        <f>IFERROR(VLOOKUP(N430,'Updated Articles'!$A:$E,5,0),"NO")</f>
        <v>NO</v>
      </c>
    </row>
    <row r="431" spans="1:18" x14ac:dyDescent="0.25">
      <c r="A431" s="99" t="s">
        <v>141</v>
      </c>
      <c r="B431" s="100">
        <v>33442</v>
      </c>
      <c r="C431" s="101" t="str">
        <f>IFERROR(VLOOKUP(B431,'ALL-LCDs'!$A:$C,3,0),"")</f>
        <v/>
      </c>
      <c r="D431" s="101" t="str">
        <f>IFERROR(VLOOKUP(B431,'Updated LCDs'!$A:$A,1,0),"NO")</f>
        <v>NO</v>
      </c>
      <c r="E431" s="101" t="str">
        <f>IFERROR(VLOOKUP(B431,'Updated LCDs'!$A:$E,5,0),"NO")</f>
        <v>NO</v>
      </c>
      <c r="F431" s="102" t="str">
        <f>IFERROR(VLOOKUP(B431,'ICD-9 to ICD-10 LCDs'!$A:$B,2,0),"")</f>
        <v/>
      </c>
      <c r="G431" s="101" t="str">
        <f>IFERROR(VLOOKUP(F431,'ALL-LCDs'!$A:$C,3,0),"")</f>
        <v/>
      </c>
      <c r="H431" s="101" t="str">
        <f>IFERROR(VLOOKUP(F431,'Updated LCDs'!$A:$A,1,0),"NO")</f>
        <v>NO</v>
      </c>
      <c r="I431" s="101" t="str">
        <f>IFERROR(VLOOKUP(F431,'Updated LCDs'!$A:$E,5,0),"NO")</f>
        <v>NO</v>
      </c>
      <c r="J431" s="100"/>
      <c r="K431" s="101" t="str">
        <f>IFERROR(VLOOKUP(J431,'All-Articles'!#REF!,3,0),"")</f>
        <v/>
      </c>
      <c r="L431" s="101" t="str">
        <f>IFERROR(VLOOKUP(J431,'Updated Articles'!$A:$E,1,0),"NO")</f>
        <v>NO</v>
      </c>
      <c r="M431" s="101" t="str">
        <f>IFERROR(VLOOKUP(J431,'Updated Articles'!$A:$E,5,0),"NO")</f>
        <v>NO</v>
      </c>
      <c r="N431" s="100"/>
      <c r="O431" s="101" t="str">
        <f>IFERROR(VLOOKUP(N431,'All-Articles'!#REF!,3,0),"")</f>
        <v/>
      </c>
      <c r="P431" s="101" t="str">
        <f>IFERROR(VLOOKUP(N431,'Updated Articles'!$A:$E,1,0),"NO")</f>
        <v>NO</v>
      </c>
      <c r="Q431" s="101" t="str">
        <f>IFERROR(VLOOKUP(N431,'Updated Articles'!$A:$E,5,0),"NO")</f>
        <v>NO</v>
      </c>
    </row>
    <row r="432" spans="1:18" x14ac:dyDescent="0.25">
      <c r="A432" s="99" t="s">
        <v>264</v>
      </c>
      <c r="B432" s="100">
        <v>33447</v>
      </c>
      <c r="C432" s="101" t="str">
        <f>IFERROR(VLOOKUP(B432,'ALL-LCDs'!$A:$C,3,0),"")</f>
        <v>A</v>
      </c>
      <c r="D432" s="101" t="str">
        <f>IFERROR(VLOOKUP(B432,'Updated LCDs'!$A:$A,1,0),"NO")</f>
        <v>NO</v>
      </c>
      <c r="E432" s="101" t="str">
        <f>IFERROR(VLOOKUP(B432,'Updated LCDs'!$A:$E,5,0),"NO")</f>
        <v>NO</v>
      </c>
      <c r="F432" s="102" t="str">
        <f>IFERROR(VLOOKUP(B432,'ICD-9 to ICD-10 LCDs'!$A:$B,2,0),"")</f>
        <v/>
      </c>
      <c r="G432" s="101" t="str">
        <f>IFERROR(VLOOKUP(F432,'ALL-LCDs'!$A:$C,3,0),"")</f>
        <v/>
      </c>
      <c r="H432" s="101" t="str">
        <f>IFERROR(VLOOKUP(F432,'Updated LCDs'!$A:$A,1,0),"NO")</f>
        <v>NO</v>
      </c>
      <c r="I432" s="101" t="str">
        <f>IFERROR(VLOOKUP(F432,'Updated LCDs'!$A:$E,5,0),"NO")</f>
        <v>NO</v>
      </c>
      <c r="J432" s="100"/>
      <c r="K432" s="101" t="str">
        <f>IFERROR(VLOOKUP(J432,'All-Articles'!#REF!,3,0),"")</f>
        <v/>
      </c>
      <c r="L432" s="101" t="str">
        <f>IFERROR(VLOOKUP(J432,'Updated Articles'!$A:$E,1,0),"NO")</f>
        <v>NO</v>
      </c>
      <c r="M432" s="101" t="str">
        <f>IFERROR(VLOOKUP(J432,'Updated Articles'!$A:$E,5,0),"NO")</f>
        <v>NO</v>
      </c>
      <c r="N432" s="100"/>
      <c r="O432" s="101" t="str">
        <f>IFERROR(VLOOKUP(N432,'All-Articles'!#REF!,3,0),"")</f>
        <v/>
      </c>
      <c r="P432" s="101" t="str">
        <f>IFERROR(VLOOKUP(N432,'Updated Articles'!$A:$E,1,0),"NO")</f>
        <v>NO</v>
      </c>
      <c r="Q432" s="101" t="str">
        <f>IFERROR(VLOOKUP(N432,'Updated Articles'!$A:$E,5,0),"NO")</f>
        <v>NO</v>
      </c>
    </row>
    <row r="433" spans="1:18" x14ac:dyDescent="0.25">
      <c r="A433" s="103" t="s">
        <v>265</v>
      </c>
      <c r="B433" s="100">
        <v>33449</v>
      </c>
      <c r="C433" s="101" t="str">
        <f>IFERROR(VLOOKUP(B433,'ALL-LCDs'!$A:$C,3,0),"")</f>
        <v>A</v>
      </c>
      <c r="D433" s="101" t="str">
        <f>IFERROR(VLOOKUP(B433,'Updated LCDs'!$A:$A,1,0),"NO")</f>
        <v>NO</v>
      </c>
      <c r="E433" s="101" t="str">
        <f>IFERROR(VLOOKUP(B433,'Updated LCDs'!$A:$E,5,0),"NO")</f>
        <v>NO</v>
      </c>
      <c r="F433" s="102" t="str">
        <f>IFERROR(VLOOKUP(B433,'ICD-9 to ICD-10 LCDs'!$A:$B,2,0),"")</f>
        <v/>
      </c>
      <c r="G433" s="101" t="str">
        <f>IFERROR(VLOOKUP(F433,'ALL-LCDs'!$A:$C,3,0),"")</f>
        <v/>
      </c>
      <c r="H433" s="101" t="str">
        <f>IFERROR(VLOOKUP(F433,'Updated LCDs'!$A:$A,1,0),"NO")</f>
        <v>NO</v>
      </c>
      <c r="I433" s="101" t="str">
        <f>IFERROR(VLOOKUP(F433,'Updated LCDs'!$A:$E,5,0),"NO")</f>
        <v>NO</v>
      </c>
      <c r="J433" s="100"/>
      <c r="K433" s="101" t="str">
        <f>IFERROR(VLOOKUP(J433,'All-Articles'!#REF!,3,0),"")</f>
        <v/>
      </c>
      <c r="L433" s="101" t="str">
        <f>IFERROR(VLOOKUP(J433,'Updated Articles'!$A:$E,1,0),"NO")</f>
        <v>NO</v>
      </c>
      <c r="M433" s="101" t="str">
        <f>IFERROR(VLOOKUP(J433,'Updated Articles'!$A:$E,5,0),"NO")</f>
        <v>NO</v>
      </c>
      <c r="N433" s="100"/>
      <c r="O433" s="101" t="str">
        <f>IFERROR(VLOOKUP(N433,'All-Articles'!#REF!,3,0),"")</f>
        <v/>
      </c>
      <c r="P433" s="101" t="str">
        <f>IFERROR(VLOOKUP(N433,'Updated Articles'!$A:$E,1,0),"NO")</f>
        <v>NO</v>
      </c>
      <c r="Q433" s="101" t="str">
        <f>IFERROR(VLOOKUP(N433,'Updated Articles'!$A:$E,5,0),"NO")</f>
        <v>NO</v>
      </c>
    </row>
    <row r="434" spans="1:18" x14ac:dyDescent="0.25">
      <c r="A434" s="99" t="s">
        <v>266</v>
      </c>
      <c r="B434" s="100">
        <v>33453</v>
      </c>
      <c r="C434" s="101" t="str">
        <f>IFERROR(VLOOKUP(B434,'ALL-LCDs'!$A:$C,3,0),"")</f>
        <v/>
      </c>
      <c r="D434" s="101" t="str">
        <f>IFERROR(VLOOKUP(B434,'Updated LCDs'!$A:$A,1,0),"NO")</f>
        <v>NO</v>
      </c>
      <c r="E434" s="101" t="str">
        <f>IFERROR(VLOOKUP(B434,'Updated LCDs'!$A:$E,5,0),"NO")</f>
        <v>NO</v>
      </c>
      <c r="F434" s="102" t="str">
        <f>IFERROR(VLOOKUP(B434,'ICD-9 to ICD-10 LCDs'!$A:$B,2,0),"")</f>
        <v/>
      </c>
      <c r="G434" s="101" t="str">
        <f>IFERROR(VLOOKUP(F434,'ALL-LCDs'!$A:$C,3,0),"")</f>
        <v/>
      </c>
      <c r="H434" s="101" t="str">
        <f>IFERROR(VLOOKUP(F434,'Updated LCDs'!$A:$A,1,0),"NO")</f>
        <v>NO</v>
      </c>
      <c r="I434" s="101" t="str">
        <f>IFERROR(VLOOKUP(F434,'Updated LCDs'!$A:$E,5,0),"NO")</f>
        <v>NO</v>
      </c>
      <c r="J434" s="100"/>
      <c r="K434" s="101" t="str">
        <f>IFERROR(VLOOKUP(J434,'All-Articles'!#REF!,3,0),"")</f>
        <v/>
      </c>
      <c r="L434" s="101" t="str">
        <f>IFERROR(VLOOKUP(J434,'Updated Articles'!$A:$E,1,0),"NO")</f>
        <v>NO</v>
      </c>
      <c r="M434" s="101" t="str">
        <f>IFERROR(VLOOKUP(J434,'Updated Articles'!$A:$E,5,0),"NO")</f>
        <v>NO</v>
      </c>
      <c r="N434" s="100"/>
      <c r="O434" s="101" t="str">
        <f>IFERROR(VLOOKUP(N434,'All-Articles'!#REF!,3,0),"")</f>
        <v/>
      </c>
      <c r="P434" s="101" t="str">
        <f>IFERROR(VLOOKUP(N434,'Updated Articles'!$A:$E,1,0),"NO")</f>
        <v>NO</v>
      </c>
      <c r="Q434" s="101" t="str">
        <f>IFERROR(VLOOKUP(N434,'Updated Articles'!$A:$E,5,0),"NO")</f>
        <v>NO</v>
      </c>
    </row>
    <row r="435" spans="1:18" x14ac:dyDescent="0.25">
      <c r="A435" s="99" t="s">
        <v>246</v>
      </c>
      <c r="B435" s="100">
        <v>33458</v>
      </c>
      <c r="C435" s="101" t="str">
        <f>IFERROR(VLOOKUP(B435,'ALL-LCDs'!$A:$C,3,0),"")</f>
        <v>A</v>
      </c>
      <c r="D435" s="101">
        <f>IFERROR(VLOOKUP(B435,'Updated LCDs'!$A:$A,1,0),"NO")</f>
        <v>33458</v>
      </c>
      <c r="E435" s="101" t="str">
        <f>IFERROR(VLOOKUP(B435,'Updated LCDs'!$A:$E,5,0),"NO")</f>
        <v>&lt;p&gt;All coding located in the &lt;strong&gt;&lt;em&gt;Coding Information&lt;/em&gt;&lt;/strong&gt; section has been moved into the related Billing and Coding: Chemodenervation A56646 article and removed from the LCD.&lt;/p&gt;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
&lt;p style="line-height: normal;"&gt;&amp;nbsp;&lt;/p&gt;</v>
      </c>
      <c r="F435" s="102" t="str">
        <f>IFERROR(VLOOKUP(B435,'ICD-9 to ICD-10 LCDs'!$A:$B,2,0),"")</f>
        <v/>
      </c>
      <c r="G435" s="101" t="str">
        <f>IFERROR(VLOOKUP(F435,'ALL-LCDs'!$A:$C,3,0),"")</f>
        <v/>
      </c>
      <c r="H435" s="101" t="str">
        <f>IFERROR(VLOOKUP(F435,'Updated LCDs'!$A:$A,1,0),"NO")</f>
        <v>NO</v>
      </c>
      <c r="I435" s="101" t="str">
        <f>IFERROR(VLOOKUP(F435,'Updated LCDs'!$A:$E,5,0),"NO")</f>
        <v>NO</v>
      </c>
      <c r="J435" s="100"/>
      <c r="K435" s="101" t="str">
        <f>IFERROR(VLOOKUP(J435,'All-Articles'!#REF!,3,0),"")</f>
        <v/>
      </c>
      <c r="L435" s="101" t="str">
        <f>IFERROR(VLOOKUP(J435,'Updated Articles'!$A:$E,1,0),"NO")</f>
        <v>NO</v>
      </c>
      <c r="M435" s="101" t="str">
        <f>IFERROR(VLOOKUP(J435,'Updated Articles'!$A:$E,5,0),"NO")</f>
        <v>NO</v>
      </c>
      <c r="N435" s="100"/>
      <c r="O435" s="101" t="str">
        <f>IFERROR(VLOOKUP(N435,'All-Articles'!#REF!,3,0),"")</f>
        <v/>
      </c>
      <c r="P435" s="101" t="str">
        <f>IFERROR(VLOOKUP(N435,'Updated Articles'!$A:$E,1,0),"NO")</f>
        <v>NO</v>
      </c>
      <c r="Q435" s="101" t="str">
        <f>IFERROR(VLOOKUP(N435,'Updated Articles'!$A:$E,5,0),"NO")</f>
        <v>NO</v>
      </c>
    </row>
    <row r="436" spans="1:18" x14ac:dyDescent="0.25">
      <c r="A436" s="99" t="s">
        <v>216</v>
      </c>
      <c r="B436" s="100">
        <v>33467</v>
      </c>
      <c r="C436" s="101" t="str">
        <f>IFERROR(VLOOKUP(B436,'ALL-LCDs'!$A:$C,3,0),"")</f>
        <v>A</v>
      </c>
      <c r="D436" s="101" t="str">
        <f>IFERROR(VLOOKUP(B436,'Updated LCDs'!$A:$A,1,0),"NO")</f>
        <v>NO</v>
      </c>
      <c r="E436" s="101" t="str">
        <f>IFERROR(VLOOKUP(B436,'Updated LCDs'!$A:$E,5,0),"NO")</f>
        <v>NO</v>
      </c>
      <c r="F436" s="102" t="str">
        <f>IFERROR(VLOOKUP(B436,'ICD-9 to ICD-10 LCDs'!$A:$B,2,0),"")</f>
        <v/>
      </c>
      <c r="G436" s="101" t="str">
        <f>IFERROR(VLOOKUP(F436,'ALL-LCDs'!$A:$C,3,0),"")</f>
        <v/>
      </c>
      <c r="H436" s="101" t="str">
        <f>IFERROR(VLOOKUP(F436,'Updated LCDs'!$A:$A,1,0),"NO")</f>
        <v>NO</v>
      </c>
      <c r="I436" s="101" t="str">
        <f>IFERROR(VLOOKUP(F436,'Updated LCDs'!$A:$E,5,0),"NO")</f>
        <v>NO</v>
      </c>
      <c r="J436" s="100"/>
      <c r="K436" s="101" t="str">
        <f>IFERROR(VLOOKUP(J436,'All-Articles'!#REF!,3,0),"")</f>
        <v/>
      </c>
      <c r="L436" s="101" t="str">
        <f>IFERROR(VLOOKUP(J436,'Updated Articles'!$A:$E,1,0),"NO")</f>
        <v>NO</v>
      </c>
      <c r="M436" s="101" t="str">
        <f>IFERROR(VLOOKUP(J436,'Updated Articles'!$A:$E,5,0),"NO")</f>
        <v>NO</v>
      </c>
      <c r="N436" s="100"/>
      <c r="O436" s="101" t="str">
        <f>IFERROR(VLOOKUP(N436,'All-Articles'!#REF!,3,0),"")</f>
        <v/>
      </c>
      <c r="P436" s="101" t="str">
        <f>IFERROR(VLOOKUP(N436,'Updated Articles'!$A:$E,1,0),"NO")</f>
        <v>NO</v>
      </c>
      <c r="Q436" s="101" t="str">
        <f>IFERROR(VLOOKUP(N436,'Updated Articles'!$A:$E,5,0),"NO")</f>
        <v>NO</v>
      </c>
    </row>
    <row r="437" spans="1:18" x14ac:dyDescent="0.25">
      <c r="A437" s="103" t="s">
        <v>155</v>
      </c>
      <c r="B437" s="100">
        <v>33478</v>
      </c>
      <c r="C437" s="101" t="str">
        <f>IFERROR(VLOOKUP(B437,'ALL-LCDs'!$A:$C,3,0),"")</f>
        <v/>
      </c>
      <c r="D437" s="101" t="str">
        <f>IFERROR(VLOOKUP(B437,'Updated LCDs'!$A:$A,1,0),"NO")</f>
        <v>NO</v>
      </c>
      <c r="E437" s="101" t="str">
        <f>IFERROR(VLOOKUP(B437,'Updated LCDs'!$A:$E,5,0),"NO")</f>
        <v>NO</v>
      </c>
      <c r="F437" s="102">
        <f>IFERROR(VLOOKUP(B437,'ICD-9 to ICD-10 LCDs'!$A:$B,2,0),"")</f>
        <v>34219</v>
      </c>
      <c r="G437" s="101" t="str">
        <f>IFERROR(VLOOKUP(F437,'ALL-LCDs'!$A:$C,3,0),"")</f>
        <v>A</v>
      </c>
      <c r="H437" s="101" t="str">
        <f>IFERROR(VLOOKUP(F437,'Updated LCDs'!$A:$A,1,0),"NO")</f>
        <v>NO</v>
      </c>
      <c r="I437" s="101" t="str">
        <f>IFERROR(VLOOKUP(F437,'Updated LCDs'!$A:$E,5,0),"NO")</f>
        <v>NO</v>
      </c>
      <c r="J437" s="100"/>
      <c r="K437" s="101" t="str">
        <f>IFERROR(VLOOKUP(J437,'All-Articles'!#REF!,3,0),"")</f>
        <v/>
      </c>
      <c r="L437" s="101" t="str">
        <f>IFERROR(VLOOKUP(J437,'Updated Articles'!$A:$E,1,0),"NO")</f>
        <v>NO</v>
      </c>
      <c r="M437" s="101" t="str">
        <f>IFERROR(VLOOKUP(J437,'Updated Articles'!$A:$E,5,0),"NO")</f>
        <v>NO</v>
      </c>
      <c r="N437" s="100"/>
      <c r="O437" s="101" t="str">
        <f>IFERROR(VLOOKUP(N437,'All-Articles'!#REF!,3,0),"")</f>
        <v/>
      </c>
      <c r="P437" s="101" t="str">
        <f>IFERROR(VLOOKUP(N437,'Updated Articles'!$A:$E,1,0),"NO")</f>
        <v>NO</v>
      </c>
      <c r="Q437" s="101" t="str">
        <f>IFERROR(VLOOKUP(N437,'Updated Articles'!$A:$E,5,0),"NO")</f>
        <v>NO</v>
      </c>
    </row>
    <row r="438" spans="1:18" x14ac:dyDescent="0.25">
      <c r="A438" s="103" t="s">
        <v>164</v>
      </c>
      <c r="B438" s="100">
        <v>33479</v>
      </c>
      <c r="C438" s="101" t="str">
        <f>IFERROR(VLOOKUP(B438,'ALL-LCDs'!$A:$C,3,0),"")</f>
        <v/>
      </c>
      <c r="D438" s="101" t="str">
        <f>IFERROR(VLOOKUP(B438,'Updated LCDs'!$A:$A,1,0),"NO")</f>
        <v>NO</v>
      </c>
      <c r="E438" s="101" t="str">
        <f>IFERROR(VLOOKUP(B438,'Updated LCDs'!$A:$E,5,0),"NO")</f>
        <v>NO</v>
      </c>
      <c r="F438" s="102">
        <f>IFERROR(VLOOKUP(B438,'ICD-9 to ICD-10 LCDs'!$A:$B,2,0),"")</f>
        <v>34229</v>
      </c>
      <c r="G438" s="101" t="str">
        <f>IFERROR(VLOOKUP(F438,'ALL-LCDs'!$A:$C,3,0),"")</f>
        <v>A</v>
      </c>
      <c r="H438" s="101" t="str">
        <f>IFERROR(VLOOKUP(F438,'Updated LCDs'!$A:$A,1,0),"NO")</f>
        <v>NO</v>
      </c>
      <c r="I438" s="101" t="str">
        <f>IFERROR(VLOOKUP(F438,'Updated LCDs'!$A:$E,5,0),"NO")</f>
        <v>NO</v>
      </c>
      <c r="J438" s="100"/>
      <c r="K438" s="101" t="str">
        <f>IFERROR(VLOOKUP(J438,'All-Articles'!#REF!,3,0),"")</f>
        <v/>
      </c>
      <c r="L438" s="101" t="str">
        <f>IFERROR(VLOOKUP(J438,'Updated Articles'!$A:$E,1,0),"NO")</f>
        <v>NO</v>
      </c>
      <c r="M438" s="101" t="str">
        <f>IFERROR(VLOOKUP(J438,'Updated Articles'!$A:$E,5,0),"NO")</f>
        <v>NO</v>
      </c>
      <c r="N438" s="100"/>
      <c r="O438" s="101" t="str">
        <f>IFERROR(VLOOKUP(N438,'All-Articles'!#REF!,3,0),"")</f>
        <v/>
      </c>
      <c r="P438" s="101" t="str">
        <f>IFERROR(VLOOKUP(N438,'Updated Articles'!$A:$E,1,0),"NO")</f>
        <v>NO</v>
      </c>
      <c r="Q438" s="101" t="str">
        <f>IFERROR(VLOOKUP(N438,'Updated Articles'!$A:$E,5,0),"NO")</f>
        <v>NO</v>
      </c>
    </row>
    <row r="439" spans="1:18" x14ac:dyDescent="0.25">
      <c r="A439" s="103" t="s">
        <v>122</v>
      </c>
      <c r="B439" s="100">
        <v>33487</v>
      </c>
      <c r="C439" s="101" t="str">
        <f>IFERROR(VLOOKUP(B439,'ALL-LCDs'!$A:$C,3,0),"")</f>
        <v/>
      </c>
      <c r="D439" s="101" t="str">
        <f>IFERROR(VLOOKUP(B439,'Updated LCDs'!$A:$A,1,0),"NO")</f>
        <v>NO</v>
      </c>
      <c r="E439" s="101" t="str">
        <f>IFERROR(VLOOKUP(B439,'Updated LCDs'!$A:$E,5,0),"NO")</f>
        <v>NO</v>
      </c>
      <c r="F439" s="102">
        <f>IFERROR(VLOOKUP(B439,'ICD-9 to ICD-10 LCDs'!$A:$B,2,0),"")</f>
        <v>34317</v>
      </c>
      <c r="G439" s="101" t="str">
        <f>IFERROR(VLOOKUP(F439,'ALL-LCDs'!$A:$C,3,0),"")</f>
        <v>A</v>
      </c>
      <c r="H439" s="101" t="str">
        <f>IFERROR(VLOOKUP(F439,'Updated LCDs'!$A:$A,1,0),"NO")</f>
        <v>NO</v>
      </c>
      <c r="I439" s="101" t="str">
        <f>IFERROR(VLOOKUP(F439,'Updated LCDs'!$A:$E,5,0),"NO")</f>
        <v>NO</v>
      </c>
      <c r="J439" s="100"/>
      <c r="K439" s="101" t="str">
        <f>IFERROR(VLOOKUP(J439,'All-Articles'!#REF!,3,0),"")</f>
        <v/>
      </c>
      <c r="L439" s="101" t="str">
        <f>IFERROR(VLOOKUP(J439,'Updated Articles'!$A:$E,1,0),"NO")</f>
        <v>NO</v>
      </c>
      <c r="M439" s="101" t="str">
        <f>IFERROR(VLOOKUP(J439,'Updated Articles'!$A:$E,5,0),"NO")</f>
        <v>NO</v>
      </c>
      <c r="N439" s="100"/>
      <c r="O439" s="101" t="str">
        <f>IFERROR(VLOOKUP(N439,'All-Articles'!#REF!,3,0),"")</f>
        <v/>
      </c>
      <c r="P439" s="101" t="str">
        <f>IFERROR(VLOOKUP(N439,'Updated Articles'!$A:$E,1,0),"NO")</f>
        <v>NO</v>
      </c>
      <c r="Q439" s="101" t="str">
        <f>IFERROR(VLOOKUP(N439,'Updated Articles'!$A:$E,5,0),"NO")</f>
        <v>NO</v>
      </c>
    </row>
    <row r="440" spans="1:18" x14ac:dyDescent="0.25">
      <c r="A440" s="99" t="s">
        <v>121</v>
      </c>
      <c r="B440" s="100">
        <v>33496</v>
      </c>
      <c r="C440" s="101" t="str">
        <f>IFERROR(VLOOKUP(B440,'ALL-LCDs'!$A:$C,3,0),"")</f>
        <v/>
      </c>
      <c r="D440" s="101" t="str">
        <f>IFERROR(VLOOKUP(B440,'Updated LCDs'!$A:$A,1,0),"NO")</f>
        <v>NO</v>
      </c>
      <c r="E440" s="101" t="str">
        <f>IFERROR(VLOOKUP(B440,'Updated LCDs'!$A:$E,5,0),"NO")</f>
        <v>NO</v>
      </c>
      <c r="F440" s="102">
        <f>IFERROR(VLOOKUP(B440,'ICD-9 to ICD-10 LCDs'!$A:$B,2,0),"")</f>
        <v>34243</v>
      </c>
      <c r="G440" s="101" t="str">
        <f>IFERROR(VLOOKUP(F440,'ALL-LCDs'!$A:$C,3,0),"")</f>
        <v>A</v>
      </c>
      <c r="H440" s="101" t="str">
        <f>IFERROR(VLOOKUP(F440,'Updated LCDs'!$A:$A,1,0),"NO")</f>
        <v>NO</v>
      </c>
      <c r="I440" s="101" t="str">
        <f>IFERROR(VLOOKUP(F440,'Updated LCDs'!$A:$E,5,0),"NO")</f>
        <v>NO</v>
      </c>
      <c r="J440" s="100"/>
      <c r="K440" s="101" t="str">
        <f>IFERROR(VLOOKUP(J440,'All-Articles'!#REF!,3,0),"")</f>
        <v/>
      </c>
      <c r="L440" s="101" t="str">
        <f>IFERROR(VLOOKUP(J440,'Updated Articles'!$A:$E,1,0),"NO")</f>
        <v>NO</v>
      </c>
      <c r="M440" s="101" t="str">
        <f>IFERROR(VLOOKUP(J440,'Updated Articles'!$A:$E,5,0),"NO")</f>
        <v>NO</v>
      </c>
      <c r="N440" s="100"/>
      <c r="O440" s="101" t="str">
        <f>IFERROR(VLOOKUP(N440,'All-Articles'!#REF!,3,0),"")</f>
        <v/>
      </c>
      <c r="P440" s="101" t="str">
        <f>IFERROR(VLOOKUP(N440,'Updated Articles'!$A:$E,1,0),"NO")</f>
        <v>NO</v>
      </c>
      <c r="Q440" s="101" t="str">
        <f>IFERROR(VLOOKUP(N440,'Updated Articles'!$A:$E,5,0),"NO")</f>
        <v>NO</v>
      </c>
    </row>
    <row r="441" spans="1:18" x14ac:dyDescent="0.25">
      <c r="A441" s="99">
        <v>2955.15</v>
      </c>
      <c r="B441" s="100">
        <v>33501</v>
      </c>
      <c r="C441" s="101" t="str">
        <f>IFERROR(VLOOKUP(B441,'ALL-LCDs'!$A:$C,3,0),"")</f>
        <v/>
      </c>
      <c r="D441" s="101" t="str">
        <f>IFERROR(VLOOKUP(B441,'Updated LCDs'!$A:$A,1,0),"NO")</f>
        <v>NO</v>
      </c>
      <c r="E441" s="101" t="str">
        <f>IFERROR(VLOOKUP(B441,'Updated LCDs'!$A:$E,5,0),"NO")</f>
        <v>NO</v>
      </c>
      <c r="F441" s="102">
        <f>IFERROR(VLOOKUP(B441,'ICD-9 to ICD-10 LCDs'!$A:$B,2,0),"")</f>
        <v>34210</v>
      </c>
      <c r="G441" s="101" t="str">
        <f>IFERROR(VLOOKUP(F441,'ALL-LCDs'!$A:$C,3,0),"")</f>
        <v/>
      </c>
      <c r="H441" s="101" t="str">
        <f>IFERROR(VLOOKUP(F441,'Updated LCDs'!$A:$A,1,0),"NO")</f>
        <v>NO</v>
      </c>
      <c r="I441" s="101" t="str">
        <f>IFERROR(VLOOKUP(F441,'Updated LCDs'!$A:$E,5,0),"NO")</f>
        <v>NO</v>
      </c>
      <c r="J441" s="100"/>
      <c r="K441" s="101" t="str">
        <f>IFERROR(VLOOKUP(J441,'All-Articles'!#REF!,3,0),"")</f>
        <v/>
      </c>
      <c r="L441" s="101" t="str">
        <f>IFERROR(VLOOKUP(J441,'Updated Articles'!$A:$E,1,0),"NO")</f>
        <v>NO</v>
      </c>
      <c r="M441" s="101" t="str">
        <f>IFERROR(VLOOKUP(J441,'Updated Articles'!$A:$E,5,0),"NO")</f>
        <v>NO</v>
      </c>
      <c r="N441" s="100"/>
      <c r="O441" s="101" t="str">
        <f>IFERROR(VLOOKUP(N441,'All-Articles'!#REF!,3,0),"")</f>
        <v/>
      </c>
      <c r="P441" s="101" t="str">
        <f>IFERROR(VLOOKUP(N441,'Updated Articles'!$A:$E,1,0),"NO")</f>
        <v>NO</v>
      </c>
      <c r="Q441" s="101" t="str">
        <f>IFERROR(VLOOKUP(N441,'Updated Articles'!$A:$E,5,0),"NO")</f>
        <v>NO</v>
      </c>
      <c r="R441" t="s">
        <v>3644</v>
      </c>
    </row>
    <row r="442" spans="1:18" x14ac:dyDescent="0.25">
      <c r="A442" s="99" t="s">
        <v>267</v>
      </c>
      <c r="B442" s="100">
        <v>33504</v>
      </c>
      <c r="C442" s="101" t="str">
        <f>IFERROR(VLOOKUP(B442,'ALL-LCDs'!$A:$C,3,0),"")</f>
        <v>R</v>
      </c>
      <c r="D442" s="101" t="str">
        <f>IFERROR(VLOOKUP(B442,'Updated LCDs'!$A:$A,1,0),"NO")</f>
        <v>NO</v>
      </c>
      <c r="E442" s="101" t="str">
        <f>IFERROR(VLOOKUP(B442,'Updated LCDs'!$A:$E,5,0),"NO")</f>
        <v>NO</v>
      </c>
      <c r="F442" s="102" t="str">
        <f>IFERROR(VLOOKUP(B442,'ICD-9 to ICD-10 LCDs'!$A:$B,2,0),"")</f>
        <v/>
      </c>
      <c r="G442" s="101" t="str">
        <f>IFERROR(VLOOKUP(F442,'ALL-LCDs'!$A:$C,3,0),"")</f>
        <v/>
      </c>
      <c r="H442" s="101" t="str">
        <f>IFERROR(VLOOKUP(F442,'Updated LCDs'!$A:$A,1,0),"NO")</f>
        <v>NO</v>
      </c>
      <c r="I442" s="101" t="str">
        <f>IFERROR(VLOOKUP(F442,'Updated LCDs'!$A:$E,5,0),"NO")</f>
        <v>NO</v>
      </c>
      <c r="J442" s="100"/>
      <c r="K442" s="101" t="str">
        <f>IFERROR(VLOOKUP(J442,'All-Articles'!#REF!,3,0),"")</f>
        <v/>
      </c>
      <c r="L442" s="101" t="str">
        <f>IFERROR(VLOOKUP(J442,'Updated Articles'!$A:$E,1,0),"NO")</f>
        <v>NO</v>
      </c>
      <c r="M442" s="101" t="str">
        <f>IFERROR(VLOOKUP(J442,'Updated Articles'!$A:$E,5,0),"NO")</f>
        <v>NO</v>
      </c>
      <c r="N442" s="100"/>
      <c r="O442" s="101" t="str">
        <f>IFERROR(VLOOKUP(N442,'All-Articles'!#REF!,3,0),"")</f>
        <v/>
      </c>
      <c r="P442" s="101" t="str">
        <f>IFERROR(VLOOKUP(N442,'Updated Articles'!$A:$E,1,0),"NO")</f>
        <v>NO</v>
      </c>
      <c r="Q442" s="101" t="str">
        <f>IFERROR(VLOOKUP(N442,'Updated Articles'!$A:$E,5,0),"NO")</f>
        <v>NO</v>
      </c>
    </row>
    <row r="443" spans="1:18" x14ac:dyDescent="0.25">
      <c r="A443" s="99" t="s">
        <v>208</v>
      </c>
      <c r="B443" s="100">
        <v>33508</v>
      </c>
      <c r="C443" s="101" t="str">
        <f>IFERROR(VLOOKUP(B443,'ALL-LCDs'!$A:$C,3,0),"")</f>
        <v/>
      </c>
      <c r="D443" s="101" t="str">
        <f>IFERROR(VLOOKUP(B443,'Updated LCDs'!$A:$A,1,0),"NO")</f>
        <v>NO</v>
      </c>
      <c r="E443" s="101" t="str">
        <f>IFERROR(VLOOKUP(B443,'Updated LCDs'!$A:$E,5,0),"NO")</f>
        <v>NO</v>
      </c>
      <c r="F443" s="102">
        <f>IFERROR(VLOOKUP(B443,'ICD-9 to ICD-10 LCDs'!$A:$B,2,0),"")</f>
        <v>34313</v>
      </c>
      <c r="G443" s="101" t="str">
        <f>IFERROR(VLOOKUP(F443,'ALL-LCDs'!$A:$C,3,0),"")</f>
        <v>A</v>
      </c>
      <c r="H443" s="101" t="str">
        <f>IFERROR(VLOOKUP(F443,'Updated LCDs'!$A:$A,1,0),"NO")</f>
        <v>NO</v>
      </c>
      <c r="I443" s="101" t="str">
        <f>IFERROR(VLOOKUP(F443,'Updated LCDs'!$A:$E,5,0),"NO")</f>
        <v>NO</v>
      </c>
      <c r="J443" s="100"/>
      <c r="K443" s="101" t="str">
        <f>IFERROR(VLOOKUP(J443,'All-Articles'!#REF!,3,0),"")</f>
        <v/>
      </c>
      <c r="L443" s="101" t="str">
        <f>IFERROR(VLOOKUP(J443,'Updated Articles'!$A:$E,1,0),"NO")</f>
        <v>NO</v>
      </c>
      <c r="M443" s="101" t="str">
        <f>IFERROR(VLOOKUP(J443,'Updated Articles'!$A:$E,5,0),"NO")</f>
        <v>NO</v>
      </c>
      <c r="N443" s="100"/>
      <c r="O443" s="101" t="str">
        <f>IFERROR(VLOOKUP(N443,'All-Articles'!#REF!,3,0),"")</f>
        <v/>
      </c>
      <c r="P443" s="101" t="str">
        <f>IFERROR(VLOOKUP(N443,'Updated Articles'!$A:$E,1,0),"NO")</f>
        <v>NO</v>
      </c>
      <c r="Q443" s="101" t="str">
        <f>IFERROR(VLOOKUP(N443,'Updated Articles'!$A:$E,5,0),"NO")</f>
        <v>NO</v>
      </c>
    </row>
    <row r="444" spans="1:18" x14ac:dyDescent="0.25">
      <c r="A444" s="99" t="s">
        <v>179</v>
      </c>
      <c r="B444" s="100">
        <v>33518</v>
      </c>
      <c r="C444" s="101" t="str">
        <f>IFERROR(VLOOKUP(B444,'ALL-LCDs'!$A:$C,3,0),"")</f>
        <v/>
      </c>
      <c r="D444" s="101" t="str">
        <f>IFERROR(VLOOKUP(B444,'Updated LCDs'!$A:$A,1,0),"NO")</f>
        <v>NO</v>
      </c>
      <c r="E444" s="101" t="str">
        <f>IFERROR(VLOOKUP(B444,'Updated LCDs'!$A:$E,5,0),"NO")</f>
        <v>NO</v>
      </c>
      <c r="F444" s="102">
        <f>IFERROR(VLOOKUP(B444,'ICD-9 to ICD-10 LCDs'!$A:$B,2,0),"")</f>
        <v>34242</v>
      </c>
      <c r="G444" s="101" t="str">
        <f>IFERROR(VLOOKUP(F444,'ALL-LCDs'!$A:$C,3,0),"")</f>
        <v>A</v>
      </c>
      <c r="H444" s="101" t="str">
        <f>IFERROR(VLOOKUP(F444,'Updated LCDs'!$A:$A,1,0),"NO")</f>
        <v>NO</v>
      </c>
      <c r="I444" s="101" t="str">
        <f>IFERROR(VLOOKUP(F444,'Updated LCDs'!$A:$E,5,0),"NO")</f>
        <v>NO</v>
      </c>
      <c r="J444" s="100"/>
      <c r="K444" s="101" t="str">
        <f>IFERROR(VLOOKUP(J444,'All-Articles'!#REF!,3,0),"")</f>
        <v/>
      </c>
      <c r="L444" s="101" t="str">
        <f>IFERROR(VLOOKUP(J444,'Updated Articles'!$A:$E,1,0),"NO")</f>
        <v>NO</v>
      </c>
      <c r="M444" s="101" t="str">
        <f>IFERROR(VLOOKUP(J444,'Updated Articles'!$A:$E,5,0),"NO")</f>
        <v>NO</v>
      </c>
      <c r="N444" s="100"/>
      <c r="O444" s="101" t="str">
        <f>IFERROR(VLOOKUP(N444,'All-Articles'!#REF!,3,0),"")</f>
        <v/>
      </c>
      <c r="P444" s="101" t="str">
        <f>IFERROR(VLOOKUP(N444,'Updated Articles'!$A:$E,1,0),"NO")</f>
        <v>NO</v>
      </c>
      <c r="Q444" s="101" t="str">
        <f>IFERROR(VLOOKUP(N444,'Updated Articles'!$A:$E,5,0),"NO")</f>
        <v>NO</v>
      </c>
    </row>
    <row r="445" spans="1:18" x14ac:dyDescent="0.25">
      <c r="A445" s="99" t="s">
        <v>116</v>
      </c>
      <c r="B445" s="100">
        <v>33525</v>
      </c>
      <c r="C445" s="101" t="str">
        <f>IFERROR(VLOOKUP(B445,'ALL-LCDs'!$A:$C,3,0),"")</f>
        <v/>
      </c>
      <c r="D445" s="101" t="str">
        <f>IFERROR(VLOOKUP(B445,'Updated LCDs'!$A:$A,1,0),"NO")</f>
        <v>NO</v>
      </c>
      <c r="E445" s="101" t="str">
        <f>IFERROR(VLOOKUP(B445,'Updated LCDs'!$A:$E,5,0),"NO")</f>
        <v>NO</v>
      </c>
      <c r="F445" s="102">
        <f>IFERROR(VLOOKUP(B445,'ICD-9 to ICD-10 LCDs'!$A:$B,2,0),"")</f>
        <v>34167</v>
      </c>
      <c r="G445" s="101" t="str">
        <f>IFERROR(VLOOKUP(F445,'ALL-LCDs'!$A:$C,3,0),"")</f>
        <v>R</v>
      </c>
      <c r="H445" s="101" t="str">
        <f>IFERROR(VLOOKUP(F445,'Updated LCDs'!$A:$A,1,0),"NO")</f>
        <v>NO</v>
      </c>
      <c r="I445" s="101" t="str">
        <f>IFERROR(VLOOKUP(F445,'Updated LCDs'!$A:$E,5,0),"NO")</f>
        <v>NO</v>
      </c>
      <c r="J445" s="100"/>
      <c r="K445" s="101" t="str">
        <f>IFERROR(VLOOKUP(J445,'All-Articles'!#REF!,3,0),"")</f>
        <v/>
      </c>
      <c r="L445" s="101" t="str">
        <f>IFERROR(VLOOKUP(J445,'Updated Articles'!$A:$E,1,0),"NO")</f>
        <v>NO</v>
      </c>
      <c r="M445" s="101" t="str">
        <f>IFERROR(VLOOKUP(J445,'Updated Articles'!$A:$E,5,0),"NO")</f>
        <v>NO</v>
      </c>
      <c r="N445" s="100"/>
      <c r="O445" s="101" t="str">
        <f>IFERROR(VLOOKUP(N445,'All-Articles'!#REF!,3,0),"")</f>
        <v/>
      </c>
      <c r="P445" s="101" t="str">
        <f>IFERROR(VLOOKUP(N445,'Updated Articles'!$A:$E,1,0),"NO")</f>
        <v>NO</v>
      </c>
      <c r="Q445" s="101" t="str">
        <f>IFERROR(VLOOKUP(N445,'Updated Articles'!$A:$E,5,0),"NO")</f>
        <v>NO</v>
      </c>
    </row>
    <row r="446" spans="1:18" x14ac:dyDescent="0.25">
      <c r="A446" s="99" t="s">
        <v>119</v>
      </c>
      <c r="B446" s="100">
        <v>33531</v>
      </c>
      <c r="C446" s="101" t="str">
        <f>IFERROR(VLOOKUP(B446,'ALL-LCDs'!$A:$C,3,0),"")</f>
        <v/>
      </c>
      <c r="D446" s="101" t="str">
        <f>IFERROR(VLOOKUP(B446,'Updated LCDs'!$A:$A,1,0),"NO")</f>
        <v>NO</v>
      </c>
      <c r="E446" s="101" t="str">
        <f>IFERROR(VLOOKUP(B446,'Updated LCDs'!$A:$E,5,0),"NO")</f>
        <v>NO</v>
      </c>
      <c r="F446" s="102">
        <f>IFERROR(VLOOKUP(B446,'ICD-9 to ICD-10 LCDs'!$A:$B,2,0),"")</f>
        <v>34217</v>
      </c>
      <c r="G446" s="101" t="str">
        <f>IFERROR(VLOOKUP(F446,'ALL-LCDs'!$A:$C,3,0),"")</f>
        <v>A</v>
      </c>
      <c r="H446" s="101" t="str">
        <f>IFERROR(VLOOKUP(F446,'Updated LCDs'!$A:$A,1,0),"NO")</f>
        <v>NO</v>
      </c>
      <c r="I446" s="101" t="str">
        <f>IFERROR(VLOOKUP(F446,'Updated LCDs'!$A:$E,5,0),"NO")</f>
        <v>NO</v>
      </c>
      <c r="J446" s="100"/>
      <c r="K446" s="101" t="str">
        <f>IFERROR(VLOOKUP(J446,'All-Articles'!#REF!,3,0),"")</f>
        <v/>
      </c>
      <c r="L446" s="101" t="str">
        <f>IFERROR(VLOOKUP(J446,'Updated Articles'!$A:$E,1,0),"NO")</f>
        <v>NO</v>
      </c>
      <c r="M446" s="101" t="str">
        <f>IFERROR(VLOOKUP(J446,'Updated Articles'!$A:$E,5,0),"NO")</f>
        <v>NO</v>
      </c>
      <c r="N446" s="100"/>
      <c r="O446" s="101" t="str">
        <f>IFERROR(VLOOKUP(N446,'All-Articles'!#REF!,3,0),"")</f>
        <v/>
      </c>
      <c r="P446" s="101" t="str">
        <f>IFERROR(VLOOKUP(N446,'Updated Articles'!$A:$E,1,0),"NO")</f>
        <v>NO</v>
      </c>
      <c r="Q446" s="101" t="str">
        <f>IFERROR(VLOOKUP(N446,'Updated Articles'!$A:$E,5,0),"NO")</f>
        <v>NO</v>
      </c>
    </row>
    <row r="447" spans="1:18" x14ac:dyDescent="0.25">
      <c r="A447" s="103" t="s">
        <v>196</v>
      </c>
      <c r="B447" s="100">
        <v>33556</v>
      </c>
      <c r="C447" s="101" t="str">
        <f>IFERROR(VLOOKUP(B447,'ALL-LCDs'!$A:$C,3,0),"")</f>
        <v>R</v>
      </c>
      <c r="D447" s="101" t="str">
        <f>IFERROR(VLOOKUP(B447,'Updated LCDs'!$A:$A,1,0),"NO")</f>
        <v>NO</v>
      </c>
      <c r="E447" s="101" t="str">
        <f>IFERROR(VLOOKUP(B447,'Updated LCDs'!$A:$E,5,0),"NO")</f>
        <v>NO</v>
      </c>
      <c r="F447" s="102" t="str">
        <f>IFERROR(VLOOKUP(B447,'ICD-9 to ICD-10 LCDs'!$A:$B,2,0),"")</f>
        <v/>
      </c>
      <c r="G447" s="101" t="str">
        <f>IFERROR(VLOOKUP(F447,'ALL-LCDs'!$A:$C,3,0),"")</f>
        <v/>
      </c>
      <c r="H447" s="101" t="str">
        <f>IFERROR(VLOOKUP(F447,'Updated LCDs'!$A:$A,1,0),"NO")</f>
        <v>NO</v>
      </c>
      <c r="I447" s="101" t="str">
        <f>IFERROR(VLOOKUP(F447,'Updated LCDs'!$A:$E,5,0),"NO")</f>
        <v>NO</v>
      </c>
      <c r="J447" s="100"/>
      <c r="K447" s="101" t="str">
        <f>IFERROR(VLOOKUP(J447,'All-Articles'!#REF!,3,0),"")</f>
        <v/>
      </c>
      <c r="L447" s="101" t="str">
        <f>IFERROR(VLOOKUP(J447,'Updated Articles'!$A:$E,1,0),"NO")</f>
        <v>NO</v>
      </c>
      <c r="M447" s="101" t="str">
        <f>IFERROR(VLOOKUP(J447,'Updated Articles'!$A:$E,5,0),"NO")</f>
        <v>NO</v>
      </c>
      <c r="N447" s="100"/>
      <c r="O447" s="101" t="str">
        <f>IFERROR(VLOOKUP(N447,'All-Articles'!#REF!,3,0),"")</f>
        <v/>
      </c>
      <c r="P447" s="101" t="str">
        <f>IFERROR(VLOOKUP(N447,'Updated Articles'!$A:$E,1,0),"NO")</f>
        <v>NO</v>
      </c>
      <c r="Q447" s="101" t="str">
        <f>IFERROR(VLOOKUP(N447,'Updated Articles'!$A:$E,5,0),"NO")</f>
        <v>NO</v>
      </c>
    </row>
    <row r="448" spans="1:18" x14ac:dyDescent="0.25">
      <c r="A448" s="103" t="s">
        <v>268</v>
      </c>
      <c r="B448" s="100">
        <v>33560</v>
      </c>
      <c r="C448" s="101" t="str">
        <f>IFERROR(VLOOKUP(B448,'ALL-LCDs'!$A:$C,3,0),"")</f>
        <v>A</v>
      </c>
      <c r="D448" s="101" t="str">
        <f>IFERROR(VLOOKUP(B448,'Updated LCDs'!$A:$A,1,0),"NO")</f>
        <v>NO</v>
      </c>
      <c r="E448" s="101" t="str">
        <f>IFERROR(VLOOKUP(B448,'Updated LCDs'!$A:$E,5,0),"NO")</f>
        <v>NO</v>
      </c>
      <c r="F448" s="102" t="str">
        <f>IFERROR(VLOOKUP(B448,'ICD-9 to ICD-10 LCDs'!$A:$B,2,0),"")</f>
        <v/>
      </c>
      <c r="G448" s="101" t="str">
        <f>IFERROR(VLOOKUP(F448,'ALL-LCDs'!$A:$C,3,0),"")</f>
        <v/>
      </c>
      <c r="H448" s="101" t="str">
        <f>IFERROR(VLOOKUP(F448,'Updated LCDs'!$A:$A,1,0),"NO")</f>
        <v>NO</v>
      </c>
      <c r="I448" s="101" t="str">
        <f>IFERROR(VLOOKUP(F448,'Updated LCDs'!$A:$E,5,0),"NO")</f>
        <v>NO</v>
      </c>
      <c r="J448" s="100"/>
      <c r="K448" s="101" t="str">
        <f>IFERROR(VLOOKUP(J448,'All-Articles'!#REF!,3,0),"")</f>
        <v/>
      </c>
      <c r="L448" s="101" t="str">
        <f>IFERROR(VLOOKUP(J448,'Updated Articles'!$A:$E,1,0),"NO")</f>
        <v>NO</v>
      </c>
      <c r="M448" s="101" t="str">
        <f>IFERROR(VLOOKUP(J448,'Updated Articles'!$A:$E,5,0),"NO")</f>
        <v>NO</v>
      </c>
      <c r="N448" s="100"/>
      <c r="O448" s="101" t="str">
        <f>IFERROR(VLOOKUP(N448,'All-Articles'!#REF!,3,0),"")</f>
        <v/>
      </c>
      <c r="P448" s="101" t="str">
        <f>IFERROR(VLOOKUP(N448,'Updated Articles'!$A:$E,1,0),"NO")</f>
        <v>NO</v>
      </c>
      <c r="Q448" s="101" t="str">
        <f>IFERROR(VLOOKUP(N448,'Updated Articles'!$A:$E,5,0),"NO")</f>
        <v>NO</v>
      </c>
    </row>
    <row r="449" spans="1:18" x14ac:dyDescent="0.25">
      <c r="A449" s="99" t="s">
        <v>269</v>
      </c>
      <c r="B449" s="100">
        <v>33567</v>
      </c>
      <c r="C449" s="101" t="str">
        <f>IFERROR(VLOOKUP(B449,'ALL-LCDs'!$A:$C,3,0),"")</f>
        <v>A</v>
      </c>
      <c r="D449" s="101" t="str">
        <f>IFERROR(VLOOKUP(B449,'Updated LCDs'!$A:$A,1,0),"NO")</f>
        <v>NO</v>
      </c>
      <c r="E449" s="101" t="str">
        <f>IFERROR(VLOOKUP(B449,'Updated LCDs'!$A:$E,5,0),"NO")</f>
        <v>NO</v>
      </c>
      <c r="F449" s="102" t="str">
        <f>IFERROR(VLOOKUP(B449,'ICD-9 to ICD-10 LCDs'!$A:$B,2,0),"")</f>
        <v/>
      </c>
      <c r="G449" s="101" t="str">
        <f>IFERROR(VLOOKUP(F449,'ALL-LCDs'!$A:$C,3,0),"")</f>
        <v/>
      </c>
      <c r="H449" s="101" t="str">
        <f>IFERROR(VLOOKUP(F449,'Updated LCDs'!$A:$A,1,0),"NO")</f>
        <v>NO</v>
      </c>
      <c r="I449" s="101" t="str">
        <f>IFERROR(VLOOKUP(F449,'Updated LCDs'!$A:$E,5,0),"NO")</f>
        <v>NO</v>
      </c>
      <c r="J449" s="100"/>
      <c r="K449" s="101" t="str">
        <f>IFERROR(VLOOKUP(J449,'All-Articles'!#REF!,3,0),"")</f>
        <v/>
      </c>
      <c r="L449" s="101" t="str">
        <f>IFERROR(VLOOKUP(J449,'Updated Articles'!$A:$E,1,0),"NO")</f>
        <v>NO</v>
      </c>
      <c r="M449" s="101" t="str">
        <f>IFERROR(VLOOKUP(J449,'Updated Articles'!$A:$E,5,0),"NO")</f>
        <v>NO</v>
      </c>
      <c r="N449" s="100"/>
      <c r="O449" s="101" t="str">
        <f>IFERROR(VLOOKUP(N449,'All-Articles'!#REF!,3,0),"")</f>
        <v/>
      </c>
      <c r="P449" s="101" t="str">
        <f>IFERROR(VLOOKUP(N449,'Updated Articles'!$A:$E,1,0),"NO")</f>
        <v>NO</v>
      </c>
      <c r="Q449" s="101" t="str">
        <f>IFERROR(VLOOKUP(N449,'Updated Articles'!$A:$E,5,0),"NO")</f>
        <v>NO</v>
      </c>
    </row>
    <row r="450" spans="1:18" x14ac:dyDescent="0.25">
      <c r="A450" s="99" t="s">
        <v>127</v>
      </c>
      <c r="B450" s="100">
        <v>33574</v>
      </c>
      <c r="C450" s="101" t="str">
        <f>IFERROR(VLOOKUP(B450,'ALL-LCDs'!$A:$C,3,0),"")</f>
        <v>A</v>
      </c>
      <c r="D450" s="101" t="str">
        <f>IFERROR(VLOOKUP(B450,'Updated LCDs'!$A:$A,1,0),"NO")</f>
        <v>NO</v>
      </c>
      <c r="E450" s="101" t="str">
        <f>IFERROR(VLOOKUP(B450,'Updated LCDs'!$A:$E,5,0),"NO")</f>
        <v>NO</v>
      </c>
      <c r="F450" s="102" t="str">
        <f>IFERROR(VLOOKUP(B450,'ICD-9 to ICD-10 LCDs'!$A:$B,2,0),"")</f>
        <v/>
      </c>
      <c r="G450" s="101" t="str">
        <f>IFERROR(VLOOKUP(F450,'ALL-LCDs'!$A:$C,3,0),"")</f>
        <v/>
      </c>
      <c r="H450" s="101" t="str">
        <f>IFERROR(VLOOKUP(F450,'Updated LCDs'!$A:$A,1,0),"NO")</f>
        <v>NO</v>
      </c>
      <c r="I450" s="101" t="str">
        <f>IFERROR(VLOOKUP(F450,'Updated LCDs'!$A:$E,5,0),"NO")</f>
        <v>NO</v>
      </c>
      <c r="J450" s="100"/>
      <c r="K450" s="101" t="str">
        <f>IFERROR(VLOOKUP(J450,'All-Articles'!#REF!,3,0),"")</f>
        <v/>
      </c>
      <c r="L450" s="101" t="str">
        <f>IFERROR(VLOOKUP(J450,'Updated Articles'!$A:$E,1,0),"NO")</f>
        <v>NO</v>
      </c>
      <c r="M450" s="101" t="str">
        <f>IFERROR(VLOOKUP(J450,'Updated Articles'!$A:$E,5,0),"NO")</f>
        <v>NO</v>
      </c>
      <c r="N450" s="100"/>
      <c r="O450" s="101" t="str">
        <f>IFERROR(VLOOKUP(N450,'All-Articles'!#REF!,3,0),"")</f>
        <v/>
      </c>
      <c r="P450" s="101" t="str">
        <f>IFERROR(VLOOKUP(N450,'Updated Articles'!$A:$E,1,0),"NO")</f>
        <v>NO</v>
      </c>
      <c r="Q450" s="101" t="str">
        <f>IFERROR(VLOOKUP(N450,'Updated Articles'!$A:$E,5,0),"NO")</f>
        <v>NO</v>
      </c>
    </row>
    <row r="451" spans="1:18" x14ac:dyDescent="0.25">
      <c r="A451" s="99" t="s">
        <v>255</v>
      </c>
      <c r="B451" s="100">
        <v>33584</v>
      </c>
      <c r="C451" s="101" t="str">
        <f>IFERROR(VLOOKUP(B451,'ALL-LCDs'!$A:$C,3,0),"")</f>
        <v>A</v>
      </c>
      <c r="D451" s="101" t="str">
        <f>IFERROR(VLOOKUP(B451,'Updated LCDs'!$A:$A,1,0),"NO")</f>
        <v>NO</v>
      </c>
      <c r="E451" s="101" t="str">
        <f>IFERROR(VLOOKUP(B451,'Updated LCDs'!$A:$E,5,0),"NO")</f>
        <v>NO</v>
      </c>
      <c r="F451" s="102" t="str">
        <f>IFERROR(VLOOKUP(B451,'ICD-9 to ICD-10 LCDs'!$A:$B,2,0),"")</f>
        <v/>
      </c>
      <c r="G451" s="101" t="str">
        <f>IFERROR(VLOOKUP(F451,'ALL-LCDs'!$A:$C,3,0),"")</f>
        <v/>
      </c>
      <c r="H451" s="101" t="str">
        <f>IFERROR(VLOOKUP(F451,'Updated LCDs'!$A:$A,1,0),"NO")</f>
        <v>NO</v>
      </c>
      <c r="I451" s="101" t="str">
        <f>IFERROR(VLOOKUP(F451,'Updated LCDs'!$A:$E,5,0),"NO")</f>
        <v>NO</v>
      </c>
      <c r="J451" s="100"/>
      <c r="K451" s="101" t="str">
        <f>IFERROR(VLOOKUP(J451,'All-Articles'!#REF!,3,0),"")</f>
        <v/>
      </c>
      <c r="L451" s="101" t="str">
        <f>IFERROR(VLOOKUP(J451,'Updated Articles'!$A:$E,1,0),"NO")</f>
        <v>NO</v>
      </c>
      <c r="M451" s="101" t="str">
        <f>IFERROR(VLOOKUP(J451,'Updated Articles'!$A:$E,5,0),"NO")</f>
        <v>NO</v>
      </c>
      <c r="N451" s="100"/>
      <c r="O451" s="101" t="str">
        <f>IFERROR(VLOOKUP(N451,'All-Articles'!#REF!,3,0),"")</f>
        <v/>
      </c>
      <c r="P451" s="101" t="str">
        <f>IFERROR(VLOOKUP(N451,'Updated Articles'!$A:$E,1,0),"NO")</f>
        <v>NO</v>
      </c>
      <c r="Q451" s="101" t="str">
        <f>IFERROR(VLOOKUP(N451,'Updated Articles'!$A:$E,5,0),"NO")</f>
        <v>NO</v>
      </c>
    </row>
    <row r="452" spans="1:18" x14ac:dyDescent="0.25">
      <c r="A452" s="99" t="s">
        <v>140</v>
      </c>
      <c r="B452" s="100">
        <v>33590</v>
      </c>
      <c r="C452" s="101" t="str">
        <f>IFERROR(VLOOKUP(B452,'ALL-LCDs'!$A:$C,3,0),"")</f>
        <v/>
      </c>
      <c r="D452" s="101" t="str">
        <f>IFERROR(VLOOKUP(B452,'Updated LCDs'!$A:$A,1,0),"NO")</f>
        <v>NO</v>
      </c>
      <c r="E452" s="101" t="str">
        <f>IFERROR(VLOOKUP(B452,'Updated LCDs'!$A:$E,5,0),"NO")</f>
        <v>NO</v>
      </c>
      <c r="F452" s="102" t="str">
        <f>IFERROR(VLOOKUP(B452,'ICD-9 to ICD-10 LCDs'!$A:$B,2,0),"")</f>
        <v/>
      </c>
      <c r="G452" s="101" t="str">
        <f>IFERROR(VLOOKUP(F452,'ALL-LCDs'!$A:$C,3,0),"")</f>
        <v/>
      </c>
      <c r="H452" s="101" t="str">
        <f>IFERROR(VLOOKUP(F452,'Updated LCDs'!$A:$A,1,0),"NO")</f>
        <v>NO</v>
      </c>
      <c r="I452" s="101" t="str">
        <f>IFERROR(VLOOKUP(F452,'Updated LCDs'!$A:$E,5,0),"NO")</f>
        <v>NO</v>
      </c>
      <c r="J452" s="100"/>
      <c r="K452" s="101" t="str">
        <f>IFERROR(VLOOKUP(J452,'All-Articles'!#REF!,3,0),"")</f>
        <v/>
      </c>
      <c r="L452" s="101" t="str">
        <f>IFERROR(VLOOKUP(J452,'Updated Articles'!$A:$E,1,0),"NO")</f>
        <v>NO</v>
      </c>
      <c r="M452" s="101" t="str">
        <f>IFERROR(VLOOKUP(J452,'Updated Articles'!$A:$E,5,0),"NO")</f>
        <v>NO</v>
      </c>
      <c r="N452" s="100"/>
      <c r="O452" s="101" t="str">
        <f>IFERROR(VLOOKUP(N452,'All-Articles'!#REF!,3,0),"")</f>
        <v/>
      </c>
      <c r="P452" s="101" t="str">
        <f>IFERROR(VLOOKUP(N452,'Updated Articles'!$A:$E,1,0),"NO")</f>
        <v>NO</v>
      </c>
      <c r="Q452" s="101" t="str">
        <f>IFERROR(VLOOKUP(N452,'Updated Articles'!$A:$E,5,0),"NO")</f>
        <v>NO</v>
      </c>
    </row>
    <row r="453" spans="1:18" x14ac:dyDescent="0.25">
      <c r="A453" s="99" t="s">
        <v>270</v>
      </c>
      <c r="B453" s="100">
        <v>33600</v>
      </c>
      <c r="C453" s="101" t="str">
        <f>IFERROR(VLOOKUP(B453,'ALL-LCDs'!$A:$C,3,0),"")</f>
        <v>A</v>
      </c>
      <c r="D453" s="101" t="str">
        <f>IFERROR(VLOOKUP(B453,'Updated LCDs'!$A:$A,1,0),"NO")</f>
        <v>NO</v>
      </c>
      <c r="E453" s="101" t="str">
        <f>IFERROR(VLOOKUP(B453,'Updated LCDs'!$A:$E,5,0),"NO")</f>
        <v>NO</v>
      </c>
      <c r="F453" s="102" t="str">
        <f>IFERROR(VLOOKUP(B453,'ICD-9 to ICD-10 LCDs'!$A:$B,2,0),"")</f>
        <v/>
      </c>
      <c r="G453" s="101" t="str">
        <f>IFERROR(VLOOKUP(F453,'ALL-LCDs'!$A:$C,3,0),"")</f>
        <v/>
      </c>
      <c r="H453" s="101" t="str">
        <f>IFERROR(VLOOKUP(F453,'Updated LCDs'!$A:$A,1,0),"NO")</f>
        <v>NO</v>
      </c>
      <c r="I453" s="101" t="str">
        <f>IFERROR(VLOOKUP(F453,'Updated LCDs'!$A:$E,5,0),"NO")</f>
        <v>NO</v>
      </c>
      <c r="J453" s="100"/>
      <c r="K453" s="101" t="str">
        <f>IFERROR(VLOOKUP(J453,'All-Articles'!#REF!,3,0),"")</f>
        <v/>
      </c>
      <c r="L453" s="101" t="str">
        <f>IFERROR(VLOOKUP(J453,'Updated Articles'!$A:$E,1,0),"NO")</f>
        <v>NO</v>
      </c>
      <c r="M453" s="101" t="str">
        <f>IFERROR(VLOOKUP(J453,'Updated Articles'!$A:$E,5,0),"NO")</f>
        <v>NO</v>
      </c>
      <c r="N453" s="100"/>
      <c r="O453" s="101" t="str">
        <f>IFERROR(VLOOKUP(N453,'All-Articles'!#REF!,3,0),"")</f>
        <v/>
      </c>
      <c r="P453" s="101" t="str">
        <f>IFERROR(VLOOKUP(N453,'Updated Articles'!$A:$E,1,0),"NO")</f>
        <v>NO</v>
      </c>
      <c r="Q453" s="101" t="str">
        <f>IFERROR(VLOOKUP(N453,'Updated Articles'!$A:$E,5,0),"NO")</f>
        <v>NO</v>
      </c>
    </row>
    <row r="454" spans="1:18" x14ac:dyDescent="0.25">
      <c r="A454" s="99" t="s">
        <v>234</v>
      </c>
      <c r="B454" s="100">
        <v>33604</v>
      </c>
      <c r="C454" s="101" t="str">
        <f>IFERROR(VLOOKUP(B454,'ALL-LCDs'!$A:$C,3,0),"")</f>
        <v/>
      </c>
      <c r="D454" s="101" t="str">
        <f>IFERROR(VLOOKUP(B454,'Updated LCDs'!$A:$A,1,0),"NO")</f>
        <v>NO</v>
      </c>
      <c r="E454" s="101" t="str">
        <f>IFERROR(VLOOKUP(B454,'Updated LCDs'!$A:$E,5,0),"NO")</f>
        <v>NO</v>
      </c>
      <c r="F454" s="102" t="str">
        <f>IFERROR(VLOOKUP(B454,'ICD-9 to ICD-10 LCDs'!$A:$B,2,0),"")</f>
        <v/>
      </c>
      <c r="G454" s="101" t="str">
        <f>IFERROR(VLOOKUP(F454,'ALL-LCDs'!$A:$C,3,0),"")</f>
        <v/>
      </c>
      <c r="H454" s="101" t="str">
        <f>IFERROR(VLOOKUP(F454,'Updated LCDs'!$A:$A,1,0),"NO")</f>
        <v>NO</v>
      </c>
      <c r="I454" s="101" t="str">
        <f>IFERROR(VLOOKUP(F454,'Updated LCDs'!$A:$E,5,0),"NO")</f>
        <v>NO</v>
      </c>
      <c r="J454" s="100"/>
      <c r="K454" s="101" t="str">
        <f>IFERROR(VLOOKUP(J454,'All-Articles'!#REF!,3,0),"")</f>
        <v/>
      </c>
      <c r="L454" s="101" t="str">
        <f>IFERROR(VLOOKUP(J454,'Updated Articles'!$A:$E,1,0),"NO")</f>
        <v>NO</v>
      </c>
      <c r="M454" s="101" t="str">
        <f>IFERROR(VLOOKUP(J454,'Updated Articles'!$A:$E,5,0),"NO")</f>
        <v>NO</v>
      </c>
      <c r="N454" s="100"/>
      <c r="O454" s="101" t="str">
        <f>IFERROR(VLOOKUP(N454,'All-Articles'!#REF!,3,0),"")</f>
        <v/>
      </c>
      <c r="P454" s="101" t="str">
        <f>IFERROR(VLOOKUP(N454,'Updated Articles'!$A:$E,1,0),"NO")</f>
        <v>NO</v>
      </c>
      <c r="Q454" s="101" t="str">
        <f>IFERROR(VLOOKUP(N454,'Updated Articles'!$A:$E,5,0),"NO")</f>
        <v>NO</v>
      </c>
    </row>
    <row r="455" spans="1:18" x14ac:dyDescent="0.25">
      <c r="A455" s="99" t="s">
        <v>271</v>
      </c>
      <c r="B455" s="100">
        <v>33611</v>
      </c>
      <c r="C455" s="101" t="str">
        <f>IFERROR(VLOOKUP(B455,'ALL-LCDs'!$A:$C,3,0),"")</f>
        <v>A</v>
      </c>
      <c r="D455" s="101" t="str">
        <f>IFERROR(VLOOKUP(B455,'Updated LCDs'!$A:$A,1,0),"NO")</f>
        <v>NO</v>
      </c>
      <c r="E455" s="101" t="str">
        <f>IFERROR(VLOOKUP(B455,'Updated LCDs'!$A:$E,5,0),"NO")</f>
        <v>NO</v>
      </c>
      <c r="F455" s="102" t="str">
        <f>IFERROR(VLOOKUP(B455,'ICD-9 to ICD-10 LCDs'!$A:$B,2,0),"")</f>
        <v/>
      </c>
      <c r="G455" s="101" t="str">
        <f>IFERROR(VLOOKUP(F455,'ALL-LCDs'!$A:$C,3,0),"")</f>
        <v/>
      </c>
      <c r="H455" s="101" t="str">
        <f>IFERROR(VLOOKUP(F455,'Updated LCDs'!$A:$A,1,0),"NO")</f>
        <v>NO</v>
      </c>
      <c r="I455" s="101" t="str">
        <f>IFERROR(VLOOKUP(F455,'Updated LCDs'!$A:$E,5,0),"NO")</f>
        <v>NO</v>
      </c>
      <c r="J455" s="100"/>
      <c r="K455" s="101" t="str">
        <f>IFERROR(VLOOKUP(J455,'All-Articles'!#REF!,3,0),"")</f>
        <v/>
      </c>
      <c r="L455" s="101" t="str">
        <f>IFERROR(VLOOKUP(J455,'Updated Articles'!$A:$E,1,0),"NO")</f>
        <v>NO</v>
      </c>
      <c r="M455" s="101" t="str">
        <f>IFERROR(VLOOKUP(J455,'Updated Articles'!$A:$E,5,0),"NO")</f>
        <v>NO</v>
      </c>
      <c r="N455" s="100"/>
      <c r="O455" s="101" t="str">
        <f>IFERROR(VLOOKUP(N455,'All-Articles'!#REF!,3,0),"")</f>
        <v/>
      </c>
      <c r="P455" s="101" t="str">
        <f>IFERROR(VLOOKUP(N455,'Updated Articles'!$A:$E,1,0),"NO")</f>
        <v>NO</v>
      </c>
      <c r="Q455" s="101" t="str">
        <f>IFERROR(VLOOKUP(N455,'Updated Articles'!$A:$E,5,0),"NO")</f>
        <v>NO</v>
      </c>
    </row>
    <row r="456" spans="1:18" x14ac:dyDescent="0.25">
      <c r="A456" s="99" t="s">
        <v>272</v>
      </c>
      <c r="B456" s="100">
        <v>33613</v>
      </c>
      <c r="C456" s="101" t="str">
        <f>IFERROR(VLOOKUP(B456,'ALL-LCDs'!$A:$C,3,0),"")</f>
        <v>A</v>
      </c>
      <c r="D456" s="101" t="str">
        <f>IFERROR(VLOOKUP(B456,'Updated LCDs'!$A:$A,1,0),"NO")</f>
        <v>NO</v>
      </c>
      <c r="E456" s="101" t="str">
        <f>IFERROR(VLOOKUP(B456,'Updated LCDs'!$A:$E,5,0),"NO")</f>
        <v>NO</v>
      </c>
      <c r="F456" s="102" t="str">
        <f>IFERROR(VLOOKUP(B456,'ICD-9 to ICD-10 LCDs'!$A:$B,2,0),"")</f>
        <v/>
      </c>
      <c r="G456" s="101" t="str">
        <f>IFERROR(VLOOKUP(F456,'ALL-LCDs'!$A:$C,3,0),"")</f>
        <v/>
      </c>
      <c r="H456" s="101" t="str">
        <f>IFERROR(VLOOKUP(F456,'Updated LCDs'!$A:$A,1,0),"NO")</f>
        <v>NO</v>
      </c>
      <c r="I456" s="101" t="str">
        <f>IFERROR(VLOOKUP(F456,'Updated LCDs'!$A:$E,5,0),"NO")</f>
        <v>NO</v>
      </c>
      <c r="J456" s="100"/>
      <c r="K456" s="101" t="str">
        <f>IFERROR(VLOOKUP(J456,'All-Articles'!#REF!,3,0),"")</f>
        <v/>
      </c>
      <c r="L456" s="101" t="str">
        <f>IFERROR(VLOOKUP(J456,'Updated Articles'!$A:$E,1,0),"NO")</f>
        <v>NO</v>
      </c>
      <c r="M456" s="101" t="str">
        <f>IFERROR(VLOOKUP(J456,'Updated Articles'!$A:$E,5,0),"NO")</f>
        <v>NO</v>
      </c>
      <c r="N456" s="100"/>
      <c r="O456" s="101" t="str">
        <f>IFERROR(VLOOKUP(N456,'All-Articles'!#REF!,3,0),"")</f>
        <v/>
      </c>
      <c r="P456" s="101" t="str">
        <f>IFERROR(VLOOKUP(N456,'Updated Articles'!$A:$E,1,0),"NO")</f>
        <v>NO</v>
      </c>
      <c r="Q456" s="101" t="str">
        <f>IFERROR(VLOOKUP(N456,'Updated Articles'!$A:$E,5,0),"NO")</f>
        <v>NO</v>
      </c>
    </row>
    <row r="457" spans="1:18" x14ac:dyDescent="0.25">
      <c r="A457" s="99" t="s">
        <v>273</v>
      </c>
      <c r="B457" s="100">
        <v>33617</v>
      </c>
      <c r="C457" s="101" t="str">
        <f>IFERROR(VLOOKUP(B457,'ALL-LCDs'!$A:$C,3,0),"")</f>
        <v>R</v>
      </c>
      <c r="D457" s="101" t="str">
        <f>IFERROR(VLOOKUP(B457,'Updated LCDs'!$A:$A,1,0),"NO")</f>
        <v>NO</v>
      </c>
      <c r="E457" s="101" t="str">
        <f>IFERROR(VLOOKUP(B457,'Updated LCDs'!$A:$E,5,0),"NO")</f>
        <v>NO</v>
      </c>
      <c r="F457" s="102" t="str">
        <f>IFERROR(VLOOKUP(B457,'ICD-9 to ICD-10 LCDs'!$A:$B,2,0),"")</f>
        <v/>
      </c>
      <c r="G457" s="101" t="str">
        <f>IFERROR(VLOOKUP(F457,'ALL-LCDs'!$A:$C,3,0),"")</f>
        <v/>
      </c>
      <c r="H457" s="101" t="str">
        <f>IFERROR(VLOOKUP(F457,'Updated LCDs'!$A:$A,1,0),"NO")</f>
        <v>NO</v>
      </c>
      <c r="I457" s="101" t="str">
        <f>IFERROR(VLOOKUP(F457,'Updated LCDs'!$A:$E,5,0),"NO")</f>
        <v>NO</v>
      </c>
      <c r="J457" s="100"/>
      <c r="K457" s="101" t="str">
        <f>IFERROR(VLOOKUP(J457,'All-Articles'!#REF!,3,0),"")</f>
        <v/>
      </c>
      <c r="L457" s="101" t="str">
        <f>IFERROR(VLOOKUP(J457,'Updated Articles'!$A:$E,1,0),"NO")</f>
        <v>NO</v>
      </c>
      <c r="M457" s="101" t="str">
        <f>IFERROR(VLOOKUP(J457,'Updated Articles'!$A:$E,5,0),"NO")</f>
        <v>NO</v>
      </c>
      <c r="N457" s="100"/>
      <c r="O457" s="101" t="str">
        <f>IFERROR(VLOOKUP(N457,'All-Articles'!#REF!,3,0),"")</f>
        <v/>
      </c>
      <c r="P457" s="101" t="str">
        <f>IFERROR(VLOOKUP(N457,'Updated Articles'!$A:$E,1,0),"NO")</f>
        <v>NO</v>
      </c>
      <c r="Q457" s="101" t="str">
        <f>IFERROR(VLOOKUP(N457,'Updated Articles'!$A:$E,5,0),"NO")</f>
        <v>NO</v>
      </c>
    </row>
    <row r="458" spans="1:18" x14ac:dyDescent="0.25">
      <c r="A458" s="99" t="s">
        <v>274</v>
      </c>
      <c r="B458" s="100">
        <v>33622</v>
      </c>
      <c r="C458" s="101" t="str">
        <f>IFERROR(VLOOKUP(B458,'ALL-LCDs'!$A:$C,3,0),"")</f>
        <v>A</v>
      </c>
      <c r="D458" s="101" t="str">
        <f>IFERROR(VLOOKUP(B458,'Updated LCDs'!$A:$A,1,0),"NO")</f>
        <v>NO</v>
      </c>
      <c r="E458" s="101" t="str">
        <f>IFERROR(VLOOKUP(B458,'Updated LCDs'!$A:$E,5,0),"NO")</f>
        <v>NO</v>
      </c>
      <c r="F458" s="102" t="str">
        <f>IFERROR(VLOOKUP(B458,'ICD-9 to ICD-10 LCDs'!$A:$B,2,0),"")</f>
        <v/>
      </c>
      <c r="G458" s="101" t="str">
        <f>IFERROR(VLOOKUP(F458,'ALL-LCDs'!$A:$C,3,0),"")</f>
        <v/>
      </c>
      <c r="H458" s="101" t="str">
        <f>IFERROR(VLOOKUP(F458,'Updated LCDs'!$A:$A,1,0),"NO")</f>
        <v>NO</v>
      </c>
      <c r="I458" s="101" t="str">
        <f>IFERROR(VLOOKUP(F458,'Updated LCDs'!$A:$E,5,0),"NO")</f>
        <v>NO</v>
      </c>
      <c r="J458" s="100"/>
      <c r="K458" s="101" t="str">
        <f>IFERROR(VLOOKUP(J458,'All-Articles'!#REF!,3,0),"")</f>
        <v/>
      </c>
      <c r="L458" s="101" t="str">
        <f>IFERROR(VLOOKUP(J458,'Updated Articles'!$A:$E,1,0),"NO")</f>
        <v>NO</v>
      </c>
      <c r="M458" s="101" t="str">
        <f>IFERROR(VLOOKUP(J458,'Updated Articles'!$A:$E,5,0),"NO")</f>
        <v>NO</v>
      </c>
      <c r="N458" s="100"/>
      <c r="O458" s="101" t="str">
        <f>IFERROR(VLOOKUP(N458,'All-Articles'!#REF!,3,0),"")</f>
        <v/>
      </c>
      <c r="P458" s="101" t="str">
        <f>IFERROR(VLOOKUP(N458,'Updated Articles'!$A:$E,1,0),"NO")</f>
        <v>NO</v>
      </c>
      <c r="Q458" s="101" t="str">
        <f>IFERROR(VLOOKUP(N458,'Updated Articles'!$A:$E,5,0),"NO")</f>
        <v>NO</v>
      </c>
    </row>
    <row r="459" spans="1:18" x14ac:dyDescent="0.25">
      <c r="A459" s="103" t="s">
        <v>136</v>
      </c>
      <c r="B459" s="100">
        <v>33627</v>
      </c>
      <c r="C459" s="101" t="str">
        <f>IFERROR(VLOOKUP(B459,'ALL-LCDs'!$A:$C,3,0),"")</f>
        <v>A</v>
      </c>
      <c r="D459" s="101" t="str">
        <f>IFERROR(VLOOKUP(B459,'Updated LCDs'!$A:$A,1,0),"NO")</f>
        <v>NO</v>
      </c>
      <c r="E459" s="101" t="str">
        <f>IFERROR(VLOOKUP(B459,'Updated LCDs'!$A:$E,5,0),"NO")</f>
        <v>NO</v>
      </c>
      <c r="F459" s="102" t="str">
        <f>IFERROR(VLOOKUP(B459,'ICD-9 to ICD-10 LCDs'!$A:$B,2,0),"")</f>
        <v/>
      </c>
      <c r="G459" s="101" t="str">
        <f>IFERROR(VLOOKUP(F459,'ALL-LCDs'!$A:$C,3,0),"")</f>
        <v/>
      </c>
      <c r="H459" s="101" t="str">
        <f>IFERROR(VLOOKUP(F459,'Updated LCDs'!$A:$A,1,0),"NO")</f>
        <v>NO</v>
      </c>
      <c r="I459" s="101" t="str">
        <f>IFERROR(VLOOKUP(F459,'Updated LCDs'!$A:$E,5,0),"NO")</f>
        <v>NO</v>
      </c>
      <c r="J459" s="100"/>
      <c r="K459" s="101" t="str">
        <f>IFERROR(VLOOKUP(J459,'All-Articles'!#REF!,3,0),"")</f>
        <v/>
      </c>
      <c r="L459" s="101" t="str">
        <f>IFERROR(VLOOKUP(J459,'Updated Articles'!$A:$E,1,0),"NO")</f>
        <v>NO</v>
      </c>
      <c r="M459" s="101" t="str">
        <f>IFERROR(VLOOKUP(J459,'Updated Articles'!$A:$E,5,0),"NO")</f>
        <v>NO</v>
      </c>
      <c r="N459" s="100"/>
      <c r="O459" s="101" t="str">
        <f>IFERROR(VLOOKUP(N459,'All-Articles'!#REF!,3,0),"")</f>
        <v/>
      </c>
      <c r="P459" s="101" t="str">
        <f>IFERROR(VLOOKUP(N459,'Updated Articles'!$A:$E,1,0),"NO")</f>
        <v>NO</v>
      </c>
      <c r="Q459" s="101" t="str">
        <f>IFERROR(VLOOKUP(N459,'Updated Articles'!$A:$E,5,0),"NO")</f>
        <v>NO</v>
      </c>
    </row>
    <row r="460" spans="1:18" x14ac:dyDescent="0.25">
      <c r="A460" s="103" t="s">
        <v>122</v>
      </c>
      <c r="B460" s="100">
        <v>33629</v>
      </c>
      <c r="C460" s="101" t="str">
        <f>IFERROR(VLOOKUP(B460,'ALL-LCDs'!$A:$C,3,0),"")</f>
        <v>A</v>
      </c>
      <c r="D460" s="101" t="str">
        <f>IFERROR(VLOOKUP(B460,'Updated LCDs'!$A:$A,1,0),"NO")</f>
        <v>NO</v>
      </c>
      <c r="E460" s="101" t="str">
        <f>IFERROR(VLOOKUP(B460,'Updated LCDs'!$A:$E,5,0),"NO")</f>
        <v>NO</v>
      </c>
      <c r="F460" s="102" t="str">
        <f>IFERROR(VLOOKUP(B460,'ICD-9 to ICD-10 LCDs'!$A:$B,2,0),"")</f>
        <v/>
      </c>
      <c r="G460" s="101" t="str">
        <f>IFERROR(VLOOKUP(F460,'ALL-LCDs'!$A:$C,3,0),"")</f>
        <v/>
      </c>
      <c r="H460" s="101" t="str">
        <f>IFERROR(VLOOKUP(F460,'Updated LCDs'!$A:$A,1,0),"NO")</f>
        <v>NO</v>
      </c>
      <c r="I460" s="101" t="str">
        <f>IFERROR(VLOOKUP(F460,'Updated LCDs'!$A:$E,5,0),"NO")</f>
        <v>NO</v>
      </c>
      <c r="J460" s="100"/>
      <c r="K460" s="101" t="str">
        <f>IFERROR(VLOOKUP(J460,'All-Articles'!#REF!,3,0),"")</f>
        <v/>
      </c>
      <c r="L460" s="101" t="str">
        <f>IFERROR(VLOOKUP(J460,'Updated Articles'!$A:$E,1,0),"NO")</f>
        <v>NO</v>
      </c>
      <c r="M460" s="101" t="str">
        <f>IFERROR(VLOOKUP(J460,'Updated Articles'!$A:$E,5,0),"NO")</f>
        <v>NO</v>
      </c>
      <c r="N460" s="100"/>
      <c r="O460" s="101" t="str">
        <f>IFERROR(VLOOKUP(N460,'All-Articles'!#REF!,3,0),"")</f>
        <v/>
      </c>
      <c r="P460" s="101" t="str">
        <f>IFERROR(VLOOKUP(N460,'Updated Articles'!$A:$E,1,0),"NO")</f>
        <v>NO</v>
      </c>
      <c r="Q460" s="101" t="str">
        <f>IFERROR(VLOOKUP(N460,'Updated Articles'!$A:$E,5,0),"NO")</f>
        <v>NO</v>
      </c>
    </row>
    <row r="461" spans="1:18" x14ac:dyDescent="0.25">
      <c r="A461" s="99" t="s">
        <v>144</v>
      </c>
      <c r="B461" s="100">
        <v>33630</v>
      </c>
      <c r="C461" s="101" t="str">
        <f>IFERROR(VLOOKUP(B461,'ALL-LCDs'!$A:$C,3,0),"")</f>
        <v>A</v>
      </c>
      <c r="D461" s="101" t="str">
        <f>IFERROR(VLOOKUP(B461,'Updated LCDs'!$A:$A,1,0),"NO")</f>
        <v>NO</v>
      </c>
      <c r="E461" s="101" t="str">
        <f>IFERROR(VLOOKUP(B461,'Updated LCDs'!$A:$E,5,0),"NO")</f>
        <v>NO</v>
      </c>
      <c r="F461" s="102" t="str">
        <f>IFERROR(VLOOKUP(B461,'ICD-9 to ICD-10 LCDs'!$A:$B,2,0),"")</f>
        <v/>
      </c>
      <c r="G461" s="101" t="str">
        <f>IFERROR(VLOOKUP(F461,'ALL-LCDs'!$A:$C,3,0),"")</f>
        <v/>
      </c>
      <c r="H461" s="101" t="str">
        <f>IFERROR(VLOOKUP(F461,'Updated LCDs'!$A:$A,1,0),"NO")</f>
        <v>NO</v>
      </c>
      <c r="I461" s="101" t="str">
        <f>IFERROR(VLOOKUP(F461,'Updated LCDs'!$A:$E,5,0),"NO")</f>
        <v>NO</v>
      </c>
      <c r="J461" s="100"/>
      <c r="K461" s="101" t="str">
        <f>IFERROR(VLOOKUP(J461,'All-Articles'!#REF!,3,0),"")</f>
        <v/>
      </c>
      <c r="L461" s="101" t="str">
        <f>IFERROR(VLOOKUP(J461,'Updated Articles'!$A:$E,1,0),"NO")</f>
        <v>NO</v>
      </c>
      <c r="M461" s="101" t="str">
        <f>IFERROR(VLOOKUP(J461,'Updated Articles'!$A:$E,5,0),"NO")</f>
        <v>NO</v>
      </c>
      <c r="N461" s="100"/>
      <c r="O461" s="101" t="str">
        <f>IFERROR(VLOOKUP(N461,'All-Articles'!#REF!,3,0),"")</f>
        <v/>
      </c>
      <c r="P461" s="101" t="str">
        <f>IFERROR(VLOOKUP(N461,'Updated Articles'!$A:$E,1,0),"NO")</f>
        <v>NO</v>
      </c>
      <c r="Q461" s="101" t="str">
        <f>IFERROR(VLOOKUP(N461,'Updated Articles'!$A:$E,5,0),"NO")</f>
        <v>NO</v>
      </c>
    </row>
    <row r="462" spans="1:18" x14ac:dyDescent="0.25">
      <c r="A462" s="99" t="s">
        <v>3574</v>
      </c>
      <c r="B462" s="100">
        <v>33631</v>
      </c>
      <c r="C462" s="101" t="str">
        <f>IFERROR(VLOOKUP(B462,'ALL-LCDs'!$A:$C,3,0),"")</f>
        <v>A</v>
      </c>
      <c r="D462" s="101" t="str">
        <f>IFERROR(VLOOKUP(B462,'Updated LCDs'!$A:$A,1,0),"NO")</f>
        <v>NO</v>
      </c>
      <c r="E462" s="101" t="str">
        <f>IFERROR(VLOOKUP(B462,'Updated LCDs'!$A:$E,5,0),"NO")</f>
        <v>NO</v>
      </c>
      <c r="F462" s="102" t="str">
        <f>IFERROR(VLOOKUP(B462,'ICD-9 to ICD-10 LCDs'!$A:$B,2,0),"")</f>
        <v/>
      </c>
      <c r="G462" s="101" t="str">
        <f>IFERROR(VLOOKUP(F462,'ALL-LCDs'!$A:$C,3,0),"")</f>
        <v/>
      </c>
      <c r="H462" s="101" t="str">
        <f>IFERROR(VLOOKUP(F462,'Updated LCDs'!$A:$A,1,0),"NO")</f>
        <v>NO</v>
      </c>
      <c r="I462" s="101" t="str">
        <f>IFERROR(VLOOKUP(F462,'Updated LCDs'!$A:$E,5,0),"NO")</f>
        <v>NO</v>
      </c>
      <c r="J462" s="100"/>
      <c r="K462" s="101" t="str">
        <f>IFERROR(VLOOKUP(J462,'All-Articles'!#REF!,3,0),"")</f>
        <v/>
      </c>
      <c r="L462" s="101" t="str">
        <f>IFERROR(VLOOKUP(J462,'Updated Articles'!$A:$E,1,0),"NO")</f>
        <v>NO</v>
      </c>
      <c r="M462" s="101" t="str">
        <f>IFERROR(VLOOKUP(J462,'Updated Articles'!$A:$E,5,0),"NO")</f>
        <v>NO</v>
      </c>
      <c r="N462" s="100"/>
      <c r="O462" s="101" t="str">
        <f>IFERROR(VLOOKUP(N462,'All-Articles'!#REF!,3,0),"")</f>
        <v/>
      </c>
      <c r="P462" s="101" t="str">
        <f>IFERROR(VLOOKUP(N462,'Updated Articles'!$A:$E,1,0),"NO")</f>
        <v>NO</v>
      </c>
      <c r="Q462" s="101" t="str">
        <f>IFERROR(VLOOKUP(N462,'Updated Articles'!$A:$E,5,0),"NO")</f>
        <v>NO</v>
      </c>
      <c r="R462" t="s">
        <v>3568</v>
      </c>
    </row>
    <row r="463" spans="1:18" x14ac:dyDescent="0.25">
      <c r="A463" s="99" t="s">
        <v>134</v>
      </c>
      <c r="B463" s="100">
        <v>33632</v>
      </c>
      <c r="C463" s="101" t="str">
        <f>IFERROR(VLOOKUP(B463,'ALL-LCDs'!$A:$C,3,0),"")</f>
        <v>A</v>
      </c>
      <c r="D463" s="101" t="str">
        <f>IFERROR(VLOOKUP(B463,'Updated LCDs'!$A:$A,1,0),"NO")</f>
        <v>NO</v>
      </c>
      <c r="E463" s="101" t="str">
        <f>IFERROR(VLOOKUP(B463,'Updated LCDs'!$A:$E,5,0),"NO")</f>
        <v>NO</v>
      </c>
      <c r="F463" s="102" t="str">
        <f>IFERROR(VLOOKUP(B463,'ICD-9 to ICD-10 LCDs'!$A:$B,2,0),"")</f>
        <v/>
      </c>
      <c r="G463" s="101" t="str">
        <f>IFERROR(VLOOKUP(F463,'ALL-LCDs'!$A:$C,3,0),"")</f>
        <v/>
      </c>
      <c r="H463" s="101" t="str">
        <f>IFERROR(VLOOKUP(F463,'Updated LCDs'!$A:$A,1,0),"NO")</f>
        <v>NO</v>
      </c>
      <c r="I463" s="101" t="str">
        <f>IFERROR(VLOOKUP(F463,'Updated LCDs'!$A:$E,5,0),"NO")</f>
        <v>NO</v>
      </c>
      <c r="J463" s="100"/>
      <c r="K463" s="101" t="str">
        <f>IFERROR(VLOOKUP(J463,'All-Articles'!#REF!,3,0),"")</f>
        <v/>
      </c>
      <c r="L463" s="101" t="str">
        <f>IFERROR(VLOOKUP(J463,'Updated Articles'!$A:$E,1,0),"NO")</f>
        <v>NO</v>
      </c>
      <c r="M463" s="101" t="str">
        <f>IFERROR(VLOOKUP(J463,'Updated Articles'!$A:$E,5,0),"NO")</f>
        <v>NO</v>
      </c>
      <c r="N463" s="100"/>
      <c r="O463" s="101" t="str">
        <f>IFERROR(VLOOKUP(N463,'All-Articles'!#REF!,3,0),"")</f>
        <v/>
      </c>
      <c r="P463" s="101" t="str">
        <f>IFERROR(VLOOKUP(N463,'Updated Articles'!$A:$E,1,0),"NO")</f>
        <v>NO</v>
      </c>
      <c r="Q463" s="101" t="str">
        <f>IFERROR(VLOOKUP(N463,'Updated Articles'!$A:$E,5,0),"NO")</f>
        <v>NO</v>
      </c>
      <c r="R463" t="s">
        <v>3573</v>
      </c>
    </row>
    <row r="464" spans="1:18" x14ac:dyDescent="0.25">
      <c r="A464" s="99" t="s">
        <v>275</v>
      </c>
      <c r="B464" s="100">
        <v>33636</v>
      </c>
      <c r="C464" s="101" t="str">
        <f>IFERROR(VLOOKUP(B464,'ALL-LCDs'!$A:$C,3,0),"")</f>
        <v>A</v>
      </c>
      <c r="D464" s="101" t="str">
        <f>IFERROR(VLOOKUP(B464,'Updated LCDs'!$A:$A,1,0),"NO")</f>
        <v>NO</v>
      </c>
      <c r="E464" s="101" t="str">
        <f>IFERROR(VLOOKUP(B464,'Updated LCDs'!$A:$E,5,0),"NO")</f>
        <v>NO</v>
      </c>
      <c r="F464" s="102" t="str">
        <f>IFERROR(VLOOKUP(B464,'ICD-9 to ICD-10 LCDs'!$A:$B,2,0),"")</f>
        <v/>
      </c>
      <c r="G464" s="101" t="str">
        <f>IFERROR(VLOOKUP(F464,'ALL-LCDs'!$A:$C,3,0),"")</f>
        <v/>
      </c>
      <c r="H464" s="101" t="str">
        <f>IFERROR(VLOOKUP(F464,'Updated LCDs'!$A:$A,1,0),"NO")</f>
        <v>NO</v>
      </c>
      <c r="I464" s="101" t="str">
        <f>IFERROR(VLOOKUP(F464,'Updated LCDs'!$A:$E,5,0),"NO")</f>
        <v>NO</v>
      </c>
      <c r="J464" s="100"/>
      <c r="K464" s="101" t="str">
        <f>IFERROR(VLOOKUP(J464,'All-Articles'!#REF!,3,0),"")</f>
        <v/>
      </c>
      <c r="L464" s="101" t="str">
        <f>IFERROR(VLOOKUP(J464,'Updated Articles'!$A:$E,1,0),"NO")</f>
        <v>NO</v>
      </c>
      <c r="M464" s="101" t="str">
        <f>IFERROR(VLOOKUP(J464,'Updated Articles'!$A:$E,5,0),"NO")</f>
        <v>NO</v>
      </c>
      <c r="N464" s="100"/>
      <c r="O464" s="101" t="str">
        <f>IFERROR(VLOOKUP(N464,'All-Articles'!#REF!,3,0),"")</f>
        <v/>
      </c>
      <c r="P464" s="101" t="str">
        <f>IFERROR(VLOOKUP(N464,'Updated Articles'!$A:$E,1,0),"NO")</f>
        <v>NO</v>
      </c>
      <c r="Q464" s="101" t="str">
        <f>IFERROR(VLOOKUP(N464,'Updated Articles'!$A:$E,5,0),"NO")</f>
        <v>NO</v>
      </c>
    </row>
    <row r="465" spans="1:18" x14ac:dyDescent="0.25">
      <c r="A465" s="99" t="s">
        <v>276</v>
      </c>
      <c r="B465" s="100">
        <v>33641</v>
      </c>
      <c r="C465" s="101" t="str">
        <f>IFERROR(VLOOKUP(B465,'ALL-LCDs'!$A:$C,3,0),"")</f>
        <v>A</v>
      </c>
      <c r="D465" s="101" t="str">
        <f>IFERROR(VLOOKUP(B465,'Updated LCDs'!$A:$A,1,0),"NO")</f>
        <v>NO</v>
      </c>
      <c r="E465" s="101" t="str">
        <f>IFERROR(VLOOKUP(B465,'Updated LCDs'!$A:$E,5,0),"NO")</f>
        <v>NO</v>
      </c>
      <c r="F465" s="102" t="str">
        <f>IFERROR(VLOOKUP(B465,'ICD-9 to ICD-10 LCDs'!$A:$B,2,0),"")</f>
        <v/>
      </c>
      <c r="G465" s="101" t="str">
        <f>IFERROR(VLOOKUP(F465,'ALL-LCDs'!$A:$C,3,0),"")</f>
        <v/>
      </c>
      <c r="H465" s="101" t="str">
        <f>IFERROR(VLOOKUP(F465,'Updated LCDs'!$A:$A,1,0),"NO")</f>
        <v>NO</v>
      </c>
      <c r="I465" s="101" t="str">
        <f>IFERROR(VLOOKUP(F465,'Updated LCDs'!$A:$E,5,0),"NO")</f>
        <v>NO</v>
      </c>
      <c r="J465" s="100"/>
      <c r="K465" s="101" t="str">
        <f>IFERROR(VLOOKUP(J465,'All-Articles'!#REF!,3,0),"")</f>
        <v/>
      </c>
      <c r="L465" s="101" t="str">
        <f>IFERROR(VLOOKUP(J465,'Updated Articles'!$A:$E,1,0),"NO")</f>
        <v>NO</v>
      </c>
      <c r="M465" s="101" t="str">
        <f>IFERROR(VLOOKUP(J465,'Updated Articles'!$A:$E,5,0),"NO")</f>
        <v>NO</v>
      </c>
      <c r="N465" s="100"/>
      <c r="O465" s="101" t="str">
        <f>IFERROR(VLOOKUP(N465,'All-Articles'!#REF!,3,0),"")</f>
        <v/>
      </c>
      <c r="P465" s="101" t="str">
        <f>IFERROR(VLOOKUP(N465,'Updated Articles'!$A:$E,1,0),"NO")</f>
        <v>NO</v>
      </c>
      <c r="Q465" s="101" t="str">
        <f>IFERROR(VLOOKUP(N465,'Updated Articles'!$A:$E,5,0),"NO")</f>
        <v>NO</v>
      </c>
    </row>
    <row r="466" spans="1:18" x14ac:dyDescent="0.25">
      <c r="A466" s="99" t="s">
        <v>277</v>
      </c>
      <c r="B466" s="100">
        <v>33642</v>
      </c>
      <c r="C466" s="101" t="str">
        <f>IFERROR(VLOOKUP(B466,'ALL-LCDs'!$A:$C,3,0),"")</f>
        <v>A</v>
      </c>
      <c r="D466" s="101" t="str">
        <f>IFERROR(VLOOKUP(B466,'Updated LCDs'!$A:$A,1,0),"NO")</f>
        <v>NO</v>
      </c>
      <c r="E466" s="101" t="str">
        <f>IFERROR(VLOOKUP(B466,'Updated LCDs'!$A:$E,5,0),"NO")</f>
        <v>NO</v>
      </c>
      <c r="F466" s="102" t="str">
        <f>IFERROR(VLOOKUP(B466,'ICD-9 to ICD-10 LCDs'!$A:$B,2,0),"")</f>
        <v/>
      </c>
      <c r="G466" s="101" t="str">
        <f>IFERROR(VLOOKUP(F466,'ALL-LCDs'!$A:$C,3,0),"")</f>
        <v/>
      </c>
      <c r="H466" s="101" t="str">
        <f>IFERROR(VLOOKUP(F466,'Updated LCDs'!$A:$A,1,0),"NO")</f>
        <v>NO</v>
      </c>
      <c r="I466" s="101" t="str">
        <f>IFERROR(VLOOKUP(F466,'Updated LCDs'!$A:$E,5,0),"NO")</f>
        <v>NO</v>
      </c>
      <c r="J466" s="100"/>
      <c r="K466" s="101" t="str">
        <f>IFERROR(VLOOKUP(J466,'All-Articles'!#REF!,3,0),"")</f>
        <v/>
      </c>
      <c r="L466" s="101" t="str">
        <f>IFERROR(VLOOKUP(J466,'Updated Articles'!$A:$E,1,0),"NO")</f>
        <v>NO</v>
      </c>
      <c r="M466" s="101" t="str">
        <f>IFERROR(VLOOKUP(J466,'Updated Articles'!$A:$E,5,0),"NO")</f>
        <v>NO</v>
      </c>
      <c r="N466" s="100"/>
      <c r="O466" s="101" t="str">
        <f>IFERROR(VLOOKUP(N466,'All-Articles'!#REF!,3,0),"")</f>
        <v/>
      </c>
      <c r="P466" s="101" t="str">
        <f>IFERROR(VLOOKUP(N466,'Updated Articles'!$A:$E,1,0),"NO")</f>
        <v>NO</v>
      </c>
      <c r="Q466" s="101" t="str">
        <f>IFERROR(VLOOKUP(N466,'Updated Articles'!$A:$E,5,0),"NO")</f>
        <v>NO</v>
      </c>
    </row>
    <row r="467" spans="1:18" x14ac:dyDescent="0.25">
      <c r="A467" s="99" t="s">
        <v>246</v>
      </c>
      <c r="B467" s="100">
        <v>33646</v>
      </c>
      <c r="C467" s="101" t="str">
        <f>IFERROR(VLOOKUP(B467,'ALL-LCDs'!$A:$C,3,0),"")</f>
        <v>A</v>
      </c>
      <c r="D467" s="101" t="str">
        <f>IFERROR(VLOOKUP(B467,'Updated LCDs'!$A:$A,1,0),"NO")</f>
        <v>NO</v>
      </c>
      <c r="E467" s="101" t="str">
        <f>IFERROR(VLOOKUP(B467,'Updated LCDs'!$A:$E,5,0),"NO")</f>
        <v>NO</v>
      </c>
      <c r="F467" s="102" t="str">
        <f>IFERROR(VLOOKUP(B467,'ICD-9 to ICD-10 LCDs'!$A:$B,2,0),"")</f>
        <v/>
      </c>
      <c r="G467" s="101" t="str">
        <f>IFERROR(VLOOKUP(F467,'ALL-LCDs'!$A:$C,3,0),"")</f>
        <v/>
      </c>
      <c r="H467" s="101" t="str">
        <f>IFERROR(VLOOKUP(F467,'Updated LCDs'!$A:$A,1,0),"NO")</f>
        <v>NO</v>
      </c>
      <c r="I467" s="101" t="str">
        <f>IFERROR(VLOOKUP(F467,'Updated LCDs'!$A:$E,5,0),"NO")</f>
        <v>NO</v>
      </c>
      <c r="J467" s="100"/>
      <c r="K467" s="101" t="str">
        <f>IFERROR(VLOOKUP(J467,'All-Articles'!#REF!,3,0),"")</f>
        <v/>
      </c>
      <c r="L467" s="101" t="str">
        <f>IFERROR(VLOOKUP(J467,'Updated Articles'!$A:$E,1,0),"NO")</f>
        <v>NO</v>
      </c>
      <c r="M467" s="101" t="str">
        <f>IFERROR(VLOOKUP(J467,'Updated Articles'!$A:$E,5,0),"NO")</f>
        <v>NO</v>
      </c>
      <c r="N467" s="100"/>
      <c r="O467" s="101" t="str">
        <f>IFERROR(VLOOKUP(N467,'All-Articles'!#REF!,3,0),"")</f>
        <v/>
      </c>
      <c r="P467" s="101" t="str">
        <f>IFERROR(VLOOKUP(N467,'Updated Articles'!$A:$E,1,0),"NO")</f>
        <v>NO</v>
      </c>
      <c r="Q467" s="101" t="str">
        <f>IFERROR(VLOOKUP(N467,'Updated Articles'!$A:$E,5,0),"NO")</f>
        <v>NO</v>
      </c>
    </row>
    <row r="468" spans="1:18" x14ac:dyDescent="0.25">
      <c r="A468" s="103" t="s">
        <v>155</v>
      </c>
      <c r="B468" s="100">
        <v>33667</v>
      </c>
      <c r="C468" s="101" t="str">
        <f>IFERROR(VLOOKUP(B468,'ALL-LCDs'!$A:$C,3,0),"")</f>
        <v>A</v>
      </c>
      <c r="D468" s="101" t="str">
        <f>IFERROR(VLOOKUP(B468,'Updated LCDs'!$A:$A,1,0),"NO")</f>
        <v>NO</v>
      </c>
      <c r="E468" s="101" t="str">
        <f>IFERROR(VLOOKUP(B468,'Updated LCDs'!$A:$E,5,0),"NO")</f>
        <v>NO</v>
      </c>
      <c r="F468" s="102" t="str">
        <f>IFERROR(VLOOKUP(B468,'ICD-9 to ICD-10 LCDs'!$A:$B,2,0),"")</f>
        <v/>
      </c>
      <c r="G468" s="101" t="str">
        <f>IFERROR(VLOOKUP(F468,'ALL-LCDs'!$A:$C,3,0),"")</f>
        <v/>
      </c>
      <c r="H468" s="101" t="str">
        <f>IFERROR(VLOOKUP(F468,'Updated LCDs'!$A:$A,1,0),"NO")</f>
        <v>NO</v>
      </c>
      <c r="I468" s="101" t="str">
        <f>IFERROR(VLOOKUP(F468,'Updated LCDs'!$A:$E,5,0),"NO")</f>
        <v>NO</v>
      </c>
      <c r="J468" s="100"/>
      <c r="K468" s="101" t="str">
        <f>IFERROR(VLOOKUP(J468,'All-Articles'!#REF!,3,0),"")</f>
        <v/>
      </c>
      <c r="L468" s="101" t="str">
        <f>IFERROR(VLOOKUP(J468,'Updated Articles'!$A:$E,1,0),"NO")</f>
        <v>NO</v>
      </c>
      <c r="M468" s="101" t="str">
        <f>IFERROR(VLOOKUP(J468,'Updated Articles'!$A:$E,5,0),"NO")</f>
        <v>NO</v>
      </c>
      <c r="N468" s="100"/>
      <c r="O468" s="101" t="str">
        <f>IFERROR(VLOOKUP(N468,'All-Articles'!#REF!,3,0),"")</f>
        <v/>
      </c>
      <c r="P468" s="101" t="str">
        <f>IFERROR(VLOOKUP(N468,'Updated Articles'!$A:$E,1,0),"NO")</f>
        <v>NO</v>
      </c>
      <c r="Q468" s="101" t="str">
        <f>IFERROR(VLOOKUP(N468,'Updated Articles'!$A:$E,5,0),"NO")</f>
        <v>NO</v>
      </c>
    </row>
    <row r="469" spans="1:18" x14ac:dyDescent="0.25">
      <c r="A469" s="99" t="s">
        <v>278</v>
      </c>
      <c r="B469" s="100">
        <v>33670</v>
      </c>
      <c r="C469" s="101" t="str">
        <f>IFERROR(VLOOKUP(B469,'ALL-LCDs'!$A:$C,3,0),"")</f>
        <v>A</v>
      </c>
      <c r="D469" s="101" t="str">
        <f>IFERROR(VLOOKUP(B469,'Updated LCDs'!$A:$A,1,0),"NO")</f>
        <v>NO</v>
      </c>
      <c r="E469" s="101" t="str">
        <f>IFERROR(VLOOKUP(B469,'Updated LCDs'!$A:$E,5,0),"NO")</f>
        <v>NO</v>
      </c>
      <c r="F469" s="102" t="str">
        <f>IFERROR(VLOOKUP(B469,'ICD-9 to ICD-10 LCDs'!$A:$B,2,0),"")</f>
        <v/>
      </c>
      <c r="G469" s="101" t="str">
        <f>IFERROR(VLOOKUP(F469,'ALL-LCDs'!$A:$C,3,0),"")</f>
        <v/>
      </c>
      <c r="H469" s="101" t="str">
        <f>IFERROR(VLOOKUP(F469,'Updated LCDs'!$A:$A,1,0),"NO")</f>
        <v>NO</v>
      </c>
      <c r="I469" s="101" t="str">
        <f>IFERROR(VLOOKUP(F469,'Updated LCDs'!$A:$E,5,0),"NO")</f>
        <v>NO</v>
      </c>
      <c r="J469" s="100"/>
      <c r="K469" s="101" t="str">
        <f>IFERROR(VLOOKUP(J469,'All-Articles'!#REF!,3,0),"")</f>
        <v/>
      </c>
      <c r="L469" s="101" t="str">
        <f>IFERROR(VLOOKUP(J469,'Updated Articles'!$A:$E,1,0),"NO")</f>
        <v>NO</v>
      </c>
      <c r="M469" s="101" t="str">
        <f>IFERROR(VLOOKUP(J469,'Updated Articles'!$A:$E,5,0),"NO")</f>
        <v>NO</v>
      </c>
      <c r="N469" s="100"/>
      <c r="O469" s="101" t="str">
        <f>IFERROR(VLOOKUP(N469,'All-Articles'!#REF!,3,0),"")</f>
        <v/>
      </c>
      <c r="P469" s="101" t="str">
        <f>IFERROR(VLOOKUP(N469,'Updated Articles'!$A:$E,1,0),"NO")</f>
        <v>NO</v>
      </c>
      <c r="Q469" s="101" t="str">
        <f>IFERROR(VLOOKUP(N469,'Updated Articles'!$A:$E,5,0),"NO")</f>
        <v>NO</v>
      </c>
    </row>
    <row r="470" spans="1:18" x14ac:dyDescent="0.25">
      <c r="A470" s="99" t="s">
        <v>279</v>
      </c>
      <c r="B470" s="100">
        <v>33685</v>
      </c>
      <c r="C470" s="101" t="str">
        <f>IFERROR(VLOOKUP(B470,'ALL-LCDs'!$A:$C,3,0),"")</f>
        <v>A</v>
      </c>
      <c r="D470" s="101" t="str">
        <f>IFERROR(VLOOKUP(B470,'Updated LCDs'!$A:$A,1,0),"NO")</f>
        <v>NO</v>
      </c>
      <c r="E470" s="101" t="str">
        <f>IFERROR(VLOOKUP(B470,'Updated LCDs'!$A:$E,5,0),"NO")</f>
        <v>NO</v>
      </c>
      <c r="F470" s="102" t="str">
        <f>IFERROR(VLOOKUP(B470,'ICD-9 to ICD-10 LCDs'!$A:$B,2,0),"")</f>
        <v/>
      </c>
      <c r="G470" s="101" t="str">
        <f>IFERROR(VLOOKUP(F470,'ALL-LCDs'!$A:$C,3,0),"")</f>
        <v/>
      </c>
      <c r="H470" s="101" t="str">
        <f>IFERROR(VLOOKUP(F470,'Updated LCDs'!$A:$A,1,0),"NO")</f>
        <v>NO</v>
      </c>
      <c r="I470" s="101" t="str">
        <f>IFERROR(VLOOKUP(F470,'Updated LCDs'!$A:$E,5,0),"NO")</f>
        <v>NO</v>
      </c>
      <c r="J470" s="100"/>
      <c r="K470" s="101" t="str">
        <f>IFERROR(VLOOKUP(J470,'All-Articles'!#REF!,3,0),"")</f>
        <v/>
      </c>
      <c r="L470" s="101" t="str">
        <f>IFERROR(VLOOKUP(J470,'Updated Articles'!$A:$E,1,0),"NO")</f>
        <v>NO</v>
      </c>
      <c r="M470" s="101" t="str">
        <f>IFERROR(VLOOKUP(J470,'Updated Articles'!$A:$E,5,0),"NO")</f>
        <v>NO</v>
      </c>
      <c r="N470" s="100"/>
      <c r="O470" s="101" t="str">
        <f>IFERROR(VLOOKUP(N470,'All-Articles'!#REF!,3,0),"")</f>
        <v/>
      </c>
      <c r="P470" s="101" t="str">
        <f>IFERROR(VLOOKUP(N470,'Updated Articles'!$A:$E,1,0),"NO")</f>
        <v>NO</v>
      </c>
      <c r="Q470" s="101" t="str">
        <f>IFERROR(VLOOKUP(N470,'Updated Articles'!$A:$E,5,0),"NO")</f>
        <v>NO</v>
      </c>
    </row>
    <row r="471" spans="1:18" x14ac:dyDescent="0.25">
      <c r="A471" s="99" t="s">
        <v>280</v>
      </c>
      <c r="B471" s="100">
        <v>33686</v>
      </c>
      <c r="C471" s="101" t="str">
        <f>IFERROR(VLOOKUP(B471,'ALL-LCDs'!$A:$C,3,0),"")</f>
        <v>A</v>
      </c>
      <c r="D471" s="101" t="str">
        <f>IFERROR(VLOOKUP(B471,'Updated LCDs'!$A:$A,1,0),"NO")</f>
        <v>NO</v>
      </c>
      <c r="E471" s="101" t="str">
        <f>IFERROR(VLOOKUP(B471,'Updated LCDs'!$A:$E,5,0),"NO")</f>
        <v>NO</v>
      </c>
      <c r="F471" s="102" t="str">
        <f>IFERROR(VLOOKUP(B471,'ICD-9 to ICD-10 LCDs'!$A:$B,2,0),"")</f>
        <v/>
      </c>
      <c r="G471" s="101" t="str">
        <f>IFERROR(VLOOKUP(F471,'ALL-LCDs'!$A:$C,3,0),"")</f>
        <v/>
      </c>
      <c r="H471" s="101" t="str">
        <f>IFERROR(VLOOKUP(F471,'Updated LCDs'!$A:$A,1,0),"NO")</f>
        <v>NO</v>
      </c>
      <c r="I471" s="101" t="str">
        <f>IFERROR(VLOOKUP(F471,'Updated LCDs'!$A:$E,5,0),"NO")</f>
        <v>NO</v>
      </c>
      <c r="J471" s="100"/>
      <c r="K471" s="101" t="str">
        <f>IFERROR(VLOOKUP(J471,'All-Articles'!#REF!,3,0),"")</f>
        <v/>
      </c>
      <c r="L471" s="101" t="str">
        <f>IFERROR(VLOOKUP(J471,'Updated Articles'!$A:$E,1,0),"NO")</f>
        <v>NO</v>
      </c>
      <c r="M471" s="101" t="str">
        <f>IFERROR(VLOOKUP(J471,'Updated Articles'!$A:$E,5,0),"NO")</f>
        <v>NO</v>
      </c>
      <c r="N471" s="100"/>
      <c r="O471" s="101" t="str">
        <f>IFERROR(VLOOKUP(N471,'All-Articles'!#REF!,3,0),"")</f>
        <v/>
      </c>
      <c r="P471" s="101" t="str">
        <f>IFERROR(VLOOKUP(N471,'Updated Articles'!$A:$E,1,0),"NO")</f>
        <v>NO</v>
      </c>
      <c r="Q471" s="101" t="str">
        <f>IFERROR(VLOOKUP(N471,'Updated Articles'!$A:$E,5,0),"NO")</f>
        <v>NO</v>
      </c>
    </row>
    <row r="472" spans="1:18" x14ac:dyDescent="0.25">
      <c r="A472" s="99" t="s">
        <v>281</v>
      </c>
      <c r="B472" s="104">
        <v>33690</v>
      </c>
      <c r="C472" s="101" t="str">
        <f>IFERROR(VLOOKUP(B472,'ALL-LCDs'!$A:$C,3,0),"")</f>
        <v>A</v>
      </c>
      <c r="D472" s="101" t="str">
        <f>IFERROR(VLOOKUP(B472,'Updated LCDs'!$A:$A,1,0),"NO")</f>
        <v>NO</v>
      </c>
      <c r="E472" s="101" t="str">
        <f>IFERROR(VLOOKUP(B472,'Updated LCDs'!$A:$E,5,0),"NO")</f>
        <v>NO</v>
      </c>
      <c r="F472" s="102" t="str">
        <f>IFERROR(VLOOKUP(B472,'ICD-9 to ICD-10 LCDs'!$A:$B,2,0),"")</f>
        <v/>
      </c>
      <c r="G472" s="101" t="str">
        <f>IFERROR(VLOOKUP(F472,'ALL-LCDs'!$A:$C,3,0),"")</f>
        <v/>
      </c>
      <c r="H472" s="101" t="str">
        <f>IFERROR(VLOOKUP(F472,'Updated LCDs'!$A:$A,1,0),"NO")</f>
        <v>NO</v>
      </c>
      <c r="I472" s="101" t="str">
        <f>IFERROR(VLOOKUP(F472,'Updated LCDs'!$A:$E,5,0),"NO")</f>
        <v>NO</v>
      </c>
      <c r="J472" s="104"/>
      <c r="K472" s="101" t="str">
        <f>IFERROR(VLOOKUP(J472,'All-Articles'!#REF!,3,0),"")</f>
        <v/>
      </c>
      <c r="L472" s="101" t="str">
        <f>IFERROR(VLOOKUP(J472,'Updated Articles'!$A:$E,1,0),"NO")</f>
        <v>NO</v>
      </c>
      <c r="M472" s="101" t="str">
        <f>IFERROR(VLOOKUP(J472,'Updated Articles'!$A:$E,5,0),"NO")</f>
        <v>NO</v>
      </c>
      <c r="N472" s="104"/>
      <c r="O472" s="101" t="str">
        <f>IFERROR(VLOOKUP(N472,'All-Articles'!#REF!,3,0),"")</f>
        <v/>
      </c>
      <c r="P472" s="101" t="str">
        <f>IFERROR(VLOOKUP(N472,'Updated Articles'!$A:$E,1,0),"NO")</f>
        <v>NO</v>
      </c>
      <c r="Q472" s="101" t="str">
        <f>IFERROR(VLOOKUP(N472,'Updated Articles'!$A:$E,5,0),"NO")</f>
        <v>NO</v>
      </c>
    </row>
    <row r="473" spans="1:18" x14ac:dyDescent="0.25">
      <c r="A473" s="99" t="s">
        <v>282</v>
      </c>
      <c r="B473" s="100">
        <v>33692</v>
      </c>
      <c r="C473" s="101" t="str">
        <f>IFERROR(VLOOKUP(B473,'ALL-LCDs'!$A:$C,3,0),"")</f>
        <v>A</v>
      </c>
      <c r="D473" s="101" t="str">
        <f>IFERROR(VLOOKUP(B473,'Updated LCDs'!$A:$A,1,0),"NO")</f>
        <v>NO</v>
      </c>
      <c r="E473" s="101" t="str">
        <f>IFERROR(VLOOKUP(B473,'Updated LCDs'!$A:$E,5,0),"NO")</f>
        <v>NO</v>
      </c>
      <c r="F473" s="102" t="str">
        <f>IFERROR(VLOOKUP(B473,'ICD-9 to ICD-10 LCDs'!$A:$B,2,0),"")</f>
        <v/>
      </c>
      <c r="G473" s="101" t="str">
        <f>IFERROR(VLOOKUP(F473,'ALL-LCDs'!$A:$C,3,0),"")</f>
        <v/>
      </c>
      <c r="H473" s="101" t="str">
        <f>IFERROR(VLOOKUP(F473,'Updated LCDs'!$A:$A,1,0),"NO")</f>
        <v>NO</v>
      </c>
      <c r="I473" s="101" t="str">
        <f>IFERROR(VLOOKUP(F473,'Updated LCDs'!$A:$E,5,0),"NO")</f>
        <v>NO</v>
      </c>
      <c r="J473" s="100"/>
      <c r="K473" s="101" t="str">
        <f>IFERROR(VLOOKUP(J473,'All-Articles'!#REF!,3,0),"")</f>
        <v/>
      </c>
      <c r="L473" s="101" t="str">
        <f>IFERROR(VLOOKUP(J473,'Updated Articles'!$A:$E,1,0),"NO")</f>
        <v>NO</v>
      </c>
      <c r="M473" s="101" t="str">
        <f>IFERROR(VLOOKUP(J473,'Updated Articles'!$A:$E,5,0),"NO")</f>
        <v>NO</v>
      </c>
      <c r="N473" s="100"/>
      <c r="O473" s="101" t="str">
        <f>IFERROR(VLOOKUP(N473,'All-Articles'!#REF!,3,0),"")</f>
        <v/>
      </c>
      <c r="P473" s="101" t="str">
        <f>IFERROR(VLOOKUP(N473,'Updated Articles'!$A:$E,1,0),"NO")</f>
        <v>NO</v>
      </c>
      <c r="Q473" s="101" t="str">
        <f>IFERROR(VLOOKUP(N473,'Updated Articles'!$A:$E,5,0),"NO")</f>
        <v>NO</v>
      </c>
    </row>
    <row r="474" spans="1:18" x14ac:dyDescent="0.25">
      <c r="A474" s="103" t="s">
        <v>164</v>
      </c>
      <c r="B474" s="100">
        <v>33693</v>
      </c>
      <c r="C474" s="101" t="str">
        <f>IFERROR(VLOOKUP(B474,'ALL-LCDs'!$A:$C,3,0),"")</f>
        <v>A</v>
      </c>
      <c r="D474" s="101" t="str">
        <f>IFERROR(VLOOKUP(B474,'Updated LCDs'!$A:$A,1,0),"NO")</f>
        <v>NO</v>
      </c>
      <c r="E474" s="101" t="str">
        <f>IFERROR(VLOOKUP(B474,'Updated LCDs'!$A:$E,5,0),"NO")</f>
        <v>NO</v>
      </c>
      <c r="F474" s="102" t="str">
        <f>IFERROR(VLOOKUP(B474,'ICD-9 to ICD-10 LCDs'!$A:$B,2,0),"")</f>
        <v/>
      </c>
      <c r="G474" s="101" t="str">
        <f>IFERROR(VLOOKUP(F474,'ALL-LCDs'!$A:$C,3,0),"")</f>
        <v/>
      </c>
      <c r="H474" s="101" t="str">
        <f>IFERROR(VLOOKUP(F474,'Updated LCDs'!$A:$A,1,0),"NO")</f>
        <v>NO</v>
      </c>
      <c r="I474" s="101" t="str">
        <f>IFERROR(VLOOKUP(F474,'Updated LCDs'!$A:$E,5,0),"NO")</f>
        <v>NO</v>
      </c>
      <c r="J474" s="100"/>
      <c r="K474" s="101" t="str">
        <f>IFERROR(VLOOKUP(J474,'All-Articles'!#REF!,3,0),"")</f>
        <v/>
      </c>
      <c r="L474" s="101" t="str">
        <f>IFERROR(VLOOKUP(J474,'Updated Articles'!$A:$E,1,0),"NO")</f>
        <v>NO</v>
      </c>
      <c r="M474" s="101" t="str">
        <f>IFERROR(VLOOKUP(J474,'Updated Articles'!$A:$E,5,0),"NO")</f>
        <v>NO</v>
      </c>
      <c r="N474" s="100"/>
      <c r="O474" s="101" t="str">
        <f>IFERROR(VLOOKUP(N474,'All-Articles'!#REF!,3,0),"")</f>
        <v/>
      </c>
      <c r="P474" s="101" t="str">
        <f>IFERROR(VLOOKUP(N474,'Updated Articles'!$A:$E,1,0),"NO")</f>
        <v>NO</v>
      </c>
      <c r="Q474" s="101" t="str">
        <f>IFERROR(VLOOKUP(N474,'Updated Articles'!$A:$E,5,0),"NO")</f>
        <v>NO</v>
      </c>
      <c r="R474" t="s">
        <v>3645</v>
      </c>
    </row>
    <row r="475" spans="1:18" x14ac:dyDescent="0.25">
      <c r="A475" s="103" t="s">
        <v>155</v>
      </c>
      <c r="B475" s="100">
        <v>33696</v>
      </c>
      <c r="C475" s="101" t="str">
        <f>IFERROR(VLOOKUP(B475,'ALL-LCDs'!$A:$C,3,0),"")</f>
        <v>A</v>
      </c>
      <c r="D475" s="101" t="str">
        <f>IFERROR(VLOOKUP(B475,'Updated LCDs'!$A:$A,1,0),"NO")</f>
        <v>NO</v>
      </c>
      <c r="E475" s="101" t="str">
        <f>IFERROR(VLOOKUP(B475,'Updated LCDs'!$A:$E,5,0),"NO")</f>
        <v>NO</v>
      </c>
      <c r="F475" s="102" t="str">
        <f>IFERROR(VLOOKUP(B475,'ICD-9 to ICD-10 LCDs'!$A:$B,2,0),"")</f>
        <v/>
      </c>
      <c r="G475" s="101" t="str">
        <f>IFERROR(VLOOKUP(F475,'ALL-LCDs'!$A:$C,3,0),"")</f>
        <v/>
      </c>
      <c r="H475" s="101" t="str">
        <f>IFERROR(VLOOKUP(F475,'Updated LCDs'!$A:$A,1,0),"NO")</f>
        <v>NO</v>
      </c>
      <c r="I475" s="101" t="str">
        <f>IFERROR(VLOOKUP(F475,'Updated LCDs'!$A:$E,5,0),"NO")</f>
        <v>NO</v>
      </c>
      <c r="J475" s="100"/>
      <c r="K475" s="101" t="str">
        <f>IFERROR(VLOOKUP(J475,'All-Articles'!#REF!,3,0),"")</f>
        <v/>
      </c>
      <c r="L475" s="101" t="str">
        <f>IFERROR(VLOOKUP(J475,'Updated Articles'!$A:$E,1,0),"NO")</f>
        <v>NO</v>
      </c>
      <c r="M475" s="101" t="str">
        <f>IFERROR(VLOOKUP(J475,'Updated Articles'!$A:$E,5,0),"NO")</f>
        <v>NO</v>
      </c>
      <c r="N475" s="100"/>
      <c r="O475" s="101" t="str">
        <f>IFERROR(VLOOKUP(N475,'All-Articles'!#REF!,3,0),"")</f>
        <v/>
      </c>
      <c r="P475" s="101" t="str">
        <f>IFERROR(VLOOKUP(N475,'Updated Articles'!$A:$E,1,0),"NO")</f>
        <v>NO</v>
      </c>
      <c r="Q475" s="101" t="str">
        <f>IFERROR(VLOOKUP(N475,'Updated Articles'!$A:$E,5,0),"NO")</f>
        <v>NO</v>
      </c>
    </row>
    <row r="476" spans="1:18" x14ac:dyDescent="0.25">
      <c r="A476" s="103" t="s">
        <v>283</v>
      </c>
      <c r="B476" s="100">
        <v>33703</v>
      </c>
      <c r="C476" s="101" t="str">
        <f>IFERROR(VLOOKUP(B476,'ALL-LCDs'!$A:$C,3,0),"")</f>
        <v/>
      </c>
      <c r="D476" s="101" t="str">
        <f>IFERROR(VLOOKUP(B476,'Updated LCDs'!$A:$A,1,0),"NO")</f>
        <v>NO</v>
      </c>
      <c r="E476" s="101" t="str">
        <f>IFERROR(VLOOKUP(B476,'Updated LCDs'!$A:$E,5,0),"NO")</f>
        <v>NO</v>
      </c>
      <c r="F476" s="102">
        <f>IFERROR(VLOOKUP(B476,'ICD-9 to ICD-10 LCDs'!$A:$B,2,0),"")</f>
        <v>34519</v>
      </c>
      <c r="G476" s="101" t="str">
        <f>IFERROR(VLOOKUP(F476,'ALL-LCDs'!$A:$C,3,0),"")</f>
        <v>A</v>
      </c>
      <c r="H476" s="101" t="str">
        <f>IFERROR(VLOOKUP(F476,'Updated LCDs'!$A:$A,1,0),"NO")</f>
        <v>NO</v>
      </c>
      <c r="I476" s="101" t="str">
        <f>IFERROR(VLOOKUP(F476,'Updated LCDs'!$A:$E,5,0),"NO")</f>
        <v>NO</v>
      </c>
      <c r="J476" s="100"/>
      <c r="K476" s="101" t="str">
        <f>IFERROR(VLOOKUP(J476,'All-Articles'!#REF!,3,0),"")</f>
        <v/>
      </c>
      <c r="L476" s="101" t="str">
        <f>IFERROR(VLOOKUP(J476,'Updated Articles'!$A:$E,1,0),"NO")</f>
        <v>NO</v>
      </c>
      <c r="M476" s="101" t="str">
        <f>IFERROR(VLOOKUP(J476,'Updated Articles'!$A:$E,5,0),"NO")</f>
        <v>NO</v>
      </c>
      <c r="N476" s="100"/>
      <c r="O476" s="101" t="str">
        <f>IFERROR(VLOOKUP(N476,'All-Articles'!#REF!,3,0),"")</f>
        <v/>
      </c>
      <c r="P476" s="101" t="str">
        <f>IFERROR(VLOOKUP(N476,'Updated Articles'!$A:$E,1,0),"NO")</f>
        <v>NO</v>
      </c>
      <c r="Q476" s="101" t="str">
        <f>IFERROR(VLOOKUP(N476,'Updated Articles'!$A:$E,5,0),"NO")</f>
        <v>NO</v>
      </c>
    </row>
    <row r="477" spans="1:18" x14ac:dyDescent="0.25">
      <c r="A477" s="99" t="s">
        <v>161</v>
      </c>
      <c r="B477" s="100">
        <v>33704</v>
      </c>
      <c r="C477" s="101" t="str">
        <f>IFERROR(VLOOKUP(B477,'ALL-LCDs'!$A:$C,3,0),"")</f>
        <v>A</v>
      </c>
      <c r="D477" s="101" t="str">
        <f>IFERROR(VLOOKUP(B477,'Updated LCDs'!$A:$A,1,0),"NO")</f>
        <v>NO</v>
      </c>
      <c r="E477" s="101" t="str">
        <f>IFERROR(VLOOKUP(B477,'Updated LCDs'!$A:$E,5,0),"NO")</f>
        <v>NO</v>
      </c>
      <c r="F477" s="102" t="str">
        <f>IFERROR(VLOOKUP(B477,'ICD-9 to ICD-10 LCDs'!$A:$B,2,0),"")</f>
        <v/>
      </c>
      <c r="G477" s="101" t="str">
        <f>IFERROR(VLOOKUP(F477,'ALL-LCDs'!$A:$C,3,0),"")</f>
        <v/>
      </c>
      <c r="H477" s="101" t="str">
        <f>IFERROR(VLOOKUP(F477,'Updated LCDs'!$A:$A,1,0),"NO")</f>
        <v>NO</v>
      </c>
      <c r="I477" s="101" t="str">
        <f>IFERROR(VLOOKUP(F477,'Updated LCDs'!$A:$E,5,0),"NO")</f>
        <v>NO</v>
      </c>
      <c r="J477" s="100"/>
      <c r="K477" s="101" t="str">
        <f>IFERROR(VLOOKUP(J477,'All-Articles'!#REF!,3,0),"")</f>
        <v/>
      </c>
      <c r="L477" s="101" t="str">
        <f>IFERROR(VLOOKUP(J477,'Updated Articles'!$A:$E,1,0),"NO")</f>
        <v>NO</v>
      </c>
      <c r="M477" s="101" t="str">
        <f>IFERROR(VLOOKUP(J477,'Updated Articles'!$A:$E,5,0),"NO")</f>
        <v>NO</v>
      </c>
      <c r="N477" s="100"/>
      <c r="O477" s="101" t="str">
        <f>IFERROR(VLOOKUP(N477,'All-Articles'!#REF!,3,0),"")</f>
        <v/>
      </c>
      <c r="P477" s="101" t="str">
        <f>IFERROR(VLOOKUP(N477,'Updated Articles'!$A:$E,1,0),"NO")</f>
        <v>NO</v>
      </c>
      <c r="Q477" s="101" t="str">
        <f>IFERROR(VLOOKUP(N477,'Updated Articles'!$A:$E,5,0),"NO")</f>
        <v>NO</v>
      </c>
    </row>
    <row r="478" spans="1:18" x14ac:dyDescent="0.25">
      <c r="A478" s="99" t="s">
        <v>284</v>
      </c>
      <c r="B478" s="100">
        <v>33705</v>
      </c>
      <c r="C478" s="101" t="str">
        <f>IFERROR(VLOOKUP(B478,'ALL-LCDs'!$A:$C,3,0),"")</f>
        <v>R</v>
      </c>
      <c r="D478" s="101" t="str">
        <f>IFERROR(VLOOKUP(B478,'Updated LCDs'!$A:$A,1,0),"NO")</f>
        <v>NO</v>
      </c>
      <c r="E478" s="101" t="str">
        <f>IFERROR(VLOOKUP(B478,'Updated LCDs'!$A:$E,5,0),"NO")</f>
        <v>NO</v>
      </c>
      <c r="F478" s="102" t="str">
        <f>IFERROR(VLOOKUP(B478,'ICD-9 to ICD-10 LCDs'!$A:$B,2,0),"")</f>
        <v/>
      </c>
      <c r="G478" s="101" t="str">
        <f>IFERROR(VLOOKUP(F478,'ALL-LCDs'!$A:$C,3,0),"")</f>
        <v/>
      </c>
      <c r="H478" s="101" t="str">
        <f>IFERROR(VLOOKUP(F478,'Updated LCDs'!$A:$A,1,0),"NO")</f>
        <v>NO</v>
      </c>
      <c r="I478" s="101" t="str">
        <f>IFERROR(VLOOKUP(F478,'Updated LCDs'!$A:$E,5,0),"NO")</f>
        <v>NO</v>
      </c>
      <c r="J478" s="100"/>
      <c r="K478" s="101" t="str">
        <f>IFERROR(VLOOKUP(J478,'All-Articles'!#REF!,3,0),"")</f>
        <v/>
      </c>
      <c r="L478" s="101" t="str">
        <f>IFERROR(VLOOKUP(J478,'Updated Articles'!$A:$E,1,0),"NO")</f>
        <v>NO</v>
      </c>
      <c r="M478" s="101" t="str">
        <f>IFERROR(VLOOKUP(J478,'Updated Articles'!$A:$E,5,0),"NO")</f>
        <v>NO</v>
      </c>
      <c r="N478" s="100"/>
      <c r="O478" s="101" t="str">
        <f>IFERROR(VLOOKUP(N478,'All-Articles'!#REF!,3,0),"")</f>
        <v/>
      </c>
      <c r="P478" s="101" t="str">
        <f>IFERROR(VLOOKUP(N478,'Updated Articles'!$A:$E,1,0),"NO")</f>
        <v>NO</v>
      </c>
      <c r="Q478" s="101" t="str">
        <f>IFERROR(VLOOKUP(N478,'Updated Articles'!$A:$E,5,0),"NO")</f>
        <v>NO</v>
      </c>
    </row>
    <row r="479" spans="1:18" x14ac:dyDescent="0.25">
      <c r="A479" s="99" t="s">
        <v>285</v>
      </c>
      <c r="B479" s="100">
        <v>33707</v>
      </c>
      <c r="C479" s="101" t="str">
        <f>IFERROR(VLOOKUP(B479,'ALL-LCDs'!$A:$C,3,0),"")</f>
        <v>A</v>
      </c>
      <c r="D479" s="101" t="str">
        <f>IFERROR(VLOOKUP(B479,'Updated LCDs'!$A:$A,1,0),"NO")</f>
        <v>NO</v>
      </c>
      <c r="E479" s="101" t="str">
        <f>IFERROR(VLOOKUP(B479,'Updated LCDs'!$A:$E,5,0),"NO")</f>
        <v>NO</v>
      </c>
      <c r="F479" s="102" t="str">
        <f>IFERROR(VLOOKUP(B479,'ICD-9 to ICD-10 LCDs'!$A:$B,2,0),"")</f>
        <v/>
      </c>
      <c r="G479" s="101" t="str">
        <f>IFERROR(VLOOKUP(F479,'ALL-LCDs'!$A:$C,3,0),"")</f>
        <v/>
      </c>
      <c r="H479" s="101" t="str">
        <f>IFERROR(VLOOKUP(F479,'Updated LCDs'!$A:$A,1,0),"NO")</f>
        <v>NO</v>
      </c>
      <c r="I479" s="101" t="str">
        <f>IFERROR(VLOOKUP(F479,'Updated LCDs'!$A:$E,5,0),"NO")</f>
        <v>NO</v>
      </c>
      <c r="J479" s="100"/>
      <c r="K479" s="101" t="str">
        <f>IFERROR(VLOOKUP(J479,'All-Articles'!#REF!,3,0),"")</f>
        <v/>
      </c>
      <c r="L479" s="101" t="str">
        <f>IFERROR(VLOOKUP(J479,'Updated Articles'!$A:$E,1,0),"NO")</f>
        <v>NO</v>
      </c>
      <c r="M479" s="101" t="str">
        <f>IFERROR(VLOOKUP(J479,'Updated Articles'!$A:$E,5,0),"NO")</f>
        <v>NO</v>
      </c>
      <c r="N479" s="100"/>
      <c r="O479" s="101" t="str">
        <f>IFERROR(VLOOKUP(N479,'All-Articles'!#REF!,3,0),"")</f>
        <v/>
      </c>
      <c r="P479" s="101" t="str">
        <f>IFERROR(VLOOKUP(N479,'Updated Articles'!$A:$E,1,0),"NO")</f>
        <v>NO</v>
      </c>
      <c r="Q479" s="101" t="str">
        <f>IFERROR(VLOOKUP(N479,'Updated Articles'!$A:$E,5,0),"NO")</f>
        <v>NO</v>
      </c>
    </row>
    <row r="480" spans="1:18" x14ac:dyDescent="0.25">
      <c r="A480" s="99" t="s">
        <v>286</v>
      </c>
      <c r="B480" s="100">
        <v>33714</v>
      </c>
      <c r="C480" s="101" t="str">
        <f>IFERROR(VLOOKUP(B480,'ALL-LCDs'!$A:$C,3,0),"")</f>
        <v/>
      </c>
      <c r="D480" s="101" t="str">
        <f>IFERROR(VLOOKUP(B480,'Updated LCDs'!$A:$A,1,0),"NO")</f>
        <v>NO</v>
      </c>
      <c r="E480" s="101" t="str">
        <f>IFERROR(VLOOKUP(B480,'Updated LCDs'!$A:$E,5,0),"NO")</f>
        <v>NO</v>
      </c>
      <c r="F480" s="102">
        <f>IFERROR(VLOOKUP(B480,'ICD-9 to ICD-10 LCDs'!$A:$B,2,0),"")</f>
        <v>34328</v>
      </c>
      <c r="G480" s="101" t="str">
        <f>IFERROR(VLOOKUP(F480,'ALL-LCDs'!$A:$C,3,0),"")</f>
        <v>A</v>
      </c>
      <c r="H480" s="101" t="str">
        <f>IFERROR(VLOOKUP(F480,'Updated LCDs'!$A:$A,1,0),"NO")</f>
        <v>NO</v>
      </c>
      <c r="I480" s="101" t="str">
        <f>IFERROR(VLOOKUP(F480,'Updated LCDs'!$A:$E,5,0),"NO")</f>
        <v>NO</v>
      </c>
      <c r="J480" s="100"/>
      <c r="K480" s="101" t="str">
        <f>IFERROR(VLOOKUP(J480,'All-Articles'!#REF!,3,0),"")</f>
        <v/>
      </c>
      <c r="L480" s="101" t="str">
        <f>IFERROR(VLOOKUP(J480,'Updated Articles'!$A:$E,1,0),"NO")</f>
        <v>NO</v>
      </c>
      <c r="M480" s="101" t="str">
        <f>IFERROR(VLOOKUP(J480,'Updated Articles'!$A:$E,5,0),"NO")</f>
        <v>NO</v>
      </c>
      <c r="N480" s="100"/>
      <c r="O480" s="101" t="str">
        <f>IFERROR(VLOOKUP(N480,'All-Articles'!#REF!,3,0),"")</f>
        <v/>
      </c>
      <c r="P480" s="101" t="str">
        <f>IFERROR(VLOOKUP(N480,'Updated Articles'!$A:$E,1,0),"NO")</f>
        <v>NO</v>
      </c>
      <c r="Q480" s="101" t="str">
        <f>IFERROR(VLOOKUP(N480,'Updated Articles'!$A:$E,5,0),"NO")</f>
        <v>NO</v>
      </c>
    </row>
    <row r="481" spans="1:18" x14ac:dyDescent="0.25">
      <c r="A481" s="99" t="s">
        <v>118</v>
      </c>
      <c r="B481" s="100">
        <v>33716</v>
      </c>
      <c r="C481" s="101" t="str">
        <f>IFERROR(VLOOKUP(B481,'ALL-LCDs'!$A:$C,3,0),"")</f>
        <v/>
      </c>
      <c r="D481" s="101" t="str">
        <f>IFERROR(VLOOKUP(B481,'Updated LCDs'!$A:$A,1,0),"NO")</f>
        <v>NO</v>
      </c>
      <c r="E481" s="101" t="str">
        <f>IFERROR(VLOOKUP(B481,'Updated LCDs'!$A:$E,5,0),"NO")</f>
        <v>NO</v>
      </c>
      <c r="F481" s="102">
        <f>IFERROR(VLOOKUP(B481,'ICD-9 to ICD-10 LCDs'!$A:$B,2,0),"")</f>
        <v>34218</v>
      </c>
      <c r="G481" s="101" t="str">
        <f>IFERROR(VLOOKUP(F481,'ALL-LCDs'!$A:$C,3,0),"")</f>
        <v>A</v>
      </c>
      <c r="H481" s="101" t="str">
        <f>IFERROR(VLOOKUP(F481,'Updated LCDs'!$A:$A,1,0),"NO")</f>
        <v>NO</v>
      </c>
      <c r="I481" s="101" t="str">
        <f>IFERROR(VLOOKUP(F481,'Updated LCDs'!$A:$E,5,0),"NO")</f>
        <v>NO</v>
      </c>
      <c r="J481" s="100"/>
      <c r="K481" s="101" t="str">
        <f>IFERROR(VLOOKUP(J481,'All-Articles'!#REF!,3,0),"")</f>
        <v/>
      </c>
      <c r="L481" s="101" t="str">
        <f>IFERROR(VLOOKUP(J481,'Updated Articles'!$A:$E,1,0),"NO")</f>
        <v>NO</v>
      </c>
      <c r="M481" s="101" t="str">
        <f>IFERROR(VLOOKUP(J481,'Updated Articles'!$A:$E,5,0),"NO")</f>
        <v>NO</v>
      </c>
      <c r="N481" s="100"/>
      <c r="O481" s="101" t="str">
        <f>IFERROR(VLOOKUP(N481,'All-Articles'!#REF!,3,0),"")</f>
        <v/>
      </c>
      <c r="P481" s="101" t="str">
        <f>IFERROR(VLOOKUP(N481,'Updated Articles'!$A:$E,1,0),"NO")</f>
        <v>NO</v>
      </c>
      <c r="Q481" s="101" t="str">
        <f>IFERROR(VLOOKUP(N481,'Updated Articles'!$A:$E,5,0),"NO")</f>
        <v>NO</v>
      </c>
    </row>
    <row r="482" spans="1:18" x14ac:dyDescent="0.25">
      <c r="A482" s="99" t="s">
        <v>287</v>
      </c>
      <c r="B482" s="100">
        <v>33718</v>
      </c>
      <c r="C482" s="101" t="str">
        <f>IFERROR(VLOOKUP(B482,'ALL-LCDs'!$A:$C,3,0),"")</f>
        <v>A</v>
      </c>
      <c r="D482" s="101" t="str">
        <f>IFERROR(VLOOKUP(B482,'Updated LCDs'!$A:$A,1,0),"NO")</f>
        <v>NO</v>
      </c>
      <c r="E482" s="101" t="str">
        <f>IFERROR(VLOOKUP(B482,'Updated LCDs'!$A:$E,5,0),"NO")</f>
        <v>NO</v>
      </c>
      <c r="F482" s="102" t="str">
        <f>IFERROR(VLOOKUP(B482,'ICD-9 to ICD-10 LCDs'!$A:$B,2,0),"")</f>
        <v/>
      </c>
      <c r="G482" s="101" t="str">
        <f>IFERROR(VLOOKUP(F482,'ALL-LCDs'!$A:$C,3,0),"")</f>
        <v/>
      </c>
      <c r="H482" s="101" t="str">
        <f>IFERROR(VLOOKUP(F482,'Updated LCDs'!$A:$A,1,0),"NO")</f>
        <v>NO</v>
      </c>
      <c r="I482" s="101" t="str">
        <f>IFERROR(VLOOKUP(F482,'Updated LCDs'!$A:$E,5,0),"NO")</f>
        <v>NO</v>
      </c>
      <c r="J482" s="100"/>
      <c r="K482" s="101" t="str">
        <f>IFERROR(VLOOKUP(J482,'All-Articles'!#REF!,3,0),"")</f>
        <v/>
      </c>
      <c r="L482" s="101" t="str">
        <f>IFERROR(VLOOKUP(J482,'Updated Articles'!$A:$E,1,0),"NO")</f>
        <v>NO</v>
      </c>
      <c r="M482" s="101" t="str">
        <f>IFERROR(VLOOKUP(J482,'Updated Articles'!$A:$E,5,0),"NO")</f>
        <v>NO</v>
      </c>
      <c r="N482" s="100"/>
      <c r="O482" s="101" t="str">
        <f>IFERROR(VLOOKUP(N482,'All-Articles'!#REF!,3,0),"")</f>
        <v/>
      </c>
      <c r="P482" s="101" t="str">
        <f>IFERROR(VLOOKUP(N482,'Updated Articles'!$A:$E,1,0),"NO")</f>
        <v>NO</v>
      </c>
      <c r="Q482" s="101" t="str">
        <f>IFERROR(VLOOKUP(N482,'Updated Articles'!$A:$E,5,0),"NO")</f>
        <v>NO</v>
      </c>
    </row>
    <row r="483" spans="1:18" x14ac:dyDescent="0.25">
      <c r="A483" s="99" t="s">
        <v>288</v>
      </c>
      <c r="B483" s="100">
        <v>33733</v>
      </c>
      <c r="C483" s="101" t="str">
        <f>IFERROR(VLOOKUP(B483,'ALL-LCDs'!$A:$C,3,0),"")</f>
        <v>A</v>
      </c>
      <c r="D483" s="101" t="str">
        <f>IFERROR(VLOOKUP(B483,'Updated LCDs'!$A:$A,1,0),"NO")</f>
        <v>NO</v>
      </c>
      <c r="E483" s="101" t="str">
        <f>IFERROR(VLOOKUP(B483,'Updated LCDs'!$A:$E,5,0),"NO")</f>
        <v>NO</v>
      </c>
      <c r="F483" s="102" t="str">
        <f>IFERROR(VLOOKUP(B483,'ICD-9 to ICD-10 LCDs'!$A:$B,2,0),"")</f>
        <v/>
      </c>
      <c r="G483" s="101" t="str">
        <f>IFERROR(VLOOKUP(F483,'ALL-LCDs'!$A:$C,3,0),"")</f>
        <v/>
      </c>
      <c r="H483" s="101" t="str">
        <f>IFERROR(VLOOKUP(F483,'Updated LCDs'!$A:$A,1,0),"NO")</f>
        <v>NO</v>
      </c>
      <c r="I483" s="101" t="str">
        <f>IFERROR(VLOOKUP(F483,'Updated LCDs'!$A:$E,5,0),"NO")</f>
        <v>NO</v>
      </c>
      <c r="J483" s="100"/>
      <c r="K483" s="101" t="str">
        <f>IFERROR(VLOOKUP(J483,'All-Articles'!#REF!,3,0),"")</f>
        <v/>
      </c>
      <c r="L483" s="101" t="str">
        <f>IFERROR(VLOOKUP(J483,'Updated Articles'!$A:$E,1,0),"NO")</f>
        <v>NO</v>
      </c>
      <c r="M483" s="101" t="str">
        <f>IFERROR(VLOOKUP(J483,'Updated Articles'!$A:$E,5,0),"NO")</f>
        <v>NO</v>
      </c>
      <c r="N483" s="100"/>
      <c r="O483" s="101" t="str">
        <f>IFERROR(VLOOKUP(N483,'All-Articles'!#REF!,3,0),"")</f>
        <v/>
      </c>
      <c r="P483" s="101" t="str">
        <f>IFERROR(VLOOKUP(N483,'Updated Articles'!$A:$E,1,0),"NO")</f>
        <v>NO</v>
      </c>
      <c r="Q483" s="101" t="str">
        <f>IFERROR(VLOOKUP(N483,'Updated Articles'!$A:$E,5,0),"NO")</f>
        <v>NO</v>
      </c>
    </row>
    <row r="484" spans="1:18" x14ac:dyDescent="0.25">
      <c r="A484" s="99" t="s">
        <v>289</v>
      </c>
      <c r="B484" s="100">
        <v>33735</v>
      </c>
      <c r="C484" s="101" t="str">
        <f>IFERROR(VLOOKUP(B484,'ALL-LCDs'!$A:$C,3,0),"")</f>
        <v>A</v>
      </c>
      <c r="D484" s="101" t="str">
        <f>IFERROR(VLOOKUP(B484,'Updated LCDs'!$A:$A,1,0),"NO")</f>
        <v>NO</v>
      </c>
      <c r="E484" s="101" t="str">
        <f>IFERROR(VLOOKUP(B484,'Updated LCDs'!$A:$E,5,0),"NO")</f>
        <v>NO</v>
      </c>
      <c r="F484" s="102" t="str">
        <f>IFERROR(VLOOKUP(B484,'ICD-9 to ICD-10 LCDs'!$A:$B,2,0),"")</f>
        <v/>
      </c>
      <c r="G484" s="101" t="str">
        <f>IFERROR(VLOOKUP(F484,'ALL-LCDs'!$A:$C,3,0),"")</f>
        <v/>
      </c>
      <c r="H484" s="101" t="str">
        <f>IFERROR(VLOOKUP(F484,'Updated LCDs'!$A:$A,1,0),"NO")</f>
        <v>NO</v>
      </c>
      <c r="I484" s="101" t="str">
        <f>IFERROR(VLOOKUP(F484,'Updated LCDs'!$A:$E,5,0),"NO")</f>
        <v>NO</v>
      </c>
      <c r="J484" s="100"/>
      <c r="K484" s="101" t="str">
        <f>IFERROR(VLOOKUP(J484,'All-Articles'!#REF!,3,0),"")</f>
        <v/>
      </c>
      <c r="L484" s="101" t="str">
        <f>IFERROR(VLOOKUP(J484,'Updated Articles'!$A:$E,1,0),"NO")</f>
        <v>NO</v>
      </c>
      <c r="M484" s="101" t="str">
        <f>IFERROR(VLOOKUP(J484,'Updated Articles'!$A:$E,5,0),"NO")</f>
        <v>NO</v>
      </c>
      <c r="N484" s="100"/>
      <c r="O484" s="101" t="str">
        <f>IFERROR(VLOOKUP(N484,'All-Articles'!#REF!,3,0),"")</f>
        <v/>
      </c>
      <c r="P484" s="101" t="str">
        <f>IFERROR(VLOOKUP(N484,'Updated Articles'!$A:$E,1,0),"NO")</f>
        <v>NO</v>
      </c>
      <c r="Q484" s="101" t="str">
        <f>IFERROR(VLOOKUP(N484,'Updated Articles'!$A:$E,5,0),"NO")</f>
        <v>NO</v>
      </c>
    </row>
    <row r="485" spans="1:18" x14ac:dyDescent="0.25">
      <c r="A485" s="99" t="s">
        <v>290</v>
      </c>
      <c r="B485" s="100">
        <v>33736</v>
      </c>
      <c r="C485" s="101" t="str">
        <f>IFERROR(VLOOKUP(B485,'ALL-LCDs'!$A:$C,3,0),"")</f>
        <v>A</v>
      </c>
      <c r="D485" s="101" t="str">
        <f>IFERROR(VLOOKUP(B485,'Updated LCDs'!$A:$A,1,0),"NO")</f>
        <v>NO</v>
      </c>
      <c r="E485" s="101" t="str">
        <f>IFERROR(VLOOKUP(B485,'Updated LCDs'!$A:$E,5,0),"NO")</f>
        <v>NO</v>
      </c>
      <c r="F485" s="102" t="str">
        <f>IFERROR(VLOOKUP(B485,'ICD-9 to ICD-10 LCDs'!$A:$B,2,0),"")</f>
        <v/>
      </c>
      <c r="G485" s="101" t="str">
        <f>IFERROR(VLOOKUP(F485,'ALL-LCDs'!$A:$C,3,0),"")</f>
        <v/>
      </c>
      <c r="H485" s="101" t="str">
        <f>IFERROR(VLOOKUP(F485,'Updated LCDs'!$A:$A,1,0),"NO")</f>
        <v>NO</v>
      </c>
      <c r="I485" s="101" t="str">
        <f>IFERROR(VLOOKUP(F485,'Updated LCDs'!$A:$E,5,0),"NO")</f>
        <v>NO</v>
      </c>
      <c r="J485" s="100"/>
      <c r="K485" s="101" t="str">
        <f>IFERROR(VLOOKUP(J485,'All-Articles'!#REF!,3,0),"")</f>
        <v/>
      </c>
      <c r="L485" s="101" t="str">
        <f>IFERROR(VLOOKUP(J485,'Updated Articles'!$A:$E,1,0),"NO")</f>
        <v>NO</v>
      </c>
      <c r="M485" s="101" t="str">
        <f>IFERROR(VLOOKUP(J485,'Updated Articles'!$A:$E,5,0),"NO")</f>
        <v>NO</v>
      </c>
      <c r="N485" s="100"/>
      <c r="O485" s="101" t="str">
        <f>IFERROR(VLOOKUP(N485,'All-Articles'!#REF!,3,0),"")</f>
        <v/>
      </c>
      <c r="P485" s="101" t="str">
        <f>IFERROR(VLOOKUP(N485,'Updated Articles'!$A:$E,1,0),"NO")</f>
        <v>NO</v>
      </c>
      <c r="Q485" s="101" t="str">
        <f>IFERROR(VLOOKUP(N485,'Updated Articles'!$A:$E,5,0),"NO")</f>
        <v>NO</v>
      </c>
    </row>
    <row r="486" spans="1:18" x14ac:dyDescent="0.25">
      <c r="A486" s="99" t="s">
        <v>20493</v>
      </c>
      <c r="B486" s="100">
        <v>33737</v>
      </c>
      <c r="C486" s="101" t="str">
        <f>IFERROR(VLOOKUP(B486,'ALL-LCDs'!$A:$C,3,0),"")</f>
        <v>A</v>
      </c>
      <c r="D486" s="101" t="str">
        <f>IFERROR(VLOOKUP(B486,'Updated LCDs'!$A:$A,1,0),"NO")</f>
        <v>NO</v>
      </c>
      <c r="E486" s="101" t="str">
        <f>IFERROR(VLOOKUP(B486,'Updated LCDs'!$A:$E,5,0),"NO")</f>
        <v>NO</v>
      </c>
      <c r="F486" s="102" t="str">
        <f>IFERROR(VLOOKUP(B486,'ICD-9 to ICD-10 LCDs'!$A:$B,2,0),"")</f>
        <v/>
      </c>
      <c r="G486" s="101" t="str">
        <f>IFERROR(VLOOKUP(F486,'ALL-LCDs'!$A:$C,3,0),"")</f>
        <v/>
      </c>
      <c r="H486" s="101" t="str">
        <f>IFERROR(VLOOKUP(F486,'Updated LCDs'!$A:$A,1,0),"NO")</f>
        <v>NO</v>
      </c>
      <c r="I486" s="101" t="str">
        <f>IFERROR(VLOOKUP(F486,'Updated LCDs'!$A:$E,5,0),"NO")</f>
        <v>NO</v>
      </c>
      <c r="J486" s="100"/>
      <c r="K486" s="101" t="str">
        <f>IFERROR(VLOOKUP(J486,'All-Articles'!#REF!,3,0),"")</f>
        <v/>
      </c>
      <c r="L486" s="101" t="str">
        <f>IFERROR(VLOOKUP(J486,'Updated Articles'!$A:$E,1,0),"NO")</f>
        <v>NO</v>
      </c>
      <c r="M486" s="101" t="str">
        <f>IFERROR(VLOOKUP(J486,'Updated Articles'!$A:$E,5,0),"NO")</f>
        <v>NO</v>
      </c>
      <c r="N486" s="100"/>
      <c r="O486" s="101" t="str">
        <f>IFERROR(VLOOKUP(N486,'All-Articles'!#REF!,3,0),"")</f>
        <v/>
      </c>
      <c r="P486" s="101" t="str">
        <f>IFERROR(VLOOKUP(N486,'Updated Articles'!$A:$E,1,0),"NO")</f>
        <v>NO</v>
      </c>
      <c r="Q486" s="101" t="str">
        <f>IFERROR(VLOOKUP(N486,'Updated Articles'!$A:$E,5,0),"NO")</f>
        <v>NO</v>
      </c>
      <c r="R486" t="s">
        <v>20494</v>
      </c>
    </row>
    <row r="487" spans="1:18" x14ac:dyDescent="0.25">
      <c r="A487" s="99" t="s">
        <v>291</v>
      </c>
      <c r="B487" s="100">
        <v>33738</v>
      </c>
      <c r="C487" s="101" t="str">
        <f>IFERROR(VLOOKUP(B487,'ALL-LCDs'!$A:$C,3,0),"")</f>
        <v>A</v>
      </c>
      <c r="D487" s="101" t="str">
        <f>IFERROR(VLOOKUP(B487,'Updated LCDs'!$A:$A,1,0),"NO")</f>
        <v>NO</v>
      </c>
      <c r="E487" s="101" t="str">
        <f>IFERROR(VLOOKUP(B487,'Updated LCDs'!$A:$E,5,0),"NO")</f>
        <v>NO</v>
      </c>
      <c r="F487" s="102" t="str">
        <f>IFERROR(VLOOKUP(B487,'ICD-9 to ICD-10 LCDs'!$A:$B,2,0),"")</f>
        <v/>
      </c>
      <c r="G487" s="101" t="str">
        <f>IFERROR(VLOOKUP(F487,'ALL-LCDs'!$A:$C,3,0),"")</f>
        <v/>
      </c>
      <c r="H487" s="101" t="str">
        <f>IFERROR(VLOOKUP(F487,'Updated LCDs'!$A:$A,1,0),"NO")</f>
        <v>NO</v>
      </c>
      <c r="I487" s="101" t="str">
        <f>IFERROR(VLOOKUP(F487,'Updated LCDs'!$A:$E,5,0),"NO")</f>
        <v>NO</v>
      </c>
      <c r="J487" s="100"/>
      <c r="K487" s="101" t="str">
        <f>IFERROR(VLOOKUP(J487,'All-Articles'!#REF!,3,0),"")</f>
        <v/>
      </c>
      <c r="L487" s="101" t="str">
        <f>IFERROR(VLOOKUP(J487,'Updated Articles'!$A:$E,1,0),"NO")</f>
        <v>NO</v>
      </c>
      <c r="M487" s="101" t="str">
        <f>IFERROR(VLOOKUP(J487,'Updated Articles'!$A:$E,5,0),"NO")</f>
        <v>NO</v>
      </c>
      <c r="N487" s="100"/>
      <c r="O487" s="101" t="str">
        <f>IFERROR(VLOOKUP(N487,'All-Articles'!#REF!,3,0),"")</f>
        <v/>
      </c>
      <c r="P487" s="101" t="str">
        <f>IFERROR(VLOOKUP(N487,'Updated Articles'!$A:$E,1,0),"NO")</f>
        <v>NO</v>
      </c>
      <c r="Q487" s="101" t="str">
        <f>IFERROR(VLOOKUP(N487,'Updated Articles'!$A:$E,5,0),"NO")</f>
        <v>NO</v>
      </c>
    </row>
    <row r="488" spans="1:18" x14ac:dyDescent="0.25">
      <c r="A488" s="99" t="s">
        <v>292</v>
      </c>
      <c r="B488" s="104">
        <v>33739</v>
      </c>
      <c r="C488" s="101" t="str">
        <f>IFERROR(VLOOKUP(B488,'ALL-LCDs'!$A:$C,3,0),"")</f>
        <v>A</v>
      </c>
      <c r="D488" s="101" t="str">
        <f>IFERROR(VLOOKUP(B488,'Updated LCDs'!$A:$A,1,0),"NO")</f>
        <v>NO</v>
      </c>
      <c r="E488" s="101" t="str">
        <f>IFERROR(VLOOKUP(B488,'Updated LCDs'!$A:$E,5,0),"NO")</f>
        <v>NO</v>
      </c>
      <c r="F488" s="102" t="str">
        <f>IFERROR(VLOOKUP(B488,'ICD-9 to ICD-10 LCDs'!$A:$B,2,0),"")</f>
        <v/>
      </c>
      <c r="G488" s="101" t="str">
        <f>IFERROR(VLOOKUP(F488,'ALL-LCDs'!$A:$C,3,0),"")</f>
        <v/>
      </c>
      <c r="H488" s="101" t="str">
        <f>IFERROR(VLOOKUP(F488,'Updated LCDs'!$A:$A,1,0),"NO")</f>
        <v>NO</v>
      </c>
      <c r="I488" s="101" t="str">
        <f>IFERROR(VLOOKUP(F488,'Updated LCDs'!$A:$E,5,0),"NO")</f>
        <v>NO</v>
      </c>
      <c r="J488" s="104"/>
      <c r="K488" s="101" t="str">
        <f>IFERROR(VLOOKUP(J488,'All-Articles'!#REF!,3,0),"")</f>
        <v/>
      </c>
      <c r="L488" s="101" t="str">
        <f>IFERROR(VLOOKUP(J488,'Updated Articles'!$A:$E,1,0),"NO")</f>
        <v>NO</v>
      </c>
      <c r="M488" s="101" t="str">
        <f>IFERROR(VLOOKUP(J488,'Updated Articles'!$A:$E,5,0),"NO")</f>
        <v>NO</v>
      </c>
      <c r="N488" s="104"/>
      <c r="O488" s="101" t="str">
        <f>IFERROR(VLOOKUP(N488,'All-Articles'!#REF!,3,0),"")</f>
        <v/>
      </c>
      <c r="P488" s="101" t="str">
        <f>IFERROR(VLOOKUP(N488,'Updated Articles'!$A:$E,1,0),"NO")</f>
        <v>NO</v>
      </c>
      <c r="Q488" s="101" t="str">
        <f>IFERROR(VLOOKUP(N488,'Updated Articles'!$A:$E,5,0),"NO")</f>
        <v>NO</v>
      </c>
    </row>
    <row r="489" spans="1:18" x14ac:dyDescent="0.25">
      <c r="A489" s="99" t="s">
        <v>172</v>
      </c>
      <c r="B489" s="100">
        <v>33751</v>
      </c>
      <c r="C489" s="101" t="str">
        <f>IFERROR(VLOOKUP(B489,'ALL-LCDs'!$A:$C,3,0),"")</f>
        <v>A</v>
      </c>
      <c r="D489" s="101" t="str">
        <f>IFERROR(VLOOKUP(B489,'Updated LCDs'!$A:$A,1,0),"NO")</f>
        <v>NO</v>
      </c>
      <c r="E489" s="101" t="str">
        <f>IFERROR(VLOOKUP(B489,'Updated LCDs'!$A:$E,5,0),"NO")</f>
        <v>NO</v>
      </c>
      <c r="F489" s="102" t="str">
        <f>IFERROR(VLOOKUP(B489,'ICD-9 to ICD-10 LCDs'!$A:$B,2,0),"")</f>
        <v/>
      </c>
      <c r="G489" s="101" t="str">
        <f>IFERROR(VLOOKUP(F489,'ALL-LCDs'!$A:$C,3,0),"")</f>
        <v/>
      </c>
      <c r="H489" s="101" t="str">
        <f>IFERROR(VLOOKUP(F489,'Updated LCDs'!$A:$A,1,0),"NO")</f>
        <v>NO</v>
      </c>
      <c r="I489" s="101" t="str">
        <f>IFERROR(VLOOKUP(F489,'Updated LCDs'!$A:$E,5,0),"NO")</f>
        <v>NO</v>
      </c>
      <c r="J489" s="100"/>
      <c r="K489" s="101" t="str">
        <f>IFERROR(VLOOKUP(J489,'All-Articles'!#REF!,3,0),"")</f>
        <v/>
      </c>
      <c r="L489" s="101" t="str">
        <f>IFERROR(VLOOKUP(J489,'Updated Articles'!$A:$E,1,0),"NO")</f>
        <v>NO</v>
      </c>
      <c r="M489" s="101" t="str">
        <f>IFERROR(VLOOKUP(J489,'Updated Articles'!$A:$E,5,0),"NO")</f>
        <v>NO</v>
      </c>
      <c r="N489" s="100"/>
      <c r="O489" s="101" t="str">
        <f>IFERROR(VLOOKUP(N489,'All-Articles'!#REF!,3,0),"")</f>
        <v/>
      </c>
      <c r="P489" s="101" t="str">
        <f>IFERROR(VLOOKUP(N489,'Updated Articles'!$A:$E,1,0),"NO")</f>
        <v>NO</v>
      </c>
      <c r="Q489" s="101" t="str">
        <f>IFERROR(VLOOKUP(N489,'Updated Articles'!$A:$E,5,0),"NO")</f>
        <v>NO</v>
      </c>
    </row>
    <row r="490" spans="1:18" x14ac:dyDescent="0.25">
      <c r="A490" s="99" t="s">
        <v>127</v>
      </c>
      <c r="B490" s="100">
        <v>33766</v>
      </c>
      <c r="C490" s="101" t="str">
        <f>IFERROR(VLOOKUP(B490,'ALL-LCDs'!$A:$C,3,0),"")</f>
        <v>A</v>
      </c>
      <c r="D490" s="101" t="str">
        <f>IFERROR(VLOOKUP(B490,'Updated LCDs'!$A:$A,1,0),"NO")</f>
        <v>NO</v>
      </c>
      <c r="E490" s="101" t="str">
        <f>IFERROR(VLOOKUP(B490,'Updated LCDs'!$A:$E,5,0),"NO")</f>
        <v>NO</v>
      </c>
      <c r="F490" s="102" t="str">
        <f>IFERROR(VLOOKUP(B490,'ICD-9 to ICD-10 LCDs'!$A:$B,2,0),"")</f>
        <v/>
      </c>
      <c r="G490" s="101" t="str">
        <f>IFERROR(VLOOKUP(F490,'ALL-LCDs'!$A:$C,3,0),"")</f>
        <v/>
      </c>
      <c r="H490" s="101" t="str">
        <f>IFERROR(VLOOKUP(F490,'Updated LCDs'!$A:$A,1,0),"NO")</f>
        <v>NO</v>
      </c>
      <c r="I490" s="101" t="str">
        <f>IFERROR(VLOOKUP(F490,'Updated LCDs'!$A:$E,5,0),"NO")</f>
        <v>NO</v>
      </c>
      <c r="J490" s="100"/>
      <c r="K490" s="101" t="str">
        <f>IFERROR(VLOOKUP(J490,'All-Articles'!#REF!,3,0),"")</f>
        <v/>
      </c>
      <c r="L490" s="101" t="str">
        <f>IFERROR(VLOOKUP(J490,'Updated Articles'!$A:$E,1,0),"NO")</f>
        <v>NO</v>
      </c>
      <c r="M490" s="101" t="str">
        <f>IFERROR(VLOOKUP(J490,'Updated Articles'!$A:$E,5,0),"NO")</f>
        <v>NO</v>
      </c>
      <c r="N490" s="100"/>
      <c r="O490" s="101" t="str">
        <f>IFERROR(VLOOKUP(N490,'All-Articles'!#REF!,3,0),"")</f>
        <v/>
      </c>
      <c r="P490" s="101" t="str">
        <f>IFERROR(VLOOKUP(N490,'Updated Articles'!$A:$E,1,0),"NO")</f>
        <v>NO</v>
      </c>
      <c r="Q490" s="101" t="str">
        <f>IFERROR(VLOOKUP(N490,'Updated Articles'!$A:$E,5,0),"NO")</f>
        <v>NO</v>
      </c>
    </row>
    <row r="491" spans="1:18" x14ac:dyDescent="0.25">
      <c r="A491" s="99">
        <v>2955.15</v>
      </c>
      <c r="B491" s="100">
        <v>33770</v>
      </c>
      <c r="C491" s="101" t="str">
        <f>IFERROR(VLOOKUP(B491,'ALL-LCDs'!$A:$C,3,0),"")</f>
        <v/>
      </c>
      <c r="D491" s="101" t="str">
        <f>IFERROR(VLOOKUP(B491,'Updated LCDs'!$A:$A,1,0),"NO")</f>
        <v>NO</v>
      </c>
      <c r="E491" s="101" t="str">
        <f>IFERROR(VLOOKUP(B491,'Updated LCDs'!$A:$E,5,0),"NO")</f>
        <v>NO</v>
      </c>
      <c r="F491" s="102">
        <f>IFERROR(VLOOKUP(B491,'ICD-9 to ICD-10 LCDs'!$A:$B,2,0),"")</f>
        <v>34537</v>
      </c>
      <c r="G491" s="101" t="str">
        <f>IFERROR(VLOOKUP(F491,'ALL-LCDs'!$A:$C,3,0),"")</f>
        <v>A</v>
      </c>
      <c r="H491" s="101" t="str">
        <f>IFERROR(VLOOKUP(F491,'Updated LCDs'!$A:$A,1,0),"NO")</f>
        <v>NO</v>
      </c>
      <c r="I491" s="101" t="str">
        <f>IFERROR(VLOOKUP(F491,'Updated LCDs'!$A:$E,5,0),"NO")</f>
        <v>NO</v>
      </c>
      <c r="J491" s="100"/>
      <c r="K491" s="101" t="str">
        <f>IFERROR(VLOOKUP(J491,'All-Articles'!#REF!,3,0),"")</f>
        <v/>
      </c>
      <c r="L491" s="101" t="str">
        <f>IFERROR(VLOOKUP(J491,'Updated Articles'!$A:$E,1,0),"NO")</f>
        <v>NO</v>
      </c>
      <c r="M491" s="101" t="str">
        <f>IFERROR(VLOOKUP(J491,'Updated Articles'!$A:$E,5,0),"NO")</f>
        <v>NO</v>
      </c>
      <c r="N491" s="100"/>
      <c r="O491" s="101" t="str">
        <f>IFERROR(VLOOKUP(N491,'All-Articles'!#REF!,3,0),"")</f>
        <v/>
      </c>
      <c r="P491" s="101" t="str">
        <f>IFERROR(VLOOKUP(N491,'Updated Articles'!$A:$E,1,0),"NO")</f>
        <v>NO</v>
      </c>
      <c r="Q491" s="101" t="str">
        <f>IFERROR(VLOOKUP(N491,'Updated Articles'!$A:$E,5,0),"NO")</f>
        <v>NO</v>
      </c>
      <c r="R491" t="s">
        <v>3644</v>
      </c>
    </row>
    <row r="492" spans="1:18" x14ac:dyDescent="0.25">
      <c r="A492" s="103" t="s">
        <v>196</v>
      </c>
      <c r="B492" s="100">
        <v>33771</v>
      </c>
      <c r="C492" s="101" t="str">
        <f>IFERROR(VLOOKUP(B492,'ALL-LCDs'!$A:$C,3,0),"")</f>
        <v>A</v>
      </c>
      <c r="D492" s="101" t="str">
        <f>IFERROR(VLOOKUP(B492,'Updated LCDs'!$A:$A,1,0),"NO")</f>
        <v>NO</v>
      </c>
      <c r="E492" s="101" t="str">
        <f>IFERROR(VLOOKUP(B492,'Updated LCDs'!$A:$E,5,0),"NO")</f>
        <v>NO</v>
      </c>
      <c r="F492" s="102" t="str">
        <f>IFERROR(VLOOKUP(B492,'ICD-9 to ICD-10 LCDs'!$A:$B,2,0),"")</f>
        <v/>
      </c>
      <c r="G492" s="101" t="str">
        <f>IFERROR(VLOOKUP(F492,'ALL-LCDs'!$A:$C,3,0),"")</f>
        <v/>
      </c>
      <c r="H492" s="101" t="str">
        <f>IFERROR(VLOOKUP(F492,'Updated LCDs'!$A:$A,1,0),"NO")</f>
        <v>NO</v>
      </c>
      <c r="I492" s="101" t="str">
        <f>IFERROR(VLOOKUP(F492,'Updated LCDs'!$A:$E,5,0),"NO")</f>
        <v>NO</v>
      </c>
      <c r="J492" s="100"/>
      <c r="K492" s="101" t="str">
        <f>IFERROR(VLOOKUP(J492,'All-Articles'!#REF!,3,0),"")</f>
        <v/>
      </c>
      <c r="L492" s="101" t="str">
        <f>IFERROR(VLOOKUP(J492,'Updated Articles'!$A:$E,1,0),"NO")</f>
        <v>NO</v>
      </c>
      <c r="M492" s="101" t="str">
        <f>IFERROR(VLOOKUP(J492,'Updated Articles'!$A:$E,5,0),"NO")</f>
        <v>NO</v>
      </c>
      <c r="N492" s="100"/>
      <c r="O492" s="101" t="str">
        <f>IFERROR(VLOOKUP(N492,'All-Articles'!#REF!,3,0),"")</f>
        <v/>
      </c>
      <c r="P492" s="101" t="str">
        <f>IFERROR(VLOOKUP(N492,'Updated Articles'!$A:$E,1,0),"NO")</f>
        <v>NO</v>
      </c>
      <c r="Q492" s="101" t="str">
        <f>IFERROR(VLOOKUP(N492,'Updated Articles'!$A:$E,5,0),"NO")</f>
        <v>NO</v>
      </c>
    </row>
    <row r="493" spans="1:18" x14ac:dyDescent="0.25">
      <c r="A493" s="99" t="s">
        <v>176</v>
      </c>
      <c r="B493" s="100">
        <v>33774</v>
      </c>
      <c r="C493" s="101" t="str">
        <f>IFERROR(VLOOKUP(B493,'ALL-LCDs'!$A:$C,3,0),"")</f>
        <v>A</v>
      </c>
      <c r="D493" s="101" t="str">
        <f>IFERROR(VLOOKUP(B493,'Updated LCDs'!$A:$A,1,0),"NO")</f>
        <v>NO</v>
      </c>
      <c r="E493" s="101" t="str">
        <f>IFERROR(VLOOKUP(B493,'Updated LCDs'!$A:$E,5,0),"NO")</f>
        <v>NO</v>
      </c>
      <c r="F493" s="102" t="str">
        <f>IFERROR(VLOOKUP(B493,'ICD-9 to ICD-10 LCDs'!$A:$B,2,0),"")</f>
        <v/>
      </c>
      <c r="G493" s="101" t="str">
        <f>IFERROR(VLOOKUP(F493,'ALL-LCDs'!$A:$C,3,0),"")</f>
        <v/>
      </c>
      <c r="H493" s="101" t="str">
        <f>IFERROR(VLOOKUP(F493,'Updated LCDs'!$A:$A,1,0),"NO")</f>
        <v>NO</v>
      </c>
      <c r="I493" s="101" t="str">
        <f>IFERROR(VLOOKUP(F493,'Updated LCDs'!$A:$E,5,0),"NO")</f>
        <v>NO</v>
      </c>
      <c r="J493" s="100"/>
      <c r="K493" s="101" t="str">
        <f>IFERROR(VLOOKUP(J493,'All-Articles'!#REF!,3,0),"")</f>
        <v/>
      </c>
      <c r="L493" s="101" t="str">
        <f>IFERROR(VLOOKUP(J493,'Updated Articles'!$A:$E,1,0),"NO")</f>
        <v>NO</v>
      </c>
      <c r="M493" s="101" t="str">
        <f>IFERROR(VLOOKUP(J493,'Updated Articles'!$A:$E,5,0),"NO")</f>
        <v>NO</v>
      </c>
      <c r="N493" s="100"/>
      <c r="O493" s="101" t="str">
        <f>IFERROR(VLOOKUP(N493,'All-Articles'!#REF!,3,0),"")</f>
        <v/>
      </c>
      <c r="P493" s="101" t="str">
        <f>IFERROR(VLOOKUP(N493,'Updated Articles'!$A:$E,1,0),"NO")</f>
        <v>NO</v>
      </c>
      <c r="Q493" s="101" t="str">
        <f>IFERROR(VLOOKUP(N493,'Updated Articles'!$A:$E,5,0),"NO")</f>
        <v>NO</v>
      </c>
    </row>
    <row r="494" spans="1:18" x14ac:dyDescent="0.25">
      <c r="A494" s="99" t="s">
        <v>258</v>
      </c>
      <c r="B494" s="100">
        <v>33777</v>
      </c>
      <c r="C494" s="101" t="str">
        <f>IFERROR(VLOOKUP(B494,'ALL-LCDs'!$A:$C,3,0),"")</f>
        <v>A</v>
      </c>
      <c r="D494" s="101" t="str">
        <f>IFERROR(VLOOKUP(B494,'Updated LCDs'!$A:$A,1,0),"NO")</f>
        <v>NO</v>
      </c>
      <c r="E494" s="101" t="str">
        <f>IFERROR(VLOOKUP(B494,'Updated LCDs'!$A:$E,5,0),"NO")</f>
        <v>NO</v>
      </c>
      <c r="F494" s="102" t="str">
        <f>IFERROR(VLOOKUP(B494,'ICD-9 to ICD-10 LCDs'!$A:$B,2,0),"")</f>
        <v/>
      </c>
      <c r="G494" s="101" t="str">
        <f>IFERROR(VLOOKUP(F494,'ALL-LCDs'!$A:$C,3,0),"")</f>
        <v/>
      </c>
      <c r="H494" s="101" t="str">
        <f>IFERROR(VLOOKUP(F494,'Updated LCDs'!$A:$A,1,0),"NO")</f>
        <v>NO</v>
      </c>
      <c r="I494" s="101" t="str">
        <f>IFERROR(VLOOKUP(F494,'Updated LCDs'!$A:$E,5,0),"NO")</f>
        <v>NO</v>
      </c>
      <c r="J494" s="100"/>
      <c r="K494" s="101" t="str">
        <f>IFERROR(VLOOKUP(J494,'All-Articles'!#REF!,3,0),"")</f>
        <v/>
      </c>
      <c r="L494" s="101" t="str">
        <f>IFERROR(VLOOKUP(J494,'Updated Articles'!$A:$E,1,0),"NO")</f>
        <v>NO</v>
      </c>
      <c r="M494" s="101" t="str">
        <f>IFERROR(VLOOKUP(J494,'Updated Articles'!$A:$E,5,0),"NO")</f>
        <v>NO</v>
      </c>
      <c r="N494" s="100"/>
      <c r="O494" s="101" t="str">
        <f>IFERROR(VLOOKUP(N494,'All-Articles'!#REF!,3,0),"")</f>
        <v/>
      </c>
      <c r="P494" s="101" t="str">
        <f>IFERROR(VLOOKUP(N494,'Updated Articles'!$A:$E,1,0),"NO")</f>
        <v>NO</v>
      </c>
      <c r="Q494" s="101" t="str">
        <f>IFERROR(VLOOKUP(N494,'Updated Articles'!$A:$E,5,0),"NO")</f>
        <v>NO</v>
      </c>
    </row>
    <row r="495" spans="1:18" x14ac:dyDescent="0.25">
      <c r="A495" s="103" t="s">
        <v>293</v>
      </c>
      <c r="B495" s="100">
        <v>33779</v>
      </c>
      <c r="C495" s="101" t="str">
        <f>IFERROR(VLOOKUP(B495,'ALL-LCDs'!$A:$C,3,0),"")</f>
        <v/>
      </c>
      <c r="D495" s="101" t="str">
        <f>IFERROR(VLOOKUP(B495,'Updated LCDs'!$A:$A,1,0),"NO")</f>
        <v>NO</v>
      </c>
      <c r="E495" s="101" t="str">
        <f>IFERROR(VLOOKUP(B495,'Updated LCDs'!$A:$E,5,0),"NO")</f>
        <v>NO</v>
      </c>
      <c r="F495" s="102">
        <f>IFERROR(VLOOKUP(B495,'ICD-9 to ICD-10 LCDs'!$A:$B,2,0),"")</f>
        <v>35024</v>
      </c>
      <c r="G495" s="101" t="str">
        <f>IFERROR(VLOOKUP(F495,'ALL-LCDs'!$A:$C,3,0),"")</f>
        <v>A</v>
      </c>
      <c r="H495" s="101" t="str">
        <f>IFERROR(VLOOKUP(F495,'Updated LCDs'!$A:$A,1,0),"NO")</f>
        <v>NO</v>
      </c>
      <c r="I495" s="101" t="str">
        <f>IFERROR(VLOOKUP(F495,'Updated LCDs'!$A:$E,5,0),"NO")</f>
        <v>NO</v>
      </c>
      <c r="J495" s="100"/>
      <c r="K495" s="101" t="str">
        <f>IFERROR(VLOOKUP(J495,'All-Articles'!#REF!,3,0),"")</f>
        <v/>
      </c>
      <c r="L495" s="101" t="str">
        <f>IFERROR(VLOOKUP(J495,'Updated Articles'!$A:$E,1,0),"NO")</f>
        <v>NO</v>
      </c>
      <c r="M495" s="101" t="str">
        <f>IFERROR(VLOOKUP(J495,'Updated Articles'!$A:$E,5,0),"NO")</f>
        <v>NO</v>
      </c>
      <c r="N495" s="100"/>
      <c r="O495" s="101" t="str">
        <f>IFERROR(VLOOKUP(N495,'All-Articles'!#REF!,3,0),"")</f>
        <v/>
      </c>
      <c r="P495" s="101" t="str">
        <f>IFERROR(VLOOKUP(N495,'Updated Articles'!$A:$E,1,0),"NO")</f>
        <v>NO</v>
      </c>
      <c r="Q495" s="101" t="str">
        <f>IFERROR(VLOOKUP(N495,'Updated Articles'!$A:$E,5,0),"NO")</f>
        <v>NO</v>
      </c>
    </row>
    <row r="496" spans="1:18" x14ac:dyDescent="0.25">
      <c r="A496" s="99" t="s">
        <v>294</v>
      </c>
      <c r="B496" s="100">
        <v>33783</v>
      </c>
      <c r="C496" s="101" t="str">
        <f>IFERROR(VLOOKUP(B496,'ALL-LCDs'!$A:$C,3,0),"")</f>
        <v>A</v>
      </c>
      <c r="D496" s="101" t="str">
        <f>IFERROR(VLOOKUP(B496,'Updated LCDs'!$A:$A,1,0),"NO")</f>
        <v>NO</v>
      </c>
      <c r="E496" s="101" t="str">
        <f>IFERROR(VLOOKUP(B496,'Updated LCDs'!$A:$E,5,0),"NO")</f>
        <v>NO</v>
      </c>
      <c r="F496" s="102" t="str">
        <f>IFERROR(VLOOKUP(B496,'ICD-9 to ICD-10 LCDs'!$A:$B,2,0),"")</f>
        <v/>
      </c>
      <c r="G496" s="101" t="str">
        <f>IFERROR(VLOOKUP(F496,'ALL-LCDs'!$A:$C,3,0),"")</f>
        <v/>
      </c>
      <c r="H496" s="101" t="str">
        <f>IFERROR(VLOOKUP(F496,'Updated LCDs'!$A:$A,1,0),"NO")</f>
        <v>NO</v>
      </c>
      <c r="I496" s="101" t="str">
        <f>IFERROR(VLOOKUP(F496,'Updated LCDs'!$A:$E,5,0),"NO")</f>
        <v>NO</v>
      </c>
      <c r="J496" s="100"/>
      <c r="K496" s="101" t="str">
        <f>IFERROR(VLOOKUP(J496,'All-Articles'!#REF!,3,0),"")</f>
        <v/>
      </c>
      <c r="L496" s="101" t="str">
        <f>IFERROR(VLOOKUP(J496,'Updated Articles'!$A:$E,1,0),"NO")</f>
        <v>NO</v>
      </c>
      <c r="M496" s="101" t="str">
        <f>IFERROR(VLOOKUP(J496,'Updated Articles'!$A:$E,5,0),"NO")</f>
        <v>NO</v>
      </c>
      <c r="N496" s="100"/>
      <c r="O496" s="101" t="str">
        <f>IFERROR(VLOOKUP(N496,'All-Articles'!#REF!,3,0),"")</f>
        <v/>
      </c>
      <c r="P496" s="101" t="str">
        <f>IFERROR(VLOOKUP(N496,'Updated Articles'!$A:$E,1,0),"NO")</f>
        <v>NO</v>
      </c>
      <c r="Q496" s="101" t="str">
        <f>IFERROR(VLOOKUP(N496,'Updated Articles'!$A:$E,5,0),"NO")</f>
        <v>NO</v>
      </c>
    </row>
    <row r="497" spans="1:17" x14ac:dyDescent="0.25">
      <c r="A497" s="99" t="s">
        <v>295</v>
      </c>
      <c r="B497" s="100">
        <v>33784</v>
      </c>
      <c r="C497" s="101" t="str">
        <f>IFERROR(VLOOKUP(B497,'ALL-LCDs'!$A:$C,3,0),"")</f>
        <v>A</v>
      </c>
      <c r="D497" s="101" t="str">
        <f>IFERROR(VLOOKUP(B497,'Updated LCDs'!$A:$A,1,0),"NO")</f>
        <v>NO</v>
      </c>
      <c r="E497" s="101" t="str">
        <f>IFERROR(VLOOKUP(B497,'Updated LCDs'!$A:$E,5,0),"NO")</f>
        <v>NO</v>
      </c>
      <c r="F497" s="102" t="str">
        <f>IFERROR(VLOOKUP(B497,'ICD-9 to ICD-10 LCDs'!$A:$B,2,0),"")</f>
        <v/>
      </c>
      <c r="G497" s="101" t="str">
        <f>IFERROR(VLOOKUP(F497,'ALL-LCDs'!$A:$C,3,0),"")</f>
        <v/>
      </c>
      <c r="H497" s="101" t="str">
        <f>IFERROR(VLOOKUP(F497,'Updated LCDs'!$A:$A,1,0),"NO")</f>
        <v>NO</v>
      </c>
      <c r="I497" s="101" t="str">
        <f>IFERROR(VLOOKUP(F497,'Updated LCDs'!$A:$E,5,0),"NO")</f>
        <v>NO</v>
      </c>
      <c r="J497" s="100"/>
      <c r="K497" s="101" t="str">
        <f>IFERROR(VLOOKUP(J497,'All-Articles'!#REF!,3,0),"")</f>
        <v/>
      </c>
      <c r="L497" s="101" t="str">
        <f>IFERROR(VLOOKUP(J497,'Updated Articles'!$A:$E,1,0),"NO")</f>
        <v>NO</v>
      </c>
      <c r="M497" s="101" t="str">
        <f>IFERROR(VLOOKUP(J497,'Updated Articles'!$A:$E,5,0),"NO")</f>
        <v>NO</v>
      </c>
      <c r="N497" s="100"/>
      <c r="O497" s="101" t="str">
        <f>IFERROR(VLOOKUP(N497,'All-Articles'!#REF!,3,0),"")</f>
        <v/>
      </c>
      <c r="P497" s="101" t="str">
        <f>IFERROR(VLOOKUP(N497,'Updated Articles'!$A:$E,1,0),"NO")</f>
        <v>NO</v>
      </c>
      <c r="Q497" s="101" t="str">
        <f>IFERROR(VLOOKUP(N497,'Updated Articles'!$A:$E,5,0),"NO")</f>
        <v>NO</v>
      </c>
    </row>
    <row r="498" spans="1:17" x14ac:dyDescent="0.25">
      <c r="A498" s="99" t="s">
        <v>296</v>
      </c>
      <c r="B498" s="100">
        <v>33785</v>
      </c>
      <c r="C498" s="101" t="str">
        <f>IFERROR(VLOOKUP(B498,'ALL-LCDs'!$A:$C,3,0),"")</f>
        <v>A</v>
      </c>
      <c r="D498" s="101" t="str">
        <f>IFERROR(VLOOKUP(B498,'Updated LCDs'!$A:$A,1,0),"NO")</f>
        <v>NO</v>
      </c>
      <c r="E498" s="101" t="str">
        <f>IFERROR(VLOOKUP(B498,'Updated LCDs'!$A:$E,5,0),"NO")</f>
        <v>NO</v>
      </c>
      <c r="F498" s="102" t="str">
        <f>IFERROR(VLOOKUP(B498,'ICD-9 to ICD-10 LCDs'!$A:$B,2,0),"")</f>
        <v/>
      </c>
      <c r="G498" s="101" t="str">
        <f>IFERROR(VLOOKUP(F498,'ALL-LCDs'!$A:$C,3,0),"")</f>
        <v/>
      </c>
      <c r="H498" s="101" t="str">
        <f>IFERROR(VLOOKUP(F498,'Updated LCDs'!$A:$A,1,0),"NO")</f>
        <v>NO</v>
      </c>
      <c r="I498" s="101" t="str">
        <f>IFERROR(VLOOKUP(F498,'Updated LCDs'!$A:$E,5,0),"NO")</f>
        <v>NO</v>
      </c>
      <c r="J498" s="100"/>
      <c r="K498" s="101" t="str">
        <f>IFERROR(VLOOKUP(J498,'All-Articles'!#REF!,3,0),"")</f>
        <v/>
      </c>
      <c r="L498" s="101" t="str">
        <f>IFERROR(VLOOKUP(J498,'Updated Articles'!$A:$E,1,0),"NO")</f>
        <v>NO</v>
      </c>
      <c r="M498" s="101" t="str">
        <f>IFERROR(VLOOKUP(J498,'Updated Articles'!$A:$E,5,0),"NO")</f>
        <v>NO</v>
      </c>
      <c r="N498" s="100"/>
      <c r="O498" s="101" t="str">
        <f>IFERROR(VLOOKUP(N498,'All-Articles'!#REF!,3,0),"")</f>
        <v/>
      </c>
      <c r="P498" s="101" t="str">
        <f>IFERROR(VLOOKUP(N498,'Updated Articles'!$A:$E,1,0),"NO")</f>
        <v>NO</v>
      </c>
      <c r="Q498" s="101" t="str">
        <f>IFERROR(VLOOKUP(N498,'Updated Articles'!$A:$E,5,0),"NO")</f>
        <v>NO</v>
      </c>
    </row>
    <row r="499" spans="1:17" x14ac:dyDescent="0.25">
      <c r="A499" s="99" t="s">
        <v>297</v>
      </c>
      <c r="B499" s="100">
        <v>33786</v>
      </c>
      <c r="C499" s="101" t="str">
        <f>IFERROR(VLOOKUP(B499,'ALL-LCDs'!$A:$C,3,0),"")</f>
        <v>A</v>
      </c>
      <c r="D499" s="101" t="str">
        <f>IFERROR(VLOOKUP(B499,'Updated LCDs'!$A:$A,1,0),"NO")</f>
        <v>NO</v>
      </c>
      <c r="E499" s="101" t="str">
        <f>IFERROR(VLOOKUP(B499,'Updated LCDs'!$A:$E,5,0),"NO")</f>
        <v>NO</v>
      </c>
      <c r="F499" s="102" t="str">
        <f>IFERROR(VLOOKUP(B499,'ICD-9 to ICD-10 LCDs'!$A:$B,2,0),"")</f>
        <v/>
      </c>
      <c r="G499" s="101" t="str">
        <f>IFERROR(VLOOKUP(F499,'ALL-LCDs'!$A:$C,3,0),"")</f>
        <v/>
      </c>
      <c r="H499" s="101" t="str">
        <f>IFERROR(VLOOKUP(F499,'Updated LCDs'!$A:$A,1,0),"NO")</f>
        <v>NO</v>
      </c>
      <c r="I499" s="101" t="str">
        <f>IFERROR(VLOOKUP(F499,'Updated LCDs'!$A:$E,5,0),"NO")</f>
        <v>NO</v>
      </c>
      <c r="J499" s="100"/>
      <c r="K499" s="101" t="str">
        <f>IFERROR(VLOOKUP(J499,'All-Articles'!#REF!,3,0),"")</f>
        <v/>
      </c>
      <c r="L499" s="101" t="str">
        <f>IFERROR(VLOOKUP(J499,'Updated Articles'!$A:$E,1,0),"NO")</f>
        <v>NO</v>
      </c>
      <c r="M499" s="101" t="str">
        <f>IFERROR(VLOOKUP(J499,'Updated Articles'!$A:$E,5,0),"NO")</f>
        <v>NO</v>
      </c>
      <c r="N499" s="100"/>
      <c r="O499" s="101" t="str">
        <f>IFERROR(VLOOKUP(N499,'All-Articles'!#REF!,3,0),"")</f>
        <v/>
      </c>
      <c r="P499" s="101" t="str">
        <f>IFERROR(VLOOKUP(N499,'Updated Articles'!$A:$E,1,0),"NO")</f>
        <v>NO</v>
      </c>
      <c r="Q499" s="101" t="str">
        <f>IFERROR(VLOOKUP(N499,'Updated Articles'!$A:$E,5,0),"NO")</f>
        <v>NO</v>
      </c>
    </row>
    <row r="500" spans="1:17" x14ac:dyDescent="0.25">
      <c r="A500" s="99" t="s">
        <v>298</v>
      </c>
      <c r="B500" s="100">
        <v>33787</v>
      </c>
      <c r="C500" s="101" t="str">
        <f>IFERROR(VLOOKUP(B500,'ALL-LCDs'!$A:$C,3,0),"")</f>
        <v>A</v>
      </c>
      <c r="D500" s="101" t="str">
        <f>IFERROR(VLOOKUP(B500,'Updated LCDs'!$A:$A,1,0),"NO")</f>
        <v>NO</v>
      </c>
      <c r="E500" s="101" t="str">
        <f>IFERROR(VLOOKUP(B500,'Updated LCDs'!$A:$E,5,0),"NO")</f>
        <v>NO</v>
      </c>
      <c r="F500" s="102" t="str">
        <f>IFERROR(VLOOKUP(B500,'ICD-9 to ICD-10 LCDs'!$A:$B,2,0),"")</f>
        <v/>
      </c>
      <c r="G500" s="101" t="str">
        <f>IFERROR(VLOOKUP(F500,'ALL-LCDs'!$A:$C,3,0),"")</f>
        <v/>
      </c>
      <c r="H500" s="101" t="str">
        <f>IFERROR(VLOOKUP(F500,'Updated LCDs'!$A:$A,1,0),"NO")</f>
        <v>NO</v>
      </c>
      <c r="I500" s="101" t="str">
        <f>IFERROR(VLOOKUP(F500,'Updated LCDs'!$A:$E,5,0),"NO")</f>
        <v>NO</v>
      </c>
      <c r="J500" s="100"/>
      <c r="K500" s="101" t="str">
        <f>IFERROR(VLOOKUP(J500,'All-Articles'!#REF!,3,0),"")</f>
        <v/>
      </c>
      <c r="L500" s="101" t="str">
        <f>IFERROR(VLOOKUP(J500,'Updated Articles'!$A:$E,1,0),"NO")</f>
        <v>NO</v>
      </c>
      <c r="M500" s="101" t="str">
        <f>IFERROR(VLOOKUP(J500,'Updated Articles'!$A:$E,5,0),"NO")</f>
        <v>NO</v>
      </c>
      <c r="N500" s="100"/>
      <c r="O500" s="101" t="str">
        <f>IFERROR(VLOOKUP(N500,'All-Articles'!#REF!,3,0),"")</f>
        <v/>
      </c>
      <c r="P500" s="101" t="str">
        <f>IFERROR(VLOOKUP(N500,'Updated Articles'!$A:$E,1,0),"NO")</f>
        <v>NO</v>
      </c>
      <c r="Q500" s="101" t="str">
        <f>IFERROR(VLOOKUP(N500,'Updated Articles'!$A:$E,5,0),"NO")</f>
        <v>NO</v>
      </c>
    </row>
    <row r="501" spans="1:17" x14ac:dyDescent="0.25">
      <c r="A501" s="99" t="s">
        <v>299</v>
      </c>
      <c r="B501" s="100">
        <v>33788</v>
      </c>
      <c r="C501" s="101" t="str">
        <f>IFERROR(VLOOKUP(B501,'ALL-LCDs'!$A:$C,3,0),"")</f>
        <v>A</v>
      </c>
      <c r="D501" s="101" t="str">
        <f>IFERROR(VLOOKUP(B501,'Updated LCDs'!$A:$A,1,0),"NO")</f>
        <v>NO</v>
      </c>
      <c r="E501" s="101" t="str">
        <f>IFERROR(VLOOKUP(B501,'Updated LCDs'!$A:$E,5,0),"NO")</f>
        <v>NO</v>
      </c>
      <c r="F501" s="102" t="str">
        <f>IFERROR(VLOOKUP(B501,'ICD-9 to ICD-10 LCDs'!$A:$B,2,0),"")</f>
        <v/>
      </c>
      <c r="G501" s="101" t="str">
        <f>IFERROR(VLOOKUP(F501,'ALL-LCDs'!$A:$C,3,0),"")</f>
        <v/>
      </c>
      <c r="H501" s="101" t="str">
        <f>IFERROR(VLOOKUP(F501,'Updated LCDs'!$A:$A,1,0),"NO")</f>
        <v>NO</v>
      </c>
      <c r="I501" s="101" t="str">
        <f>IFERROR(VLOOKUP(F501,'Updated LCDs'!$A:$E,5,0),"NO")</f>
        <v>NO</v>
      </c>
      <c r="J501" s="100"/>
      <c r="K501" s="101" t="str">
        <f>IFERROR(VLOOKUP(J501,'All-Articles'!#REF!,3,0),"")</f>
        <v/>
      </c>
      <c r="L501" s="101" t="str">
        <f>IFERROR(VLOOKUP(J501,'Updated Articles'!$A:$E,1,0),"NO")</f>
        <v>NO</v>
      </c>
      <c r="M501" s="101" t="str">
        <f>IFERROR(VLOOKUP(J501,'Updated Articles'!$A:$E,5,0),"NO")</f>
        <v>NO</v>
      </c>
      <c r="N501" s="100"/>
      <c r="O501" s="101" t="str">
        <f>IFERROR(VLOOKUP(N501,'All-Articles'!#REF!,3,0),"")</f>
        <v/>
      </c>
      <c r="P501" s="101" t="str">
        <f>IFERROR(VLOOKUP(N501,'Updated Articles'!$A:$E,1,0),"NO")</f>
        <v>NO</v>
      </c>
      <c r="Q501" s="101" t="str">
        <f>IFERROR(VLOOKUP(N501,'Updated Articles'!$A:$E,5,0),"NO")</f>
        <v>NO</v>
      </c>
    </row>
    <row r="502" spans="1:17" x14ac:dyDescent="0.25">
      <c r="A502" s="99" t="s">
        <v>300</v>
      </c>
      <c r="B502" s="100">
        <v>33789</v>
      </c>
      <c r="C502" s="101" t="str">
        <f>IFERROR(VLOOKUP(B502,'ALL-LCDs'!$A:$C,3,0),"")</f>
        <v>A</v>
      </c>
      <c r="D502" s="101" t="str">
        <f>IFERROR(VLOOKUP(B502,'Updated LCDs'!$A:$A,1,0),"NO")</f>
        <v>NO</v>
      </c>
      <c r="E502" s="101" t="str">
        <f>IFERROR(VLOOKUP(B502,'Updated LCDs'!$A:$E,5,0),"NO")</f>
        <v>NO</v>
      </c>
      <c r="F502" s="102" t="str">
        <f>IFERROR(VLOOKUP(B502,'ICD-9 to ICD-10 LCDs'!$A:$B,2,0),"")</f>
        <v/>
      </c>
      <c r="G502" s="101" t="str">
        <f>IFERROR(VLOOKUP(F502,'ALL-LCDs'!$A:$C,3,0),"")</f>
        <v/>
      </c>
      <c r="H502" s="101" t="str">
        <f>IFERROR(VLOOKUP(F502,'Updated LCDs'!$A:$A,1,0),"NO")</f>
        <v>NO</v>
      </c>
      <c r="I502" s="101" t="str">
        <f>IFERROR(VLOOKUP(F502,'Updated LCDs'!$A:$E,5,0),"NO")</f>
        <v>NO</v>
      </c>
      <c r="J502" s="100"/>
      <c r="K502" s="101" t="str">
        <f>IFERROR(VLOOKUP(J502,'All-Articles'!#REF!,3,0),"")</f>
        <v/>
      </c>
      <c r="L502" s="101" t="str">
        <f>IFERROR(VLOOKUP(J502,'Updated Articles'!$A:$E,1,0),"NO")</f>
        <v>NO</v>
      </c>
      <c r="M502" s="101" t="str">
        <f>IFERROR(VLOOKUP(J502,'Updated Articles'!$A:$E,5,0),"NO")</f>
        <v>NO</v>
      </c>
      <c r="N502" s="100"/>
      <c r="O502" s="101" t="str">
        <f>IFERROR(VLOOKUP(N502,'All-Articles'!#REF!,3,0),"")</f>
        <v/>
      </c>
      <c r="P502" s="101" t="str">
        <f>IFERROR(VLOOKUP(N502,'Updated Articles'!$A:$E,1,0),"NO")</f>
        <v>NO</v>
      </c>
      <c r="Q502" s="101" t="str">
        <f>IFERROR(VLOOKUP(N502,'Updated Articles'!$A:$E,5,0),"NO")</f>
        <v>NO</v>
      </c>
    </row>
    <row r="503" spans="1:17" x14ac:dyDescent="0.25">
      <c r="A503" s="99" t="s">
        <v>301</v>
      </c>
      <c r="B503" s="100">
        <v>33790</v>
      </c>
      <c r="C503" s="101" t="str">
        <f>IFERROR(VLOOKUP(B503,'ALL-LCDs'!$A:$C,3,0),"")</f>
        <v>A</v>
      </c>
      <c r="D503" s="101" t="str">
        <f>IFERROR(VLOOKUP(B503,'Updated LCDs'!$A:$A,1,0),"NO")</f>
        <v>NO</v>
      </c>
      <c r="E503" s="101" t="str">
        <f>IFERROR(VLOOKUP(B503,'Updated LCDs'!$A:$E,5,0),"NO")</f>
        <v>NO</v>
      </c>
      <c r="F503" s="102" t="str">
        <f>IFERROR(VLOOKUP(B503,'ICD-9 to ICD-10 LCDs'!$A:$B,2,0),"")</f>
        <v/>
      </c>
      <c r="G503" s="101" t="str">
        <f>IFERROR(VLOOKUP(F503,'ALL-LCDs'!$A:$C,3,0),"")</f>
        <v/>
      </c>
      <c r="H503" s="101" t="str">
        <f>IFERROR(VLOOKUP(F503,'Updated LCDs'!$A:$A,1,0),"NO")</f>
        <v>NO</v>
      </c>
      <c r="I503" s="101" t="str">
        <f>IFERROR(VLOOKUP(F503,'Updated LCDs'!$A:$E,5,0),"NO")</f>
        <v>NO</v>
      </c>
      <c r="J503" s="100"/>
      <c r="K503" s="101" t="str">
        <f>IFERROR(VLOOKUP(J503,'All-Articles'!#REF!,3,0),"")</f>
        <v/>
      </c>
      <c r="L503" s="101" t="str">
        <f>IFERROR(VLOOKUP(J503,'Updated Articles'!$A:$E,1,0),"NO")</f>
        <v>NO</v>
      </c>
      <c r="M503" s="101" t="str">
        <f>IFERROR(VLOOKUP(J503,'Updated Articles'!$A:$E,5,0),"NO")</f>
        <v>NO</v>
      </c>
      <c r="N503" s="100"/>
      <c r="O503" s="101" t="str">
        <f>IFERROR(VLOOKUP(N503,'All-Articles'!#REF!,3,0),"")</f>
        <v/>
      </c>
      <c r="P503" s="101" t="str">
        <f>IFERROR(VLOOKUP(N503,'Updated Articles'!$A:$E,1,0),"NO")</f>
        <v>NO</v>
      </c>
      <c r="Q503" s="101" t="str">
        <f>IFERROR(VLOOKUP(N503,'Updated Articles'!$A:$E,5,0),"NO")</f>
        <v>NO</v>
      </c>
    </row>
    <row r="504" spans="1:17" x14ac:dyDescent="0.25">
      <c r="A504" s="99" t="s">
        <v>302</v>
      </c>
      <c r="B504" s="100">
        <v>33791</v>
      </c>
      <c r="C504" s="101" t="str">
        <f>IFERROR(VLOOKUP(B504,'ALL-LCDs'!$A:$C,3,0),"")</f>
        <v>A</v>
      </c>
      <c r="D504" s="101" t="str">
        <f>IFERROR(VLOOKUP(B504,'Updated LCDs'!$A:$A,1,0),"NO")</f>
        <v>NO</v>
      </c>
      <c r="E504" s="101" t="str">
        <f>IFERROR(VLOOKUP(B504,'Updated LCDs'!$A:$E,5,0),"NO")</f>
        <v>NO</v>
      </c>
      <c r="F504" s="102" t="str">
        <f>IFERROR(VLOOKUP(B504,'ICD-9 to ICD-10 LCDs'!$A:$B,2,0),"")</f>
        <v/>
      </c>
      <c r="G504" s="101" t="str">
        <f>IFERROR(VLOOKUP(F504,'ALL-LCDs'!$A:$C,3,0),"")</f>
        <v/>
      </c>
      <c r="H504" s="101" t="str">
        <f>IFERROR(VLOOKUP(F504,'Updated LCDs'!$A:$A,1,0),"NO")</f>
        <v>NO</v>
      </c>
      <c r="I504" s="101" t="str">
        <f>IFERROR(VLOOKUP(F504,'Updated LCDs'!$A:$E,5,0),"NO")</f>
        <v>NO</v>
      </c>
      <c r="J504" s="100"/>
      <c r="K504" s="101" t="str">
        <f>IFERROR(VLOOKUP(J504,'All-Articles'!#REF!,3,0),"")</f>
        <v/>
      </c>
      <c r="L504" s="101" t="str">
        <f>IFERROR(VLOOKUP(J504,'Updated Articles'!$A:$E,1,0),"NO")</f>
        <v>NO</v>
      </c>
      <c r="M504" s="101" t="str">
        <f>IFERROR(VLOOKUP(J504,'Updated Articles'!$A:$E,5,0),"NO")</f>
        <v>NO</v>
      </c>
      <c r="N504" s="100"/>
      <c r="O504" s="101" t="str">
        <f>IFERROR(VLOOKUP(N504,'All-Articles'!#REF!,3,0),"")</f>
        <v/>
      </c>
      <c r="P504" s="101" t="str">
        <f>IFERROR(VLOOKUP(N504,'Updated Articles'!$A:$E,1,0),"NO")</f>
        <v>NO</v>
      </c>
      <c r="Q504" s="101" t="str">
        <f>IFERROR(VLOOKUP(N504,'Updated Articles'!$A:$E,5,0),"NO")</f>
        <v>NO</v>
      </c>
    </row>
    <row r="505" spans="1:17" x14ac:dyDescent="0.25">
      <c r="A505" s="99" t="s">
        <v>303</v>
      </c>
      <c r="B505" s="100">
        <v>33792</v>
      </c>
      <c r="C505" s="101" t="str">
        <f>IFERROR(VLOOKUP(B505,'ALL-LCDs'!$A:$C,3,0),"")</f>
        <v>A</v>
      </c>
      <c r="D505" s="101" t="str">
        <f>IFERROR(VLOOKUP(B505,'Updated LCDs'!$A:$A,1,0),"NO")</f>
        <v>NO</v>
      </c>
      <c r="E505" s="101" t="str">
        <f>IFERROR(VLOOKUP(B505,'Updated LCDs'!$A:$E,5,0),"NO")</f>
        <v>NO</v>
      </c>
      <c r="F505" s="102" t="str">
        <f>IFERROR(VLOOKUP(B505,'ICD-9 to ICD-10 LCDs'!$A:$B,2,0),"")</f>
        <v/>
      </c>
      <c r="G505" s="101" t="str">
        <f>IFERROR(VLOOKUP(F505,'ALL-LCDs'!$A:$C,3,0),"")</f>
        <v/>
      </c>
      <c r="H505" s="101" t="str">
        <f>IFERROR(VLOOKUP(F505,'Updated LCDs'!$A:$A,1,0),"NO")</f>
        <v>NO</v>
      </c>
      <c r="I505" s="101" t="str">
        <f>IFERROR(VLOOKUP(F505,'Updated LCDs'!$A:$E,5,0),"NO")</f>
        <v>NO</v>
      </c>
      <c r="J505" s="100"/>
      <c r="K505" s="101" t="str">
        <f>IFERROR(VLOOKUP(J505,'All-Articles'!#REF!,3,0),"")</f>
        <v/>
      </c>
      <c r="L505" s="101" t="str">
        <f>IFERROR(VLOOKUP(J505,'Updated Articles'!$A:$E,1,0),"NO")</f>
        <v>NO</v>
      </c>
      <c r="M505" s="101" t="str">
        <f>IFERROR(VLOOKUP(J505,'Updated Articles'!$A:$E,5,0),"NO")</f>
        <v>NO</v>
      </c>
      <c r="N505" s="100"/>
      <c r="O505" s="101" t="str">
        <f>IFERROR(VLOOKUP(N505,'All-Articles'!#REF!,3,0),"")</f>
        <v/>
      </c>
      <c r="P505" s="101" t="str">
        <f>IFERROR(VLOOKUP(N505,'Updated Articles'!$A:$E,1,0),"NO")</f>
        <v>NO</v>
      </c>
      <c r="Q505" s="101" t="str">
        <f>IFERROR(VLOOKUP(N505,'Updated Articles'!$A:$E,5,0),"NO")</f>
        <v>NO</v>
      </c>
    </row>
    <row r="506" spans="1:17" x14ac:dyDescent="0.25">
      <c r="A506" s="99" t="s">
        <v>304</v>
      </c>
      <c r="B506" s="100">
        <v>33793</v>
      </c>
      <c r="C506" s="101" t="str">
        <f>IFERROR(VLOOKUP(B506,'ALL-LCDs'!$A:$C,3,0),"")</f>
        <v>A</v>
      </c>
      <c r="D506" s="101" t="str">
        <f>IFERROR(VLOOKUP(B506,'Updated LCDs'!$A:$A,1,0),"NO")</f>
        <v>NO</v>
      </c>
      <c r="E506" s="101" t="str">
        <f>IFERROR(VLOOKUP(B506,'Updated LCDs'!$A:$E,5,0),"NO")</f>
        <v>NO</v>
      </c>
      <c r="F506" s="102" t="str">
        <f>IFERROR(VLOOKUP(B506,'ICD-9 to ICD-10 LCDs'!$A:$B,2,0),"")</f>
        <v/>
      </c>
      <c r="G506" s="101" t="str">
        <f>IFERROR(VLOOKUP(F506,'ALL-LCDs'!$A:$C,3,0),"")</f>
        <v/>
      </c>
      <c r="H506" s="101" t="str">
        <f>IFERROR(VLOOKUP(F506,'Updated LCDs'!$A:$A,1,0),"NO")</f>
        <v>NO</v>
      </c>
      <c r="I506" s="101" t="str">
        <f>IFERROR(VLOOKUP(F506,'Updated LCDs'!$A:$E,5,0),"NO")</f>
        <v>NO</v>
      </c>
      <c r="J506" s="100"/>
      <c r="K506" s="101" t="str">
        <f>IFERROR(VLOOKUP(J506,'All-Articles'!#REF!,3,0),"")</f>
        <v/>
      </c>
      <c r="L506" s="101" t="str">
        <f>IFERROR(VLOOKUP(J506,'Updated Articles'!$A:$E,1,0),"NO")</f>
        <v>NO</v>
      </c>
      <c r="M506" s="101" t="str">
        <f>IFERROR(VLOOKUP(J506,'Updated Articles'!$A:$E,5,0),"NO")</f>
        <v>NO</v>
      </c>
      <c r="N506" s="100"/>
      <c r="O506" s="101" t="str">
        <f>IFERROR(VLOOKUP(N506,'All-Articles'!#REF!,3,0),"")</f>
        <v/>
      </c>
      <c r="P506" s="101" t="str">
        <f>IFERROR(VLOOKUP(N506,'Updated Articles'!$A:$E,1,0),"NO")</f>
        <v>NO</v>
      </c>
      <c r="Q506" s="101" t="str">
        <f>IFERROR(VLOOKUP(N506,'Updated Articles'!$A:$E,5,0),"NO")</f>
        <v>NO</v>
      </c>
    </row>
    <row r="507" spans="1:17" x14ac:dyDescent="0.25">
      <c r="A507" s="103" t="s">
        <v>3546</v>
      </c>
      <c r="B507" s="100">
        <v>33794</v>
      </c>
      <c r="C507" s="101" t="str">
        <f>IFERROR(VLOOKUP(B507,'ALL-LCDs'!$A:$C,3,0),"")</f>
        <v>A</v>
      </c>
      <c r="D507" s="101" t="str">
        <f>IFERROR(VLOOKUP(B507,'Updated LCDs'!$A:$A,1,0),"NO")</f>
        <v>NO</v>
      </c>
      <c r="E507" s="101" t="str">
        <f>IFERROR(VLOOKUP(B507,'Updated LCDs'!$A:$E,5,0),"NO")</f>
        <v>NO</v>
      </c>
      <c r="F507" s="102" t="str">
        <f>IFERROR(VLOOKUP(B507,'ICD-9 to ICD-10 LCDs'!$A:$B,2,0),"")</f>
        <v/>
      </c>
      <c r="G507" s="101" t="str">
        <f>IFERROR(VLOOKUP(F507,'ALL-LCDs'!$A:$C,3,0),"")</f>
        <v/>
      </c>
      <c r="H507" s="101" t="str">
        <f>IFERROR(VLOOKUP(F507,'Updated LCDs'!$A:$A,1,0),"NO")</f>
        <v>NO</v>
      </c>
      <c r="I507" s="101" t="str">
        <f>IFERROR(VLOOKUP(F507,'Updated LCDs'!$A:$E,5,0),"NO")</f>
        <v>NO</v>
      </c>
      <c r="J507" s="100"/>
      <c r="K507" s="101" t="str">
        <f>IFERROR(VLOOKUP(J507,'All-Articles'!#REF!,3,0),"")</f>
        <v/>
      </c>
      <c r="L507" s="101" t="str">
        <f>IFERROR(VLOOKUP(J507,'Updated Articles'!$A:$E,1,0),"NO")</f>
        <v>NO</v>
      </c>
      <c r="M507" s="101" t="str">
        <f>IFERROR(VLOOKUP(J507,'Updated Articles'!$A:$E,5,0),"NO")</f>
        <v>NO</v>
      </c>
      <c r="N507" s="100"/>
      <c r="O507" s="101" t="str">
        <f>IFERROR(VLOOKUP(N507,'All-Articles'!#REF!,3,0),"")</f>
        <v/>
      </c>
      <c r="P507" s="101" t="str">
        <f>IFERROR(VLOOKUP(N507,'Updated Articles'!$A:$E,1,0),"NO")</f>
        <v>NO</v>
      </c>
      <c r="Q507" s="101" t="str">
        <f>IFERROR(VLOOKUP(N507,'Updated Articles'!$A:$E,5,0),"NO")</f>
        <v>NO</v>
      </c>
    </row>
    <row r="508" spans="1:17" x14ac:dyDescent="0.25">
      <c r="A508" s="99" t="s">
        <v>305</v>
      </c>
      <c r="B508" s="100">
        <v>33796</v>
      </c>
      <c r="C508" s="101" t="str">
        <f>IFERROR(VLOOKUP(B508,'ALL-LCDs'!$A:$C,3,0),"")</f>
        <v>A</v>
      </c>
      <c r="D508" s="101" t="str">
        <f>IFERROR(VLOOKUP(B508,'Updated LCDs'!$A:$A,1,0),"NO")</f>
        <v>NO</v>
      </c>
      <c r="E508" s="101" t="str">
        <f>IFERROR(VLOOKUP(B508,'Updated LCDs'!$A:$E,5,0),"NO")</f>
        <v>NO</v>
      </c>
      <c r="F508" s="102" t="str">
        <f>IFERROR(VLOOKUP(B508,'ICD-9 to ICD-10 LCDs'!$A:$B,2,0),"")</f>
        <v/>
      </c>
      <c r="G508" s="101" t="str">
        <f>IFERROR(VLOOKUP(F508,'ALL-LCDs'!$A:$C,3,0),"")</f>
        <v/>
      </c>
      <c r="H508" s="101" t="str">
        <f>IFERROR(VLOOKUP(F508,'Updated LCDs'!$A:$A,1,0),"NO")</f>
        <v>NO</v>
      </c>
      <c r="I508" s="101" t="str">
        <f>IFERROR(VLOOKUP(F508,'Updated LCDs'!$A:$E,5,0),"NO")</f>
        <v>NO</v>
      </c>
      <c r="J508" s="100"/>
      <c r="K508" s="101" t="str">
        <f>IFERROR(VLOOKUP(J508,'All-Articles'!#REF!,3,0),"")</f>
        <v/>
      </c>
      <c r="L508" s="101" t="str">
        <f>IFERROR(VLOOKUP(J508,'Updated Articles'!$A:$E,1,0),"NO")</f>
        <v>NO</v>
      </c>
      <c r="M508" s="101" t="str">
        <f>IFERROR(VLOOKUP(J508,'Updated Articles'!$A:$E,5,0),"NO")</f>
        <v>NO</v>
      </c>
      <c r="N508" s="100"/>
      <c r="O508" s="101" t="str">
        <f>IFERROR(VLOOKUP(N508,'All-Articles'!#REF!,3,0),"")</f>
        <v/>
      </c>
      <c r="P508" s="101" t="str">
        <f>IFERROR(VLOOKUP(N508,'Updated Articles'!$A:$E,1,0),"NO")</f>
        <v>NO</v>
      </c>
      <c r="Q508" s="101" t="str">
        <f>IFERROR(VLOOKUP(N508,'Updated Articles'!$A:$E,5,0),"NO")</f>
        <v>NO</v>
      </c>
    </row>
    <row r="509" spans="1:17" x14ac:dyDescent="0.25">
      <c r="A509" s="99" t="s">
        <v>306</v>
      </c>
      <c r="B509" s="100">
        <v>33797</v>
      </c>
      <c r="C509" s="101" t="str">
        <f>IFERROR(VLOOKUP(B509,'ALL-LCDs'!$A:$C,3,0),"")</f>
        <v>A</v>
      </c>
      <c r="D509" s="101" t="str">
        <f>IFERROR(VLOOKUP(B509,'Updated LCDs'!$A:$A,1,0),"NO")</f>
        <v>NO</v>
      </c>
      <c r="E509" s="101" t="str">
        <f>IFERROR(VLOOKUP(B509,'Updated LCDs'!$A:$E,5,0),"NO")</f>
        <v>NO</v>
      </c>
      <c r="F509" s="102" t="str">
        <f>IFERROR(VLOOKUP(B509,'ICD-9 to ICD-10 LCDs'!$A:$B,2,0),"")</f>
        <v/>
      </c>
      <c r="G509" s="101" t="str">
        <f>IFERROR(VLOOKUP(F509,'ALL-LCDs'!$A:$C,3,0),"")</f>
        <v/>
      </c>
      <c r="H509" s="101" t="str">
        <f>IFERROR(VLOOKUP(F509,'Updated LCDs'!$A:$A,1,0),"NO")</f>
        <v>NO</v>
      </c>
      <c r="I509" s="101" t="str">
        <f>IFERROR(VLOOKUP(F509,'Updated LCDs'!$A:$E,5,0),"NO")</f>
        <v>NO</v>
      </c>
      <c r="J509" s="100"/>
      <c r="K509" s="101" t="str">
        <f>IFERROR(VLOOKUP(J509,'All-Articles'!#REF!,3,0),"")</f>
        <v/>
      </c>
      <c r="L509" s="101" t="str">
        <f>IFERROR(VLOOKUP(J509,'Updated Articles'!$A:$E,1,0),"NO")</f>
        <v>NO</v>
      </c>
      <c r="M509" s="101" t="str">
        <f>IFERROR(VLOOKUP(J509,'Updated Articles'!$A:$E,5,0),"NO")</f>
        <v>NO</v>
      </c>
      <c r="N509" s="100"/>
      <c r="O509" s="101" t="str">
        <f>IFERROR(VLOOKUP(N509,'All-Articles'!#REF!,3,0),"")</f>
        <v/>
      </c>
      <c r="P509" s="101" t="str">
        <f>IFERROR(VLOOKUP(N509,'Updated Articles'!$A:$E,1,0),"NO")</f>
        <v>NO</v>
      </c>
      <c r="Q509" s="101" t="str">
        <f>IFERROR(VLOOKUP(N509,'Updated Articles'!$A:$E,5,0),"NO")</f>
        <v>NO</v>
      </c>
    </row>
    <row r="510" spans="1:17" x14ac:dyDescent="0.25">
      <c r="A510" s="99" t="s">
        <v>307</v>
      </c>
      <c r="B510" s="100">
        <v>33798</v>
      </c>
      <c r="C510" s="101" t="str">
        <f>IFERROR(VLOOKUP(B510,'ALL-LCDs'!$A:$C,3,0),"")</f>
        <v>A</v>
      </c>
      <c r="D510" s="101" t="str">
        <f>IFERROR(VLOOKUP(B510,'Updated LCDs'!$A:$A,1,0),"NO")</f>
        <v>NO</v>
      </c>
      <c r="E510" s="101" t="str">
        <f>IFERROR(VLOOKUP(B510,'Updated LCDs'!$A:$E,5,0),"NO")</f>
        <v>NO</v>
      </c>
      <c r="F510" s="102" t="str">
        <f>IFERROR(VLOOKUP(B510,'ICD-9 to ICD-10 LCDs'!$A:$B,2,0),"")</f>
        <v/>
      </c>
      <c r="G510" s="101" t="str">
        <f>IFERROR(VLOOKUP(F510,'ALL-LCDs'!$A:$C,3,0),"")</f>
        <v/>
      </c>
      <c r="H510" s="101" t="str">
        <f>IFERROR(VLOOKUP(F510,'Updated LCDs'!$A:$A,1,0),"NO")</f>
        <v>NO</v>
      </c>
      <c r="I510" s="101" t="str">
        <f>IFERROR(VLOOKUP(F510,'Updated LCDs'!$A:$E,5,0),"NO")</f>
        <v>NO</v>
      </c>
      <c r="J510" s="100"/>
      <c r="K510" s="101" t="str">
        <f>IFERROR(VLOOKUP(J510,'All-Articles'!#REF!,3,0),"")</f>
        <v/>
      </c>
      <c r="L510" s="101" t="str">
        <f>IFERROR(VLOOKUP(J510,'Updated Articles'!$A:$E,1,0),"NO")</f>
        <v>NO</v>
      </c>
      <c r="M510" s="101" t="str">
        <f>IFERROR(VLOOKUP(J510,'Updated Articles'!$A:$E,5,0),"NO")</f>
        <v>NO</v>
      </c>
      <c r="N510" s="100"/>
      <c r="O510" s="101" t="str">
        <f>IFERROR(VLOOKUP(N510,'All-Articles'!#REF!,3,0),"")</f>
        <v/>
      </c>
      <c r="P510" s="101" t="str">
        <f>IFERROR(VLOOKUP(N510,'Updated Articles'!$A:$E,1,0),"NO")</f>
        <v>NO</v>
      </c>
      <c r="Q510" s="101" t="str">
        <f>IFERROR(VLOOKUP(N510,'Updated Articles'!$A:$E,5,0),"NO")</f>
        <v>NO</v>
      </c>
    </row>
    <row r="511" spans="1:17" x14ac:dyDescent="0.25">
      <c r="A511" s="99" t="s">
        <v>308</v>
      </c>
      <c r="B511" s="100">
        <v>33799</v>
      </c>
      <c r="C511" s="101" t="str">
        <f>IFERROR(VLOOKUP(B511,'ALL-LCDs'!$A:$C,3,0),"")</f>
        <v>A</v>
      </c>
      <c r="D511" s="101" t="str">
        <f>IFERROR(VLOOKUP(B511,'Updated LCDs'!$A:$A,1,0),"NO")</f>
        <v>NO</v>
      </c>
      <c r="E511" s="101" t="str">
        <f>IFERROR(VLOOKUP(B511,'Updated LCDs'!$A:$E,5,0),"NO")</f>
        <v>NO</v>
      </c>
      <c r="F511" s="102" t="str">
        <f>IFERROR(VLOOKUP(B511,'ICD-9 to ICD-10 LCDs'!$A:$B,2,0),"")</f>
        <v/>
      </c>
      <c r="G511" s="101" t="str">
        <f>IFERROR(VLOOKUP(F511,'ALL-LCDs'!$A:$C,3,0),"")</f>
        <v/>
      </c>
      <c r="H511" s="101" t="str">
        <f>IFERROR(VLOOKUP(F511,'Updated LCDs'!$A:$A,1,0),"NO")</f>
        <v>NO</v>
      </c>
      <c r="I511" s="101" t="str">
        <f>IFERROR(VLOOKUP(F511,'Updated LCDs'!$A:$E,5,0),"NO")</f>
        <v>NO</v>
      </c>
      <c r="J511" s="100"/>
      <c r="K511" s="101" t="str">
        <f>IFERROR(VLOOKUP(J511,'All-Articles'!#REF!,3,0),"")</f>
        <v/>
      </c>
      <c r="L511" s="101" t="str">
        <f>IFERROR(VLOOKUP(J511,'Updated Articles'!$A:$E,1,0),"NO")</f>
        <v>NO</v>
      </c>
      <c r="M511" s="101" t="str">
        <f>IFERROR(VLOOKUP(J511,'Updated Articles'!$A:$E,5,0),"NO")</f>
        <v>NO</v>
      </c>
      <c r="N511" s="100"/>
      <c r="O511" s="101" t="str">
        <f>IFERROR(VLOOKUP(N511,'All-Articles'!#REF!,3,0),"")</f>
        <v/>
      </c>
      <c r="P511" s="101" t="str">
        <f>IFERROR(VLOOKUP(N511,'Updated Articles'!$A:$E,1,0),"NO")</f>
        <v>NO</v>
      </c>
      <c r="Q511" s="101" t="str">
        <f>IFERROR(VLOOKUP(N511,'Updated Articles'!$A:$E,5,0),"NO")</f>
        <v>NO</v>
      </c>
    </row>
    <row r="512" spans="1:17" x14ac:dyDescent="0.25">
      <c r="A512" s="99" t="s">
        <v>309</v>
      </c>
      <c r="B512" s="100">
        <v>33800</v>
      </c>
      <c r="C512" s="101" t="str">
        <f>IFERROR(VLOOKUP(B512,'ALL-LCDs'!$A:$C,3,0),"")</f>
        <v>A</v>
      </c>
      <c r="D512" s="101" t="str">
        <f>IFERROR(VLOOKUP(B512,'Updated LCDs'!$A:$A,1,0),"NO")</f>
        <v>NO</v>
      </c>
      <c r="E512" s="101" t="str">
        <f>IFERROR(VLOOKUP(B512,'Updated LCDs'!$A:$E,5,0),"NO")</f>
        <v>NO</v>
      </c>
      <c r="F512" s="102" t="str">
        <f>IFERROR(VLOOKUP(B512,'ICD-9 to ICD-10 LCDs'!$A:$B,2,0),"")</f>
        <v/>
      </c>
      <c r="G512" s="101" t="str">
        <f>IFERROR(VLOOKUP(F512,'ALL-LCDs'!$A:$C,3,0),"")</f>
        <v/>
      </c>
      <c r="H512" s="101" t="str">
        <f>IFERROR(VLOOKUP(F512,'Updated LCDs'!$A:$A,1,0),"NO")</f>
        <v>NO</v>
      </c>
      <c r="I512" s="101" t="str">
        <f>IFERROR(VLOOKUP(F512,'Updated LCDs'!$A:$E,5,0),"NO")</f>
        <v>NO</v>
      </c>
      <c r="J512" s="100"/>
      <c r="K512" s="101" t="str">
        <f>IFERROR(VLOOKUP(J512,'All-Articles'!#REF!,3,0),"")</f>
        <v/>
      </c>
      <c r="L512" s="101" t="str">
        <f>IFERROR(VLOOKUP(J512,'Updated Articles'!$A:$E,1,0),"NO")</f>
        <v>NO</v>
      </c>
      <c r="M512" s="101" t="str">
        <f>IFERROR(VLOOKUP(J512,'Updated Articles'!$A:$E,5,0),"NO")</f>
        <v>NO</v>
      </c>
      <c r="N512" s="100"/>
      <c r="O512" s="101" t="str">
        <f>IFERROR(VLOOKUP(N512,'All-Articles'!#REF!,3,0),"")</f>
        <v/>
      </c>
      <c r="P512" s="101" t="str">
        <f>IFERROR(VLOOKUP(N512,'Updated Articles'!$A:$E,1,0),"NO")</f>
        <v>NO</v>
      </c>
      <c r="Q512" s="101" t="str">
        <f>IFERROR(VLOOKUP(N512,'Updated Articles'!$A:$E,5,0),"NO")</f>
        <v>NO</v>
      </c>
    </row>
    <row r="513" spans="1:17" x14ac:dyDescent="0.25">
      <c r="A513" s="99" t="s">
        <v>310</v>
      </c>
      <c r="B513" s="100">
        <v>33801</v>
      </c>
      <c r="C513" s="101" t="str">
        <f>IFERROR(VLOOKUP(B513,'ALL-LCDs'!$A:$C,3,0),"")</f>
        <v>A</v>
      </c>
      <c r="D513" s="101" t="str">
        <f>IFERROR(VLOOKUP(B513,'Updated LCDs'!$A:$A,1,0),"NO")</f>
        <v>NO</v>
      </c>
      <c r="E513" s="101" t="str">
        <f>IFERROR(VLOOKUP(B513,'Updated LCDs'!$A:$E,5,0),"NO")</f>
        <v>NO</v>
      </c>
      <c r="F513" s="102" t="str">
        <f>IFERROR(VLOOKUP(B513,'ICD-9 to ICD-10 LCDs'!$A:$B,2,0),"")</f>
        <v/>
      </c>
      <c r="G513" s="101" t="str">
        <f>IFERROR(VLOOKUP(F513,'ALL-LCDs'!$A:$C,3,0),"")</f>
        <v/>
      </c>
      <c r="H513" s="101" t="str">
        <f>IFERROR(VLOOKUP(F513,'Updated LCDs'!$A:$A,1,0),"NO")</f>
        <v>NO</v>
      </c>
      <c r="I513" s="101" t="str">
        <f>IFERROR(VLOOKUP(F513,'Updated LCDs'!$A:$E,5,0),"NO")</f>
        <v>NO</v>
      </c>
      <c r="J513" s="100"/>
      <c r="K513" s="101" t="str">
        <f>IFERROR(VLOOKUP(J513,'All-Articles'!#REF!,3,0),"")</f>
        <v/>
      </c>
      <c r="L513" s="101" t="str">
        <f>IFERROR(VLOOKUP(J513,'Updated Articles'!$A:$E,1,0),"NO")</f>
        <v>NO</v>
      </c>
      <c r="M513" s="101" t="str">
        <f>IFERROR(VLOOKUP(J513,'Updated Articles'!$A:$E,5,0),"NO")</f>
        <v>NO</v>
      </c>
      <c r="N513" s="100"/>
      <c r="O513" s="101" t="str">
        <f>IFERROR(VLOOKUP(N513,'All-Articles'!#REF!,3,0),"")</f>
        <v/>
      </c>
      <c r="P513" s="101" t="str">
        <f>IFERROR(VLOOKUP(N513,'Updated Articles'!$A:$E,1,0),"NO")</f>
        <v>NO</v>
      </c>
      <c r="Q513" s="101" t="str">
        <f>IFERROR(VLOOKUP(N513,'Updated Articles'!$A:$E,5,0),"NO")</f>
        <v>NO</v>
      </c>
    </row>
    <row r="514" spans="1:17" x14ac:dyDescent="0.25">
      <c r="A514" s="99" t="s">
        <v>311</v>
      </c>
      <c r="B514" s="100">
        <v>33802</v>
      </c>
      <c r="C514" s="101" t="str">
        <f>IFERROR(VLOOKUP(B514,'ALL-LCDs'!$A:$C,3,0),"")</f>
        <v>A</v>
      </c>
      <c r="D514" s="101" t="str">
        <f>IFERROR(VLOOKUP(B514,'Updated LCDs'!$A:$A,1,0),"NO")</f>
        <v>NO</v>
      </c>
      <c r="E514" s="101" t="str">
        <f>IFERROR(VLOOKUP(B514,'Updated LCDs'!$A:$E,5,0),"NO")</f>
        <v>NO</v>
      </c>
      <c r="F514" s="102" t="str">
        <f>IFERROR(VLOOKUP(B514,'ICD-9 to ICD-10 LCDs'!$A:$B,2,0),"")</f>
        <v/>
      </c>
      <c r="G514" s="101" t="str">
        <f>IFERROR(VLOOKUP(F514,'ALL-LCDs'!$A:$C,3,0),"")</f>
        <v/>
      </c>
      <c r="H514" s="101" t="str">
        <f>IFERROR(VLOOKUP(F514,'Updated LCDs'!$A:$A,1,0),"NO")</f>
        <v>NO</v>
      </c>
      <c r="I514" s="101" t="str">
        <f>IFERROR(VLOOKUP(F514,'Updated LCDs'!$A:$E,5,0),"NO")</f>
        <v>NO</v>
      </c>
      <c r="J514" s="100"/>
      <c r="K514" s="101" t="str">
        <f>IFERROR(VLOOKUP(J514,'All-Articles'!#REF!,3,0),"")</f>
        <v/>
      </c>
      <c r="L514" s="101" t="str">
        <f>IFERROR(VLOOKUP(J514,'Updated Articles'!$A:$E,1,0),"NO")</f>
        <v>NO</v>
      </c>
      <c r="M514" s="101" t="str">
        <f>IFERROR(VLOOKUP(J514,'Updated Articles'!$A:$E,5,0),"NO")</f>
        <v>NO</v>
      </c>
      <c r="N514" s="100"/>
      <c r="O514" s="101" t="str">
        <f>IFERROR(VLOOKUP(N514,'All-Articles'!#REF!,3,0),"")</f>
        <v/>
      </c>
      <c r="P514" s="101" t="str">
        <f>IFERROR(VLOOKUP(N514,'Updated Articles'!$A:$E,1,0),"NO")</f>
        <v>NO</v>
      </c>
      <c r="Q514" s="101" t="str">
        <f>IFERROR(VLOOKUP(N514,'Updated Articles'!$A:$E,5,0),"NO")</f>
        <v>NO</v>
      </c>
    </row>
    <row r="515" spans="1:17" x14ac:dyDescent="0.25">
      <c r="A515" s="99" t="s">
        <v>312</v>
      </c>
      <c r="B515" s="100">
        <v>33803</v>
      </c>
      <c r="C515" s="101" t="str">
        <f>IFERROR(VLOOKUP(B515,'ALL-LCDs'!$A:$C,3,0),"")</f>
        <v>A</v>
      </c>
      <c r="D515" s="101" t="str">
        <f>IFERROR(VLOOKUP(B515,'Updated LCDs'!$A:$A,1,0),"NO")</f>
        <v>NO</v>
      </c>
      <c r="E515" s="101" t="str">
        <f>IFERROR(VLOOKUP(B515,'Updated LCDs'!$A:$E,5,0),"NO")</f>
        <v>NO</v>
      </c>
      <c r="F515" s="102" t="str">
        <f>IFERROR(VLOOKUP(B515,'ICD-9 to ICD-10 LCDs'!$A:$B,2,0),"")</f>
        <v/>
      </c>
      <c r="G515" s="101" t="str">
        <f>IFERROR(VLOOKUP(F515,'ALL-LCDs'!$A:$C,3,0),"")</f>
        <v/>
      </c>
      <c r="H515" s="101" t="str">
        <f>IFERROR(VLOOKUP(F515,'Updated LCDs'!$A:$A,1,0),"NO")</f>
        <v>NO</v>
      </c>
      <c r="I515" s="101" t="str">
        <f>IFERROR(VLOOKUP(F515,'Updated LCDs'!$A:$E,5,0),"NO")</f>
        <v>NO</v>
      </c>
      <c r="J515" s="100"/>
      <c r="K515" s="101" t="str">
        <f>IFERROR(VLOOKUP(J515,'All-Articles'!#REF!,3,0),"")</f>
        <v/>
      </c>
      <c r="L515" s="101" t="str">
        <f>IFERROR(VLOOKUP(J515,'Updated Articles'!$A:$E,1,0),"NO")</f>
        <v>NO</v>
      </c>
      <c r="M515" s="101" t="str">
        <f>IFERROR(VLOOKUP(J515,'Updated Articles'!$A:$E,5,0),"NO")</f>
        <v>NO</v>
      </c>
      <c r="N515" s="100"/>
      <c r="O515" s="101" t="str">
        <f>IFERROR(VLOOKUP(N515,'All-Articles'!#REF!,3,0),"")</f>
        <v/>
      </c>
      <c r="P515" s="101" t="str">
        <f>IFERROR(VLOOKUP(N515,'Updated Articles'!$A:$E,1,0),"NO")</f>
        <v>NO</v>
      </c>
      <c r="Q515" s="101" t="str">
        <f>IFERROR(VLOOKUP(N515,'Updated Articles'!$A:$E,5,0),"NO")</f>
        <v>NO</v>
      </c>
    </row>
    <row r="516" spans="1:17" x14ac:dyDescent="0.25">
      <c r="A516" s="99" t="s">
        <v>313</v>
      </c>
      <c r="B516" s="100">
        <v>33820</v>
      </c>
      <c r="C516" s="101" t="str">
        <f>IFERROR(VLOOKUP(B516,'ALL-LCDs'!$A:$C,3,0),"")</f>
        <v>A</v>
      </c>
      <c r="D516" s="101" t="str">
        <f>IFERROR(VLOOKUP(B516,'Updated LCDs'!$A:$A,1,0),"NO")</f>
        <v>NO</v>
      </c>
      <c r="E516" s="101" t="str">
        <f>IFERROR(VLOOKUP(B516,'Updated LCDs'!$A:$E,5,0),"NO")</f>
        <v>NO</v>
      </c>
      <c r="F516" s="102" t="str">
        <f>IFERROR(VLOOKUP(B516,'ICD-9 to ICD-10 LCDs'!$A:$B,2,0),"")</f>
        <v/>
      </c>
      <c r="G516" s="101" t="str">
        <f>IFERROR(VLOOKUP(F516,'ALL-LCDs'!$A:$C,3,0),"")</f>
        <v/>
      </c>
      <c r="H516" s="101" t="str">
        <f>IFERROR(VLOOKUP(F516,'Updated LCDs'!$A:$A,1,0),"NO")</f>
        <v>NO</v>
      </c>
      <c r="I516" s="101" t="str">
        <f>IFERROR(VLOOKUP(F516,'Updated LCDs'!$A:$E,5,0),"NO")</f>
        <v>NO</v>
      </c>
      <c r="J516" s="100"/>
      <c r="K516" s="101" t="str">
        <f>IFERROR(VLOOKUP(J516,'All-Articles'!#REF!,3,0),"")</f>
        <v/>
      </c>
      <c r="L516" s="101" t="str">
        <f>IFERROR(VLOOKUP(J516,'Updated Articles'!$A:$E,1,0),"NO")</f>
        <v>NO</v>
      </c>
      <c r="M516" s="101" t="str">
        <f>IFERROR(VLOOKUP(J516,'Updated Articles'!$A:$E,5,0),"NO")</f>
        <v>NO</v>
      </c>
      <c r="N516" s="100"/>
      <c r="O516" s="101" t="str">
        <f>IFERROR(VLOOKUP(N516,'All-Articles'!#REF!,3,0),"")</f>
        <v/>
      </c>
      <c r="P516" s="101" t="str">
        <f>IFERROR(VLOOKUP(N516,'Updated Articles'!$A:$E,1,0),"NO")</f>
        <v>NO</v>
      </c>
      <c r="Q516" s="101" t="str">
        <f>IFERROR(VLOOKUP(N516,'Updated Articles'!$A:$E,5,0),"NO")</f>
        <v>NO</v>
      </c>
    </row>
    <row r="517" spans="1:17" x14ac:dyDescent="0.25">
      <c r="A517" s="99" t="s">
        <v>314</v>
      </c>
      <c r="B517" s="100">
        <v>33821</v>
      </c>
      <c r="C517" s="101" t="str">
        <f>IFERROR(VLOOKUP(B517,'ALL-LCDs'!$A:$C,3,0),"")</f>
        <v>A</v>
      </c>
      <c r="D517" s="101" t="str">
        <f>IFERROR(VLOOKUP(B517,'Updated LCDs'!$A:$A,1,0),"NO")</f>
        <v>NO</v>
      </c>
      <c r="E517" s="101" t="str">
        <f>IFERROR(VLOOKUP(B517,'Updated LCDs'!$A:$E,5,0),"NO")</f>
        <v>NO</v>
      </c>
      <c r="F517" s="102" t="str">
        <f>IFERROR(VLOOKUP(B517,'ICD-9 to ICD-10 LCDs'!$A:$B,2,0),"")</f>
        <v/>
      </c>
      <c r="G517" s="101" t="str">
        <f>IFERROR(VLOOKUP(F517,'ALL-LCDs'!$A:$C,3,0),"")</f>
        <v/>
      </c>
      <c r="H517" s="101" t="str">
        <f>IFERROR(VLOOKUP(F517,'Updated LCDs'!$A:$A,1,0),"NO")</f>
        <v>NO</v>
      </c>
      <c r="I517" s="101" t="str">
        <f>IFERROR(VLOOKUP(F517,'Updated LCDs'!$A:$E,5,0),"NO")</f>
        <v>NO</v>
      </c>
      <c r="J517" s="100"/>
      <c r="K517" s="101" t="str">
        <f>IFERROR(VLOOKUP(J517,'All-Articles'!#REF!,3,0),"")</f>
        <v/>
      </c>
      <c r="L517" s="101" t="str">
        <f>IFERROR(VLOOKUP(J517,'Updated Articles'!$A:$E,1,0),"NO")</f>
        <v>NO</v>
      </c>
      <c r="M517" s="101" t="str">
        <f>IFERROR(VLOOKUP(J517,'Updated Articles'!$A:$E,5,0),"NO")</f>
        <v>NO</v>
      </c>
      <c r="N517" s="100"/>
      <c r="O517" s="101" t="str">
        <f>IFERROR(VLOOKUP(N517,'All-Articles'!#REF!,3,0),"")</f>
        <v/>
      </c>
      <c r="P517" s="101" t="str">
        <f>IFERROR(VLOOKUP(N517,'Updated Articles'!$A:$E,1,0),"NO")</f>
        <v>NO</v>
      </c>
      <c r="Q517" s="101" t="str">
        <f>IFERROR(VLOOKUP(N517,'Updated Articles'!$A:$E,5,0),"NO")</f>
        <v>NO</v>
      </c>
    </row>
    <row r="518" spans="1:17" x14ac:dyDescent="0.25">
      <c r="A518" s="99" t="s">
        <v>315</v>
      </c>
      <c r="B518" s="100">
        <v>33822</v>
      </c>
      <c r="C518" s="101" t="str">
        <f>IFERROR(VLOOKUP(B518,'ALL-LCDs'!$A:$C,3,0),"")</f>
        <v>A</v>
      </c>
      <c r="D518" s="101" t="str">
        <f>IFERROR(VLOOKUP(B518,'Updated LCDs'!$A:$A,1,0),"NO")</f>
        <v>NO</v>
      </c>
      <c r="E518" s="101" t="str">
        <f>IFERROR(VLOOKUP(B518,'Updated LCDs'!$A:$E,5,0),"NO")</f>
        <v>NO</v>
      </c>
      <c r="F518" s="102" t="str">
        <f>IFERROR(VLOOKUP(B518,'ICD-9 to ICD-10 LCDs'!$A:$B,2,0),"")</f>
        <v/>
      </c>
      <c r="G518" s="101" t="str">
        <f>IFERROR(VLOOKUP(F518,'ALL-LCDs'!$A:$C,3,0),"")</f>
        <v/>
      </c>
      <c r="H518" s="101" t="str">
        <f>IFERROR(VLOOKUP(F518,'Updated LCDs'!$A:$A,1,0),"NO")</f>
        <v>NO</v>
      </c>
      <c r="I518" s="101" t="str">
        <f>IFERROR(VLOOKUP(F518,'Updated LCDs'!$A:$E,5,0),"NO")</f>
        <v>NO</v>
      </c>
      <c r="J518" s="100"/>
      <c r="K518" s="101" t="str">
        <f>IFERROR(VLOOKUP(J518,'All-Articles'!#REF!,3,0),"")</f>
        <v/>
      </c>
      <c r="L518" s="101" t="str">
        <f>IFERROR(VLOOKUP(J518,'Updated Articles'!$A:$E,1,0),"NO")</f>
        <v>NO</v>
      </c>
      <c r="M518" s="101" t="str">
        <f>IFERROR(VLOOKUP(J518,'Updated Articles'!$A:$E,5,0),"NO")</f>
        <v>NO</v>
      </c>
      <c r="N518" s="100"/>
      <c r="O518" s="101" t="str">
        <f>IFERROR(VLOOKUP(N518,'All-Articles'!#REF!,3,0),"")</f>
        <v/>
      </c>
      <c r="P518" s="101" t="str">
        <f>IFERROR(VLOOKUP(N518,'Updated Articles'!$A:$E,1,0),"NO")</f>
        <v>NO</v>
      </c>
      <c r="Q518" s="101" t="str">
        <f>IFERROR(VLOOKUP(N518,'Updated Articles'!$A:$E,5,0),"NO")</f>
        <v>NO</v>
      </c>
    </row>
    <row r="519" spans="1:17" x14ac:dyDescent="0.25">
      <c r="A519" s="99" t="s">
        <v>316</v>
      </c>
      <c r="B519" s="100">
        <v>33823</v>
      </c>
      <c r="C519" s="101" t="str">
        <f>IFERROR(VLOOKUP(B519,'ALL-LCDs'!$A:$C,3,0),"")</f>
        <v>A</v>
      </c>
      <c r="D519" s="101" t="str">
        <f>IFERROR(VLOOKUP(B519,'Updated LCDs'!$A:$A,1,0),"NO")</f>
        <v>NO</v>
      </c>
      <c r="E519" s="101" t="str">
        <f>IFERROR(VLOOKUP(B519,'Updated LCDs'!$A:$E,5,0),"NO")</f>
        <v>NO</v>
      </c>
      <c r="F519" s="102" t="str">
        <f>IFERROR(VLOOKUP(B519,'ICD-9 to ICD-10 LCDs'!$A:$B,2,0),"")</f>
        <v/>
      </c>
      <c r="G519" s="101" t="str">
        <f>IFERROR(VLOOKUP(F519,'ALL-LCDs'!$A:$C,3,0),"")</f>
        <v/>
      </c>
      <c r="H519" s="101" t="str">
        <f>IFERROR(VLOOKUP(F519,'Updated LCDs'!$A:$A,1,0),"NO")</f>
        <v>NO</v>
      </c>
      <c r="I519" s="101" t="str">
        <f>IFERROR(VLOOKUP(F519,'Updated LCDs'!$A:$E,5,0),"NO")</f>
        <v>NO</v>
      </c>
      <c r="J519" s="100"/>
      <c r="K519" s="101" t="str">
        <f>IFERROR(VLOOKUP(J519,'All-Articles'!#REF!,3,0),"")</f>
        <v/>
      </c>
      <c r="L519" s="101" t="str">
        <f>IFERROR(VLOOKUP(J519,'Updated Articles'!$A:$E,1,0),"NO")</f>
        <v>NO</v>
      </c>
      <c r="M519" s="101" t="str">
        <f>IFERROR(VLOOKUP(J519,'Updated Articles'!$A:$E,5,0),"NO")</f>
        <v>NO</v>
      </c>
      <c r="N519" s="100"/>
      <c r="O519" s="101" t="str">
        <f>IFERROR(VLOOKUP(N519,'All-Articles'!#REF!,3,0),"")</f>
        <v/>
      </c>
      <c r="P519" s="101" t="str">
        <f>IFERROR(VLOOKUP(N519,'Updated Articles'!$A:$E,1,0),"NO")</f>
        <v>NO</v>
      </c>
      <c r="Q519" s="101" t="str">
        <f>IFERROR(VLOOKUP(N519,'Updated Articles'!$A:$E,5,0),"NO")</f>
        <v>NO</v>
      </c>
    </row>
    <row r="520" spans="1:17" x14ac:dyDescent="0.25">
      <c r="A520" s="99" t="s">
        <v>317</v>
      </c>
      <c r="B520" s="100">
        <v>33824</v>
      </c>
      <c r="C520" s="101" t="str">
        <f>IFERROR(VLOOKUP(B520,'ALL-LCDs'!$A:$C,3,0),"")</f>
        <v>A</v>
      </c>
      <c r="D520" s="101" t="str">
        <f>IFERROR(VLOOKUP(B520,'Updated LCDs'!$A:$A,1,0),"NO")</f>
        <v>NO</v>
      </c>
      <c r="E520" s="101" t="str">
        <f>IFERROR(VLOOKUP(B520,'Updated LCDs'!$A:$E,5,0),"NO")</f>
        <v>NO</v>
      </c>
      <c r="F520" s="102" t="str">
        <f>IFERROR(VLOOKUP(B520,'ICD-9 to ICD-10 LCDs'!$A:$B,2,0),"")</f>
        <v/>
      </c>
      <c r="G520" s="101" t="str">
        <f>IFERROR(VLOOKUP(F520,'ALL-LCDs'!$A:$C,3,0),"")</f>
        <v/>
      </c>
      <c r="H520" s="101" t="str">
        <f>IFERROR(VLOOKUP(F520,'Updated LCDs'!$A:$A,1,0),"NO")</f>
        <v>NO</v>
      </c>
      <c r="I520" s="101" t="str">
        <f>IFERROR(VLOOKUP(F520,'Updated LCDs'!$A:$E,5,0),"NO")</f>
        <v>NO</v>
      </c>
      <c r="J520" s="100"/>
      <c r="K520" s="101" t="str">
        <f>IFERROR(VLOOKUP(J520,'All-Articles'!#REF!,3,0),"")</f>
        <v/>
      </c>
      <c r="L520" s="101" t="str">
        <f>IFERROR(VLOOKUP(J520,'Updated Articles'!$A:$E,1,0),"NO")</f>
        <v>NO</v>
      </c>
      <c r="M520" s="101" t="str">
        <f>IFERROR(VLOOKUP(J520,'Updated Articles'!$A:$E,5,0),"NO")</f>
        <v>NO</v>
      </c>
      <c r="N520" s="100"/>
      <c r="O520" s="101" t="str">
        <f>IFERROR(VLOOKUP(N520,'All-Articles'!#REF!,3,0),"")</f>
        <v/>
      </c>
      <c r="P520" s="101" t="str">
        <f>IFERROR(VLOOKUP(N520,'Updated Articles'!$A:$E,1,0),"NO")</f>
        <v>NO</v>
      </c>
      <c r="Q520" s="101" t="str">
        <f>IFERROR(VLOOKUP(N520,'Updated Articles'!$A:$E,5,0),"NO")</f>
        <v>NO</v>
      </c>
    </row>
    <row r="521" spans="1:17" x14ac:dyDescent="0.25">
      <c r="A521" s="99" t="s">
        <v>318</v>
      </c>
      <c r="B521" s="100">
        <v>33826</v>
      </c>
      <c r="C521" s="101" t="str">
        <f>IFERROR(VLOOKUP(B521,'ALL-LCDs'!$A:$C,3,0),"")</f>
        <v>A</v>
      </c>
      <c r="D521" s="101" t="str">
        <f>IFERROR(VLOOKUP(B521,'Updated LCDs'!$A:$A,1,0),"NO")</f>
        <v>NO</v>
      </c>
      <c r="E521" s="101" t="str">
        <f>IFERROR(VLOOKUP(B521,'Updated LCDs'!$A:$E,5,0),"NO")</f>
        <v>NO</v>
      </c>
      <c r="F521" s="102" t="str">
        <f>IFERROR(VLOOKUP(B521,'ICD-9 to ICD-10 LCDs'!$A:$B,2,0),"")</f>
        <v/>
      </c>
      <c r="G521" s="101" t="str">
        <f>IFERROR(VLOOKUP(F521,'ALL-LCDs'!$A:$C,3,0),"")</f>
        <v/>
      </c>
      <c r="H521" s="101" t="str">
        <f>IFERROR(VLOOKUP(F521,'Updated LCDs'!$A:$A,1,0),"NO")</f>
        <v>NO</v>
      </c>
      <c r="I521" s="101" t="str">
        <f>IFERROR(VLOOKUP(F521,'Updated LCDs'!$A:$E,5,0),"NO")</f>
        <v>NO</v>
      </c>
      <c r="J521" s="100"/>
      <c r="K521" s="101" t="str">
        <f>IFERROR(VLOOKUP(J521,'All-Articles'!#REF!,3,0),"")</f>
        <v/>
      </c>
      <c r="L521" s="101" t="str">
        <f>IFERROR(VLOOKUP(J521,'Updated Articles'!$A:$E,1,0),"NO")</f>
        <v>NO</v>
      </c>
      <c r="M521" s="101" t="str">
        <f>IFERROR(VLOOKUP(J521,'Updated Articles'!$A:$E,5,0),"NO")</f>
        <v>NO</v>
      </c>
      <c r="N521" s="100"/>
      <c r="O521" s="101" t="str">
        <f>IFERROR(VLOOKUP(N521,'All-Articles'!#REF!,3,0),"")</f>
        <v/>
      </c>
      <c r="P521" s="101" t="str">
        <f>IFERROR(VLOOKUP(N521,'Updated Articles'!$A:$E,1,0),"NO")</f>
        <v>NO</v>
      </c>
      <c r="Q521" s="101" t="str">
        <f>IFERROR(VLOOKUP(N521,'Updated Articles'!$A:$E,5,0),"NO")</f>
        <v>NO</v>
      </c>
    </row>
    <row r="522" spans="1:17" x14ac:dyDescent="0.25">
      <c r="A522" s="99" t="s">
        <v>319</v>
      </c>
      <c r="B522" s="100">
        <v>33827</v>
      </c>
      <c r="C522" s="101" t="str">
        <f>IFERROR(VLOOKUP(B522,'ALL-LCDs'!$A:$C,3,0),"")</f>
        <v>A</v>
      </c>
      <c r="D522" s="101" t="str">
        <f>IFERROR(VLOOKUP(B522,'Updated LCDs'!$A:$A,1,0),"NO")</f>
        <v>NO</v>
      </c>
      <c r="E522" s="101" t="str">
        <f>IFERROR(VLOOKUP(B522,'Updated LCDs'!$A:$E,5,0),"NO")</f>
        <v>NO</v>
      </c>
      <c r="F522" s="102" t="str">
        <f>IFERROR(VLOOKUP(B522,'ICD-9 to ICD-10 LCDs'!$A:$B,2,0),"")</f>
        <v/>
      </c>
      <c r="G522" s="101" t="str">
        <f>IFERROR(VLOOKUP(F522,'ALL-LCDs'!$A:$C,3,0),"")</f>
        <v/>
      </c>
      <c r="H522" s="101" t="str">
        <f>IFERROR(VLOOKUP(F522,'Updated LCDs'!$A:$A,1,0),"NO")</f>
        <v>NO</v>
      </c>
      <c r="I522" s="101" t="str">
        <f>IFERROR(VLOOKUP(F522,'Updated LCDs'!$A:$E,5,0),"NO")</f>
        <v>NO</v>
      </c>
      <c r="J522" s="100"/>
      <c r="K522" s="101" t="str">
        <f>IFERROR(VLOOKUP(J522,'All-Articles'!#REF!,3,0),"")</f>
        <v/>
      </c>
      <c r="L522" s="101" t="str">
        <f>IFERROR(VLOOKUP(J522,'Updated Articles'!$A:$E,1,0),"NO")</f>
        <v>NO</v>
      </c>
      <c r="M522" s="101" t="str">
        <f>IFERROR(VLOOKUP(J522,'Updated Articles'!$A:$E,5,0),"NO")</f>
        <v>NO</v>
      </c>
      <c r="N522" s="100"/>
      <c r="O522" s="101" t="str">
        <f>IFERROR(VLOOKUP(N522,'All-Articles'!#REF!,3,0),"")</f>
        <v/>
      </c>
      <c r="P522" s="101" t="str">
        <f>IFERROR(VLOOKUP(N522,'Updated Articles'!$A:$E,1,0),"NO")</f>
        <v>NO</v>
      </c>
      <c r="Q522" s="101" t="str">
        <f>IFERROR(VLOOKUP(N522,'Updated Articles'!$A:$E,5,0),"NO")</f>
        <v>NO</v>
      </c>
    </row>
    <row r="523" spans="1:17" x14ac:dyDescent="0.25">
      <c r="A523" s="99" t="s">
        <v>320</v>
      </c>
      <c r="B523" s="100">
        <v>33828</v>
      </c>
      <c r="C523" s="101" t="str">
        <f>IFERROR(VLOOKUP(B523,'ALL-LCDs'!$A:$C,3,0),"")</f>
        <v>A</v>
      </c>
      <c r="D523" s="101" t="str">
        <f>IFERROR(VLOOKUP(B523,'Updated LCDs'!$A:$A,1,0),"NO")</f>
        <v>NO</v>
      </c>
      <c r="E523" s="101" t="str">
        <f>IFERROR(VLOOKUP(B523,'Updated LCDs'!$A:$E,5,0),"NO")</f>
        <v>NO</v>
      </c>
      <c r="F523" s="102" t="str">
        <f>IFERROR(VLOOKUP(B523,'ICD-9 to ICD-10 LCDs'!$A:$B,2,0),"")</f>
        <v/>
      </c>
      <c r="G523" s="101" t="str">
        <f>IFERROR(VLOOKUP(F523,'ALL-LCDs'!$A:$C,3,0),"")</f>
        <v/>
      </c>
      <c r="H523" s="101" t="str">
        <f>IFERROR(VLOOKUP(F523,'Updated LCDs'!$A:$A,1,0),"NO")</f>
        <v>NO</v>
      </c>
      <c r="I523" s="101" t="str">
        <f>IFERROR(VLOOKUP(F523,'Updated LCDs'!$A:$E,5,0),"NO")</f>
        <v>NO</v>
      </c>
      <c r="J523" s="100"/>
      <c r="K523" s="101" t="str">
        <f>IFERROR(VLOOKUP(J523,'All-Articles'!#REF!,3,0),"")</f>
        <v/>
      </c>
      <c r="L523" s="101" t="str">
        <f>IFERROR(VLOOKUP(J523,'Updated Articles'!$A:$E,1,0),"NO")</f>
        <v>NO</v>
      </c>
      <c r="M523" s="101" t="str">
        <f>IFERROR(VLOOKUP(J523,'Updated Articles'!$A:$E,5,0),"NO")</f>
        <v>NO</v>
      </c>
      <c r="N523" s="100"/>
      <c r="O523" s="101" t="str">
        <f>IFERROR(VLOOKUP(N523,'All-Articles'!#REF!,3,0),"")</f>
        <v/>
      </c>
      <c r="P523" s="101" t="str">
        <f>IFERROR(VLOOKUP(N523,'Updated Articles'!$A:$E,1,0),"NO")</f>
        <v>NO</v>
      </c>
      <c r="Q523" s="101" t="str">
        <f>IFERROR(VLOOKUP(N523,'Updated Articles'!$A:$E,5,0),"NO")</f>
        <v>NO</v>
      </c>
    </row>
    <row r="524" spans="1:17" x14ac:dyDescent="0.25">
      <c r="A524" s="99" t="s">
        <v>321</v>
      </c>
      <c r="B524" s="100">
        <v>33829</v>
      </c>
      <c r="C524" s="101" t="str">
        <f>IFERROR(VLOOKUP(B524,'ALL-LCDs'!$A:$C,3,0),"")</f>
        <v>A</v>
      </c>
      <c r="D524" s="101" t="str">
        <f>IFERROR(VLOOKUP(B524,'Updated LCDs'!$A:$A,1,0),"NO")</f>
        <v>NO</v>
      </c>
      <c r="E524" s="101" t="str">
        <f>IFERROR(VLOOKUP(B524,'Updated LCDs'!$A:$E,5,0),"NO")</f>
        <v>NO</v>
      </c>
      <c r="F524" s="102" t="str">
        <f>IFERROR(VLOOKUP(B524,'ICD-9 to ICD-10 LCDs'!$A:$B,2,0),"")</f>
        <v/>
      </c>
      <c r="G524" s="101" t="str">
        <f>IFERROR(VLOOKUP(F524,'ALL-LCDs'!$A:$C,3,0),"")</f>
        <v/>
      </c>
      <c r="H524" s="101" t="str">
        <f>IFERROR(VLOOKUP(F524,'Updated LCDs'!$A:$A,1,0),"NO")</f>
        <v>NO</v>
      </c>
      <c r="I524" s="101" t="str">
        <f>IFERROR(VLOOKUP(F524,'Updated LCDs'!$A:$E,5,0),"NO")</f>
        <v>NO</v>
      </c>
      <c r="J524" s="100"/>
      <c r="K524" s="101" t="str">
        <f>IFERROR(VLOOKUP(J524,'All-Articles'!#REF!,3,0),"")</f>
        <v/>
      </c>
      <c r="L524" s="101" t="str">
        <f>IFERROR(VLOOKUP(J524,'Updated Articles'!$A:$E,1,0),"NO")</f>
        <v>NO</v>
      </c>
      <c r="M524" s="101" t="str">
        <f>IFERROR(VLOOKUP(J524,'Updated Articles'!$A:$E,5,0),"NO")</f>
        <v>NO</v>
      </c>
      <c r="N524" s="100"/>
      <c r="O524" s="101" t="str">
        <f>IFERROR(VLOOKUP(N524,'All-Articles'!#REF!,3,0),"")</f>
        <v/>
      </c>
      <c r="P524" s="101" t="str">
        <f>IFERROR(VLOOKUP(N524,'Updated Articles'!$A:$E,1,0),"NO")</f>
        <v>NO</v>
      </c>
      <c r="Q524" s="101" t="str">
        <f>IFERROR(VLOOKUP(N524,'Updated Articles'!$A:$E,5,0),"NO")</f>
        <v>NO</v>
      </c>
    </row>
    <row r="525" spans="1:17" x14ac:dyDescent="0.25">
      <c r="A525" s="99" t="s">
        <v>322</v>
      </c>
      <c r="B525" s="100">
        <v>33830</v>
      </c>
      <c r="C525" s="101" t="str">
        <f>IFERROR(VLOOKUP(B525,'ALL-LCDs'!$A:$C,3,0),"")</f>
        <v>A</v>
      </c>
      <c r="D525" s="101" t="str">
        <f>IFERROR(VLOOKUP(B525,'Updated LCDs'!$A:$A,1,0),"NO")</f>
        <v>NO</v>
      </c>
      <c r="E525" s="101" t="str">
        <f>IFERROR(VLOOKUP(B525,'Updated LCDs'!$A:$E,5,0),"NO")</f>
        <v>NO</v>
      </c>
      <c r="F525" s="102" t="str">
        <f>IFERROR(VLOOKUP(B525,'ICD-9 to ICD-10 LCDs'!$A:$B,2,0),"")</f>
        <v/>
      </c>
      <c r="G525" s="101" t="str">
        <f>IFERROR(VLOOKUP(F525,'ALL-LCDs'!$A:$C,3,0),"")</f>
        <v/>
      </c>
      <c r="H525" s="101" t="str">
        <f>IFERROR(VLOOKUP(F525,'Updated LCDs'!$A:$A,1,0),"NO")</f>
        <v>NO</v>
      </c>
      <c r="I525" s="101" t="str">
        <f>IFERROR(VLOOKUP(F525,'Updated LCDs'!$A:$E,5,0),"NO")</f>
        <v>NO</v>
      </c>
      <c r="J525" s="100"/>
      <c r="K525" s="101" t="str">
        <f>IFERROR(VLOOKUP(J525,'All-Articles'!#REF!,3,0),"")</f>
        <v/>
      </c>
      <c r="L525" s="101" t="str">
        <f>IFERROR(VLOOKUP(J525,'Updated Articles'!$A:$E,1,0),"NO")</f>
        <v>NO</v>
      </c>
      <c r="M525" s="101" t="str">
        <f>IFERROR(VLOOKUP(J525,'Updated Articles'!$A:$E,5,0),"NO")</f>
        <v>NO</v>
      </c>
      <c r="N525" s="100"/>
      <c r="O525" s="101" t="str">
        <f>IFERROR(VLOOKUP(N525,'All-Articles'!#REF!,3,0),"")</f>
        <v/>
      </c>
      <c r="P525" s="101" t="str">
        <f>IFERROR(VLOOKUP(N525,'Updated Articles'!$A:$E,1,0),"NO")</f>
        <v>NO</v>
      </c>
      <c r="Q525" s="101" t="str">
        <f>IFERROR(VLOOKUP(N525,'Updated Articles'!$A:$E,5,0),"NO")</f>
        <v>NO</v>
      </c>
    </row>
    <row r="526" spans="1:17" x14ac:dyDescent="0.25">
      <c r="A526" s="103" t="s">
        <v>323</v>
      </c>
      <c r="B526" s="100">
        <v>33831</v>
      </c>
      <c r="C526" s="101" t="str">
        <f>IFERROR(VLOOKUP(B526,'ALL-LCDs'!$A:$C,3,0),"")</f>
        <v>A</v>
      </c>
      <c r="D526" s="101" t="str">
        <f>IFERROR(VLOOKUP(B526,'Updated LCDs'!$A:$A,1,0),"NO")</f>
        <v>NO</v>
      </c>
      <c r="E526" s="101" t="str">
        <f>IFERROR(VLOOKUP(B526,'Updated LCDs'!$A:$E,5,0),"NO")</f>
        <v>NO</v>
      </c>
      <c r="F526" s="102" t="str">
        <f>IFERROR(VLOOKUP(B526,'ICD-9 to ICD-10 LCDs'!$A:$B,2,0),"")</f>
        <v/>
      </c>
      <c r="G526" s="101" t="str">
        <f>IFERROR(VLOOKUP(F526,'ALL-LCDs'!$A:$C,3,0),"")</f>
        <v/>
      </c>
      <c r="H526" s="101" t="str">
        <f>IFERROR(VLOOKUP(F526,'Updated LCDs'!$A:$A,1,0),"NO")</f>
        <v>NO</v>
      </c>
      <c r="I526" s="101" t="str">
        <f>IFERROR(VLOOKUP(F526,'Updated LCDs'!$A:$E,5,0),"NO")</f>
        <v>NO</v>
      </c>
      <c r="J526" s="100"/>
      <c r="K526" s="101" t="str">
        <f>IFERROR(VLOOKUP(J526,'All-Articles'!#REF!,3,0),"")</f>
        <v/>
      </c>
      <c r="L526" s="101" t="str">
        <f>IFERROR(VLOOKUP(J526,'Updated Articles'!$A:$E,1,0),"NO")</f>
        <v>NO</v>
      </c>
      <c r="M526" s="101" t="str">
        <f>IFERROR(VLOOKUP(J526,'Updated Articles'!$A:$E,5,0),"NO")</f>
        <v>NO</v>
      </c>
      <c r="N526" s="100"/>
      <c r="O526" s="101" t="str">
        <f>IFERROR(VLOOKUP(N526,'All-Articles'!#REF!,3,0),"")</f>
        <v/>
      </c>
      <c r="P526" s="101" t="str">
        <f>IFERROR(VLOOKUP(N526,'Updated Articles'!$A:$E,1,0),"NO")</f>
        <v>NO</v>
      </c>
      <c r="Q526" s="101" t="str">
        <f>IFERROR(VLOOKUP(N526,'Updated Articles'!$A:$E,5,0),"NO")</f>
        <v>NO</v>
      </c>
    </row>
    <row r="527" spans="1:17" x14ac:dyDescent="0.25">
      <c r="A527" s="99" t="s">
        <v>324</v>
      </c>
      <c r="B527" s="100">
        <v>33832</v>
      </c>
      <c r="C527" s="101" t="str">
        <f>IFERROR(VLOOKUP(B527,'ALL-LCDs'!$A:$C,3,0),"")</f>
        <v>A</v>
      </c>
      <c r="D527" s="101" t="str">
        <f>IFERROR(VLOOKUP(B527,'Updated LCDs'!$A:$A,1,0),"NO")</f>
        <v>NO</v>
      </c>
      <c r="E527" s="101" t="str">
        <f>IFERROR(VLOOKUP(B527,'Updated LCDs'!$A:$E,5,0),"NO")</f>
        <v>NO</v>
      </c>
      <c r="F527" s="102" t="str">
        <f>IFERROR(VLOOKUP(B527,'ICD-9 to ICD-10 LCDs'!$A:$B,2,0),"")</f>
        <v/>
      </c>
      <c r="G527" s="101" t="str">
        <f>IFERROR(VLOOKUP(F527,'ALL-LCDs'!$A:$C,3,0),"")</f>
        <v/>
      </c>
      <c r="H527" s="101" t="str">
        <f>IFERROR(VLOOKUP(F527,'Updated LCDs'!$A:$A,1,0),"NO")</f>
        <v>NO</v>
      </c>
      <c r="I527" s="101" t="str">
        <f>IFERROR(VLOOKUP(F527,'Updated LCDs'!$A:$E,5,0),"NO")</f>
        <v>NO</v>
      </c>
      <c r="J527" s="100"/>
      <c r="K527" s="101" t="str">
        <f>IFERROR(VLOOKUP(J527,'All-Articles'!#REF!,3,0),"")</f>
        <v/>
      </c>
      <c r="L527" s="101" t="str">
        <f>IFERROR(VLOOKUP(J527,'Updated Articles'!$A:$E,1,0),"NO")</f>
        <v>NO</v>
      </c>
      <c r="M527" s="101" t="str">
        <f>IFERROR(VLOOKUP(J527,'Updated Articles'!$A:$E,5,0),"NO")</f>
        <v>NO</v>
      </c>
      <c r="N527" s="100"/>
      <c r="O527" s="101" t="str">
        <f>IFERROR(VLOOKUP(N527,'All-Articles'!#REF!,3,0),"")</f>
        <v/>
      </c>
      <c r="P527" s="101" t="str">
        <f>IFERROR(VLOOKUP(N527,'Updated Articles'!$A:$E,1,0),"NO")</f>
        <v>NO</v>
      </c>
      <c r="Q527" s="101" t="str">
        <f>IFERROR(VLOOKUP(N527,'Updated Articles'!$A:$E,5,0),"NO")</f>
        <v>NO</v>
      </c>
    </row>
    <row r="528" spans="1:17" x14ac:dyDescent="0.25">
      <c r="A528" s="99" t="s">
        <v>325</v>
      </c>
      <c r="B528" s="100">
        <v>33833</v>
      </c>
      <c r="C528" s="101" t="str">
        <f>IFERROR(VLOOKUP(B528,'ALL-LCDs'!$A:$C,3,0),"")</f>
        <v>A</v>
      </c>
      <c r="D528" s="101" t="str">
        <f>IFERROR(VLOOKUP(B528,'Updated LCDs'!$A:$A,1,0),"NO")</f>
        <v>NO</v>
      </c>
      <c r="E528" s="101" t="str">
        <f>IFERROR(VLOOKUP(B528,'Updated LCDs'!$A:$E,5,0),"NO")</f>
        <v>NO</v>
      </c>
      <c r="F528" s="102" t="str">
        <f>IFERROR(VLOOKUP(B528,'ICD-9 to ICD-10 LCDs'!$A:$B,2,0),"")</f>
        <v/>
      </c>
      <c r="G528" s="101" t="str">
        <f>IFERROR(VLOOKUP(F528,'ALL-LCDs'!$A:$C,3,0),"")</f>
        <v/>
      </c>
      <c r="H528" s="101" t="str">
        <f>IFERROR(VLOOKUP(F528,'Updated LCDs'!$A:$A,1,0),"NO")</f>
        <v>NO</v>
      </c>
      <c r="I528" s="101" t="str">
        <f>IFERROR(VLOOKUP(F528,'Updated LCDs'!$A:$E,5,0),"NO")</f>
        <v>NO</v>
      </c>
      <c r="J528" s="100"/>
      <c r="K528" s="101" t="str">
        <f>IFERROR(VLOOKUP(J528,'All-Articles'!#REF!,3,0),"")</f>
        <v/>
      </c>
      <c r="L528" s="101" t="str">
        <f>IFERROR(VLOOKUP(J528,'Updated Articles'!$A:$E,1,0),"NO")</f>
        <v>NO</v>
      </c>
      <c r="M528" s="101" t="str">
        <f>IFERROR(VLOOKUP(J528,'Updated Articles'!$A:$E,5,0),"NO")</f>
        <v>NO</v>
      </c>
      <c r="N528" s="100"/>
      <c r="O528" s="101" t="str">
        <f>IFERROR(VLOOKUP(N528,'All-Articles'!#REF!,3,0),"")</f>
        <v/>
      </c>
      <c r="P528" s="101" t="str">
        <f>IFERROR(VLOOKUP(N528,'Updated Articles'!$A:$E,1,0),"NO")</f>
        <v>NO</v>
      </c>
      <c r="Q528" s="101" t="str">
        <f>IFERROR(VLOOKUP(N528,'Updated Articles'!$A:$E,5,0),"NO")</f>
        <v>NO</v>
      </c>
    </row>
    <row r="529" spans="1:17" x14ac:dyDescent="0.25">
      <c r="A529" s="99" t="s">
        <v>326</v>
      </c>
      <c r="B529" s="100">
        <v>33903</v>
      </c>
      <c r="C529" s="101" t="str">
        <f>IFERROR(VLOOKUP(B529,'ALL-LCDs'!$A:$C,3,0),"")</f>
        <v>A</v>
      </c>
      <c r="D529" s="101" t="str">
        <f>IFERROR(VLOOKUP(B529,'Updated LCDs'!$A:$A,1,0),"NO")</f>
        <v>NO</v>
      </c>
      <c r="E529" s="101" t="str">
        <f>IFERROR(VLOOKUP(B529,'Updated LCDs'!$A:$E,5,0),"NO")</f>
        <v>NO</v>
      </c>
      <c r="F529" s="102" t="str">
        <f>IFERROR(VLOOKUP(B529,'ICD-9 to ICD-10 LCDs'!$A:$B,2,0),"")</f>
        <v/>
      </c>
      <c r="G529" s="101" t="str">
        <f>IFERROR(VLOOKUP(F529,'ALL-LCDs'!$A:$C,3,0),"")</f>
        <v/>
      </c>
      <c r="H529" s="101" t="str">
        <f>IFERROR(VLOOKUP(F529,'Updated LCDs'!$A:$A,1,0),"NO")</f>
        <v>NO</v>
      </c>
      <c r="I529" s="101" t="str">
        <f>IFERROR(VLOOKUP(F529,'Updated LCDs'!$A:$E,5,0),"NO")</f>
        <v>NO</v>
      </c>
      <c r="J529" s="100"/>
      <c r="K529" s="101" t="str">
        <f>IFERROR(VLOOKUP(J529,'All-Articles'!#REF!,3,0),"")</f>
        <v/>
      </c>
      <c r="L529" s="101" t="str">
        <f>IFERROR(VLOOKUP(J529,'Updated Articles'!$A:$E,1,0),"NO")</f>
        <v>NO</v>
      </c>
      <c r="M529" s="101" t="str">
        <f>IFERROR(VLOOKUP(J529,'Updated Articles'!$A:$E,5,0),"NO")</f>
        <v>NO</v>
      </c>
      <c r="N529" s="100"/>
      <c r="O529" s="101" t="str">
        <f>IFERROR(VLOOKUP(N529,'All-Articles'!#REF!,3,0),"")</f>
        <v/>
      </c>
      <c r="P529" s="101" t="str">
        <f>IFERROR(VLOOKUP(N529,'Updated Articles'!$A:$E,1,0),"NO")</f>
        <v>NO</v>
      </c>
      <c r="Q529" s="101" t="str">
        <f>IFERROR(VLOOKUP(N529,'Updated Articles'!$A:$E,5,0),"NO")</f>
        <v>NO</v>
      </c>
    </row>
    <row r="530" spans="1:17" x14ac:dyDescent="0.25">
      <c r="A530" s="99" t="s">
        <v>177</v>
      </c>
      <c r="B530" s="100">
        <v>33904</v>
      </c>
      <c r="C530" s="101" t="str">
        <f>IFERROR(VLOOKUP(B530,'ALL-LCDs'!$A:$C,3,0),"")</f>
        <v>A</v>
      </c>
      <c r="D530" s="101" t="str">
        <f>IFERROR(VLOOKUP(B530,'Updated LCDs'!$A:$A,1,0),"NO")</f>
        <v>NO</v>
      </c>
      <c r="E530" s="101" t="str">
        <f>IFERROR(VLOOKUP(B530,'Updated LCDs'!$A:$E,5,0),"NO")</f>
        <v>NO</v>
      </c>
      <c r="F530" s="102" t="str">
        <f>IFERROR(VLOOKUP(B530,'ICD-9 to ICD-10 LCDs'!$A:$B,2,0),"")</f>
        <v/>
      </c>
      <c r="G530" s="101" t="str">
        <f>IFERROR(VLOOKUP(F530,'ALL-LCDs'!$A:$C,3,0),"")</f>
        <v/>
      </c>
      <c r="H530" s="101" t="str">
        <f>IFERROR(VLOOKUP(F530,'Updated LCDs'!$A:$A,1,0),"NO")</f>
        <v>NO</v>
      </c>
      <c r="I530" s="101" t="str">
        <f>IFERROR(VLOOKUP(F530,'Updated LCDs'!$A:$E,5,0),"NO")</f>
        <v>NO</v>
      </c>
      <c r="J530" s="100"/>
      <c r="K530" s="101" t="str">
        <f>IFERROR(VLOOKUP(J530,'All-Articles'!#REF!,3,0),"")</f>
        <v/>
      </c>
      <c r="L530" s="101" t="str">
        <f>IFERROR(VLOOKUP(J530,'Updated Articles'!$A:$E,1,0),"NO")</f>
        <v>NO</v>
      </c>
      <c r="M530" s="101" t="str">
        <f>IFERROR(VLOOKUP(J530,'Updated Articles'!$A:$E,5,0),"NO")</f>
        <v>NO</v>
      </c>
      <c r="N530" s="100"/>
      <c r="O530" s="101" t="str">
        <f>IFERROR(VLOOKUP(N530,'All-Articles'!#REF!,3,0),"")</f>
        <v/>
      </c>
      <c r="P530" s="101" t="str">
        <f>IFERROR(VLOOKUP(N530,'Updated Articles'!$A:$E,1,0),"NO")</f>
        <v>NO</v>
      </c>
      <c r="Q530" s="101" t="str">
        <f>IFERROR(VLOOKUP(N530,'Updated Articles'!$A:$E,5,0),"NO")</f>
        <v>NO</v>
      </c>
    </row>
    <row r="531" spans="1:17" x14ac:dyDescent="0.25">
      <c r="A531" s="99" t="s">
        <v>327</v>
      </c>
      <c r="B531" s="100">
        <v>33906</v>
      </c>
      <c r="C531" s="101" t="str">
        <f>IFERROR(VLOOKUP(B531,'ALL-LCDs'!$A:$C,3,0),"")</f>
        <v>A</v>
      </c>
      <c r="D531" s="101" t="str">
        <f>IFERROR(VLOOKUP(B531,'Updated LCDs'!$A:$A,1,0),"NO")</f>
        <v>NO</v>
      </c>
      <c r="E531" s="101" t="str">
        <f>IFERROR(VLOOKUP(B531,'Updated LCDs'!$A:$E,5,0),"NO")</f>
        <v>NO</v>
      </c>
      <c r="F531" s="102" t="str">
        <f>IFERROR(VLOOKUP(B531,'ICD-9 to ICD-10 LCDs'!$A:$B,2,0),"")</f>
        <v/>
      </c>
      <c r="G531" s="101" t="str">
        <f>IFERROR(VLOOKUP(F531,'ALL-LCDs'!$A:$C,3,0),"")</f>
        <v/>
      </c>
      <c r="H531" s="101" t="str">
        <f>IFERROR(VLOOKUP(F531,'Updated LCDs'!$A:$A,1,0),"NO")</f>
        <v>NO</v>
      </c>
      <c r="I531" s="101" t="str">
        <f>IFERROR(VLOOKUP(F531,'Updated LCDs'!$A:$E,5,0),"NO")</f>
        <v>NO</v>
      </c>
      <c r="J531" s="100"/>
      <c r="K531" s="101" t="str">
        <f>IFERROR(VLOOKUP(J531,'All-Articles'!#REF!,3,0),"")</f>
        <v/>
      </c>
      <c r="L531" s="101" t="str">
        <f>IFERROR(VLOOKUP(J531,'Updated Articles'!$A:$E,1,0),"NO")</f>
        <v>NO</v>
      </c>
      <c r="M531" s="101" t="str">
        <f>IFERROR(VLOOKUP(J531,'Updated Articles'!$A:$E,5,0),"NO")</f>
        <v>NO</v>
      </c>
      <c r="N531" s="100"/>
      <c r="O531" s="101" t="str">
        <f>IFERROR(VLOOKUP(N531,'All-Articles'!#REF!,3,0),"")</f>
        <v/>
      </c>
      <c r="P531" s="101" t="str">
        <f>IFERROR(VLOOKUP(N531,'Updated Articles'!$A:$E,1,0),"NO")</f>
        <v>NO</v>
      </c>
      <c r="Q531" s="101" t="str">
        <f>IFERROR(VLOOKUP(N531,'Updated Articles'!$A:$E,5,0),"NO")</f>
        <v>NO</v>
      </c>
    </row>
    <row r="532" spans="1:17" x14ac:dyDescent="0.25">
      <c r="A532" s="99" t="s">
        <v>328</v>
      </c>
      <c r="B532" s="100">
        <v>33912</v>
      </c>
      <c r="C532" s="101" t="str">
        <f>IFERROR(VLOOKUP(B532,'ALL-LCDs'!$A:$C,3,0),"")</f>
        <v>A</v>
      </c>
      <c r="D532" s="101" t="str">
        <f>IFERROR(VLOOKUP(B532,'Updated LCDs'!$A:$A,1,0),"NO")</f>
        <v>NO</v>
      </c>
      <c r="E532" s="101" t="str">
        <f>IFERROR(VLOOKUP(B532,'Updated LCDs'!$A:$E,5,0),"NO")</f>
        <v>NO</v>
      </c>
      <c r="F532" s="102" t="str">
        <f>IFERROR(VLOOKUP(B532,'ICD-9 to ICD-10 LCDs'!$A:$B,2,0),"")</f>
        <v/>
      </c>
      <c r="G532" s="101" t="str">
        <f>IFERROR(VLOOKUP(F532,'ALL-LCDs'!$A:$C,3,0),"")</f>
        <v/>
      </c>
      <c r="H532" s="101" t="str">
        <f>IFERROR(VLOOKUP(F532,'Updated LCDs'!$A:$A,1,0),"NO")</f>
        <v>NO</v>
      </c>
      <c r="I532" s="101" t="str">
        <f>IFERROR(VLOOKUP(F532,'Updated LCDs'!$A:$E,5,0),"NO")</f>
        <v>NO</v>
      </c>
      <c r="J532" s="100"/>
      <c r="K532" s="101" t="str">
        <f>IFERROR(VLOOKUP(J532,'All-Articles'!#REF!,3,0),"")</f>
        <v/>
      </c>
      <c r="L532" s="101" t="str">
        <f>IFERROR(VLOOKUP(J532,'Updated Articles'!$A:$E,1,0),"NO")</f>
        <v>NO</v>
      </c>
      <c r="M532" s="101" t="str">
        <f>IFERROR(VLOOKUP(J532,'Updated Articles'!$A:$E,5,0),"NO")</f>
        <v>NO</v>
      </c>
      <c r="N532" s="100"/>
      <c r="O532" s="101" t="str">
        <f>IFERROR(VLOOKUP(N532,'All-Articles'!#REF!,3,0),"")</f>
        <v/>
      </c>
      <c r="P532" s="101" t="str">
        <f>IFERROR(VLOOKUP(N532,'Updated Articles'!$A:$E,1,0),"NO")</f>
        <v>NO</v>
      </c>
      <c r="Q532" s="101" t="str">
        <f>IFERROR(VLOOKUP(N532,'Updated Articles'!$A:$E,5,0),"NO")</f>
        <v>NO</v>
      </c>
    </row>
    <row r="533" spans="1:17" x14ac:dyDescent="0.25">
      <c r="A533" s="99" t="s">
        <v>329</v>
      </c>
      <c r="B533" s="100">
        <v>33930</v>
      </c>
      <c r="C533" s="101" t="str">
        <f>IFERROR(VLOOKUP(B533,'ALL-LCDs'!$A:$C,3,0),"")</f>
        <v>A</v>
      </c>
      <c r="D533" s="101" t="str">
        <f>IFERROR(VLOOKUP(B533,'Updated LCDs'!$A:$A,1,0),"NO")</f>
        <v>NO</v>
      </c>
      <c r="E533" s="101" t="str">
        <f>IFERROR(VLOOKUP(B533,'Updated LCDs'!$A:$E,5,0),"NO")</f>
        <v>NO</v>
      </c>
      <c r="F533" s="102" t="str">
        <f>IFERROR(VLOOKUP(B533,'ICD-9 to ICD-10 LCDs'!$A:$B,2,0),"")</f>
        <v/>
      </c>
      <c r="G533" s="101" t="str">
        <f>IFERROR(VLOOKUP(F533,'ALL-LCDs'!$A:$C,3,0),"")</f>
        <v/>
      </c>
      <c r="H533" s="101" t="str">
        <f>IFERROR(VLOOKUP(F533,'Updated LCDs'!$A:$A,1,0),"NO")</f>
        <v>NO</v>
      </c>
      <c r="I533" s="101" t="str">
        <f>IFERROR(VLOOKUP(F533,'Updated LCDs'!$A:$E,5,0),"NO")</f>
        <v>NO</v>
      </c>
      <c r="J533" s="100"/>
      <c r="K533" s="101" t="str">
        <f>IFERROR(VLOOKUP(J533,'All-Articles'!#REF!,3,0),"")</f>
        <v/>
      </c>
      <c r="L533" s="101" t="str">
        <f>IFERROR(VLOOKUP(J533,'Updated Articles'!$A:$E,1,0),"NO")</f>
        <v>NO</v>
      </c>
      <c r="M533" s="101" t="str">
        <f>IFERROR(VLOOKUP(J533,'Updated Articles'!$A:$E,5,0),"NO")</f>
        <v>NO</v>
      </c>
      <c r="N533" s="100"/>
      <c r="O533" s="101" t="str">
        <f>IFERROR(VLOOKUP(N533,'All-Articles'!#REF!,3,0),"")</f>
        <v/>
      </c>
      <c r="P533" s="101" t="str">
        <f>IFERROR(VLOOKUP(N533,'Updated Articles'!$A:$E,1,0),"NO")</f>
        <v>NO</v>
      </c>
      <c r="Q533" s="101" t="str">
        <f>IFERROR(VLOOKUP(N533,'Updated Articles'!$A:$E,5,0),"NO")</f>
        <v>NO</v>
      </c>
    </row>
    <row r="534" spans="1:17" x14ac:dyDescent="0.25">
      <c r="A534" s="99" t="s">
        <v>137</v>
      </c>
      <c r="B534" s="100">
        <v>33941</v>
      </c>
      <c r="C534" s="101" t="str">
        <f>IFERROR(VLOOKUP(B534,'ALL-LCDs'!$A:$C,3,0),"")</f>
        <v>A</v>
      </c>
      <c r="D534" s="101" t="str">
        <f>IFERROR(VLOOKUP(B534,'Updated LCDs'!$A:$A,1,0),"NO")</f>
        <v>NO</v>
      </c>
      <c r="E534" s="101" t="str">
        <f>IFERROR(VLOOKUP(B534,'Updated LCDs'!$A:$E,5,0),"NO")</f>
        <v>NO</v>
      </c>
      <c r="F534" s="102" t="str">
        <f>IFERROR(VLOOKUP(B534,'ICD-9 to ICD-10 LCDs'!$A:$B,2,0),"")</f>
        <v/>
      </c>
      <c r="G534" s="101" t="str">
        <f>IFERROR(VLOOKUP(F534,'ALL-LCDs'!$A:$C,3,0),"")</f>
        <v/>
      </c>
      <c r="H534" s="101" t="str">
        <f>IFERROR(VLOOKUP(F534,'Updated LCDs'!$A:$A,1,0),"NO")</f>
        <v>NO</v>
      </c>
      <c r="I534" s="101" t="str">
        <f>IFERROR(VLOOKUP(F534,'Updated LCDs'!$A:$E,5,0),"NO")</f>
        <v>NO</v>
      </c>
      <c r="J534" s="100"/>
      <c r="K534" s="101" t="str">
        <f>IFERROR(VLOOKUP(J534,'All-Articles'!#REF!,3,0),"")</f>
        <v/>
      </c>
      <c r="L534" s="101" t="str">
        <f>IFERROR(VLOOKUP(J534,'Updated Articles'!$A:$E,1,0),"NO")</f>
        <v>NO</v>
      </c>
      <c r="M534" s="101" t="str">
        <f>IFERROR(VLOOKUP(J534,'Updated Articles'!$A:$E,5,0),"NO")</f>
        <v>NO</v>
      </c>
      <c r="N534" s="100"/>
      <c r="O534" s="101" t="str">
        <f>IFERROR(VLOOKUP(N534,'All-Articles'!#REF!,3,0),"")</f>
        <v/>
      </c>
      <c r="P534" s="101" t="str">
        <f>IFERROR(VLOOKUP(N534,'Updated Articles'!$A:$E,1,0),"NO")</f>
        <v>NO</v>
      </c>
      <c r="Q534" s="101" t="str">
        <f>IFERROR(VLOOKUP(N534,'Updated Articles'!$A:$E,5,0),"NO")</f>
        <v>NO</v>
      </c>
    </row>
    <row r="535" spans="1:17" x14ac:dyDescent="0.25">
      <c r="A535" s="103" t="s">
        <v>245</v>
      </c>
      <c r="B535" s="100">
        <v>33943</v>
      </c>
      <c r="C535" s="101" t="str">
        <f>IFERROR(VLOOKUP(B535,'ALL-LCDs'!$A:$C,3,0),"")</f>
        <v>A</v>
      </c>
      <c r="D535" s="101" t="str">
        <f>IFERROR(VLOOKUP(B535,'Updated LCDs'!$A:$A,1,0),"NO")</f>
        <v>NO</v>
      </c>
      <c r="E535" s="101" t="str">
        <f>IFERROR(VLOOKUP(B535,'Updated LCDs'!$A:$E,5,0),"NO")</f>
        <v>NO</v>
      </c>
      <c r="F535" s="102" t="str">
        <f>IFERROR(VLOOKUP(B535,'ICD-9 to ICD-10 LCDs'!$A:$B,2,0),"")</f>
        <v/>
      </c>
      <c r="G535" s="101" t="str">
        <f>IFERROR(VLOOKUP(F535,'ALL-LCDs'!$A:$C,3,0),"")</f>
        <v/>
      </c>
      <c r="H535" s="101" t="str">
        <f>IFERROR(VLOOKUP(F535,'Updated LCDs'!$A:$A,1,0),"NO")</f>
        <v>NO</v>
      </c>
      <c r="I535" s="101" t="str">
        <f>IFERROR(VLOOKUP(F535,'Updated LCDs'!$A:$E,5,0),"NO")</f>
        <v>NO</v>
      </c>
      <c r="J535" s="100"/>
      <c r="K535" s="101" t="str">
        <f>IFERROR(VLOOKUP(J535,'All-Articles'!#REF!,3,0),"")</f>
        <v/>
      </c>
      <c r="L535" s="101" t="str">
        <f>IFERROR(VLOOKUP(J535,'Updated Articles'!$A:$E,1,0),"NO")</f>
        <v>NO</v>
      </c>
      <c r="M535" s="101" t="str">
        <f>IFERROR(VLOOKUP(J535,'Updated Articles'!$A:$E,5,0),"NO")</f>
        <v>NO</v>
      </c>
      <c r="N535" s="100"/>
      <c r="O535" s="101" t="str">
        <f>IFERROR(VLOOKUP(N535,'All-Articles'!#REF!,3,0),"")</f>
        <v/>
      </c>
      <c r="P535" s="101" t="str">
        <f>IFERROR(VLOOKUP(N535,'Updated Articles'!$A:$E,1,0),"NO")</f>
        <v>NO</v>
      </c>
      <c r="Q535" s="101" t="str">
        <f>IFERROR(VLOOKUP(N535,'Updated Articles'!$A:$E,5,0),"NO")</f>
        <v>NO</v>
      </c>
    </row>
    <row r="536" spans="1:17" x14ac:dyDescent="0.25">
      <c r="A536" s="99" t="s">
        <v>330</v>
      </c>
      <c r="B536" s="100">
        <v>33946</v>
      </c>
      <c r="C536" s="101" t="str">
        <f>IFERROR(VLOOKUP(B536,'ALL-LCDs'!$A:$C,3,0),"")</f>
        <v>A</v>
      </c>
      <c r="D536" s="101" t="str">
        <f>IFERROR(VLOOKUP(B536,'Updated LCDs'!$A:$A,1,0),"NO")</f>
        <v>NO</v>
      </c>
      <c r="E536" s="101" t="str">
        <f>IFERROR(VLOOKUP(B536,'Updated LCDs'!$A:$E,5,0),"NO")</f>
        <v>NO</v>
      </c>
      <c r="F536" s="102" t="str">
        <f>IFERROR(VLOOKUP(B536,'ICD-9 to ICD-10 LCDs'!$A:$B,2,0),"")</f>
        <v/>
      </c>
      <c r="G536" s="101" t="str">
        <f>IFERROR(VLOOKUP(F536,'ALL-LCDs'!$A:$C,3,0),"")</f>
        <v/>
      </c>
      <c r="H536" s="101" t="str">
        <f>IFERROR(VLOOKUP(F536,'Updated LCDs'!$A:$A,1,0),"NO")</f>
        <v>NO</v>
      </c>
      <c r="I536" s="101" t="str">
        <f>IFERROR(VLOOKUP(F536,'Updated LCDs'!$A:$E,5,0),"NO")</f>
        <v>NO</v>
      </c>
      <c r="J536" s="100"/>
      <c r="K536" s="101" t="str">
        <f>IFERROR(VLOOKUP(J536,'All-Articles'!#REF!,3,0),"")</f>
        <v/>
      </c>
      <c r="L536" s="101" t="str">
        <f>IFERROR(VLOOKUP(J536,'Updated Articles'!$A:$E,1,0),"NO")</f>
        <v>NO</v>
      </c>
      <c r="M536" s="101" t="str">
        <f>IFERROR(VLOOKUP(J536,'Updated Articles'!$A:$E,5,0),"NO")</f>
        <v>NO</v>
      </c>
      <c r="N536" s="100"/>
      <c r="O536" s="101" t="str">
        <f>IFERROR(VLOOKUP(N536,'All-Articles'!#REF!,3,0),"")</f>
        <v/>
      </c>
      <c r="P536" s="101" t="str">
        <f>IFERROR(VLOOKUP(N536,'Updated Articles'!$A:$E,1,0),"NO")</f>
        <v>NO</v>
      </c>
      <c r="Q536" s="101" t="str">
        <f>IFERROR(VLOOKUP(N536,'Updated Articles'!$A:$E,5,0),"NO")</f>
        <v>NO</v>
      </c>
    </row>
    <row r="537" spans="1:17" x14ac:dyDescent="0.25">
      <c r="A537" s="99" t="s">
        <v>246</v>
      </c>
      <c r="B537" s="100">
        <v>33949</v>
      </c>
      <c r="C537" s="101" t="str">
        <f>IFERROR(VLOOKUP(B537,'ALL-LCDs'!$A:$C,3,0),"")</f>
        <v>A</v>
      </c>
      <c r="D537" s="101" t="str">
        <f>IFERROR(VLOOKUP(B537,'Updated LCDs'!$A:$A,1,0),"NO")</f>
        <v>NO</v>
      </c>
      <c r="E537" s="101" t="str">
        <f>IFERROR(VLOOKUP(B537,'Updated LCDs'!$A:$E,5,0),"NO")</f>
        <v>NO</v>
      </c>
      <c r="F537" s="102" t="str">
        <f>IFERROR(VLOOKUP(B537,'ICD-9 to ICD-10 LCDs'!$A:$B,2,0),"")</f>
        <v/>
      </c>
      <c r="G537" s="101" t="str">
        <f>IFERROR(VLOOKUP(F537,'ALL-LCDs'!$A:$C,3,0),"")</f>
        <v/>
      </c>
      <c r="H537" s="101" t="str">
        <f>IFERROR(VLOOKUP(F537,'Updated LCDs'!$A:$A,1,0),"NO")</f>
        <v>NO</v>
      </c>
      <c r="I537" s="101" t="str">
        <f>IFERROR(VLOOKUP(F537,'Updated LCDs'!$A:$E,5,0),"NO")</f>
        <v>NO</v>
      </c>
      <c r="J537" s="100"/>
      <c r="K537" s="101" t="str">
        <f>IFERROR(VLOOKUP(J537,'All-Articles'!#REF!,3,0),"")</f>
        <v/>
      </c>
      <c r="L537" s="101" t="str">
        <f>IFERROR(VLOOKUP(J537,'Updated Articles'!$A:$E,1,0),"NO")</f>
        <v>NO</v>
      </c>
      <c r="M537" s="101" t="str">
        <f>IFERROR(VLOOKUP(J537,'Updated Articles'!$A:$E,5,0),"NO")</f>
        <v>NO</v>
      </c>
      <c r="N537" s="100"/>
      <c r="O537" s="101" t="str">
        <f>IFERROR(VLOOKUP(N537,'All-Articles'!#REF!,3,0),"")</f>
        <v/>
      </c>
      <c r="P537" s="101" t="str">
        <f>IFERROR(VLOOKUP(N537,'Updated Articles'!$A:$E,1,0),"NO")</f>
        <v>NO</v>
      </c>
      <c r="Q537" s="101" t="str">
        <f>IFERROR(VLOOKUP(N537,'Updated Articles'!$A:$E,5,0),"NO")</f>
        <v>NO</v>
      </c>
    </row>
    <row r="538" spans="1:17" x14ac:dyDescent="0.25">
      <c r="A538" s="103" t="s">
        <v>3545</v>
      </c>
      <c r="B538" s="100">
        <v>33950</v>
      </c>
      <c r="C538" s="101" t="str">
        <f>IFERROR(VLOOKUP(B538,'ALL-LCDs'!$A:$C,3,0),"")</f>
        <v>A</v>
      </c>
      <c r="D538" s="101" t="str">
        <f>IFERROR(VLOOKUP(B538,'Updated LCDs'!$A:$A,1,0),"NO")</f>
        <v>NO</v>
      </c>
      <c r="E538" s="101" t="str">
        <f>IFERROR(VLOOKUP(B538,'Updated LCDs'!$A:$E,5,0),"NO")</f>
        <v>NO</v>
      </c>
      <c r="F538" s="102" t="str">
        <f>IFERROR(VLOOKUP(B538,'ICD-9 to ICD-10 LCDs'!$A:$B,2,0),"")</f>
        <v/>
      </c>
      <c r="G538" s="101" t="str">
        <f>IFERROR(VLOOKUP(F538,'ALL-LCDs'!$A:$C,3,0),"")</f>
        <v/>
      </c>
      <c r="H538" s="101" t="str">
        <f>IFERROR(VLOOKUP(F538,'Updated LCDs'!$A:$A,1,0),"NO")</f>
        <v>NO</v>
      </c>
      <c r="I538" s="101" t="str">
        <f>IFERROR(VLOOKUP(F538,'Updated LCDs'!$A:$E,5,0),"NO")</f>
        <v>NO</v>
      </c>
      <c r="J538" s="100"/>
      <c r="K538" s="101" t="str">
        <f>IFERROR(VLOOKUP(J538,'All-Articles'!#REF!,3,0),"")</f>
        <v/>
      </c>
      <c r="L538" s="101" t="str">
        <f>IFERROR(VLOOKUP(J538,'Updated Articles'!$A:$E,1,0),"NO")</f>
        <v>NO</v>
      </c>
      <c r="M538" s="101" t="str">
        <f>IFERROR(VLOOKUP(J538,'Updated Articles'!$A:$E,5,0),"NO")</f>
        <v>NO</v>
      </c>
      <c r="N538" s="100"/>
      <c r="O538" s="101" t="str">
        <f>IFERROR(VLOOKUP(N538,'All-Articles'!#REF!,3,0),"")</f>
        <v/>
      </c>
      <c r="P538" s="101" t="str">
        <f>IFERROR(VLOOKUP(N538,'Updated Articles'!$A:$E,1,0),"NO")</f>
        <v>NO</v>
      </c>
      <c r="Q538" s="101" t="str">
        <f>IFERROR(VLOOKUP(N538,'Updated Articles'!$A:$E,5,0),"NO")</f>
        <v>NO</v>
      </c>
    </row>
    <row r="539" spans="1:17" x14ac:dyDescent="0.25">
      <c r="A539" s="103" t="s">
        <v>268</v>
      </c>
      <c r="B539" s="100">
        <v>33960</v>
      </c>
      <c r="C539" s="101" t="str">
        <f>IFERROR(VLOOKUP(B539,'ALL-LCDs'!$A:$C,3,0),"")</f>
        <v>A</v>
      </c>
      <c r="D539" s="101" t="str">
        <f>IFERROR(VLOOKUP(B539,'Updated LCDs'!$A:$A,1,0),"NO")</f>
        <v>NO</v>
      </c>
      <c r="E539" s="101" t="str">
        <f>IFERROR(VLOOKUP(B539,'Updated LCDs'!$A:$E,5,0),"NO")</f>
        <v>NO</v>
      </c>
      <c r="F539" s="102" t="str">
        <f>IFERROR(VLOOKUP(B539,'ICD-9 to ICD-10 LCDs'!$A:$B,2,0),"")</f>
        <v/>
      </c>
      <c r="G539" s="101" t="str">
        <f>IFERROR(VLOOKUP(F539,'ALL-LCDs'!$A:$C,3,0),"")</f>
        <v/>
      </c>
      <c r="H539" s="101" t="str">
        <f>IFERROR(VLOOKUP(F539,'Updated LCDs'!$A:$A,1,0),"NO")</f>
        <v>NO</v>
      </c>
      <c r="I539" s="101" t="str">
        <f>IFERROR(VLOOKUP(F539,'Updated LCDs'!$A:$E,5,0),"NO")</f>
        <v>NO</v>
      </c>
      <c r="J539" s="100"/>
      <c r="K539" s="101" t="str">
        <f>IFERROR(VLOOKUP(J539,'All-Articles'!#REF!,3,0),"")</f>
        <v/>
      </c>
      <c r="L539" s="101" t="str">
        <f>IFERROR(VLOOKUP(J539,'Updated Articles'!$A:$E,1,0),"NO")</f>
        <v>NO</v>
      </c>
      <c r="M539" s="101" t="str">
        <f>IFERROR(VLOOKUP(J539,'Updated Articles'!$A:$E,5,0),"NO")</f>
        <v>NO</v>
      </c>
      <c r="N539" s="100"/>
      <c r="O539" s="101" t="str">
        <f>IFERROR(VLOOKUP(N539,'All-Articles'!#REF!,3,0),"")</f>
        <v/>
      </c>
      <c r="P539" s="101" t="str">
        <f>IFERROR(VLOOKUP(N539,'Updated Articles'!$A:$E,1,0),"NO")</f>
        <v>NO</v>
      </c>
      <c r="Q539" s="101" t="str">
        <f>IFERROR(VLOOKUP(N539,'Updated Articles'!$A:$E,5,0),"NO")</f>
        <v>NO</v>
      </c>
    </row>
    <row r="540" spans="1:17" x14ac:dyDescent="0.25">
      <c r="A540" s="99" t="s">
        <v>179</v>
      </c>
      <c r="B540" s="100">
        <v>33982</v>
      </c>
      <c r="C540" s="101" t="str">
        <f>IFERROR(VLOOKUP(B540,'ALL-LCDs'!$A:$C,3,0),"")</f>
        <v>R</v>
      </c>
      <c r="D540" s="101" t="str">
        <f>IFERROR(VLOOKUP(B540,'Updated LCDs'!$A:$A,1,0),"NO")</f>
        <v>NO</v>
      </c>
      <c r="E540" s="101" t="str">
        <f>IFERROR(VLOOKUP(B540,'Updated LCDs'!$A:$E,5,0),"NO")</f>
        <v>NO</v>
      </c>
      <c r="F540" s="102" t="str">
        <f>IFERROR(VLOOKUP(B540,'ICD-9 to ICD-10 LCDs'!$A:$B,2,0),"")</f>
        <v/>
      </c>
      <c r="G540" s="101" t="str">
        <f>IFERROR(VLOOKUP(F540,'ALL-LCDs'!$A:$C,3,0),"")</f>
        <v/>
      </c>
      <c r="H540" s="101" t="str">
        <f>IFERROR(VLOOKUP(F540,'Updated LCDs'!$A:$A,1,0),"NO")</f>
        <v>NO</v>
      </c>
      <c r="I540" s="101" t="str">
        <f>IFERROR(VLOOKUP(F540,'Updated LCDs'!$A:$E,5,0),"NO")</f>
        <v>NO</v>
      </c>
      <c r="J540" s="100"/>
      <c r="K540" s="101" t="str">
        <f>IFERROR(VLOOKUP(J540,'All-Articles'!#REF!,3,0),"")</f>
        <v/>
      </c>
      <c r="L540" s="101" t="str">
        <f>IFERROR(VLOOKUP(J540,'Updated Articles'!$A:$E,1,0),"NO")</f>
        <v>NO</v>
      </c>
      <c r="M540" s="101" t="str">
        <f>IFERROR(VLOOKUP(J540,'Updated Articles'!$A:$E,5,0),"NO")</f>
        <v>NO</v>
      </c>
      <c r="N540" s="100"/>
      <c r="O540" s="101" t="str">
        <f>IFERROR(VLOOKUP(N540,'All-Articles'!#REF!,3,0),"")</f>
        <v/>
      </c>
      <c r="P540" s="101" t="str">
        <f>IFERROR(VLOOKUP(N540,'Updated Articles'!$A:$E,1,0),"NO")</f>
        <v>NO</v>
      </c>
      <c r="Q540" s="101" t="str">
        <f>IFERROR(VLOOKUP(N540,'Updated Articles'!$A:$E,5,0),"NO")</f>
        <v>NO</v>
      </c>
    </row>
    <row r="541" spans="1:17" x14ac:dyDescent="0.25">
      <c r="A541" s="99" t="s">
        <v>193</v>
      </c>
      <c r="B541" s="100">
        <v>33989</v>
      </c>
      <c r="C541" s="101" t="str">
        <f>IFERROR(VLOOKUP(B541,'ALL-LCDs'!$A:$C,3,0),"")</f>
        <v>A</v>
      </c>
      <c r="D541" s="101" t="str">
        <f>IFERROR(VLOOKUP(B541,'Updated LCDs'!$A:$A,1,0),"NO")</f>
        <v>NO</v>
      </c>
      <c r="E541" s="101" t="str">
        <f>IFERROR(VLOOKUP(B541,'Updated LCDs'!$A:$E,5,0),"NO")</f>
        <v>NO</v>
      </c>
      <c r="F541" s="102" t="str">
        <f>IFERROR(VLOOKUP(B541,'ICD-9 to ICD-10 LCDs'!$A:$B,2,0),"")</f>
        <v/>
      </c>
      <c r="G541" s="101" t="str">
        <f>IFERROR(VLOOKUP(F541,'ALL-LCDs'!$A:$C,3,0),"")</f>
        <v/>
      </c>
      <c r="H541" s="101" t="str">
        <f>IFERROR(VLOOKUP(F541,'Updated LCDs'!$A:$A,1,0),"NO")</f>
        <v>NO</v>
      </c>
      <c r="I541" s="101" t="str">
        <f>IFERROR(VLOOKUP(F541,'Updated LCDs'!$A:$E,5,0),"NO")</f>
        <v>NO</v>
      </c>
      <c r="J541" s="100"/>
      <c r="K541" s="101" t="str">
        <f>IFERROR(VLOOKUP(J541,'All-Articles'!#REF!,3,0),"")</f>
        <v/>
      </c>
      <c r="L541" s="101" t="str">
        <f>IFERROR(VLOOKUP(J541,'Updated Articles'!$A:$E,1,0),"NO")</f>
        <v>NO</v>
      </c>
      <c r="M541" s="101" t="str">
        <f>IFERROR(VLOOKUP(J541,'Updated Articles'!$A:$E,5,0),"NO")</f>
        <v>NO</v>
      </c>
      <c r="N541" s="100"/>
      <c r="O541" s="101" t="str">
        <f>IFERROR(VLOOKUP(N541,'All-Articles'!#REF!,3,0),"")</f>
        <v/>
      </c>
      <c r="P541" s="101" t="str">
        <f>IFERROR(VLOOKUP(N541,'Updated Articles'!$A:$E,1,0),"NO")</f>
        <v>NO</v>
      </c>
      <c r="Q541" s="101" t="str">
        <f>IFERROR(VLOOKUP(N541,'Updated Articles'!$A:$E,5,0),"NO")</f>
        <v>NO</v>
      </c>
    </row>
    <row r="542" spans="1:17" x14ac:dyDescent="0.25">
      <c r="A542" s="103" t="s">
        <v>196</v>
      </c>
      <c r="B542" s="100">
        <v>33996</v>
      </c>
      <c r="C542" s="101" t="str">
        <f>IFERROR(VLOOKUP(B542,'ALL-LCDs'!$A:$C,3,0),"")</f>
        <v>A</v>
      </c>
      <c r="D542" s="101" t="str">
        <f>IFERROR(VLOOKUP(B542,'Updated LCDs'!$A:$A,1,0),"NO")</f>
        <v>NO</v>
      </c>
      <c r="E542" s="101" t="str">
        <f>IFERROR(VLOOKUP(B542,'Updated LCDs'!$A:$E,5,0),"NO")</f>
        <v>NO</v>
      </c>
      <c r="F542" s="102" t="str">
        <f>IFERROR(VLOOKUP(B542,'ICD-9 to ICD-10 LCDs'!$A:$B,2,0),"")</f>
        <v/>
      </c>
      <c r="G542" s="101" t="str">
        <f>IFERROR(VLOOKUP(F542,'ALL-LCDs'!$A:$C,3,0),"")</f>
        <v/>
      </c>
      <c r="H542" s="101" t="str">
        <f>IFERROR(VLOOKUP(F542,'Updated LCDs'!$A:$A,1,0),"NO")</f>
        <v>NO</v>
      </c>
      <c r="I542" s="101" t="str">
        <f>IFERROR(VLOOKUP(F542,'Updated LCDs'!$A:$E,5,0),"NO")</f>
        <v>NO</v>
      </c>
      <c r="J542" s="100"/>
      <c r="K542" s="101" t="str">
        <f>IFERROR(VLOOKUP(J542,'All-Articles'!#REF!,3,0),"")</f>
        <v/>
      </c>
      <c r="L542" s="101" t="str">
        <f>IFERROR(VLOOKUP(J542,'Updated Articles'!$A:$E,1,0),"NO")</f>
        <v>NO</v>
      </c>
      <c r="M542" s="101" t="str">
        <f>IFERROR(VLOOKUP(J542,'Updated Articles'!$A:$E,5,0),"NO")</f>
        <v>NO</v>
      </c>
      <c r="N542" s="100"/>
      <c r="O542" s="101" t="str">
        <f>IFERROR(VLOOKUP(N542,'All-Articles'!#REF!,3,0),"")</f>
        <v/>
      </c>
      <c r="P542" s="101" t="str">
        <f>IFERROR(VLOOKUP(N542,'Updated Articles'!$A:$E,1,0),"NO")</f>
        <v>NO</v>
      </c>
      <c r="Q542" s="101" t="str">
        <f>IFERROR(VLOOKUP(N542,'Updated Articles'!$A:$E,5,0),"NO")</f>
        <v>NO</v>
      </c>
    </row>
    <row r="543" spans="1:17" x14ac:dyDescent="0.25">
      <c r="A543" s="99" t="s">
        <v>331</v>
      </c>
      <c r="B543" s="100">
        <v>33997</v>
      </c>
      <c r="C543" s="101" t="str">
        <f>IFERROR(VLOOKUP(B543,'ALL-LCDs'!$A:$C,3,0),"")</f>
        <v>A</v>
      </c>
      <c r="D543" s="101" t="str">
        <f>IFERROR(VLOOKUP(B543,'Updated LCDs'!$A:$A,1,0),"NO")</f>
        <v>NO</v>
      </c>
      <c r="E543" s="101" t="str">
        <f>IFERROR(VLOOKUP(B543,'Updated LCDs'!$A:$E,5,0),"NO")</f>
        <v>NO</v>
      </c>
      <c r="F543" s="102" t="str">
        <f>IFERROR(VLOOKUP(B543,'ICD-9 to ICD-10 LCDs'!$A:$B,2,0),"")</f>
        <v/>
      </c>
      <c r="G543" s="101" t="str">
        <f>IFERROR(VLOOKUP(F543,'ALL-LCDs'!$A:$C,3,0),"")</f>
        <v/>
      </c>
      <c r="H543" s="101" t="str">
        <f>IFERROR(VLOOKUP(F543,'Updated LCDs'!$A:$A,1,0),"NO")</f>
        <v>NO</v>
      </c>
      <c r="I543" s="101" t="str">
        <f>IFERROR(VLOOKUP(F543,'Updated LCDs'!$A:$E,5,0),"NO")</f>
        <v>NO</v>
      </c>
      <c r="J543" s="100"/>
      <c r="K543" s="101" t="str">
        <f>IFERROR(VLOOKUP(J543,'All-Articles'!#REF!,3,0),"")</f>
        <v/>
      </c>
      <c r="L543" s="101" t="str">
        <f>IFERROR(VLOOKUP(J543,'Updated Articles'!$A:$E,1,0),"NO")</f>
        <v>NO</v>
      </c>
      <c r="M543" s="101" t="str">
        <f>IFERROR(VLOOKUP(J543,'Updated Articles'!$A:$E,5,0),"NO")</f>
        <v>NO</v>
      </c>
      <c r="N543" s="100"/>
      <c r="O543" s="101" t="str">
        <f>IFERROR(VLOOKUP(N543,'All-Articles'!#REF!,3,0),"")</f>
        <v/>
      </c>
      <c r="P543" s="101" t="str">
        <f>IFERROR(VLOOKUP(N543,'Updated Articles'!$A:$E,1,0),"NO")</f>
        <v>NO</v>
      </c>
      <c r="Q543" s="101" t="str">
        <f>IFERROR(VLOOKUP(N543,'Updated Articles'!$A:$E,5,0),"NO")</f>
        <v>NO</v>
      </c>
    </row>
    <row r="544" spans="1:17" x14ac:dyDescent="0.25">
      <c r="A544" s="99" t="s">
        <v>144</v>
      </c>
      <c r="B544" s="100">
        <v>33999</v>
      </c>
      <c r="C544" s="101" t="str">
        <f>IFERROR(VLOOKUP(B544,'ALL-LCDs'!$A:$C,3,0),"")</f>
        <v>A</v>
      </c>
      <c r="D544" s="101" t="str">
        <f>IFERROR(VLOOKUP(B544,'Updated LCDs'!$A:$A,1,0),"NO")</f>
        <v>NO</v>
      </c>
      <c r="E544" s="101" t="str">
        <f>IFERROR(VLOOKUP(B544,'Updated LCDs'!$A:$E,5,0),"NO")</f>
        <v>NO</v>
      </c>
      <c r="F544" s="102" t="str">
        <f>IFERROR(VLOOKUP(B544,'ICD-9 to ICD-10 LCDs'!$A:$B,2,0),"")</f>
        <v/>
      </c>
      <c r="G544" s="101" t="str">
        <f>IFERROR(VLOOKUP(F544,'ALL-LCDs'!$A:$C,3,0),"")</f>
        <v/>
      </c>
      <c r="H544" s="101" t="str">
        <f>IFERROR(VLOOKUP(F544,'Updated LCDs'!$A:$A,1,0),"NO")</f>
        <v>NO</v>
      </c>
      <c r="I544" s="101" t="str">
        <f>IFERROR(VLOOKUP(F544,'Updated LCDs'!$A:$E,5,0),"NO")</f>
        <v>NO</v>
      </c>
      <c r="J544" s="100"/>
      <c r="K544" s="101" t="str">
        <f>IFERROR(VLOOKUP(J544,'All-Articles'!#REF!,3,0),"")</f>
        <v/>
      </c>
      <c r="L544" s="101" t="str">
        <f>IFERROR(VLOOKUP(J544,'Updated Articles'!$A:$E,1,0),"NO")</f>
        <v>NO</v>
      </c>
      <c r="M544" s="101" t="str">
        <f>IFERROR(VLOOKUP(J544,'Updated Articles'!$A:$E,5,0),"NO")</f>
        <v>NO</v>
      </c>
      <c r="N544" s="100"/>
      <c r="O544" s="101" t="str">
        <f>IFERROR(VLOOKUP(N544,'All-Articles'!#REF!,3,0),"")</f>
        <v/>
      </c>
      <c r="P544" s="101" t="str">
        <f>IFERROR(VLOOKUP(N544,'Updated Articles'!$A:$E,1,0),"NO")</f>
        <v>NO</v>
      </c>
      <c r="Q544" s="101" t="str">
        <f>IFERROR(VLOOKUP(N544,'Updated Articles'!$A:$E,5,0),"NO")</f>
        <v>NO</v>
      </c>
    </row>
    <row r="545" spans="1:18" x14ac:dyDescent="0.25">
      <c r="A545" s="99" t="s">
        <v>332</v>
      </c>
      <c r="B545" s="100">
        <v>34002</v>
      </c>
      <c r="C545" s="101" t="str">
        <f>IFERROR(VLOOKUP(B545,'ALL-LCDs'!$A:$C,3,0),"")</f>
        <v>A</v>
      </c>
      <c r="D545" s="101" t="str">
        <f>IFERROR(VLOOKUP(B545,'Updated LCDs'!$A:$A,1,0),"NO")</f>
        <v>NO</v>
      </c>
      <c r="E545" s="101" t="str">
        <f>IFERROR(VLOOKUP(B545,'Updated LCDs'!$A:$E,5,0),"NO")</f>
        <v>NO</v>
      </c>
      <c r="F545" s="102" t="str">
        <f>IFERROR(VLOOKUP(B545,'ICD-9 to ICD-10 LCDs'!$A:$B,2,0),"")</f>
        <v/>
      </c>
      <c r="G545" s="101" t="str">
        <f>IFERROR(VLOOKUP(F545,'ALL-LCDs'!$A:$C,3,0),"")</f>
        <v/>
      </c>
      <c r="H545" s="101" t="str">
        <f>IFERROR(VLOOKUP(F545,'Updated LCDs'!$A:$A,1,0),"NO")</f>
        <v>NO</v>
      </c>
      <c r="I545" s="101" t="str">
        <f>IFERROR(VLOOKUP(F545,'Updated LCDs'!$A:$E,5,0),"NO")</f>
        <v>NO</v>
      </c>
      <c r="J545" s="100"/>
      <c r="K545" s="101" t="str">
        <f>IFERROR(VLOOKUP(J545,'All-Articles'!#REF!,3,0),"")</f>
        <v/>
      </c>
      <c r="L545" s="101" t="str">
        <f>IFERROR(VLOOKUP(J545,'Updated Articles'!$A:$E,1,0),"NO")</f>
        <v>NO</v>
      </c>
      <c r="M545" s="101" t="str">
        <f>IFERROR(VLOOKUP(J545,'Updated Articles'!$A:$E,5,0),"NO")</f>
        <v>NO</v>
      </c>
      <c r="N545" s="100"/>
      <c r="O545" s="101" t="str">
        <f>IFERROR(VLOOKUP(N545,'All-Articles'!#REF!,3,0),"")</f>
        <v/>
      </c>
      <c r="P545" s="101" t="str">
        <f>IFERROR(VLOOKUP(N545,'Updated Articles'!$A:$E,1,0),"NO")</f>
        <v>NO</v>
      </c>
      <c r="Q545" s="101" t="str">
        <f>IFERROR(VLOOKUP(N545,'Updated Articles'!$A:$E,5,0),"NO")</f>
        <v>NO</v>
      </c>
    </row>
    <row r="546" spans="1:18" x14ac:dyDescent="0.25">
      <c r="A546" s="99" t="s">
        <v>179</v>
      </c>
      <c r="B546" s="100">
        <v>34009</v>
      </c>
      <c r="C546" s="101" t="str">
        <f>IFERROR(VLOOKUP(B546,'ALL-LCDs'!$A:$C,3,0),"")</f>
        <v>A</v>
      </c>
      <c r="D546" s="101" t="str">
        <f>IFERROR(VLOOKUP(B546,'Updated LCDs'!$A:$A,1,0),"NO")</f>
        <v>NO</v>
      </c>
      <c r="E546" s="101" t="str">
        <f>IFERROR(VLOOKUP(B546,'Updated LCDs'!$A:$E,5,0),"NO")</f>
        <v>NO</v>
      </c>
      <c r="F546" s="102" t="str">
        <f>IFERROR(VLOOKUP(B546,'ICD-9 to ICD-10 LCDs'!$A:$B,2,0),"")</f>
        <v/>
      </c>
      <c r="G546" s="101" t="str">
        <f>IFERROR(VLOOKUP(F546,'ALL-LCDs'!$A:$C,3,0),"")</f>
        <v/>
      </c>
      <c r="H546" s="101" t="str">
        <f>IFERROR(VLOOKUP(F546,'Updated LCDs'!$A:$A,1,0),"NO")</f>
        <v>NO</v>
      </c>
      <c r="I546" s="101" t="str">
        <f>IFERROR(VLOOKUP(F546,'Updated LCDs'!$A:$E,5,0),"NO")</f>
        <v>NO</v>
      </c>
      <c r="J546" s="100"/>
      <c r="K546" s="101" t="str">
        <f>IFERROR(VLOOKUP(J546,'All-Articles'!#REF!,3,0),"")</f>
        <v/>
      </c>
      <c r="L546" s="101" t="str">
        <f>IFERROR(VLOOKUP(J546,'Updated Articles'!$A:$E,1,0),"NO")</f>
        <v>NO</v>
      </c>
      <c r="M546" s="101" t="str">
        <f>IFERROR(VLOOKUP(J546,'Updated Articles'!$A:$E,5,0),"NO")</f>
        <v>NO</v>
      </c>
      <c r="N546" s="100"/>
      <c r="O546" s="101" t="str">
        <f>IFERROR(VLOOKUP(N546,'All-Articles'!#REF!,3,0),"")</f>
        <v/>
      </c>
      <c r="P546" s="101" t="str">
        <f>IFERROR(VLOOKUP(N546,'Updated Articles'!$A:$E,1,0),"NO")</f>
        <v>NO</v>
      </c>
      <c r="Q546" s="101" t="str">
        <f>IFERROR(VLOOKUP(N546,'Updated Articles'!$A:$E,5,0),"NO")</f>
        <v>NO</v>
      </c>
    </row>
    <row r="547" spans="1:18" x14ac:dyDescent="0.25">
      <c r="A547" s="99" t="s">
        <v>165</v>
      </c>
      <c r="B547" s="100">
        <v>34017</v>
      </c>
      <c r="C547" s="101" t="str">
        <f>IFERROR(VLOOKUP(B547,'ALL-LCDs'!$A:$C,3,0),"")</f>
        <v>A</v>
      </c>
      <c r="D547" s="101" t="str">
        <f>IFERROR(VLOOKUP(B547,'Updated LCDs'!$A:$A,1,0),"NO")</f>
        <v>NO</v>
      </c>
      <c r="E547" s="101" t="str">
        <f>IFERROR(VLOOKUP(B547,'Updated LCDs'!$A:$E,5,0),"NO")</f>
        <v>NO</v>
      </c>
      <c r="F547" s="102" t="str">
        <f>IFERROR(VLOOKUP(B547,'ICD-9 to ICD-10 LCDs'!$A:$B,2,0),"")</f>
        <v/>
      </c>
      <c r="G547" s="101" t="str">
        <f>IFERROR(VLOOKUP(F547,'ALL-LCDs'!$A:$C,3,0),"")</f>
        <v/>
      </c>
      <c r="H547" s="101" t="str">
        <f>IFERROR(VLOOKUP(F547,'Updated LCDs'!$A:$A,1,0),"NO")</f>
        <v>NO</v>
      </c>
      <c r="I547" s="101" t="str">
        <f>IFERROR(VLOOKUP(F547,'Updated LCDs'!$A:$E,5,0),"NO")</f>
        <v>NO</v>
      </c>
      <c r="J547" s="100"/>
      <c r="K547" s="101" t="str">
        <f>IFERROR(VLOOKUP(J547,'All-Articles'!#REF!,3,0),"")</f>
        <v/>
      </c>
      <c r="L547" s="101" t="str">
        <f>IFERROR(VLOOKUP(J547,'Updated Articles'!$A:$E,1,0),"NO")</f>
        <v>NO</v>
      </c>
      <c r="M547" s="101" t="str">
        <f>IFERROR(VLOOKUP(J547,'Updated Articles'!$A:$E,5,0),"NO")</f>
        <v>NO</v>
      </c>
      <c r="N547" s="100"/>
      <c r="O547" s="101" t="str">
        <f>IFERROR(VLOOKUP(N547,'All-Articles'!#REF!,3,0),"")</f>
        <v/>
      </c>
      <c r="P547" s="101" t="str">
        <f>IFERROR(VLOOKUP(N547,'Updated Articles'!$A:$E,1,0),"NO")</f>
        <v>NO</v>
      </c>
      <c r="Q547" s="101" t="str">
        <f>IFERROR(VLOOKUP(N547,'Updated Articles'!$A:$E,5,0),"NO")</f>
        <v>NO</v>
      </c>
    </row>
    <row r="548" spans="1:18" x14ac:dyDescent="0.25">
      <c r="A548" s="99" t="s">
        <v>173</v>
      </c>
      <c r="B548" s="100">
        <v>34026</v>
      </c>
      <c r="C548" s="101" t="str">
        <f>IFERROR(VLOOKUP(B548,'ALL-LCDs'!$A:$C,3,0),"")</f>
        <v>A</v>
      </c>
      <c r="D548" s="101" t="str">
        <f>IFERROR(VLOOKUP(B548,'Updated LCDs'!$A:$A,1,0),"NO")</f>
        <v>NO</v>
      </c>
      <c r="E548" s="101" t="str">
        <f>IFERROR(VLOOKUP(B548,'Updated LCDs'!$A:$E,5,0),"NO")</f>
        <v>NO</v>
      </c>
      <c r="F548" s="102" t="str">
        <f>IFERROR(VLOOKUP(B548,'ICD-9 to ICD-10 LCDs'!$A:$B,2,0),"")</f>
        <v/>
      </c>
      <c r="G548" s="101" t="str">
        <f>IFERROR(VLOOKUP(F548,'ALL-LCDs'!$A:$C,3,0),"")</f>
        <v/>
      </c>
      <c r="H548" s="101" t="str">
        <f>IFERROR(VLOOKUP(F548,'Updated LCDs'!$A:$A,1,0),"NO")</f>
        <v>NO</v>
      </c>
      <c r="I548" s="101" t="str">
        <f>IFERROR(VLOOKUP(F548,'Updated LCDs'!$A:$E,5,0),"NO")</f>
        <v>NO</v>
      </c>
      <c r="J548" s="100"/>
      <c r="K548" s="101" t="str">
        <f>IFERROR(VLOOKUP(J548,'All-Articles'!#REF!,3,0),"")</f>
        <v/>
      </c>
      <c r="L548" s="101" t="str">
        <f>IFERROR(VLOOKUP(J548,'Updated Articles'!$A:$E,1,0),"NO")</f>
        <v>NO</v>
      </c>
      <c r="M548" s="101" t="str">
        <f>IFERROR(VLOOKUP(J548,'Updated Articles'!$A:$E,5,0),"NO")</f>
        <v>NO</v>
      </c>
      <c r="N548" s="100"/>
      <c r="O548" s="101" t="str">
        <f>IFERROR(VLOOKUP(N548,'All-Articles'!#REF!,3,0),"")</f>
        <v/>
      </c>
      <c r="P548" s="101" t="str">
        <f>IFERROR(VLOOKUP(N548,'Updated Articles'!$A:$E,1,0),"NO")</f>
        <v>NO</v>
      </c>
      <c r="Q548" s="101" t="str">
        <f>IFERROR(VLOOKUP(N548,'Updated Articles'!$A:$E,5,0),"NO")</f>
        <v>NO</v>
      </c>
    </row>
    <row r="549" spans="1:18" x14ac:dyDescent="0.25">
      <c r="A549" s="103" t="s">
        <v>333</v>
      </c>
      <c r="B549" s="100">
        <v>34043</v>
      </c>
      <c r="C549" s="101" t="str">
        <f>IFERROR(VLOOKUP(B549,'ALL-LCDs'!$A:$C,3,0),"")</f>
        <v>A</v>
      </c>
      <c r="D549" s="101" t="str">
        <f>IFERROR(VLOOKUP(B549,'Updated LCDs'!$A:$A,1,0),"NO")</f>
        <v>NO</v>
      </c>
      <c r="E549" s="101" t="str">
        <f>IFERROR(VLOOKUP(B549,'Updated LCDs'!$A:$E,5,0),"NO")</f>
        <v>NO</v>
      </c>
      <c r="F549" s="102" t="str">
        <f>IFERROR(VLOOKUP(B549,'ICD-9 to ICD-10 LCDs'!$A:$B,2,0),"")</f>
        <v/>
      </c>
      <c r="G549" s="101" t="str">
        <f>IFERROR(VLOOKUP(F549,'ALL-LCDs'!$A:$C,3,0),"")</f>
        <v/>
      </c>
      <c r="H549" s="101" t="str">
        <f>IFERROR(VLOOKUP(F549,'Updated LCDs'!$A:$A,1,0),"NO")</f>
        <v>NO</v>
      </c>
      <c r="I549" s="101" t="str">
        <f>IFERROR(VLOOKUP(F549,'Updated LCDs'!$A:$E,5,0),"NO")</f>
        <v>NO</v>
      </c>
      <c r="J549" s="100"/>
      <c r="K549" s="101" t="str">
        <f>IFERROR(VLOOKUP(J549,'All-Articles'!#REF!,3,0),"")</f>
        <v/>
      </c>
      <c r="L549" s="101" t="str">
        <f>IFERROR(VLOOKUP(J549,'Updated Articles'!$A:$E,1,0),"NO")</f>
        <v>NO</v>
      </c>
      <c r="M549" s="101" t="str">
        <f>IFERROR(VLOOKUP(J549,'Updated Articles'!$A:$E,5,0),"NO")</f>
        <v>NO</v>
      </c>
      <c r="N549" s="100"/>
      <c r="O549" s="101" t="str">
        <f>IFERROR(VLOOKUP(N549,'All-Articles'!#REF!,3,0),"")</f>
        <v/>
      </c>
      <c r="P549" s="101" t="str">
        <f>IFERROR(VLOOKUP(N549,'Updated Articles'!$A:$E,1,0),"NO")</f>
        <v>NO</v>
      </c>
      <c r="Q549" s="101" t="str">
        <f>IFERROR(VLOOKUP(N549,'Updated Articles'!$A:$E,5,0),"NO")</f>
        <v>NO</v>
      </c>
    </row>
    <row r="550" spans="1:18" x14ac:dyDescent="0.25">
      <c r="A550" s="103" t="s">
        <v>136</v>
      </c>
      <c r="B550" s="100">
        <v>34045</v>
      </c>
      <c r="C550" s="101" t="str">
        <f>IFERROR(VLOOKUP(B550,'ALL-LCDs'!$A:$C,3,0),"")</f>
        <v>A</v>
      </c>
      <c r="D550" s="101" t="str">
        <f>IFERROR(VLOOKUP(B550,'Updated LCDs'!$A:$A,1,0),"NO")</f>
        <v>NO</v>
      </c>
      <c r="E550" s="101" t="str">
        <f>IFERROR(VLOOKUP(B550,'Updated LCDs'!$A:$E,5,0),"NO")</f>
        <v>NO</v>
      </c>
      <c r="F550" s="102" t="str">
        <f>IFERROR(VLOOKUP(B550,'ICD-9 to ICD-10 LCDs'!$A:$B,2,0),"")</f>
        <v/>
      </c>
      <c r="G550" s="101" t="str">
        <f>IFERROR(VLOOKUP(F550,'ALL-LCDs'!$A:$C,3,0),"")</f>
        <v/>
      </c>
      <c r="H550" s="101" t="str">
        <f>IFERROR(VLOOKUP(F550,'Updated LCDs'!$A:$A,1,0),"NO")</f>
        <v>NO</v>
      </c>
      <c r="I550" s="101" t="str">
        <f>IFERROR(VLOOKUP(F550,'Updated LCDs'!$A:$E,5,0),"NO")</f>
        <v>NO</v>
      </c>
      <c r="J550" s="100"/>
      <c r="K550" s="101" t="str">
        <f>IFERROR(VLOOKUP(J550,'All-Articles'!#REF!,3,0),"")</f>
        <v/>
      </c>
      <c r="L550" s="101" t="str">
        <f>IFERROR(VLOOKUP(J550,'Updated Articles'!$A:$E,1,0),"NO")</f>
        <v>NO</v>
      </c>
      <c r="M550" s="101" t="str">
        <f>IFERROR(VLOOKUP(J550,'Updated Articles'!$A:$E,5,0),"NO")</f>
        <v>NO</v>
      </c>
      <c r="N550" s="100"/>
      <c r="O550" s="101" t="str">
        <f>IFERROR(VLOOKUP(N550,'All-Articles'!#REF!,3,0),"")</f>
        <v/>
      </c>
      <c r="P550" s="101" t="str">
        <f>IFERROR(VLOOKUP(N550,'Updated Articles'!$A:$E,1,0),"NO")</f>
        <v>NO</v>
      </c>
      <c r="Q550" s="101" t="str">
        <f>IFERROR(VLOOKUP(N550,'Updated Articles'!$A:$E,5,0),"NO")</f>
        <v>NO</v>
      </c>
    </row>
    <row r="551" spans="1:18" x14ac:dyDescent="0.25">
      <c r="A551" s="99" t="s">
        <v>3575</v>
      </c>
      <c r="B551" s="100">
        <v>34049</v>
      </c>
      <c r="C551" s="101" t="str">
        <f>IFERROR(VLOOKUP(B551,'ALL-LCDs'!$A:$C,3,0),"")</f>
        <v>A</v>
      </c>
      <c r="D551" s="101" t="str">
        <f>IFERROR(VLOOKUP(B551,'Updated LCDs'!$A:$A,1,0),"NO")</f>
        <v>NO</v>
      </c>
      <c r="E551" s="101" t="str">
        <f>IFERROR(VLOOKUP(B551,'Updated LCDs'!$A:$E,5,0),"NO")</f>
        <v>NO</v>
      </c>
      <c r="F551" s="102" t="str">
        <f>IFERROR(VLOOKUP(B551,'ICD-9 to ICD-10 LCDs'!$A:$B,2,0),"")</f>
        <v/>
      </c>
      <c r="G551" s="101" t="str">
        <f>IFERROR(VLOOKUP(F551,'ALL-LCDs'!$A:$C,3,0),"")</f>
        <v/>
      </c>
      <c r="H551" s="101" t="str">
        <f>IFERROR(VLOOKUP(F551,'Updated LCDs'!$A:$A,1,0),"NO")</f>
        <v>NO</v>
      </c>
      <c r="I551" s="101" t="str">
        <f>IFERROR(VLOOKUP(F551,'Updated LCDs'!$A:$E,5,0),"NO")</f>
        <v>NO</v>
      </c>
      <c r="J551" s="100"/>
      <c r="K551" s="101" t="str">
        <f>IFERROR(VLOOKUP(J551,'All-Articles'!#REF!,3,0),"")</f>
        <v/>
      </c>
      <c r="L551" s="101" t="str">
        <f>IFERROR(VLOOKUP(J551,'Updated Articles'!$A:$E,1,0),"NO")</f>
        <v>NO</v>
      </c>
      <c r="M551" s="101" t="str">
        <f>IFERROR(VLOOKUP(J551,'Updated Articles'!$A:$E,5,0),"NO")</f>
        <v>NO</v>
      </c>
      <c r="N551" s="100"/>
      <c r="O551" s="101" t="str">
        <f>IFERROR(VLOOKUP(N551,'All-Articles'!#REF!,3,0),"")</f>
        <v/>
      </c>
      <c r="P551" s="101" t="str">
        <f>IFERROR(VLOOKUP(N551,'Updated Articles'!$A:$E,1,0),"NO")</f>
        <v>NO</v>
      </c>
      <c r="Q551" s="101" t="str">
        <f>IFERROR(VLOOKUP(N551,'Updated Articles'!$A:$E,5,0),"NO")</f>
        <v>NO</v>
      </c>
      <c r="R551" t="s">
        <v>3569</v>
      </c>
    </row>
    <row r="552" spans="1:18" x14ac:dyDescent="0.25">
      <c r="A552" s="103" t="s">
        <v>122</v>
      </c>
      <c r="B552" s="100">
        <v>34052</v>
      </c>
      <c r="C552" s="101" t="str">
        <f>IFERROR(VLOOKUP(B552,'ALL-LCDs'!$A:$C,3,0),"")</f>
        <v>A</v>
      </c>
      <c r="D552" s="101" t="str">
        <f>IFERROR(VLOOKUP(B552,'Updated LCDs'!$A:$A,1,0),"NO")</f>
        <v>NO</v>
      </c>
      <c r="E552" s="101" t="str">
        <f>IFERROR(VLOOKUP(B552,'Updated LCDs'!$A:$E,5,0),"NO")</f>
        <v>NO</v>
      </c>
      <c r="F552" s="102" t="str">
        <f>IFERROR(VLOOKUP(B552,'ICD-9 to ICD-10 LCDs'!$A:$B,2,0),"")</f>
        <v/>
      </c>
      <c r="G552" s="101" t="str">
        <f>IFERROR(VLOOKUP(F552,'ALL-LCDs'!$A:$C,3,0),"")</f>
        <v/>
      </c>
      <c r="H552" s="101" t="str">
        <f>IFERROR(VLOOKUP(F552,'Updated LCDs'!$A:$A,1,0),"NO")</f>
        <v>NO</v>
      </c>
      <c r="I552" s="101" t="str">
        <f>IFERROR(VLOOKUP(F552,'Updated LCDs'!$A:$E,5,0),"NO")</f>
        <v>NO</v>
      </c>
      <c r="J552" s="100"/>
      <c r="K552" s="101" t="str">
        <f>IFERROR(VLOOKUP(J552,'All-Articles'!#REF!,3,0),"")</f>
        <v/>
      </c>
      <c r="L552" s="101" t="str">
        <f>IFERROR(VLOOKUP(J552,'Updated Articles'!$A:$E,1,0),"NO")</f>
        <v>NO</v>
      </c>
      <c r="M552" s="101" t="str">
        <f>IFERROR(VLOOKUP(J552,'Updated Articles'!$A:$E,5,0),"NO")</f>
        <v>NO</v>
      </c>
      <c r="N552" s="100"/>
      <c r="O552" s="101" t="str">
        <f>IFERROR(VLOOKUP(N552,'All-Articles'!#REF!,3,0),"")</f>
        <v/>
      </c>
      <c r="P552" s="101" t="str">
        <f>IFERROR(VLOOKUP(N552,'Updated Articles'!$A:$E,1,0),"NO")</f>
        <v>NO</v>
      </c>
      <c r="Q552" s="101" t="str">
        <f>IFERROR(VLOOKUP(N552,'Updated Articles'!$A:$E,5,0),"NO")</f>
        <v>NO</v>
      </c>
    </row>
    <row r="553" spans="1:18" x14ac:dyDescent="0.25">
      <c r="A553" s="99" t="s">
        <v>227</v>
      </c>
      <c r="B553" s="100">
        <v>34061</v>
      </c>
      <c r="C553" s="101" t="str">
        <f>IFERROR(VLOOKUP(B553,'ALL-LCDs'!$A:$C,3,0),"")</f>
        <v>A</v>
      </c>
      <c r="D553" s="101" t="str">
        <f>IFERROR(VLOOKUP(B553,'Updated LCDs'!$A:$A,1,0),"NO")</f>
        <v>NO</v>
      </c>
      <c r="E553" s="101" t="str">
        <f>IFERROR(VLOOKUP(B553,'Updated LCDs'!$A:$E,5,0),"NO")</f>
        <v>NO</v>
      </c>
      <c r="F553" s="102" t="str">
        <f>IFERROR(VLOOKUP(B553,'ICD-9 to ICD-10 LCDs'!$A:$B,2,0),"")</f>
        <v/>
      </c>
      <c r="G553" s="101" t="str">
        <f>IFERROR(VLOOKUP(F553,'ALL-LCDs'!$A:$C,3,0),"")</f>
        <v/>
      </c>
      <c r="H553" s="101" t="str">
        <f>IFERROR(VLOOKUP(F553,'Updated LCDs'!$A:$A,1,0),"NO")</f>
        <v>NO</v>
      </c>
      <c r="I553" s="101" t="str">
        <f>IFERROR(VLOOKUP(F553,'Updated LCDs'!$A:$E,5,0),"NO")</f>
        <v>NO</v>
      </c>
      <c r="J553" s="100"/>
      <c r="K553" s="101" t="str">
        <f>IFERROR(VLOOKUP(J553,'All-Articles'!#REF!,3,0),"")</f>
        <v/>
      </c>
      <c r="L553" s="101" t="str">
        <f>IFERROR(VLOOKUP(J553,'Updated Articles'!$A:$E,1,0),"NO")</f>
        <v>NO</v>
      </c>
      <c r="M553" s="101" t="str">
        <f>IFERROR(VLOOKUP(J553,'Updated Articles'!$A:$E,5,0),"NO")</f>
        <v>NO</v>
      </c>
      <c r="N553" s="100"/>
      <c r="O553" s="101" t="str">
        <f>IFERROR(VLOOKUP(N553,'All-Articles'!#REF!,3,0),"")</f>
        <v/>
      </c>
      <c r="P553" s="101" t="str">
        <f>IFERROR(VLOOKUP(N553,'Updated Articles'!$A:$E,1,0),"NO")</f>
        <v>NO</v>
      </c>
      <c r="Q553" s="101" t="str">
        <f>IFERROR(VLOOKUP(N553,'Updated Articles'!$A:$E,5,0),"NO")</f>
        <v>NO</v>
      </c>
    </row>
    <row r="554" spans="1:18" x14ac:dyDescent="0.25">
      <c r="A554" s="103" t="s">
        <v>335</v>
      </c>
      <c r="B554" s="100">
        <v>34063</v>
      </c>
      <c r="C554" s="101" t="str">
        <f>IFERROR(VLOOKUP(B554,'ALL-LCDs'!$A:$C,3,0),"")</f>
        <v>A</v>
      </c>
      <c r="D554" s="101" t="str">
        <f>IFERROR(VLOOKUP(B554,'Updated LCDs'!$A:$A,1,0),"NO")</f>
        <v>NO</v>
      </c>
      <c r="E554" s="101" t="str">
        <f>IFERROR(VLOOKUP(B554,'Updated LCDs'!$A:$E,5,0),"NO")</f>
        <v>NO</v>
      </c>
      <c r="F554" s="102" t="str">
        <f>IFERROR(VLOOKUP(B554,'ICD-9 to ICD-10 LCDs'!$A:$B,2,0),"")</f>
        <v/>
      </c>
      <c r="G554" s="101" t="str">
        <f>IFERROR(VLOOKUP(F554,'ALL-LCDs'!$A:$C,3,0),"")</f>
        <v/>
      </c>
      <c r="H554" s="101" t="str">
        <f>IFERROR(VLOOKUP(F554,'Updated LCDs'!$A:$A,1,0),"NO")</f>
        <v>NO</v>
      </c>
      <c r="I554" s="101" t="str">
        <f>IFERROR(VLOOKUP(F554,'Updated LCDs'!$A:$E,5,0),"NO")</f>
        <v>NO</v>
      </c>
      <c r="J554" s="100"/>
      <c r="K554" s="101" t="str">
        <f>IFERROR(VLOOKUP(J554,'All-Articles'!#REF!,3,0),"")</f>
        <v/>
      </c>
      <c r="L554" s="101" t="str">
        <f>IFERROR(VLOOKUP(J554,'Updated Articles'!$A:$E,1,0),"NO")</f>
        <v>NO</v>
      </c>
      <c r="M554" s="101" t="str">
        <f>IFERROR(VLOOKUP(J554,'Updated Articles'!$A:$E,5,0),"NO")</f>
        <v>NO</v>
      </c>
      <c r="N554" s="100"/>
      <c r="O554" s="101" t="str">
        <f>IFERROR(VLOOKUP(N554,'All-Articles'!#REF!,3,0),"")</f>
        <v/>
      </c>
      <c r="P554" s="101" t="str">
        <f>IFERROR(VLOOKUP(N554,'Updated Articles'!$A:$E,1,0),"NO")</f>
        <v>NO</v>
      </c>
      <c r="Q554" s="101" t="str">
        <f>IFERROR(VLOOKUP(N554,'Updated Articles'!$A:$E,5,0),"NO")</f>
        <v>NO</v>
      </c>
    </row>
    <row r="555" spans="1:18" x14ac:dyDescent="0.25">
      <c r="A555" s="99" t="s">
        <v>120</v>
      </c>
      <c r="B555" s="100">
        <v>34072</v>
      </c>
      <c r="C555" s="101" t="str">
        <f>IFERROR(VLOOKUP(B555,'ALL-LCDs'!$A:$C,3,0),"")</f>
        <v>A</v>
      </c>
      <c r="D555" s="101" t="str">
        <f>IFERROR(VLOOKUP(B555,'Updated LCDs'!$A:$A,1,0),"NO")</f>
        <v>NO</v>
      </c>
      <c r="E555" s="101" t="str">
        <f>IFERROR(VLOOKUP(B555,'Updated LCDs'!$A:$E,5,0),"NO")</f>
        <v>NO</v>
      </c>
      <c r="F555" s="102" t="str">
        <f>IFERROR(VLOOKUP(B555,'ICD-9 to ICD-10 LCDs'!$A:$B,2,0),"")</f>
        <v/>
      </c>
      <c r="G555" s="101" t="str">
        <f>IFERROR(VLOOKUP(F555,'ALL-LCDs'!$A:$C,3,0),"")</f>
        <v/>
      </c>
      <c r="H555" s="101" t="str">
        <f>IFERROR(VLOOKUP(F555,'Updated LCDs'!$A:$A,1,0),"NO")</f>
        <v>NO</v>
      </c>
      <c r="I555" s="101" t="str">
        <f>IFERROR(VLOOKUP(F555,'Updated LCDs'!$A:$E,5,0),"NO")</f>
        <v>NO</v>
      </c>
      <c r="J555" s="100"/>
      <c r="K555" s="101" t="str">
        <f>IFERROR(VLOOKUP(J555,'All-Articles'!#REF!,3,0),"")</f>
        <v/>
      </c>
      <c r="L555" s="101" t="str">
        <f>IFERROR(VLOOKUP(J555,'Updated Articles'!$A:$E,1,0),"NO")</f>
        <v>NO</v>
      </c>
      <c r="M555" s="101" t="str">
        <f>IFERROR(VLOOKUP(J555,'Updated Articles'!$A:$E,5,0),"NO")</f>
        <v>NO</v>
      </c>
      <c r="N555" s="100"/>
      <c r="O555" s="101" t="str">
        <f>IFERROR(VLOOKUP(N555,'All-Articles'!#REF!,3,0),"")</f>
        <v/>
      </c>
      <c r="P555" s="101" t="str">
        <f>IFERROR(VLOOKUP(N555,'Updated Articles'!$A:$E,1,0),"NO")</f>
        <v>NO</v>
      </c>
      <c r="Q555" s="101" t="str">
        <f>IFERROR(VLOOKUP(N555,'Updated Articles'!$A:$E,5,0),"NO")</f>
        <v>NO</v>
      </c>
    </row>
    <row r="556" spans="1:18" x14ac:dyDescent="0.25">
      <c r="A556" s="99" t="s">
        <v>118</v>
      </c>
      <c r="B556" s="100">
        <v>34076</v>
      </c>
      <c r="C556" s="101" t="str">
        <f>IFERROR(VLOOKUP(B556,'ALL-LCDs'!$A:$C,3,0),"")</f>
        <v>A</v>
      </c>
      <c r="D556" s="101" t="str">
        <f>IFERROR(VLOOKUP(B556,'Updated LCDs'!$A:$A,1,0),"NO")</f>
        <v>NO</v>
      </c>
      <c r="E556" s="101" t="str">
        <f>IFERROR(VLOOKUP(B556,'Updated LCDs'!$A:$E,5,0),"NO")</f>
        <v>NO</v>
      </c>
      <c r="F556" s="102" t="str">
        <f>IFERROR(VLOOKUP(B556,'ICD-9 to ICD-10 LCDs'!$A:$B,2,0),"")</f>
        <v/>
      </c>
      <c r="G556" s="101" t="str">
        <f>IFERROR(VLOOKUP(F556,'ALL-LCDs'!$A:$C,3,0),"")</f>
        <v/>
      </c>
      <c r="H556" s="101" t="str">
        <f>IFERROR(VLOOKUP(F556,'Updated LCDs'!$A:$A,1,0),"NO")</f>
        <v>NO</v>
      </c>
      <c r="I556" s="101" t="str">
        <f>IFERROR(VLOOKUP(F556,'Updated LCDs'!$A:$E,5,0),"NO")</f>
        <v>NO</v>
      </c>
      <c r="J556" s="100"/>
      <c r="K556" s="101" t="str">
        <f>IFERROR(VLOOKUP(J556,'All-Articles'!#REF!,3,0),"")</f>
        <v/>
      </c>
      <c r="L556" s="101" t="str">
        <f>IFERROR(VLOOKUP(J556,'Updated Articles'!$A:$E,1,0),"NO")</f>
        <v>NO</v>
      </c>
      <c r="M556" s="101" t="str">
        <f>IFERROR(VLOOKUP(J556,'Updated Articles'!$A:$E,5,0),"NO")</f>
        <v>NO</v>
      </c>
      <c r="N556" s="100"/>
      <c r="O556" s="101" t="str">
        <f>IFERROR(VLOOKUP(N556,'All-Articles'!#REF!,3,0),"")</f>
        <v/>
      </c>
      <c r="P556" s="101" t="str">
        <f>IFERROR(VLOOKUP(N556,'Updated Articles'!$A:$E,1,0),"NO")</f>
        <v>NO</v>
      </c>
      <c r="Q556" s="101" t="str">
        <f>IFERROR(VLOOKUP(N556,'Updated Articles'!$A:$E,5,0),"NO")</f>
        <v>NO</v>
      </c>
    </row>
    <row r="557" spans="1:18" x14ac:dyDescent="0.25">
      <c r="A557" s="99" t="s">
        <v>336</v>
      </c>
      <c r="B557" s="100">
        <v>34080</v>
      </c>
      <c r="C557" s="101" t="str">
        <f>IFERROR(VLOOKUP(B557,'ALL-LCDs'!$A:$C,3,0),"")</f>
        <v>A</v>
      </c>
      <c r="D557" s="101" t="str">
        <f>IFERROR(VLOOKUP(B557,'Updated LCDs'!$A:$A,1,0),"NO")</f>
        <v>NO</v>
      </c>
      <c r="E557" s="101" t="str">
        <f>IFERROR(VLOOKUP(B557,'Updated LCDs'!$A:$E,5,0),"NO")</f>
        <v>NO</v>
      </c>
      <c r="F557" s="102" t="str">
        <f>IFERROR(VLOOKUP(B557,'ICD-9 to ICD-10 LCDs'!$A:$B,2,0),"")</f>
        <v/>
      </c>
      <c r="G557" s="101" t="str">
        <f>IFERROR(VLOOKUP(F557,'ALL-LCDs'!$A:$C,3,0),"")</f>
        <v/>
      </c>
      <c r="H557" s="101" t="str">
        <f>IFERROR(VLOOKUP(F557,'Updated LCDs'!$A:$A,1,0),"NO")</f>
        <v>NO</v>
      </c>
      <c r="I557" s="101" t="str">
        <f>IFERROR(VLOOKUP(F557,'Updated LCDs'!$A:$E,5,0),"NO")</f>
        <v>NO</v>
      </c>
      <c r="J557" s="100"/>
      <c r="K557" s="101" t="str">
        <f>IFERROR(VLOOKUP(J557,'All-Articles'!#REF!,3,0),"")</f>
        <v/>
      </c>
      <c r="L557" s="101" t="str">
        <f>IFERROR(VLOOKUP(J557,'Updated Articles'!$A:$E,1,0),"NO")</f>
        <v>NO</v>
      </c>
      <c r="M557" s="101" t="str">
        <f>IFERROR(VLOOKUP(J557,'Updated Articles'!$A:$E,5,0),"NO")</f>
        <v>NO</v>
      </c>
      <c r="N557" s="100"/>
      <c r="O557" s="101" t="str">
        <f>IFERROR(VLOOKUP(N557,'All-Articles'!#REF!,3,0),"")</f>
        <v/>
      </c>
      <c r="P557" s="101" t="str">
        <f>IFERROR(VLOOKUP(N557,'Updated Articles'!$A:$E,1,0),"NO")</f>
        <v>NO</v>
      </c>
      <c r="Q557" s="101" t="str">
        <f>IFERROR(VLOOKUP(N557,'Updated Articles'!$A:$E,5,0),"NO")</f>
        <v>NO</v>
      </c>
    </row>
    <row r="558" spans="1:18" x14ac:dyDescent="0.25">
      <c r="A558" s="99" t="s">
        <v>176</v>
      </c>
      <c r="B558" s="104">
        <v>34081</v>
      </c>
      <c r="C558" s="101" t="str">
        <f>IFERROR(VLOOKUP(B558,'ALL-LCDs'!$A:$C,3,0),"")</f>
        <v>A</v>
      </c>
      <c r="D558" s="101" t="str">
        <f>IFERROR(VLOOKUP(B558,'Updated LCDs'!$A:$A,1,0),"NO")</f>
        <v>NO</v>
      </c>
      <c r="E558" s="101" t="str">
        <f>IFERROR(VLOOKUP(B558,'Updated LCDs'!$A:$E,5,0),"NO")</f>
        <v>NO</v>
      </c>
      <c r="F558" s="102" t="str">
        <f>IFERROR(VLOOKUP(B558,'ICD-9 to ICD-10 LCDs'!$A:$B,2,0),"")</f>
        <v/>
      </c>
      <c r="G558" s="101" t="str">
        <f>IFERROR(VLOOKUP(F558,'ALL-LCDs'!$A:$C,3,0),"")</f>
        <v/>
      </c>
      <c r="H558" s="101" t="str">
        <f>IFERROR(VLOOKUP(F558,'Updated LCDs'!$A:$A,1,0),"NO")</f>
        <v>NO</v>
      </c>
      <c r="I558" s="101" t="str">
        <f>IFERROR(VLOOKUP(F558,'Updated LCDs'!$A:$E,5,0),"NO")</f>
        <v>NO</v>
      </c>
      <c r="J558" s="104"/>
      <c r="K558" s="101" t="str">
        <f>IFERROR(VLOOKUP(J558,'All-Articles'!#REF!,3,0),"")</f>
        <v/>
      </c>
      <c r="L558" s="101" t="str">
        <f>IFERROR(VLOOKUP(J558,'Updated Articles'!$A:$E,1,0),"NO")</f>
        <v>NO</v>
      </c>
      <c r="M558" s="101" t="str">
        <f>IFERROR(VLOOKUP(J558,'Updated Articles'!$A:$E,5,0),"NO")</f>
        <v>NO</v>
      </c>
      <c r="N558" s="104"/>
      <c r="O558" s="101" t="str">
        <f>IFERROR(VLOOKUP(N558,'All-Articles'!#REF!,3,0),"")</f>
        <v/>
      </c>
      <c r="P558" s="101" t="str">
        <f>IFERROR(VLOOKUP(N558,'Updated Articles'!$A:$E,1,0),"NO")</f>
        <v>NO</v>
      </c>
      <c r="Q558" s="101" t="str">
        <f>IFERROR(VLOOKUP(N558,'Updated Articles'!$A:$E,5,0),"NO")</f>
        <v>NO</v>
      </c>
    </row>
    <row r="559" spans="1:18" x14ac:dyDescent="0.25">
      <c r="A559" s="99" t="s">
        <v>337</v>
      </c>
      <c r="B559" s="100">
        <v>34085</v>
      </c>
      <c r="C559" s="101" t="str">
        <f>IFERROR(VLOOKUP(B559,'ALL-LCDs'!$A:$C,3,0),"")</f>
        <v>A</v>
      </c>
      <c r="D559" s="101" t="str">
        <f>IFERROR(VLOOKUP(B559,'Updated LCDs'!$A:$A,1,0),"NO")</f>
        <v>NO</v>
      </c>
      <c r="E559" s="101" t="str">
        <f>IFERROR(VLOOKUP(B559,'Updated LCDs'!$A:$E,5,0),"NO")</f>
        <v>NO</v>
      </c>
      <c r="F559" s="102" t="str">
        <f>IFERROR(VLOOKUP(B559,'ICD-9 to ICD-10 LCDs'!$A:$B,2,0),"")</f>
        <v/>
      </c>
      <c r="G559" s="101" t="str">
        <f>IFERROR(VLOOKUP(F559,'ALL-LCDs'!$A:$C,3,0),"")</f>
        <v/>
      </c>
      <c r="H559" s="101" t="str">
        <f>IFERROR(VLOOKUP(F559,'Updated LCDs'!$A:$A,1,0),"NO")</f>
        <v>NO</v>
      </c>
      <c r="I559" s="101" t="str">
        <f>IFERROR(VLOOKUP(F559,'Updated LCDs'!$A:$E,5,0),"NO")</f>
        <v>NO</v>
      </c>
      <c r="J559" s="100"/>
      <c r="K559" s="101" t="str">
        <f>IFERROR(VLOOKUP(J559,'All-Articles'!#REF!,3,0),"")</f>
        <v/>
      </c>
      <c r="L559" s="101" t="str">
        <f>IFERROR(VLOOKUP(J559,'Updated Articles'!$A:$E,1,0),"NO")</f>
        <v>NO</v>
      </c>
      <c r="M559" s="101" t="str">
        <f>IFERROR(VLOOKUP(J559,'Updated Articles'!$A:$E,5,0),"NO")</f>
        <v>NO</v>
      </c>
      <c r="N559" s="100"/>
      <c r="O559" s="101" t="str">
        <f>IFERROR(VLOOKUP(N559,'All-Articles'!#REF!,3,0),"")</f>
        <v/>
      </c>
      <c r="P559" s="101" t="str">
        <f>IFERROR(VLOOKUP(N559,'Updated Articles'!$A:$E,1,0),"NO")</f>
        <v>NO</v>
      </c>
      <c r="Q559" s="101" t="str">
        <f>IFERROR(VLOOKUP(N559,'Updated Articles'!$A:$E,5,0),"NO")</f>
        <v>NO</v>
      </c>
    </row>
    <row r="560" spans="1:18" x14ac:dyDescent="0.25">
      <c r="A560" s="99" t="s">
        <v>261</v>
      </c>
      <c r="B560" s="100">
        <v>34086</v>
      </c>
      <c r="C560" s="101" t="str">
        <f>IFERROR(VLOOKUP(B560,'ALL-LCDs'!$A:$C,3,0),"")</f>
        <v/>
      </c>
      <c r="D560" s="101" t="str">
        <f>IFERROR(VLOOKUP(B560,'Updated LCDs'!$A:$A,1,0),"NO")</f>
        <v>NO</v>
      </c>
      <c r="E560" s="101" t="str">
        <f>IFERROR(VLOOKUP(B560,'Updated LCDs'!$A:$E,5,0),"NO")</f>
        <v>NO</v>
      </c>
      <c r="F560" s="102" t="str">
        <f>IFERROR(VLOOKUP(B560,'ICD-9 to ICD-10 LCDs'!$A:$B,2,0),"")</f>
        <v/>
      </c>
      <c r="G560" s="101" t="str">
        <f>IFERROR(VLOOKUP(F560,'ALL-LCDs'!$A:$C,3,0),"")</f>
        <v/>
      </c>
      <c r="H560" s="101" t="str">
        <f>IFERROR(VLOOKUP(F560,'Updated LCDs'!$A:$A,1,0),"NO")</f>
        <v>NO</v>
      </c>
      <c r="I560" s="101" t="str">
        <f>IFERROR(VLOOKUP(F560,'Updated LCDs'!$A:$E,5,0),"NO")</f>
        <v>NO</v>
      </c>
      <c r="J560" s="100"/>
      <c r="K560" s="101" t="str">
        <f>IFERROR(VLOOKUP(J560,'All-Articles'!#REF!,3,0),"")</f>
        <v/>
      </c>
      <c r="L560" s="101" t="str">
        <f>IFERROR(VLOOKUP(J560,'Updated Articles'!$A:$E,1,0),"NO")</f>
        <v>NO</v>
      </c>
      <c r="M560" s="101" t="str">
        <f>IFERROR(VLOOKUP(J560,'Updated Articles'!$A:$E,5,0),"NO")</f>
        <v>NO</v>
      </c>
      <c r="N560" s="100"/>
      <c r="O560" s="101" t="str">
        <f>IFERROR(VLOOKUP(N560,'All-Articles'!#REF!,3,0),"")</f>
        <v/>
      </c>
      <c r="P560" s="101" t="str">
        <f>IFERROR(VLOOKUP(N560,'Updated Articles'!$A:$E,1,0),"NO")</f>
        <v>NO</v>
      </c>
      <c r="Q560" s="101" t="str">
        <f>IFERROR(VLOOKUP(N560,'Updated Articles'!$A:$E,5,0),"NO")</f>
        <v>NO</v>
      </c>
    </row>
    <row r="561" spans="1:17" x14ac:dyDescent="0.25">
      <c r="A561" s="99" t="s">
        <v>338</v>
      </c>
      <c r="B561" s="100">
        <v>34087</v>
      </c>
      <c r="C561" s="101" t="str">
        <f>IFERROR(VLOOKUP(B561,'ALL-LCDs'!$A:$C,3,0),"")</f>
        <v>A</v>
      </c>
      <c r="D561" s="101" t="str">
        <f>IFERROR(VLOOKUP(B561,'Updated LCDs'!$A:$A,1,0),"NO")</f>
        <v>NO</v>
      </c>
      <c r="E561" s="101" t="str">
        <f>IFERROR(VLOOKUP(B561,'Updated LCDs'!$A:$E,5,0),"NO")</f>
        <v>NO</v>
      </c>
      <c r="F561" s="102" t="str">
        <f>IFERROR(VLOOKUP(B561,'ICD-9 to ICD-10 LCDs'!$A:$B,2,0),"")</f>
        <v/>
      </c>
      <c r="G561" s="101" t="str">
        <f>IFERROR(VLOOKUP(F561,'ALL-LCDs'!$A:$C,3,0),"")</f>
        <v/>
      </c>
      <c r="H561" s="101" t="str">
        <f>IFERROR(VLOOKUP(F561,'Updated LCDs'!$A:$A,1,0),"NO")</f>
        <v>NO</v>
      </c>
      <c r="I561" s="101" t="str">
        <f>IFERROR(VLOOKUP(F561,'Updated LCDs'!$A:$E,5,0),"NO")</f>
        <v>NO</v>
      </c>
      <c r="J561" s="100"/>
      <c r="K561" s="101" t="str">
        <f>IFERROR(VLOOKUP(J561,'All-Articles'!#REF!,3,0),"")</f>
        <v/>
      </c>
      <c r="L561" s="101" t="str">
        <f>IFERROR(VLOOKUP(J561,'Updated Articles'!$A:$E,1,0),"NO")</f>
        <v>NO</v>
      </c>
      <c r="M561" s="101" t="str">
        <f>IFERROR(VLOOKUP(J561,'Updated Articles'!$A:$E,5,0),"NO")</f>
        <v>NO</v>
      </c>
      <c r="N561" s="100"/>
      <c r="O561" s="101" t="str">
        <f>IFERROR(VLOOKUP(N561,'All-Articles'!#REF!,3,0),"")</f>
        <v/>
      </c>
      <c r="P561" s="101" t="str">
        <f>IFERROR(VLOOKUP(N561,'Updated Articles'!$A:$E,1,0),"NO")</f>
        <v>NO</v>
      </c>
      <c r="Q561" s="101" t="str">
        <f>IFERROR(VLOOKUP(N561,'Updated Articles'!$A:$E,5,0),"NO")</f>
        <v>NO</v>
      </c>
    </row>
    <row r="562" spans="1:17" x14ac:dyDescent="0.25">
      <c r="A562" s="99" t="s">
        <v>339</v>
      </c>
      <c r="B562" s="100">
        <v>34093</v>
      </c>
      <c r="C562" s="101" t="str">
        <f>IFERROR(VLOOKUP(B562,'ALL-LCDs'!$A:$C,3,0),"")</f>
        <v>A</v>
      </c>
      <c r="D562" s="101" t="str">
        <f>IFERROR(VLOOKUP(B562,'Updated LCDs'!$A:$A,1,0),"NO")</f>
        <v>NO</v>
      </c>
      <c r="E562" s="101" t="str">
        <f>IFERROR(VLOOKUP(B562,'Updated LCDs'!$A:$E,5,0),"NO")</f>
        <v>NO</v>
      </c>
      <c r="F562" s="102" t="str">
        <f>IFERROR(VLOOKUP(B562,'ICD-9 to ICD-10 LCDs'!$A:$B,2,0),"")</f>
        <v/>
      </c>
      <c r="G562" s="101" t="str">
        <f>IFERROR(VLOOKUP(F562,'ALL-LCDs'!$A:$C,3,0),"")</f>
        <v/>
      </c>
      <c r="H562" s="101" t="str">
        <f>IFERROR(VLOOKUP(F562,'Updated LCDs'!$A:$A,1,0),"NO")</f>
        <v>NO</v>
      </c>
      <c r="I562" s="101" t="str">
        <f>IFERROR(VLOOKUP(F562,'Updated LCDs'!$A:$E,5,0),"NO")</f>
        <v>NO</v>
      </c>
      <c r="J562" s="100"/>
      <c r="K562" s="101" t="str">
        <f>IFERROR(VLOOKUP(J562,'All-Articles'!#REF!,3,0),"")</f>
        <v/>
      </c>
      <c r="L562" s="101" t="str">
        <f>IFERROR(VLOOKUP(J562,'Updated Articles'!$A:$E,1,0),"NO")</f>
        <v>NO</v>
      </c>
      <c r="M562" s="101" t="str">
        <f>IFERROR(VLOOKUP(J562,'Updated Articles'!$A:$E,5,0),"NO")</f>
        <v>NO</v>
      </c>
      <c r="N562" s="100"/>
      <c r="O562" s="101" t="str">
        <f>IFERROR(VLOOKUP(N562,'All-Articles'!#REF!,3,0),"")</f>
        <v/>
      </c>
      <c r="P562" s="101" t="str">
        <f>IFERROR(VLOOKUP(N562,'Updated Articles'!$A:$E,1,0),"NO")</f>
        <v>NO</v>
      </c>
      <c r="Q562" s="101" t="str">
        <f>IFERROR(VLOOKUP(N562,'Updated Articles'!$A:$E,5,0),"NO")</f>
        <v>NO</v>
      </c>
    </row>
    <row r="563" spans="1:17" x14ac:dyDescent="0.25">
      <c r="A563" s="103" t="s">
        <v>3543</v>
      </c>
      <c r="B563" s="100">
        <v>34094</v>
      </c>
      <c r="C563" s="101" t="str">
        <f>IFERROR(VLOOKUP(B563,'ALL-LCDs'!$A:$C,3,0),"")</f>
        <v/>
      </c>
      <c r="D563" s="101" t="str">
        <f>IFERROR(VLOOKUP(B563,'Updated LCDs'!$A:$A,1,0),"NO")</f>
        <v>NO</v>
      </c>
      <c r="E563" s="101" t="str">
        <f>IFERROR(VLOOKUP(B563,'Updated LCDs'!$A:$E,5,0),"NO")</f>
        <v>NO</v>
      </c>
      <c r="F563" s="102" t="str">
        <f>IFERROR(VLOOKUP(B563,'ICD-9 to ICD-10 LCDs'!$A:$B,2,0),"")</f>
        <v/>
      </c>
      <c r="G563" s="101" t="str">
        <f>IFERROR(VLOOKUP(F563,'ALL-LCDs'!$A:$C,3,0),"")</f>
        <v/>
      </c>
      <c r="H563" s="101" t="str">
        <f>IFERROR(VLOOKUP(F563,'Updated LCDs'!$A:$A,1,0),"NO")</f>
        <v>NO</v>
      </c>
      <c r="I563" s="101" t="str">
        <f>IFERROR(VLOOKUP(F563,'Updated LCDs'!$A:$E,5,0),"NO")</f>
        <v>NO</v>
      </c>
      <c r="J563" s="100"/>
      <c r="K563" s="101" t="str">
        <f>IFERROR(VLOOKUP(J563,'All-Articles'!#REF!,3,0),"")</f>
        <v/>
      </c>
      <c r="L563" s="101" t="str">
        <f>IFERROR(VLOOKUP(J563,'Updated Articles'!$A:$E,1,0),"NO")</f>
        <v>NO</v>
      </c>
      <c r="M563" s="101" t="str">
        <f>IFERROR(VLOOKUP(J563,'Updated Articles'!$A:$E,5,0),"NO")</f>
        <v>NO</v>
      </c>
      <c r="N563" s="100"/>
      <c r="O563" s="101" t="str">
        <f>IFERROR(VLOOKUP(N563,'All-Articles'!#REF!,3,0),"")</f>
        <v/>
      </c>
      <c r="P563" s="101" t="str">
        <f>IFERROR(VLOOKUP(N563,'Updated Articles'!$A:$E,1,0),"NO")</f>
        <v>NO</v>
      </c>
      <c r="Q563" s="101" t="str">
        <f>IFERROR(VLOOKUP(N563,'Updated Articles'!$A:$E,5,0),"NO")</f>
        <v>NO</v>
      </c>
    </row>
    <row r="564" spans="1:17" x14ac:dyDescent="0.25">
      <c r="A564" s="103" t="s">
        <v>122</v>
      </c>
      <c r="B564" s="100">
        <v>34097</v>
      </c>
      <c r="C564" s="101" t="str">
        <f>IFERROR(VLOOKUP(B564,'ALL-LCDs'!$A:$C,3,0),"")</f>
        <v>A</v>
      </c>
      <c r="D564" s="101" t="str">
        <f>IFERROR(VLOOKUP(B564,'Updated LCDs'!$A:$A,1,0),"NO")</f>
        <v>NO</v>
      </c>
      <c r="E564" s="101" t="str">
        <f>IFERROR(VLOOKUP(B564,'Updated LCDs'!$A:$E,5,0),"NO")</f>
        <v>NO</v>
      </c>
      <c r="F564" s="102" t="str">
        <f>IFERROR(VLOOKUP(B564,'ICD-9 to ICD-10 LCDs'!$A:$B,2,0),"")</f>
        <v/>
      </c>
      <c r="G564" s="101" t="str">
        <f>IFERROR(VLOOKUP(F564,'ALL-LCDs'!$A:$C,3,0),"")</f>
        <v/>
      </c>
      <c r="H564" s="101" t="str">
        <f>IFERROR(VLOOKUP(F564,'Updated LCDs'!$A:$A,1,0),"NO")</f>
        <v>NO</v>
      </c>
      <c r="I564" s="101" t="str">
        <f>IFERROR(VLOOKUP(F564,'Updated LCDs'!$A:$E,5,0),"NO")</f>
        <v>NO</v>
      </c>
      <c r="J564" s="100"/>
      <c r="K564" s="101" t="str">
        <f>IFERROR(VLOOKUP(J564,'All-Articles'!#REF!,3,0),"")</f>
        <v/>
      </c>
      <c r="L564" s="101" t="str">
        <f>IFERROR(VLOOKUP(J564,'Updated Articles'!$A:$E,1,0),"NO")</f>
        <v>NO</v>
      </c>
      <c r="M564" s="101" t="str">
        <f>IFERROR(VLOOKUP(J564,'Updated Articles'!$A:$E,5,0),"NO")</f>
        <v>NO</v>
      </c>
      <c r="N564" s="100"/>
      <c r="O564" s="101" t="str">
        <f>IFERROR(VLOOKUP(N564,'All-Articles'!#REF!,3,0),"")</f>
        <v/>
      </c>
      <c r="P564" s="101" t="str">
        <f>IFERROR(VLOOKUP(N564,'Updated Articles'!$A:$E,1,0),"NO")</f>
        <v>NO</v>
      </c>
      <c r="Q564" s="101" t="str">
        <f>IFERROR(VLOOKUP(N564,'Updated Articles'!$A:$E,5,0),"NO")</f>
        <v>NO</v>
      </c>
    </row>
    <row r="565" spans="1:17" x14ac:dyDescent="0.25">
      <c r="A565" s="99" t="s">
        <v>116</v>
      </c>
      <c r="B565" s="100">
        <v>34107</v>
      </c>
      <c r="C565" s="101" t="str">
        <f>IFERROR(VLOOKUP(B565,'ALL-LCDs'!$A:$C,3,0),"")</f>
        <v>R</v>
      </c>
      <c r="D565" s="101" t="str">
        <f>IFERROR(VLOOKUP(B565,'Updated LCDs'!$A:$A,1,0),"NO")</f>
        <v>NO</v>
      </c>
      <c r="E565" s="101" t="str">
        <f>IFERROR(VLOOKUP(B565,'Updated LCDs'!$A:$E,5,0),"NO")</f>
        <v>NO</v>
      </c>
      <c r="F565" s="102" t="str">
        <f>IFERROR(VLOOKUP(B565,'ICD-9 to ICD-10 LCDs'!$A:$B,2,0),"")</f>
        <v/>
      </c>
      <c r="G565" s="101" t="str">
        <f>IFERROR(VLOOKUP(F565,'ALL-LCDs'!$A:$C,3,0),"")</f>
        <v/>
      </c>
      <c r="H565" s="101" t="str">
        <f>IFERROR(VLOOKUP(F565,'Updated LCDs'!$A:$A,1,0),"NO")</f>
        <v>NO</v>
      </c>
      <c r="I565" s="101" t="str">
        <f>IFERROR(VLOOKUP(F565,'Updated LCDs'!$A:$E,5,0),"NO")</f>
        <v>NO</v>
      </c>
      <c r="J565" s="100"/>
      <c r="K565" s="101" t="str">
        <f>IFERROR(VLOOKUP(J565,'All-Articles'!#REF!,3,0),"")</f>
        <v/>
      </c>
      <c r="L565" s="101" t="str">
        <f>IFERROR(VLOOKUP(J565,'Updated Articles'!$A:$E,1,0),"NO")</f>
        <v>NO</v>
      </c>
      <c r="M565" s="101" t="str">
        <f>IFERROR(VLOOKUP(J565,'Updated Articles'!$A:$E,5,0),"NO")</f>
        <v>NO</v>
      </c>
      <c r="N565" s="100"/>
      <c r="O565" s="101" t="str">
        <f>IFERROR(VLOOKUP(N565,'All-Articles'!#REF!,3,0),"")</f>
        <v/>
      </c>
      <c r="P565" s="101" t="str">
        <f>IFERROR(VLOOKUP(N565,'Updated Articles'!$A:$E,1,0),"NO")</f>
        <v>NO</v>
      </c>
      <c r="Q565" s="101" t="str">
        <f>IFERROR(VLOOKUP(N565,'Updated Articles'!$A:$E,5,0),"NO")</f>
        <v>NO</v>
      </c>
    </row>
    <row r="566" spans="1:17" x14ac:dyDescent="0.25">
      <c r="A566" s="99" t="s">
        <v>340</v>
      </c>
      <c r="B566" s="100">
        <v>34136</v>
      </c>
      <c r="C566" s="101" t="str">
        <f>IFERROR(VLOOKUP(B566,'ALL-LCDs'!$A:$C,3,0),"")</f>
        <v/>
      </c>
      <c r="D566" s="101" t="str">
        <f>IFERROR(VLOOKUP(B566,'Updated LCDs'!$A:$A,1,0),"NO")</f>
        <v>NO</v>
      </c>
      <c r="E566" s="101" t="str">
        <f>IFERROR(VLOOKUP(B566,'Updated LCDs'!$A:$E,5,0),"NO")</f>
        <v>NO</v>
      </c>
      <c r="F566" s="102" t="str">
        <f>IFERROR(VLOOKUP(B566,'ICD-9 to ICD-10 LCDs'!$A:$B,2,0),"")</f>
        <v/>
      </c>
      <c r="G566" s="101" t="str">
        <f>IFERROR(VLOOKUP(F566,'ALL-LCDs'!$A:$C,3,0),"")</f>
        <v/>
      </c>
      <c r="H566" s="101" t="str">
        <f>IFERROR(VLOOKUP(F566,'Updated LCDs'!$A:$A,1,0),"NO")</f>
        <v>NO</v>
      </c>
      <c r="I566" s="101" t="str">
        <f>IFERROR(VLOOKUP(F566,'Updated LCDs'!$A:$E,5,0),"NO")</f>
        <v>NO</v>
      </c>
      <c r="J566" s="100"/>
      <c r="K566" s="101" t="str">
        <f>IFERROR(VLOOKUP(J566,'All-Articles'!#REF!,3,0),"")</f>
        <v/>
      </c>
      <c r="L566" s="101" t="str">
        <f>IFERROR(VLOOKUP(J566,'Updated Articles'!$A:$E,1,0),"NO")</f>
        <v>NO</v>
      </c>
      <c r="M566" s="101" t="str">
        <f>IFERROR(VLOOKUP(J566,'Updated Articles'!$A:$E,5,0),"NO")</f>
        <v>NO</v>
      </c>
      <c r="N566" s="100"/>
      <c r="O566" s="101" t="str">
        <f>IFERROR(VLOOKUP(N566,'All-Articles'!#REF!,3,0),"")</f>
        <v/>
      </c>
      <c r="P566" s="101" t="str">
        <f>IFERROR(VLOOKUP(N566,'Updated Articles'!$A:$E,1,0),"NO")</f>
        <v>NO</v>
      </c>
      <c r="Q566" s="101" t="str">
        <f>IFERROR(VLOOKUP(N566,'Updated Articles'!$A:$E,5,0),"NO")</f>
        <v>NO</v>
      </c>
    </row>
    <row r="567" spans="1:17" x14ac:dyDescent="0.25">
      <c r="A567" s="99" t="s">
        <v>140</v>
      </c>
      <c r="B567" s="100">
        <v>34143</v>
      </c>
      <c r="C567" s="101" t="str">
        <f>IFERROR(VLOOKUP(B567,'ALL-LCDs'!$A:$C,3,0),"")</f>
        <v/>
      </c>
      <c r="D567" s="101" t="str">
        <f>IFERROR(VLOOKUP(B567,'Updated LCDs'!$A:$A,1,0),"NO")</f>
        <v>NO</v>
      </c>
      <c r="E567" s="101" t="str">
        <f>IFERROR(VLOOKUP(B567,'Updated LCDs'!$A:$E,5,0),"NO")</f>
        <v>NO</v>
      </c>
      <c r="F567" s="102">
        <f>IFERROR(VLOOKUP(B567,'ICD-9 to ICD-10 LCDs'!$A:$B,2,0),"")</f>
        <v>34760</v>
      </c>
      <c r="G567" s="101" t="str">
        <f>IFERROR(VLOOKUP(F567,'ALL-LCDs'!$A:$C,3,0),"")</f>
        <v>A</v>
      </c>
      <c r="H567" s="101" t="str">
        <f>IFERROR(VLOOKUP(F567,'Updated LCDs'!$A:$A,1,0),"NO")</f>
        <v>NO</v>
      </c>
      <c r="I567" s="101" t="str">
        <f>IFERROR(VLOOKUP(F567,'Updated LCDs'!$A:$E,5,0),"NO")</f>
        <v>NO</v>
      </c>
      <c r="J567" s="100"/>
      <c r="K567" s="101" t="str">
        <f>IFERROR(VLOOKUP(J567,'All-Articles'!#REF!,3,0),"")</f>
        <v/>
      </c>
      <c r="L567" s="101" t="str">
        <f>IFERROR(VLOOKUP(J567,'Updated Articles'!$A:$E,1,0),"NO")</f>
        <v>NO</v>
      </c>
      <c r="M567" s="101" t="str">
        <f>IFERROR(VLOOKUP(J567,'Updated Articles'!$A:$E,5,0),"NO")</f>
        <v>NO</v>
      </c>
      <c r="N567" s="100"/>
      <c r="O567" s="101" t="str">
        <f>IFERROR(VLOOKUP(N567,'All-Articles'!#REF!,3,0),"")</f>
        <v/>
      </c>
      <c r="P567" s="101" t="str">
        <f>IFERROR(VLOOKUP(N567,'Updated Articles'!$A:$E,1,0),"NO")</f>
        <v>NO</v>
      </c>
      <c r="Q567" s="101" t="str">
        <f>IFERROR(VLOOKUP(N567,'Updated Articles'!$A:$E,5,0),"NO")</f>
        <v>NO</v>
      </c>
    </row>
    <row r="568" spans="1:17" x14ac:dyDescent="0.25">
      <c r="A568" s="99" t="s">
        <v>145</v>
      </c>
      <c r="B568" s="100">
        <v>34151</v>
      </c>
      <c r="C568" s="101" t="str">
        <f>IFERROR(VLOOKUP(B568,'ALL-LCDs'!$A:$C,3,0),"")</f>
        <v>A</v>
      </c>
      <c r="D568" s="101" t="str">
        <f>IFERROR(VLOOKUP(B568,'Updated LCDs'!$A:$A,1,0),"NO")</f>
        <v>NO</v>
      </c>
      <c r="E568" s="101" t="str">
        <f>IFERROR(VLOOKUP(B568,'Updated LCDs'!$A:$E,5,0),"NO")</f>
        <v>NO</v>
      </c>
      <c r="F568" s="102" t="str">
        <f>IFERROR(VLOOKUP(B568,'ICD-9 to ICD-10 LCDs'!$A:$B,2,0),"")</f>
        <v/>
      </c>
      <c r="G568" s="101" t="str">
        <f>IFERROR(VLOOKUP(F568,'ALL-LCDs'!$A:$C,3,0),"")</f>
        <v/>
      </c>
      <c r="H568" s="101" t="str">
        <f>IFERROR(VLOOKUP(F568,'Updated LCDs'!$A:$A,1,0),"NO")</f>
        <v>NO</v>
      </c>
      <c r="I568" s="101" t="str">
        <f>IFERROR(VLOOKUP(F568,'Updated LCDs'!$A:$E,5,0),"NO")</f>
        <v>NO</v>
      </c>
      <c r="J568" s="100"/>
      <c r="K568" s="101" t="str">
        <f>IFERROR(VLOOKUP(J568,'All-Articles'!#REF!,3,0),"")</f>
        <v/>
      </c>
      <c r="L568" s="101" t="str">
        <f>IFERROR(VLOOKUP(J568,'Updated Articles'!$A:$E,1,0),"NO")</f>
        <v>NO</v>
      </c>
      <c r="M568" s="101" t="str">
        <f>IFERROR(VLOOKUP(J568,'Updated Articles'!$A:$E,5,0),"NO")</f>
        <v>NO</v>
      </c>
      <c r="N568" s="100"/>
      <c r="O568" s="101" t="str">
        <f>IFERROR(VLOOKUP(N568,'All-Articles'!#REF!,3,0),"")</f>
        <v/>
      </c>
      <c r="P568" s="101" t="str">
        <f>IFERROR(VLOOKUP(N568,'Updated Articles'!$A:$E,1,0),"NO")</f>
        <v>NO</v>
      </c>
      <c r="Q568" s="101" t="str">
        <f>IFERROR(VLOOKUP(N568,'Updated Articles'!$A:$E,5,0),"NO")</f>
        <v>NO</v>
      </c>
    </row>
    <row r="569" spans="1:17" x14ac:dyDescent="0.25">
      <c r="A569" s="99" t="s">
        <v>116</v>
      </c>
      <c r="B569" s="100">
        <v>34165</v>
      </c>
      <c r="C569" s="101" t="str">
        <f>IFERROR(VLOOKUP(B569,'ALL-LCDs'!$A:$C,3,0),"")</f>
        <v>R</v>
      </c>
      <c r="D569" s="101" t="str">
        <f>IFERROR(VLOOKUP(B569,'Updated LCDs'!$A:$A,1,0),"NO")</f>
        <v>NO</v>
      </c>
      <c r="E569" s="101" t="str">
        <f>IFERROR(VLOOKUP(B569,'Updated LCDs'!$A:$E,5,0),"NO")</f>
        <v>NO</v>
      </c>
      <c r="F569" s="102" t="str">
        <f>IFERROR(VLOOKUP(B569,'ICD-9 to ICD-10 LCDs'!$A:$B,2,0),"")</f>
        <v/>
      </c>
      <c r="G569" s="101" t="str">
        <f>IFERROR(VLOOKUP(F569,'ALL-LCDs'!$A:$C,3,0),"")</f>
        <v/>
      </c>
      <c r="H569" s="101" t="str">
        <f>IFERROR(VLOOKUP(F569,'Updated LCDs'!$A:$A,1,0),"NO")</f>
        <v>NO</v>
      </c>
      <c r="I569" s="101" t="str">
        <f>IFERROR(VLOOKUP(F569,'Updated LCDs'!$A:$E,5,0),"NO")</f>
        <v>NO</v>
      </c>
      <c r="J569" s="100"/>
      <c r="K569" s="101" t="str">
        <f>IFERROR(VLOOKUP(J569,'All-Articles'!#REF!,3,0),"")</f>
        <v/>
      </c>
      <c r="L569" s="101" t="str">
        <f>IFERROR(VLOOKUP(J569,'Updated Articles'!$A:$E,1,0),"NO")</f>
        <v>NO</v>
      </c>
      <c r="M569" s="101" t="str">
        <f>IFERROR(VLOOKUP(J569,'Updated Articles'!$A:$E,5,0),"NO")</f>
        <v>NO</v>
      </c>
      <c r="N569" s="100"/>
      <c r="O569" s="101" t="str">
        <f>IFERROR(VLOOKUP(N569,'All-Articles'!#REF!,3,0),"")</f>
        <v/>
      </c>
      <c r="P569" s="101" t="str">
        <f>IFERROR(VLOOKUP(N569,'Updated Articles'!$A:$E,1,0),"NO")</f>
        <v>NO</v>
      </c>
      <c r="Q569" s="101" t="str">
        <f>IFERROR(VLOOKUP(N569,'Updated Articles'!$A:$E,5,0),"NO")</f>
        <v>NO</v>
      </c>
    </row>
    <row r="570" spans="1:17" x14ac:dyDescent="0.25">
      <c r="A570" s="99" t="s">
        <v>116</v>
      </c>
      <c r="B570" s="100">
        <v>34167</v>
      </c>
      <c r="C570" s="101" t="str">
        <f>IFERROR(VLOOKUP(B570,'ALL-LCDs'!$A:$C,3,0),"")</f>
        <v>R</v>
      </c>
      <c r="D570" s="101" t="str">
        <f>IFERROR(VLOOKUP(B570,'Updated LCDs'!$A:$A,1,0),"NO")</f>
        <v>NO</v>
      </c>
      <c r="E570" s="101" t="str">
        <f>IFERROR(VLOOKUP(B570,'Updated LCDs'!$A:$E,5,0),"NO")</f>
        <v>NO</v>
      </c>
      <c r="F570" s="102" t="str">
        <f>IFERROR(VLOOKUP(B570,'ICD-9 to ICD-10 LCDs'!$A:$B,2,0),"")</f>
        <v/>
      </c>
      <c r="G570" s="101" t="str">
        <f>IFERROR(VLOOKUP(F570,'ALL-LCDs'!$A:$C,3,0),"")</f>
        <v/>
      </c>
      <c r="H570" s="101" t="str">
        <f>IFERROR(VLOOKUP(F570,'Updated LCDs'!$A:$A,1,0),"NO")</f>
        <v>NO</v>
      </c>
      <c r="I570" s="101" t="str">
        <f>IFERROR(VLOOKUP(F570,'Updated LCDs'!$A:$E,5,0),"NO")</f>
        <v>NO</v>
      </c>
      <c r="J570" s="100"/>
      <c r="K570" s="101" t="str">
        <f>IFERROR(VLOOKUP(J570,'All-Articles'!#REF!,3,0),"")</f>
        <v/>
      </c>
      <c r="L570" s="101" t="str">
        <f>IFERROR(VLOOKUP(J570,'Updated Articles'!$A:$E,1,0),"NO")</f>
        <v>NO</v>
      </c>
      <c r="M570" s="101" t="str">
        <f>IFERROR(VLOOKUP(J570,'Updated Articles'!$A:$E,5,0),"NO")</f>
        <v>NO</v>
      </c>
      <c r="N570" s="100"/>
      <c r="O570" s="101" t="str">
        <f>IFERROR(VLOOKUP(N570,'All-Articles'!#REF!,3,0),"")</f>
        <v/>
      </c>
      <c r="P570" s="101" t="str">
        <f>IFERROR(VLOOKUP(N570,'Updated Articles'!$A:$E,1,0),"NO")</f>
        <v>NO</v>
      </c>
      <c r="Q570" s="101" t="str">
        <f>IFERROR(VLOOKUP(N570,'Updated Articles'!$A:$E,5,0),"NO")</f>
        <v>NO</v>
      </c>
    </row>
    <row r="571" spans="1:17" x14ac:dyDescent="0.25">
      <c r="A571" s="99" t="s">
        <v>341</v>
      </c>
      <c r="B571" s="100">
        <v>34175</v>
      </c>
      <c r="C571" s="101" t="str">
        <f>IFERROR(VLOOKUP(B571,'ALL-LCDs'!$A:$C,3,0),"")</f>
        <v>A</v>
      </c>
      <c r="D571" s="101" t="str">
        <f>IFERROR(VLOOKUP(B571,'Updated LCDs'!$A:$A,1,0),"NO")</f>
        <v>NO</v>
      </c>
      <c r="E571" s="101" t="str">
        <f>IFERROR(VLOOKUP(B571,'Updated LCDs'!$A:$E,5,0),"NO")</f>
        <v>NO</v>
      </c>
      <c r="F571" s="102" t="str">
        <f>IFERROR(VLOOKUP(B571,'ICD-9 to ICD-10 LCDs'!$A:$B,2,0),"")</f>
        <v/>
      </c>
      <c r="G571" s="101" t="str">
        <f>IFERROR(VLOOKUP(F571,'ALL-LCDs'!$A:$C,3,0),"")</f>
        <v/>
      </c>
      <c r="H571" s="101" t="str">
        <f>IFERROR(VLOOKUP(F571,'Updated LCDs'!$A:$A,1,0),"NO")</f>
        <v>NO</v>
      </c>
      <c r="I571" s="101" t="str">
        <f>IFERROR(VLOOKUP(F571,'Updated LCDs'!$A:$E,5,0),"NO")</f>
        <v>NO</v>
      </c>
      <c r="J571" s="100"/>
      <c r="K571" s="101" t="str">
        <f>IFERROR(VLOOKUP(J571,'All-Articles'!#REF!,3,0),"")</f>
        <v/>
      </c>
      <c r="L571" s="101" t="str">
        <f>IFERROR(VLOOKUP(J571,'Updated Articles'!$A:$E,1,0),"NO")</f>
        <v>NO</v>
      </c>
      <c r="M571" s="101" t="str">
        <f>IFERROR(VLOOKUP(J571,'Updated Articles'!$A:$E,5,0),"NO")</f>
        <v>NO</v>
      </c>
      <c r="N571" s="100"/>
      <c r="O571" s="101" t="str">
        <f>IFERROR(VLOOKUP(N571,'All-Articles'!#REF!,3,0),"")</f>
        <v/>
      </c>
      <c r="P571" s="101" t="str">
        <f>IFERROR(VLOOKUP(N571,'Updated Articles'!$A:$E,1,0),"NO")</f>
        <v>NO</v>
      </c>
      <c r="Q571" s="101" t="str">
        <f>IFERROR(VLOOKUP(N571,'Updated Articles'!$A:$E,5,0),"NO")</f>
        <v>NO</v>
      </c>
    </row>
    <row r="572" spans="1:17" x14ac:dyDescent="0.25">
      <c r="A572" s="99" t="s">
        <v>261</v>
      </c>
      <c r="B572" s="100">
        <v>34176</v>
      </c>
      <c r="C572" s="101" t="str">
        <f>IFERROR(VLOOKUP(B572,'ALL-LCDs'!$A:$C,3,0),"")</f>
        <v>R</v>
      </c>
      <c r="D572" s="101" t="str">
        <f>IFERROR(VLOOKUP(B572,'Updated LCDs'!$A:$A,1,0),"NO")</f>
        <v>NO</v>
      </c>
      <c r="E572" s="101" t="str">
        <f>IFERROR(VLOOKUP(B572,'Updated LCDs'!$A:$E,5,0),"NO")</f>
        <v>NO</v>
      </c>
      <c r="F572" s="102" t="str">
        <f>IFERROR(VLOOKUP(B572,'ICD-9 to ICD-10 LCDs'!$A:$B,2,0),"")</f>
        <v/>
      </c>
      <c r="G572" s="101" t="str">
        <f>IFERROR(VLOOKUP(F572,'ALL-LCDs'!$A:$C,3,0),"")</f>
        <v/>
      </c>
      <c r="H572" s="101" t="str">
        <f>IFERROR(VLOOKUP(F572,'Updated LCDs'!$A:$A,1,0),"NO")</f>
        <v>NO</v>
      </c>
      <c r="I572" s="101" t="str">
        <f>IFERROR(VLOOKUP(F572,'Updated LCDs'!$A:$E,5,0),"NO")</f>
        <v>NO</v>
      </c>
      <c r="J572" s="100"/>
      <c r="K572" s="101" t="str">
        <f>IFERROR(VLOOKUP(J572,'All-Articles'!#REF!,3,0),"")</f>
        <v/>
      </c>
      <c r="L572" s="101" t="str">
        <f>IFERROR(VLOOKUP(J572,'Updated Articles'!$A:$E,1,0),"NO")</f>
        <v>NO</v>
      </c>
      <c r="M572" s="101" t="str">
        <f>IFERROR(VLOOKUP(J572,'Updated Articles'!$A:$E,5,0),"NO")</f>
        <v>NO</v>
      </c>
      <c r="N572" s="100"/>
      <c r="O572" s="101" t="str">
        <f>IFERROR(VLOOKUP(N572,'All-Articles'!#REF!,3,0),"")</f>
        <v/>
      </c>
      <c r="P572" s="101" t="str">
        <f>IFERROR(VLOOKUP(N572,'Updated Articles'!$A:$E,1,0),"NO")</f>
        <v>NO</v>
      </c>
      <c r="Q572" s="101" t="str">
        <f>IFERROR(VLOOKUP(N572,'Updated Articles'!$A:$E,5,0),"NO")</f>
        <v>NO</v>
      </c>
    </row>
    <row r="573" spans="1:17" x14ac:dyDescent="0.25">
      <c r="A573" s="99" t="s">
        <v>172</v>
      </c>
      <c r="B573" s="100">
        <v>34187</v>
      </c>
      <c r="C573" s="101" t="str">
        <f>IFERROR(VLOOKUP(B573,'ALL-LCDs'!$A:$C,3,0),"")</f>
        <v/>
      </c>
      <c r="D573" s="101" t="str">
        <f>IFERROR(VLOOKUP(B573,'Updated LCDs'!$A:$A,1,0),"NO")</f>
        <v>NO</v>
      </c>
      <c r="E573" s="101" t="str">
        <f>IFERROR(VLOOKUP(B573,'Updated LCDs'!$A:$E,5,0),"NO")</f>
        <v>NO</v>
      </c>
      <c r="F573" s="102">
        <f>IFERROR(VLOOKUP(B573,'ICD-9 to ICD-10 LCDs'!$A:$B,2,0),"")</f>
        <v>34380</v>
      </c>
      <c r="G573" s="101" t="str">
        <f>IFERROR(VLOOKUP(F573,'ALL-LCDs'!$A:$C,3,0),"")</f>
        <v>A</v>
      </c>
      <c r="H573" s="101" t="str">
        <f>IFERROR(VLOOKUP(F573,'Updated LCDs'!$A:$A,1,0),"NO")</f>
        <v>NO</v>
      </c>
      <c r="I573" s="101" t="str">
        <f>IFERROR(VLOOKUP(F573,'Updated LCDs'!$A:$E,5,0),"NO")</f>
        <v>NO</v>
      </c>
      <c r="J573" s="100"/>
      <c r="K573" s="101" t="str">
        <f>IFERROR(VLOOKUP(J573,'All-Articles'!#REF!,3,0),"")</f>
        <v/>
      </c>
      <c r="L573" s="101" t="str">
        <f>IFERROR(VLOOKUP(J573,'Updated Articles'!$A:$E,1,0),"NO")</f>
        <v>NO</v>
      </c>
      <c r="M573" s="101" t="str">
        <f>IFERROR(VLOOKUP(J573,'Updated Articles'!$A:$E,5,0),"NO")</f>
        <v>NO</v>
      </c>
      <c r="N573" s="100"/>
      <c r="O573" s="101" t="str">
        <f>IFERROR(VLOOKUP(N573,'All-Articles'!#REF!,3,0),"")</f>
        <v/>
      </c>
      <c r="P573" s="101" t="str">
        <f>IFERROR(VLOOKUP(N573,'Updated Articles'!$A:$E,1,0),"NO")</f>
        <v>NO</v>
      </c>
      <c r="Q573" s="101" t="str">
        <f>IFERROR(VLOOKUP(N573,'Updated Articles'!$A:$E,5,0),"NO")</f>
        <v>NO</v>
      </c>
    </row>
    <row r="574" spans="1:17" x14ac:dyDescent="0.25">
      <c r="A574" s="99" t="s">
        <v>121</v>
      </c>
      <c r="B574" s="100">
        <v>34199</v>
      </c>
      <c r="C574" s="101" t="str">
        <f>IFERROR(VLOOKUP(B574,'ALL-LCDs'!$A:$C,3,0),"")</f>
        <v>A</v>
      </c>
      <c r="D574" s="101" t="str">
        <f>IFERROR(VLOOKUP(B574,'Updated LCDs'!$A:$A,1,0),"NO")</f>
        <v>NO</v>
      </c>
      <c r="E574" s="101" t="str">
        <f>IFERROR(VLOOKUP(B574,'Updated LCDs'!$A:$E,5,0),"NO")</f>
        <v>NO</v>
      </c>
      <c r="F574" s="102" t="str">
        <f>IFERROR(VLOOKUP(B574,'ICD-9 to ICD-10 LCDs'!$A:$B,2,0),"")</f>
        <v/>
      </c>
      <c r="G574" s="101" t="str">
        <f>IFERROR(VLOOKUP(F574,'ALL-LCDs'!$A:$C,3,0),"")</f>
        <v/>
      </c>
      <c r="H574" s="101" t="str">
        <f>IFERROR(VLOOKUP(F574,'Updated LCDs'!$A:$A,1,0),"NO")</f>
        <v>NO</v>
      </c>
      <c r="I574" s="101" t="str">
        <f>IFERROR(VLOOKUP(F574,'Updated LCDs'!$A:$E,5,0),"NO")</f>
        <v>NO</v>
      </c>
      <c r="J574" s="100"/>
      <c r="K574" s="101" t="str">
        <f>IFERROR(VLOOKUP(J574,'All-Articles'!#REF!,3,0),"")</f>
        <v/>
      </c>
      <c r="L574" s="101" t="str">
        <f>IFERROR(VLOOKUP(J574,'Updated Articles'!$A:$E,1,0),"NO")</f>
        <v>NO</v>
      </c>
      <c r="M574" s="101" t="str">
        <f>IFERROR(VLOOKUP(J574,'Updated Articles'!$A:$E,5,0),"NO")</f>
        <v>NO</v>
      </c>
      <c r="N574" s="100"/>
      <c r="O574" s="101" t="str">
        <f>IFERROR(VLOOKUP(N574,'All-Articles'!#REF!,3,0),"")</f>
        <v/>
      </c>
      <c r="P574" s="101" t="str">
        <f>IFERROR(VLOOKUP(N574,'Updated Articles'!$A:$E,1,0),"NO")</f>
        <v>NO</v>
      </c>
      <c r="Q574" s="101" t="str">
        <f>IFERROR(VLOOKUP(N574,'Updated Articles'!$A:$E,5,0),"NO")</f>
        <v>NO</v>
      </c>
    </row>
    <row r="575" spans="1:17" x14ac:dyDescent="0.25">
      <c r="A575" s="103" t="s">
        <v>342</v>
      </c>
      <c r="B575" s="100">
        <v>34200</v>
      </c>
      <c r="C575" s="101" t="str">
        <f>IFERROR(VLOOKUP(B575,'ALL-LCDs'!$A:$C,3,0),"")</f>
        <v>A</v>
      </c>
      <c r="D575" s="101" t="str">
        <f>IFERROR(VLOOKUP(B575,'Updated LCDs'!$A:$A,1,0),"NO")</f>
        <v>NO</v>
      </c>
      <c r="E575" s="101" t="str">
        <f>IFERROR(VLOOKUP(B575,'Updated LCDs'!$A:$E,5,0),"NO")</f>
        <v>NO</v>
      </c>
      <c r="F575" s="102" t="str">
        <f>IFERROR(VLOOKUP(B575,'ICD-9 to ICD-10 LCDs'!$A:$B,2,0),"")</f>
        <v/>
      </c>
      <c r="G575" s="101" t="str">
        <f>IFERROR(VLOOKUP(F575,'ALL-LCDs'!$A:$C,3,0),"")</f>
        <v/>
      </c>
      <c r="H575" s="101" t="str">
        <f>IFERROR(VLOOKUP(F575,'Updated LCDs'!$A:$A,1,0),"NO")</f>
        <v>NO</v>
      </c>
      <c r="I575" s="101" t="str">
        <f>IFERROR(VLOOKUP(F575,'Updated LCDs'!$A:$E,5,0),"NO")</f>
        <v>NO</v>
      </c>
      <c r="J575" s="100"/>
      <c r="K575" s="101" t="str">
        <f>IFERROR(VLOOKUP(J575,'All-Articles'!#REF!,3,0),"")</f>
        <v/>
      </c>
      <c r="L575" s="101" t="str">
        <f>IFERROR(VLOOKUP(J575,'Updated Articles'!$A:$E,1,0),"NO")</f>
        <v>NO</v>
      </c>
      <c r="M575" s="101" t="str">
        <f>IFERROR(VLOOKUP(J575,'Updated Articles'!$A:$E,5,0),"NO")</f>
        <v>NO</v>
      </c>
      <c r="N575" s="100"/>
      <c r="O575" s="101" t="str">
        <f>IFERROR(VLOOKUP(N575,'All-Articles'!#REF!,3,0),"")</f>
        <v/>
      </c>
      <c r="P575" s="101" t="str">
        <f>IFERROR(VLOOKUP(N575,'Updated Articles'!$A:$E,1,0),"NO")</f>
        <v>NO</v>
      </c>
      <c r="Q575" s="101" t="str">
        <f>IFERROR(VLOOKUP(N575,'Updated Articles'!$A:$E,5,0),"NO")</f>
        <v>NO</v>
      </c>
    </row>
    <row r="576" spans="1:17" x14ac:dyDescent="0.25">
      <c r="A576" s="99" t="s">
        <v>116</v>
      </c>
      <c r="B576" s="100">
        <v>34202</v>
      </c>
      <c r="C576" s="101" t="str">
        <f>IFERROR(VLOOKUP(B576,'ALL-LCDs'!$A:$C,3,0),"")</f>
        <v>R</v>
      </c>
      <c r="D576" s="101" t="str">
        <f>IFERROR(VLOOKUP(B576,'Updated LCDs'!$A:$A,1,0),"NO")</f>
        <v>NO</v>
      </c>
      <c r="E576" s="101" t="str">
        <f>IFERROR(VLOOKUP(B576,'Updated LCDs'!$A:$E,5,0),"NO")</f>
        <v>NO</v>
      </c>
      <c r="F576" s="102" t="str">
        <f>IFERROR(VLOOKUP(B576,'ICD-9 to ICD-10 LCDs'!$A:$B,2,0),"")</f>
        <v/>
      </c>
      <c r="G576" s="101" t="str">
        <f>IFERROR(VLOOKUP(F576,'ALL-LCDs'!$A:$C,3,0),"")</f>
        <v/>
      </c>
      <c r="H576" s="101" t="str">
        <f>IFERROR(VLOOKUP(F576,'Updated LCDs'!$A:$A,1,0),"NO")</f>
        <v>NO</v>
      </c>
      <c r="I576" s="101" t="str">
        <f>IFERROR(VLOOKUP(F576,'Updated LCDs'!$A:$E,5,0),"NO")</f>
        <v>NO</v>
      </c>
      <c r="J576" s="100"/>
      <c r="K576" s="101" t="str">
        <f>IFERROR(VLOOKUP(J576,'All-Articles'!#REF!,3,0),"")</f>
        <v/>
      </c>
      <c r="L576" s="101" t="str">
        <f>IFERROR(VLOOKUP(J576,'Updated Articles'!$A:$E,1,0),"NO")</f>
        <v>NO</v>
      </c>
      <c r="M576" s="101" t="str">
        <f>IFERROR(VLOOKUP(J576,'Updated Articles'!$A:$E,5,0),"NO")</f>
        <v>NO</v>
      </c>
      <c r="N576" s="100"/>
      <c r="O576" s="101" t="str">
        <f>IFERROR(VLOOKUP(N576,'All-Articles'!#REF!,3,0),"")</f>
        <v/>
      </c>
      <c r="P576" s="101" t="str">
        <f>IFERROR(VLOOKUP(N576,'Updated Articles'!$A:$E,1,0),"NO")</f>
        <v>NO</v>
      </c>
      <c r="Q576" s="101" t="str">
        <f>IFERROR(VLOOKUP(N576,'Updated Articles'!$A:$E,5,0),"NO")</f>
        <v>NO</v>
      </c>
    </row>
    <row r="577" spans="1:18" x14ac:dyDescent="0.25">
      <c r="A577" s="99" t="s">
        <v>141</v>
      </c>
      <c r="B577" s="100">
        <v>34216</v>
      </c>
      <c r="C577" s="101" t="str">
        <f>IFERROR(VLOOKUP(B577,'ALL-LCDs'!$A:$C,3,0),"")</f>
        <v>R</v>
      </c>
      <c r="D577" s="101" t="str">
        <f>IFERROR(VLOOKUP(B577,'Updated LCDs'!$A:$A,1,0),"NO")</f>
        <v>NO</v>
      </c>
      <c r="E577" s="101" t="str">
        <f>IFERROR(VLOOKUP(B577,'Updated LCDs'!$A:$E,5,0),"NO")</f>
        <v>NO</v>
      </c>
      <c r="F577" s="102" t="str">
        <f>IFERROR(VLOOKUP(B577,'ICD-9 to ICD-10 LCDs'!$A:$B,2,0),"")</f>
        <v/>
      </c>
      <c r="G577" s="101" t="str">
        <f>IFERROR(VLOOKUP(F577,'ALL-LCDs'!$A:$C,3,0),"")</f>
        <v/>
      </c>
      <c r="H577" s="101" t="str">
        <f>IFERROR(VLOOKUP(F577,'Updated LCDs'!$A:$A,1,0),"NO")</f>
        <v>NO</v>
      </c>
      <c r="I577" s="101" t="str">
        <f>IFERROR(VLOOKUP(F577,'Updated LCDs'!$A:$E,5,0),"NO")</f>
        <v>NO</v>
      </c>
      <c r="J577" s="100"/>
      <c r="K577" s="101" t="str">
        <f>IFERROR(VLOOKUP(J577,'All-Articles'!#REF!,3,0),"")</f>
        <v/>
      </c>
      <c r="L577" s="101" t="str">
        <f>IFERROR(VLOOKUP(J577,'Updated Articles'!$A:$E,1,0),"NO")</f>
        <v>NO</v>
      </c>
      <c r="M577" s="101" t="str">
        <f>IFERROR(VLOOKUP(J577,'Updated Articles'!$A:$E,5,0),"NO")</f>
        <v>NO</v>
      </c>
      <c r="N577" s="100"/>
      <c r="O577" s="101" t="str">
        <f>IFERROR(VLOOKUP(N577,'All-Articles'!#REF!,3,0),"")</f>
        <v/>
      </c>
      <c r="P577" s="101" t="str">
        <f>IFERROR(VLOOKUP(N577,'Updated Articles'!$A:$E,1,0),"NO")</f>
        <v>NO</v>
      </c>
      <c r="Q577" s="101" t="str">
        <f>IFERROR(VLOOKUP(N577,'Updated Articles'!$A:$E,5,0),"NO")</f>
        <v>NO</v>
      </c>
    </row>
    <row r="578" spans="1:18" x14ac:dyDescent="0.25">
      <c r="A578" s="99" t="s">
        <v>119</v>
      </c>
      <c r="B578" s="100">
        <v>34217</v>
      </c>
      <c r="C578" s="101" t="str">
        <f>IFERROR(VLOOKUP(B578,'ALL-LCDs'!$A:$C,3,0),"")</f>
        <v>A</v>
      </c>
      <c r="D578" s="101" t="str">
        <f>IFERROR(VLOOKUP(B578,'Updated LCDs'!$A:$A,1,0),"NO")</f>
        <v>NO</v>
      </c>
      <c r="E578" s="101" t="str">
        <f>IFERROR(VLOOKUP(B578,'Updated LCDs'!$A:$E,5,0),"NO")</f>
        <v>NO</v>
      </c>
      <c r="F578" s="102" t="str">
        <f>IFERROR(VLOOKUP(B578,'ICD-9 to ICD-10 LCDs'!$A:$B,2,0),"")</f>
        <v/>
      </c>
      <c r="G578" s="101" t="str">
        <f>IFERROR(VLOOKUP(F578,'ALL-LCDs'!$A:$C,3,0),"")</f>
        <v/>
      </c>
      <c r="H578" s="101" t="str">
        <f>IFERROR(VLOOKUP(F578,'Updated LCDs'!$A:$A,1,0),"NO")</f>
        <v>NO</v>
      </c>
      <c r="I578" s="101" t="str">
        <f>IFERROR(VLOOKUP(F578,'Updated LCDs'!$A:$E,5,0),"NO")</f>
        <v>NO</v>
      </c>
      <c r="J578" s="100"/>
      <c r="K578" s="101" t="str">
        <f>IFERROR(VLOOKUP(J578,'All-Articles'!#REF!,3,0),"")</f>
        <v/>
      </c>
      <c r="L578" s="101" t="str">
        <f>IFERROR(VLOOKUP(J578,'Updated Articles'!$A:$E,1,0),"NO")</f>
        <v>NO</v>
      </c>
      <c r="M578" s="101" t="str">
        <f>IFERROR(VLOOKUP(J578,'Updated Articles'!$A:$E,5,0),"NO")</f>
        <v>NO</v>
      </c>
      <c r="N578" s="100"/>
      <c r="O578" s="101" t="str">
        <f>IFERROR(VLOOKUP(N578,'All-Articles'!#REF!,3,0),"")</f>
        <v/>
      </c>
      <c r="P578" s="101" t="str">
        <f>IFERROR(VLOOKUP(N578,'Updated Articles'!$A:$E,1,0),"NO")</f>
        <v>NO</v>
      </c>
      <c r="Q578" s="101" t="str">
        <f>IFERROR(VLOOKUP(N578,'Updated Articles'!$A:$E,5,0),"NO")</f>
        <v>NO</v>
      </c>
    </row>
    <row r="579" spans="1:18" x14ac:dyDescent="0.25">
      <c r="A579" s="99" t="s">
        <v>118</v>
      </c>
      <c r="B579" s="100">
        <v>34218</v>
      </c>
      <c r="C579" s="101" t="str">
        <f>IFERROR(VLOOKUP(B579,'ALL-LCDs'!$A:$C,3,0),"")</f>
        <v>A</v>
      </c>
      <c r="D579" s="101" t="str">
        <f>IFERROR(VLOOKUP(B579,'Updated LCDs'!$A:$A,1,0),"NO")</f>
        <v>NO</v>
      </c>
      <c r="E579" s="101" t="str">
        <f>IFERROR(VLOOKUP(B579,'Updated LCDs'!$A:$E,5,0),"NO")</f>
        <v>NO</v>
      </c>
      <c r="F579" s="102" t="str">
        <f>IFERROR(VLOOKUP(B579,'ICD-9 to ICD-10 LCDs'!$A:$B,2,0),"")</f>
        <v/>
      </c>
      <c r="G579" s="101" t="str">
        <f>IFERROR(VLOOKUP(F579,'ALL-LCDs'!$A:$C,3,0),"")</f>
        <v/>
      </c>
      <c r="H579" s="101" t="str">
        <f>IFERROR(VLOOKUP(F579,'Updated LCDs'!$A:$A,1,0),"NO")</f>
        <v>NO</v>
      </c>
      <c r="I579" s="101" t="str">
        <f>IFERROR(VLOOKUP(F579,'Updated LCDs'!$A:$E,5,0),"NO")</f>
        <v>NO</v>
      </c>
      <c r="J579" s="100"/>
      <c r="K579" s="101" t="str">
        <f>IFERROR(VLOOKUP(J579,'All-Articles'!#REF!,3,0),"")</f>
        <v/>
      </c>
      <c r="L579" s="101" t="str">
        <f>IFERROR(VLOOKUP(J579,'Updated Articles'!$A:$E,1,0),"NO")</f>
        <v>NO</v>
      </c>
      <c r="M579" s="101" t="str">
        <f>IFERROR(VLOOKUP(J579,'Updated Articles'!$A:$E,5,0),"NO")</f>
        <v>NO</v>
      </c>
      <c r="N579" s="100"/>
      <c r="O579" s="101" t="str">
        <f>IFERROR(VLOOKUP(N579,'All-Articles'!#REF!,3,0),"")</f>
        <v/>
      </c>
      <c r="P579" s="101" t="str">
        <f>IFERROR(VLOOKUP(N579,'Updated Articles'!$A:$E,1,0),"NO")</f>
        <v>NO</v>
      </c>
      <c r="Q579" s="101" t="str">
        <f>IFERROR(VLOOKUP(N579,'Updated Articles'!$A:$E,5,0),"NO")</f>
        <v>NO</v>
      </c>
    </row>
    <row r="580" spans="1:18" x14ac:dyDescent="0.25">
      <c r="A580" s="103" t="s">
        <v>155</v>
      </c>
      <c r="B580" s="100">
        <v>34219</v>
      </c>
      <c r="C580" s="101" t="str">
        <f>IFERROR(VLOOKUP(B580,'ALL-LCDs'!$A:$C,3,0),"")</f>
        <v>A</v>
      </c>
      <c r="D580" s="101" t="str">
        <f>IFERROR(VLOOKUP(B580,'Updated LCDs'!$A:$A,1,0),"NO")</f>
        <v>NO</v>
      </c>
      <c r="E580" s="101" t="str">
        <f>IFERROR(VLOOKUP(B580,'Updated LCDs'!$A:$E,5,0),"NO")</f>
        <v>NO</v>
      </c>
      <c r="F580" s="102" t="str">
        <f>IFERROR(VLOOKUP(B580,'ICD-9 to ICD-10 LCDs'!$A:$B,2,0),"")</f>
        <v/>
      </c>
      <c r="G580" s="101" t="str">
        <f>IFERROR(VLOOKUP(F580,'ALL-LCDs'!$A:$C,3,0),"")</f>
        <v/>
      </c>
      <c r="H580" s="101" t="str">
        <f>IFERROR(VLOOKUP(F580,'Updated LCDs'!$A:$A,1,0),"NO")</f>
        <v>NO</v>
      </c>
      <c r="I580" s="101" t="str">
        <f>IFERROR(VLOOKUP(F580,'Updated LCDs'!$A:$E,5,0),"NO")</f>
        <v>NO</v>
      </c>
      <c r="J580" s="100"/>
      <c r="K580" s="101" t="str">
        <f>IFERROR(VLOOKUP(J580,'All-Articles'!#REF!,3,0),"")</f>
        <v/>
      </c>
      <c r="L580" s="101" t="str">
        <f>IFERROR(VLOOKUP(J580,'Updated Articles'!$A:$E,1,0),"NO")</f>
        <v>NO</v>
      </c>
      <c r="M580" s="101" t="str">
        <f>IFERROR(VLOOKUP(J580,'Updated Articles'!$A:$E,5,0),"NO")</f>
        <v>NO</v>
      </c>
      <c r="N580" s="100"/>
      <c r="O580" s="101" t="str">
        <f>IFERROR(VLOOKUP(N580,'All-Articles'!#REF!,3,0),"")</f>
        <v/>
      </c>
      <c r="P580" s="101" t="str">
        <f>IFERROR(VLOOKUP(N580,'Updated Articles'!$A:$E,1,0),"NO")</f>
        <v>NO</v>
      </c>
      <c r="Q580" s="101" t="str">
        <f>IFERROR(VLOOKUP(N580,'Updated Articles'!$A:$E,5,0),"NO")</f>
        <v>NO</v>
      </c>
    </row>
    <row r="581" spans="1:18" x14ac:dyDescent="0.25">
      <c r="A581" s="99" t="s">
        <v>343</v>
      </c>
      <c r="B581" s="104">
        <v>34223</v>
      </c>
      <c r="C581" s="101" t="str">
        <f>IFERROR(VLOOKUP(B581,'ALL-LCDs'!$A:$C,3,0),"")</f>
        <v>A</v>
      </c>
      <c r="D581" s="101" t="str">
        <f>IFERROR(VLOOKUP(B581,'Updated LCDs'!$A:$A,1,0),"NO")</f>
        <v>NO</v>
      </c>
      <c r="E581" s="101" t="str">
        <f>IFERROR(VLOOKUP(B581,'Updated LCDs'!$A:$E,5,0),"NO")</f>
        <v>NO</v>
      </c>
      <c r="F581" s="102" t="str">
        <f>IFERROR(VLOOKUP(B581,'ICD-9 to ICD-10 LCDs'!$A:$B,2,0),"")</f>
        <v/>
      </c>
      <c r="G581" s="101" t="str">
        <f>IFERROR(VLOOKUP(F581,'ALL-LCDs'!$A:$C,3,0),"")</f>
        <v/>
      </c>
      <c r="H581" s="101" t="str">
        <f>IFERROR(VLOOKUP(F581,'Updated LCDs'!$A:$A,1,0),"NO")</f>
        <v>NO</v>
      </c>
      <c r="I581" s="101" t="str">
        <f>IFERROR(VLOOKUP(F581,'Updated LCDs'!$A:$E,5,0),"NO")</f>
        <v>NO</v>
      </c>
      <c r="J581" s="104"/>
      <c r="K581" s="101" t="str">
        <f>IFERROR(VLOOKUP(J581,'All-Articles'!#REF!,3,0),"")</f>
        <v/>
      </c>
      <c r="L581" s="101" t="str">
        <f>IFERROR(VLOOKUP(J581,'Updated Articles'!$A:$E,1,0),"NO")</f>
        <v>NO</v>
      </c>
      <c r="M581" s="101" t="str">
        <f>IFERROR(VLOOKUP(J581,'Updated Articles'!$A:$E,5,0),"NO")</f>
        <v>NO</v>
      </c>
      <c r="N581" s="104"/>
      <c r="O581" s="101" t="str">
        <f>IFERROR(VLOOKUP(N581,'All-Articles'!#REF!,3,0),"")</f>
        <v/>
      </c>
      <c r="P581" s="101" t="str">
        <f>IFERROR(VLOOKUP(N581,'Updated Articles'!$A:$E,1,0),"NO")</f>
        <v>NO</v>
      </c>
      <c r="Q581" s="101" t="str">
        <f>IFERROR(VLOOKUP(N581,'Updated Articles'!$A:$E,5,0),"NO")</f>
        <v>NO</v>
      </c>
    </row>
    <row r="582" spans="1:18" x14ac:dyDescent="0.25">
      <c r="A582" s="103" t="s">
        <v>164</v>
      </c>
      <c r="B582" s="100">
        <v>34229</v>
      </c>
      <c r="C582" s="101" t="str">
        <f>IFERROR(VLOOKUP(B582,'ALL-LCDs'!$A:$C,3,0),"")</f>
        <v>A</v>
      </c>
      <c r="D582" s="101" t="str">
        <f>IFERROR(VLOOKUP(B582,'Updated LCDs'!$A:$A,1,0),"NO")</f>
        <v>NO</v>
      </c>
      <c r="E582" s="101" t="str">
        <f>IFERROR(VLOOKUP(B582,'Updated LCDs'!$A:$E,5,0),"NO")</f>
        <v>NO</v>
      </c>
      <c r="F582" s="102" t="str">
        <f>IFERROR(VLOOKUP(B582,'ICD-9 to ICD-10 LCDs'!$A:$B,2,0),"")</f>
        <v/>
      </c>
      <c r="G582" s="101" t="str">
        <f>IFERROR(VLOOKUP(F582,'ALL-LCDs'!$A:$C,3,0),"")</f>
        <v/>
      </c>
      <c r="H582" s="101" t="str">
        <f>IFERROR(VLOOKUP(F582,'Updated LCDs'!$A:$A,1,0),"NO")</f>
        <v>NO</v>
      </c>
      <c r="I582" s="101" t="str">
        <f>IFERROR(VLOOKUP(F582,'Updated LCDs'!$A:$E,5,0),"NO")</f>
        <v>NO</v>
      </c>
      <c r="J582" s="100"/>
      <c r="K582" s="101" t="str">
        <f>IFERROR(VLOOKUP(J582,'All-Articles'!#REF!,3,0),"")</f>
        <v/>
      </c>
      <c r="L582" s="101" t="str">
        <f>IFERROR(VLOOKUP(J582,'Updated Articles'!$A:$E,1,0),"NO")</f>
        <v>NO</v>
      </c>
      <c r="M582" s="101" t="str">
        <f>IFERROR(VLOOKUP(J582,'Updated Articles'!$A:$E,5,0),"NO")</f>
        <v>NO</v>
      </c>
      <c r="N582" s="100"/>
      <c r="O582" s="101" t="str">
        <f>IFERROR(VLOOKUP(N582,'All-Articles'!#REF!,3,0),"")</f>
        <v/>
      </c>
      <c r="P582" s="101" t="str">
        <f>IFERROR(VLOOKUP(N582,'Updated Articles'!$A:$E,1,0),"NO")</f>
        <v>NO</v>
      </c>
      <c r="Q582" s="101" t="str">
        <f>IFERROR(VLOOKUP(N582,'Updated Articles'!$A:$E,5,0),"NO")</f>
        <v>NO</v>
      </c>
      <c r="R582" t="s">
        <v>3645</v>
      </c>
    </row>
    <row r="583" spans="1:18" x14ac:dyDescent="0.25">
      <c r="A583" s="99" t="s">
        <v>179</v>
      </c>
      <c r="B583" s="100">
        <v>34242</v>
      </c>
      <c r="C583" s="101" t="str">
        <f>IFERROR(VLOOKUP(B583,'ALL-LCDs'!$A:$C,3,0),"")</f>
        <v>A</v>
      </c>
      <c r="D583" s="101" t="str">
        <f>IFERROR(VLOOKUP(B583,'Updated LCDs'!$A:$A,1,0),"NO")</f>
        <v>NO</v>
      </c>
      <c r="E583" s="101" t="str">
        <f>IFERROR(VLOOKUP(B583,'Updated LCDs'!$A:$E,5,0),"NO")</f>
        <v>NO</v>
      </c>
      <c r="F583" s="102" t="str">
        <f>IFERROR(VLOOKUP(B583,'ICD-9 to ICD-10 LCDs'!$A:$B,2,0),"")</f>
        <v/>
      </c>
      <c r="G583" s="101" t="str">
        <f>IFERROR(VLOOKUP(F583,'ALL-LCDs'!$A:$C,3,0),"")</f>
        <v/>
      </c>
      <c r="H583" s="101" t="str">
        <f>IFERROR(VLOOKUP(F583,'Updated LCDs'!$A:$A,1,0),"NO")</f>
        <v>NO</v>
      </c>
      <c r="I583" s="101" t="str">
        <f>IFERROR(VLOOKUP(F583,'Updated LCDs'!$A:$E,5,0),"NO")</f>
        <v>NO</v>
      </c>
      <c r="J583" s="100"/>
      <c r="K583" s="101" t="str">
        <f>IFERROR(VLOOKUP(J583,'All-Articles'!#REF!,3,0),"")</f>
        <v/>
      </c>
      <c r="L583" s="101" t="str">
        <f>IFERROR(VLOOKUP(J583,'Updated Articles'!$A:$E,1,0),"NO")</f>
        <v>NO</v>
      </c>
      <c r="M583" s="101" t="str">
        <f>IFERROR(VLOOKUP(J583,'Updated Articles'!$A:$E,5,0),"NO")</f>
        <v>NO</v>
      </c>
      <c r="N583" s="100"/>
      <c r="O583" s="101" t="str">
        <f>IFERROR(VLOOKUP(N583,'All-Articles'!#REF!,3,0),"")</f>
        <v/>
      </c>
      <c r="P583" s="101" t="str">
        <f>IFERROR(VLOOKUP(N583,'Updated Articles'!$A:$E,1,0),"NO")</f>
        <v>NO</v>
      </c>
      <c r="Q583" s="101" t="str">
        <f>IFERROR(VLOOKUP(N583,'Updated Articles'!$A:$E,5,0),"NO")</f>
        <v>NO</v>
      </c>
    </row>
    <row r="584" spans="1:18" x14ac:dyDescent="0.25">
      <c r="A584" s="99" t="s">
        <v>121</v>
      </c>
      <c r="B584" s="104">
        <v>34243</v>
      </c>
      <c r="C584" s="101" t="str">
        <f>IFERROR(VLOOKUP(B584,'ALL-LCDs'!$A:$C,3,0),"")</f>
        <v>A</v>
      </c>
      <c r="D584" s="101" t="str">
        <f>IFERROR(VLOOKUP(B584,'Updated LCDs'!$A:$A,1,0),"NO")</f>
        <v>NO</v>
      </c>
      <c r="E584" s="101" t="str">
        <f>IFERROR(VLOOKUP(B584,'Updated LCDs'!$A:$E,5,0),"NO")</f>
        <v>NO</v>
      </c>
      <c r="F584" s="102" t="str">
        <f>IFERROR(VLOOKUP(B584,'ICD-9 to ICD-10 LCDs'!$A:$B,2,0),"")</f>
        <v/>
      </c>
      <c r="G584" s="101" t="str">
        <f>IFERROR(VLOOKUP(F584,'ALL-LCDs'!$A:$C,3,0),"")</f>
        <v/>
      </c>
      <c r="H584" s="101" t="str">
        <f>IFERROR(VLOOKUP(F584,'Updated LCDs'!$A:$A,1,0),"NO")</f>
        <v>NO</v>
      </c>
      <c r="I584" s="101" t="str">
        <f>IFERROR(VLOOKUP(F584,'Updated LCDs'!$A:$E,5,0),"NO")</f>
        <v>NO</v>
      </c>
      <c r="J584" s="104"/>
      <c r="K584" s="101" t="str">
        <f>IFERROR(VLOOKUP(J584,'All-Articles'!#REF!,3,0),"")</f>
        <v/>
      </c>
      <c r="L584" s="101" t="str">
        <f>IFERROR(VLOOKUP(J584,'Updated Articles'!$A:$E,1,0),"NO")</f>
        <v>NO</v>
      </c>
      <c r="M584" s="101" t="str">
        <f>IFERROR(VLOOKUP(J584,'Updated Articles'!$A:$E,5,0),"NO")</f>
        <v>NO</v>
      </c>
      <c r="N584" s="104"/>
      <c r="O584" s="101" t="str">
        <f>IFERROR(VLOOKUP(N584,'All-Articles'!#REF!,3,0),"")</f>
        <v/>
      </c>
      <c r="P584" s="101" t="str">
        <f>IFERROR(VLOOKUP(N584,'Updated Articles'!$A:$E,1,0),"NO")</f>
        <v>NO</v>
      </c>
      <c r="Q584" s="101" t="str">
        <f>IFERROR(VLOOKUP(N584,'Updated Articles'!$A:$E,5,0),"NO")</f>
        <v>NO</v>
      </c>
    </row>
    <row r="585" spans="1:18" x14ac:dyDescent="0.25">
      <c r="A585" s="99" t="s">
        <v>275</v>
      </c>
      <c r="B585" s="100">
        <v>34246</v>
      </c>
      <c r="C585" s="101" t="str">
        <f>IFERROR(VLOOKUP(B585,'ALL-LCDs'!$A:$C,3,0),"")</f>
        <v>A</v>
      </c>
      <c r="D585" s="101" t="str">
        <f>IFERROR(VLOOKUP(B585,'Updated LCDs'!$A:$A,1,0),"NO")</f>
        <v>NO</v>
      </c>
      <c r="E585" s="101" t="str">
        <f>IFERROR(VLOOKUP(B585,'Updated LCDs'!$A:$E,5,0),"NO")</f>
        <v>NO</v>
      </c>
      <c r="F585" s="102" t="str">
        <f>IFERROR(VLOOKUP(B585,'ICD-9 to ICD-10 LCDs'!$A:$B,2,0),"")</f>
        <v/>
      </c>
      <c r="G585" s="101" t="str">
        <f>IFERROR(VLOOKUP(F585,'ALL-LCDs'!$A:$C,3,0),"")</f>
        <v/>
      </c>
      <c r="H585" s="101" t="str">
        <f>IFERROR(VLOOKUP(F585,'Updated LCDs'!$A:$A,1,0),"NO")</f>
        <v>NO</v>
      </c>
      <c r="I585" s="101" t="str">
        <f>IFERROR(VLOOKUP(F585,'Updated LCDs'!$A:$E,5,0),"NO")</f>
        <v>NO</v>
      </c>
      <c r="J585" s="100"/>
      <c r="K585" s="101" t="str">
        <f>IFERROR(VLOOKUP(J585,'All-Articles'!#REF!,3,0),"")</f>
        <v/>
      </c>
      <c r="L585" s="101" t="str">
        <f>IFERROR(VLOOKUP(J585,'Updated Articles'!$A:$E,1,0),"NO")</f>
        <v>NO</v>
      </c>
      <c r="M585" s="101" t="str">
        <f>IFERROR(VLOOKUP(J585,'Updated Articles'!$A:$E,5,0),"NO")</f>
        <v>NO</v>
      </c>
      <c r="N585" s="100"/>
      <c r="O585" s="101" t="str">
        <f>IFERROR(VLOOKUP(N585,'All-Articles'!#REF!,3,0),"")</f>
        <v/>
      </c>
      <c r="P585" s="101" t="str">
        <f>IFERROR(VLOOKUP(N585,'Updated Articles'!$A:$E,1,0),"NO")</f>
        <v>NO</v>
      </c>
      <c r="Q585" s="101" t="str">
        <f>IFERROR(VLOOKUP(N585,'Updated Articles'!$A:$E,5,0),"NO")</f>
        <v>NO</v>
      </c>
    </row>
    <row r="586" spans="1:18" x14ac:dyDescent="0.25">
      <c r="A586" s="99" t="s">
        <v>344</v>
      </c>
      <c r="B586" s="100">
        <v>34251</v>
      </c>
      <c r="C586" s="101" t="str">
        <f>IFERROR(VLOOKUP(B586,'ALL-LCDs'!$A:$C,3,0),"")</f>
        <v/>
      </c>
      <c r="D586" s="101" t="str">
        <f>IFERROR(VLOOKUP(B586,'Updated LCDs'!$A:$A,1,0),"NO")</f>
        <v>NO</v>
      </c>
      <c r="E586" s="101" t="str">
        <f>IFERROR(VLOOKUP(B586,'Updated LCDs'!$A:$E,5,0),"NO")</f>
        <v>NO</v>
      </c>
      <c r="F586" s="102" t="str">
        <f>IFERROR(VLOOKUP(B586,'ICD-9 to ICD-10 LCDs'!$A:$B,2,0),"")</f>
        <v/>
      </c>
      <c r="G586" s="101" t="str">
        <f>IFERROR(VLOOKUP(F586,'ALL-LCDs'!$A:$C,3,0),"")</f>
        <v/>
      </c>
      <c r="H586" s="101" t="str">
        <f>IFERROR(VLOOKUP(F586,'Updated LCDs'!$A:$A,1,0),"NO")</f>
        <v>NO</v>
      </c>
      <c r="I586" s="101" t="str">
        <f>IFERROR(VLOOKUP(F586,'Updated LCDs'!$A:$E,5,0),"NO")</f>
        <v>NO</v>
      </c>
      <c r="J586" s="100"/>
      <c r="K586" s="101" t="str">
        <f>IFERROR(VLOOKUP(J586,'All-Articles'!#REF!,3,0),"")</f>
        <v/>
      </c>
      <c r="L586" s="101" t="str">
        <f>IFERROR(VLOOKUP(J586,'Updated Articles'!$A:$E,1,0),"NO")</f>
        <v>NO</v>
      </c>
      <c r="M586" s="101" t="str">
        <f>IFERROR(VLOOKUP(J586,'Updated Articles'!$A:$E,5,0),"NO")</f>
        <v>NO</v>
      </c>
      <c r="N586" s="100"/>
      <c r="O586" s="101" t="str">
        <f>IFERROR(VLOOKUP(N586,'All-Articles'!#REF!,3,0),"")</f>
        <v/>
      </c>
      <c r="P586" s="101" t="str">
        <f>IFERROR(VLOOKUP(N586,'Updated Articles'!$A:$E,1,0),"NO")</f>
        <v>NO</v>
      </c>
      <c r="Q586" s="101" t="str">
        <f>IFERROR(VLOOKUP(N586,'Updated Articles'!$A:$E,5,0),"NO")</f>
        <v>NO</v>
      </c>
    </row>
    <row r="587" spans="1:18" x14ac:dyDescent="0.25">
      <c r="A587" s="99" t="s">
        <v>345</v>
      </c>
      <c r="B587" s="100">
        <v>34252</v>
      </c>
      <c r="C587" s="101" t="str">
        <f>IFERROR(VLOOKUP(B587,'ALL-LCDs'!$A:$C,3,0),"")</f>
        <v/>
      </c>
      <c r="D587" s="101" t="str">
        <f>IFERROR(VLOOKUP(B587,'Updated LCDs'!$A:$A,1,0),"NO")</f>
        <v>NO</v>
      </c>
      <c r="E587" s="101" t="str">
        <f>IFERROR(VLOOKUP(B587,'Updated LCDs'!$A:$E,5,0),"NO")</f>
        <v>NO</v>
      </c>
      <c r="F587" s="102" t="str">
        <f>IFERROR(VLOOKUP(B587,'ICD-9 to ICD-10 LCDs'!$A:$B,2,0),"")</f>
        <v/>
      </c>
      <c r="G587" s="101" t="str">
        <f>IFERROR(VLOOKUP(F587,'ALL-LCDs'!$A:$C,3,0),"")</f>
        <v/>
      </c>
      <c r="H587" s="101" t="str">
        <f>IFERROR(VLOOKUP(F587,'Updated LCDs'!$A:$A,1,0),"NO")</f>
        <v>NO</v>
      </c>
      <c r="I587" s="101" t="str">
        <f>IFERROR(VLOOKUP(F587,'Updated LCDs'!$A:$E,5,0),"NO")</f>
        <v>NO</v>
      </c>
      <c r="J587" s="100"/>
      <c r="K587" s="101" t="str">
        <f>IFERROR(VLOOKUP(J587,'All-Articles'!#REF!,3,0),"")</f>
        <v/>
      </c>
      <c r="L587" s="101" t="str">
        <f>IFERROR(VLOOKUP(J587,'Updated Articles'!$A:$E,1,0),"NO")</f>
        <v>NO</v>
      </c>
      <c r="M587" s="101" t="str">
        <f>IFERROR(VLOOKUP(J587,'Updated Articles'!$A:$E,5,0),"NO")</f>
        <v>NO</v>
      </c>
      <c r="N587" s="100"/>
      <c r="O587" s="101" t="str">
        <f>IFERROR(VLOOKUP(N587,'All-Articles'!#REF!,3,0),"")</f>
        <v/>
      </c>
      <c r="P587" s="101" t="str">
        <f>IFERROR(VLOOKUP(N587,'Updated Articles'!$A:$E,1,0),"NO")</f>
        <v>NO</v>
      </c>
      <c r="Q587" s="101" t="str">
        <f>IFERROR(VLOOKUP(N587,'Updated Articles'!$A:$E,5,0),"NO")</f>
        <v>NO</v>
      </c>
    </row>
    <row r="588" spans="1:18" x14ac:dyDescent="0.25">
      <c r="A588" s="99" t="s">
        <v>246</v>
      </c>
      <c r="B588" s="100">
        <v>34253</v>
      </c>
      <c r="C588" s="101" t="str">
        <f>IFERROR(VLOOKUP(B588,'ALL-LCDs'!$A:$C,3,0),"")</f>
        <v>R</v>
      </c>
      <c r="D588" s="101" t="str">
        <f>IFERROR(VLOOKUP(B588,'Updated LCDs'!$A:$A,1,0),"NO")</f>
        <v>NO</v>
      </c>
      <c r="E588" s="101" t="str">
        <f>IFERROR(VLOOKUP(B588,'Updated LCDs'!$A:$E,5,0),"NO")</f>
        <v>NO</v>
      </c>
      <c r="F588" s="102" t="str">
        <f>IFERROR(VLOOKUP(B588,'ICD-9 to ICD-10 LCDs'!$A:$B,2,0),"")</f>
        <v/>
      </c>
      <c r="G588" s="101" t="str">
        <f>IFERROR(VLOOKUP(F588,'ALL-LCDs'!$A:$C,3,0),"")</f>
        <v/>
      </c>
      <c r="H588" s="101" t="str">
        <f>IFERROR(VLOOKUP(F588,'Updated LCDs'!$A:$A,1,0),"NO")</f>
        <v>NO</v>
      </c>
      <c r="I588" s="101" t="str">
        <f>IFERROR(VLOOKUP(F588,'Updated LCDs'!$A:$E,5,0),"NO")</f>
        <v>NO</v>
      </c>
      <c r="J588" s="100"/>
      <c r="K588" s="101" t="str">
        <f>IFERROR(VLOOKUP(J588,'All-Articles'!#REF!,3,0),"")</f>
        <v/>
      </c>
      <c r="L588" s="101" t="str">
        <f>IFERROR(VLOOKUP(J588,'Updated Articles'!$A:$E,1,0),"NO")</f>
        <v>NO</v>
      </c>
      <c r="M588" s="101" t="str">
        <f>IFERROR(VLOOKUP(J588,'Updated Articles'!$A:$E,5,0),"NO")</f>
        <v>NO</v>
      </c>
      <c r="N588" s="100"/>
      <c r="O588" s="101" t="str">
        <f>IFERROR(VLOOKUP(N588,'All-Articles'!#REF!,3,0),"")</f>
        <v/>
      </c>
      <c r="P588" s="101" t="str">
        <f>IFERROR(VLOOKUP(N588,'Updated Articles'!$A:$E,1,0),"NO")</f>
        <v>NO</v>
      </c>
      <c r="Q588" s="101" t="str">
        <f>IFERROR(VLOOKUP(N588,'Updated Articles'!$A:$E,5,0),"NO")</f>
        <v>NO</v>
      </c>
    </row>
    <row r="589" spans="1:18" x14ac:dyDescent="0.25">
      <c r="A589" s="99" t="s">
        <v>266</v>
      </c>
      <c r="B589" s="100">
        <v>34254</v>
      </c>
      <c r="C589" s="101" t="str">
        <f>IFERROR(VLOOKUP(B589,'ALL-LCDs'!$A:$C,3,0),"")</f>
        <v>R</v>
      </c>
      <c r="D589" s="101" t="str">
        <f>IFERROR(VLOOKUP(B589,'Updated LCDs'!$A:$A,1,0),"NO")</f>
        <v>NO</v>
      </c>
      <c r="E589" s="101" t="str">
        <f>IFERROR(VLOOKUP(B589,'Updated LCDs'!$A:$E,5,0),"NO")</f>
        <v>NO</v>
      </c>
      <c r="F589" s="102" t="str">
        <f>IFERROR(VLOOKUP(B589,'ICD-9 to ICD-10 LCDs'!$A:$B,2,0),"")</f>
        <v/>
      </c>
      <c r="G589" s="101" t="str">
        <f>IFERROR(VLOOKUP(F589,'ALL-LCDs'!$A:$C,3,0),"")</f>
        <v/>
      </c>
      <c r="H589" s="101" t="str">
        <f>IFERROR(VLOOKUP(F589,'Updated LCDs'!$A:$A,1,0),"NO")</f>
        <v>NO</v>
      </c>
      <c r="I589" s="101" t="str">
        <f>IFERROR(VLOOKUP(F589,'Updated LCDs'!$A:$E,5,0),"NO")</f>
        <v>NO</v>
      </c>
      <c r="J589" s="100"/>
      <c r="K589" s="101" t="str">
        <f>IFERROR(VLOOKUP(J589,'All-Articles'!#REF!,3,0),"")</f>
        <v/>
      </c>
      <c r="L589" s="101" t="str">
        <f>IFERROR(VLOOKUP(J589,'Updated Articles'!$A:$E,1,0),"NO")</f>
        <v>NO</v>
      </c>
      <c r="M589" s="101" t="str">
        <f>IFERROR(VLOOKUP(J589,'Updated Articles'!$A:$E,5,0),"NO")</f>
        <v>NO</v>
      </c>
      <c r="N589" s="100"/>
      <c r="O589" s="101" t="str">
        <f>IFERROR(VLOOKUP(N589,'All-Articles'!#REF!,3,0),"")</f>
        <v/>
      </c>
      <c r="P589" s="101" t="str">
        <f>IFERROR(VLOOKUP(N589,'Updated Articles'!$A:$E,1,0),"NO")</f>
        <v>NO</v>
      </c>
      <c r="Q589" s="101" t="str">
        <f>IFERROR(VLOOKUP(N589,'Updated Articles'!$A:$E,5,0),"NO")</f>
        <v>NO</v>
      </c>
    </row>
    <row r="590" spans="1:18" x14ac:dyDescent="0.25">
      <c r="A590" s="99" t="s">
        <v>346</v>
      </c>
      <c r="B590" s="100">
        <v>34255</v>
      </c>
      <c r="C590" s="101" t="str">
        <f>IFERROR(VLOOKUP(B590,'ALL-LCDs'!$A:$C,3,0),"")</f>
        <v>R</v>
      </c>
      <c r="D590" s="101" t="str">
        <f>IFERROR(VLOOKUP(B590,'Updated LCDs'!$A:$A,1,0),"NO")</f>
        <v>NO</v>
      </c>
      <c r="E590" s="101" t="str">
        <f>IFERROR(VLOOKUP(B590,'Updated LCDs'!$A:$E,5,0),"NO")</f>
        <v>NO</v>
      </c>
      <c r="F590" s="102" t="str">
        <f>IFERROR(VLOOKUP(B590,'ICD-9 to ICD-10 LCDs'!$A:$B,2,0),"")</f>
        <v/>
      </c>
      <c r="G590" s="101" t="str">
        <f>IFERROR(VLOOKUP(F590,'ALL-LCDs'!$A:$C,3,0),"")</f>
        <v/>
      </c>
      <c r="H590" s="101" t="str">
        <f>IFERROR(VLOOKUP(F590,'Updated LCDs'!$A:$A,1,0),"NO")</f>
        <v>NO</v>
      </c>
      <c r="I590" s="101" t="str">
        <f>IFERROR(VLOOKUP(F590,'Updated LCDs'!$A:$E,5,0),"NO")</f>
        <v>NO</v>
      </c>
      <c r="J590" s="100"/>
      <c r="K590" s="101" t="str">
        <f>IFERROR(VLOOKUP(J590,'All-Articles'!#REF!,3,0),"")</f>
        <v/>
      </c>
      <c r="L590" s="101" t="str">
        <f>IFERROR(VLOOKUP(J590,'Updated Articles'!$A:$E,1,0),"NO")</f>
        <v>NO</v>
      </c>
      <c r="M590" s="101" t="str">
        <f>IFERROR(VLOOKUP(J590,'Updated Articles'!$A:$E,5,0),"NO")</f>
        <v>NO</v>
      </c>
      <c r="N590" s="100"/>
      <c r="O590" s="101" t="str">
        <f>IFERROR(VLOOKUP(N590,'All-Articles'!#REF!,3,0),"")</f>
        <v/>
      </c>
      <c r="P590" s="101" t="str">
        <f>IFERROR(VLOOKUP(N590,'Updated Articles'!$A:$E,1,0),"NO")</f>
        <v>NO</v>
      </c>
      <c r="Q590" s="101" t="str">
        <f>IFERROR(VLOOKUP(N590,'Updated Articles'!$A:$E,5,0),"NO")</f>
        <v>NO</v>
      </c>
    </row>
    <row r="591" spans="1:18" x14ac:dyDescent="0.25">
      <c r="A591" s="99" t="s">
        <v>161</v>
      </c>
      <c r="B591" s="100">
        <v>34257</v>
      </c>
      <c r="C591" s="101" t="str">
        <f>IFERROR(VLOOKUP(B591,'ALL-LCDs'!$A:$C,3,0),"")</f>
        <v>R</v>
      </c>
      <c r="D591" s="101" t="str">
        <f>IFERROR(VLOOKUP(B591,'Updated LCDs'!$A:$A,1,0),"NO")</f>
        <v>NO</v>
      </c>
      <c r="E591" s="101" t="str">
        <f>IFERROR(VLOOKUP(B591,'Updated LCDs'!$A:$E,5,0),"NO")</f>
        <v>NO</v>
      </c>
      <c r="F591" s="102" t="str">
        <f>IFERROR(VLOOKUP(B591,'ICD-9 to ICD-10 LCDs'!$A:$B,2,0),"")</f>
        <v/>
      </c>
      <c r="G591" s="101" t="str">
        <f>IFERROR(VLOOKUP(F591,'ALL-LCDs'!$A:$C,3,0),"")</f>
        <v/>
      </c>
      <c r="H591" s="101" t="str">
        <f>IFERROR(VLOOKUP(F591,'Updated LCDs'!$A:$A,1,0),"NO")</f>
        <v>NO</v>
      </c>
      <c r="I591" s="101" t="str">
        <f>IFERROR(VLOOKUP(F591,'Updated LCDs'!$A:$E,5,0),"NO")</f>
        <v>NO</v>
      </c>
      <c r="J591" s="100"/>
      <c r="K591" s="101" t="str">
        <f>IFERROR(VLOOKUP(J591,'All-Articles'!#REF!,3,0),"")</f>
        <v/>
      </c>
      <c r="L591" s="101" t="str">
        <f>IFERROR(VLOOKUP(J591,'Updated Articles'!$A:$E,1,0),"NO")</f>
        <v>NO</v>
      </c>
      <c r="M591" s="101" t="str">
        <f>IFERROR(VLOOKUP(J591,'Updated Articles'!$A:$E,5,0),"NO")</f>
        <v>NO</v>
      </c>
      <c r="N591" s="100"/>
      <c r="O591" s="101" t="str">
        <f>IFERROR(VLOOKUP(N591,'All-Articles'!#REF!,3,0),"")</f>
        <v/>
      </c>
      <c r="P591" s="101" t="str">
        <f>IFERROR(VLOOKUP(N591,'Updated Articles'!$A:$E,1,0),"NO")</f>
        <v>NO</v>
      </c>
      <c r="Q591" s="101" t="str">
        <f>IFERROR(VLOOKUP(N591,'Updated Articles'!$A:$E,5,0),"NO")</f>
        <v>NO</v>
      </c>
    </row>
    <row r="592" spans="1:18" x14ac:dyDescent="0.25">
      <c r="A592" s="99" t="s">
        <v>202</v>
      </c>
      <c r="B592" s="100">
        <v>34258</v>
      </c>
      <c r="C592" s="101" t="str">
        <f>IFERROR(VLOOKUP(B592,'ALL-LCDs'!$A:$C,3,0),"")</f>
        <v>R</v>
      </c>
      <c r="D592" s="101" t="str">
        <f>IFERROR(VLOOKUP(B592,'Updated LCDs'!$A:$A,1,0),"NO")</f>
        <v>NO</v>
      </c>
      <c r="E592" s="101" t="str">
        <f>IFERROR(VLOOKUP(B592,'Updated LCDs'!$A:$E,5,0),"NO")</f>
        <v>NO</v>
      </c>
      <c r="F592" s="102" t="str">
        <f>IFERROR(VLOOKUP(B592,'ICD-9 to ICD-10 LCDs'!$A:$B,2,0),"")</f>
        <v/>
      </c>
      <c r="G592" s="101" t="str">
        <f>IFERROR(VLOOKUP(F592,'ALL-LCDs'!$A:$C,3,0),"")</f>
        <v/>
      </c>
      <c r="H592" s="101" t="str">
        <f>IFERROR(VLOOKUP(F592,'Updated LCDs'!$A:$A,1,0),"NO")</f>
        <v>NO</v>
      </c>
      <c r="I592" s="101" t="str">
        <f>IFERROR(VLOOKUP(F592,'Updated LCDs'!$A:$E,5,0),"NO")</f>
        <v>NO</v>
      </c>
      <c r="J592" s="100"/>
      <c r="K592" s="101" t="str">
        <f>IFERROR(VLOOKUP(J592,'All-Articles'!#REF!,3,0),"")</f>
        <v/>
      </c>
      <c r="L592" s="101" t="str">
        <f>IFERROR(VLOOKUP(J592,'Updated Articles'!$A:$E,1,0),"NO")</f>
        <v>NO</v>
      </c>
      <c r="M592" s="101" t="str">
        <f>IFERROR(VLOOKUP(J592,'Updated Articles'!$A:$E,5,0),"NO")</f>
        <v>NO</v>
      </c>
      <c r="N592" s="100"/>
      <c r="O592" s="101" t="str">
        <f>IFERROR(VLOOKUP(N592,'All-Articles'!#REF!,3,0),"")</f>
        <v/>
      </c>
      <c r="P592" s="101" t="str">
        <f>IFERROR(VLOOKUP(N592,'Updated Articles'!$A:$E,1,0),"NO")</f>
        <v>NO</v>
      </c>
      <c r="Q592" s="101" t="str">
        <f>IFERROR(VLOOKUP(N592,'Updated Articles'!$A:$E,5,0),"NO")</f>
        <v>NO</v>
      </c>
    </row>
    <row r="593" spans="1:18" x14ac:dyDescent="0.25">
      <c r="A593" s="99" t="s">
        <v>203</v>
      </c>
      <c r="B593" s="100">
        <v>34259</v>
      </c>
      <c r="C593" s="101" t="str">
        <f>IFERROR(VLOOKUP(B593,'ALL-LCDs'!$A:$C,3,0),"")</f>
        <v/>
      </c>
      <c r="D593" s="101" t="str">
        <f>IFERROR(VLOOKUP(B593,'Updated LCDs'!$A:$A,1,0),"NO")</f>
        <v>NO</v>
      </c>
      <c r="E593" s="101" t="str">
        <f>IFERROR(VLOOKUP(B593,'Updated LCDs'!$A:$E,5,0),"NO")</f>
        <v>NO</v>
      </c>
      <c r="F593" s="102" t="str">
        <f>IFERROR(VLOOKUP(B593,'ICD-9 to ICD-10 LCDs'!$A:$B,2,0),"")</f>
        <v/>
      </c>
      <c r="G593" s="101" t="str">
        <f>IFERROR(VLOOKUP(F593,'ALL-LCDs'!$A:$C,3,0),"")</f>
        <v/>
      </c>
      <c r="H593" s="101" t="str">
        <f>IFERROR(VLOOKUP(F593,'Updated LCDs'!$A:$A,1,0),"NO")</f>
        <v>NO</v>
      </c>
      <c r="I593" s="101" t="str">
        <f>IFERROR(VLOOKUP(F593,'Updated LCDs'!$A:$E,5,0),"NO")</f>
        <v>NO</v>
      </c>
      <c r="J593" s="100"/>
      <c r="K593" s="101" t="str">
        <f>IFERROR(VLOOKUP(J593,'All-Articles'!#REF!,3,0),"")</f>
        <v/>
      </c>
      <c r="L593" s="101" t="str">
        <f>IFERROR(VLOOKUP(J593,'Updated Articles'!$A:$E,1,0),"NO")</f>
        <v>NO</v>
      </c>
      <c r="M593" s="101" t="str">
        <f>IFERROR(VLOOKUP(J593,'Updated Articles'!$A:$E,5,0),"NO")</f>
        <v>NO</v>
      </c>
      <c r="N593" s="100"/>
      <c r="O593" s="101" t="str">
        <f>IFERROR(VLOOKUP(N593,'All-Articles'!#REF!,3,0),"")</f>
        <v/>
      </c>
      <c r="P593" s="101" t="str">
        <f>IFERROR(VLOOKUP(N593,'Updated Articles'!$A:$E,1,0),"NO")</f>
        <v>NO</v>
      </c>
      <c r="Q593" s="101" t="str">
        <f>IFERROR(VLOOKUP(N593,'Updated Articles'!$A:$E,5,0),"NO")</f>
        <v>NO</v>
      </c>
    </row>
    <row r="594" spans="1:18" x14ac:dyDescent="0.25">
      <c r="A594" s="99" t="s">
        <v>204</v>
      </c>
      <c r="B594" s="100">
        <v>34260</v>
      </c>
      <c r="C594" s="101" t="str">
        <f>IFERROR(VLOOKUP(B594,'ALL-LCDs'!$A:$C,3,0),"")</f>
        <v>R</v>
      </c>
      <c r="D594" s="101" t="str">
        <f>IFERROR(VLOOKUP(B594,'Updated LCDs'!$A:$A,1,0),"NO")</f>
        <v>NO</v>
      </c>
      <c r="E594" s="101" t="str">
        <f>IFERROR(VLOOKUP(B594,'Updated LCDs'!$A:$E,5,0),"NO")</f>
        <v>NO</v>
      </c>
      <c r="F594" s="102" t="str">
        <f>IFERROR(VLOOKUP(B594,'ICD-9 to ICD-10 LCDs'!$A:$B,2,0),"")</f>
        <v/>
      </c>
      <c r="G594" s="101" t="str">
        <f>IFERROR(VLOOKUP(F594,'ALL-LCDs'!$A:$C,3,0),"")</f>
        <v/>
      </c>
      <c r="H594" s="101" t="str">
        <f>IFERROR(VLOOKUP(F594,'Updated LCDs'!$A:$A,1,0),"NO")</f>
        <v>NO</v>
      </c>
      <c r="I594" s="101" t="str">
        <f>IFERROR(VLOOKUP(F594,'Updated LCDs'!$A:$E,5,0),"NO")</f>
        <v>NO</v>
      </c>
      <c r="J594" s="100"/>
      <c r="K594" s="101" t="str">
        <f>IFERROR(VLOOKUP(J594,'All-Articles'!#REF!,3,0),"")</f>
        <v/>
      </c>
      <c r="L594" s="101" t="str">
        <f>IFERROR(VLOOKUP(J594,'Updated Articles'!$A:$E,1,0),"NO")</f>
        <v>NO</v>
      </c>
      <c r="M594" s="101" t="str">
        <f>IFERROR(VLOOKUP(J594,'Updated Articles'!$A:$E,5,0),"NO")</f>
        <v>NO</v>
      </c>
      <c r="N594" s="100"/>
      <c r="O594" s="101" t="str">
        <f>IFERROR(VLOOKUP(N594,'All-Articles'!#REF!,3,0),"")</f>
        <v/>
      </c>
      <c r="P594" s="101" t="str">
        <f>IFERROR(VLOOKUP(N594,'Updated Articles'!$A:$E,1,0),"NO")</f>
        <v>NO</v>
      </c>
      <c r="Q594" s="101" t="str">
        <f>IFERROR(VLOOKUP(N594,'Updated Articles'!$A:$E,5,0),"NO")</f>
        <v>NO</v>
      </c>
    </row>
    <row r="595" spans="1:18" x14ac:dyDescent="0.25">
      <c r="A595" s="99" t="s">
        <v>18801</v>
      </c>
      <c r="B595" s="100">
        <v>34261</v>
      </c>
      <c r="C595" s="101" t="str">
        <f>IFERROR(VLOOKUP(B595,'ALL-LCDs'!$A:$C,3,0),"")</f>
        <v>R</v>
      </c>
      <c r="D595" s="101" t="str">
        <f>IFERROR(VLOOKUP(B595,'Updated LCDs'!$A:$A,1,0),"NO")</f>
        <v>NO</v>
      </c>
      <c r="E595" s="101" t="str">
        <f>IFERROR(VLOOKUP(B595,'Updated LCDs'!$A:$E,5,0),"NO")</f>
        <v>NO</v>
      </c>
      <c r="F595" s="102" t="str">
        <f>IFERROR(VLOOKUP(B595,'ICD-9 to ICD-10 LCDs'!$A:$B,2,0),"")</f>
        <v/>
      </c>
      <c r="G595" s="101" t="str">
        <f>IFERROR(VLOOKUP(F595,'ALL-LCDs'!$A:$C,3,0),"")</f>
        <v/>
      </c>
      <c r="H595" s="101" t="str">
        <f>IFERROR(VLOOKUP(F595,'Updated LCDs'!$A:$A,1,0),"NO")</f>
        <v>NO</v>
      </c>
      <c r="I595" s="101" t="str">
        <f>IFERROR(VLOOKUP(F595,'Updated LCDs'!$A:$E,5,0),"NO")</f>
        <v>NO</v>
      </c>
      <c r="J595" s="100"/>
      <c r="K595" s="101" t="str">
        <f>IFERROR(VLOOKUP(J595,'All-Articles'!#REF!,3,0),"")</f>
        <v/>
      </c>
      <c r="L595" s="101" t="str">
        <f>IFERROR(VLOOKUP(J595,'Updated Articles'!$A:$E,1,0),"NO")</f>
        <v>NO</v>
      </c>
      <c r="M595" s="101" t="str">
        <f>IFERROR(VLOOKUP(J595,'Updated Articles'!$A:$E,5,0),"NO")</f>
        <v>NO</v>
      </c>
      <c r="N595" s="100"/>
      <c r="O595" s="101" t="str">
        <f>IFERROR(VLOOKUP(N595,'All-Articles'!#REF!,3,0),"")</f>
        <v/>
      </c>
      <c r="P595" s="101" t="str">
        <f>IFERROR(VLOOKUP(N595,'Updated Articles'!$A:$E,1,0),"NO")</f>
        <v>NO</v>
      </c>
      <c r="Q595" s="101" t="str">
        <f>IFERROR(VLOOKUP(N595,'Updated Articles'!$A:$E,5,0),"NO")</f>
        <v>NO</v>
      </c>
    </row>
    <row r="596" spans="1:18" x14ac:dyDescent="0.25">
      <c r="A596" s="99" t="s">
        <v>18799</v>
      </c>
      <c r="B596" s="100">
        <v>34262</v>
      </c>
      <c r="C596" s="101" t="str">
        <f>IFERROR(VLOOKUP(B596,'ALL-LCDs'!$A:$C,3,0),"")</f>
        <v>R</v>
      </c>
      <c r="D596" s="101" t="str">
        <f>IFERROR(VLOOKUP(B596,'Updated LCDs'!$A:$A,1,0),"NO")</f>
        <v>NO</v>
      </c>
      <c r="E596" s="101" t="str">
        <f>IFERROR(VLOOKUP(B596,'Updated LCDs'!$A:$E,5,0),"NO")</f>
        <v>NO</v>
      </c>
      <c r="F596" s="102" t="str">
        <f>IFERROR(VLOOKUP(B596,'ICD-9 to ICD-10 LCDs'!$A:$B,2,0),"")</f>
        <v/>
      </c>
      <c r="G596" s="101" t="str">
        <f>IFERROR(VLOOKUP(F596,'ALL-LCDs'!$A:$C,3,0),"")</f>
        <v/>
      </c>
      <c r="H596" s="101" t="str">
        <f>IFERROR(VLOOKUP(F596,'Updated LCDs'!$A:$A,1,0),"NO")</f>
        <v>NO</v>
      </c>
      <c r="I596" s="101" t="str">
        <f>IFERROR(VLOOKUP(F596,'Updated LCDs'!$A:$E,5,0),"NO")</f>
        <v>NO</v>
      </c>
      <c r="J596" s="100"/>
      <c r="K596" s="101" t="str">
        <f>IFERROR(VLOOKUP(J596,'All-Articles'!#REF!,3,0),"")</f>
        <v/>
      </c>
      <c r="L596" s="101" t="str">
        <f>IFERROR(VLOOKUP(J596,'Updated Articles'!$A:$E,1,0),"NO")</f>
        <v>NO</v>
      </c>
      <c r="M596" s="101" t="str">
        <f>IFERROR(VLOOKUP(J596,'Updated Articles'!$A:$E,5,0),"NO")</f>
        <v>NO</v>
      </c>
      <c r="N596" s="100"/>
      <c r="O596" s="101" t="str">
        <f>IFERROR(VLOOKUP(N596,'All-Articles'!#REF!,3,0),"")</f>
        <v/>
      </c>
      <c r="P596" s="101" t="str">
        <f>IFERROR(VLOOKUP(N596,'Updated Articles'!$A:$E,1,0),"NO")</f>
        <v>NO</v>
      </c>
      <c r="Q596" s="101" t="str">
        <f>IFERROR(VLOOKUP(N596,'Updated Articles'!$A:$E,5,0),"NO")</f>
        <v>NO</v>
      </c>
    </row>
    <row r="597" spans="1:18" x14ac:dyDescent="0.25">
      <c r="A597" s="103" t="s">
        <v>256</v>
      </c>
      <c r="B597" s="100">
        <v>34264</v>
      </c>
      <c r="C597" s="101" t="str">
        <f>IFERROR(VLOOKUP(B597,'ALL-LCDs'!$A:$C,3,0),"")</f>
        <v>R</v>
      </c>
      <c r="D597" s="101" t="str">
        <f>IFERROR(VLOOKUP(B597,'Updated LCDs'!$A:$A,1,0),"NO")</f>
        <v>NO</v>
      </c>
      <c r="E597" s="101" t="str">
        <f>IFERROR(VLOOKUP(B597,'Updated LCDs'!$A:$E,5,0),"NO")</f>
        <v>NO</v>
      </c>
      <c r="F597" s="102" t="str">
        <f>IFERROR(VLOOKUP(B597,'ICD-9 to ICD-10 LCDs'!$A:$B,2,0),"")</f>
        <v/>
      </c>
      <c r="G597" s="101" t="str">
        <f>IFERROR(VLOOKUP(F597,'ALL-LCDs'!$A:$C,3,0),"")</f>
        <v/>
      </c>
      <c r="H597" s="101" t="str">
        <f>IFERROR(VLOOKUP(F597,'Updated LCDs'!$A:$A,1,0),"NO")</f>
        <v>NO</v>
      </c>
      <c r="I597" s="101" t="str">
        <f>IFERROR(VLOOKUP(F597,'Updated LCDs'!$A:$E,5,0),"NO")</f>
        <v>NO</v>
      </c>
      <c r="J597" s="100"/>
      <c r="K597" s="101" t="str">
        <f>IFERROR(VLOOKUP(J597,'All-Articles'!#REF!,3,0),"")</f>
        <v/>
      </c>
      <c r="L597" s="101" t="str">
        <f>IFERROR(VLOOKUP(J597,'Updated Articles'!$A:$E,1,0),"NO")</f>
        <v>NO</v>
      </c>
      <c r="M597" s="101" t="str">
        <f>IFERROR(VLOOKUP(J597,'Updated Articles'!$A:$E,5,0),"NO")</f>
        <v>NO</v>
      </c>
      <c r="N597" s="100"/>
      <c r="O597" s="101" t="str">
        <f>IFERROR(VLOOKUP(N597,'All-Articles'!#REF!,3,0),"")</f>
        <v/>
      </c>
      <c r="P597" s="101" t="str">
        <f>IFERROR(VLOOKUP(N597,'Updated Articles'!$A:$E,1,0),"NO")</f>
        <v>NO</v>
      </c>
      <c r="Q597" s="101" t="str">
        <f>IFERROR(VLOOKUP(N597,'Updated Articles'!$A:$E,5,0),"NO")</f>
        <v>NO</v>
      </c>
    </row>
    <row r="598" spans="1:18" x14ac:dyDescent="0.25">
      <c r="A598" s="99" t="s">
        <v>348</v>
      </c>
      <c r="B598" s="100">
        <v>34265</v>
      </c>
      <c r="C598" s="101" t="str">
        <f>IFERROR(VLOOKUP(B598,'ALL-LCDs'!$A:$C,3,0),"")</f>
        <v>R</v>
      </c>
      <c r="D598" s="101" t="str">
        <f>IFERROR(VLOOKUP(B598,'Updated LCDs'!$A:$A,1,0),"NO")</f>
        <v>NO</v>
      </c>
      <c r="E598" s="101" t="str">
        <f>IFERROR(VLOOKUP(B598,'Updated LCDs'!$A:$E,5,0),"NO")</f>
        <v>NO</v>
      </c>
      <c r="F598" s="102" t="str">
        <f>IFERROR(VLOOKUP(B598,'ICD-9 to ICD-10 LCDs'!$A:$B,2,0),"")</f>
        <v/>
      </c>
      <c r="G598" s="101" t="str">
        <f>IFERROR(VLOOKUP(F598,'ALL-LCDs'!$A:$C,3,0),"")</f>
        <v/>
      </c>
      <c r="H598" s="101" t="str">
        <f>IFERROR(VLOOKUP(F598,'Updated LCDs'!$A:$A,1,0),"NO")</f>
        <v>NO</v>
      </c>
      <c r="I598" s="101" t="str">
        <f>IFERROR(VLOOKUP(F598,'Updated LCDs'!$A:$E,5,0),"NO")</f>
        <v>NO</v>
      </c>
      <c r="J598" s="100"/>
      <c r="K598" s="101" t="str">
        <f>IFERROR(VLOOKUP(J598,'All-Articles'!#REF!,3,0),"")</f>
        <v/>
      </c>
      <c r="L598" s="101" t="str">
        <f>IFERROR(VLOOKUP(J598,'Updated Articles'!$A:$E,1,0),"NO")</f>
        <v>NO</v>
      </c>
      <c r="M598" s="101" t="str">
        <f>IFERROR(VLOOKUP(J598,'Updated Articles'!$A:$E,5,0),"NO")</f>
        <v>NO</v>
      </c>
      <c r="N598" s="100"/>
      <c r="O598" s="101" t="str">
        <f>IFERROR(VLOOKUP(N598,'All-Articles'!#REF!,3,0),"")</f>
        <v/>
      </c>
      <c r="P598" s="101" t="str">
        <f>IFERROR(VLOOKUP(N598,'Updated Articles'!$A:$E,1,0),"NO")</f>
        <v>NO</v>
      </c>
      <c r="Q598" s="101" t="str">
        <f>IFERROR(VLOOKUP(N598,'Updated Articles'!$A:$E,5,0),"NO")</f>
        <v>NO</v>
      </c>
    </row>
    <row r="599" spans="1:18" x14ac:dyDescent="0.25">
      <c r="A599" s="99" t="s">
        <v>120</v>
      </c>
      <c r="B599" s="100">
        <v>34266</v>
      </c>
      <c r="C599" s="101" t="str">
        <f>IFERROR(VLOOKUP(B599,'ALL-LCDs'!$A:$C,3,0),"")</f>
        <v>R</v>
      </c>
      <c r="D599" s="101" t="str">
        <f>IFERROR(VLOOKUP(B599,'Updated LCDs'!$A:$A,1,0),"NO")</f>
        <v>NO</v>
      </c>
      <c r="E599" s="101" t="str">
        <f>IFERROR(VLOOKUP(B599,'Updated LCDs'!$A:$E,5,0),"NO")</f>
        <v>NO</v>
      </c>
      <c r="F599" s="102" t="str">
        <f>IFERROR(VLOOKUP(B599,'ICD-9 to ICD-10 LCDs'!$A:$B,2,0),"")</f>
        <v/>
      </c>
      <c r="G599" s="101" t="str">
        <f>IFERROR(VLOOKUP(F599,'ALL-LCDs'!$A:$C,3,0),"")</f>
        <v/>
      </c>
      <c r="H599" s="101" t="str">
        <f>IFERROR(VLOOKUP(F599,'Updated LCDs'!$A:$A,1,0),"NO")</f>
        <v>NO</v>
      </c>
      <c r="I599" s="101" t="str">
        <f>IFERROR(VLOOKUP(F599,'Updated LCDs'!$A:$E,5,0),"NO")</f>
        <v>NO</v>
      </c>
      <c r="J599" s="100"/>
      <c r="K599" s="101" t="str">
        <f>IFERROR(VLOOKUP(J599,'All-Articles'!#REF!,3,0),"")</f>
        <v/>
      </c>
      <c r="L599" s="101" t="str">
        <f>IFERROR(VLOOKUP(J599,'Updated Articles'!$A:$E,1,0),"NO")</f>
        <v>NO</v>
      </c>
      <c r="M599" s="101" t="str">
        <f>IFERROR(VLOOKUP(J599,'Updated Articles'!$A:$E,5,0),"NO")</f>
        <v>NO</v>
      </c>
      <c r="N599" s="100"/>
      <c r="O599" s="101" t="str">
        <f>IFERROR(VLOOKUP(N599,'All-Articles'!#REF!,3,0),"")</f>
        <v/>
      </c>
      <c r="P599" s="101" t="str">
        <f>IFERROR(VLOOKUP(N599,'Updated Articles'!$A:$E,1,0),"NO")</f>
        <v>NO</v>
      </c>
      <c r="Q599" s="101" t="str">
        <f>IFERROR(VLOOKUP(N599,'Updated Articles'!$A:$E,5,0),"NO")</f>
        <v>NO</v>
      </c>
    </row>
    <row r="600" spans="1:18" x14ac:dyDescent="0.25">
      <c r="A600" s="103" t="s">
        <v>3543</v>
      </c>
      <c r="B600" s="100">
        <v>34274</v>
      </c>
      <c r="C600" s="101" t="str">
        <f>IFERROR(VLOOKUP(B600,'ALL-LCDs'!$A:$C,3,0),"")</f>
        <v>R</v>
      </c>
      <c r="D600" s="101" t="str">
        <f>IFERROR(VLOOKUP(B600,'Updated LCDs'!$A:$A,1,0),"NO")</f>
        <v>NO</v>
      </c>
      <c r="E600" s="101" t="str">
        <f>IFERROR(VLOOKUP(B600,'Updated LCDs'!$A:$E,5,0),"NO")</f>
        <v>NO</v>
      </c>
      <c r="F600" s="102" t="str">
        <f>IFERROR(VLOOKUP(B600,'ICD-9 to ICD-10 LCDs'!$A:$B,2,0),"")</f>
        <v/>
      </c>
      <c r="G600" s="101" t="str">
        <f>IFERROR(VLOOKUP(F600,'ALL-LCDs'!$A:$C,3,0),"")</f>
        <v/>
      </c>
      <c r="H600" s="101" t="str">
        <f>IFERROR(VLOOKUP(F600,'Updated LCDs'!$A:$A,1,0),"NO")</f>
        <v>NO</v>
      </c>
      <c r="I600" s="101" t="str">
        <f>IFERROR(VLOOKUP(F600,'Updated LCDs'!$A:$E,5,0),"NO")</f>
        <v>NO</v>
      </c>
      <c r="J600" s="100"/>
      <c r="K600" s="101" t="str">
        <f>IFERROR(VLOOKUP(J600,'All-Articles'!#REF!,3,0),"")</f>
        <v/>
      </c>
      <c r="L600" s="101" t="str">
        <f>IFERROR(VLOOKUP(J600,'Updated Articles'!$A:$E,1,0),"NO")</f>
        <v>NO</v>
      </c>
      <c r="M600" s="101" t="str">
        <f>IFERROR(VLOOKUP(J600,'Updated Articles'!$A:$E,5,0),"NO")</f>
        <v>NO</v>
      </c>
      <c r="N600" s="100"/>
      <c r="O600" s="101" t="str">
        <f>IFERROR(VLOOKUP(N600,'All-Articles'!#REF!,3,0),"")</f>
        <v/>
      </c>
      <c r="P600" s="101" t="str">
        <f>IFERROR(VLOOKUP(N600,'Updated Articles'!$A:$E,1,0),"NO")</f>
        <v>NO</v>
      </c>
      <c r="Q600" s="101" t="str">
        <f>IFERROR(VLOOKUP(N600,'Updated Articles'!$A:$E,5,0),"NO")</f>
        <v>NO</v>
      </c>
    </row>
    <row r="601" spans="1:18" x14ac:dyDescent="0.25">
      <c r="A601" s="99" t="s">
        <v>205</v>
      </c>
      <c r="B601" s="100">
        <v>34284</v>
      </c>
      <c r="C601" s="101" t="str">
        <f>IFERROR(VLOOKUP(B601,'ALL-LCDs'!$A:$C,3,0),"")</f>
        <v>R</v>
      </c>
      <c r="D601" s="101" t="str">
        <f>IFERROR(VLOOKUP(B601,'Updated LCDs'!$A:$A,1,0),"NO")</f>
        <v>NO</v>
      </c>
      <c r="E601" s="101" t="str">
        <f>IFERROR(VLOOKUP(B601,'Updated LCDs'!$A:$E,5,0),"NO")</f>
        <v>NO</v>
      </c>
      <c r="F601" s="102" t="str">
        <f>IFERROR(VLOOKUP(B601,'ICD-9 to ICD-10 LCDs'!$A:$B,2,0),"")</f>
        <v/>
      </c>
      <c r="G601" s="101" t="str">
        <f>IFERROR(VLOOKUP(F601,'ALL-LCDs'!$A:$C,3,0),"")</f>
        <v/>
      </c>
      <c r="H601" s="101" t="str">
        <f>IFERROR(VLOOKUP(F601,'Updated LCDs'!$A:$A,1,0),"NO")</f>
        <v>NO</v>
      </c>
      <c r="I601" s="101" t="str">
        <f>IFERROR(VLOOKUP(F601,'Updated LCDs'!$A:$E,5,0),"NO")</f>
        <v>NO</v>
      </c>
      <c r="J601" s="100"/>
      <c r="K601" s="101" t="str">
        <f>IFERROR(VLOOKUP(J601,'All-Articles'!#REF!,3,0),"")</f>
        <v/>
      </c>
      <c r="L601" s="101" t="str">
        <f>IFERROR(VLOOKUP(J601,'Updated Articles'!$A:$E,1,0),"NO")</f>
        <v>NO</v>
      </c>
      <c r="M601" s="101" t="str">
        <f>IFERROR(VLOOKUP(J601,'Updated Articles'!$A:$E,5,0),"NO")</f>
        <v>NO</v>
      </c>
      <c r="N601" s="100"/>
      <c r="O601" s="101" t="str">
        <f>IFERROR(VLOOKUP(N601,'All-Articles'!#REF!,3,0),"")</f>
        <v/>
      </c>
      <c r="P601" s="101" t="str">
        <f>IFERROR(VLOOKUP(N601,'Updated Articles'!$A:$E,1,0),"NO")</f>
        <v>NO</v>
      </c>
      <c r="Q601" s="101" t="str">
        <f>IFERROR(VLOOKUP(N601,'Updated Articles'!$A:$E,5,0),"NO")</f>
        <v>NO</v>
      </c>
    </row>
    <row r="602" spans="1:18" x14ac:dyDescent="0.25">
      <c r="A602" s="99" t="s">
        <v>327</v>
      </c>
      <c r="B602" s="100">
        <v>34291</v>
      </c>
      <c r="C602" s="101" t="str">
        <f>IFERROR(VLOOKUP(B602,'ALL-LCDs'!$A:$C,3,0),"")</f>
        <v>R</v>
      </c>
      <c r="D602" s="101" t="str">
        <f>IFERROR(VLOOKUP(B602,'Updated LCDs'!$A:$A,1,0),"NO")</f>
        <v>NO</v>
      </c>
      <c r="E602" s="101" t="str">
        <f>IFERROR(VLOOKUP(B602,'Updated LCDs'!$A:$E,5,0),"NO")</f>
        <v>NO</v>
      </c>
      <c r="F602" s="102" t="str">
        <f>IFERROR(VLOOKUP(B602,'ICD-9 to ICD-10 LCDs'!$A:$B,2,0),"")</f>
        <v/>
      </c>
      <c r="G602" s="101" t="str">
        <f>IFERROR(VLOOKUP(F602,'ALL-LCDs'!$A:$C,3,0),"")</f>
        <v/>
      </c>
      <c r="H602" s="101" t="str">
        <f>IFERROR(VLOOKUP(F602,'Updated LCDs'!$A:$A,1,0),"NO")</f>
        <v>NO</v>
      </c>
      <c r="I602" s="101" t="str">
        <f>IFERROR(VLOOKUP(F602,'Updated LCDs'!$A:$E,5,0),"NO")</f>
        <v>NO</v>
      </c>
      <c r="J602" s="100"/>
      <c r="K602" s="101" t="str">
        <f>IFERROR(VLOOKUP(J602,'All-Articles'!#REF!,3,0),"")</f>
        <v/>
      </c>
      <c r="L602" s="101" t="str">
        <f>IFERROR(VLOOKUP(J602,'Updated Articles'!$A:$E,1,0),"NO")</f>
        <v>NO</v>
      </c>
      <c r="M602" s="101" t="str">
        <f>IFERROR(VLOOKUP(J602,'Updated Articles'!$A:$E,5,0),"NO")</f>
        <v>NO</v>
      </c>
      <c r="N602" s="100"/>
      <c r="O602" s="101" t="str">
        <f>IFERROR(VLOOKUP(N602,'All-Articles'!#REF!,3,0),"")</f>
        <v/>
      </c>
      <c r="P602" s="101" t="str">
        <f>IFERROR(VLOOKUP(N602,'Updated Articles'!$A:$E,1,0),"NO")</f>
        <v>NO</v>
      </c>
      <c r="Q602" s="101" t="str">
        <f>IFERROR(VLOOKUP(N602,'Updated Articles'!$A:$E,5,0),"NO")</f>
        <v>NO</v>
      </c>
    </row>
    <row r="603" spans="1:18" x14ac:dyDescent="0.25">
      <c r="A603" s="99" t="s">
        <v>241</v>
      </c>
      <c r="B603" s="100">
        <v>34295</v>
      </c>
      <c r="C603" s="101" t="str">
        <f>IFERROR(VLOOKUP(B603,'ALL-LCDs'!$A:$C,3,0),"")</f>
        <v>R</v>
      </c>
      <c r="D603" s="101" t="str">
        <f>IFERROR(VLOOKUP(B603,'Updated LCDs'!$A:$A,1,0),"NO")</f>
        <v>NO</v>
      </c>
      <c r="E603" s="101" t="str">
        <f>IFERROR(VLOOKUP(B603,'Updated LCDs'!$A:$E,5,0),"NO")</f>
        <v>NO</v>
      </c>
      <c r="F603" s="102" t="str">
        <f>IFERROR(VLOOKUP(B603,'ICD-9 to ICD-10 LCDs'!$A:$B,2,0),"")</f>
        <v/>
      </c>
      <c r="G603" s="101" t="str">
        <f>IFERROR(VLOOKUP(F603,'ALL-LCDs'!$A:$C,3,0),"")</f>
        <v/>
      </c>
      <c r="H603" s="101" t="str">
        <f>IFERROR(VLOOKUP(F603,'Updated LCDs'!$A:$A,1,0),"NO")</f>
        <v>NO</v>
      </c>
      <c r="I603" s="101" t="str">
        <f>IFERROR(VLOOKUP(F603,'Updated LCDs'!$A:$E,5,0),"NO")</f>
        <v>NO</v>
      </c>
      <c r="J603" s="100"/>
      <c r="K603" s="101" t="str">
        <f>IFERROR(VLOOKUP(J603,'All-Articles'!#REF!,3,0),"")</f>
        <v/>
      </c>
      <c r="L603" s="101" t="str">
        <f>IFERROR(VLOOKUP(J603,'Updated Articles'!$A:$E,1,0),"NO")</f>
        <v>NO</v>
      </c>
      <c r="M603" s="101" t="str">
        <f>IFERROR(VLOOKUP(J603,'Updated Articles'!$A:$E,5,0),"NO")</f>
        <v>NO</v>
      </c>
      <c r="N603" s="100"/>
      <c r="O603" s="101" t="str">
        <f>IFERROR(VLOOKUP(N603,'All-Articles'!#REF!,3,0),"")</f>
        <v/>
      </c>
      <c r="P603" s="101" t="str">
        <f>IFERROR(VLOOKUP(N603,'Updated Articles'!$A:$E,1,0),"NO")</f>
        <v>NO</v>
      </c>
      <c r="Q603" s="101" t="str">
        <f>IFERROR(VLOOKUP(N603,'Updated Articles'!$A:$E,5,0),"NO")</f>
        <v>NO</v>
      </c>
    </row>
    <row r="604" spans="1:18" x14ac:dyDescent="0.25">
      <c r="A604" s="99" t="s">
        <v>328</v>
      </c>
      <c r="B604" s="100">
        <v>34299</v>
      </c>
      <c r="C604" s="101" t="str">
        <f>IFERROR(VLOOKUP(B604,'ALL-LCDs'!$A:$C,3,0),"")</f>
        <v>R</v>
      </c>
      <c r="D604" s="101" t="str">
        <f>IFERROR(VLOOKUP(B604,'Updated LCDs'!$A:$A,1,0),"NO")</f>
        <v>NO</v>
      </c>
      <c r="E604" s="101" t="str">
        <f>IFERROR(VLOOKUP(B604,'Updated LCDs'!$A:$E,5,0),"NO")</f>
        <v>NO</v>
      </c>
      <c r="F604" s="102" t="str">
        <f>IFERROR(VLOOKUP(B604,'ICD-9 to ICD-10 LCDs'!$A:$B,2,0),"")</f>
        <v/>
      </c>
      <c r="G604" s="101" t="str">
        <f>IFERROR(VLOOKUP(F604,'ALL-LCDs'!$A:$C,3,0),"")</f>
        <v/>
      </c>
      <c r="H604" s="101" t="str">
        <f>IFERROR(VLOOKUP(F604,'Updated LCDs'!$A:$A,1,0),"NO")</f>
        <v>NO</v>
      </c>
      <c r="I604" s="101" t="str">
        <f>IFERROR(VLOOKUP(F604,'Updated LCDs'!$A:$E,5,0),"NO")</f>
        <v>NO</v>
      </c>
      <c r="J604" s="100"/>
      <c r="K604" s="101" t="str">
        <f>IFERROR(VLOOKUP(J604,'All-Articles'!#REF!,3,0),"")</f>
        <v/>
      </c>
      <c r="L604" s="101" t="str">
        <f>IFERROR(VLOOKUP(J604,'Updated Articles'!$A:$E,1,0),"NO")</f>
        <v>NO</v>
      </c>
      <c r="M604" s="101" t="str">
        <f>IFERROR(VLOOKUP(J604,'Updated Articles'!$A:$E,5,0),"NO")</f>
        <v>NO</v>
      </c>
      <c r="N604" s="100"/>
      <c r="O604" s="101" t="str">
        <f>IFERROR(VLOOKUP(N604,'All-Articles'!#REF!,3,0),"")</f>
        <v/>
      </c>
      <c r="P604" s="101" t="str">
        <f>IFERROR(VLOOKUP(N604,'Updated Articles'!$A:$E,1,0),"NO")</f>
        <v>NO</v>
      </c>
      <c r="Q604" s="101" t="str">
        <f>IFERROR(VLOOKUP(N604,'Updated Articles'!$A:$E,5,0),"NO")</f>
        <v>NO</v>
      </c>
    </row>
    <row r="605" spans="1:18" x14ac:dyDescent="0.25">
      <c r="A605" s="99" t="s">
        <v>330</v>
      </c>
      <c r="B605" s="100">
        <v>34301</v>
      </c>
      <c r="C605" s="101" t="str">
        <f>IFERROR(VLOOKUP(B605,'ALL-LCDs'!$A:$C,3,0),"")</f>
        <v>R</v>
      </c>
      <c r="D605" s="101" t="str">
        <f>IFERROR(VLOOKUP(B605,'Updated LCDs'!$A:$A,1,0),"NO")</f>
        <v>NO</v>
      </c>
      <c r="E605" s="101" t="str">
        <f>IFERROR(VLOOKUP(B605,'Updated LCDs'!$A:$E,5,0),"NO")</f>
        <v>NO</v>
      </c>
      <c r="F605" s="102" t="str">
        <f>IFERROR(VLOOKUP(B605,'ICD-9 to ICD-10 LCDs'!$A:$B,2,0),"")</f>
        <v/>
      </c>
      <c r="G605" s="101" t="str">
        <f>IFERROR(VLOOKUP(F605,'ALL-LCDs'!$A:$C,3,0),"")</f>
        <v/>
      </c>
      <c r="H605" s="101" t="str">
        <f>IFERROR(VLOOKUP(F605,'Updated LCDs'!$A:$A,1,0),"NO")</f>
        <v>NO</v>
      </c>
      <c r="I605" s="101" t="str">
        <f>IFERROR(VLOOKUP(F605,'Updated LCDs'!$A:$E,5,0),"NO")</f>
        <v>NO</v>
      </c>
      <c r="J605" s="100"/>
      <c r="K605" s="101" t="str">
        <f>IFERROR(VLOOKUP(J605,'All-Articles'!#REF!,3,0),"")</f>
        <v/>
      </c>
      <c r="L605" s="101" t="str">
        <f>IFERROR(VLOOKUP(J605,'Updated Articles'!$A:$E,1,0),"NO")</f>
        <v>NO</v>
      </c>
      <c r="M605" s="101" t="str">
        <f>IFERROR(VLOOKUP(J605,'Updated Articles'!$A:$E,5,0),"NO")</f>
        <v>NO</v>
      </c>
      <c r="N605" s="100"/>
      <c r="O605" s="101" t="str">
        <f>IFERROR(VLOOKUP(N605,'All-Articles'!#REF!,3,0),"")</f>
        <v/>
      </c>
      <c r="P605" s="101" t="str">
        <f>IFERROR(VLOOKUP(N605,'Updated Articles'!$A:$E,1,0),"NO")</f>
        <v>NO</v>
      </c>
      <c r="Q605" s="101" t="str">
        <f>IFERROR(VLOOKUP(N605,'Updated Articles'!$A:$E,5,0),"NO")</f>
        <v>NO</v>
      </c>
    </row>
    <row r="606" spans="1:18" x14ac:dyDescent="0.25">
      <c r="A606" s="99" t="s">
        <v>345</v>
      </c>
      <c r="B606" s="100">
        <v>34303</v>
      </c>
      <c r="C606" s="101" t="str">
        <f>IFERROR(VLOOKUP(B606,'ALL-LCDs'!$A:$C,3,0),"")</f>
        <v>R</v>
      </c>
      <c r="D606" s="101" t="str">
        <f>IFERROR(VLOOKUP(B606,'Updated LCDs'!$A:$A,1,0),"NO")</f>
        <v>NO</v>
      </c>
      <c r="E606" s="101" t="str">
        <f>IFERROR(VLOOKUP(B606,'Updated LCDs'!$A:$E,5,0),"NO")</f>
        <v>NO</v>
      </c>
      <c r="F606" s="102" t="str">
        <f>IFERROR(VLOOKUP(B606,'ICD-9 to ICD-10 LCDs'!$A:$B,2,0),"")</f>
        <v/>
      </c>
      <c r="G606" s="101" t="str">
        <f>IFERROR(VLOOKUP(F606,'ALL-LCDs'!$A:$C,3,0),"")</f>
        <v/>
      </c>
      <c r="H606" s="101" t="str">
        <f>IFERROR(VLOOKUP(F606,'Updated LCDs'!$A:$A,1,0),"NO")</f>
        <v>NO</v>
      </c>
      <c r="I606" s="101" t="str">
        <f>IFERROR(VLOOKUP(F606,'Updated LCDs'!$A:$E,5,0),"NO")</f>
        <v>NO</v>
      </c>
      <c r="J606" s="100"/>
      <c r="K606" s="101" t="str">
        <f>IFERROR(VLOOKUP(J606,'All-Articles'!#REF!,3,0),"")</f>
        <v/>
      </c>
      <c r="L606" s="101" t="str">
        <f>IFERROR(VLOOKUP(J606,'Updated Articles'!$A:$E,1,0),"NO")</f>
        <v>NO</v>
      </c>
      <c r="M606" s="101" t="str">
        <f>IFERROR(VLOOKUP(J606,'Updated Articles'!$A:$E,5,0),"NO")</f>
        <v>NO</v>
      </c>
      <c r="N606" s="100"/>
      <c r="O606" s="101" t="str">
        <f>IFERROR(VLOOKUP(N606,'All-Articles'!#REF!,3,0),"")</f>
        <v/>
      </c>
      <c r="P606" s="101" t="str">
        <f>IFERROR(VLOOKUP(N606,'Updated Articles'!$A:$E,1,0),"NO")</f>
        <v>NO</v>
      </c>
      <c r="Q606" s="101" t="str">
        <f>IFERROR(VLOOKUP(N606,'Updated Articles'!$A:$E,5,0),"NO")</f>
        <v>NO</v>
      </c>
    </row>
    <row r="607" spans="1:18" x14ac:dyDescent="0.25">
      <c r="A607" s="99" t="s">
        <v>334</v>
      </c>
      <c r="B607" s="100">
        <v>34308</v>
      </c>
      <c r="C607" s="101" t="str">
        <f>IFERROR(VLOOKUP(B607,'ALL-LCDs'!$A:$C,3,0),"")</f>
        <v>R</v>
      </c>
      <c r="D607" s="101" t="str">
        <f>IFERROR(VLOOKUP(B607,'Updated LCDs'!$A:$A,1,0),"NO")</f>
        <v>NO</v>
      </c>
      <c r="E607" s="101" t="str">
        <f>IFERROR(VLOOKUP(B607,'Updated LCDs'!$A:$E,5,0),"NO")</f>
        <v>NO</v>
      </c>
      <c r="F607" s="102" t="str">
        <f>IFERROR(VLOOKUP(B607,'ICD-9 to ICD-10 LCDs'!$A:$B,2,0),"")</f>
        <v/>
      </c>
      <c r="G607" s="101" t="str">
        <f>IFERROR(VLOOKUP(F607,'ALL-LCDs'!$A:$C,3,0),"")</f>
        <v/>
      </c>
      <c r="H607" s="101" t="str">
        <f>IFERROR(VLOOKUP(F607,'Updated LCDs'!$A:$A,1,0),"NO")</f>
        <v>NO</v>
      </c>
      <c r="I607" s="101" t="str">
        <f>IFERROR(VLOOKUP(F607,'Updated LCDs'!$A:$E,5,0),"NO")</f>
        <v>NO</v>
      </c>
      <c r="J607" s="100"/>
      <c r="K607" s="101" t="str">
        <f>IFERROR(VLOOKUP(J607,'All-Articles'!#REF!,3,0),"")</f>
        <v/>
      </c>
      <c r="L607" s="101" t="str">
        <f>IFERROR(VLOOKUP(J607,'Updated Articles'!$A:$E,1,0),"NO")</f>
        <v>NO</v>
      </c>
      <c r="M607" s="101" t="str">
        <f>IFERROR(VLOOKUP(J607,'Updated Articles'!$A:$E,5,0),"NO")</f>
        <v>NO</v>
      </c>
      <c r="N607" s="100"/>
      <c r="O607" s="101" t="str">
        <f>IFERROR(VLOOKUP(N607,'All-Articles'!#REF!,3,0),"")</f>
        <v/>
      </c>
      <c r="P607" s="101" t="str">
        <f>IFERROR(VLOOKUP(N607,'Updated Articles'!$A:$E,1,0),"NO")</f>
        <v>NO</v>
      </c>
      <c r="Q607" s="101" t="str">
        <f>IFERROR(VLOOKUP(N607,'Updated Articles'!$A:$E,5,0),"NO")</f>
        <v>NO</v>
      </c>
    </row>
    <row r="608" spans="1:18" x14ac:dyDescent="0.25">
      <c r="A608" s="99" t="s">
        <v>349</v>
      </c>
      <c r="B608" s="100">
        <v>34310</v>
      </c>
      <c r="C608" s="101" t="str">
        <f>IFERROR(VLOOKUP(B608,'ALL-LCDs'!$A:$C,3,0),"")</f>
        <v>R</v>
      </c>
      <c r="D608" s="101" t="str">
        <f>IFERROR(VLOOKUP(B608,'Updated LCDs'!$A:$A,1,0),"NO")</f>
        <v>NO</v>
      </c>
      <c r="E608" s="101" t="str">
        <f>IFERROR(VLOOKUP(B608,'Updated LCDs'!$A:$E,5,0),"NO")</f>
        <v>NO</v>
      </c>
      <c r="F608" s="102" t="str">
        <f>IFERROR(VLOOKUP(B608,'ICD-9 to ICD-10 LCDs'!$A:$B,2,0),"")</f>
        <v/>
      </c>
      <c r="G608" s="101" t="str">
        <f>IFERROR(VLOOKUP(F608,'ALL-LCDs'!$A:$C,3,0),"")</f>
        <v/>
      </c>
      <c r="H608" s="101" t="str">
        <f>IFERROR(VLOOKUP(F608,'Updated LCDs'!$A:$A,1,0),"NO")</f>
        <v>NO</v>
      </c>
      <c r="I608" s="101" t="str">
        <f>IFERROR(VLOOKUP(F608,'Updated LCDs'!$A:$E,5,0),"NO")</f>
        <v>NO</v>
      </c>
      <c r="J608" s="100"/>
      <c r="K608" s="101" t="str">
        <f>IFERROR(VLOOKUP(J608,'All-Articles'!#REF!,3,0),"")</f>
        <v/>
      </c>
      <c r="L608" s="101" t="str">
        <f>IFERROR(VLOOKUP(J608,'Updated Articles'!$A:$E,1,0),"NO")</f>
        <v>NO</v>
      </c>
      <c r="M608" s="101" t="str">
        <f>IFERROR(VLOOKUP(J608,'Updated Articles'!$A:$E,5,0),"NO")</f>
        <v>NO</v>
      </c>
      <c r="N608" s="100"/>
      <c r="O608" s="101" t="str">
        <f>IFERROR(VLOOKUP(N608,'All-Articles'!#REF!,3,0),"")</f>
        <v/>
      </c>
      <c r="P608" s="101" t="str">
        <f>IFERROR(VLOOKUP(N608,'Updated Articles'!$A:$E,1,0),"NO")</f>
        <v>NO</v>
      </c>
      <c r="Q608" s="101" t="str">
        <f>IFERROR(VLOOKUP(N608,'Updated Articles'!$A:$E,5,0),"NO")</f>
        <v>NO</v>
      </c>
      <c r="R608" t="s">
        <v>3570</v>
      </c>
    </row>
    <row r="609" spans="1:18" x14ac:dyDescent="0.25">
      <c r="A609" s="103" t="s">
        <v>350</v>
      </c>
      <c r="B609" s="100">
        <v>34313</v>
      </c>
      <c r="C609" s="101" t="str">
        <f>IFERROR(VLOOKUP(B609,'ALL-LCDs'!$A:$C,3,0),"")</f>
        <v>A</v>
      </c>
      <c r="D609" s="101" t="str">
        <f>IFERROR(VLOOKUP(B609,'Updated LCDs'!$A:$A,1,0),"NO")</f>
        <v>NO</v>
      </c>
      <c r="E609" s="101" t="str">
        <f>IFERROR(VLOOKUP(B609,'Updated LCDs'!$A:$E,5,0),"NO")</f>
        <v>NO</v>
      </c>
      <c r="F609" s="102" t="str">
        <f>IFERROR(VLOOKUP(B609,'ICD-9 to ICD-10 LCDs'!$A:$B,2,0),"")</f>
        <v/>
      </c>
      <c r="G609" s="101" t="str">
        <f>IFERROR(VLOOKUP(F609,'ALL-LCDs'!$A:$C,3,0),"")</f>
        <v/>
      </c>
      <c r="H609" s="101" t="str">
        <f>IFERROR(VLOOKUP(F609,'Updated LCDs'!$A:$A,1,0),"NO")</f>
        <v>NO</v>
      </c>
      <c r="I609" s="101" t="str">
        <f>IFERROR(VLOOKUP(F609,'Updated LCDs'!$A:$E,5,0),"NO")</f>
        <v>NO</v>
      </c>
      <c r="J609" s="100"/>
      <c r="K609" s="101" t="str">
        <f>IFERROR(VLOOKUP(J609,'All-Articles'!#REF!,3,0),"")</f>
        <v/>
      </c>
      <c r="L609" s="101" t="str">
        <f>IFERROR(VLOOKUP(J609,'Updated Articles'!$A:$E,1,0),"NO")</f>
        <v>NO</v>
      </c>
      <c r="M609" s="101" t="str">
        <f>IFERROR(VLOOKUP(J609,'Updated Articles'!$A:$E,5,0),"NO")</f>
        <v>NO</v>
      </c>
      <c r="N609" s="100"/>
      <c r="O609" s="101" t="str">
        <f>IFERROR(VLOOKUP(N609,'All-Articles'!#REF!,3,0),"")</f>
        <v/>
      </c>
      <c r="P609" s="101" t="str">
        <f>IFERROR(VLOOKUP(N609,'Updated Articles'!$A:$E,1,0),"NO")</f>
        <v>NO</v>
      </c>
      <c r="Q609" s="101" t="str">
        <f>IFERROR(VLOOKUP(N609,'Updated Articles'!$A:$E,5,0),"NO")</f>
        <v>NO</v>
      </c>
    </row>
    <row r="610" spans="1:18" x14ac:dyDescent="0.25">
      <c r="A610" s="99" t="s">
        <v>351</v>
      </c>
      <c r="B610" s="100">
        <v>34315</v>
      </c>
      <c r="C610" s="101" t="str">
        <f>IFERROR(VLOOKUP(B610,'ALL-LCDs'!$A:$C,3,0),"")</f>
        <v>A</v>
      </c>
      <c r="D610" s="101" t="str">
        <f>IFERROR(VLOOKUP(B610,'Updated LCDs'!$A:$A,1,0),"NO")</f>
        <v>NO</v>
      </c>
      <c r="E610" s="101" t="str">
        <f>IFERROR(VLOOKUP(B610,'Updated LCDs'!$A:$E,5,0),"NO")</f>
        <v>NO</v>
      </c>
      <c r="F610" s="102" t="str">
        <f>IFERROR(VLOOKUP(B610,'ICD-9 to ICD-10 LCDs'!$A:$B,2,0),"")</f>
        <v/>
      </c>
      <c r="G610" s="101" t="str">
        <f>IFERROR(VLOOKUP(F610,'ALL-LCDs'!$A:$C,3,0),"")</f>
        <v/>
      </c>
      <c r="H610" s="101" t="str">
        <f>IFERROR(VLOOKUP(F610,'Updated LCDs'!$A:$A,1,0),"NO")</f>
        <v>NO</v>
      </c>
      <c r="I610" s="101" t="str">
        <f>IFERROR(VLOOKUP(F610,'Updated LCDs'!$A:$E,5,0),"NO")</f>
        <v>NO</v>
      </c>
      <c r="J610" s="100"/>
      <c r="K610" s="101" t="str">
        <f>IFERROR(VLOOKUP(J610,'All-Articles'!#REF!,3,0),"")</f>
        <v/>
      </c>
      <c r="L610" s="101" t="str">
        <f>IFERROR(VLOOKUP(J610,'Updated Articles'!$A:$E,1,0),"NO")</f>
        <v>NO</v>
      </c>
      <c r="M610" s="101" t="str">
        <f>IFERROR(VLOOKUP(J610,'Updated Articles'!$A:$E,5,0),"NO")</f>
        <v>NO</v>
      </c>
      <c r="N610" s="100"/>
      <c r="O610" s="101" t="str">
        <f>IFERROR(VLOOKUP(N610,'All-Articles'!#REF!,3,0),"")</f>
        <v/>
      </c>
      <c r="P610" s="101" t="str">
        <f>IFERROR(VLOOKUP(N610,'Updated Articles'!$A:$E,1,0),"NO")</f>
        <v>NO</v>
      </c>
      <c r="Q610" s="101" t="str">
        <f>IFERROR(VLOOKUP(N610,'Updated Articles'!$A:$E,5,0),"NO")</f>
        <v>NO</v>
      </c>
    </row>
    <row r="611" spans="1:18" x14ac:dyDescent="0.25">
      <c r="A611" s="103" t="s">
        <v>122</v>
      </c>
      <c r="B611" s="100">
        <v>34317</v>
      </c>
      <c r="C611" s="101" t="str">
        <f>IFERROR(VLOOKUP(B611,'ALL-LCDs'!$A:$C,3,0),"")</f>
        <v>A</v>
      </c>
      <c r="D611" s="101" t="str">
        <f>IFERROR(VLOOKUP(B611,'Updated LCDs'!$A:$A,1,0),"NO")</f>
        <v>NO</v>
      </c>
      <c r="E611" s="101" t="str">
        <f>IFERROR(VLOOKUP(B611,'Updated LCDs'!$A:$E,5,0),"NO")</f>
        <v>NO</v>
      </c>
      <c r="F611" s="102" t="str">
        <f>IFERROR(VLOOKUP(B611,'ICD-9 to ICD-10 LCDs'!$A:$B,2,0),"")</f>
        <v/>
      </c>
      <c r="G611" s="101" t="str">
        <f>IFERROR(VLOOKUP(F611,'ALL-LCDs'!$A:$C,3,0),"")</f>
        <v/>
      </c>
      <c r="H611" s="101" t="str">
        <f>IFERROR(VLOOKUP(F611,'Updated LCDs'!$A:$A,1,0),"NO")</f>
        <v>NO</v>
      </c>
      <c r="I611" s="101" t="str">
        <f>IFERROR(VLOOKUP(F611,'Updated LCDs'!$A:$E,5,0),"NO")</f>
        <v>NO</v>
      </c>
      <c r="J611" s="100"/>
      <c r="K611" s="101" t="str">
        <f>IFERROR(VLOOKUP(J611,'All-Articles'!#REF!,3,0),"")</f>
        <v/>
      </c>
      <c r="L611" s="101" t="str">
        <f>IFERROR(VLOOKUP(J611,'Updated Articles'!$A:$E,1,0),"NO")</f>
        <v>NO</v>
      </c>
      <c r="M611" s="101" t="str">
        <f>IFERROR(VLOOKUP(J611,'Updated Articles'!$A:$E,5,0),"NO")</f>
        <v>NO</v>
      </c>
      <c r="N611" s="100"/>
      <c r="O611" s="101" t="str">
        <f>IFERROR(VLOOKUP(N611,'All-Articles'!#REF!,3,0),"")</f>
        <v/>
      </c>
      <c r="P611" s="101" t="str">
        <f>IFERROR(VLOOKUP(N611,'Updated Articles'!$A:$E,1,0),"NO")</f>
        <v>NO</v>
      </c>
      <c r="Q611" s="101" t="str">
        <f>IFERROR(VLOOKUP(N611,'Updated Articles'!$A:$E,5,0),"NO")</f>
        <v>NO</v>
      </c>
    </row>
    <row r="612" spans="1:18" x14ac:dyDescent="0.25">
      <c r="A612" s="99" t="s">
        <v>176</v>
      </c>
      <c r="B612" s="100">
        <v>34342</v>
      </c>
      <c r="C612" s="101" t="str">
        <f>IFERROR(VLOOKUP(B612,'ALL-LCDs'!$A:$C,3,0),"")</f>
        <v/>
      </c>
      <c r="D612" s="101" t="str">
        <f>IFERROR(VLOOKUP(B612,'Updated LCDs'!$A:$A,1,0),"NO")</f>
        <v>NO</v>
      </c>
      <c r="E612" s="101" t="str">
        <f>IFERROR(VLOOKUP(B612,'Updated LCDs'!$A:$E,5,0),"NO")</f>
        <v>NO</v>
      </c>
      <c r="F612" s="102">
        <f>IFERROR(VLOOKUP(B612,'ICD-9 to ICD-10 LCDs'!$A:$B,2,0),"")</f>
        <v>35089</v>
      </c>
      <c r="G612" s="101" t="str">
        <f>IFERROR(VLOOKUP(F612,'ALL-LCDs'!$A:$C,3,0),"")</f>
        <v>A</v>
      </c>
      <c r="H612" s="101" t="str">
        <f>IFERROR(VLOOKUP(F612,'Updated LCDs'!$A:$A,1,0),"NO")</f>
        <v>NO</v>
      </c>
      <c r="I612" s="101" t="str">
        <f>IFERROR(VLOOKUP(F612,'Updated LCDs'!$A:$E,5,0),"NO")</f>
        <v>NO</v>
      </c>
      <c r="J612" s="100"/>
      <c r="K612" s="101" t="str">
        <f>IFERROR(VLOOKUP(J612,'All-Articles'!#REF!,3,0),"")</f>
        <v/>
      </c>
      <c r="L612" s="101" t="str">
        <f>IFERROR(VLOOKUP(J612,'Updated Articles'!$A:$E,1,0),"NO")</f>
        <v>NO</v>
      </c>
      <c r="M612" s="101" t="str">
        <f>IFERROR(VLOOKUP(J612,'Updated Articles'!$A:$E,5,0),"NO")</f>
        <v>NO</v>
      </c>
      <c r="N612" s="100"/>
      <c r="O612" s="101" t="str">
        <f>IFERROR(VLOOKUP(N612,'All-Articles'!#REF!,3,0),"")</f>
        <v/>
      </c>
      <c r="P612" s="101" t="str">
        <f>IFERROR(VLOOKUP(N612,'Updated Articles'!$A:$E,1,0),"NO")</f>
        <v>NO</v>
      </c>
      <c r="Q612" s="101" t="str">
        <f>IFERROR(VLOOKUP(N612,'Updated Articles'!$A:$E,5,0),"NO")</f>
        <v>NO</v>
      </c>
    </row>
    <row r="613" spans="1:18" x14ac:dyDescent="0.25">
      <c r="A613" s="99" t="s">
        <v>134</v>
      </c>
      <c r="B613" s="100">
        <v>34353</v>
      </c>
      <c r="C613" s="101" t="str">
        <f>IFERROR(VLOOKUP(B613,'ALL-LCDs'!$A:$C,3,0),"")</f>
        <v>A</v>
      </c>
      <c r="D613" s="101" t="str">
        <f>IFERROR(VLOOKUP(B613,'Updated LCDs'!$A:$A,1,0),"NO")</f>
        <v>NO</v>
      </c>
      <c r="E613" s="101" t="str">
        <f>IFERROR(VLOOKUP(B613,'Updated LCDs'!$A:$E,5,0),"NO")</f>
        <v>NO</v>
      </c>
      <c r="F613" s="102" t="str">
        <f>IFERROR(VLOOKUP(B613,'ICD-9 to ICD-10 LCDs'!$A:$B,2,0),"")</f>
        <v/>
      </c>
      <c r="G613" s="101" t="str">
        <f>IFERROR(VLOOKUP(F613,'ALL-LCDs'!$A:$C,3,0),"")</f>
        <v/>
      </c>
      <c r="H613" s="101" t="str">
        <f>IFERROR(VLOOKUP(F613,'Updated LCDs'!$A:$A,1,0),"NO")</f>
        <v>NO</v>
      </c>
      <c r="I613" s="101" t="str">
        <f>IFERROR(VLOOKUP(F613,'Updated LCDs'!$A:$E,5,0),"NO")</f>
        <v>NO</v>
      </c>
      <c r="J613" s="100"/>
      <c r="K613" s="101" t="str">
        <f>IFERROR(VLOOKUP(J613,'All-Articles'!#REF!,3,0),"")</f>
        <v/>
      </c>
      <c r="L613" s="101" t="str">
        <f>IFERROR(VLOOKUP(J613,'Updated Articles'!$A:$E,1,0),"NO")</f>
        <v>NO</v>
      </c>
      <c r="M613" s="101" t="str">
        <f>IFERROR(VLOOKUP(J613,'Updated Articles'!$A:$E,5,0),"NO")</f>
        <v>NO</v>
      </c>
      <c r="N613" s="100"/>
      <c r="O613" s="101" t="str">
        <f>IFERROR(VLOOKUP(N613,'All-Articles'!#REF!,3,0),"")</f>
        <v/>
      </c>
      <c r="P613" s="101" t="str">
        <f>IFERROR(VLOOKUP(N613,'Updated Articles'!$A:$E,1,0),"NO")</f>
        <v>NO</v>
      </c>
      <c r="Q613" s="101" t="str">
        <f>IFERROR(VLOOKUP(N613,'Updated Articles'!$A:$E,5,0),"NO")</f>
        <v>NO</v>
      </c>
      <c r="R613" t="s">
        <v>3573</v>
      </c>
    </row>
    <row r="614" spans="1:18" x14ac:dyDescent="0.25">
      <c r="A614" s="99" t="s">
        <v>116</v>
      </c>
      <c r="B614" s="100">
        <v>34356</v>
      </c>
      <c r="C614" s="101" t="str">
        <f>IFERROR(VLOOKUP(B614,'ALL-LCDs'!$A:$C,3,0),"")</f>
        <v>A</v>
      </c>
      <c r="D614" s="101" t="str">
        <f>IFERROR(VLOOKUP(B614,'Updated LCDs'!$A:$A,1,0),"NO")</f>
        <v>NO</v>
      </c>
      <c r="E614" s="101" t="str">
        <f>IFERROR(VLOOKUP(B614,'Updated LCDs'!$A:$E,5,0),"NO")</f>
        <v>NO</v>
      </c>
      <c r="F614" s="102" t="str">
        <f>IFERROR(VLOOKUP(B614,'ICD-9 to ICD-10 LCDs'!$A:$B,2,0),"")</f>
        <v/>
      </c>
      <c r="G614" s="101" t="str">
        <f>IFERROR(VLOOKUP(F614,'ALL-LCDs'!$A:$C,3,0),"")</f>
        <v/>
      </c>
      <c r="H614" s="101" t="str">
        <f>IFERROR(VLOOKUP(F614,'Updated LCDs'!$A:$A,1,0),"NO")</f>
        <v>NO</v>
      </c>
      <c r="I614" s="101" t="str">
        <f>IFERROR(VLOOKUP(F614,'Updated LCDs'!$A:$E,5,0),"NO")</f>
        <v>NO</v>
      </c>
      <c r="J614" s="100"/>
      <c r="K614" s="101" t="str">
        <f>IFERROR(VLOOKUP(J614,'All-Articles'!#REF!,3,0),"")</f>
        <v/>
      </c>
      <c r="L614" s="101" t="str">
        <f>IFERROR(VLOOKUP(J614,'Updated Articles'!$A:$E,1,0),"NO")</f>
        <v>NO</v>
      </c>
      <c r="M614" s="101" t="str">
        <f>IFERROR(VLOOKUP(J614,'Updated Articles'!$A:$E,5,0),"NO")</f>
        <v>NO</v>
      </c>
      <c r="N614" s="100"/>
      <c r="O614" s="101" t="str">
        <f>IFERROR(VLOOKUP(N614,'All-Articles'!#REF!,3,0),"")</f>
        <v/>
      </c>
      <c r="P614" s="101" t="str">
        <f>IFERROR(VLOOKUP(N614,'Updated Articles'!$A:$E,1,0),"NO")</f>
        <v>NO</v>
      </c>
      <c r="Q614" s="101" t="str">
        <f>IFERROR(VLOOKUP(N614,'Updated Articles'!$A:$E,5,0),"NO")</f>
        <v>NO</v>
      </c>
    </row>
    <row r="615" spans="1:18" x14ac:dyDescent="0.25">
      <c r="A615" s="99" t="s">
        <v>129</v>
      </c>
      <c r="B615" s="104">
        <v>34368</v>
      </c>
      <c r="C615" s="101" t="str">
        <f>IFERROR(VLOOKUP(B615,'ALL-LCDs'!$A:$C,3,0),"")</f>
        <v/>
      </c>
      <c r="D615" s="101" t="str">
        <f>IFERROR(VLOOKUP(B615,'Updated LCDs'!$A:$A,1,0),"NO")</f>
        <v>NO</v>
      </c>
      <c r="E615" s="101" t="str">
        <f>IFERROR(VLOOKUP(B615,'Updated LCDs'!$A:$E,5,0),"NO")</f>
        <v>NO</v>
      </c>
      <c r="F615" s="102">
        <f>IFERROR(VLOOKUP(B615,'ICD-9 to ICD-10 LCDs'!$A:$B,2,0),"")</f>
        <v>34944</v>
      </c>
      <c r="G615" s="101" t="str">
        <f>IFERROR(VLOOKUP(F615,'ALL-LCDs'!$A:$C,3,0),"")</f>
        <v>R</v>
      </c>
      <c r="H615" s="101" t="str">
        <f>IFERROR(VLOOKUP(F615,'Updated LCDs'!$A:$A,1,0),"NO")</f>
        <v>NO</v>
      </c>
      <c r="I615" s="101" t="str">
        <f>IFERROR(VLOOKUP(F615,'Updated LCDs'!$A:$E,5,0),"NO")</f>
        <v>NO</v>
      </c>
      <c r="J615" s="104"/>
      <c r="K615" s="101" t="str">
        <f>IFERROR(VLOOKUP(J615,'All-Articles'!#REF!,3,0),"")</f>
        <v/>
      </c>
      <c r="L615" s="101" t="str">
        <f>IFERROR(VLOOKUP(J615,'Updated Articles'!$A:$E,1,0),"NO")</f>
        <v>NO</v>
      </c>
      <c r="M615" s="101" t="str">
        <f>IFERROR(VLOOKUP(J615,'Updated Articles'!$A:$E,5,0),"NO")</f>
        <v>NO</v>
      </c>
      <c r="N615" s="104"/>
      <c r="O615" s="101" t="str">
        <f>IFERROR(VLOOKUP(N615,'All-Articles'!#REF!,3,0),"")</f>
        <v/>
      </c>
      <c r="P615" s="101" t="str">
        <f>IFERROR(VLOOKUP(N615,'Updated Articles'!$A:$E,1,0),"NO")</f>
        <v>NO</v>
      </c>
      <c r="Q615" s="101" t="str">
        <f>IFERROR(VLOOKUP(N615,'Updated Articles'!$A:$E,5,0),"NO")</f>
        <v>NO</v>
      </c>
    </row>
    <row r="616" spans="1:18" x14ac:dyDescent="0.25">
      <c r="A616" s="99" t="s">
        <v>270</v>
      </c>
      <c r="B616" s="100">
        <v>34375</v>
      </c>
      <c r="C616" s="101" t="str">
        <f>IFERROR(VLOOKUP(B616,'ALL-LCDs'!$A:$C,3,0),"")</f>
        <v>A</v>
      </c>
      <c r="D616" s="101" t="str">
        <f>IFERROR(VLOOKUP(B616,'Updated LCDs'!$A:$A,1,0),"NO")</f>
        <v>NO</v>
      </c>
      <c r="E616" s="101" t="str">
        <f>IFERROR(VLOOKUP(B616,'Updated LCDs'!$A:$E,5,0),"NO")</f>
        <v>NO</v>
      </c>
      <c r="F616" s="102" t="str">
        <f>IFERROR(VLOOKUP(B616,'ICD-9 to ICD-10 LCDs'!$A:$B,2,0),"")</f>
        <v/>
      </c>
      <c r="G616" s="101" t="str">
        <f>IFERROR(VLOOKUP(F616,'ALL-LCDs'!$A:$C,3,0),"")</f>
        <v/>
      </c>
      <c r="H616" s="101" t="str">
        <f>IFERROR(VLOOKUP(F616,'Updated LCDs'!$A:$A,1,0),"NO")</f>
        <v>NO</v>
      </c>
      <c r="I616" s="101" t="str">
        <f>IFERROR(VLOOKUP(F616,'Updated LCDs'!$A:$E,5,0),"NO")</f>
        <v>NO</v>
      </c>
      <c r="J616" s="100"/>
      <c r="K616" s="101" t="str">
        <f>IFERROR(VLOOKUP(J616,'All-Articles'!#REF!,3,0),"")</f>
        <v/>
      </c>
      <c r="L616" s="101" t="str">
        <f>IFERROR(VLOOKUP(J616,'Updated Articles'!$A:$E,1,0),"NO")</f>
        <v>NO</v>
      </c>
      <c r="M616" s="101" t="str">
        <f>IFERROR(VLOOKUP(J616,'Updated Articles'!$A:$E,5,0),"NO")</f>
        <v>NO</v>
      </c>
      <c r="N616" s="100"/>
      <c r="O616" s="101" t="str">
        <f>IFERROR(VLOOKUP(N616,'All-Articles'!#REF!,3,0),"")</f>
        <v/>
      </c>
      <c r="P616" s="101" t="str">
        <f>IFERROR(VLOOKUP(N616,'Updated Articles'!$A:$E,1,0),"NO")</f>
        <v>NO</v>
      </c>
      <c r="Q616" s="101" t="str">
        <f>IFERROR(VLOOKUP(N616,'Updated Articles'!$A:$E,5,0),"NO")</f>
        <v>NO</v>
      </c>
    </row>
    <row r="617" spans="1:18" x14ac:dyDescent="0.25">
      <c r="A617" s="99" t="s">
        <v>172</v>
      </c>
      <c r="B617" s="100">
        <v>34380</v>
      </c>
      <c r="C617" s="101" t="str">
        <f>IFERROR(VLOOKUP(B617,'ALL-LCDs'!$A:$C,3,0),"")</f>
        <v>A</v>
      </c>
      <c r="D617" s="101" t="str">
        <f>IFERROR(VLOOKUP(B617,'Updated LCDs'!$A:$A,1,0),"NO")</f>
        <v>NO</v>
      </c>
      <c r="E617" s="101" t="str">
        <f>IFERROR(VLOOKUP(B617,'Updated LCDs'!$A:$E,5,0),"NO")</f>
        <v>NO</v>
      </c>
      <c r="F617" s="102" t="str">
        <f>IFERROR(VLOOKUP(B617,'ICD-9 to ICD-10 LCDs'!$A:$B,2,0),"")</f>
        <v/>
      </c>
      <c r="G617" s="101" t="str">
        <f>IFERROR(VLOOKUP(F617,'ALL-LCDs'!$A:$C,3,0),"")</f>
        <v/>
      </c>
      <c r="H617" s="101" t="str">
        <f>IFERROR(VLOOKUP(F617,'Updated LCDs'!$A:$A,1,0),"NO")</f>
        <v>NO</v>
      </c>
      <c r="I617" s="101" t="str">
        <f>IFERROR(VLOOKUP(F617,'Updated LCDs'!$A:$E,5,0),"NO")</f>
        <v>NO</v>
      </c>
      <c r="J617" s="100"/>
      <c r="K617" s="101" t="str">
        <f>IFERROR(VLOOKUP(J617,'All-Articles'!#REF!,3,0),"")</f>
        <v/>
      </c>
      <c r="L617" s="101" t="str">
        <f>IFERROR(VLOOKUP(J617,'Updated Articles'!$A:$E,1,0),"NO")</f>
        <v>NO</v>
      </c>
      <c r="M617" s="101" t="str">
        <f>IFERROR(VLOOKUP(J617,'Updated Articles'!$A:$E,5,0),"NO")</f>
        <v>NO</v>
      </c>
      <c r="N617" s="100"/>
      <c r="O617" s="101" t="str">
        <f>IFERROR(VLOOKUP(N617,'All-Articles'!#REF!,3,0),"")</f>
        <v/>
      </c>
      <c r="P617" s="101" t="str">
        <f>IFERROR(VLOOKUP(N617,'Updated Articles'!$A:$E,1,0),"NO")</f>
        <v>NO</v>
      </c>
      <c r="Q617" s="101" t="str">
        <f>IFERROR(VLOOKUP(N617,'Updated Articles'!$A:$E,5,0),"NO")</f>
        <v>NO</v>
      </c>
    </row>
    <row r="618" spans="1:18" x14ac:dyDescent="0.25">
      <c r="A618" s="99" t="s">
        <v>127</v>
      </c>
      <c r="B618" s="100">
        <v>34394</v>
      </c>
      <c r="C618" s="101" t="str">
        <f>IFERROR(VLOOKUP(B618,'ALL-LCDs'!$A:$C,3,0),"")</f>
        <v>A</v>
      </c>
      <c r="D618" s="101" t="str">
        <f>IFERROR(VLOOKUP(B618,'Updated LCDs'!$A:$A,1,0),"NO")</f>
        <v>NO</v>
      </c>
      <c r="E618" s="101" t="str">
        <f>IFERROR(VLOOKUP(B618,'Updated LCDs'!$A:$E,5,0),"NO")</f>
        <v>NO</v>
      </c>
      <c r="F618" s="102" t="str">
        <f>IFERROR(VLOOKUP(B618,'ICD-9 to ICD-10 LCDs'!$A:$B,2,0),"")</f>
        <v/>
      </c>
      <c r="G618" s="101" t="str">
        <f>IFERROR(VLOOKUP(F618,'ALL-LCDs'!$A:$C,3,0),"")</f>
        <v/>
      </c>
      <c r="H618" s="101" t="str">
        <f>IFERROR(VLOOKUP(F618,'Updated LCDs'!$A:$A,1,0),"NO")</f>
        <v>NO</v>
      </c>
      <c r="I618" s="101" t="str">
        <f>IFERROR(VLOOKUP(F618,'Updated LCDs'!$A:$E,5,0),"NO")</f>
        <v>NO</v>
      </c>
      <c r="J618" s="100"/>
      <c r="K618" s="101" t="str">
        <f>IFERROR(VLOOKUP(J618,'All-Articles'!#REF!,3,0),"")</f>
        <v/>
      </c>
      <c r="L618" s="101" t="str">
        <f>IFERROR(VLOOKUP(J618,'Updated Articles'!$A:$E,1,0),"NO")</f>
        <v>NO</v>
      </c>
      <c r="M618" s="101" t="str">
        <f>IFERROR(VLOOKUP(J618,'Updated Articles'!$A:$E,5,0),"NO")</f>
        <v>NO</v>
      </c>
      <c r="N618" s="100"/>
      <c r="O618" s="101" t="str">
        <f>IFERROR(VLOOKUP(N618,'All-Articles'!#REF!,3,0),"")</f>
        <v/>
      </c>
      <c r="P618" s="101" t="str">
        <f>IFERROR(VLOOKUP(N618,'Updated Articles'!$A:$E,1,0),"NO")</f>
        <v>NO</v>
      </c>
      <c r="Q618" s="101" t="str">
        <f>IFERROR(VLOOKUP(N618,'Updated Articles'!$A:$E,5,0),"NO")</f>
        <v>NO</v>
      </c>
    </row>
    <row r="619" spans="1:18" x14ac:dyDescent="0.25">
      <c r="A619" s="99" t="s">
        <v>352</v>
      </c>
      <c r="B619" s="100">
        <v>34399</v>
      </c>
      <c r="C619" s="101" t="str">
        <f>IFERROR(VLOOKUP(B619,'ALL-LCDs'!$A:$C,3,0),"")</f>
        <v>A</v>
      </c>
      <c r="D619" s="101" t="str">
        <f>IFERROR(VLOOKUP(B619,'Updated LCDs'!$A:$A,1,0),"NO")</f>
        <v>NO</v>
      </c>
      <c r="E619" s="101" t="str">
        <f>IFERROR(VLOOKUP(B619,'Updated LCDs'!$A:$E,5,0),"NO")</f>
        <v>NO</v>
      </c>
      <c r="F619" s="102" t="str">
        <f>IFERROR(VLOOKUP(B619,'ICD-9 to ICD-10 LCDs'!$A:$B,2,0),"")</f>
        <v/>
      </c>
      <c r="G619" s="101" t="str">
        <f>IFERROR(VLOOKUP(F619,'ALL-LCDs'!$A:$C,3,0),"")</f>
        <v/>
      </c>
      <c r="H619" s="101" t="str">
        <f>IFERROR(VLOOKUP(F619,'Updated LCDs'!$A:$A,1,0),"NO")</f>
        <v>NO</v>
      </c>
      <c r="I619" s="101" t="str">
        <f>IFERROR(VLOOKUP(F619,'Updated LCDs'!$A:$E,5,0),"NO")</f>
        <v>NO</v>
      </c>
      <c r="J619" s="100"/>
      <c r="K619" s="101" t="str">
        <f>IFERROR(VLOOKUP(J619,'All-Articles'!#REF!,3,0),"")</f>
        <v/>
      </c>
      <c r="L619" s="101" t="str">
        <f>IFERROR(VLOOKUP(J619,'Updated Articles'!$A:$E,1,0),"NO")</f>
        <v>NO</v>
      </c>
      <c r="M619" s="101" t="str">
        <f>IFERROR(VLOOKUP(J619,'Updated Articles'!$A:$E,5,0),"NO")</f>
        <v>NO</v>
      </c>
      <c r="N619" s="100"/>
      <c r="O619" s="101" t="str">
        <f>IFERROR(VLOOKUP(N619,'All-Articles'!#REF!,3,0),"")</f>
        <v/>
      </c>
      <c r="P619" s="101" t="str">
        <f>IFERROR(VLOOKUP(N619,'Updated Articles'!$A:$E,1,0),"NO")</f>
        <v>NO</v>
      </c>
      <c r="Q619" s="101" t="str">
        <f>IFERROR(VLOOKUP(N619,'Updated Articles'!$A:$E,5,0),"NO")</f>
        <v>NO</v>
      </c>
    </row>
    <row r="620" spans="1:18" x14ac:dyDescent="0.25">
      <c r="A620" s="103" t="s">
        <v>245</v>
      </c>
      <c r="B620" s="100">
        <v>34410</v>
      </c>
      <c r="C620" s="101" t="str">
        <f>IFERROR(VLOOKUP(B620,'ALL-LCDs'!$A:$C,3,0),"")</f>
        <v>A</v>
      </c>
      <c r="D620" s="101" t="str">
        <f>IFERROR(VLOOKUP(B620,'Updated LCDs'!$A:$A,1,0),"NO")</f>
        <v>NO</v>
      </c>
      <c r="E620" s="101" t="str">
        <f>IFERROR(VLOOKUP(B620,'Updated LCDs'!$A:$E,5,0),"NO")</f>
        <v>NO</v>
      </c>
      <c r="F620" s="102" t="str">
        <f>IFERROR(VLOOKUP(B620,'ICD-9 to ICD-10 LCDs'!$A:$B,2,0),"")</f>
        <v/>
      </c>
      <c r="G620" s="101" t="str">
        <f>IFERROR(VLOOKUP(F620,'ALL-LCDs'!$A:$C,3,0),"")</f>
        <v/>
      </c>
      <c r="H620" s="101" t="str">
        <f>IFERROR(VLOOKUP(F620,'Updated LCDs'!$A:$A,1,0),"NO")</f>
        <v>NO</v>
      </c>
      <c r="I620" s="101" t="str">
        <f>IFERROR(VLOOKUP(F620,'Updated LCDs'!$A:$E,5,0),"NO")</f>
        <v>NO</v>
      </c>
      <c r="J620" s="100"/>
      <c r="K620" s="101" t="str">
        <f>IFERROR(VLOOKUP(J620,'All-Articles'!#REF!,3,0),"")</f>
        <v/>
      </c>
      <c r="L620" s="101" t="str">
        <f>IFERROR(VLOOKUP(J620,'Updated Articles'!$A:$E,1,0),"NO")</f>
        <v>NO</v>
      </c>
      <c r="M620" s="101" t="str">
        <f>IFERROR(VLOOKUP(J620,'Updated Articles'!$A:$E,5,0),"NO")</f>
        <v>NO</v>
      </c>
      <c r="N620" s="100"/>
      <c r="O620" s="101" t="str">
        <f>IFERROR(VLOOKUP(N620,'All-Articles'!#REF!,3,0),"")</f>
        <v/>
      </c>
      <c r="P620" s="101" t="str">
        <f>IFERROR(VLOOKUP(N620,'Updated Articles'!$A:$E,1,0),"NO")</f>
        <v>NO</v>
      </c>
      <c r="Q620" s="101" t="str">
        <f>IFERROR(VLOOKUP(N620,'Updated Articles'!$A:$E,5,0),"NO")</f>
        <v>NO</v>
      </c>
    </row>
    <row r="621" spans="1:18" x14ac:dyDescent="0.25">
      <c r="A621" s="99" t="s">
        <v>240</v>
      </c>
      <c r="B621" s="100">
        <v>34412</v>
      </c>
      <c r="C621" s="101" t="str">
        <f>IFERROR(VLOOKUP(B621,'ALL-LCDs'!$A:$C,3,0),"")</f>
        <v>A</v>
      </c>
      <c r="D621" s="101" t="str">
        <f>IFERROR(VLOOKUP(B621,'Updated LCDs'!$A:$A,1,0),"NO")</f>
        <v>NO</v>
      </c>
      <c r="E621" s="101" t="str">
        <f>IFERROR(VLOOKUP(B621,'Updated LCDs'!$A:$E,5,0),"NO")</f>
        <v>NO</v>
      </c>
      <c r="F621" s="102" t="str">
        <f>IFERROR(VLOOKUP(B621,'ICD-9 to ICD-10 LCDs'!$A:$B,2,0),"")</f>
        <v/>
      </c>
      <c r="G621" s="101" t="str">
        <f>IFERROR(VLOOKUP(F621,'ALL-LCDs'!$A:$C,3,0),"")</f>
        <v/>
      </c>
      <c r="H621" s="101" t="str">
        <f>IFERROR(VLOOKUP(F621,'Updated LCDs'!$A:$A,1,0),"NO")</f>
        <v>NO</v>
      </c>
      <c r="I621" s="101" t="str">
        <f>IFERROR(VLOOKUP(F621,'Updated LCDs'!$A:$E,5,0),"NO")</f>
        <v>NO</v>
      </c>
      <c r="J621" s="100"/>
      <c r="K621" s="101" t="str">
        <f>IFERROR(VLOOKUP(J621,'All-Articles'!#REF!,3,0),"")</f>
        <v/>
      </c>
      <c r="L621" s="101" t="str">
        <f>IFERROR(VLOOKUP(J621,'Updated Articles'!$A:$E,1,0),"NO")</f>
        <v>NO</v>
      </c>
      <c r="M621" s="101" t="str">
        <f>IFERROR(VLOOKUP(J621,'Updated Articles'!$A:$E,5,0),"NO")</f>
        <v>NO</v>
      </c>
      <c r="N621" s="100"/>
      <c r="O621" s="101" t="str">
        <f>IFERROR(VLOOKUP(N621,'All-Articles'!#REF!,3,0),"")</f>
        <v/>
      </c>
      <c r="P621" s="101" t="str">
        <f>IFERROR(VLOOKUP(N621,'Updated Articles'!$A:$E,1,0),"NO")</f>
        <v>NO</v>
      </c>
      <c r="Q621" s="101" t="str">
        <f>IFERROR(VLOOKUP(N621,'Updated Articles'!$A:$E,5,0),"NO")</f>
        <v>NO</v>
      </c>
    </row>
    <row r="622" spans="1:18" x14ac:dyDescent="0.25">
      <c r="A622" s="99" t="s">
        <v>270</v>
      </c>
      <c r="B622" s="100">
        <v>34425</v>
      </c>
      <c r="C622" s="101" t="str">
        <f>IFERROR(VLOOKUP(B622,'ALL-LCDs'!$A:$C,3,0),"")</f>
        <v>A</v>
      </c>
      <c r="D622" s="101" t="str">
        <f>IFERROR(VLOOKUP(B622,'Updated LCDs'!$A:$A,1,0),"NO")</f>
        <v>NO</v>
      </c>
      <c r="E622" s="101" t="str">
        <f>IFERROR(VLOOKUP(B622,'Updated LCDs'!$A:$E,5,0),"NO")</f>
        <v>NO</v>
      </c>
      <c r="F622" s="102" t="str">
        <f>IFERROR(VLOOKUP(B622,'ICD-9 to ICD-10 LCDs'!$A:$B,2,0),"")</f>
        <v/>
      </c>
      <c r="G622" s="101" t="str">
        <f>IFERROR(VLOOKUP(F622,'ALL-LCDs'!$A:$C,3,0),"")</f>
        <v/>
      </c>
      <c r="H622" s="101" t="str">
        <f>IFERROR(VLOOKUP(F622,'Updated LCDs'!$A:$A,1,0),"NO")</f>
        <v>NO</v>
      </c>
      <c r="I622" s="101" t="str">
        <f>IFERROR(VLOOKUP(F622,'Updated LCDs'!$A:$E,5,0),"NO")</f>
        <v>NO</v>
      </c>
      <c r="J622" s="100"/>
      <c r="K622" s="101" t="str">
        <f>IFERROR(VLOOKUP(J622,'All-Articles'!#REF!,3,0),"")</f>
        <v/>
      </c>
      <c r="L622" s="101" t="str">
        <f>IFERROR(VLOOKUP(J622,'Updated Articles'!$A:$E,1,0),"NO")</f>
        <v>NO</v>
      </c>
      <c r="M622" s="101" t="str">
        <f>IFERROR(VLOOKUP(J622,'Updated Articles'!$A:$E,5,0),"NO")</f>
        <v>NO</v>
      </c>
      <c r="N622" s="100"/>
      <c r="O622" s="101" t="str">
        <f>IFERROR(VLOOKUP(N622,'All-Articles'!#REF!,3,0),"")</f>
        <v/>
      </c>
      <c r="P622" s="101" t="str">
        <f>IFERROR(VLOOKUP(N622,'Updated Articles'!$A:$E,1,0),"NO")</f>
        <v>NO</v>
      </c>
      <c r="Q622" s="101" t="str">
        <f>IFERROR(VLOOKUP(N622,'Updated Articles'!$A:$E,5,0),"NO")</f>
        <v>NO</v>
      </c>
    </row>
    <row r="623" spans="1:18" x14ac:dyDescent="0.25">
      <c r="A623" s="99" t="s">
        <v>341</v>
      </c>
      <c r="B623" s="100">
        <v>34426</v>
      </c>
      <c r="C623" s="101" t="str">
        <f>IFERROR(VLOOKUP(B623,'ALL-LCDs'!$A:$C,3,0),"")</f>
        <v>A</v>
      </c>
      <c r="D623" s="101" t="str">
        <f>IFERROR(VLOOKUP(B623,'Updated LCDs'!$A:$A,1,0),"NO")</f>
        <v>NO</v>
      </c>
      <c r="E623" s="101" t="str">
        <f>IFERROR(VLOOKUP(B623,'Updated LCDs'!$A:$E,5,0),"NO")</f>
        <v>NO</v>
      </c>
      <c r="F623" s="102" t="str">
        <f>IFERROR(VLOOKUP(B623,'ICD-9 to ICD-10 LCDs'!$A:$B,2,0),"")</f>
        <v/>
      </c>
      <c r="G623" s="101" t="str">
        <f>IFERROR(VLOOKUP(F623,'ALL-LCDs'!$A:$C,3,0),"")</f>
        <v/>
      </c>
      <c r="H623" s="101" t="str">
        <f>IFERROR(VLOOKUP(F623,'Updated LCDs'!$A:$A,1,0),"NO")</f>
        <v>NO</v>
      </c>
      <c r="I623" s="101" t="str">
        <f>IFERROR(VLOOKUP(F623,'Updated LCDs'!$A:$E,5,0),"NO")</f>
        <v>NO</v>
      </c>
      <c r="J623" s="100"/>
      <c r="K623" s="101" t="str">
        <f>IFERROR(VLOOKUP(J623,'All-Articles'!#REF!,3,0),"")</f>
        <v/>
      </c>
      <c r="L623" s="101" t="str">
        <f>IFERROR(VLOOKUP(J623,'Updated Articles'!$A:$E,1,0),"NO")</f>
        <v>NO</v>
      </c>
      <c r="M623" s="101" t="str">
        <f>IFERROR(VLOOKUP(J623,'Updated Articles'!$A:$E,5,0),"NO")</f>
        <v>NO</v>
      </c>
      <c r="N623" s="100"/>
      <c r="O623" s="101" t="str">
        <f>IFERROR(VLOOKUP(N623,'All-Articles'!#REF!,3,0),"")</f>
        <v/>
      </c>
      <c r="P623" s="101" t="str">
        <f>IFERROR(VLOOKUP(N623,'Updated Articles'!$A:$E,1,0),"NO")</f>
        <v>NO</v>
      </c>
      <c r="Q623" s="101" t="str">
        <f>IFERROR(VLOOKUP(N623,'Updated Articles'!$A:$E,5,0),"NO")</f>
        <v>NO</v>
      </c>
    </row>
    <row r="624" spans="1:18" x14ac:dyDescent="0.25">
      <c r="A624" s="103" t="s">
        <v>353</v>
      </c>
      <c r="B624" s="100">
        <v>34429</v>
      </c>
      <c r="C624" s="101" t="str">
        <f>IFERROR(VLOOKUP(B624,'ALL-LCDs'!$A:$C,3,0),"")</f>
        <v>A</v>
      </c>
      <c r="D624" s="101" t="str">
        <f>IFERROR(VLOOKUP(B624,'Updated LCDs'!$A:$A,1,0),"NO")</f>
        <v>NO</v>
      </c>
      <c r="E624" s="101" t="str">
        <f>IFERROR(VLOOKUP(B624,'Updated LCDs'!$A:$E,5,0),"NO")</f>
        <v>NO</v>
      </c>
      <c r="F624" s="102" t="str">
        <f>IFERROR(VLOOKUP(B624,'ICD-9 to ICD-10 LCDs'!$A:$B,2,0),"")</f>
        <v/>
      </c>
      <c r="G624" s="101" t="str">
        <f>IFERROR(VLOOKUP(F624,'ALL-LCDs'!$A:$C,3,0),"")</f>
        <v/>
      </c>
      <c r="H624" s="101" t="str">
        <f>IFERROR(VLOOKUP(F624,'Updated LCDs'!$A:$A,1,0),"NO")</f>
        <v>NO</v>
      </c>
      <c r="I624" s="101" t="str">
        <f>IFERROR(VLOOKUP(F624,'Updated LCDs'!$A:$E,5,0),"NO")</f>
        <v>NO</v>
      </c>
      <c r="J624" s="100"/>
      <c r="K624" s="101" t="str">
        <f>IFERROR(VLOOKUP(J624,'All-Articles'!#REF!,3,0),"")</f>
        <v/>
      </c>
      <c r="L624" s="101" t="str">
        <f>IFERROR(VLOOKUP(J624,'Updated Articles'!$A:$E,1,0),"NO")</f>
        <v>NO</v>
      </c>
      <c r="M624" s="101" t="str">
        <f>IFERROR(VLOOKUP(J624,'Updated Articles'!$A:$E,5,0),"NO")</f>
        <v>NO</v>
      </c>
      <c r="N624" s="100"/>
      <c r="O624" s="101" t="str">
        <f>IFERROR(VLOOKUP(N624,'All-Articles'!#REF!,3,0),"")</f>
        <v/>
      </c>
      <c r="P624" s="101" t="str">
        <f>IFERROR(VLOOKUP(N624,'Updated Articles'!$A:$E,1,0),"NO")</f>
        <v>NO</v>
      </c>
      <c r="Q624" s="101" t="str">
        <f>IFERROR(VLOOKUP(N624,'Updated Articles'!$A:$E,5,0),"NO")</f>
        <v>NO</v>
      </c>
      <c r="R624" t="s">
        <v>3572</v>
      </c>
    </row>
    <row r="625" spans="1:18" x14ac:dyDescent="0.25">
      <c r="A625" s="99" t="s">
        <v>217</v>
      </c>
      <c r="B625" s="104">
        <v>34431</v>
      </c>
      <c r="C625" s="101" t="str">
        <f>IFERROR(VLOOKUP(B625,'ALL-LCDs'!$A:$C,3,0),"")</f>
        <v>A</v>
      </c>
      <c r="D625" s="101" t="str">
        <f>IFERROR(VLOOKUP(B625,'Updated LCDs'!$A:$A,1,0),"NO")</f>
        <v>NO</v>
      </c>
      <c r="E625" s="101" t="str">
        <f>IFERROR(VLOOKUP(B625,'Updated LCDs'!$A:$E,5,0),"NO")</f>
        <v>NO</v>
      </c>
      <c r="F625" s="102" t="str">
        <f>IFERROR(VLOOKUP(B625,'ICD-9 to ICD-10 LCDs'!$A:$B,2,0),"")</f>
        <v/>
      </c>
      <c r="G625" s="101" t="str">
        <f>IFERROR(VLOOKUP(F625,'ALL-LCDs'!$A:$C,3,0),"")</f>
        <v/>
      </c>
      <c r="H625" s="101" t="str">
        <f>IFERROR(VLOOKUP(F625,'Updated LCDs'!$A:$A,1,0),"NO")</f>
        <v>NO</v>
      </c>
      <c r="I625" s="101" t="str">
        <f>IFERROR(VLOOKUP(F625,'Updated LCDs'!$A:$E,5,0),"NO")</f>
        <v>NO</v>
      </c>
      <c r="J625" s="104"/>
      <c r="K625" s="101" t="str">
        <f>IFERROR(VLOOKUP(J625,'All-Articles'!#REF!,3,0),"")</f>
        <v/>
      </c>
      <c r="L625" s="101" t="str">
        <f>IFERROR(VLOOKUP(J625,'Updated Articles'!$A:$E,1,0),"NO")</f>
        <v>NO</v>
      </c>
      <c r="M625" s="101" t="str">
        <f>IFERROR(VLOOKUP(J625,'Updated Articles'!$A:$E,5,0),"NO")</f>
        <v>NO</v>
      </c>
      <c r="N625" s="104"/>
      <c r="O625" s="101" t="str">
        <f>IFERROR(VLOOKUP(N625,'All-Articles'!#REF!,3,0),"")</f>
        <v/>
      </c>
      <c r="P625" s="101" t="str">
        <f>IFERROR(VLOOKUP(N625,'Updated Articles'!$A:$E,1,0),"NO")</f>
        <v>NO</v>
      </c>
      <c r="Q625" s="101" t="str">
        <f>IFERROR(VLOOKUP(N625,'Updated Articles'!$A:$E,5,0),"NO")</f>
        <v>NO</v>
      </c>
    </row>
    <row r="626" spans="1:18" x14ac:dyDescent="0.25">
      <c r="A626" s="99" t="s">
        <v>18794</v>
      </c>
      <c r="B626" s="104">
        <v>34434</v>
      </c>
      <c r="C626" s="101" t="str">
        <f>IFERROR(VLOOKUP(B626,'ALL-LCDs'!$A:$C,3,0),"")</f>
        <v>A</v>
      </c>
      <c r="D626" s="101" t="str">
        <f>IFERROR(VLOOKUP(B626,'Updated LCDs'!$A:$A,1,0),"NO")</f>
        <v>NO</v>
      </c>
      <c r="E626" s="101" t="str">
        <f>IFERROR(VLOOKUP(B626,'Updated LCDs'!$A:$E,5,0),"NO")</f>
        <v>NO</v>
      </c>
      <c r="F626" s="102" t="str">
        <f>IFERROR(VLOOKUP(B626,'ICD-9 to ICD-10 LCDs'!$A:$B,2,0),"")</f>
        <v/>
      </c>
      <c r="G626" s="101" t="str">
        <f>IFERROR(VLOOKUP(F626,'ALL-LCDs'!$A:$C,3,0),"")</f>
        <v/>
      </c>
      <c r="H626" s="101" t="str">
        <f>IFERROR(VLOOKUP(F626,'Updated LCDs'!$A:$A,1,0),"NO")</f>
        <v>NO</v>
      </c>
      <c r="I626" s="101" t="str">
        <f>IFERROR(VLOOKUP(F626,'Updated LCDs'!$A:$E,5,0),"NO")</f>
        <v>NO</v>
      </c>
      <c r="J626" s="104"/>
      <c r="K626" s="101" t="str">
        <f>IFERROR(VLOOKUP(J626,'All-Articles'!#REF!,3,0),"")</f>
        <v/>
      </c>
      <c r="L626" s="101" t="str">
        <f>IFERROR(VLOOKUP(J626,'Updated Articles'!$A:$E,1,0),"NO")</f>
        <v>NO</v>
      </c>
      <c r="M626" s="101" t="str">
        <f>IFERROR(VLOOKUP(J626,'Updated Articles'!$A:$E,5,0),"NO")</f>
        <v>NO</v>
      </c>
      <c r="N626" s="104"/>
      <c r="O626" s="101" t="str">
        <f>IFERROR(VLOOKUP(N626,'All-Articles'!#REF!,3,0),"")</f>
        <v/>
      </c>
      <c r="P626" s="101" t="str">
        <f>IFERROR(VLOOKUP(N626,'Updated Articles'!$A:$E,1,0),"NO")</f>
        <v>NO</v>
      </c>
      <c r="Q626" s="101" t="str">
        <f>IFERROR(VLOOKUP(N626,'Updated Articles'!$A:$E,5,0),"NO")</f>
        <v>NO</v>
      </c>
      <c r="R626" t="s">
        <v>18795</v>
      </c>
    </row>
    <row r="627" spans="1:18" x14ac:dyDescent="0.25">
      <c r="A627" s="99" t="s">
        <v>184</v>
      </c>
      <c r="B627" s="104">
        <v>34495</v>
      </c>
      <c r="C627" s="101" t="str">
        <f>IFERROR(VLOOKUP(B627,'ALL-LCDs'!$A:$C,3,0),"")</f>
        <v/>
      </c>
      <c r="D627" s="101" t="str">
        <f>IFERROR(VLOOKUP(B627,'Updated LCDs'!$A:$A,1,0),"NO")</f>
        <v>NO</v>
      </c>
      <c r="E627" s="101" t="str">
        <f>IFERROR(VLOOKUP(B627,'Updated LCDs'!$A:$E,5,0),"NO")</f>
        <v>NO</v>
      </c>
      <c r="F627" s="102">
        <f>IFERROR(VLOOKUP(B627,'ICD-9 to ICD-10 LCDs'!$A:$B,2,0),"")</f>
        <v>35022</v>
      </c>
      <c r="G627" s="101" t="str">
        <f>IFERROR(VLOOKUP(F627,'ALL-LCDs'!$A:$C,3,0),"")</f>
        <v>A</v>
      </c>
      <c r="H627" s="101" t="str">
        <f>IFERROR(VLOOKUP(F627,'Updated LCDs'!$A:$A,1,0),"NO")</f>
        <v>NO</v>
      </c>
      <c r="I627" s="101" t="str">
        <f>IFERROR(VLOOKUP(F627,'Updated LCDs'!$A:$E,5,0),"NO")</f>
        <v>NO</v>
      </c>
      <c r="J627" s="104"/>
      <c r="K627" s="101" t="str">
        <f>IFERROR(VLOOKUP(J627,'All-Articles'!#REF!,3,0),"")</f>
        <v/>
      </c>
      <c r="L627" s="101" t="str">
        <f>IFERROR(VLOOKUP(J627,'Updated Articles'!$A:$E,1,0),"NO")</f>
        <v>NO</v>
      </c>
      <c r="M627" s="101" t="str">
        <f>IFERROR(VLOOKUP(J627,'Updated Articles'!$A:$E,5,0),"NO")</f>
        <v>NO</v>
      </c>
      <c r="N627" s="104"/>
      <c r="O627" s="101" t="str">
        <f>IFERROR(VLOOKUP(N627,'All-Articles'!#REF!,3,0),"")</f>
        <v/>
      </c>
      <c r="P627" s="101" t="str">
        <f>IFERROR(VLOOKUP(N627,'Updated Articles'!$A:$E,1,0),"NO")</f>
        <v>NO</v>
      </c>
      <c r="Q627" s="101" t="str">
        <f>IFERROR(VLOOKUP(N627,'Updated Articles'!$A:$E,5,0),"NO")</f>
        <v>NO</v>
      </c>
    </row>
    <row r="628" spans="1:18" x14ac:dyDescent="0.25">
      <c r="A628" s="99" t="s">
        <v>144</v>
      </c>
      <c r="B628" s="100">
        <v>34512</v>
      </c>
      <c r="C628" s="101" t="str">
        <f>IFERROR(VLOOKUP(B628,'ALL-LCDs'!$A:$C,3,0),"")</f>
        <v>A</v>
      </c>
      <c r="D628" s="101" t="str">
        <f>IFERROR(VLOOKUP(B628,'Updated LCDs'!$A:$A,1,0),"NO")</f>
        <v>NO</v>
      </c>
      <c r="E628" s="101" t="str">
        <f>IFERROR(VLOOKUP(B628,'Updated LCDs'!$A:$E,5,0),"NO")</f>
        <v>NO</v>
      </c>
      <c r="F628" s="102" t="str">
        <f>IFERROR(VLOOKUP(B628,'ICD-9 to ICD-10 LCDs'!$A:$B,2,0),"")</f>
        <v/>
      </c>
      <c r="G628" s="101" t="str">
        <f>IFERROR(VLOOKUP(F628,'ALL-LCDs'!$A:$C,3,0),"")</f>
        <v/>
      </c>
      <c r="H628" s="101" t="str">
        <f>IFERROR(VLOOKUP(F628,'Updated LCDs'!$A:$A,1,0),"NO")</f>
        <v>NO</v>
      </c>
      <c r="I628" s="101" t="str">
        <f>IFERROR(VLOOKUP(F628,'Updated LCDs'!$A:$E,5,0),"NO")</f>
        <v>NO</v>
      </c>
      <c r="J628" s="100"/>
      <c r="K628" s="101" t="str">
        <f>IFERROR(VLOOKUP(J628,'All-Articles'!#REF!,3,0),"")</f>
        <v/>
      </c>
      <c r="L628" s="101" t="str">
        <f>IFERROR(VLOOKUP(J628,'Updated Articles'!$A:$E,1,0),"NO")</f>
        <v>NO</v>
      </c>
      <c r="M628" s="101" t="str">
        <f>IFERROR(VLOOKUP(J628,'Updated Articles'!$A:$E,5,0),"NO")</f>
        <v>NO</v>
      </c>
      <c r="N628" s="100"/>
      <c r="O628" s="101" t="str">
        <f>IFERROR(VLOOKUP(N628,'All-Articles'!#REF!,3,0),"")</f>
        <v/>
      </c>
      <c r="P628" s="101" t="str">
        <f>IFERROR(VLOOKUP(N628,'Updated Articles'!$A:$E,1,0),"NO")</f>
        <v>NO</v>
      </c>
      <c r="Q628" s="101" t="str">
        <f>IFERROR(VLOOKUP(N628,'Updated Articles'!$A:$E,5,0),"NO")</f>
        <v>NO</v>
      </c>
    </row>
    <row r="629" spans="1:18" x14ac:dyDescent="0.25">
      <c r="A629" s="105">
        <v>14337.6</v>
      </c>
      <c r="B629" s="100">
        <v>34519</v>
      </c>
      <c r="C629" s="101" t="str">
        <f>IFERROR(VLOOKUP(B629,'ALL-LCDs'!$A:$C,3,0),"")</f>
        <v>A</v>
      </c>
      <c r="D629" s="101" t="str">
        <f>IFERROR(VLOOKUP(B629,'Updated LCDs'!$A:$A,1,0),"NO")</f>
        <v>NO</v>
      </c>
      <c r="E629" s="101" t="str">
        <f>IFERROR(VLOOKUP(B629,'Updated LCDs'!$A:$E,5,0),"NO")</f>
        <v>NO</v>
      </c>
      <c r="F629" s="102" t="str">
        <f>IFERROR(VLOOKUP(B629,'ICD-9 to ICD-10 LCDs'!$A:$B,2,0),"")</f>
        <v/>
      </c>
      <c r="G629" s="101" t="str">
        <f>IFERROR(VLOOKUP(F629,'ALL-LCDs'!$A:$C,3,0),"")</f>
        <v/>
      </c>
      <c r="H629" s="101" t="str">
        <f>IFERROR(VLOOKUP(F629,'Updated LCDs'!$A:$A,1,0),"NO")</f>
        <v>NO</v>
      </c>
      <c r="I629" s="101" t="str">
        <f>IFERROR(VLOOKUP(F629,'Updated LCDs'!$A:$E,5,0),"NO")</f>
        <v>NO</v>
      </c>
      <c r="J629" s="100"/>
      <c r="K629" s="101" t="str">
        <f>IFERROR(VLOOKUP(J629,'All-Articles'!#REF!,3,0),"")</f>
        <v/>
      </c>
      <c r="L629" s="101" t="str">
        <f>IFERROR(VLOOKUP(J629,'Updated Articles'!$A:$E,1,0),"NO")</f>
        <v>NO</v>
      </c>
      <c r="M629" s="101" t="str">
        <f>IFERROR(VLOOKUP(J629,'Updated Articles'!$A:$E,5,0),"NO")</f>
        <v>NO</v>
      </c>
      <c r="N629" s="100"/>
      <c r="O629" s="101" t="str">
        <f>IFERROR(VLOOKUP(N629,'All-Articles'!#REF!,3,0),"")</f>
        <v/>
      </c>
      <c r="P629" s="101" t="str">
        <f>IFERROR(VLOOKUP(N629,'Updated Articles'!$A:$E,1,0),"NO")</f>
        <v>NO</v>
      </c>
      <c r="Q629" s="101" t="str">
        <f>IFERROR(VLOOKUP(N629,'Updated Articles'!$A:$E,5,0),"NO")</f>
        <v>NO</v>
      </c>
    </row>
    <row r="630" spans="1:18" x14ac:dyDescent="0.25">
      <c r="A630" s="99" t="s">
        <v>354</v>
      </c>
      <c r="B630" s="100">
        <v>34520</v>
      </c>
      <c r="C630" s="101" t="str">
        <f>IFERROR(VLOOKUP(B630,'ALL-LCDs'!$A:$C,3,0),"")</f>
        <v>A</v>
      </c>
      <c r="D630" s="101" t="str">
        <f>IFERROR(VLOOKUP(B630,'Updated LCDs'!$A:$A,1,0),"NO")</f>
        <v>NO</v>
      </c>
      <c r="E630" s="101" t="str">
        <f>IFERROR(VLOOKUP(B630,'Updated LCDs'!$A:$E,5,0),"NO")</f>
        <v>NO</v>
      </c>
      <c r="F630" s="102" t="str">
        <f>IFERROR(VLOOKUP(B630,'ICD-9 to ICD-10 LCDs'!$A:$B,2,0),"")</f>
        <v/>
      </c>
      <c r="G630" s="101" t="str">
        <f>IFERROR(VLOOKUP(F630,'ALL-LCDs'!$A:$C,3,0),"")</f>
        <v/>
      </c>
      <c r="H630" s="101" t="str">
        <f>IFERROR(VLOOKUP(F630,'Updated LCDs'!$A:$A,1,0),"NO")</f>
        <v>NO</v>
      </c>
      <c r="I630" s="101" t="str">
        <f>IFERROR(VLOOKUP(F630,'Updated LCDs'!$A:$E,5,0),"NO")</f>
        <v>NO</v>
      </c>
      <c r="J630" s="100"/>
      <c r="K630" s="101" t="str">
        <f>IFERROR(VLOOKUP(J630,'All-Articles'!#REF!,3,0),"")</f>
        <v/>
      </c>
      <c r="L630" s="101" t="str">
        <f>IFERROR(VLOOKUP(J630,'Updated Articles'!$A:$E,1,0),"NO")</f>
        <v>NO</v>
      </c>
      <c r="M630" s="101" t="str">
        <f>IFERROR(VLOOKUP(J630,'Updated Articles'!$A:$E,5,0),"NO")</f>
        <v>NO</v>
      </c>
      <c r="N630" s="100"/>
      <c r="O630" s="101" t="str">
        <f>IFERROR(VLOOKUP(N630,'All-Articles'!#REF!,3,0),"")</f>
        <v/>
      </c>
      <c r="P630" s="101" t="str">
        <f>IFERROR(VLOOKUP(N630,'Updated Articles'!$A:$E,1,0),"NO")</f>
        <v>NO</v>
      </c>
      <c r="Q630" s="101" t="str">
        <f>IFERROR(VLOOKUP(N630,'Updated Articles'!$A:$E,5,0),"NO")</f>
        <v>NO</v>
      </c>
    </row>
    <row r="631" spans="1:18" x14ac:dyDescent="0.25">
      <c r="A631" s="99" t="s">
        <v>264</v>
      </c>
      <c r="B631" s="100">
        <v>34521</v>
      </c>
      <c r="C631" s="101" t="str">
        <f>IFERROR(VLOOKUP(B631,'ALL-LCDs'!$A:$C,3,0),"")</f>
        <v>A</v>
      </c>
      <c r="D631" s="101" t="str">
        <f>IFERROR(VLOOKUP(B631,'Updated LCDs'!$A:$A,1,0),"NO")</f>
        <v>NO</v>
      </c>
      <c r="E631" s="101" t="str">
        <f>IFERROR(VLOOKUP(B631,'Updated LCDs'!$A:$E,5,0),"NO")</f>
        <v>NO</v>
      </c>
      <c r="F631" s="102" t="str">
        <f>IFERROR(VLOOKUP(B631,'ICD-9 to ICD-10 LCDs'!$A:$B,2,0),"")</f>
        <v/>
      </c>
      <c r="G631" s="101" t="str">
        <f>IFERROR(VLOOKUP(F631,'ALL-LCDs'!$A:$C,3,0),"")</f>
        <v/>
      </c>
      <c r="H631" s="101" t="str">
        <f>IFERROR(VLOOKUP(F631,'Updated LCDs'!$A:$A,1,0),"NO")</f>
        <v>NO</v>
      </c>
      <c r="I631" s="101" t="str">
        <f>IFERROR(VLOOKUP(F631,'Updated LCDs'!$A:$E,5,0),"NO")</f>
        <v>NO</v>
      </c>
      <c r="J631" s="100"/>
      <c r="K631" s="101" t="str">
        <f>IFERROR(VLOOKUP(J631,'All-Articles'!#REF!,3,0),"")</f>
        <v/>
      </c>
      <c r="L631" s="101" t="str">
        <f>IFERROR(VLOOKUP(J631,'Updated Articles'!$A:$E,1,0),"NO")</f>
        <v>NO</v>
      </c>
      <c r="M631" s="101" t="str">
        <f>IFERROR(VLOOKUP(J631,'Updated Articles'!$A:$E,5,0),"NO")</f>
        <v>NO</v>
      </c>
      <c r="N631" s="100"/>
      <c r="O631" s="101" t="str">
        <f>IFERROR(VLOOKUP(N631,'All-Articles'!#REF!,3,0),"")</f>
        <v/>
      </c>
      <c r="P631" s="101" t="str">
        <f>IFERROR(VLOOKUP(N631,'Updated Articles'!$A:$E,1,0),"NO")</f>
        <v>NO</v>
      </c>
      <c r="Q631" s="101" t="str">
        <f>IFERROR(VLOOKUP(N631,'Updated Articles'!$A:$E,5,0),"NO")</f>
        <v>NO</v>
      </c>
    </row>
    <row r="632" spans="1:18" x14ac:dyDescent="0.25">
      <c r="A632" s="99" t="s">
        <v>261</v>
      </c>
      <c r="B632" s="100">
        <v>34535</v>
      </c>
      <c r="C632" s="101" t="str">
        <f>IFERROR(VLOOKUP(B632,'ALL-LCDs'!$A:$C,3,0),"")</f>
        <v/>
      </c>
      <c r="D632" s="101" t="str">
        <f>IFERROR(VLOOKUP(B632,'Updated LCDs'!$A:$A,1,0),"NO")</f>
        <v>NO</v>
      </c>
      <c r="E632" s="101" t="str">
        <f>IFERROR(VLOOKUP(B632,'Updated LCDs'!$A:$E,5,0),"NO")</f>
        <v>NO</v>
      </c>
      <c r="F632" s="102" t="str">
        <f>IFERROR(VLOOKUP(B632,'ICD-9 to ICD-10 LCDs'!$A:$B,2,0),"")</f>
        <v/>
      </c>
      <c r="G632" s="101" t="str">
        <f>IFERROR(VLOOKUP(F632,'ALL-LCDs'!$A:$C,3,0),"")</f>
        <v/>
      </c>
      <c r="H632" s="101" t="str">
        <f>IFERROR(VLOOKUP(F632,'Updated LCDs'!$A:$A,1,0),"NO")</f>
        <v>NO</v>
      </c>
      <c r="I632" s="101" t="str">
        <f>IFERROR(VLOOKUP(F632,'Updated LCDs'!$A:$E,5,0),"NO")</f>
        <v>NO</v>
      </c>
      <c r="J632" s="100"/>
      <c r="K632" s="101" t="str">
        <f>IFERROR(VLOOKUP(J632,'All-Articles'!#REF!,3,0),"")</f>
        <v/>
      </c>
      <c r="L632" s="101" t="str">
        <f>IFERROR(VLOOKUP(J632,'Updated Articles'!$A:$E,1,0),"NO")</f>
        <v>NO</v>
      </c>
      <c r="M632" s="101" t="str">
        <f>IFERROR(VLOOKUP(J632,'Updated Articles'!$A:$E,5,0),"NO")</f>
        <v>NO</v>
      </c>
      <c r="N632" s="100"/>
      <c r="O632" s="101" t="str">
        <f>IFERROR(VLOOKUP(N632,'All-Articles'!#REF!,3,0),"")</f>
        <v/>
      </c>
      <c r="P632" s="101" t="str">
        <f>IFERROR(VLOOKUP(N632,'Updated Articles'!$A:$E,1,0),"NO")</f>
        <v>NO</v>
      </c>
      <c r="Q632" s="101" t="str">
        <f>IFERROR(VLOOKUP(N632,'Updated Articles'!$A:$E,5,0),"NO")</f>
        <v>NO</v>
      </c>
    </row>
    <row r="633" spans="1:18" x14ac:dyDescent="0.25">
      <c r="A633" s="99">
        <v>2955.15</v>
      </c>
      <c r="B633" s="100">
        <v>34537</v>
      </c>
      <c r="C633" s="101" t="str">
        <f>IFERROR(VLOOKUP(B633,'ALL-LCDs'!$A:$C,3,0),"")</f>
        <v>A</v>
      </c>
      <c r="D633" s="101" t="str">
        <f>IFERROR(VLOOKUP(B633,'Updated LCDs'!$A:$A,1,0),"NO")</f>
        <v>NO</v>
      </c>
      <c r="E633" s="101" t="str">
        <f>IFERROR(VLOOKUP(B633,'Updated LCDs'!$A:$E,5,0),"NO")</f>
        <v>NO</v>
      </c>
      <c r="F633" s="102" t="str">
        <f>IFERROR(VLOOKUP(B633,'ICD-9 to ICD-10 LCDs'!$A:$B,2,0),"")</f>
        <v/>
      </c>
      <c r="G633" s="101" t="str">
        <f>IFERROR(VLOOKUP(F633,'ALL-LCDs'!$A:$C,3,0),"")</f>
        <v/>
      </c>
      <c r="H633" s="101" t="str">
        <f>IFERROR(VLOOKUP(F633,'Updated LCDs'!$A:$A,1,0),"NO")</f>
        <v>NO</v>
      </c>
      <c r="I633" s="101" t="str">
        <f>IFERROR(VLOOKUP(F633,'Updated LCDs'!$A:$E,5,0),"NO")</f>
        <v>NO</v>
      </c>
      <c r="J633" s="100"/>
      <c r="K633" s="101" t="str">
        <f>IFERROR(VLOOKUP(J633,'All-Articles'!#REF!,3,0),"")</f>
        <v/>
      </c>
      <c r="L633" s="101" t="str">
        <f>IFERROR(VLOOKUP(J633,'Updated Articles'!$A:$E,1,0),"NO")</f>
        <v>NO</v>
      </c>
      <c r="M633" s="101" t="str">
        <f>IFERROR(VLOOKUP(J633,'Updated Articles'!$A:$E,5,0),"NO")</f>
        <v>NO</v>
      </c>
      <c r="N633" s="100"/>
      <c r="O633" s="101" t="str">
        <f>IFERROR(VLOOKUP(N633,'All-Articles'!#REF!,3,0),"")</f>
        <v/>
      </c>
      <c r="P633" s="101" t="str">
        <f>IFERROR(VLOOKUP(N633,'Updated Articles'!$A:$E,1,0),"NO")</f>
        <v>NO</v>
      </c>
      <c r="Q633" s="101" t="str">
        <f>IFERROR(VLOOKUP(N633,'Updated Articles'!$A:$E,5,0),"NO")</f>
        <v>NO</v>
      </c>
      <c r="R633" t="s">
        <v>3644</v>
      </c>
    </row>
    <row r="634" spans="1:18" x14ac:dyDescent="0.25">
      <c r="A634" s="99" t="s">
        <v>355</v>
      </c>
      <c r="B634" s="100">
        <v>34540</v>
      </c>
      <c r="C634" s="101" t="str">
        <f>IFERROR(VLOOKUP(B634,'ALL-LCDs'!$A:$C,3,0),"")</f>
        <v>A</v>
      </c>
      <c r="D634" s="101" t="str">
        <f>IFERROR(VLOOKUP(B634,'Updated LCDs'!$A:$A,1,0),"NO")</f>
        <v>NO</v>
      </c>
      <c r="E634" s="101" t="str">
        <f>IFERROR(VLOOKUP(B634,'Updated LCDs'!$A:$E,5,0),"NO")</f>
        <v>NO</v>
      </c>
      <c r="F634" s="102" t="str">
        <f>IFERROR(VLOOKUP(B634,'ICD-9 to ICD-10 LCDs'!$A:$B,2,0),"")</f>
        <v/>
      </c>
      <c r="G634" s="101" t="str">
        <f>IFERROR(VLOOKUP(F634,'ALL-LCDs'!$A:$C,3,0),"")</f>
        <v/>
      </c>
      <c r="H634" s="101" t="str">
        <f>IFERROR(VLOOKUP(F634,'Updated LCDs'!$A:$A,1,0),"NO")</f>
        <v>NO</v>
      </c>
      <c r="I634" s="101" t="str">
        <f>IFERROR(VLOOKUP(F634,'Updated LCDs'!$A:$E,5,0),"NO")</f>
        <v>NO</v>
      </c>
      <c r="J634" s="100"/>
      <c r="K634" s="101" t="str">
        <f>IFERROR(VLOOKUP(J634,'All-Articles'!#REF!,3,0),"")</f>
        <v/>
      </c>
      <c r="L634" s="101" t="str">
        <f>IFERROR(VLOOKUP(J634,'Updated Articles'!$A:$E,1,0),"NO")</f>
        <v>NO</v>
      </c>
      <c r="M634" s="101" t="str">
        <f>IFERROR(VLOOKUP(J634,'Updated Articles'!$A:$E,5,0),"NO")</f>
        <v>NO</v>
      </c>
      <c r="N634" s="100"/>
      <c r="O634" s="101" t="str">
        <f>IFERROR(VLOOKUP(N634,'All-Articles'!#REF!,3,0),"")</f>
        <v/>
      </c>
      <c r="P634" s="101" t="str">
        <f>IFERROR(VLOOKUP(N634,'Updated Articles'!$A:$E,1,0),"NO")</f>
        <v>NO</v>
      </c>
      <c r="Q634" s="101" t="str">
        <f>IFERROR(VLOOKUP(N634,'Updated Articles'!$A:$E,5,0),"NO")</f>
        <v>NO</v>
      </c>
    </row>
    <row r="635" spans="1:18" x14ac:dyDescent="0.25">
      <c r="A635" s="99" t="s">
        <v>355</v>
      </c>
      <c r="B635" s="100">
        <v>34553</v>
      </c>
      <c r="C635" s="101" t="str">
        <f>IFERROR(VLOOKUP(B635,'ALL-LCDs'!$A:$C,3,0),"")</f>
        <v>A</v>
      </c>
      <c r="D635" s="101" t="str">
        <f>IFERROR(VLOOKUP(B635,'Updated LCDs'!$A:$A,1,0),"NO")</f>
        <v>NO</v>
      </c>
      <c r="E635" s="101" t="str">
        <f>IFERROR(VLOOKUP(B635,'Updated LCDs'!$A:$E,5,0),"NO")</f>
        <v>NO</v>
      </c>
      <c r="F635" s="102" t="str">
        <f>IFERROR(VLOOKUP(B635,'ICD-9 to ICD-10 LCDs'!$A:$B,2,0),"")</f>
        <v/>
      </c>
      <c r="G635" s="101" t="str">
        <f>IFERROR(VLOOKUP(F635,'ALL-LCDs'!$A:$C,3,0),"")</f>
        <v/>
      </c>
      <c r="H635" s="101" t="str">
        <f>IFERROR(VLOOKUP(F635,'Updated LCDs'!$A:$A,1,0),"NO")</f>
        <v>NO</v>
      </c>
      <c r="I635" s="101" t="str">
        <f>IFERROR(VLOOKUP(F635,'Updated LCDs'!$A:$E,5,0),"NO")</f>
        <v>NO</v>
      </c>
      <c r="J635" s="100"/>
      <c r="K635" s="101" t="str">
        <f>IFERROR(VLOOKUP(J635,'All-Articles'!#REF!,3,0),"")</f>
        <v/>
      </c>
      <c r="L635" s="101" t="str">
        <f>IFERROR(VLOOKUP(J635,'Updated Articles'!$A:$E,1,0),"NO")</f>
        <v>NO</v>
      </c>
      <c r="M635" s="101" t="str">
        <f>IFERROR(VLOOKUP(J635,'Updated Articles'!$A:$E,5,0),"NO")</f>
        <v>NO</v>
      </c>
      <c r="N635" s="100"/>
      <c r="O635" s="101" t="str">
        <f>IFERROR(VLOOKUP(N635,'All-Articles'!#REF!,3,0),"")</f>
        <v/>
      </c>
      <c r="P635" s="101" t="str">
        <f>IFERROR(VLOOKUP(N635,'Updated Articles'!$A:$E,1,0),"NO")</f>
        <v>NO</v>
      </c>
      <c r="Q635" s="101" t="str">
        <f>IFERROR(VLOOKUP(N635,'Updated Articles'!$A:$E,5,0),"NO")</f>
        <v>NO</v>
      </c>
    </row>
    <row r="636" spans="1:18" x14ac:dyDescent="0.25">
      <c r="A636" s="99" t="s">
        <v>356</v>
      </c>
      <c r="B636" s="100">
        <v>34555</v>
      </c>
      <c r="C636" s="101" t="str">
        <f>IFERROR(VLOOKUP(B636,'ALL-LCDs'!$A:$C,3,0),"")</f>
        <v>A</v>
      </c>
      <c r="D636" s="101" t="str">
        <f>IFERROR(VLOOKUP(B636,'Updated LCDs'!$A:$A,1,0),"NO")</f>
        <v>NO</v>
      </c>
      <c r="E636" s="101" t="str">
        <f>IFERROR(VLOOKUP(B636,'Updated LCDs'!$A:$E,5,0),"NO")</f>
        <v>NO</v>
      </c>
      <c r="F636" s="102" t="str">
        <f>IFERROR(VLOOKUP(B636,'ICD-9 to ICD-10 LCDs'!$A:$B,2,0),"")</f>
        <v/>
      </c>
      <c r="G636" s="101" t="str">
        <f>IFERROR(VLOOKUP(F636,'ALL-LCDs'!$A:$C,3,0),"")</f>
        <v/>
      </c>
      <c r="H636" s="101" t="str">
        <f>IFERROR(VLOOKUP(F636,'Updated LCDs'!$A:$A,1,0),"NO")</f>
        <v>NO</v>
      </c>
      <c r="I636" s="101" t="str">
        <f>IFERROR(VLOOKUP(F636,'Updated LCDs'!$A:$E,5,0),"NO")</f>
        <v>NO</v>
      </c>
      <c r="J636" s="100"/>
      <c r="K636" s="101" t="str">
        <f>IFERROR(VLOOKUP(J636,'All-Articles'!#REF!,3,0),"")</f>
        <v/>
      </c>
      <c r="L636" s="101" t="str">
        <f>IFERROR(VLOOKUP(J636,'Updated Articles'!$A:$E,1,0),"NO")</f>
        <v>NO</v>
      </c>
      <c r="M636" s="101" t="str">
        <f>IFERROR(VLOOKUP(J636,'Updated Articles'!$A:$E,5,0),"NO")</f>
        <v>NO</v>
      </c>
      <c r="N636" s="100"/>
      <c r="O636" s="101" t="str">
        <f>IFERROR(VLOOKUP(N636,'All-Articles'!#REF!,3,0),"")</f>
        <v/>
      </c>
      <c r="P636" s="101" t="str">
        <f>IFERROR(VLOOKUP(N636,'Updated Articles'!$A:$E,1,0),"NO")</f>
        <v>NO</v>
      </c>
      <c r="Q636" s="101" t="str">
        <f>IFERROR(VLOOKUP(N636,'Updated Articles'!$A:$E,5,0),"NO")</f>
        <v>NO</v>
      </c>
    </row>
    <row r="637" spans="1:18" x14ac:dyDescent="0.25">
      <c r="A637" s="103" t="s">
        <v>357</v>
      </c>
      <c r="B637" s="100">
        <v>34573</v>
      </c>
      <c r="C637" s="101" t="str">
        <f>IFERROR(VLOOKUP(B637,'ALL-LCDs'!$A:$C,3,0),"")</f>
        <v>A</v>
      </c>
      <c r="D637" s="101" t="str">
        <f>IFERROR(VLOOKUP(B637,'Updated LCDs'!$A:$A,1,0),"NO")</f>
        <v>NO</v>
      </c>
      <c r="E637" s="101" t="str">
        <f>IFERROR(VLOOKUP(B637,'Updated LCDs'!$A:$E,5,0),"NO")</f>
        <v>NO</v>
      </c>
      <c r="F637" s="102" t="str">
        <f>IFERROR(VLOOKUP(B637,'ICD-9 to ICD-10 LCDs'!$A:$B,2,0),"")</f>
        <v/>
      </c>
      <c r="G637" s="101" t="str">
        <f>IFERROR(VLOOKUP(F637,'ALL-LCDs'!$A:$C,3,0),"")</f>
        <v/>
      </c>
      <c r="H637" s="101" t="str">
        <f>IFERROR(VLOOKUP(F637,'Updated LCDs'!$A:$A,1,0),"NO")</f>
        <v>NO</v>
      </c>
      <c r="I637" s="101" t="str">
        <f>IFERROR(VLOOKUP(F637,'Updated LCDs'!$A:$E,5,0),"NO")</f>
        <v>NO</v>
      </c>
      <c r="J637" s="100"/>
      <c r="K637" s="101" t="str">
        <f>IFERROR(VLOOKUP(J637,'All-Articles'!#REF!,3,0),"")</f>
        <v/>
      </c>
      <c r="L637" s="101" t="str">
        <f>IFERROR(VLOOKUP(J637,'Updated Articles'!$A:$E,1,0),"NO")</f>
        <v>NO</v>
      </c>
      <c r="M637" s="101" t="str">
        <f>IFERROR(VLOOKUP(J637,'Updated Articles'!$A:$E,5,0),"NO")</f>
        <v>NO</v>
      </c>
      <c r="N637" s="100"/>
      <c r="O637" s="101" t="str">
        <f>IFERROR(VLOOKUP(N637,'All-Articles'!#REF!,3,0),"")</f>
        <v/>
      </c>
      <c r="P637" s="101" t="str">
        <f>IFERROR(VLOOKUP(N637,'Updated Articles'!$A:$E,1,0),"NO")</f>
        <v>NO</v>
      </c>
      <c r="Q637" s="101" t="str">
        <f>IFERROR(VLOOKUP(N637,'Updated Articles'!$A:$E,5,0),"NO")</f>
        <v>NO</v>
      </c>
    </row>
    <row r="638" spans="1:18" x14ac:dyDescent="0.25">
      <c r="A638" s="99" t="s">
        <v>218</v>
      </c>
      <c r="B638" s="100">
        <v>34574</v>
      </c>
      <c r="C638" s="101" t="str">
        <f>IFERROR(VLOOKUP(B638,'ALL-LCDs'!$A:$C,3,0),"")</f>
        <v>A</v>
      </c>
      <c r="D638" s="101">
        <f>IFERROR(VLOOKUP(B638,'Updated LCDs'!$A:$A,1,0),"NO")</f>
        <v>34574</v>
      </c>
      <c r="E638" s="101" t="str">
        <f>IFERROR(VLOOKUP(B638,'Updated LCDs'!$A:$E,5,0),"NO")</f>
        <v>&lt;p style="text-align: left;"&gt;&lt;span style="text-decoration: none;"&gt;All coding located in the &lt;strong&gt;&lt;em&gt;Coding Information&lt;/em&gt;&lt;/strong&gt; section has been moved into the related Billing and Coding: Dental Services A56663 article and removed from the LCD. Under &lt;strong&gt;&lt;em&gt;CMS National Coverage Policy &lt;/em&gt;&lt;/strong&gt;the verbiage &amp;ldquo;NCDs and coverage provisions in interpretive manuals are not subject to the Local Coverage Determination (LCD) Review Process (42 CFR 405.860 (b) and 42 CFR 426 (Subpart D)). In addition, an administrative law judge may not review a NCD. See section 1869 (f)(1)(A)(l) of the Social Security Act&amp;rdquo; has been deleted.&lt;u&gt; &lt;/u&gt;&lt;/span&gt;&lt;/p&gt;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v>
      </c>
      <c r="F638" s="102" t="str">
        <f>IFERROR(VLOOKUP(B638,'ICD-9 to ICD-10 LCDs'!$A:$B,2,0),"")</f>
        <v/>
      </c>
      <c r="G638" s="101" t="str">
        <f>IFERROR(VLOOKUP(F638,'ALL-LCDs'!$A:$C,3,0),"")</f>
        <v/>
      </c>
      <c r="H638" s="101" t="str">
        <f>IFERROR(VLOOKUP(F638,'Updated LCDs'!$A:$A,1,0),"NO")</f>
        <v>NO</v>
      </c>
      <c r="I638" s="101" t="str">
        <f>IFERROR(VLOOKUP(F638,'Updated LCDs'!$A:$E,5,0),"NO")</f>
        <v>NO</v>
      </c>
      <c r="J638" s="100"/>
      <c r="K638" s="101" t="str">
        <f>IFERROR(VLOOKUP(J638,'All-Articles'!#REF!,3,0),"")</f>
        <v/>
      </c>
      <c r="L638" s="101" t="str">
        <f>IFERROR(VLOOKUP(J638,'Updated Articles'!$A:$E,1,0),"NO")</f>
        <v>NO</v>
      </c>
      <c r="M638" s="101" t="str">
        <f>IFERROR(VLOOKUP(J638,'Updated Articles'!$A:$E,5,0),"NO")</f>
        <v>NO</v>
      </c>
      <c r="N638" s="100"/>
      <c r="O638" s="101" t="str">
        <f>IFERROR(VLOOKUP(N638,'All-Articles'!#REF!,3,0),"")</f>
        <v/>
      </c>
      <c r="P638" s="101" t="str">
        <f>IFERROR(VLOOKUP(N638,'Updated Articles'!$A:$E,1,0),"NO")</f>
        <v>NO</v>
      </c>
      <c r="Q638" s="101" t="str">
        <f>IFERROR(VLOOKUP(N638,'Updated Articles'!$A:$E,5,0),"NO")</f>
        <v>NO</v>
      </c>
    </row>
    <row r="639" spans="1:18" x14ac:dyDescent="0.25">
      <c r="A639" s="99" t="s">
        <v>184</v>
      </c>
      <c r="B639" s="100">
        <v>34576</v>
      </c>
      <c r="C639" s="101" t="str">
        <f>IFERROR(VLOOKUP(B639,'ALL-LCDs'!$A:$C,3,0),"")</f>
        <v>A</v>
      </c>
      <c r="D639" s="101">
        <f>IFERROR(VLOOKUP(B639,'Updated LCDs'!$A:$A,1,0),"NO")</f>
        <v>34576</v>
      </c>
      <c r="E639" s="101" t="str">
        <f>IFERROR(VLOOKUP(B639,'Updated LCDs'!$A:$E,5,0),"NO")</f>
        <v>&lt;p&gt;&lt;span style="line-height: 115%;"&gt;Under &lt;strong&gt;&lt;em&gt;Bibliography&lt;/em&gt;&lt;/strong&gt; changes were made to citations to reflect AMA citation guidelines. Formatting, punctuation and typographical errors were corrected throughout the LCD. Acronyms were inserted where appropriate throughout the LCD.&lt;/span&gt;&lt;/p&gt;
&lt;p&gt;&lt;em&gt;&lt;span style="line-height: 115%;"&gt;At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policy.&lt;/span&gt;&lt;/em&gt;&lt;/p&gt;
&lt;p&gt;&lt;em&gt;&lt;span style="line-height: 115%;"&gt;&amp;nbsp;&lt;/span&gt;&lt;/em&gt;&lt;/p&gt;</v>
      </c>
      <c r="F639" s="102" t="str">
        <f>IFERROR(VLOOKUP(B639,'ICD-9 to ICD-10 LCDs'!$A:$B,2,0),"")</f>
        <v/>
      </c>
      <c r="G639" s="101" t="str">
        <f>IFERROR(VLOOKUP(F639,'ALL-LCDs'!$A:$C,3,0),"")</f>
        <v/>
      </c>
      <c r="H639" s="101" t="str">
        <f>IFERROR(VLOOKUP(F639,'Updated LCDs'!$A:$A,1,0),"NO")</f>
        <v>NO</v>
      </c>
      <c r="I639" s="101" t="str">
        <f>IFERROR(VLOOKUP(F639,'Updated LCDs'!$A:$E,5,0),"NO")</f>
        <v>NO</v>
      </c>
      <c r="J639" s="100"/>
      <c r="K639" s="101" t="str">
        <f>IFERROR(VLOOKUP(J639,'All-Articles'!#REF!,3,0),"")</f>
        <v/>
      </c>
      <c r="L639" s="101" t="str">
        <f>IFERROR(VLOOKUP(J639,'Updated Articles'!$A:$E,1,0),"NO")</f>
        <v>NO</v>
      </c>
      <c r="M639" s="101" t="str">
        <f>IFERROR(VLOOKUP(J639,'Updated Articles'!$A:$E,5,0),"NO")</f>
        <v>NO</v>
      </c>
      <c r="N639" s="100"/>
      <c r="O639" s="101" t="str">
        <f>IFERROR(VLOOKUP(N639,'All-Articles'!#REF!,3,0),"")</f>
        <v/>
      </c>
      <c r="P639" s="101" t="str">
        <f>IFERROR(VLOOKUP(N639,'Updated Articles'!$A:$E,1,0),"NO")</f>
        <v>NO</v>
      </c>
      <c r="Q639" s="101" t="str">
        <f>IFERROR(VLOOKUP(N639,'Updated Articles'!$A:$E,5,0),"NO")</f>
        <v>NO</v>
      </c>
    </row>
    <row r="640" spans="1:18" x14ac:dyDescent="0.25">
      <c r="A640" s="99" t="s">
        <v>179</v>
      </c>
      <c r="B640" s="100">
        <v>34585</v>
      </c>
      <c r="C640" s="101" t="str">
        <f>IFERROR(VLOOKUP(B640,'ALL-LCDs'!$A:$C,3,0),"")</f>
        <v>A</v>
      </c>
      <c r="D640" s="101" t="str">
        <f>IFERROR(VLOOKUP(B640,'Updated LCDs'!$A:$A,1,0),"NO")</f>
        <v>NO</v>
      </c>
      <c r="E640" s="101" t="str">
        <f>IFERROR(VLOOKUP(B640,'Updated LCDs'!$A:$E,5,0),"NO")</f>
        <v>NO</v>
      </c>
      <c r="F640" s="102" t="str">
        <f>IFERROR(VLOOKUP(B640,'ICD-9 to ICD-10 LCDs'!$A:$B,2,0),"")</f>
        <v/>
      </c>
      <c r="G640" s="101" t="str">
        <f>IFERROR(VLOOKUP(F640,'ALL-LCDs'!$A:$C,3,0),"")</f>
        <v/>
      </c>
      <c r="H640" s="101" t="str">
        <f>IFERROR(VLOOKUP(F640,'Updated LCDs'!$A:$A,1,0),"NO")</f>
        <v>NO</v>
      </c>
      <c r="I640" s="101" t="str">
        <f>IFERROR(VLOOKUP(F640,'Updated LCDs'!$A:$E,5,0),"NO")</f>
        <v>NO</v>
      </c>
      <c r="J640" s="100"/>
      <c r="K640" s="101" t="str">
        <f>IFERROR(VLOOKUP(J640,'All-Articles'!#REF!,3,0),"")</f>
        <v/>
      </c>
      <c r="L640" s="101" t="str">
        <f>IFERROR(VLOOKUP(J640,'Updated Articles'!$A:$E,1,0),"NO")</f>
        <v>NO</v>
      </c>
      <c r="M640" s="101" t="str">
        <f>IFERROR(VLOOKUP(J640,'Updated Articles'!$A:$E,5,0),"NO")</f>
        <v>NO</v>
      </c>
      <c r="N640" s="100"/>
      <c r="O640" s="101" t="str">
        <f>IFERROR(VLOOKUP(N640,'All-Articles'!#REF!,3,0),"")</f>
        <v/>
      </c>
      <c r="P640" s="101" t="str">
        <f>IFERROR(VLOOKUP(N640,'Updated Articles'!$A:$E,1,0),"NO")</f>
        <v>NO</v>
      </c>
      <c r="Q640" s="101" t="str">
        <f>IFERROR(VLOOKUP(N640,'Updated Articles'!$A:$E,5,0),"NO")</f>
        <v>NO</v>
      </c>
    </row>
    <row r="641" spans="1:17" x14ac:dyDescent="0.25">
      <c r="A641" s="99" t="s">
        <v>147</v>
      </c>
      <c r="B641" s="100">
        <v>34587</v>
      </c>
      <c r="C641" s="101" t="str">
        <f>IFERROR(VLOOKUP(B641,'ALL-LCDs'!$A:$C,3,0),"")</f>
        <v>R</v>
      </c>
      <c r="D641" s="101" t="str">
        <f>IFERROR(VLOOKUP(B641,'Updated LCDs'!$A:$A,1,0),"NO")</f>
        <v>NO</v>
      </c>
      <c r="E641" s="101" t="str">
        <f>IFERROR(VLOOKUP(B641,'Updated LCDs'!$A:$E,5,0),"NO")</f>
        <v>NO</v>
      </c>
      <c r="F641" s="102" t="str">
        <f>IFERROR(VLOOKUP(B641,'ICD-9 to ICD-10 LCDs'!$A:$B,2,0),"")</f>
        <v/>
      </c>
      <c r="G641" s="101" t="str">
        <f>IFERROR(VLOOKUP(F641,'ALL-LCDs'!$A:$C,3,0),"")</f>
        <v/>
      </c>
      <c r="H641" s="101" t="str">
        <f>IFERROR(VLOOKUP(F641,'Updated LCDs'!$A:$A,1,0),"NO")</f>
        <v>NO</v>
      </c>
      <c r="I641" s="101" t="str">
        <f>IFERROR(VLOOKUP(F641,'Updated LCDs'!$A:$E,5,0),"NO")</f>
        <v>NO</v>
      </c>
      <c r="J641" s="100"/>
      <c r="K641" s="101" t="str">
        <f>IFERROR(VLOOKUP(J641,'All-Articles'!#REF!,3,0),"")</f>
        <v/>
      </c>
      <c r="L641" s="101" t="str">
        <f>IFERROR(VLOOKUP(J641,'Updated Articles'!$A:$E,1,0),"NO")</f>
        <v>NO</v>
      </c>
      <c r="M641" s="101" t="str">
        <f>IFERROR(VLOOKUP(J641,'Updated Articles'!$A:$E,5,0),"NO")</f>
        <v>NO</v>
      </c>
      <c r="N641" s="100"/>
      <c r="O641" s="101" t="str">
        <f>IFERROR(VLOOKUP(N641,'All-Articles'!#REF!,3,0),"")</f>
        <v/>
      </c>
      <c r="P641" s="101" t="str">
        <f>IFERROR(VLOOKUP(N641,'Updated Articles'!$A:$E,1,0),"NO")</f>
        <v>NO</v>
      </c>
      <c r="Q641" s="101" t="str">
        <f>IFERROR(VLOOKUP(N641,'Updated Articles'!$A:$E,5,0),"NO")</f>
        <v>NO</v>
      </c>
    </row>
    <row r="642" spans="1:17" x14ac:dyDescent="0.25">
      <c r="A642" s="99" t="s">
        <v>118</v>
      </c>
      <c r="B642" s="100">
        <v>34589</v>
      </c>
      <c r="C642" s="101" t="str">
        <f>IFERROR(VLOOKUP(B642,'ALL-LCDs'!$A:$C,3,0),"")</f>
        <v/>
      </c>
      <c r="D642" s="101" t="str">
        <f>IFERROR(VLOOKUP(B642,'Updated LCDs'!$A:$A,1,0),"NO")</f>
        <v>NO</v>
      </c>
      <c r="E642" s="101" t="str">
        <f>IFERROR(VLOOKUP(B642,'Updated LCDs'!$A:$E,5,0),"NO")</f>
        <v>NO</v>
      </c>
      <c r="F642" s="102" t="str">
        <f>IFERROR(VLOOKUP(B642,'ICD-9 to ICD-10 LCDs'!$A:$B,2,0),"")</f>
        <v/>
      </c>
      <c r="G642" s="101" t="str">
        <f>IFERROR(VLOOKUP(F642,'ALL-LCDs'!$A:$C,3,0),"")</f>
        <v/>
      </c>
      <c r="H642" s="101" t="str">
        <f>IFERROR(VLOOKUP(F642,'Updated LCDs'!$A:$A,1,0),"NO")</f>
        <v>NO</v>
      </c>
      <c r="I642" s="101" t="str">
        <f>IFERROR(VLOOKUP(F642,'Updated LCDs'!$A:$E,5,0),"NO")</f>
        <v>NO</v>
      </c>
      <c r="J642" s="100"/>
      <c r="K642" s="101" t="str">
        <f>IFERROR(VLOOKUP(J642,'All-Articles'!#REF!,3,0),"")</f>
        <v/>
      </c>
      <c r="L642" s="101" t="str">
        <f>IFERROR(VLOOKUP(J642,'Updated Articles'!$A:$E,1,0),"NO")</f>
        <v>NO</v>
      </c>
      <c r="M642" s="101" t="str">
        <f>IFERROR(VLOOKUP(J642,'Updated Articles'!$A:$E,5,0),"NO")</f>
        <v>NO</v>
      </c>
      <c r="N642" s="100"/>
      <c r="O642" s="101" t="str">
        <f>IFERROR(VLOOKUP(N642,'All-Articles'!#REF!,3,0),"")</f>
        <v/>
      </c>
      <c r="P642" s="101" t="str">
        <f>IFERROR(VLOOKUP(N642,'Updated Articles'!$A:$E,1,0),"NO")</f>
        <v>NO</v>
      </c>
      <c r="Q642" s="101" t="str">
        <f>IFERROR(VLOOKUP(N642,'Updated Articles'!$A:$E,5,0),"NO")</f>
        <v>NO</v>
      </c>
    </row>
    <row r="643" spans="1:17" x14ac:dyDescent="0.25">
      <c r="A643" s="99" t="s">
        <v>111</v>
      </c>
      <c r="B643" s="100">
        <v>34590</v>
      </c>
      <c r="C643" s="101" t="str">
        <f>IFERROR(VLOOKUP(B643,'ALL-LCDs'!$A:$C,3,0),"")</f>
        <v/>
      </c>
      <c r="D643" s="101" t="str">
        <f>IFERROR(VLOOKUP(B643,'Updated LCDs'!$A:$A,1,0),"NO")</f>
        <v>NO</v>
      </c>
      <c r="E643" s="101" t="str">
        <f>IFERROR(VLOOKUP(B643,'Updated LCDs'!$A:$E,5,0),"NO")</f>
        <v>NO</v>
      </c>
      <c r="F643" s="102" t="str">
        <f>IFERROR(VLOOKUP(B643,'ICD-9 to ICD-10 LCDs'!$A:$B,2,0),"")</f>
        <v/>
      </c>
      <c r="G643" s="101" t="str">
        <f>IFERROR(VLOOKUP(F643,'ALL-LCDs'!$A:$C,3,0),"")</f>
        <v/>
      </c>
      <c r="H643" s="101" t="str">
        <f>IFERROR(VLOOKUP(F643,'Updated LCDs'!$A:$A,1,0),"NO")</f>
        <v>NO</v>
      </c>
      <c r="I643" s="101" t="str">
        <f>IFERROR(VLOOKUP(F643,'Updated LCDs'!$A:$E,5,0),"NO")</f>
        <v>NO</v>
      </c>
      <c r="J643" s="100"/>
      <c r="K643" s="101" t="str">
        <f>IFERROR(VLOOKUP(J643,'All-Articles'!#REF!,3,0),"")</f>
        <v/>
      </c>
      <c r="L643" s="101" t="str">
        <f>IFERROR(VLOOKUP(J643,'Updated Articles'!$A:$E,1,0),"NO")</f>
        <v>NO</v>
      </c>
      <c r="M643" s="101" t="str">
        <f>IFERROR(VLOOKUP(J643,'Updated Articles'!$A:$E,5,0),"NO")</f>
        <v>NO</v>
      </c>
      <c r="N643" s="100"/>
      <c r="O643" s="101" t="str">
        <f>IFERROR(VLOOKUP(N643,'All-Articles'!#REF!,3,0),"")</f>
        <v/>
      </c>
      <c r="P643" s="101" t="str">
        <f>IFERROR(VLOOKUP(N643,'Updated Articles'!$A:$E,1,0),"NO")</f>
        <v>NO</v>
      </c>
      <c r="Q643" s="101" t="str">
        <f>IFERROR(VLOOKUP(N643,'Updated Articles'!$A:$E,5,0),"NO")</f>
        <v>NO</v>
      </c>
    </row>
    <row r="644" spans="1:17" x14ac:dyDescent="0.25">
      <c r="A644" s="99" t="s">
        <v>348</v>
      </c>
      <c r="B644" s="100">
        <v>34594</v>
      </c>
      <c r="C644" s="101" t="str">
        <f>IFERROR(VLOOKUP(B644,'ALL-LCDs'!$A:$C,3,0),"")</f>
        <v>A</v>
      </c>
      <c r="D644" s="101" t="str">
        <f>IFERROR(VLOOKUP(B644,'Updated LCDs'!$A:$A,1,0),"NO")</f>
        <v>NO</v>
      </c>
      <c r="E644" s="101" t="str">
        <f>IFERROR(VLOOKUP(B644,'Updated LCDs'!$A:$E,5,0),"NO")</f>
        <v>NO</v>
      </c>
      <c r="F644" s="102" t="str">
        <f>IFERROR(VLOOKUP(B644,'ICD-9 to ICD-10 LCDs'!$A:$B,2,0),"")</f>
        <v/>
      </c>
      <c r="G644" s="101" t="str">
        <f>IFERROR(VLOOKUP(F644,'ALL-LCDs'!$A:$C,3,0),"")</f>
        <v/>
      </c>
      <c r="H644" s="101" t="str">
        <f>IFERROR(VLOOKUP(F644,'Updated LCDs'!$A:$A,1,0),"NO")</f>
        <v>NO</v>
      </c>
      <c r="I644" s="101" t="str">
        <f>IFERROR(VLOOKUP(F644,'Updated LCDs'!$A:$E,5,0),"NO")</f>
        <v>NO</v>
      </c>
      <c r="J644" s="100"/>
      <c r="K644" s="101" t="str">
        <f>IFERROR(VLOOKUP(J644,'All-Articles'!#REF!,3,0),"")</f>
        <v/>
      </c>
      <c r="L644" s="101" t="str">
        <f>IFERROR(VLOOKUP(J644,'Updated Articles'!$A:$E,1,0),"NO")</f>
        <v>NO</v>
      </c>
      <c r="M644" s="101" t="str">
        <f>IFERROR(VLOOKUP(J644,'Updated Articles'!$A:$E,5,0),"NO")</f>
        <v>NO</v>
      </c>
      <c r="N644" s="100"/>
      <c r="O644" s="101" t="str">
        <f>IFERROR(VLOOKUP(N644,'All-Articles'!#REF!,3,0),"")</f>
        <v/>
      </c>
      <c r="P644" s="101" t="str">
        <f>IFERROR(VLOOKUP(N644,'Updated Articles'!$A:$E,1,0),"NO")</f>
        <v>NO</v>
      </c>
      <c r="Q644" s="101" t="str">
        <f>IFERROR(VLOOKUP(N644,'Updated Articles'!$A:$E,5,0),"NO")</f>
        <v>NO</v>
      </c>
    </row>
    <row r="645" spans="1:17" x14ac:dyDescent="0.25">
      <c r="A645" s="99" t="s">
        <v>127</v>
      </c>
      <c r="B645" s="100">
        <v>34615</v>
      </c>
      <c r="C645" s="101" t="str">
        <f>IFERROR(VLOOKUP(B645,'ALL-LCDs'!$A:$C,3,0),"")</f>
        <v>A</v>
      </c>
      <c r="D645" s="101" t="str">
        <f>IFERROR(VLOOKUP(B645,'Updated LCDs'!$A:$A,1,0),"NO")</f>
        <v>NO</v>
      </c>
      <c r="E645" s="101" t="str">
        <f>IFERROR(VLOOKUP(B645,'Updated LCDs'!$A:$E,5,0),"NO")</f>
        <v>NO</v>
      </c>
      <c r="F645" s="102" t="str">
        <f>IFERROR(VLOOKUP(B645,'ICD-9 to ICD-10 LCDs'!$A:$B,2,0),"")</f>
        <v/>
      </c>
      <c r="G645" s="101" t="str">
        <f>IFERROR(VLOOKUP(F645,'ALL-LCDs'!$A:$C,3,0),"")</f>
        <v/>
      </c>
      <c r="H645" s="101" t="str">
        <f>IFERROR(VLOOKUP(F645,'Updated LCDs'!$A:$A,1,0),"NO")</f>
        <v>NO</v>
      </c>
      <c r="I645" s="101" t="str">
        <f>IFERROR(VLOOKUP(F645,'Updated LCDs'!$A:$E,5,0),"NO")</f>
        <v>NO</v>
      </c>
      <c r="J645" s="100"/>
      <c r="K645" s="101" t="str">
        <f>IFERROR(VLOOKUP(J645,'All-Articles'!#REF!,3,0),"")</f>
        <v/>
      </c>
      <c r="L645" s="101" t="str">
        <f>IFERROR(VLOOKUP(J645,'Updated Articles'!$A:$E,1,0),"NO")</f>
        <v>NO</v>
      </c>
      <c r="M645" s="101" t="str">
        <f>IFERROR(VLOOKUP(J645,'Updated Articles'!$A:$E,5,0),"NO")</f>
        <v>NO</v>
      </c>
      <c r="N645" s="100"/>
      <c r="O645" s="101" t="str">
        <f>IFERROR(VLOOKUP(N645,'All-Articles'!#REF!,3,0),"")</f>
        <v/>
      </c>
      <c r="P645" s="101" t="str">
        <f>IFERROR(VLOOKUP(N645,'Updated Articles'!$A:$E,1,0),"NO")</f>
        <v>NO</v>
      </c>
      <c r="Q645" s="101" t="str">
        <f>IFERROR(VLOOKUP(N645,'Updated Articles'!$A:$E,5,0),"NO")</f>
        <v>NO</v>
      </c>
    </row>
    <row r="646" spans="1:17" x14ac:dyDescent="0.25">
      <c r="A646" s="99" t="s">
        <v>358</v>
      </c>
      <c r="B646" s="100">
        <v>34622</v>
      </c>
      <c r="C646" s="101" t="str">
        <f>IFERROR(VLOOKUP(B646,'ALL-LCDs'!$A:$C,3,0),"")</f>
        <v/>
      </c>
      <c r="D646" s="101" t="str">
        <f>IFERROR(VLOOKUP(B646,'Updated LCDs'!$A:$A,1,0),"NO")</f>
        <v>NO</v>
      </c>
      <c r="E646" s="101" t="str">
        <f>IFERROR(VLOOKUP(B646,'Updated LCDs'!$A:$E,5,0),"NO")</f>
        <v>NO</v>
      </c>
      <c r="F646" s="102" t="str">
        <f>IFERROR(VLOOKUP(B646,'ICD-9 to ICD-10 LCDs'!$A:$B,2,0),"")</f>
        <v/>
      </c>
      <c r="G646" s="101" t="str">
        <f>IFERROR(VLOOKUP(F646,'ALL-LCDs'!$A:$C,3,0),"")</f>
        <v/>
      </c>
      <c r="H646" s="101" t="str">
        <f>IFERROR(VLOOKUP(F646,'Updated LCDs'!$A:$A,1,0),"NO")</f>
        <v>NO</v>
      </c>
      <c r="I646" s="101" t="str">
        <f>IFERROR(VLOOKUP(F646,'Updated LCDs'!$A:$E,5,0),"NO")</f>
        <v>NO</v>
      </c>
      <c r="J646" s="100"/>
      <c r="K646" s="101" t="str">
        <f>IFERROR(VLOOKUP(J646,'All-Articles'!#REF!,3,0),"")</f>
        <v/>
      </c>
      <c r="L646" s="101" t="str">
        <f>IFERROR(VLOOKUP(J646,'Updated Articles'!$A:$E,1,0),"NO")</f>
        <v>NO</v>
      </c>
      <c r="M646" s="101" t="str">
        <f>IFERROR(VLOOKUP(J646,'Updated Articles'!$A:$E,5,0),"NO")</f>
        <v>NO</v>
      </c>
      <c r="N646" s="100"/>
      <c r="O646" s="101" t="str">
        <f>IFERROR(VLOOKUP(N646,'All-Articles'!#REF!,3,0),"")</f>
        <v/>
      </c>
      <c r="P646" s="101" t="str">
        <f>IFERROR(VLOOKUP(N646,'Updated Articles'!$A:$E,1,0),"NO")</f>
        <v>NO</v>
      </c>
      <c r="Q646" s="101" t="str">
        <f>IFERROR(VLOOKUP(N646,'Updated Articles'!$A:$E,5,0),"NO")</f>
        <v>NO</v>
      </c>
    </row>
    <row r="647" spans="1:17" x14ac:dyDescent="0.25">
      <c r="A647" s="99" t="s">
        <v>359</v>
      </c>
      <c r="B647" s="100">
        <v>34633</v>
      </c>
      <c r="C647" s="101" t="str">
        <f>IFERROR(VLOOKUP(B647,'ALL-LCDs'!$A:$C,3,0),"")</f>
        <v>A</v>
      </c>
      <c r="D647" s="101" t="str">
        <f>IFERROR(VLOOKUP(B647,'Updated LCDs'!$A:$A,1,0),"NO")</f>
        <v>NO</v>
      </c>
      <c r="E647" s="101" t="str">
        <f>IFERROR(VLOOKUP(B647,'Updated LCDs'!$A:$E,5,0),"NO")</f>
        <v>NO</v>
      </c>
      <c r="F647" s="102" t="str">
        <f>IFERROR(VLOOKUP(B647,'ICD-9 to ICD-10 LCDs'!$A:$B,2,0),"")</f>
        <v/>
      </c>
      <c r="G647" s="101" t="str">
        <f>IFERROR(VLOOKUP(F647,'ALL-LCDs'!$A:$C,3,0),"")</f>
        <v/>
      </c>
      <c r="H647" s="101" t="str">
        <f>IFERROR(VLOOKUP(F647,'Updated LCDs'!$A:$A,1,0),"NO")</f>
        <v>NO</v>
      </c>
      <c r="I647" s="101" t="str">
        <f>IFERROR(VLOOKUP(F647,'Updated LCDs'!$A:$E,5,0),"NO")</f>
        <v>NO</v>
      </c>
      <c r="J647" s="100"/>
      <c r="K647" s="101" t="str">
        <f>IFERROR(VLOOKUP(J647,'All-Articles'!#REF!,3,0),"")</f>
        <v/>
      </c>
      <c r="L647" s="101" t="str">
        <f>IFERROR(VLOOKUP(J647,'Updated Articles'!$A:$E,1,0),"NO")</f>
        <v>NO</v>
      </c>
      <c r="M647" s="101" t="str">
        <f>IFERROR(VLOOKUP(J647,'Updated Articles'!$A:$E,5,0),"NO")</f>
        <v>NO</v>
      </c>
      <c r="N647" s="100"/>
      <c r="O647" s="101" t="str">
        <f>IFERROR(VLOOKUP(N647,'All-Articles'!#REF!,3,0),"")</f>
        <v/>
      </c>
      <c r="P647" s="101" t="str">
        <f>IFERROR(VLOOKUP(N647,'Updated Articles'!$A:$E,1,0),"NO")</f>
        <v>NO</v>
      </c>
      <c r="Q647" s="101" t="str">
        <f>IFERROR(VLOOKUP(N647,'Updated Articles'!$A:$E,5,0),"NO")</f>
        <v>NO</v>
      </c>
    </row>
    <row r="648" spans="1:17" x14ac:dyDescent="0.25">
      <c r="A648" s="99" t="s">
        <v>246</v>
      </c>
      <c r="B648" s="100">
        <v>34635</v>
      </c>
      <c r="C648" s="101" t="str">
        <f>IFERROR(VLOOKUP(B648,'ALL-LCDs'!$A:$C,3,0),"")</f>
        <v>A</v>
      </c>
      <c r="D648" s="101" t="str">
        <f>IFERROR(VLOOKUP(B648,'Updated LCDs'!$A:$A,1,0),"NO")</f>
        <v>NO</v>
      </c>
      <c r="E648" s="101" t="str">
        <f>IFERROR(VLOOKUP(B648,'Updated LCDs'!$A:$E,5,0),"NO")</f>
        <v>NO</v>
      </c>
      <c r="F648" s="102" t="str">
        <f>IFERROR(VLOOKUP(B648,'ICD-9 to ICD-10 LCDs'!$A:$B,2,0),"")</f>
        <v/>
      </c>
      <c r="G648" s="101" t="str">
        <f>IFERROR(VLOOKUP(F648,'ALL-LCDs'!$A:$C,3,0),"")</f>
        <v/>
      </c>
      <c r="H648" s="101" t="str">
        <f>IFERROR(VLOOKUP(F648,'Updated LCDs'!$A:$A,1,0),"NO")</f>
        <v>NO</v>
      </c>
      <c r="I648" s="101" t="str">
        <f>IFERROR(VLOOKUP(F648,'Updated LCDs'!$A:$E,5,0),"NO")</f>
        <v>NO</v>
      </c>
      <c r="J648" s="100"/>
      <c r="K648" s="101" t="str">
        <f>IFERROR(VLOOKUP(J648,'All-Articles'!#REF!,3,0),"")</f>
        <v/>
      </c>
      <c r="L648" s="101" t="str">
        <f>IFERROR(VLOOKUP(J648,'Updated Articles'!$A:$E,1,0),"NO")</f>
        <v>NO</v>
      </c>
      <c r="M648" s="101" t="str">
        <f>IFERROR(VLOOKUP(J648,'Updated Articles'!$A:$E,5,0),"NO")</f>
        <v>NO</v>
      </c>
      <c r="N648" s="100"/>
      <c r="O648" s="101" t="str">
        <f>IFERROR(VLOOKUP(N648,'All-Articles'!#REF!,3,0),"")</f>
        <v/>
      </c>
      <c r="P648" s="101" t="str">
        <f>IFERROR(VLOOKUP(N648,'Updated Articles'!$A:$E,1,0),"NO")</f>
        <v>NO</v>
      </c>
      <c r="Q648" s="101" t="str">
        <f>IFERROR(VLOOKUP(N648,'Updated Articles'!$A:$E,5,0),"NO")</f>
        <v>NO</v>
      </c>
    </row>
    <row r="649" spans="1:17" x14ac:dyDescent="0.25">
      <c r="A649" s="99" t="s">
        <v>354</v>
      </c>
      <c r="B649" s="100">
        <v>34646</v>
      </c>
      <c r="C649" s="101" t="str">
        <f>IFERROR(VLOOKUP(B649,'ALL-LCDs'!$A:$C,3,0),"")</f>
        <v>A</v>
      </c>
      <c r="D649" s="101" t="str">
        <f>IFERROR(VLOOKUP(B649,'Updated LCDs'!$A:$A,1,0),"NO")</f>
        <v>NO</v>
      </c>
      <c r="E649" s="101" t="str">
        <f>IFERROR(VLOOKUP(B649,'Updated LCDs'!$A:$E,5,0),"NO")</f>
        <v>NO</v>
      </c>
      <c r="F649" s="102" t="str">
        <f>IFERROR(VLOOKUP(B649,'ICD-9 to ICD-10 LCDs'!$A:$B,2,0),"")</f>
        <v/>
      </c>
      <c r="G649" s="101" t="str">
        <f>IFERROR(VLOOKUP(F649,'ALL-LCDs'!$A:$C,3,0),"")</f>
        <v/>
      </c>
      <c r="H649" s="101" t="str">
        <f>IFERROR(VLOOKUP(F649,'Updated LCDs'!$A:$A,1,0),"NO")</f>
        <v>NO</v>
      </c>
      <c r="I649" s="101" t="str">
        <f>IFERROR(VLOOKUP(F649,'Updated LCDs'!$A:$E,5,0),"NO")</f>
        <v>NO</v>
      </c>
      <c r="J649" s="100"/>
      <c r="K649" s="101" t="str">
        <f>IFERROR(VLOOKUP(J649,'All-Articles'!#REF!,3,0),"")</f>
        <v/>
      </c>
      <c r="L649" s="101" t="str">
        <f>IFERROR(VLOOKUP(J649,'Updated Articles'!$A:$E,1,0),"NO")</f>
        <v>NO</v>
      </c>
      <c r="M649" s="101" t="str">
        <f>IFERROR(VLOOKUP(J649,'Updated Articles'!$A:$E,5,0),"NO")</f>
        <v>NO</v>
      </c>
      <c r="N649" s="100"/>
      <c r="O649" s="101" t="str">
        <f>IFERROR(VLOOKUP(N649,'All-Articles'!#REF!,3,0),"")</f>
        <v/>
      </c>
      <c r="P649" s="101" t="str">
        <f>IFERROR(VLOOKUP(N649,'Updated Articles'!$A:$E,1,0),"NO")</f>
        <v>NO</v>
      </c>
      <c r="Q649" s="101" t="str">
        <f>IFERROR(VLOOKUP(N649,'Updated Articles'!$A:$E,5,0),"NO")</f>
        <v>NO</v>
      </c>
    </row>
    <row r="650" spans="1:17" x14ac:dyDescent="0.25">
      <c r="A650" s="99" t="s">
        <v>204</v>
      </c>
      <c r="B650" s="100">
        <v>34648</v>
      </c>
      <c r="C650" s="101" t="str">
        <f>IFERROR(VLOOKUP(B650,'ALL-LCDs'!$A:$C,3,0),"")</f>
        <v>A</v>
      </c>
      <c r="D650" s="101" t="str">
        <f>IFERROR(VLOOKUP(B650,'Updated LCDs'!$A:$A,1,0),"NO")</f>
        <v>NO</v>
      </c>
      <c r="E650" s="101" t="str">
        <f>IFERROR(VLOOKUP(B650,'Updated LCDs'!$A:$E,5,0),"NO")</f>
        <v>NO</v>
      </c>
      <c r="F650" s="102" t="str">
        <f>IFERROR(VLOOKUP(B650,'ICD-9 to ICD-10 LCDs'!$A:$B,2,0),"")</f>
        <v/>
      </c>
      <c r="G650" s="101" t="str">
        <f>IFERROR(VLOOKUP(F650,'ALL-LCDs'!$A:$C,3,0),"")</f>
        <v/>
      </c>
      <c r="H650" s="101" t="str">
        <f>IFERROR(VLOOKUP(F650,'Updated LCDs'!$A:$A,1,0),"NO")</f>
        <v>NO</v>
      </c>
      <c r="I650" s="101" t="str">
        <f>IFERROR(VLOOKUP(F650,'Updated LCDs'!$A:$E,5,0),"NO")</f>
        <v>NO</v>
      </c>
      <c r="J650" s="100"/>
      <c r="K650" s="101" t="str">
        <f>IFERROR(VLOOKUP(J650,'All-Articles'!#REF!,3,0),"")</f>
        <v/>
      </c>
      <c r="L650" s="101" t="str">
        <f>IFERROR(VLOOKUP(J650,'Updated Articles'!$A:$E,1,0),"NO")</f>
        <v>NO</v>
      </c>
      <c r="M650" s="101" t="str">
        <f>IFERROR(VLOOKUP(J650,'Updated Articles'!$A:$E,5,0),"NO")</f>
        <v>NO</v>
      </c>
      <c r="N650" s="100"/>
      <c r="O650" s="101" t="str">
        <f>IFERROR(VLOOKUP(N650,'All-Articles'!#REF!,3,0),"")</f>
        <v/>
      </c>
      <c r="P650" s="101" t="str">
        <f>IFERROR(VLOOKUP(N650,'Updated Articles'!$A:$E,1,0),"NO")</f>
        <v>NO</v>
      </c>
      <c r="Q650" s="101" t="str">
        <f>IFERROR(VLOOKUP(N650,'Updated Articles'!$A:$E,5,0),"NO")</f>
        <v>NO</v>
      </c>
    </row>
    <row r="651" spans="1:17" x14ac:dyDescent="0.25">
      <c r="A651" s="99" t="s">
        <v>360</v>
      </c>
      <c r="B651" s="100">
        <v>34652</v>
      </c>
      <c r="C651" s="101" t="str">
        <f>IFERROR(VLOOKUP(B651,'ALL-LCDs'!$A:$C,3,0),"")</f>
        <v/>
      </c>
      <c r="D651" s="101" t="str">
        <f>IFERROR(VLOOKUP(B651,'Updated LCDs'!$A:$A,1,0),"NO")</f>
        <v>NO</v>
      </c>
      <c r="E651" s="101" t="str">
        <f>IFERROR(VLOOKUP(B651,'Updated LCDs'!$A:$E,5,0),"NO")</f>
        <v>NO</v>
      </c>
      <c r="F651" s="102" t="str">
        <f>IFERROR(VLOOKUP(B651,'ICD-9 to ICD-10 LCDs'!$A:$B,2,0),"")</f>
        <v/>
      </c>
      <c r="G651" s="101" t="str">
        <f>IFERROR(VLOOKUP(F651,'ALL-LCDs'!$A:$C,3,0),"")</f>
        <v/>
      </c>
      <c r="H651" s="101" t="str">
        <f>IFERROR(VLOOKUP(F651,'Updated LCDs'!$A:$A,1,0),"NO")</f>
        <v>NO</v>
      </c>
      <c r="I651" s="101" t="str">
        <f>IFERROR(VLOOKUP(F651,'Updated LCDs'!$A:$E,5,0),"NO")</f>
        <v>NO</v>
      </c>
      <c r="J651" s="100"/>
      <c r="K651" s="101" t="str">
        <f>IFERROR(VLOOKUP(J651,'All-Articles'!#REF!,3,0),"")</f>
        <v/>
      </c>
      <c r="L651" s="101" t="str">
        <f>IFERROR(VLOOKUP(J651,'Updated Articles'!$A:$E,1,0),"NO")</f>
        <v>NO</v>
      </c>
      <c r="M651" s="101" t="str">
        <f>IFERROR(VLOOKUP(J651,'Updated Articles'!$A:$E,5,0),"NO")</f>
        <v>NO</v>
      </c>
      <c r="N651" s="100"/>
      <c r="O651" s="101" t="str">
        <f>IFERROR(VLOOKUP(N651,'All-Articles'!#REF!,3,0),"")</f>
        <v/>
      </c>
      <c r="P651" s="101" t="str">
        <f>IFERROR(VLOOKUP(N651,'Updated Articles'!$A:$E,1,0),"NO")</f>
        <v>NO</v>
      </c>
      <c r="Q651" s="101" t="str">
        <f>IFERROR(VLOOKUP(N651,'Updated Articles'!$A:$E,5,0),"NO")</f>
        <v>NO</v>
      </c>
    </row>
    <row r="652" spans="1:17" x14ac:dyDescent="0.25">
      <c r="A652" s="103" t="s">
        <v>3544</v>
      </c>
      <c r="B652" s="100">
        <v>34658</v>
      </c>
      <c r="C652" s="101" t="str">
        <f>IFERROR(VLOOKUP(B652,'ALL-LCDs'!$A:$C,3,0),"")</f>
        <v>A</v>
      </c>
      <c r="D652" s="101" t="str">
        <f>IFERROR(VLOOKUP(B652,'Updated LCDs'!$A:$A,1,0),"NO")</f>
        <v>NO</v>
      </c>
      <c r="E652" s="101" t="str">
        <f>IFERROR(VLOOKUP(B652,'Updated LCDs'!$A:$E,5,0),"NO")</f>
        <v>NO</v>
      </c>
      <c r="F652" s="102" t="str">
        <f>IFERROR(VLOOKUP(B652,'ICD-9 to ICD-10 LCDs'!$A:$B,2,0),"")</f>
        <v/>
      </c>
      <c r="G652" s="101" t="str">
        <f>IFERROR(VLOOKUP(F652,'ALL-LCDs'!$A:$C,3,0),"")</f>
        <v/>
      </c>
      <c r="H652" s="101" t="str">
        <f>IFERROR(VLOOKUP(F652,'Updated LCDs'!$A:$A,1,0),"NO")</f>
        <v>NO</v>
      </c>
      <c r="I652" s="101" t="str">
        <f>IFERROR(VLOOKUP(F652,'Updated LCDs'!$A:$E,5,0),"NO")</f>
        <v>NO</v>
      </c>
      <c r="J652" s="100"/>
      <c r="K652" s="101" t="str">
        <f>IFERROR(VLOOKUP(J652,'All-Articles'!#REF!,3,0),"")</f>
        <v/>
      </c>
      <c r="L652" s="101" t="str">
        <f>IFERROR(VLOOKUP(J652,'Updated Articles'!$A:$E,1,0),"NO")</f>
        <v>NO</v>
      </c>
      <c r="M652" s="101" t="str">
        <f>IFERROR(VLOOKUP(J652,'Updated Articles'!$A:$E,5,0),"NO")</f>
        <v>NO</v>
      </c>
      <c r="N652" s="100"/>
      <c r="O652" s="101" t="str">
        <f>IFERROR(VLOOKUP(N652,'All-Articles'!#REF!,3,0),"")</f>
        <v/>
      </c>
      <c r="P652" s="101" t="str">
        <f>IFERROR(VLOOKUP(N652,'Updated Articles'!$A:$E,1,0),"NO")</f>
        <v>NO</v>
      </c>
      <c r="Q652" s="101" t="str">
        <f>IFERROR(VLOOKUP(N652,'Updated Articles'!$A:$E,5,0),"NO")</f>
        <v>NO</v>
      </c>
    </row>
    <row r="653" spans="1:17" x14ac:dyDescent="0.25">
      <c r="A653" s="99" t="s">
        <v>211</v>
      </c>
      <c r="B653" s="100">
        <v>34698</v>
      </c>
      <c r="C653" s="101" t="str">
        <f>IFERROR(VLOOKUP(B653,'ALL-LCDs'!$A:$C,3,0),"")</f>
        <v>A</v>
      </c>
      <c r="D653" s="101" t="str">
        <f>IFERROR(VLOOKUP(B653,'Updated LCDs'!$A:$A,1,0),"NO")</f>
        <v>NO</v>
      </c>
      <c r="E653" s="101" t="str">
        <f>IFERROR(VLOOKUP(B653,'Updated LCDs'!$A:$E,5,0),"NO")</f>
        <v>NO</v>
      </c>
      <c r="F653" s="102" t="str">
        <f>IFERROR(VLOOKUP(B653,'ICD-9 to ICD-10 LCDs'!$A:$B,2,0),"")</f>
        <v/>
      </c>
      <c r="G653" s="101" t="str">
        <f>IFERROR(VLOOKUP(F653,'ALL-LCDs'!$A:$C,3,0),"")</f>
        <v/>
      </c>
      <c r="H653" s="101" t="str">
        <f>IFERROR(VLOOKUP(F653,'Updated LCDs'!$A:$A,1,0),"NO")</f>
        <v>NO</v>
      </c>
      <c r="I653" s="101" t="str">
        <f>IFERROR(VLOOKUP(F653,'Updated LCDs'!$A:$E,5,0),"NO")</f>
        <v>NO</v>
      </c>
      <c r="J653" s="100"/>
      <c r="K653" s="101" t="str">
        <f>IFERROR(VLOOKUP(J653,'All-Articles'!#REF!,3,0),"")</f>
        <v/>
      </c>
      <c r="L653" s="101" t="str">
        <f>IFERROR(VLOOKUP(J653,'Updated Articles'!$A:$E,1,0),"NO")</f>
        <v>NO</v>
      </c>
      <c r="M653" s="101" t="str">
        <f>IFERROR(VLOOKUP(J653,'Updated Articles'!$A:$E,5,0),"NO")</f>
        <v>NO</v>
      </c>
      <c r="N653" s="100"/>
      <c r="O653" s="101" t="str">
        <f>IFERROR(VLOOKUP(N653,'All-Articles'!#REF!,3,0),"")</f>
        <v/>
      </c>
      <c r="P653" s="101" t="str">
        <f>IFERROR(VLOOKUP(N653,'Updated Articles'!$A:$E,1,0),"NO")</f>
        <v>NO</v>
      </c>
      <c r="Q653" s="101" t="str">
        <f>IFERROR(VLOOKUP(N653,'Updated Articles'!$A:$E,5,0),"NO")</f>
        <v>NO</v>
      </c>
    </row>
    <row r="654" spans="1:17" x14ac:dyDescent="0.25">
      <c r="A654" s="99" t="s">
        <v>266</v>
      </c>
      <c r="B654" s="100">
        <v>34699</v>
      </c>
      <c r="C654" s="101" t="str">
        <f>IFERROR(VLOOKUP(B654,'ALL-LCDs'!$A:$C,3,0),"")</f>
        <v>A</v>
      </c>
      <c r="D654" s="101" t="str">
        <f>IFERROR(VLOOKUP(B654,'Updated LCDs'!$A:$A,1,0),"NO")</f>
        <v>NO</v>
      </c>
      <c r="E654" s="101" t="str">
        <f>IFERROR(VLOOKUP(B654,'Updated LCDs'!$A:$E,5,0),"NO")</f>
        <v>NO</v>
      </c>
      <c r="F654" s="102" t="str">
        <f>IFERROR(VLOOKUP(B654,'ICD-9 to ICD-10 LCDs'!$A:$B,2,0),"")</f>
        <v/>
      </c>
      <c r="G654" s="101" t="str">
        <f>IFERROR(VLOOKUP(F654,'ALL-LCDs'!$A:$C,3,0),"")</f>
        <v/>
      </c>
      <c r="H654" s="101" t="str">
        <f>IFERROR(VLOOKUP(F654,'Updated LCDs'!$A:$A,1,0),"NO")</f>
        <v>NO</v>
      </c>
      <c r="I654" s="101" t="str">
        <f>IFERROR(VLOOKUP(F654,'Updated LCDs'!$A:$E,5,0),"NO")</f>
        <v>NO</v>
      </c>
      <c r="J654" s="100"/>
      <c r="K654" s="101" t="str">
        <f>IFERROR(VLOOKUP(J654,'All-Articles'!#REF!,3,0),"")</f>
        <v/>
      </c>
      <c r="L654" s="101" t="str">
        <f>IFERROR(VLOOKUP(J654,'Updated Articles'!$A:$E,1,0),"NO")</f>
        <v>NO</v>
      </c>
      <c r="M654" s="101" t="str">
        <f>IFERROR(VLOOKUP(J654,'Updated Articles'!$A:$E,5,0),"NO")</f>
        <v>NO</v>
      </c>
      <c r="N654" s="100"/>
      <c r="O654" s="101" t="str">
        <f>IFERROR(VLOOKUP(N654,'All-Articles'!#REF!,3,0),"")</f>
        <v/>
      </c>
      <c r="P654" s="101" t="str">
        <f>IFERROR(VLOOKUP(N654,'Updated Articles'!$A:$E,1,0),"NO")</f>
        <v>NO</v>
      </c>
      <c r="Q654" s="101" t="str">
        <f>IFERROR(VLOOKUP(N654,'Updated Articles'!$A:$E,5,0),"NO")</f>
        <v>NO</v>
      </c>
    </row>
    <row r="655" spans="1:17" x14ac:dyDescent="0.25">
      <c r="A655" s="99" t="s">
        <v>183</v>
      </c>
      <c r="B655" s="100">
        <v>34707</v>
      </c>
      <c r="C655" s="101" t="str">
        <f>IFERROR(VLOOKUP(B655,'ALL-LCDs'!$A:$C,3,0),"")</f>
        <v/>
      </c>
      <c r="D655" s="101" t="str">
        <f>IFERROR(VLOOKUP(B655,'Updated LCDs'!$A:$A,1,0),"NO")</f>
        <v>NO</v>
      </c>
      <c r="E655" s="101" t="str">
        <f>IFERROR(VLOOKUP(B655,'Updated LCDs'!$A:$E,5,0),"NO")</f>
        <v>NO</v>
      </c>
      <c r="F655" s="102">
        <f>IFERROR(VLOOKUP(B655,'ICD-9 to ICD-10 LCDs'!$A:$B,2,0),"")</f>
        <v>35449</v>
      </c>
      <c r="G655" s="101" t="str">
        <f>IFERROR(VLOOKUP(F655,'ALL-LCDs'!$A:$C,3,0),"")</f>
        <v>A</v>
      </c>
      <c r="H655" s="101" t="str">
        <f>IFERROR(VLOOKUP(F655,'Updated LCDs'!$A:$A,1,0),"NO")</f>
        <v>NO</v>
      </c>
      <c r="I655" s="101" t="str">
        <f>IFERROR(VLOOKUP(F655,'Updated LCDs'!$A:$E,5,0),"NO")</f>
        <v>NO</v>
      </c>
      <c r="J655" s="100"/>
      <c r="K655" s="101" t="str">
        <f>IFERROR(VLOOKUP(J655,'All-Articles'!#REF!,3,0),"")</f>
        <v/>
      </c>
      <c r="L655" s="101" t="str">
        <f>IFERROR(VLOOKUP(J655,'Updated Articles'!$A:$E,1,0),"NO")</f>
        <v>NO</v>
      </c>
      <c r="M655" s="101" t="str">
        <f>IFERROR(VLOOKUP(J655,'Updated Articles'!$A:$E,5,0),"NO")</f>
        <v>NO</v>
      </c>
      <c r="N655" s="100"/>
      <c r="O655" s="101" t="str">
        <f>IFERROR(VLOOKUP(N655,'All-Articles'!#REF!,3,0),"")</f>
        <v/>
      </c>
      <c r="P655" s="101" t="str">
        <f>IFERROR(VLOOKUP(N655,'Updated Articles'!$A:$E,1,0),"NO")</f>
        <v>NO</v>
      </c>
      <c r="Q655" s="101" t="str">
        <f>IFERROR(VLOOKUP(N655,'Updated Articles'!$A:$E,5,0),"NO")</f>
        <v>NO</v>
      </c>
    </row>
    <row r="656" spans="1:17" x14ac:dyDescent="0.25">
      <c r="A656" s="103" t="s">
        <v>164</v>
      </c>
      <c r="B656" s="100">
        <v>34714</v>
      </c>
      <c r="C656" s="101" t="str">
        <f>IFERROR(VLOOKUP(B656,'ALL-LCDs'!$A:$C,3,0),"")</f>
        <v/>
      </c>
      <c r="D656" s="101" t="str">
        <f>IFERROR(VLOOKUP(B656,'Updated LCDs'!$A:$A,1,0),"NO")</f>
        <v>NO</v>
      </c>
      <c r="E656" s="101" t="str">
        <f>IFERROR(VLOOKUP(B656,'Updated LCDs'!$A:$E,5,0),"NO")</f>
        <v>NO</v>
      </c>
      <c r="F656" s="102">
        <f>IFERROR(VLOOKUP(B656,'ICD-9 to ICD-10 LCDs'!$A:$B,2,0),"")</f>
        <v>35451</v>
      </c>
      <c r="G656" s="101" t="str">
        <f>IFERROR(VLOOKUP(F656,'ALL-LCDs'!$A:$C,3,0),"")</f>
        <v>A</v>
      </c>
      <c r="H656" s="101" t="str">
        <f>IFERROR(VLOOKUP(F656,'Updated LCDs'!$A:$A,1,0),"NO")</f>
        <v>NO</v>
      </c>
      <c r="I656" s="101" t="str">
        <f>IFERROR(VLOOKUP(F656,'Updated LCDs'!$A:$E,5,0),"NO")</f>
        <v>NO</v>
      </c>
      <c r="J656" s="100"/>
      <c r="K656" s="101" t="str">
        <f>IFERROR(VLOOKUP(J656,'All-Articles'!#REF!,3,0),"")</f>
        <v/>
      </c>
      <c r="L656" s="101" t="str">
        <f>IFERROR(VLOOKUP(J656,'Updated Articles'!$A:$E,1,0),"NO")</f>
        <v>NO</v>
      </c>
      <c r="M656" s="101" t="str">
        <f>IFERROR(VLOOKUP(J656,'Updated Articles'!$A:$E,5,0),"NO")</f>
        <v>NO</v>
      </c>
      <c r="N656" s="100"/>
      <c r="O656" s="101" t="str">
        <f>IFERROR(VLOOKUP(N656,'All-Articles'!#REF!,3,0),"")</f>
        <v/>
      </c>
      <c r="P656" s="101" t="str">
        <f>IFERROR(VLOOKUP(N656,'Updated Articles'!$A:$E,1,0),"NO")</f>
        <v>NO</v>
      </c>
      <c r="Q656" s="101" t="str">
        <f>IFERROR(VLOOKUP(N656,'Updated Articles'!$A:$E,5,0),"NO")</f>
        <v>NO</v>
      </c>
    </row>
    <row r="657" spans="1:18" x14ac:dyDescent="0.25">
      <c r="A657" s="99" t="s">
        <v>361</v>
      </c>
      <c r="B657" s="100">
        <v>34741</v>
      </c>
      <c r="C657" s="101" t="str">
        <f>IFERROR(VLOOKUP(B657,'ALL-LCDs'!$A:$C,3,0),"")</f>
        <v>A</v>
      </c>
      <c r="D657" s="101" t="str">
        <f>IFERROR(VLOOKUP(B657,'Updated LCDs'!$A:$A,1,0),"NO")</f>
        <v>NO</v>
      </c>
      <c r="E657" s="101" t="str">
        <f>IFERROR(VLOOKUP(B657,'Updated LCDs'!$A:$E,5,0),"NO")</f>
        <v>NO</v>
      </c>
      <c r="F657" s="102" t="str">
        <f>IFERROR(VLOOKUP(B657,'ICD-9 to ICD-10 LCDs'!$A:$B,2,0),"")</f>
        <v/>
      </c>
      <c r="G657" s="101" t="str">
        <f>IFERROR(VLOOKUP(F657,'ALL-LCDs'!$A:$C,3,0),"")</f>
        <v/>
      </c>
      <c r="H657" s="101" t="str">
        <f>IFERROR(VLOOKUP(F657,'Updated LCDs'!$A:$A,1,0),"NO")</f>
        <v>NO</v>
      </c>
      <c r="I657" s="101" t="str">
        <f>IFERROR(VLOOKUP(F657,'Updated LCDs'!$A:$E,5,0),"NO")</f>
        <v>NO</v>
      </c>
      <c r="J657" s="100"/>
      <c r="K657" s="101" t="str">
        <f>IFERROR(VLOOKUP(J657,'All-Articles'!#REF!,3,0),"")</f>
        <v/>
      </c>
      <c r="L657" s="101" t="str">
        <f>IFERROR(VLOOKUP(J657,'Updated Articles'!$A:$E,1,0),"NO")</f>
        <v>NO</v>
      </c>
      <c r="M657" s="101" t="str">
        <f>IFERROR(VLOOKUP(J657,'Updated Articles'!$A:$E,5,0),"NO")</f>
        <v>NO</v>
      </c>
      <c r="N657" s="100"/>
      <c r="O657" s="101" t="str">
        <f>IFERROR(VLOOKUP(N657,'All-Articles'!#REF!,3,0),"")</f>
        <v/>
      </c>
      <c r="P657" s="101" t="str">
        <f>IFERROR(VLOOKUP(N657,'Updated Articles'!$A:$E,1,0),"NO")</f>
        <v>NO</v>
      </c>
      <c r="Q657" s="101" t="str">
        <f>IFERROR(VLOOKUP(N657,'Updated Articles'!$A:$E,5,0),"NO")</f>
        <v>NO</v>
      </c>
      <c r="R657" t="s">
        <v>3578</v>
      </c>
    </row>
    <row r="658" spans="1:18" x14ac:dyDescent="0.25">
      <c r="A658" s="99" t="s">
        <v>140</v>
      </c>
      <c r="B658" s="100">
        <v>34760</v>
      </c>
      <c r="C658" s="101" t="str">
        <f>IFERROR(VLOOKUP(B658,'ALL-LCDs'!$A:$C,3,0),"")</f>
        <v>A</v>
      </c>
      <c r="D658" s="101" t="str">
        <f>IFERROR(VLOOKUP(B658,'Updated LCDs'!$A:$A,1,0),"NO")</f>
        <v>NO</v>
      </c>
      <c r="E658" s="101" t="str">
        <f>IFERROR(VLOOKUP(B658,'Updated LCDs'!$A:$E,5,0),"NO")</f>
        <v>NO</v>
      </c>
      <c r="F658" s="102" t="str">
        <f>IFERROR(VLOOKUP(B658,'ICD-9 to ICD-10 LCDs'!$A:$B,2,0),"")</f>
        <v/>
      </c>
      <c r="G658" s="101" t="str">
        <f>IFERROR(VLOOKUP(F658,'ALL-LCDs'!$A:$C,3,0),"")</f>
        <v/>
      </c>
      <c r="H658" s="101" t="str">
        <f>IFERROR(VLOOKUP(F658,'Updated LCDs'!$A:$A,1,0),"NO")</f>
        <v>NO</v>
      </c>
      <c r="I658" s="101" t="str">
        <f>IFERROR(VLOOKUP(F658,'Updated LCDs'!$A:$E,5,0),"NO")</f>
        <v>NO</v>
      </c>
      <c r="J658" s="100"/>
      <c r="K658" s="101" t="str">
        <f>IFERROR(VLOOKUP(J658,'All-Articles'!#REF!,3,0),"")</f>
        <v/>
      </c>
      <c r="L658" s="101" t="str">
        <f>IFERROR(VLOOKUP(J658,'Updated Articles'!$A:$E,1,0),"NO")</f>
        <v>NO</v>
      </c>
      <c r="M658" s="101" t="str">
        <f>IFERROR(VLOOKUP(J658,'Updated Articles'!$A:$E,5,0),"NO")</f>
        <v>NO</v>
      </c>
      <c r="N658" s="100"/>
      <c r="O658" s="101" t="str">
        <f>IFERROR(VLOOKUP(N658,'All-Articles'!#REF!,3,0),"")</f>
        <v/>
      </c>
      <c r="P658" s="101" t="str">
        <f>IFERROR(VLOOKUP(N658,'Updated Articles'!$A:$E,1,0),"NO")</f>
        <v>NO</v>
      </c>
      <c r="Q658" s="101" t="str">
        <f>IFERROR(VLOOKUP(N658,'Updated Articles'!$A:$E,5,0),"NO")</f>
        <v>NO</v>
      </c>
    </row>
    <row r="659" spans="1:18" x14ac:dyDescent="0.25">
      <c r="A659" s="103" t="s">
        <v>242</v>
      </c>
      <c r="B659" s="100">
        <v>34762</v>
      </c>
      <c r="C659" s="101" t="str">
        <f>IFERROR(VLOOKUP(B659,'ALL-LCDs'!$A:$C,3,0),"")</f>
        <v/>
      </c>
      <c r="D659" s="101" t="str">
        <f>IFERROR(VLOOKUP(B659,'Updated LCDs'!$A:$A,1,0),"NO")</f>
        <v>NO</v>
      </c>
      <c r="E659" s="101" t="str">
        <f>IFERROR(VLOOKUP(B659,'Updated LCDs'!$A:$E,5,0),"NO")</f>
        <v>NO</v>
      </c>
      <c r="F659" s="102" t="str">
        <f>IFERROR(VLOOKUP(B659,'ICD-9 to ICD-10 LCDs'!$A:$B,2,0),"")</f>
        <v/>
      </c>
      <c r="G659" s="101" t="str">
        <f>IFERROR(VLOOKUP(F659,'ALL-LCDs'!$A:$C,3,0),"")</f>
        <v/>
      </c>
      <c r="H659" s="101" t="str">
        <f>IFERROR(VLOOKUP(F659,'Updated LCDs'!$A:$A,1,0),"NO")</f>
        <v>NO</v>
      </c>
      <c r="I659" s="101" t="str">
        <f>IFERROR(VLOOKUP(F659,'Updated LCDs'!$A:$E,5,0),"NO")</f>
        <v>NO</v>
      </c>
      <c r="J659" s="100"/>
      <c r="K659" s="101" t="str">
        <f>IFERROR(VLOOKUP(J659,'All-Articles'!#REF!,3,0),"")</f>
        <v/>
      </c>
      <c r="L659" s="101" t="str">
        <f>IFERROR(VLOOKUP(J659,'Updated Articles'!$A:$E,1,0),"NO")</f>
        <v>NO</v>
      </c>
      <c r="M659" s="101" t="str">
        <f>IFERROR(VLOOKUP(J659,'Updated Articles'!$A:$E,5,0),"NO")</f>
        <v>NO</v>
      </c>
      <c r="N659" s="100"/>
      <c r="O659" s="101" t="str">
        <f>IFERROR(VLOOKUP(N659,'All-Articles'!#REF!,3,0),"")</f>
        <v/>
      </c>
      <c r="P659" s="101" t="str">
        <f>IFERROR(VLOOKUP(N659,'Updated Articles'!$A:$E,1,0),"NO")</f>
        <v>NO</v>
      </c>
      <c r="Q659" s="101" t="str">
        <f>IFERROR(VLOOKUP(N659,'Updated Articles'!$A:$E,5,0),"NO")</f>
        <v>NO</v>
      </c>
    </row>
    <row r="660" spans="1:18" x14ac:dyDescent="0.25">
      <c r="A660" s="99" t="s">
        <v>362</v>
      </c>
      <c r="B660" s="100">
        <v>34769</v>
      </c>
      <c r="C660" s="101" t="str">
        <f>IFERROR(VLOOKUP(B660,'ALL-LCDs'!$A:$C,3,0),"")</f>
        <v/>
      </c>
      <c r="D660" s="101" t="str">
        <f>IFERROR(VLOOKUP(B660,'Updated LCDs'!$A:$A,1,0),"NO")</f>
        <v>NO</v>
      </c>
      <c r="E660" s="101" t="str">
        <f>IFERROR(VLOOKUP(B660,'Updated LCDs'!$A:$E,5,0),"NO")</f>
        <v>NO</v>
      </c>
      <c r="F660" s="102">
        <f>IFERROR(VLOOKUP(B660,'ICD-9 to ICD-10 LCDs'!$A:$B,2,0),"")</f>
        <v>35447</v>
      </c>
      <c r="G660" s="101" t="str">
        <f>IFERROR(VLOOKUP(F660,'ALL-LCDs'!$A:$C,3,0),"")</f>
        <v/>
      </c>
      <c r="H660" s="101" t="str">
        <f>IFERROR(VLOOKUP(F660,'Updated LCDs'!$A:$A,1,0),"NO")</f>
        <v>NO</v>
      </c>
      <c r="I660" s="101" t="str">
        <f>IFERROR(VLOOKUP(F660,'Updated LCDs'!$A:$E,5,0),"NO")</f>
        <v>NO</v>
      </c>
      <c r="J660" s="100"/>
      <c r="K660" s="101" t="str">
        <f>IFERROR(VLOOKUP(J660,'All-Articles'!#REF!,3,0),"")</f>
        <v/>
      </c>
      <c r="L660" s="101" t="str">
        <f>IFERROR(VLOOKUP(J660,'Updated Articles'!$A:$E,1,0),"NO")</f>
        <v>NO</v>
      </c>
      <c r="M660" s="101" t="str">
        <f>IFERROR(VLOOKUP(J660,'Updated Articles'!$A:$E,5,0),"NO")</f>
        <v>NO</v>
      </c>
      <c r="N660" s="100"/>
      <c r="O660" s="101" t="str">
        <f>IFERROR(VLOOKUP(N660,'All-Articles'!#REF!,3,0),"")</f>
        <v/>
      </c>
      <c r="P660" s="101" t="str">
        <f>IFERROR(VLOOKUP(N660,'Updated Articles'!$A:$E,1,0),"NO")</f>
        <v>NO</v>
      </c>
      <c r="Q660" s="101" t="str">
        <f>IFERROR(VLOOKUP(N660,'Updated Articles'!$A:$E,5,0),"NO")</f>
        <v>NO</v>
      </c>
    </row>
    <row r="661" spans="1:18" x14ac:dyDescent="0.25">
      <c r="A661" s="99" t="s">
        <v>135</v>
      </c>
      <c r="B661" s="100">
        <v>34771</v>
      </c>
      <c r="C661" s="101" t="str">
        <f>IFERROR(VLOOKUP(B661,'ALL-LCDs'!$A:$C,3,0),"")</f>
        <v>A</v>
      </c>
      <c r="D661" s="101" t="str">
        <f>IFERROR(VLOOKUP(B661,'Updated LCDs'!$A:$A,1,0),"NO")</f>
        <v>NO</v>
      </c>
      <c r="E661" s="101" t="str">
        <f>IFERROR(VLOOKUP(B661,'Updated LCDs'!$A:$E,5,0),"NO")</f>
        <v>NO</v>
      </c>
      <c r="F661" s="102" t="str">
        <f>IFERROR(VLOOKUP(B661,'ICD-9 to ICD-10 LCDs'!$A:$B,2,0),"")</f>
        <v/>
      </c>
      <c r="G661" s="101" t="str">
        <f>IFERROR(VLOOKUP(F661,'ALL-LCDs'!$A:$C,3,0),"")</f>
        <v/>
      </c>
      <c r="H661" s="101" t="str">
        <f>IFERROR(VLOOKUP(F661,'Updated LCDs'!$A:$A,1,0),"NO")</f>
        <v>NO</v>
      </c>
      <c r="I661" s="101" t="str">
        <f>IFERROR(VLOOKUP(F661,'Updated LCDs'!$A:$E,5,0),"NO")</f>
        <v>NO</v>
      </c>
      <c r="J661" s="100"/>
      <c r="K661" s="101" t="str">
        <f>IFERROR(VLOOKUP(J661,'All-Articles'!#REF!,3,0),"")</f>
        <v/>
      </c>
      <c r="L661" s="101" t="str">
        <f>IFERROR(VLOOKUP(J661,'Updated Articles'!$A:$E,1,0),"NO")</f>
        <v>NO</v>
      </c>
      <c r="M661" s="101" t="str">
        <f>IFERROR(VLOOKUP(J661,'Updated Articles'!$A:$E,5,0),"NO")</f>
        <v>NO</v>
      </c>
      <c r="N661" s="100"/>
      <c r="O661" s="101" t="str">
        <f>IFERROR(VLOOKUP(N661,'All-Articles'!#REF!,3,0),"")</f>
        <v/>
      </c>
      <c r="P661" s="101" t="str">
        <f>IFERROR(VLOOKUP(N661,'Updated Articles'!$A:$E,1,0),"NO")</f>
        <v>NO</v>
      </c>
      <c r="Q661" s="101" t="str">
        <f>IFERROR(VLOOKUP(N661,'Updated Articles'!$A:$E,5,0),"NO")</f>
        <v>NO</v>
      </c>
    </row>
    <row r="662" spans="1:18" x14ac:dyDescent="0.25">
      <c r="A662" s="103" t="s">
        <v>363</v>
      </c>
      <c r="B662" s="100">
        <v>34796</v>
      </c>
      <c r="C662" s="101" t="str">
        <f>IFERROR(VLOOKUP(B662,'ALL-LCDs'!$A:$C,3,0),"")</f>
        <v/>
      </c>
      <c r="D662" s="101" t="str">
        <f>IFERROR(VLOOKUP(B662,'Updated LCDs'!$A:$A,1,0),"NO")</f>
        <v>NO</v>
      </c>
      <c r="E662" s="101" t="str">
        <f>IFERROR(VLOOKUP(B662,'Updated LCDs'!$A:$E,5,0),"NO")</f>
        <v>NO</v>
      </c>
      <c r="F662" s="102">
        <f>IFERROR(VLOOKUP(B662,'ICD-9 to ICD-10 LCDs'!$A:$B,2,0),"")</f>
        <v>35396</v>
      </c>
      <c r="G662" s="101" t="str">
        <f>IFERROR(VLOOKUP(F662,'ALL-LCDs'!$A:$C,3,0),"")</f>
        <v>A</v>
      </c>
      <c r="H662" s="101" t="str">
        <f>IFERROR(VLOOKUP(F662,'Updated LCDs'!$A:$A,1,0),"NO")</f>
        <v>NO</v>
      </c>
      <c r="I662" s="101" t="str">
        <f>IFERROR(VLOOKUP(F662,'Updated LCDs'!$A:$E,5,0),"NO")</f>
        <v>NO</v>
      </c>
      <c r="J662" s="100"/>
      <c r="K662" s="101" t="str">
        <f>IFERROR(VLOOKUP(J662,'All-Articles'!#REF!,3,0),"")</f>
        <v/>
      </c>
      <c r="L662" s="101" t="str">
        <f>IFERROR(VLOOKUP(J662,'Updated Articles'!$A:$E,1,0),"NO")</f>
        <v>NO</v>
      </c>
      <c r="M662" s="101" t="str">
        <f>IFERROR(VLOOKUP(J662,'Updated Articles'!$A:$E,5,0),"NO")</f>
        <v>NO</v>
      </c>
      <c r="N662" s="100"/>
      <c r="O662" s="101" t="str">
        <f>IFERROR(VLOOKUP(N662,'All-Articles'!#REF!,3,0),"")</f>
        <v/>
      </c>
      <c r="P662" s="101" t="str">
        <f>IFERROR(VLOOKUP(N662,'Updated Articles'!$A:$E,1,0),"NO")</f>
        <v>NO</v>
      </c>
      <c r="Q662" s="101" t="str">
        <f>IFERROR(VLOOKUP(N662,'Updated Articles'!$A:$E,5,0),"NO")</f>
        <v>NO</v>
      </c>
    </row>
    <row r="663" spans="1:18" x14ac:dyDescent="0.25">
      <c r="A663" s="99" t="s">
        <v>364</v>
      </c>
      <c r="B663" s="100">
        <v>34807</v>
      </c>
      <c r="C663" s="101" t="str">
        <f>IFERROR(VLOOKUP(B663,'ALL-LCDs'!$A:$C,3,0),"")</f>
        <v>A</v>
      </c>
      <c r="D663" s="101" t="str">
        <f>IFERROR(VLOOKUP(B663,'Updated LCDs'!$A:$A,1,0),"NO")</f>
        <v>NO</v>
      </c>
      <c r="E663" s="101" t="str">
        <f>IFERROR(VLOOKUP(B663,'Updated LCDs'!$A:$E,5,0),"NO")</f>
        <v>NO</v>
      </c>
      <c r="F663" s="102" t="str">
        <f>IFERROR(VLOOKUP(B663,'ICD-9 to ICD-10 LCDs'!$A:$B,2,0),"")</f>
        <v/>
      </c>
      <c r="G663" s="101" t="str">
        <f>IFERROR(VLOOKUP(F663,'ALL-LCDs'!$A:$C,3,0),"")</f>
        <v/>
      </c>
      <c r="H663" s="101" t="str">
        <f>IFERROR(VLOOKUP(F663,'Updated LCDs'!$A:$A,1,0),"NO")</f>
        <v>NO</v>
      </c>
      <c r="I663" s="101" t="str">
        <f>IFERROR(VLOOKUP(F663,'Updated LCDs'!$A:$E,5,0),"NO")</f>
        <v>NO</v>
      </c>
      <c r="J663" s="100"/>
      <c r="K663" s="101" t="str">
        <f>IFERROR(VLOOKUP(J663,'All-Articles'!#REF!,3,0),"")</f>
        <v/>
      </c>
      <c r="L663" s="101" t="str">
        <f>IFERROR(VLOOKUP(J663,'Updated Articles'!$A:$E,1,0),"NO")</f>
        <v>NO</v>
      </c>
      <c r="M663" s="101" t="str">
        <f>IFERROR(VLOOKUP(J663,'Updated Articles'!$A:$E,5,0),"NO")</f>
        <v>NO</v>
      </c>
      <c r="N663" s="100"/>
      <c r="O663" s="101" t="str">
        <f>IFERROR(VLOOKUP(N663,'All-Articles'!#REF!,3,0),"")</f>
        <v/>
      </c>
      <c r="P663" s="101" t="str">
        <f>IFERROR(VLOOKUP(N663,'Updated Articles'!$A:$E,1,0),"NO")</f>
        <v>NO</v>
      </c>
      <c r="Q663" s="101" t="str">
        <f>IFERROR(VLOOKUP(N663,'Updated Articles'!$A:$E,5,0),"NO")</f>
        <v>NO</v>
      </c>
    </row>
    <row r="664" spans="1:18" x14ac:dyDescent="0.25">
      <c r="A664" s="99" t="s">
        <v>179</v>
      </c>
      <c r="B664" s="100">
        <v>34816</v>
      </c>
      <c r="C664" s="101" t="str">
        <f>IFERROR(VLOOKUP(B664,'ALL-LCDs'!$A:$C,3,0),"")</f>
        <v/>
      </c>
      <c r="D664" s="101" t="str">
        <f>IFERROR(VLOOKUP(B664,'Updated LCDs'!$A:$A,1,0),"NO")</f>
        <v>NO</v>
      </c>
      <c r="E664" s="101" t="str">
        <f>IFERROR(VLOOKUP(B664,'Updated LCDs'!$A:$E,5,0),"NO")</f>
        <v>NO</v>
      </c>
      <c r="F664" s="102">
        <f>IFERROR(VLOOKUP(B664,'ICD-9 to ICD-10 LCDs'!$A:$B,2,0),"")</f>
        <v>35424</v>
      </c>
      <c r="G664" s="101" t="str">
        <f>IFERROR(VLOOKUP(F664,'ALL-LCDs'!$A:$C,3,0),"")</f>
        <v>A</v>
      </c>
      <c r="H664" s="101" t="str">
        <f>IFERROR(VLOOKUP(F664,'Updated LCDs'!$A:$A,1,0),"NO")</f>
        <v>NO</v>
      </c>
      <c r="I664" s="101" t="str">
        <f>IFERROR(VLOOKUP(F664,'Updated LCDs'!$A:$E,5,0),"NO")</f>
        <v>NO</v>
      </c>
      <c r="J664" s="100"/>
      <c r="K664" s="101" t="str">
        <f>IFERROR(VLOOKUP(J664,'All-Articles'!#REF!,3,0),"")</f>
        <v/>
      </c>
      <c r="L664" s="101" t="str">
        <f>IFERROR(VLOOKUP(J664,'Updated Articles'!$A:$E,1,0),"NO")</f>
        <v>NO</v>
      </c>
      <c r="M664" s="101" t="str">
        <f>IFERROR(VLOOKUP(J664,'Updated Articles'!$A:$E,5,0),"NO")</f>
        <v>NO</v>
      </c>
      <c r="N664" s="100"/>
      <c r="O664" s="101" t="str">
        <f>IFERROR(VLOOKUP(N664,'All-Articles'!#REF!,3,0),"")</f>
        <v/>
      </c>
      <c r="P664" s="101" t="str">
        <f>IFERROR(VLOOKUP(N664,'Updated Articles'!$A:$E,1,0),"NO")</f>
        <v>NO</v>
      </c>
      <c r="Q664" s="101" t="str">
        <f>IFERROR(VLOOKUP(N664,'Updated Articles'!$A:$E,5,0),"NO")</f>
        <v>NO</v>
      </c>
    </row>
    <row r="665" spans="1:18" x14ac:dyDescent="0.25">
      <c r="A665" s="99" t="s">
        <v>365</v>
      </c>
      <c r="B665" s="100">
        <v>34821</v>
      </c>
      <c r="C665" s="101" t="str">
        <f>IFERROR(VLOOKUP(B665,'ALL-LCDs'!$A:$C,3,0),"")</f>
        <v>A</v>
      </c>
      <c r="D665" s="101" t="str">
        <f>IFERROR(VLOOKUP(B665,'Updated LCDs'!$A:$A,1,0),"NO")</f>
        <v>NO</v>
      </c>
      <c r="E665" s="101" t="str">
        <f>IFERROR(VLOOKUP(B665,'Updated LCDs'!$A:$E,5,0),"NO")</f>
        <v>NO</v>
      </c>
      <c r="F665" s="102" t="str">
        <f>IFERROR(VLOOKUP(B665,'ICD-9 to ICD-10 LCDs'!$A:$B,2,0),"")</f>
        <v/>
      </c>
      <c r="G665" s="101" t="str">
        <f>IFERROR(VLOOKUP(F665,'ALL-LCDs'!$A:$C,3,0),"")</f>
        <v/>
      </c>
      <c r="H665" s="101" t="str">
        <f>IFERROR(VLOOKUP(F665,'Updated LCDs'!$A:$A,1,0),"NO")</f>
        <v>NO</v>
      </c>
      <c r="I665" s="101" t="str">
        <f>IFERROR(VLOOKUP(F665,'Updated LCDs'!$A:$E,5,0),"NO")</f>
        <v>NO</v>
      </c>
      <c r="J665" s="100"/>
      <c r="K665" s="101" t="str">
        <f>IFERROR(VLOOKUP(J665,'All-Articles'!#REF!,3,0),"")</f>
        <v/>
      </c>
      <c r="L665" s="101" t="str">
        <f>IFERROR(VLOOKUP(J665,'Updated Articles'!$A:$E,1,0),"NO")</f>
        <v>NO</v>
      </c>
      <c r="M665" s="101" t="str">
        <f>IFERROR(VLOOKUP(J665,'Updated Articles'!$A:$E,5,0),"NO")</f>
        <v>NO</v>
      </c>
      <c r="N665" s="100"/>
      <c r="O665" s="101" t="str">
        <f>IFERROR(VLOOKUP(N665,'All-Articles'!#REF!,3,0),"")</f>
        <v/>
      </c>
      <c r="P665" s="101" t="str">
        <f>IFERROR(VLOOKUP(N665,'Updated Articles'!$A:$E,1,0),"NO")</f>
        <v>NO</v>
      </c>
      <c r="Q665" s="101" t="str">
        <f>IFERROR(VLOOKUP(N665,'Updated Articles'!$A:$E,5,0),"NO")</f>
        <v>NO</v>
      </c>
    </row>
    <row r="666" spans="1:18" x14ac:dyDescent="0.25">
      <c r="A666" s="99" t="s">
        <v>111</v>
      </c>
      <c r="B666" s="100">
        <v>34822</v>
      </c>
      <c r="C666" s="101" t="str">
        <f>IFERROR(VLOOKUP(B666,'ALL-LCDs'!$A:$C,3,0),"")</f>
        <v>A</v>
      </c>
      <c r="D666" s="101" t="str">
        <f>IFERROR(VLOOKUP(B666,'Updated LCDs'!$A:$A,1,0),"NO")</f>
        <v>NO</v>
      </c>
      <c r="E666" s="101" t="str">
        <f>IFERROR(VLOOKUP(B666,'Updated LCDs'!$A:$E,5,0),"NO")</f>
        <v>NO</v>
      </c>
      <c r="F666" s="102" t="str">
        <f>IFERROR(VLOOKUP(B666,'ICD-9 to ICD-10 LCDs'!$A:$B,2,0),"")</f>
        <v/>
      </c>
      <c r="G666" s="101" t="str">
        <f>IFERROR(VLOOKUP(F666,'ALL-LCDs'!$A:$C,3,0),"")</f>
        <v/>
      </c>
      <c r="H666" s="101" t="str">
        <f>IFERROR(VLOOKUP(F666,'Updated LCDs'!$A:$A,1,0),"NO")</f>
        <v>NO</v>
      </c>
      <c r="I666" s="101" t="str">
        <f>IFERROR(VLOOKUP(F666,'Updated LCDs'!$A:$E,5,0),"NO")</f>
        <v>NO</v>
      </c>
      <c r="J666" s="100"/>
      <c r="K666" s="101" t="str">
        <f>IFERROR(VLOOKUP(J666,'All-Articles'!#REF!,3,0),"")</f>
        <v/>
      </c>
      <c r="L666" s="101" t="str">
        <f>IFERROR(VLOOKUP(J666,'Updated Articles'!$A:$E,1,0),"NO")</f>
        <v>NO</v>
      </c>
      <c r="M666" s="101" t="str">
        <f>IFERROR(VLOOKUP(J666,'Updated Articles'!$A:$E,5,0),"NO")</f>
        <v>NO</v>
      </c>
      <c r="N666" s="100"/>
      <c r="O666" s="101" t="str">
        <f>IFERROR(VLOOKUP(N666,'All-Articles'!#REF!,3,0),"")</f>
        <v/>
      </c>
      <c r="P666" s="101" t="str">
        <f>IFERROR(VLOOKUP(N666,'Updated Articles'!$A:$E,1,0),"NO")</f>
        <v>NO</v>
      </c>
      <c r="Q666" s="101" t="str">
        <f>IFERROR(VLOOKUP(N666,'Updated Articles'!$A:$E,5,0),"NO")</f>
        <v>NO</v>
      </c>
    </row>
    <row r="667" spans="1:18" x14ac:dyDescent="0.25">
      <c r="A667" s="99" t="s">
        <v>241</v>
      </c>
      <c r="B667" s="100">
        <v>34826</v>
      </c>
      <c r="C667" s="101" t="str">
        <f>IFERROR(VLOOKUP(B667,'ALL-LCDs'!$A:$C,3,0),"")</f>
        <v/>
      </c>
      <c r="D667" s="101" t="str">
        <f>IFERROR(VLOOKUP(B667,'Updated LCDs'!$A:$A,1,0),"NO")</f>
        <v>NO</v>
      </c>
      <c r="E667" s="101" t="str">
        <f>IFERROR(VLOOKUP(B667,'Updated LCDs'!$A:$E,5,0),"NO")</f>
        <v>NO</v>
      </c>
      <c r="F667" s="102" t="str">
        <f>IFERROR(VLOOKUP(B667,'ICD-9 to ICD-10 LCDs'!$A:$B,2,0),"")</f>
        <v/>
      </c>
      <c r="G667" s="101" t="str">
        <f>IFERROR(VLOOKUP(F667,'ALL-LCDs'!$A:$C,3,0),"")</f>
        <v/>
      </c>
      <c r="H667" s="101" t="str">
        <f>IFERROR(VLOOKUP(F667,'Updated LCDs'!$A:$A,1,0),"NO")</f>
        <v>NO</v>
      </c>
      <c r="I667" s="101" t="str">
        <f>IFERROR(VLOOKUP(F667,'Updated LCDs'!$A:$E,5,0),"NO")</f>
        <v>NO</v>
      </c>
      <c r="J667" s="100"/>
      <c r="K667" s="101" t="str">
        <f>IFERROR(VLOOKUP(J667,'All-Articles'!#REF!,3,0),"")</f>
        <v/>
      </c>
      <c r="L667" s="101" t="str">
        <f>IFERROR(VLOOKUP(J667,'Updated Articles'!$A:$E,1,0),"NO")</f>
        <v>NO</v>
      </c>
      <c r="M667" s="101" t="str">
        <f>IFERROR(VLOOKUP(J667,'Updated Articles'!$A:$E,5,0),"NO")</f>
        <v>NO</v>
      </c>
      <c r="N667" s="100"/>
      <c r="O667" s="101" t="str">
        <f>IFERROR(VLOOKUP(N667,'All-Articles'!#REF!,3,0),"")</f>
        <v/>
      </c>
      <c r="P667" s="101" t="str">
        <f>IFERROR(VLOOKUP(N667,'Updated Articles'!$A:$E,1,0),"NO")</f>
        <v>NO</v>
      </c>
      <c r="Q667" s="101" t="str">
        <f>IFERROR(VLOOKUP(N667,'Updated Articles'!$A:$E,5,0),"NO")</f>
        <v>NO</v>
      </c>
    </row>
    <row r="668" spans="1:18" x14ac:dyDescent="0.25">
      <c r="A668" s="99" t="s">
        <v>329</v>
      </c>
      <c r="B668" s="100">
        <v>34832</v>
      </c>
      <c r="C668" s="101" t="str">
        <f>IFERROR(VLOOKUP(B668,'ALL-LCDs'!$A:$C,3,0),"")</f>
        <v>A</v>
      </c>
      <c r="D668" s="101" t="str">
        <f>IFERROR(VLOOKUP(B668,'Updated LCDs'!$A:$A,1,0),"NO")</f>
        <v>NO</v>
      </c>
      <c r="E668" s="101" t="str">
        <f>IFERROR(VLOOKUP(B668,'Updated LCDs'!$A:$E,5,0),"NO")</f>
        <v>NO</v>
      </c>
      <c r="F668" s="102" t="str">
        <f>IFERROR(VLOOKUP(B668,'ICD-9 to ICD-10 LCDs'!$A:$B,2,0),"")</f>
        <v/>
      </c>
      <c r="G668" s="101" t="str">
        <f>IFERROR(VLOOKUP(F668,'ALL-LCDs'!$A:$C,3,0),"")</f>
        <v/>
      </c>
      <c r="H668" s="101" t="str">
        <f>IFERROR(VLOOKUP(F668,'Updated LCDs'!$A:$A,1,0),"NO")</f>
        <v>NO</v>
      </c>
      <c r="I668" s="101" t="str">
        <f>IFERROR(VLOOKUP(F668,'Updated LCDs'!$A:$E,5,0),"NO")</f>
        <v>NO</v>
      </c>
      <c r="J668" s="100"/>
      <c r="K668" s="101" t="str">
        <f>IFERROR(VLOOKUP(J668,'All-Articles'!#REF!,3,0),"")</f>
        <v/>
      </c>
      <c r="L668" s="101" t="str">
        <f>IFERROR(VLOOKUP(J668,'Updated Articles'!$A:$E,1,0),"NO")</f>
        <v>NO</v>
      </c>
      <c r="M668" s="101" t="str">
        <f>IFERROR(VLOOKUP(J668,'Updated Articles'!$A:$E,5,0),"NO")</f>
        <v>NO</v>
      </c>
      <c r="N668" s="100"/>
      <c r="O668" s="101" t="str">
        <f>IFERROR(VLOOKUP(N668,'All-Articles'!#REF!,3,0),"")</f>
        <v/>
      </c>
      <c r="P668" s="101" t="str">
        <f>IFERROR(VLOOKUP(N668,'Updated Articles'!$A:$E,1,0),"NO")</f>
        <v>NO</v>
      </c>
      <c r="Q668" s="101" t="str">
        <f>IFERROR(VLOOKUP(N668,'Updated Articles'!$A:$E,5,0),"NO")</f>
        <v>NO</v>
      </c>
    </row>
    <row r="669" spans="1:18" x14ac:dyDescent="0.25">
      <c r="A669" s="99" t="s">
        <v>348</v>
      </c>
      <c r="B669" s="100">
        <v>34859</v>
      </c>
      <c r="C669" s="101" t="str">
        <f>IFERROR(VLOOKUP(B669,'ALL-LCDs'!$A:$C,3,0),"")</f>
        <v>A</v>
      </c>
      <c r="D669" s="101" t="str">
        <f>IFERROR(VLOOKUP(B669,'Updated LCDs'!$A:$A,1,0),"NO")</f>
        <v>NO</v>
      </c>
      <c r="E669" s="101" t="str">
        <f>IFERROR(VLOOKUP(B669,'Updated LCDs'!$A:$E,5,0),"NO")</f>
        <v>NO</v>
      </c>
      <c r="F669" s="102" t="str">
        <f>IFERROR(VLOOKUP(B669,'ICD-9 to ICD-10 LCDs'!$A:$B,2,0),"")</f>
        <v/>
      </c>
      <c r="G669" s="101" t="str">
        <f>IFERROR(VLOOKUP(F669,'ALL-LCDs'!$A:$C,3,0),"")</f>
        <v/>
      </c>
      <c r="H669" s="101" t="str">
        <f>IFERROR(VLOOKUP(F669,'Updated LCDs'!$A:$A,1,0),"NO")</f>
        <v>NO</v>
      </c>
      <c r="I669" s="101" t="str">
        <f>IFERROR(VLOOKUP(F669,'Updated LCDs'!$A:$E,5,0),"NO")</f>
        <v>NO</v>
      </c>
      <c r="J669" s="100"/>
      <c r="K669" s="101" t="str">
        <f>IFERROR(VLOOKUP(J669,'All-Articles'!#REF!,3,0),"")</f>
        <v/>
      </c>
      <c r="L669" s="101" t="str">
        <f>IFERROR(VLOOKUP(J669,'Updated Articles'!$A:$E,1,0),"NO")</f>
        <v>NO</v>
      </c>
      <c r="M669" s="101" t="str">
        <f>IFERROR(VLOOKUP(J669,'Updated Articles'!$A:$E,5,0),"NO")</f>
        <v>NO</v>
      </c>
      <c r="N669" s="100"/>
      <c r="O669" s="101" t="str">
        <f>IFERROR(VLOOKUP(N669,'All-Articles'!#REF!,3,0),"")</f>
        <v/>
      </c>
      <c r="P669" s="101" t="str">
        <f>IFERROR(VLOOKUP(N669,'Updated Articles'!$A:$E,1,0),"NO")</f>
        <v>NO</v>
      </c>
      <c r="Q669" s="101" t="str">
        <f>IFERROR(VLOOKUP(N669,'Updated Articles'!$A:$E,5,0),"NO")</f>
        <v>NO</v>
      </c>
    </row>
    <row r="670" spans="1:18" x14ac:dyDescent="0.25">
      <c r="A670" s="99" t="s">
        <v>258</v>
      </c>
      <c r="B670" s="100">
        <v>34886</v>
      </c>
      <c r="C670" s="101" t="str">
        <f>IFERROR(VLOOKUP(B670,'ALL-LCDs'!$A:$C,3,0),"")</f>
        <v/>
      </c>
      <c r="D670" s="101" t="str">
        <f>IFERROR(VLOOKUP(B670,'Updated LCDs'!$A:$A,1,0),"NO")</f>
        <v>NO</v>
      </c>
      <c r="E670" s="101" t="str">
        <f>IFERROR(VLOOKUP(B670,'Updated LCDs'!$A:$E,5,0),"NO")</f>
        <v>NO</v>
      </c>
      <c r="F670" s="102" t="str">
        <f>IFERROR(VLOOKUP(B670,'ICD-9 to ICD-10 LCDs'!$A:$B,2,0),"")</f>
        <v/>
      </c>
      <c r="G670" s="101" t="str">
        <f>IFERROR(VLOOKUP(F670,'ALL-LCDs'!$A:$C,3,0),"")</f>
        <v/>
      </c>
      <c r="H670" s="101" t="str">
        <f>IFERROR(VLOOKUP(F670,'Updated LCDs'!$A:$A,1,0),"NO")</f>
        <v>NO</v>
      </c>
      <c r="I670" s="101" t="str">
        <f>IFERROR(VLOOKUP(F670,'Updated LCDs'!$A:$E,5,0),"NO")</f>
        <v>NO</v>
      </c>
      <c r="J670" s="100"/>
      <c r="K670" s="101" t="str">
        <f>IFERROR(VLOOKUP(J670,'All-Articles'!#REF!,3,0),"")</f>
        <v/>
      </c>
      <c r="L670" s="101" t="str">
        <f>IFERROR(VLOOKUP(J670,'Updated Articles'!$A:$E,1,0),"NO")</f>
        <v>NO</v>
      </c>
      <c r="M670" s="101" t="str">
        <f>IFERROR(VLOOKUP(J670,'Updated Articles'!$A:$E,5,0),"NO")</f>
        <v>NO</v>
      </c>
      <c r="N670" s="100"/>
      <c r="O670" s="101" t="str">
        <f>IFERROR(VLOOKUP(N670,'All-Articles'!#REF!,3,0),"")</f>
        <v/>
      </c>
      <c r="P670" s="101" t="str">
        <f>IFERROR(VLOOKUP(N670,'Updated Articles'!$A:$E,1,0),"NO")</f>
        <v>NO</v>
      </c>
      <c r="Q670" s="101" t="str">
        <f>IFERROR(VLOOKUP(N670,'Updated Articles'!$A:$E,5,0),"NO")</f>
        <v>NO</v>
      </c>
    </row>
    <row r="671" spans="1:18" x14ac:dyDescent="0.25">
      <c r="A671" s="99" t="s">
        <v>325</v>
      </c>
      <c r="B671" s="104">
        <v>34887</v>
      </c>
      <c r="C671" s="101" t="str">
        <f>IFERROR(VLOOKUP(B671,'ALL-LCDs'!$A:$C,3,0),"")</f>
        <v>A</v>
      </c>
      <c r="D671" s="101" t="str">
        <f>IFERROR(VLOOKUP(B671,'Updated LCDs'!$A:$A,1,0),"NO")</f>
        <v>NO</v>
      </c>
      <c r="E671" s="101" t="str">
        <f>IFERROR(VLOOKUP(B671,'Updated LCDs'!$A:$E,5,0),"NO")</f>
        <v>NO</v>
      </c>
      <c r="F671" s="102" t="str">
        <f>IFERROR(VLOOKUP(B671,'ICD-9 to ICD-10 LCDs'!$A:$B,2,0),"")</f>
        <v/>
      </c>
      <c r="G671" s="101" t="str">
        <f>IFERROR(VLOOKUP(F671,'ALL-LCDs'!$A:$C,3,0),"")</f>
        <v/>
      </c>
      <c r="H671" s="101" t="str">
        <f>IFERROR(VLOOKUP(F671,'Updated LCDs'!$A:$A,1,0),"NO")</f>
        <v>NO</v>
      </c>
      <c r="I671" s="101" t="str">
        <f>IFERROR(VLOOKUP(F671,'Updated LCDs'!$A:$E,5,0),"NO")</f>
        <v>NO</v>
      </c>
      <c r="J671" s="104"/>
      <c r="K671" s="101" t="str">
        <f>IFERROR(VLOOKUP(J671,'All-Articles'!#REF!,3,0),"")</f>
        <v/>
      </c>
      <c r="L671" s="101" t="str">
        <f>IFERROR(VLOOKUP(J671,'Updated Articles'!$A:$E,1,0),"NO")</f>
        <v>NO</v>
      </c>
      <c r="M671" s="101" t="str">
        <f>IFERROR(VLOOKUP(J671,'Updated Articles'!$A:$E,5,0),"NO")</f>
        <v>NO</v>
      </c>
      <c r="N671" s="104"/>
      <c r="O671" s="101" t="str">
        <f>IFERROR(VLOOKUP(N671,'All-Articles'!#REF!,3,0),"")</f>
        <v/>
      </c>
      <c r="P671" s="101" t="str">
        <f>IFERROR(VLOOKUP(N671,'Updated Articles'!$A:$E,1,0),"NO")</f>
        <v>NO</v>
      </c>
      <c r="Q671" s="101" t="str">
        <f>IFERROR(VLOOKUP(N671,'Updated Articles'!$A:$E,5,0),"NO")</f>
        <v>NO</v>
      </c>
    </row>
    <row r="672" spans="1:18" x14ac:dyDescent="0.25">
      <c r="A672" s="103" t="s">
        <v>3543</v>
      </c>
      <c r="B672" s="104">
        <v>34888</v>
      </c>
      <c r="C672" s="101" t="str">
        <f>IFERROR(VLOOKUP(B672,'ALL-LCDs'!$A:$C,3,0),"")</f>
        <v/>
      </c>
      <c r="D672" s="101" t="str">
        <f>IFERROR(VLOOKUP(B672,'Updated LCDs'!$A:$A,1,0),"NO")</f>
        <v>NO</v>
      </c>
      <c r="E672" s="101" t="str">
        <f>IFERROR(VLOOKUP(B672,'Updated LCDs'!$A:$E,5,0),"NO")</f>
        <v>NO</v>
      </c>
      <c r="F672" s="102" t="str">
        <f>IFERROR(VLOOKUP(B672,'ICD-9 to ICD-10 LCDs'!$A:$B,2,0),"")</f>
        <v/>
      </c>
      <c r="G672" s="101" t="str">
        <f>IFERROR(VLOOKUP(F672,'ALL-LCDs'!$A:$C,3,0),"")</f>
        <v/>
      </c>
      <c r="H672" s="101" t="str">
        <f>IFERROR(VLOOKUP(F672,'Updated LCDs'!$A:$A,1,0),"NO")</f>
        <v>NO</v>
      </c>
      <c r="I672" s="101" t="str">
        <f>IFERROR(VLOOKUP(F672,'Updated LCDs'!$A:$E,5,0),"NO")</f>
        <v>NO</v>
      </c>
      <c r="J672" s="104"/>
      <c r="K672" s="101" t="str">
        <f>IFERROR(VLOOKUP(J672,'All-Articles'!#REF!,3,0),"")</f>
        <v/>
      </c>
      <c r="L672" s="101" t="str">
        <f>IFERROR(VLOOKUP(J672,'Updated Articles'!$A:$E,1,0),"NO")</f>
        <v>NO</v>
      </c>
      <c r="M672" s="101" t="str">
        <f>IFERROR(VLOOKUP(J672,'Updated Articles'!$A:$E,5,0),"NO")</f>
        <v>NO</v>
      </c>
      <c r="N672" s="104"/>
      <c r="O672" s="101" t="str">
        <f>IFERROR(VLOOKUP(N672,'All-Articles'!#REF!,3,0),"")</f>
        <v/>
      </c>
      <c r="P672" s="101" t="str">
        <f>IFERROR(VLOOKUP(N672,'Updated Articles'!$A:$E,1,0),"NO")</f>
        <v>NO</v>
      </c>
      <c r="Q672" s="101" t="str">
        <f>IFERROR(VLOOKUP(N672,'Updated Articles'!$A:$E,5,0),"NO")</f>
        <v>NO</v>
      </c>
    </row>
    <row r="673" spans="1:18" x14ac:dyDescent="0.25">
      <c r="A673" s="99" t="s">
        <v>366</v>
      </c>
      <c r="B673" s="104">
        <v>34892</v>
      </c>
      <c r="C673" s="101" t="str">
        <f>IFERROR(VLOOKUP(B673,'ALL-LCDs'!$A:$C,3,0),"")</f>
        <v>A</v>
      </c>
      <c r="D673" s="101" t="str">
        <f>IFERROR(VLOOKUP(B673,'Updated LCDs'!$A:$A,1,0),"NO")</f>
        <v>NO</v>
      </c>
      <c r="E673" s="101" t="str">
        <f>IFERROR(VLOOKUP(B673,'Updated LCDs'!$A:$E,5,0),"NO")</f>
        <v>NO</v>
      </c>
      <c r="F673" s="102" t="str">
        <f>IFERROR(VLOOKUP(B673,'ICD-9 to ICD-10 LCDs'!$A:$B,2,0),"")</f>
        <v/>
      </c>
      <c r="G673" s="101" t="str">
        <f>IFERROR(VLOOKUP(F673,'ALL-LCDs'!$A:$C,3,0),"")</f>
        <v/>
      </c>
      <c r="H673" s="101" t="str">
        <f>IFERROR(VLOOKUP(F673,'Updated LCDs'!$A:$A,1,0),"NO")</f>
        <v>NO</v>
      </c>
      <c r="I673" s="101" t="str">
        <f>IFERROR(VLOOKUP(F673,'Updated LCDs'!$A:$E,5,0),"NO")</f>
        <v>NO</v>
      </c>
      <c r="J673" s="104"/>
      <c r="K673" s="101" t="str">
        <f>IFERROR(VLOOKUP(J673,'All-Articles'!#REF!,3,0),"")</f>
        <v/>
      </c>
      <c r="L673" s="101" t="str">
        <f>IFERROR(VLOOKUP(J673,'Updated Articles'!$A:$E,1,0),"NO")</f>
        <v>NO</v>
      </c>
      <c r="M673" s="101" t="str">
        <f>IFERROR(VLOOKUP(J673,'Updated Articles'!$A:$E,5,0),"NO")</f>
        <v>NO</v>
      </c>
      <c r="N673" s="104"/>
      <c r="O673" s="101" t="str">
        <f>IFERROR(VLOOKUP(N673,'All-Articles'!#REF!,3,0),"")</f>
        <v/>
      </c>
      <c r="P673" s="101" t="str">
        <f>IFERROR(VLOOKUP(N673,'Updated Articles'!$A:$E,1,0),"NO")</f>
        <v>NO</v>
      </c>
      <c r="Q673" s="101" t="str">
        <f>IFERROR(VLOOKUP(N673,'Updated Articles'!$A:$E,5,0),"NO")</f>
        <v>NO</v>
      </c>
    </row>
    <row r="674" spans="1:18" x14ac:dyDescent="0.25">
      <c r="A674" s="105">
        <v>12746.12</v>
      </c>
      <c r="B674" s="104">
        <v>34914</v>
      </c>
      <c r="C674" s="101" t="str">
        <f>IFERROR(VLOOKUP(B674,'ALL-LCDs'!$A:$C,3,0),"")</f>
        <v>A</v>
      </c>
      <c r="D674" s="101" t="str">
        <f>IFERROR(VLOOKUP(B674,'Updated LCDs'!$A:$A,1,0),"NO")</f>
        <v>NO</v>
      </c>
      <c r="E674" s="101" t="str">
        <f>IFERROR(VLOOKUP(B674,'Updated LCDs'!$A:$E,5,0),"NO")</f>
        <v>NO</v>
      </c>
      <c r="F674" s="102" t="str">
        <f>IFERROR(VLOOKUP(B674,'ICD-9 to ICD-10 LCDs'!$A:$B,2,0),"")</f>
        <v/>
      </c>
      <c r="G674" s="101" t="str">
        <f>IFERROR(VLOOKUP(F674,'ALL-LCDs'!$A:$C,3,0),"")</f>
        <v/>
      </c>
      <c r="H674" s="101" t="str">
        <f>IFERROR(VLOOKUP(F674,'Updated LCDs'!$A:$A,1,0),"NO")</f>
        <v>NO</v>
      </c>
      <c r="I674" s="101" t="str">
        <f>IFERROR(VLOOKUP(F674,'Updated LCDs'!$A:$E,5,0),"NO")</f>
        <v>NO</v>
      </c>
      <c r="J674" s="104"/>
      <c r="K674" s="101" t="str">
        <f>IFERROR(VLOOKUP(J674,'All-Articles'!#REF!,3,0),"")</f>
        <v/>
      </c>
      <c r="L674" s="101" t="str">
        <f>IFERROR(VLOOKUP(J674,'Updated Articles'!$A:$E,1,0),"NO")</f>
        <v>NO</v>
      </c>
      <c r="M674" s="101" t="str">
        <f>IFERROR(VLOOKUP(J674,'Updated Articles'!$A:$E,5,0),"NO")</f>
        <v>NO</v>
      </c>
      <c r="N674" s="104"/>
      <c r="O674" s="101" t="str">
        <f>IFERROR(VLOOKUP(N674,'All-Articles'!#REF!,3,0),"")</f>
        <v/>
      </c>
      <c r="P674" s="101" t="str">
        <f>IFERROR(VLOOKUP(N674,'Updated Articles'!$A:$E,1,0),"NO")</f>
        <v>NO</v>
      </c>
      <c r="Q674" s="101" t="str">
        <f>IFERROR(VLOOKUP(N674,'Updated Articles'!$A:$E,5,0),"NO")</f>
        <v>NO</v>
      </c>
      <c r="R674" t="s">
        <v>3652</v>
      </c>
    </row>
    <row r="675" spans="1:18" x14ac:dyDescent="0.25">
      <c r="A675" s="103" t="s">
        <v>342</v>
      </c>
      <c r="B675" s="100">
        <v>34938</v>
      </c>
      <c r="C675" s="101" t="str">
        <f>IFERROR(VLOOKUP(B675,'ALL-LCDs'!$A:$C,3,0),"")</f>
        <v>A</v>
      </c>
      <c r="D675" s="101" t="str">
        <f>IFERROR(VLOOKUP(B675,'Updated LCDs'!$A:$A,1,0),"NO")</f>
        <v>NO</v>
      </c>
      <c r="E675" s="101" t="str">
        <f>IFERROR(VLOOKUP(B675,'Updated LCDs'!$A:$E,5,0),"NO")</f>
        <v>NO</v>
      </c>
      <c r="F675" s="102" t="str">
        <f>IFERROR(VLOOKUP(B675,'ICD-9 to ICD-10 LCDs'!$A:$B,2,0),"")</f>
        <v/>
      </c>
      <c r="G675" s="101" t="str">
        <f>IFERROR(VLOOKUP(F675,'ALL-LCDs'!$A:$C,3,0),"")</f>
        <v/>
      </c>
      <c r="H675" s="101" t="str">
        <f>IFERROR(VLOOKUP(F675,'Updated LCDs'!$A:$A,1,0),"NO")</f>
        <v>NO</v>
      </c>
      <c r="I675" s="101" t="str">
        <f>IFERROR(VLOOKUP(F675,'Updated LCDs'!$A:$E,5,0),"NO")</f>
        <v>NO</v>
      </c>
      <c r="J675" s="100"/>
      <c r="K675" s="101" t="str">
        <f>IFERROR(VLOOKUP(J675,'All-Articles'!#REF!,3,0),"")</f>
        <v/>
      </c>
      <c r="L675" s="101" t="str">
        <f>IFERROR(VLOOKUP(J675,'Updated Articles'!$A:$E,1,0),"NO")</f>
        <v>NO</v>
      </c>
      <c r="M675" s="101" t="str">
        <f>IFERROR(VLOOKUP(J675,'Updated Articles'!$A:$E,5,0),"NO")</f>
        <v>NO</v>
      </c>
      <c r="N675" s="100"/>
      <c r="O675" s="101" t="str">
        <f>IFERROR(VLOOKUP(N675,'All-Articles'!#REF!,3,0),"")</f>
        <v/>
      </c>
      <c r="P675" s="101" t="str">
        <f>IFERROR(VLOOKUP(N675,'Updated Articles'!$A:$E,1,0),"NO")</f>
        <v>NO</v>
      </c>
      <c r="Q675" s="101" t="str">
        <f>IFERROR(VLOOKUP(N675,'Updated Articles'!$A:$E,5,0),"NO")</f>
        <v>NO</v>
      </c>
    </row>
    <row r="676" spans="1:18" x14ac:dyDescent="0.25">
      <c r="A676" s="99" t="s">
        <v>275</v>
      </c>
      <c r="B676" s="100">
        <v>34944</v>
      </c>
      <c r="C676" s="101" t="str">
        <f>IFERROR(VLOOKUP(B676,'ALL-LCDs'!$A:$C,3,0),"")</f>
        <v>R</v>
      </c>
      <c r="D676" s="101" t="str">
        <f>IFERROR(VLOOKUP(B676,'Updated LCDs'!$A:$A,1,0),"NO")</f>
        <v>NO</v>
      </c>
      <c r="E676" s="101" t="str">
        <f>IFERROR(VLOOKUP(B676,'Updated LCDs'!$A:$E,5,0),"NO")</f>
        <v>NO</v>
      </c>
      <c r="F676" s="102" t="str">
        <f>IFERROR(VLOOKUP(B676,'ICD-9 to ICD-10 LCDs'!$A:$B,2,0),"")</f>
        <v/>
      </c>
      <c r="G676" s="101" t="str">
        <f>IFERROR(VLOOKUP(F676,'ALL-LCDs'!$A:$C,3,0),"")</f>
        <v/>
      </c>
      <c r="H676" s="101" t="str">
        <f>IFERROR(VLOOKUP(F676,'Updated LCDs'!$A:$A,1,0),"NO")</f>
        <v>NO</v>
      </c>
      <c r="I676" s="101" t="str">
        <f>IFERROR(VLOOKUP(F676,'Updated LCDs'!$A:$E,5,0),"NO")</f>
        <v>NO</v>
      </c>
      <c r="J676" s="100"/>
      <c r="K676" s="101" t="str">
        <f>IFERROR(VLOOKUP(J676,'All-Articles'!#REF!,3,0),"")</f>
        <v/>
      </c>
      <c r="L676" s="101" t="str">
        <f>IFERROR(VLOOKUP(J676,'Updated Articles'!$A:$E,1,0),"NO")</f>
        <v>NO</v>
      </c>
      <c r="M676" s="101" t="str">
        <f>IFERROR(VLOOKUP(J676,'Updated Articles'!$A:$E,5,0),"NO")</f>
        <v>NO</v>
      </c>
      <c r="N676" s="100"/>
      <c r="O676" s="101" t="str">
        <f>IFERROR(VLOOKUP(N676,'All-Articles'!#REF!,3,0),"")</f>
        <v/>
      </c>
      <c r="P676" s="101" t="str">
        <f>IFERROR(VLOOKUP(N676,'Updated Articles'!$A:$E,1,0),"NO")</f>
        <v>NO</v>
      </c>
      <c r="Q676" s="101" t="str">
        <f>IFERROR(VLOOKUP(N676,'Updated Articles'!$A:$E,5,0),"NO")</f>
        <v>NO</v>
      </c>
    </row>
    <row r="677" spans="1:18" x14ac:dyDescent="0.25">
      <c r="A677" s="99" t="s">
        <v>237</v>
      </c>
      <c r="B677" s="100">
        <v>34966</v>
      </c>
      <c r="C677" s="101" t="str">
        <f>IFERROR(VLOOKUP(B677,'ALL-LCDs'!$A:$C,3,0),"")</f>
        <v/>
      </c>
      <c r="D677" s="101" t="str">
        <f>IFERROR(VLOOKUP(B677,'Updated LCDs'!$A:$A,1,0),"NO")</f>
        <v>NO</v>
      </c>
      <c r="E677" s="101" t="str">
        <f>IFERROR(VLOOKUP(B677,'Updated LCDs'!$A:$E,5,0),"NO")</f>
        <v>NO</v>
      </c>
      <c r="F677" s="102" t="str">
        <f>IFERROR(VLOOKUP(B677,'ICD-9 to ICD-10 LCDs'!$A:$B,2,0),"")</f>
        <v/>
      </c>
      <c r="G677" s="101" t="str">
        <f>IFERROR(VLOOKUP(F677,'ALL-LCDs'!$A:$C,3,0),"")</f>
        <v/>
      </c>
      <c r="H677" s="101" t="str">
        <f>IFERROR(VLOOKUP(F677,'Updated LCDs'!$A:$A,1,0),"NO")</f>
        <v>NO</v>
      </c>
      <c r="I677" s="101" t="str">
        <f>IFERROR(VLOOKUP(F677,'Updated LCDs'!$A:$E,5,0),"NO")</f>
        <v>NO</v>
      </c>
      <c r="J677" s="100"/>
      <c r="K677" s="101" t="str">
        <f>IFERROR(VLOOKUP(J677,'All-Articles'!#REF!,3,0),"")</f>
        <v/>
      </c>
      <c r="L677" s="101" t="str">
        <f>IFERROR(VLOOKUP(J677,'Updated Articles'!$A:$E,1,0),"NO")</f>
        <v>NO</v>
      </c>
      <c r="M677" s="101" t="str">
        <f>IFERROR(VLOOKUP(J677,'Updated Articles'!$A:$E,5,0),"NO")</f>
        <v>NO</v>
      </c>
      <c r="N677" s="100"/>
      <c r="O677" s="101" t="str">
        <f>IFERROR(VLOOKUP(N677,'All-Articles'!#REF!,3,0),"")</f>
        <v/>
      </c>
      <c r="P677" s="101" t="str">
        <f>IFERROR(VLOOKUP(N677,'Updated Articles'!$A:$E,1,0),"NO")</f>
        <v>NO</v>
      </c>
      <c r="Q677" s="101" t="str">
        <f>IFERROR(VLOOKUP(N677,'Updated Articles'!$A:$E,5,0),"NO")</f>
        <v>NO</v>
      </c>
    </row>
    <row r="678" spans="1:18" x14ac:dyDescent="0.25">
      <c r="A678" s="99" t="s">
        <v>329</v>
      </c>
      <c r="B678" s="100">
        <v>34974</v>
      </c>
      <c r="C678" s="101" t="str">
        <f>IFERROR(VLOOKUP(B678,'ALL-LCDs'!$A:$C,3,0),"")</f>
        <v>A</v>
      </c>
      <c r="D678" s="101" t="str">
        <f>IFERROR(VLOOKUP(B678,'Updated LCDs'!$A:$A,1,0),"NO")</f>
        <v>NO</v>
      </c>
      <c r="E678" s="101" t="str">
        <f>IFERROR(VLOOKUP(B678,'Updated LCDs'!$A:$E,5,0),"NO")</f>
        <v>NO</v>
      </c>
      <c r="F678" s="102" t="str">
        <f>IFERROR(VLOOKUP(B678,'ICD-9 to ICD-10 LCDs'!$A:$B,2,0),"")</f>
        <v/>
      </c>
      <c r="G678" s="101" t="str">
        <f>IFERROR(VLOOKUP(F678,'ALL-LCDs'!$A:$C,3,0),"")</f>
        <v/>
      </c>
      <c r="H678" s="101" t="str">
        <f>IFERROR(VLOOKUP(F678,'Updated LCDs'!$A:$A,1,0),"NO")</f>
        <v>NO</v>
      </c>
      <c r="I678" s="101" t="str">
        <f>IFERROR(VLOOKUP(F678,'Updated LCDs'!$A:$E,5,0),"NO")</f>
        <v>NO</v>
      </c>
      <c r="J678" s="100"/>
      <c r="K678" s="101" t="str">
        <f>IFERROR(VLOOKUP(J678,'All-Articles'!#REF!,3,0),"")</f>
        <v/>
      </c>
      <c r="L678" s="101" t="str">
        <f>IFERROR(VLOOKUP(J678,'Updated Articles'!$A:$E,1,0),"NO")</f>
        <v>NO</v>
      </c>
      <c r="M678" s="101" t="str">
        <f>IFERROR(VLOOKUP(J678,'Updated Articles'!$A:$E,5,0),"NO")</f>
        <v>NO</v>
      </c>
      <c r="N678" s="100"/>
      <c r="O678" s="101" t="str">
        <f>IFERROR(VLOOKUP(N678,'All-Articles'!#REF!,3,0),"")</f>
        <v/>
      </c>
      <c r="P678" s="101" t="str">
        <f>IFERROR(VLOOKUP(N678,'Updated Articles'!$A:$E,1,0),"NO")</f>
        <v>NO</v>
      </c>
      <c r="Q678" s="101" t="str">
        <f>IFERROR(VLOOKUP(N678,'Updated Articles'!$A:$E,5,0),"NO")</f>
        <v>NO</v>
      </c>
    </row>
    <row r="679" spans="1:18" x14ac:dyDescent="0.25">
      <c r="A679" s="99" t="s">
        <v>120</v>
      </c>
      <c r="B679" s="100">
        <v>34975</v>
      </c>
      <c r="C679" s="101" t="str">
        <f>IFERROR(VLOOKUP(B679,'ALL-LCDs'!$A:$C,3,0),"")</f>
        <v>A</v>
      </c>
      <c r="D679" s="101" t="str">
        <f>IFERROR(VLOOKUP(B679,'Updated LCDs'!$A:$A,1,0),"NO")</f>
        <v>NO</v>
      </c>
      <c r="E679" s="101" t="str">
        <f>IFERROR(VLOOKUP(B679,'Updated LCDs'!$A:$E,5,0),"NO")</f>
        <v>NO</v>
      </c>
      <c r="F679" s="102" t="str">
        <f>IFERROR(VLOOKUP(B679,'ICD-9 to ICD-10 LCDs'!$A:$B,2,0),"")</f>
        <v/>
      </c>
      <c r="G679" s="101" t="str">
        <f>IFERROR(VLOOKUP(F679,'ALL-LCDs'!$A:$C,3,0),"")</f>
        <v/>
      </c>
      <c r="H679" s="101" t="str">
        <f>IFERROR(VLOOKUP(F679,'Updated LCDs'!$A:$A,1,0),"NO")</f>
        <v>NO</v>
      </c>
      <c r="I679" s="101" t="str">
        <f>IFERROR(VLOOKUP(F679,'Updated LCDs'!$A:$E,5,0),"NO")</f>
        <v>NO</v>
      </c>
      <c r="J679" s="100"/>
      <c r="K679" s="101" t="str">
        <f>IFERROR(VLOOKUP(J679,'All-Articles'!#REF!,3,0),"")</f>
        <v/>
      </c>
      <c r="L679" s="101" t="str">
        <f>IFERROR(VLOOKUP(J679,'Updated Articles'!$A:$E,1,0),"NO")</f>
        <v>NO</v>
      </c>
      <c r="M679" s="101" t="str">
        <f>IFERROR(VLOOKUP(J679,'Updated Articles'!$A:$E,5,0),"NO")</f>
        <v>NO</v>
      </c>
      <c r="N679" s="100"/>
      <c r="O679" s="101" t="str">
        <f>IFERROR(VLOOKUP(N679,'All-Articles'!#REF!,3,0),"")</f>
        <v/>
      </c>
      <c r="P679" s="101" t="str">
        <f>IFERROR(VLOOKUP(N679,'Updated Articles'!$A:$E,1,0),"NO")</f>
        <v>NO</v>
      </c>
      <c r="Q679" s="101" t="str">
        <f>IFERROR(VLOOKUP(N679,'Updated Articles'!$A:$E,5,0),"NO")</f>
        <v>NO</v>
      </c>
    </row>
    <row r="680" spans="1:18" x14ac:dyDescent="0.25">
      <c r="A680" s="99" t="s">
        <v>364</v>
      </c>
      <c r="B680" s="100">
        <v>34980</v>
      </c>
      <c r="C680" s="101" t="str">
        <f>IFERROR(VLOOKUP(B680,'ALL-LCDs'!$A:$C,3,0),"")</f>
        <v>A</v>
      </c>
      <c r="D680" s="101" t="str">
        <f>IFERROR(VLOOKUP(B680,'Updated LCDs'!$A:$A,1,0),"NO")</f>
        <v>NO</v>
      </c>
      <c r="E680" s="101" t="str">
        <f>IFERROR(VLOOKUP(B680,'Updated LCDs'!$A:$E,5,0),"NO")</f>
        <v>NO</v>
      </c>
      <c r="F680" s="102" t="str">
        <f>IFERROR(VLOOKUP(B680,'ICD-9 to ICD-10 LCDs'!$A:$B,2,0),"")</f>
        <v/>
      </c>
      <c r="G680" s="101" t="str">
        <f>IFERROR(VLOOKUP(F680,'ALL-LCDs'!$A:$C,3,0),"")</f>
        <v/>
      </c>
      <c r="H680" s="101" t="str">
        <f>IFERROR(VLOOKUP(F680,'Updated LCDs'!$A:$A,1,0),"NO")</f>
        <v>NO</v>
      </c>
      <c r="I680" s="101" t="str">
        <f>IFERROR(VLOOKUP(F680,'Updated LCDs'!$A:$E,5,0),"NO")</f>
        <v>NO</v>
      </c>
      <c r="J680" s="100"/>
      <c r="K680" s="101" t="str">
        <f>IFERROR(VLOOKUP(J680,'All-Articles'!#REF!,3,0),"")</f>
        <v/>
      </c>
      <c r="L680" s="101" t="str">
        <f>IFERROR(VLOOKUP(J680,'Updated Articles'!$A:$E,1,0),"NO")</f>
        <v>NO</v>
      </c>
      <c r="M680" s="101" t="str">
        <f>IFERROR(VLOOKUP(J680,'Updated Articles'!$A:$E,5,0),"NO")</f>
        <v>NO</v>
      </c>
      <c r="N680" s="100"/>
      <c r="O680" s="101" t="str">
        <f>IFERROR(VLOOKUP(N680,'All-Articles'!#REF!,3,0),"")</f>
        <v/>
      </c>
      <c r="P680" s="101" t="str">
        <f>IFERROR(VLOOKUP(N680,'Updated Articles'!$A:$E,1,0),"NO")</f>
        <v>NO</v>
      </c>
      <c r="Q680" s="101" t="str">
        <f>IFERROR(VLOOKUP(N680,'Updated Articles'!$A:$E,5,0),"NO")</f>
        <v>NO</v>
      </c>
    </row>
    <row r="681" spans="1:18" x14ac:dyDescent="0.25">
      <c r="A681" s="99" t="s">
        <v>364</v>
      </c>
      <c r="B681" s="104">
        <v>34981</v>
      </c>
      <c r="C681" s="101" t="str">
        <f>IFERROR(VLOOKUP(B681,'ALL-LCDs'!$A:$C,3,0),"")</f>
        <v/>
      </c>
      <c r="D681" s="101" t="str">
        <f>IFERROR(VLOOKUP(B681,'Updated LCDs'!$A:$A,1,0),"NO")</f>
        <v>NO</v>
      </c>
      <c r="E681" s="101" t="str">
        <f>IFERROR(VLOOKUP(B681,'Updated LCDs'!$A:$E,5,0),"NO")</f>
        <v>NO</v>
      </c>
      <c r="F681" s="102" t="str">
        <f>IFERROR(VLOOKUP(B681,'ICD-9 to ICD-10 LCDs'!$A:$B,2,0),"")</f>
        <v/>
      </c>
      <c r="G681" s="101" t="str">
        <f>IFERROR(VLOOKUP(F681,'ALL-LCDs'!$A:$C,3,0),"")</f>
        <v/>
      </c>
      <c r="H681" s="101" t="str">
        <f>IFERROR(VLOOKUP(F681,'Updated LCDs'!$A:$A,1,0),"NO")</f>
        <v>NO</v>
      </c>
      <c r="I681" s="101" t="str">
        <f>IFERROR(VLOOKUP(F681,'Updated LCDs'!$A:$E,5,0),"NO")</f>
        <v>NO</v>
      </c>
      <c r="J681" s="104"/>
      <c r="K681" s="101" t="str">
        <f>IFERROR(VLOOKUP(J681,'All-Articles'!#REF!,3,0),"")</f>
        <v/>
      </c>
      <c r="L681" s="101" t="str">
        <f>IFERROR(VLOOKUP(J681,'Updated Articles'!$A:$E,1,0),"NO")</f>
        <v>NO</v>
      </c>
      <c r="M681" s="101" t="str">
        <f>IFERROR(VLOOKUP(J681,'Updated Articles'!$A:$E,5,0),"NO")</f>
        <v>NO</v>
      </c>
      <c r="N681" s="104"/>
      <c r="O681" s="101" t="str">
        <f>IFERROR(VLOOKUP(N681,'All-Articles'!#REF!,3,0),"")</f>
        <v/>
      </c>
      <c r="P681" s="101" t="str">
        <f>IFERROR(VLOOKUP(N681,'Updated Articles'!$A:$E,1,0),"NO")</f>
        <v>NO</v>
      </c>
      <c r="Q681" s="101" t="str">
        <f>IFERROR(VLOOKUP(N681,'Updated Articles'!$A:$E,5,0),"NO")</f>
        <v>NO</v>
      </c>
    </row>
    <row r="682" spans="1:18" x14ac:dyDescent="0.25">
      <c r="A682" s="99" t="s">
        <v>364</v>
      </c>
      <c r="B682" s="104">
        <v>34982</v>
      </c>
      <c r="C682" s="101" t="str">
        <f>IFERROR(VLOOKUP(B682,'ALL-LCDs'!$A:$C,3,0),"")</f>
        <v>A</v>
      </c>
      <c r="D682" s="101" t="str">
        <f>IFERROR(VLOOKUP(B682,'Updated LCDs'!$A:$A,1,0),"NO")</f>
        <v>NO</v>
      </c>
      <c r="E682" s="101" t="str">
        <f>IFERROR(VLOOKUP(B682,'Updated LCDs'!$A:$E,5,0),"NO")</f>
        <v>NO</v>
      </c>
      <c r="F682" s="102" t="str">
        <f>IFERROR(VLOOKUP(B682,'ICD-9 to ICD-10 LCDs'!$A:$B,2,0),"")</f>
        <v/>
      </c>
      <c r="G682" s="101" t="str">
        <f>IFERROR(VLOOKUP(F682,'ALL-LCDs'!$A:$C,3,0),"")</f>
        <v/>
      </c>
      <c r="H682" s="101" t="str">
        <f>IFERROR(VLOOKUP(F682,'Updated LCDs'!$A:$A,1,0),"NO")</f>
        <v>NO</v>
      </c>
      <c r="I682" s="101" t="str">
        <f>IFERROR(VLOOKUP(F682,'Updated LCDs'!$A:$E,5,0),"NO")</f>
        <v>NO</v>
      </c>
      <c r="J682" s="104"/>
      <c r="K682" s="101" t="str">
        <f>IFERROR(VLOOKUP(J682,'All-Articles'!#REF!,3,0),"")</f>
        <v/>
      </c>
      <c r="L682" s="101" t="str">
        <f>IFERROR(VLOOKUP(J682,'Updated Articles'!$A:$E,1,0),"NO")</f>
        <v>NO</v>
      </c>
      <c r="M682" s="101" t="str">
        <f>IFERROR(VLOOKUP(J682,'Updated Articles'!$A:$E,5,0),"NO")</f>
        <v>NO</v>
      </c>
      <c r="N682" s="104"/>
      <c r="O682" s="101" t="str">
        <f>IFERROR(VLOOKUP(N682,'All-Articles'!#REF!,3,0),"")</f>
        <v/>
      </c>
      <c r="P682" s="101" t="str">
        <f>IFERROR(VLOOKUP(N682,'Updated Articles'!$A:$E,1,0),"NO")</f>
        <v>NO</v>
      </c>
      <c r="Q682" s="101" t="str">
        <f>IFERROR(VLOOKUP(N682,'Updated Articles'!$A:$E,5,0),"NO")</f>
        <v>NO</v>
      </c>
    </row>
    <row r="683" spans="1:18" x14ac:dyDescent="0.25">
      <c r="A683" s="99" t="s">
        <v>364</v>
      </c>
      <c r="B683" s="100">
        <v>34983</v>
      </c>
      <c r="C683" s="101" t="str">
        <f>IFERROR(VLOOKUP(B683,'ALL-LCDs'!$A:$C,3,0),"")</f>
        <v/>
      </c>
      <c r="D683" s="101" t="str">
        <f>IFERROR(VLOOKUP(B683,'Updated LCDs'!$A:$A,1,0),"NO")</f>
        <v>NO</v>
      </c>
      <c r="E683" s="101" t="str">
        <f>IFERROR(VLOOKUP(B683,'Updated LCDs'!$A:$E,5,0),"NO")</f>
        <v>NO</v>
      </c>
      <c r="F683" s="102" t="str">
        <f>IFERROR(VLOOKUP(B683,'ICD-9 to ICD-10 LCDs'!$A:$B,2,0),"")</f>
        <v/>
      </c>
      <c r="G683" s="101" t="str">
        <f>IFERROR(VLOOKUP(F683,'ALL-LCDs'!$A:$C,3,0),"")</f>
        <v/>
      </c>
      <c r="H683" s="101" t="str">
        <f>IFERROR(VLOOKUP(F683,'Updated LCDs'!$A:$A,1,0),"NO")</f>
        <v>NO</v>
      </c>
      <c r="I683" s="101" t="str">
        <f>IFERROR(VLOOKUP(F683,'Updated LCDs'!$A:$E,5,0),"NO")</f>
        <v>NO</v>
      </c>
      <c r="J683" s="100"/>
      <c r="K683" s="101" t="str">
        <f>IFERROR(VLOOKUP(J683,'All-Articles'!#REF!,3,0),"")</f>
        <v/>
      </c>
      <c r="L683" s="101" t="str">
        <f>IFERROR(VLOOKUP(J683,'Updated Articles'!$A:$E,1,0),"NO")</f>
        <v>NO</v>
      </c>
      <c r="M683" s="101" t="str">
        <f>IFERROR(VLOOKUP(J683,'Updated Articles'!$A:$E,5,0),"NO")</f>
        <v>NO</v>
      </c>
      <c r="N683" s="100"/>
      <c r="O683" s="101" t="str">
        <f>IFERROR(VLOOKUP(N683,'All-Articles'!#REF!,3,0),"")</f>
        <v/>
      </c>
      <c r="P683" s="101" t="str">
        <f>IFERROR(VLOOKUP(N683,'Updated Articles'!$A:$E,1,0),"NO")</f>
        <v>NO</v>
      </c>
      <c r="Q683" s="101" t="str">
        <f>IFERROR(VLOOKUP(N683,'Updated Articles'!$A:$E,5,0),"NO")</f>
        <v>NO</v>
      </c>
    </row>
    <row r="684" spans="1:18" x14ac:dyDescent="0.25">
      <c r="A684" s="99" t="s">
        <v>367</v>
      </c>
      <c r="B684" s="100">
        <v>35007</v>
      </c>
      <c r="C684" s="101" t="str">
        <f>IFERROR(VLOOKUP(B684,'ALL-LCDs'!$A:$C,3,0),"")</f>
        <v>A</v>
      </c>
      <c r="D684" s="101" t="str">
        <f>IFERROR(VLOOKUP(B684,'Updated LCDs'!$A:$A,1,0),"NO")</f>
        <v>NO</v>
      </c>
      <c r="E684" s="101" t="str">
        <f>IFERROR(VLOOKUP(B684,'Updated LCDs'!$A:$E,5,0),"NO")</f>
        <v>NO</v>
      </c>
      <c r="F684" s="102" t="str">
        <f>IFERROR(VLOOKUP(B684,'ICD-9 to ICD-10 LCDs'!$A:$B,2,0),"")</f>
        <v/>
      </c>
      <c r="G684" s="101" t="str">
        <f>IFERROR(VLOOKUP(F684,'ALL-LCDs'!$A:$C,3,0),"")</f>
        <v/>
      </c>
      <c r="H684" s="101" t="str">
        <f>IFERROR(VLOOKUP(F684,'Updated LCDs'!$A:$A,1,0),"NO")</f>
        <v>NO</v>
      </c>
      <c r="I684" s="101" t="str">
        <f>IFERROR(VLOOKUP(F684,'Updated LCDs'!$A:$E,5,0),"NO")</f>
        <v>NO</v>
      </c>
      <c r="J684" s="100"/>
      <c r="K684" s="101" t="str">
        <f>IFERROR(VLOOKUP(J684,'All-Articles'!#REF!,3,0),"")</f>
        <v/>
      </c>
      <c r="L684" s="101" t="str">
        <f>IFERROR(VLOOKUP(J684,'Updated Articles'!$A:$E,1,0),"NO")</f>
        <v>NO</v>
      </c>
      <c r="M684" s="101" t="str">
        <f>IFERROR(VLOOKUP(J684,'Updated Articles'!$A:$E,5,0),"NO")</f>
        <v>NO</v>
      </c>
      <c r="N684" s="100"/>
      <c r="O684" s="101" t="str">
        <f>IFERROR(VLOOKUP(N684,'All-Articles'!#REF!,3,0),"")</f>
        <v/>
      </c>
      <c r="P684" s="101" t="str">
        <f>IFERROR(VLOOKUP(N684,'Updated Articles'!$A:$E,1,0),"NO")</f>
        <v>NO</v>
      </c>
      <c r="Q684" s="101" t="str">
        <f>IFERROR(VLOOKUP(N684,'Updated Articles'!$A:$E,5,0),"NO")</f>
        <v>NO</v>
      </c>
    </row>
    <row r="685" spans="1:18" x14ac:dyDescent="0.25">
      <c r="A685" s="99" t="s">
        <v>258</v>
      </c>
      <c r="B685" s="100">
        <v>35008</v>
      </c>
      <c r="C685" s="101" t="str">
        <f>IFERROR(VLOOKUP(B685,'ALL-LCDs'!$A:$C,3,0),"")</f>
        <v>A</v>
      </c>
      <c r="D685" s="101" t="str">
        <f>IFERROR(VLOOKUP(B685,'Updated LCDs'!$A:$A,1,0),"NO")</f>
        <v>NO</v>
      </c>
      <c r="E685" s="101" t="str">
        <f>IFERROR(VLOOKUP(B685,'Updated LCDs'!$A:$E,5,0),"NO")</f>
        <v>NO</v>
      </c>
      <c r="F685" s="102" t="str">
        <f>IFERROR(VLOOKUP(B685,'ICD-9 to ICD-10 LCDs'!$A:$B,2,0),"")</f>
        <v/>
      </c>
      <c r="G685" s="101" t="str">
        <f>IFERROR(VLOOKUP(F685,'ALL-LCDs'!$A:$C,3,0),"")</f>
        <v/>
      </c>
      <c r="H685" s="101" t="str">
        <f>IFERROR(VLOOKUP(F685,'Updated LCDs'!$A:$A,1,0),"NO")</f>
        <v>NO</v>
      </c>
      <c r="I685" s="101" t="str">
        <f>IFERROR(VLOOKUP(F685,'Updated LCDs'!$A:$E,5,0),"NO")</f>
        <v>NO</v>
      </c>
      <c r="J685" s="100"/>
      <c r="K685" s="101" t="str">
        <f>IFERROR(VLOOKUP(J685,'All-Articles'!#REF!,3,0),"")</f>
        <v/>
      </c>
      <c r="L685" s="101" t="str">
        <f>IFERROR(VLOOKUP(J685,'Updated Articles'!$A:$E,1,0),"NO")</f>
        <v>NO</v>
      </c>
      <c r="M685" s="101" t="str">
        <f>IFERROR(VLOOKUP(J685,'Updated Articles'!$A:$E,5,0),"NO")</f>
        <v>NO</v>
      </c>
      <c r="N685" s="100"/>
      <c r="O685" s="101" t="str">
        <f>IFERROR(VLOOKUP(N685,'All-Articles'!#REF!,3,0),"")</f>
        <v/>
      </c>
      <c r="P685" s="101" t="str">
        <f>IFERROR(VLOOKUP(N685,'Updated Articles'!$A:$E,1,0),"NO")</f>
        <v>NO</v>
      </c>
      <c r="Q685" s="101" t="str">
        <f>IFERROR(VLOOKUP(N685,'Updated Articles'!$A:$E,5,0),"NO")</f>
        <v>NO</v>
      </c>
    </row>
    <row r="686" spans="1:18" x14ac:dyDescent="0.25">
      <c r="A686" s="99" t="s">
        <v>328</v>
      </c>
      <c r="B686" s="100">
        <v>35010</v>
      </c>
      <c r="C686" s="101" t="str">
        <f>IFERROR(VLOOKUP(B686,'ALL-LCDs'!$A:$C,3,0),"")</f>
        <v>A</v>
      </c>
      <c r="D686" s="101" t="str">
        <f>IFERROR(VLOOKUP(B686,'Updated LCDs'!$A:$A,1,0),"NO")</f>
        <v>NO</v>
      </c>
      <c r="E686" s="101" t="str">
        <f>IFERROR(VLOOKUP(B686,'Updated LCDs'!$A:$E,5,0),"NO")</f>
        <v>NO</v>
      </c>
      <c r="F686" s="102" t="str">
        <f>IFERROR(VLOOKUP(B686,'ICD-9 to ICD-10 LCDs'!$A:$B,2,0),"")</f>
        <v/>
      </c>
      <c r="G686" s="101" t="str">
        <f>IFERROR(VLOOKUP(F686,'ALL-LCDs'!$A:$C,3,0),"")</f>
        <v/>
      </c>
      <c r="H686" s="101" t="str">
        <f>IFERROR(VLOOKUP(F686,'Updated LCDs'!$A:$A,1,0),"NO")</f>
        <v>NO</v>
      </c>
      <c r="I686" s="101" t="str">
        <f>IFERROR(VLOOKUP(F686,'Updated LCDs'!$A:$E,5,0),"NO")</f>
        <v>NO</v>
      </c>
      <c r="J686" s="100"/>
      <c r="K686" s="101" t="str">
        <f>IFERROR(VLOOKUP(J686,'All-Articles'!#REF!,3,0),"")</f>
        <v/>
      </c>
      <c r="L686" s="101" t="str">
        <f>IFERROR(VLOOKUP(J686,'Updated Articles'!$A:$E,1,0),"NO")</f>
        <v>NO</v>
      </c>
      <c r="M686" s="101" t="str">
        <f>IFERROR(VLOOKUP(J686,'Updated Articles'!$A:$E,5,0),"NO")</f>
        <v>NO</v>
      </c>
      <c r="N686" s="100"/>
      <c r="O686" s="101" t="str">
        <f>IFERROR(VLOOKUP(N686,'All-Articles'!#REF!,3,0),"")</f>
        <v/>
      </c>
      <c r="P686" s="101" t="str">
        <f>IFERROR(VLOOKUP(N686,'Updated Articles'!$A:$E,1,0),"NO")</f>
        <v>NO</v>
      </c>
      <c r="Q686" s="101" t="str">
        <f>IFERROR(VLOOKUP(N686,'Updated Articles'!$A:$E,5,0),"NO")</f>
        <v>NO</v>
      </c>
    </row>
    <row r="687" spans="1:18" x14ac:dyDescent="0.25">
      <c r="A687" s="103" t="s">
        <v>368</v>
      </c>
      <c r="B687" s="100">
        <v>35021</v>
      </c>
      <c r="C687" s="101" t="str">
        <f>IFERROR(VLOOKUP(B687,'ALL-LCDs'!$A:$C,3,0),"")</f>
        <v>A</v>
      </c>
      <c r="D687" s="101" t="str">
        <f>IFERROR(VLOOKUP(B687,'Updated LCDs'!$A:$A,1,0),"NO")</f>
        <v>NO</v>
      </c>
      <c r="E687" s="101" t="str">
        <f>IFERROR(VLOOKUP(B687,'Updated LCDs'!$A:$E,5,0),"NO")</f>
        <v>NO</v>
      </c>
      <c r="F687" s="102" t="str">
        <f>IFERROR(VLOOKUP(B687,'ICD-9 to ICD-10 LCDs'!$A:$B,2,0),"")</f>
        <v/>
      </c>
      <c r="G687" s="101" t="str">
        <f>IFERROR(VLOOKUP(F687,'ALL-LCDs'!$A:$C,3,0),"")</f>
        <v/>
      </c>
      <c r="H687" s="101" t="str">
        <f>IFERROR(VLOOKUP(F687,'Updated LCDs'!$A:$A,1,0),"NO")</f>
        <v>NO</v>
      </c>
      <c r="I687" s="101" t="str">
        <f>IFERROR(VLOOKUP(F687,'Updated LCDs'!$A:$E,5,0),"NO")</f>
        <v>NO</v>
      </c>
      <c r="J687" s="100"/>
      <c r="K687" s="101" t="str">
        <f>IFERROR(VLOOKUP(J687,'All-Articles'!#REF!,3,0),"")</f>
        <v/>
      </c>
      <c r="L687" s="101" t="str">
        <f>IFERROR(VLOOKUP(J687,'Updated Articles'!$A:$E,1,0),"NO")</f>
        <v>NO</v>
      </c>
      <c r="M687" s="101" t="str">
        <f>IFERROR(VLOOKUP(J687,'Updated Articles'!$A:$E,5,0),"NO")</f>
        <v>NO</v>
      </c>
      <c r="N687" s="100"/>
      <c r="O687" s="101" t="str">
        <f>IFERROR(VLOOKUP(N687,'All-Articles'!#REF!,3,0),"")</f>
        <v/>
      </c>
      <c r="P687" s="101" t="str">
        <f>IFERROR(VLOOKUP(N687,'Updated Articles'!$A:$E,1,0),"NO")</f>
        <v>NO</v>
      </c>
      <c r="Q687" s="101" t="str">
        <f>IFERROR(VLOOKUP(N687,'Updated Articles'!$A:$E,5,0),"NO")</f>
        <v>NO</v>
      </c>
    </row>
    <row r="688" spans="1:18" x14ac:dyDescent="0.25">
      <c r="A688" s="99" t="s">
        <v>184</v>
      </c>
      <c r="B688" s="100">
        <v>35022</v>
      </c>
      <c r="C688" s="101" t="str">
        <f>IFERROR(VLOOKUP(B688,'ALL-LCDs'!$A:$C,3,0),"")</f>
        <v>A</v>
      </c>
      <c r="D688" s="101" t="str">
        <f>IFERROR(VLOOKUP(B688,'Updated LCDs'!$A:$A,1,0),"NO")</f>
        <v>NO</v>
      </c>
      <c r="E688" s="101" t="str">
        <f>IFERROR(VLOOKUP(B688,'Updated LCDs'!$A:$E,5,0),"NO")</f>
        <v>NO</v>
      </c>
      <c r="F688" s="102" t="str">
        <f>IFERROR(VLOOKUP(B688,'ICD-9 to ICD-10 LCDs'!$A:$B,2,0),"")</f>
        <v/>
      </c>
      <c r="G688" s="101" t="str">
        <f>IFERROR(VLOOKUP(F688,'ALL-LCDs'!$A:$C,3,0),"")</f>
        <v/>
      </c>
      <c r="H688" s="101" t="str">
        <f>IFERROR(VLOOKUP(F688,'Updated LCDs'!$A:$A,1,0),"NO")</f>
        <v>NO</v>
      </c>
      <c r="I688" s="101" t="str">
        <f>IFERROR(VLOOKUP(F688,'Updated LCDs'!$A:$E,5,0),"NO")</f>
        <v>NO</v>
      </c>
      <c r="J688" s="100"/>
      <c r="K688" s="101" t="str">
        <f>IFERROR(VLOOKUP(J688,'All-Articles'!#REF!,3,0),"")</f>
        <v/>
      </c>
      <c r="L688" s="101" t="str">
        <f>IFERROR(VLOOKUP(J688,'Updated Articles'!$A:$E,1,0),"NO")</f>
        <v>NO</v>
      </c>
      <c r="M688" s="101" t="str">
        <f>IFERROR(VLOOKUP(J688,'Updated Articles'!$A:$E,5,0),"NO")</f>
        <v>NO</v>
      </c>
      <c r="N688" s="100"/>
      <c r="O688" s="101" t="str">
        <f>IFERROR(VLOOKUP(N688,'All-Articles'!#REF!,3,0),"")</f>
        <v/>
      </c>
      <c r="P688" s="101" t="str">
        <f>IFERROR(VLOOKUP(N688,'Updated Articles'!$A:$E,1,0),"NO")</f>
        <v>NO</v>
      </c>
      <c r="Q688" s="101" t="str">
        <f>IFERROR(VLOOKUP(N688,'Updated Articles'!$A:$E,5,0),"NO")</f>
        <v>NO</v>
      </c>
    </row>
    <row r="689" spans="1:18" x14ac:dyDescent="0.25">
      <c r="A689" s="103" t="s">
        <v>293</v>
      </c>
      <c r="B689" s="100">
        <v>35024</v>
      </c>
      <c r="C689" s="101" t="str">
        <f>IFERROR(VLOOKUP(B689,'ALL-LCDs'!$A:$C,3,0),"")</f>
        <v>A</v>
      </c>
      <c r="D689" s="101" t="str">
        <f>IFERROR(VLOOKUP(B689,'Updated LCDs'!$A:$A,1,0),"NO")</f>
        <v>NO</v>
      </c>
      <c r="E689" s="101" t="str">
        <f>IFERROR(VLOOKUP(B689,'Updated LCDs'!$A:$E,5,0),"NO")</f>
        <v>NO</v>
      </c>
      <c r="F689" s="102" t="str">
        <f>IFERROR(VLOOKUP(B689,'ICD-9 to ICD-10 LCDs'!$A:$B,2,0),"")</f>
        <v/>
      </c>
      <c r="G689" s="101" t="str">
        <f>IFERROR(VLOOKUP(F689,'ALL-LCDs'!$A:$C,3,0),"")</f>
        <v/>
      </c>
      <c r="H689" s="101" t="str">
        <f>IFERROR(VLOOKUP(F689,'Updated LCDs'!$A:$A,1,0),"NO")</f>
        <v>NO</v>
      </c>
      <c r="I689" s="101" t="str">
        <f>IFERROR(VLOOKUP(F689,'Updated LCDs'!$A:$E,5,0),"NO")</f>
        <v>NO</v>
      </c>
      <c r="J689" s="100"/>
      <c r="K689" s="101" t="str">
        <f>IFERROR(VLOOKUP(J689,'All-Articles'!#REF!,3,0),"")</f>
        <v/>
      </c>
      <c r="L689" s="101" t="str">
        <f>IFERROR(VLOOKUP(J689,'Updated Articles'!$A:$E,1,0),"NO")</f>
        <v>NO</v>
      </c>
      <c r="M689" s="101" t="str">
        <f>IFERROR(VLOOKUP(J689,'Updated Articles'!$A:$E,5,0),"NO")</f>
        <v>NO</v>
      </c>
      <c r="N689" s="100"/>
      <c r="O689" s="101" t="str">
        <f>IFERROR(VLOOKUP(N689,'All-Articles'!#REF!,3,0),"")</f>
        <v/>
      </c>
      <c r="P689" s="101" t="str">
        <f>IFERROR(VLOOKUP(N689,'Updated Articles'!$A:$E,1,0),"NO")</f>
        <v>NO</v>
      </c>
      <c r="Q689" s="101" t="str">
        <f>IFERROR(VLOOKUP(N689,'Updated Articles'!$A:$E,5,0),"NO")</f>
        <v>NO</v>
      </c>
    </row>
    <row r="690" spans="1:18" x14ac:dyDescent="0.25">
      <c r="A690" s="103" t="s">
        <v>369</v>
      </c>
      <c r="B690" s="100">
        <v>35025</v>
      </c>
      <c r="C690" s="101" t="str">
        <f>IFERROR(VLOOKUP(B690,'ALL-LCDs'!$A:$C,3,0),"")</f>
        <v>A</v>
      </c>
      <c r="D690" s="101" t="str">
        <f>IFERROR(VLOOKUP(B690,'Updated LCDs'!$A:$A,1,0),"NO")</f>
        <v>NO</v>
      </c>
      <c r="E690" s="101" t="str">
        <f>IFERROR(VLOOKUP(B690,'Updated LCDs'!$A:$E,5,0),"NO")</f>
        <v>NO</v>
      </c>
      <c r="F690" s="102" t="str">
        <f>IFERROR(VLOOKUP(B690,'ICD-9 to ICD-10 LCDs'!$A:$B,2,0),"")</f>
        <v/>
      </c>
      <c r="G690" s="101" t="str">
        <f>IFERROR(VLOOKUP(F690,'ALL-LCDs'!$A:$C,3,0),"")</f>
        <v/>
      </c>
      <c r="H690" s="101" t="str">
        <f>IFERROR(VLOOKUP(F690,'Updated LCDs'!$A:$A,1,0),"NO")</f>
        <v>NO</v>
      </c>
      <c r="I690" s="101" t="str">
        <f>IFERROR(VLOOKUP(F690,'Updated LCDs'!$A:$E,5,0),"NO")</f>
        <v>NO</v>
      </c>
      <c r="J690" s="100"/>
      <c r="K690" s="101" t="str">
        <f>IFERROR(VLOOKUP(J690,'All-Articles'!#REF!,3,0),"")</f>
        <v/>
      </c>
      <c r="L690" s="101" t="str">
        <f>IFERROR(VLOOKUP(J690,'Updated Articles'!$A:$E,1,0),"NO")</f>
        <v>NO</v>
      </c>
      <c r="M690" s="101" t="str">
        <f>IFERROR(VLOOKUP(J690,'Updated Articles'!$A:$E,5,0),"NO")</f>
        <v>NO</v>
      </c>
      <c r="N690" s="100"/>
      <c r="O690" s="101" t="str">
        <f>IFERROR(VLOOKUP(N690,'All-Articles'!#REF!,3,0),"")</f>
        <v/>
      </c>
      <c r="P690" s="101" t="str">
        <f>IFERROR(VLOOKUP(N690,'Updated Articles'!$A:$E,1,0),"NO")</f>
        <v>NO</v>
      </c>
      <c r="Q690" s="101" t="str">
        <f>IFERROR(VLOOKUP(N690,'Updated Articles'!$A:$E,5,0),"NO")</f>
        <v>NO</v>
      </c>
    </row>
    <row r="691" spans="1:18" x14ac:dyDescent="0.25">
      <c r="A691" s="99" t="s">
        <v>241</v>
      </c>
      <c r="B691" s="100">
        <v>35029</v>
      </c>
      <c r="C691" s="101" t="str">
        <f>IFERROR(VLOOKUP(B691,'ALL-LCDs'!$A:$C,3,0),"")</f>
        <v/>
      </c>
      <c r="D691" s="101" t="str">
        <f>IFERROR(VLOOKUP(B691,'Updated LCDs'!$A:$A,1,0),"NO")</f>
        <v>NO</v>
      </c>
      <c r="E691" s="101" t="str">
        <f>IFERROR(VLOOKUP(B691,'Updated LCDs'!$A:$E,5,0),"NO")</f>
        <v>NO</v>
      </c>
      <c r="F691" s="102" t="str">
        <f>IFERROR(VLOOKUP(B691,'ICD-9 to ICD-10 LCDs'!$A:$B,2,0),"")</f>
        <v/>
      </c>
      <c r="G691" s="101" t="str">
        <f>IFERROR(VLOOKUP(F691,'ALL-LCDs'!$A:$C,3,0),"")</f>
        <v/>
      </c>
      <c r="H691" s="101" t="str">
        <f>IFERROR(VLOOKUP(F691,'Updated LCDs'!$A:$A,1,0),"NO")</f>
        <v>NO</v>
      </c>
      <c r="I691" s="101" t="str">
        <f>IFERROR(VLOOKUP(F691,'Updated LCDs'!$A:$E,5,0),"NO")</f>
        <v>NO</v>
      </c>
      <c r="J691" s="100"/>
      <c r="K691" s="101" t="str">
        <f>IFERROR(VLOOKUP(J691,'All-Articles'!#REF!,3,0),"")</f>
        <v/>
      </c>
      <c r="L691" s="101" t="str">
        <f>IFERROR(VLOOKUP(J691,'Updated Articles'!$A:$E,1,0),"NO")</f>
        <v>NO</v>
      </c>
      <c r="M691" s="101" t="str">
        <f>IFERROR(VLOOKUP(J691,'Updated Articles'!$A:$E,5,0),"NO")</f>
        <v>NO</v>
      </c>
      <c r="N691" s="100"/>
      <c r="O691" s="101" t="str">
        <f>IFERROR(VLOOKUP(N691,'All-Articles'!#REF!,3,0),"")</f>
        <v/>
      </c>
      <c r="P691" s="101" t="str">
        <f>IFERROR(VLOOKUP(N691,'Updated Articles'!$A:$E,1,0),"NO")</f>
        <v>NO</v>
      </c>
      <c r="Q691" s="101" t="str">
        <f>IFERROR(VLOOKUP(N691,'Updated Articles'!$A:$E,5,0),"NO")</f>
        <v>NO</v>
      </c>
    </row>
    <row r="692" spans="1:18" x14ac:dyDescent="0.25">
      <c r="A692" s="99" t="s">
        <v>3576</v>
      </c>
      <c r="B692" s="100">
        <v>35036</v>
      </c>
      <c r="C692" s="101" t="str">
        <f>IFERROR(VLOOKUP(B692,'ALL-LCDs'!$A:$C,3,0),"")</f>
        <v>A</v>
      </c>
      <c r="D692" s="101" t="str">
        <f>IFERROR(VLOOKUP(B692,'Updated LCDs'!$A:$A,1,0),"NO")</f>
        <v>NO</v>
      </c>
      <c r="E692" s="101" t="str">
        <f>IFERROR(VLOOKUP(B692,'Updated LCDs'!$A:$E,5,0),"NO")</f>
        <v>NO</v>
      </c>
      <c r="F692" s="102" t="str">
        <f>IFERROR(VLOOKUP(B692,'ICD-9 to ICD-10 LCDs'!$A:$B,2,0),"")</f>
        <v/>
      </c>
      <c r="G692" s="101" t="str">
        <f>IFERROR(VLOOKUP(F692,'ALL-LCDs'!$A:$C,3,0),"")</f>
        <v/>
      </c>
      <c r="H692" s="101" t="str">
        <f>IFERROR(VLOOKUP(F692,'Updated LCDs'!$A:$A,1,0),"NO")</f>
        <v>NO</v>
      </c>
      <c r="I692" s="101" t="str">
        <f>IFERROR(VLOOKUP(F692,'Updated LCDs'!$A:$E,5,0),"NO")</f>
        <v>NO</v>
      </c>
      <c r="J692" s="100"/>
      <c r="K692" s="101" t="str">
        <f>IFERROR(VLOOKUP(J692,'All-Articles'!#REF!,3,0),"")</f>
        <v/>
      </c>
      <c r="L692" s="101" t="str">
        <f>IFERROR(VLOOKUP(J692,'Updated Articles'!$A:$E,1,0),"NO")</f>
        <v>NO</v>
      </c>
      <c r="M692" s="101" t="str">
        <f>IFERROR(VLOOKUP(J692,'Updated Articles'!$A:$E,5,0),"NO")</f>
        <v>NO</v>
      </c>
      <c r="N692" s="100"/>
      <c r="O692" s="101" t="str">
        <f>IFERROR(VLOOKUP(N692,'All-Articles'!#REF!,3,0),"")</f>
        <v/>
      </c>
      <c r="P692" s="101" t="str">
        <f>IFERROR(VLOOKUP(N692,'Updated Articles'!$A:$E,1,0),"NO")</f>
        <v>NO</v>
      </c>
      <c r="Q692" s="101" t="str">
        <f>IFERROR(VLOOKUP(N692,'Updated Articles'!$A:$E,5,0),"NO")</f>
        <v>NO</v>
      </c>
      <c r="R692" t="s">
        <v>3571</v>
      </c>
    </row>
    <row r="693" spans="1:18" x14ac:dyDescent="0.25">
      <c r="A693" s="99" t="s">
        <v>140</v>
      </c>
      <c r="B693" s="100">
        <v>35038</v>
      </c>
      <c r="C693" s="101" t="str">
        <f>IFERROR(VLOOKUP(B693,'ALL-LCDs'!$A:$C,3,0),"")</f>
        <v>A</v>
      </c>
      <c r="D693" s="101" t="str">
        <f>IFERROR(VLOOKUP(B693,'Updated LCDs'!$A:$A,1,0),"NO")</f>
        <v>NO</v>
      </c>
      <c r="E693" s="101" t="str">
        <f>IFERROR(VLOOKUP(B693,'Updated LCDs'!$A:$E,5,0),"NO")</f>
        <v>NO</v>
      </c>
      <c r="F693" s="102" t="str">
        <f>IFERROR(VLOOKUP(B693,'ICD-9 to ICD-10 LCDs'!$A:$B,2,0),"")</f>
        <v/>
      </c>
      <c r="G693" s="101" t="str">
        <f>IFERROR(VLOOKUP(F693,'ALL-LCDs'!$A:$C,3,0),"")</f>
        <v/>
      </c>
      <c r="H693" s="101" t="str">
        <f>IFERROR(VLOOKUP(F693,'Updated LCDs'!$A:$A,1,0),"NO")</f>
        <v>NO</v>
      </c>
      <c r="I693" s="101" t="str">
        <f>IFERROR(VLOOKUP(F693,'Updated LCDs'!$A:$E,5,0),"NO")</f>
        <v>NO</v>
      </c>
      <c r="J693" s="100"/>
      <c r="K693" s="101" t="str">
        <f>IFERROR(VLOOKUP(J693,'All-Articles'!#REF!,3,0),"")</f>
        <v/>
      </c>
      <c r="L693" s="101" t="str">
        <f>IFERROR(VLOOKUP(J693,'Updated Articles'!$A:$E,1,0),"NO")</f>
        <v>NO</v>
      </c>
      <c r="M693" s="101" t="str">
        <f>IFERROR(VLOOKUP(J693,'Updated Articles'!$A:$E,5,0),"NO")</f>
        <v>NO</v>
      </c>
      <c r="N693" s="100"/>
      <c r="O693" s="101" t="str">
        <f>IFERROR(VLOOKUP(N693,'All-Articles'!#REF!,3,0),"")</f>
        <v/>
      </c>
      <c r="P693" s="101" t="str">
        <f>IFERROR(VLOOKUP(N693,'Updated Articles'!$A:$E,1,0),"NO")</f>
        <v>NO</v>
      </c>
      <c r="Q693" s="101" t="str">
        <f>IFERROR(VLOOKUP(N693,'Updated Articles'!$A:$E,5,0),"NO")</f>
        <v>NO</v>
      </c>
    </row>
    <row r="694" spans="1:18" x14ac:dyDescent="0.25">
      <c r="A694" s="99" t="s">
        <v>348</v>
      </c>
      <c r="B694" s="100">
        <v>35048</v>
      </c>
      <c r="C694" s="101" t="str">
        <f>IFERROR(VLOOKUP(B694,'ALL-LCDs'!$A:$C,3,0),"")</f>
        <v>A</v>
      </c>
      <c r="D694" s="101" t="str">
        <f>IFERROR(VLOOKUP(B694,'Updated LCDs'!$A:$A,1,0),"NO")</f>
        <v>NO</v>
      </c>
      <c r="E694" s="101" t="str">
        <f>IFERROR(VLOOKUP(B694,'Updated LCDs'!$A:$E,5,0),"NO")</f>
        <v>NO</v>
      </c>
      <c r="F694" s="102" t="str">
        <f>IFERROR(VLOOKUP(B694,'ICD-9 to ICD-10 LCDs'!$A:$B,2,0),"")</f>
        <v/>
      </c>
      <c r="G694" s="101" t="str">
        <f>IFERROR(VLOOKUP(F694,'ALL-LCDs'!$A:$C,3,0),"")</f>
        <v/>
      </c>
      <c r="H694" s="101" t="str">
        <f>IFERROR(VLOOKUP(F694,'Updated LCDs'!$A:$A,1,0),"NO")</f>
        <v>NO</v>
      </c>
      <c r="I694" s="101" t="str">
        <f>IFERROR(VLOOKUP(F694,'Updated LCDs'!$A:$E,5,0),"NO")</f>
        <v>NO</v>
      </c>
      <c r="J694" s="100"/>
      <c r="K694" s="101" t="str">
        <f>IFERROR(VLOOKUP(J694,'All-Articles'!#REF!,3,0),"")</f>
        <v/>
      </c>
      <c r="L694" s="101" t="str">
        <f>IFERROR(VLOOKUP(J694,'Updated Articles'!$A:$E,1,0),"NO")</f>
        <v>NO</v>
      </c>
      <c r="M694" s="101" t="str">
        <f>IFERROR(VLOOKUP(J694,'Updated Articles'!$A:$E,5,0),"NO")</f>
        <v>NO</v>
      </c>
      <c r="N694" s="100"/>
      <c r="O694" s="101" t="str">
        <f>IFERROR(VLOOKUP(N694,'All-Articles'!#REF!,3,0),"")</f>
        <v/>
      </c>
      <c r="P694" s="101" t="str">
        <f>IFERROR(VLOOKUP(N694,'Updated Articles'!$A:$E,1,0),"NO")</f>
        <v>NO</v>
      </c>
      <c r="Q694" s="101" t="str">
        <f>IFERROR(VLOOKUP(N694,'Updated Articles'!$A:$E,5,0),"NO")</f>
        <v>NO</v>
      </c>
    </row>
    <row r="695" spans="1:18" x14ac:dyDescent="0.25">
      <c r="A695" s="99" t="s">
        <v>261</v>
      </c>
      <c r="B695" s="100">
        <v>35050</v>
      </c>
      <c r="C695" s="101" t="str">
        <f>IFERROR(VLOOKUP(B695,'ALL-LCDs'!$A:$C,3,0),"")</f>
        <v>A</v>
      </c>
      <c r="D695" s="101" t="str">
        <f>IFERROR(VLOOKUP(B695,'Updated LCDs'!$A:$A,1,0),"NO")</f>
        <v>NO</v>
      </c>
      <c r="E695" s="101" t="str">
        <f>IFERROR(VLOOKUP(B695,'Updated LCDs'!$A:$E,5,0),"NO")</f>
        <v>NO</v>
      </c>
      <c r="F695" s="102" t="str">
        <f>IFERROR(VLOOKUP(B695,'ICD-9 to ICD-10 LCDs'!$A:$B,2,0),"")</f>
        <v/>
      </c>
      <c r="G695" s="101" t="str">
        <f>IFERROR(VLOOKUP(F695,'ALL-LCDs'!$A:$C,3,0),"")</f>
        <v/>
      </c>
      <c r="H695" s="101" t="str">
        <f>IFERROR(VLOOKUP(F695,'Updated LCDs'!$A:$A,1,0),"NO")</f>
        <v>NO</v>
      </c>
      <c r="I695" s="101" t="str">
        <f>IFERROR(VLOOKUP(F695,'Updated LCDs'!$A:$E,5,0),"NO")</f>
        <v>NO</v>
      </c>
      <c r="J695" s="100"/>
      <c r="K695" s="101" t="str">
        <f>IFERROR(VLOOKUP(J695,'All-Articles'!#REF!,3,0),"")</f>
        <v/>
      </c>
      <c r="L695" s="101" t="str">
        <f>IFERROR(VLOOKUP(J695,'Updated Articles'!$A:$E,1,0),"NO")</f>
        <v>NO</v>
      </c>
      <c r="M695" s="101" t="str">
        <f>IFERROR(VLOOKUP(J695,'Updated Articles'!$A:$E,5,0),"NO")</f>
        <v>NO</v>
      </c>
      <c r="N695" s="100"/>
      <c r="O695" s="101" t="str">
        <f>IFERROR(VLOOKUP(N695,'All-Articles'!#REF!,3,0),"")</f>
        <v/>
      </c>
      <c r="P695" s="101" t="str">
        <f>IFERROR(VLOOKUP(N695,'Updated Articles'!$A:$E,1,0),"NO")</f>
        <v>NO</v>
      </c>
      <c r="Q695" s="101" t="str">
        <f>IFERROR(VLOOKUP(N695,'Updated Articles'!$A:$E,5,0),"NO")</f>
        <v>NO</v>
      </c>
    </row>
    <row r="696" spans="1:18" x14ac:dyDescent="0.25">
      <c r="A696" s="99" t="s">
        <v>370</v>
      </c>
      <c r="B696" s="100">
        <v>35053</v>
      </c>
      <c r="C696" s="101" t="str">
        <f>IFERROR(VLOOKUP(B696,'ALL-LCDs'!$A:$C,3,0),"")</f>
        <v>R</v>
      </c>
      <c r="D696" s="101" t="str">
        <f>IFERROR(VLOOKUP(B696,'Updated LCDs'!$A:$A,1,0),"NO")</f>
        <v>NO</v>
      </c>
      <c r="E696" s="101" t="str">
        <f>IFERROR(VLOOKUP(B696,'Updated LCDs'!$A:$E,5,0),"NO")</f>
        <v>NO</v>
      </c>
      <c r="F696" s="102" t="str">
        <f>IFERROR(VLOOKUP(B696,'ICD-9 to ICD-10 LCDs'!$A:$B,2,0),"")</f>
        <v/>
      </c>
      <c r="G696" s="101" t="str">
        <f>IFERROR(VLOOKUP(F696,'ALL-LCDs'!$A:$C,3,0),"")</f>
        <v/>
      </c>
      <c r="H696" s="101" t="str">
        <f>IFERROR(VLOOKUP(F696,'Updated LCDs'!$A:$A,1,0),"NO")</f>
        <v>NO</v>
      </c>
      <c r="I696" s="101" t="str">
        <f>IFERROR(VLOOKUP(F696,'Updated LCDs'!$A:$E,5,0),"NO")</f>
        <v>NO</v>
      </c>
      <c r="J696" s="100"/>
      <c r="K696" s="101" t="str">
        <f>IFERROR(VLOOKUP(J696,'All-Articles'!#REF!,3,0),"")</f>
        <v/>
      </c>
      <c r="L696" s="101" t="str">
        <f>IFERROR(VLOOKUP(J696,'Updated Articles'!$A:$E,1,0),"NO")</f>
        <v>NO</v>
      </c>
      <c r="M696" s="101" t="str">
        <f>IFERROR(VLOOKUP(J696,'Updated Articles'!$A:$E,5,0),"NO")</f>
        <v>NO</v>
      </c>
      <c r="N696" s="100"/>
      <c r="O696" s="101" t="str">
        <f>IFERROR(VLOOKUP(N696,'All-Articles'!#REF!,3,0),"")</f>
        <v/>
      </c>
      <c r="P696" s="101" t="str">
        <f>IFERROR(VLOOKUP(N696,'Updated Articles'!$A:$E,1,0),"NO")</f>
        <v>NO</v>
      </c>
      <c r="Q696" s="101" t="str">
        <f>IFERROR(VLOOKUP(N696,'Updated Articles'!$A:$E,5,0),"NO")</f>
        <v>NO</v>
      </c>
    </row>
    <row r="697" spans="1:18" x14ac:dyDescent="0.25">
      <c r="A697" s="103">
        <v>14339.11</v>
      </c>
      <c r="B697" s="100">
        <v>35062</v>
      </c>
      <c r="C697" s="101" t="str">
        <f>IFERROR(VLOOKUP(B697,'ALL-LCDs'!$A:$C,3,0),"")</f>
        <v>A</v>
      </c>
      <c r="D697" s="101" t="str">
        <f>IFERROR(VLOOKUP(B697,'Updated LCDs'!$A:$A,1,0),"NO")</f>
        <v>NO</v>
      </c>
      <c r="E697" s="101" t="str">
        <f>IFERROR(VLOOKUP(B697,'Updated LCDs'!$A:$E,5,0),"NO")</f>
        <v>NO</v>
      </c>
      <c r="F697" s="102" t="str">
        <f>IFERROR(VLOOKUP(B697,'ICD-9 to ICD-10 LCDs'!$A:$B,2,0),"")</f>
        <v/>
      </c>
      <c r="G697" s="101" t="str">
        <f>IFERROR(VLOOKUP(F697,'ALL-LCDs'!$A:$C,3,0),"")</f>
        <v/>
      </c>
      <c r="H697" s="101" t="str">
        <f>IFERROR(VLOOKUP(F697,'Updated LCDs'!$A:$A,1,0),"NO")</f>
        <v>NO</v>
      </c>
      <c r="I697" s="101" t="str">
        <f>IFERROR(VLOOKUP(F697,'Updated LCDs'!$A:$E,5,0),"NO")</f>
        <v>NO</v>
      </c>
      <c r="J697" s="100"/>
      <c r="K697" s="101" t="str">
        <f>IFERROR(VLOOKUP(J697,'All-Articles'!#REF!,3,0),"")</f>
        <v/>
      </c>
      <c r="L697" s="101" t="str">
        <f>IFERROR(VLOOKUP(J697,'Updated Articles'!$A:$E,1,0),"NO")</f>
        <v>NO</v>
      </c>
      <c r="M697" s="101" t="str">
        <f>IFERROR(VLOOKUP(J697,'Updated Articles'!$A:$E,5,0),"NO")</f>
        <v>NO</v>
      </c>
      <c r="N697" s="100"/>
      <c r="O697" s="101" t="str">
        <f>IFERROR(VLOOKUP(N697,'All-Articles'!#REF!,3,0),"")</f>
        <v/>
      </c>
      <c r="P697" s="101" t="str">
        <f>IFERROR(VLOOKUP(N697,'Updated Articles'!$A:$E,1,0),"NO")</f>
        <v>NO</v>
      </c>
      <c r="Q697" s="101" t="str">
        <f>IFERROR(VLOOKUP(N697,'Updated Articles'!$A:$E,5,0),"NO")</f>
        <v>NO</v>
      </c>
    </row>
    <row r="698" spans="1:18" x14ac:dyDescent="0.25">
      <c r="A698" s="99" t="s">
        <v>371</v>
      </c>
      <c r="B698" s="100">
        <v>35070</v>
      </c>
      <c r="C698" s="101" t="str">
        <f>IFERROR(VLOOKUP(B698,'ALL-LCDs'!$A:$C,3,0),"")</f>
        <v>A</v>
      </c>
      <c r="D698" s="101" t="str">
        <f>IFERROR(VLOOKUP(B698,'Updated LCDs'!$A:$A,1,0),"NO")</f>
        <v>NO</v>
      </c>
      <c r="E698" s="101" t="str">
        <f>IFERROR(VLOOKUP(B698,'Updated LCDs'!$A:$E,5,0),"NO")</f>
        <v>NO</v>
      </c>
      <c r="F698" s="102" t="str">
        <f>IFERROR(VLOOKUP(B698,'ICD-9 to ICD-10 LCDs'!$A:$B,2,0),"")</f>
        <v/>
      </c>
      <c r="G698" s="101" t="str">
        <f>IFERROR(VLOOKUP(F698,'ALL-LCDs'!$A:$C,3,0),"")</f>
        <v/>
      </c>
      <c r="H698" s="101" t="str">
        <f>IFERROR(VLOOKUP(F698,'Updated LCDs'!$A:$A,1,0),"NO")</f>
        <v>NO</v>
      </c>
      <c r="I698" s="101" t="str">
        <f>IFERROR(VLOOKUP(F698,'Updated LCDs'!$A:$E,5,0),"NO")</f>
        <v>NO</v>
      </c>
      <c r="J698" s="100"/>
      <c r="K698" s="101" t="str">
        <f>IFERROR(VLOOKUP(J698,'All-Articles'!#REF!,3,0),"")</f>
        <v/>
      </c>
      <c r="L698" s="101" t="str">
        <f>IFERROR(VLOOKUP(J698,'Updated Articles'!$A:$E,1,0),"NO")</f>
        <v>NO</v>
      </c>
      <c r="M698" s="101" t="str">
        <f>IFERROR(VLOOKUP(J698,'Updated Articles'!$A:$E,5,0),"NO")</f>
        <v>NO</v>
      </c>
      <c r="N698" s="100"/>
      <c r="O698" s="101" t="str">
        <f>IFERROR(VLOOKUP(N698,'All-Articles'!#REF!,3,0),"")</f>
        <v/>
      </c>
      <c r="P698" s="101" t="str">
        <f>IFERROR(VLOOKUP(N698,'Updated Articles'!$A:$E,1,0),"NO")</f>
        <v>NO</v>
      </c>
      <c r="Q698" s="101" t="str">
        <f>IFERROR(VLOOKUP(N698,'Updated Articles'!$A:$E,5,0),"NO")</f>
        <v>NO</v>
      </c>
    </row>
    <row r="699" spans="1:18" x14ac:dyDescent="0.25">
      <c r="A699" s="99" t="s">
        <v>145</v>
      </c>
      <c r="B699" s="100">
        <v>35076</v>
      </c>
      <c r="C699" s="101" t="str">
        <f>IFERROR(VLOOKUP(B699,'ALL-LCDs'!$A:$C,3,0),"")</f>
        <v>A</v>
      </c>
      <c r="D699" s="101" t="str">
        <f>IFERROR(VLOOKUP(B699,'Updated LCDs'!$A:$A,1,0),"NO")</f>
        <v>NO</v>
      </c>
      <c r="E699" s="101" t="str">
        <f>IFERROR(VLOOKUP(B699,'Updated LCDs'!$A:$E,5,0),"NO")</f>
        <v>NO</v>
      </c>
      <c r="F699" s="102" t="str">
        <f>IFERROR(VLOOKUP(B699,'ICD-9 to ICD-10 LCDs'!$A:$B,2,0),"")</f>
        <v/>
      </c>
      <c r="G699" s="101" t="str">
        <f>IFERROR(VLOOKUP(F699,'ALL-LCDs'!$A:$C,3,0),"")</f>
        <v/>
      </c>
      <c r="H699" s="101" t="str">
        <f>IFERROR(VLOOKUP(F699,'Updated LCDs'!$A:$A,1,0),"NO")</f>
        <v>NO</v>
      </c>
      <c r="I699" s="101" t="str">
        <f>IFERROR(VLOOKUP(F699,'Updated LCDs'!$A:$E,5,0),"NO")</f>
        <v>NO</v>
      </c>
      <c r="J699" s="100"/>
      <c r="K699" s="101" t="str">
        <f>IFERROR(VLOOKUP(J699,'All-Articles'!#REF!,3,0),"")</f>
        <v/>
      </c>
      <c r="L699" s="101" t="str">
        <f>IFERROR(VLOOKUP(J699,'Updated Articles'!$A:$E,1,0),"NO")</f>
        <v>NO</v>
      </c>
      <c r="M699" s="101" t="str">
        <f>IFERROR(VLOOKUP(J699,'Updated Articles'!$A:$E,5,0),"NO")</f>
        <v>NO</v>
      </c>
      <c r="N699" s="100"/>
      <c r="O699" s="101" t="str">
        <f>IFERROR(VLOOKUP(N699,'All-Articles'!#REF!,3,0),"")</f>
        <v/>
      </c>
      <c r="P699" s="101" t="str">
        <f>IFERROR(VLOOKUP(N699,'Updated Articles'!$A:$E,1,0),"NO")</f>
        <v>NO</v>
      </c>
      <c r="Q699" s="101" t="str">
        <f>IFERROR(VLOOKUP(N699,'Updated Articles'!$A:$E,5,0),"NO")</f>
        <v>NO</v>
      </c>
    </row>
    <row r="700" spans="1:18" x14ac:dyDescent="0.25">
      <c r="A700" s="99" t="s">
        <v>348</v>
      </c>
      <c r="B700" s="100">
        <v>35081</v>
      </c>
      <c r="C700" s="101" t="str">
        <f>IFERROR(VLOOKUP(B700,'ALL-LCDs'!$A:$C,3,0),"")</f>
        <v>A</v>
      </c>
      <c r="D700" s="101" t="str">
        <f>IFERROR(VLOOKUP(B700,'Updated LCDs'!$A:$A,1,0),"NO")</f>
        <v>NO</v>
      </c>
      <c r="E700" s="101" t="str">
        <f>IFERROR(VLOOKUP(B700,'Updated LCDs'!$A:$E,5,0),"NO")</f>
        <v>NO</v>
      </c>
      <c r="F700" s="102" t="str">
        <f>IFERROR(VLOOKUP(B700,'ICD-9 to ICD-10 LCDs'!$A:$B,2,0),"")</f>
        <v/>
      </c>
      <c r="G700" s="101" t="str">
        <f>IFERROR(VLOOKUP(F700,'ALL-LCDs'!$A:$C,3,0),"")</f>
        <v/>
      </c>
      <c r="H700" s="101" t="str">
        <f>IFERROR(VLOOKUP(F700,'Updated LCDs'!$A:$A,1,0),"NO")</f>
        <v>NO</v>
      </c>
      <c r="I700" s="101" t="str">
        <f>IFERROR(VLOOKUP(F700,'Updated LCDs'!$A:$E,5,0),"NO")</f>
        <v>NO</v>
      </c>
      <c r="J700" s="100"/>
      <c r="K700" s="101" t="str">
        <f>IFERROR(VLOOKUP(J700,'All-Articles'!#REF!,3,0),"")</f>
        <v/>
      </c>
      <c r="L700" s="101" t="str">
        <f>IFERROR(VLOOKUP(J700,'Updated Articles'!$A:$E,1,0),"NO")</f>
        <v>NO</v>
      </c>
      <c r="M700" s="101" t="str">
        <f>IFERROR(VLOOKUP(J700,'Updated Articles'!$A:$E,5,0),"NO")</f>
        <v>NO</v>
      </c>
      <c r="N700" s="100"/>
      <c r="O700" s="101" t="str">
        <f>IFERROR(VLOOKUP(N700,'All-Articles'!#REF!,3,0),"")</f>
        <v/>
      </c>
      <c r="P700" s="101" t="str">
        <f>IFERROR(VLOOKUP(N700,'Updated Articles'!$A:$E,1,0),"NO")</f>
        <v>NO</v>
      </c>
      <c r="Q700" s="101" t="str">
        <f>IFERROR(VLOOKUP(N700,'Updated Articles'!$A:$E,5,0),"NO")</f>
        <v>NO</v>
      </c>
    </row>
    <row r="701" spans="1:18" x14ac:dyDescent="0.25">
      <c r="A701" s="103" t="s">
        <v>268</v>
      </c>
      <c r="B701" s="100">
        <v>35083</v>
      </c>
      <c r="C701" s="101" t="str">
        <f>IFERROR(VLOOKUP(B701,'ALL-LCDs'!$A:$C,3,0),"")</f>
        <v>A</v>
      </c>
      <c r="D701" s="101" t="str">
        <f>IFERROR(VLOOKUP(B701,'Updated LCDs'!$A:$A,1,0),"NO")</f>
        <v>NO</v>
      </c>
      <c r="E701" s="101" t="str">
        <f>IFERROR(VLOOKUP(B701,'Updated LCDs'!$A:$E,5,0),"NO")</f>
        <v>NO</v>
      </c>
      <c r="F701" s="102" t="str">
        <f>IFERROR(VLOOKUP(B701,'ICD-9 to ICD-10 LCDs'!$A:$B,2,0),"")</f>
        <v/>
      </c>
      <c r="G701" s="101" t="str">
        <f>IFERROR(VLOOKUP(F701,'ALL-LCDs'!$A:$C,3,0),"")</f>
        <v/>
      </c>
      <c r="H701" s="101" t="str">
        <f>IFERROR(VLOOKUP(F701,'Updated LCDs'!$A:$A,1,0),"NO")</f>
        <v>NO</v>
      </c>
      <c r="I701" s="101" t="str">
        <f>IFERROR(VLOOKUP(F701,'Updated LCDs'!$A:$E,5,0),"NO")</f>
        <v>NO</v>
      </c>
      <c r="J701" s="100"/>
      <c r="K701" s="101" t="str">
        <f>IFERROR(VLOOKUP(J701,'All-Articles'!#REF!,3,0),"")</f>
        <v/>
      </c>
      <c r="L701" s="101" t="str">
        <f>IFERROR(VLOOKUP(J701,'Updated Articles'!$A:$E,1,0),"NO")</f>
        <v>NO</v>
      </c>
      <c r="M701" s="101" t="str">
        <f>IFERROR(VLOOKUP(J701,'Updated Articles'!$A:$E,5,0),"NO")</f>
        <v>NO</v>
      </c>
      <c r="N701" s="100"/>
      <c r="O701" s="101" t="str">
        <f>IFERROR(VLOOKUP(N701,'All-Articles'!#REF!,3,0),"")</f>
        <v/>
      </c>
      <c r="P701" s="101" t="str">
        <f>IFERROR(VLOOKUP(N701,'Updated Articles'!$A:$E,1,0),"NO")</f>
        <v>NO</v>
      </c>
      <c r="Q701" s="101" t="str">
        <f>IFERROR(VLOOKUP(N701,'Updated Articles'!$A:$E,5,0),"NO")</f>
        <v>NO</v>
      </c>
    </row>
    <row r="702" spans="1:18" x14ac:dyDescent="0.25">
      <c r="A702" s="99" t="s">
        <v>176</v>
      </c>
      <c r="B702" s="100">
        <v>35089</v>
      </c>
      <c r="C702" s="101" t="str">
        <f>IFERROR(VLOOKUP(B702,'ALL-LCDs'!$A:$C,3,0),"")</f>
        <v>A</v>
      </c>
      <c r="D702" s="101" t="str">
        <f>IFERROR(VLOOKUP(B702,'Updated LCDs'!$A:$A,1,0),"NO")</f>
        <v>NO</v>
      </c>
      <c r="E702" s="101" t="str">
        <f>IFERROR(VLOOKUP(B702,'Updated LCDs'!$A:$E,5,0),"NO")</f>
        <v>NO</v>
      </c>
      <c r="F702" s="102" t="str">
        <f>IFERROR(VLOOKUP(B702,'ICD-9 to ICD-10 LCDs'!$A:$B,2,0),"")</f>
        <v/>
      </c>
      <c r="G702" s="101" t="str">
        <f>IFERROR(VLOOKUP(F702,'ALL-LCDs'!$A:$C,3,0),"")</f>
        <v/>
      </c>
      <c r="H702" s="101" t="str">
        <f>IFERROR(VLOOKUP(F702,'Updated LCDs'!$A:$A,1,0),"NO")</f>
        <v>NO</v>
      </c>
      <c r="I702" s="101" t="str">
        <f>IFERROR(VLOOKUP(F702,'Updated LCDs'!$A:$E,5,0),"NO")</f>
        <v>NO</v>
      </c>
      <c r="J702" s="100"/>
      <c r="K702" s="101" t="str">
        <f>IFERROR(VLOOKUP(J702,'All-Articles'!#REF!,3,0),"")</f>
        <v/>
      </c>
      <c r="L702" s="101" t="str">
        <f>IFERROR(VLOOKUP(J702,'Updated Articles'!$A:$E,1,0),"NO")</f>
        <v>NO</v>
      </c>
      <c r="M702" s="101" t="str">
        <f>IFERROR(VLOOKUP(J702,'Updated Articles'!$A:$E,5,0),"NO")</f>
        <v>NO</v>
      </c>
      <c r="N702" s="100"/>
      <c r="O702" s="101" t="str">
        <f>IFERROR(VLOOKUP(N702,'All-Articles'!#REF!,3,0),"")</f>
        <v/>
      </c>
      <c r="P702" s="101" t="str">
        <f>IFERROR(VLOOKUP(N702,'Updated Articles'!$A:$E,1,0),"NO")</f>
        <v>NO</v>
      </c>
      <c r="Q702" s="101" t="str">
        <f>IFERROR(VLOOKUP(N702,'Updated Articles'!$A:$E,5,0),"NO")</f>
        <v>NO</v>
      </c>
    </row>
    <row r="703" spans="1:18" x14ac:dyDescent="0.25">
      <c r="A703" s="99" t="s">
        <v>372</v>
      </c>
      <c r="B703" s="100">
        <v>35094</v>
      </c>
      <c r="C703" s="101" t="str">
        <f>IFERROR(VLOOKUP(B703,'ALL-LCDs'!$A:$C,3,0),"")</f>
        <v>A</v>
      </c>
      <c r="D703" s="101" t="str">
        <f>IFERROR(VLOOKUP(B703,'Updated LCDs'!$A:$A,1,0),"NO")</f>
        <v>NO</v>
      </c>
      <c r="E703" s="101" t="str">
        <f>IFERROR(VLOOKUP(B703,'Updated LCDs'!$A:$E,5,0),"NO")</f>
        <v>NO</v>
      </c>
      <c r="F703" s="102" t="str">
        <f>IFERROR(VLOOKUP(B703,'ICD-9 to ICD-10 LCDs'!$A:$B,2,0),"")</f>
        <v/>
      </c>
      <c r="G703" s="101" t="str">
        <f>IFERROR(VLOOKUP(F703,'ALL-LCDs'!$A:$C,3,0),"")</f>
        <v/>
      </c>
      <c r="H703" s="101" t="str">
        <f>IFERROR(VLOOKUP(F703,'Updated LCDs'!$A:$A,1,0),"NO")</f>
        <v>NO</v>
      </c>
      <c r="I703" s="101" t="str">
        <f>IFERROR(VLOOKUP(F703,'Updated LCDs'!$A:$E,5,0),"NO")</f>
        <v>NO</v>
      </c>
      <c r="J703" s="100"/>
      <c r="K703" s="101" t="str">
        <f>IFERROR(VLOOKUP(J703,'All-Articles'!#REF!,3,0),"")</f>
        <v/>
      </c>
      <c r="L703" s="101" t="str">
        <f>IFERROR(VLOOKUP(J703,'Updated Articles'!$A:$E,1,0),"NO")</f>
        <v>NO</v>
      </c>
      <c r="M703" s="101" t="str">
        <f>IFERROR(VLOOKUP(J703,'Updated Articles'!$A:$E,5,0),"NO")</f>
        <v>NO</v>
      </c>
      <c r="N703" s="100"/>
      <c r="O703" s="101" t="str">
        <f>IFERROR(VLOOKUP(N703,'All-Articles'!#REF!,3,0),"")</f>
        <v/>
      </c>
      <c r="P703" s="101" t="str">
        <f>IFERROR(VLOOKUP(N703,'Updated Articles'!$A:$E,1,0),"NO")</f>
        <v>NO</v>
      </c>
      <c r="Q703" s="101" t="str">
        <f>IFERROR(VLOOKUP(N703,'Updated Articles'!$A:$E,5,0),"NO")</f>
        <v>NO</v>
      </c>
    </row>
    <row r="704" spans="1:18" x14ac:dyDescent="0.25">
      <c r="A704" s="99" t="s">
        <v>348</v>
      </c>
      <c r="B704" s="100">
        <v>35098</v>
      </c>
      <c r="C704" s="101" t="str">
        <f>IFERROR(VLOOKUP(B704,'ALL-LCDs'!$A:$C,3,0),"")</f>
        <v>A</v>
      </c>
      <c r="D704" s="101" t="str">
        <f>IFERROR(VLOOKUP(B704,'Updated LCDs'!$A:$A,1,0),"NO")</f>
        <v>NO</v>
      </c>
      <c r="E704" s="101" t="str">
        <f>IFERROR(VLOOKUP(B704,'Updated LCDs'!$A:$E,5,0),"NO")</f>
        <v>NO</v>
      </c>
      <c r="F704" s="102" t="str">
        <f>IFERROR(VLOOKUP(B704,'ICD-9 to ICD-10 LCDs'!$A:$B,2,0),"")</f>
        <v/>
      </c>
      <c r="G704" s="101" t="str">
        <f>IFERROR(VLOOKUP(F704,'ALL-LCDs'!$A:$C,3,0),"")</f>
        <v/>
      </c>
      <c r="H704" s="101" t="str">
        <f>IFERROR(VLOOKUP(F704,'Updated LCDs'!$A:$A,1,0),"NO")</f>
        <v>NO</v>
      </c>
      <c r="I704" s="101" t="str">
        <f>IFERROR(VLOOKUP(F704,'Updated LCDs'!$A:$E,5,0),"NO")</f>
        <v>NO</v>
      </c>
      <c r="J704" s="100"/>
      <c r="K704" s="101" t="str">
        <f>IFERROR(VLOOKUP(J704,'All-Articles'!#REF!,3,0),"")</f>
        <v/>
      </c>
      <c r="L704" s="101" t="str">
        <f>IFERROR(VLOOKUP(J704,'Updated Articles'!$A:$E,1,0),"NO")</f>
        <v>NO</v>
      </c>
      <c r="M704" s="101" t="str">
        <f>IFERROR(VLOOKUP(J704,'Updated Articles'!$A:$E,5,0),"NO")</f>
        <v>NO</v>
      </c>
      <c r="N704" s="100"/>
      <c r="O704" s="101" t="str">
        <f>IFERROR(VLOOKUP(N704,'All-Articles'!#REF!,3,0),"")</f>
        <v/>
      </c>
      <c r="P704" s="101" t="str">
        <f>IFERROR(VLOOKUP(N704,'Updated Articles'!$A:$E,1,0),"NO")</f>
        <v>NO</v>
      </c>
      <c r="Q704" s="101" t="str">
        <f>IFERROR(VLOOKUP(N704,'Updated Articles'!$A:$E,5,0),"NO")</f>
        <v>NO</v>
      </c>
    </row>
    <row r="705" spans="1:17" x14ac:dyDescent="0.25">
      <c r="A705" s="99" t="s">
        <v>238</v>
      </c>
      <c r="B705" s="100">
        <v>35099</v>
      </c>
      <c r="C705" s="101" t="str">
        <f>IFERROR(VLOOKUP(B705,'ALL-LCDs'!$A:$C,3,0),"")</f>
        <v>A</v>
      </c>
      <c r="D705" s="101" t="str">
        <f>IFERROR(VLOOKUP(B705,'Updated LCDs'!$A:$A,1,0),"NO")</f>
        <v>NO</v>
      </c>
      <c r="E705" s="101" t="str">
        <f>IFERROR(VLOOKUP(B705,'Updated LCDs'!$A:$E,5,0),"NO")</f>
        <v>NO</v>
      </c>
      <c r="F705" s="102" t="str">
        <f>IFERROR(VLOOKUP(B705,'ICD-9 to ICD-10 LCDs'!$A:$B,2,0),"")</f>
        <v/>
      </c>
      <c r="G705" s="101" t="str">
        <f>IFERROR(VLOOKUP(F705,'ALL-LCDs'!$A:$C,3,0),"")</f>
        <v/>
      </c>
      <c r="H705" s="101" t="str">
        <f>IFERROR(VLOOKUP(F705,'Updated LCDs'!$A:$A,1,0),"NO")</f>
        <v>NO</v>
      </c>
      <c r="I705" s="101" t="str">
        <f>IFERROR(VLOOKUP(F705,'Updated LCDs'!$A:$E,5,0),"NO")</f>
        <v>NO</v>
      </c>
      <c r="J705" s="100"/>
      <c r="K705" s="101" t="str">
        <f>IFERROR(VLOOKUP(J705,'All-Articles'!#REF!,3,0),"")</f>
        <v/>
      </c>
      <c r="L705" s="101" t="str">
        <f>IFERROR(VLOOKUP(J705,'Updated Articles'!$A:$E,1,0),"NO")</f>
        <v>NO</v>
      </c>
      <c r="M705" s="101" t="str">
        <f>IFERROR(VLOOKUP(J705,'Updated Articles'!$A:$E,5,0),"NO")</f>
        <v>NO</v>
      </c>
      <c r="N705" s="100"/>
      <c r="O705" s="101" t="str">
        <f>IFERROR(VLOOKUP(N705,'All-Articles'!#REF!,3,0),"")</f>
        <v/>
      </c>
      <c r="P705" s="101" t="str">
        <f>IFERROR(VLOOKUP(N705,'Updated Articles'!$A:$E,1,0),"NO")</f>
        <v>NO</v>
      </c>
      <c r="Q705" s="101" t="str">
        <f>IFERROR(VLOOKUP(N705,'Updated Articles'!$A:$E,5,0),"NO")</f>
        <v>NO</v>
      </c>
    </row>
    <row r="706" spans="1:17" x14ac:dyDescent="0.25">
      <c r="A706" s="99" t="s">
        <v>234</v>
      </c>
      <c r="B706" s="100">
        <v>35107</v>
      </c>
      <c r="C706" s="101" t="str">
        <f>IFERROR(VLOOKUP(B706,'ALL-LCDs'!$A:$C,3,0),"")</f>
        <v>R</v>
      </c>
      <c r="D706" s="101" t="str">
        <f>IFERROR(VLOOKUP(B706,'Updated LCDs'!$A:$A,1,0),"NO")</f>
        <v>NO</v>
      </c>
      <c r="E706" s="101" t="str">
        <f>IFERROR(VLOOKUP(B706,'Updated LCDs'!$A:$E,5,0),"NO")</f>
        <v>NO</v>
      </c>
      <c r="F706" s="102" t="str">
        <f>IFERROR(VLOOKUP(B706,'ICD-9 to ICD-10 LCDs'!$A:$B,2,0),"")</f>
        <v/>
      </c>
      <c r="G706" s="101" t="str">
        <f>IFERROR(VLOOKUP(F706,'ALL-LCDs'!$A:$C,3,0),"")</f>
        <v/>
      </c>
      <c r="H706" s="101" t="str">
        <f>IFERROR(VLOOKUP(F706,'Updated LCDs'!$A:$A,1,0),"NO")</f>
        <v>NO</v>
      </c>
      <c r="I706" s="101" t="str">
        <f>IFERROR(VLOOKUP(F706,'Updated LCDs'!$A:$E,5,0),"NO")</f>
        <v>NO</v>
      </c>
      <c r="J706" s="100"/>
      <c r="K706" s="101" t="str">
        <f>IFERROR(VLOOKUP(J706,'All-Articles'!#REF!,3,0),"")</f>
        <v/>
      </c>
      <c r="L706" s="101" t="str">
        <f>IFERROR(VLOOKUP(J706,'Updated Articles'!$A:$E,1,0),"NO")</f>
        <v>NO</v>
      </c>
      <c r="M706" s="101" t="str">
        <f>IFERROR(VLOOKUP(J706,'Updated Articles'!$A:$E,5,0),"NO")</f>
        <v>NO</v>
      </c>
      <c r="N706" s="100"/>
      <c r="O706" s="101" t="str">
        <f>IFERROR(VLOOKUP(N706,'All-Articles'!#REF!,3,0),"")</f>
        <v/>
      </c>
      <c r="P706" s="101" t="str">
        <f>IFERROR(VLOOKUP(N706,'Updated Articles'!$A:$E,1,0),"NO")</f>
        <v>NO</v>
      </c>
      <c r="Q706" s="101" t="str">
        <f>IFERROR(VLOOKUP(N706,'Updated Articles'!$A:$E,5,0),"NO")</f>
        <v>NO</v>
      </c>
    </row>
    <row r="707" spans="1:17" x14ac:dyDescent="0.25">
      <c r="A707" s="99" t="s">
        <v>147</v>
      </c>
      <c r="B707" s="100">
        <v>35125</v>
      </c>
      <c r="C707" s="101" t="str">
        <f>IFERROR(VLOOKUP(B707,'ALL-LCDs'!$A:$C,3,0),"")</f>
        <v>A</v>
      </c>
      <c r="D707" s="101" t="str">
        <f>IFERROR(VLOOKUP(B707,'Updated LCDs'!$A:$A,1,0),"NO")</f>
        <v>NO</v>
      </c>
      <c r="E707" s="101" t="str">
        <f>IFERROR(VLOOKUP(B707,'Updated LCDs'!$A:$E,5,0),"NO")</f>
        <v>NO</v>
      </c>
      <c r="F707" s="102" t="str">
        <f>IFERROR(VLOOKUP(B707,'ICD-9 to ICD-10 LCDs'!$A:$B,2,0),"")</f>
        <v/>
      </c>
      <c r="G707" s="101" t="str">
        <f>IFERROR(VLOOKUP(F707,'ALL-LCDs'!$A:$C,3,0),"")</f>
        <v/>
      </c>
      <c r="H707" s="101" t="str">
        <f>IFERROR(VLOOKUP(F707,'Updated LCDs'!$A:$A,1,0),"NO")</f>
        <v>NO</v>
      </c>
      <c r="I707" s="101" t="str">
        <f>IFERROR(VLOOKUP(F707,'Updated LCDs'!$A:$E,5,0),"NO")</f>
        <v>NO</v>
      </c>
      <c r="J707" s="100"/>
      <c r="K707" s="101" t="str">
        <f>IFERROR(VLOOKUP(J707,'All-Articles'!#REF!,3,0),"")</f>
        <v/>
      </c>
      <c r="L707" s="101" t="str">
        <f>IFERROR(VLOOKUP(J707,'Updated Articles'!$A:$E,1,0),"NO")</f>
        <v>NO</v>
      </c>
      <c r="M707" s="101" t="str">
        <f>IFERROR(VLOOKUP(J707,'Updated Articles'!$A:$E,5,0),"NO")</f>
        <v>NO</v>
      </c>
      <c r="N707" s="100"/>
      <c r="O707" s="101" t="str">
        <f>IFERROR(VLOOKUP(N707,'All-Articles'!#REF!,3,0),"")</f>
        <v/>
      </c>
      <c r="P707" s="101" t="str">
        <f>IFERROR(VLOOKUP(N707,'Updated Articles'!$A:$E,1,0),"NO")</f>
        <v>NO</v>
      </c>
      <c r="Q707" s="101" t="str">
        <f>IFERROR(VLOOKUP(N707,'Updated Articles'!$A:$E,5,0),"NO")</f>
        <v>NO</v>
      </c>
    </row>
    <row r="708" spans="1:17" x14ac:dyDescent="0.25">
      <c r="A708" s="99" t="s">
        <v>373</v>
      </c>
      <c r="B708" s="100">
        <v>35138</v>
      </c>
      <c r="C708" s="101" t="str">
        <f>IFERROR(VLOOKUP(B708,'ALL-LCDs'!$A:$C,3,0),"")</f>
        <v>A</v>
      </c>
      <c r="D708" s="101" t="str">
        <f>IFERROR(VLOOKUP(B708,'Updated LCDs'!$A:$A,1,0),"NO")</f>
        <v>NO</v>
      </c>
      <c r="E708" s="101" t="str">
        <f>IFERROR(VLOOKUP(B708,'Updated LCDs'!$A:$E,5,0),"NO")</f>
        <v>NO</v>
      </c>
      <c r="F708" s="102" t="str">
        <f>IFERROR(VLOOKUP(B708,'ICD-9 to ICD-10 LCDs'!$A:$B,2,0),"")</f>
        <v/>
      </c>
      <c r="G708" s="101" t="str">
        <f>IFERROR(VLOOKUP(F708,'ALL-LCDs'!$A:$C,3,0),"")</f>
        <v/>
      </c>
      <c r="H708" s="101" t="str">
        <f>IFERROR(VLOOKUP(F708,'Updated LCDs'!$A:$A,1,0),"NO")</f>
        <v>NO</v>
      </c>
      <c r="I708" s="101" t="str">
        <f>IFERROR(VLOOKUP(F708,'Updated LCDs'!$A:$E,5,0),"NO")</f>
        <v>NO</v>
      </c>
      <c r="J708" s="100"/>
      <c r="K708" s="101" t="str">
        <f>IFERROR(VLOOKUP(J708,'All-Articles'!#REF!,3,0),"")</f>
        <v/>
      </c>
      <c r="L708" s="101" t="str">
        <f>IFERROR(VLOOKUP(J708,'Updated Articles'!$A:$E,1,0),"NO")</f>
        <v>NO</v>
      </c>
      <c r="M708" s="101" t="str">
        <f>IFERROR(VLOOKUP(J708,'Updated Articles'!$A:$E,5,0),"NO")</f>
        <v>NO</v>
      </c>
      <c r="N708" s="100"/>
      <c r="O708" s="101" t="str">
        <f>IFERROR(VLOOKUP(N708,'All-Articles'!#REF!,3,0),"")</f>
        <v/>
      </c>
      <c r="P708" s="101" t="str">
        <f>IFERROR(VLOOKUP(N708,'Updated Articles'!$A:$E,1,0),"NO")</f>
        <v>NO</v>
      </c>
      <c r="Q708" s="101" t="str">
        <f>IFERROR(VLOOKUP(N708,'Updated Articles'!$A:$E,5,0),"NO")</f>
        <v>NO</v>
      </c>
    </row>
    <row r="709" spans="1:17" x14ac:dyDescent="0.25">
      <c r="A709" s="99" t="s">
        <v>364</v>
      </c>
      <c r="B709" s="100">
        <v>35148</v>
      </c>
      <c r="C709" s="101" t="str">
        <f>IFERROR(VLOOKUP(B709,'ALL-LCDs'!$A:$C,3,0),"")</f>
        <v>A</v>
      </c>
      <c r="D709" s="101">
        <f>IFERROR(VLOOKUP(B709,'Updated LCDs'!$A:$A,1,0),"NO")</f>
        <v>35148</v>
      </c>
      <c r="E709" s="101" t="str">
        <f>IFERROR(VLOOKUP(B709,'Updated LCDs'!$A:$E,5,0),"NO")</f>
        <v>&lt;p style="line-height: normal;"&gt;Under &lt;strong&gt;&lt;em&gt;Bibliography&lt;/em&gt;&lt;/strong&gt; changes were made to citations to reflect AMA citation guidelines.&lt;/p&gt;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709" s="102" t="str">
        <f>IFERROR(VLOOKUP(B709,'ICD-9 to ICD-10 LCDs'!$A:$B,2,0),"")</f>
        <v/>
      </c>
      <c r="G709" s="101" t="str">
        <f>IFERROR(VLOOKUP(F709,'ALL-LCDs'!$A:$C,3,0),"")</f>
        <v/>
      </c>
      <c r="H709" s="101" t="str">
        <f>IFERROR(VLOOKUP(F709,'Updated LCDs'!$A:$A,1,0),"NO")</f>
        <v>NO</v>
      </c>
      <c r="I709" s="101" t="str">
        <f>IFERROR(VLOOKUP(F709,'Updated LCDs'!$A:$E,5,0),"NO")</f>
        <v>NO</v>
      </c>
      <c r="J709" s="100"/>
      <c r="K709" s="101" t="str">
        <f>IFERROR(VLOOKUP(J709,'All-Articles'!#REF!,3,0),"")</f>
        <v/>
      </c>
      <c r="L709" s="101" t="str">
        <f>IFERROR(VLOOKUP(J709,'Updated Articles'!$A:$E,1,0),"NO")</f>
        <v>NO</v>
      </c>
      <c r="M709" s="101" t="str">
        <f>IFERROR(VLOOKUP(J709,'Updated Articles'!$A:$E,5,0),"NO")</f>
        <v>NO</v>
      </c>
      <c r="N709" s="100"/>
      <c r="O709" s="101" t="str">
        <f>IFERROR(VLOOKUP(N709,'All-Articles'!#REF!,3,0),"")</f>
        <v/>
      </c>
      <c r="P709" s="101" t="str">
        <f>IFERROR(VLOOKUP(N709,'Updated Articles'!$A:$E,1,0),"NO")</f>
        <v>NO</v>
      </c>
      <c r="Q709" s="101" t="str">
        <f>IFERROR(VLOOKUP(N709,'Updated Articles'!$A:$E,5,0),"NO")</f>
        <v>NO</v>
      </c>
    </row>
    <row r="710" spans="1:17" x14ac:dyDescent="0.25">
      <c r="A710" s="99" t="s">
        <v>374</v>
      </c>
      <c r="B710" s="100">
        <v>35162</v>
      </c>
      <c r="C710" s="101" t="str">
        <f>IFERROR(VLOOKUP(B710,'ALL-LCDs'!$A:$C,3,0),"")</f>
        <v>A</v>
      </c>
      <c r="D710" s="101" t="str">
        <f>IFERROR(VLOOKUP(B710,'Updated LCDs'!$A:$A,1,0),"NO")</f>
        <v>NO</v>
      </c>
      <c r="E710" s="101" t="str">
        <f>IFERROR(VLOOKUP(B710,'Updated LCDs'!$A:$E,5,0),"NO")</f>
        <v>NO</v>
      </c>
      <c r="F710" s="102" t="str">
        <f>IFERROR(VLOOKUP(B710,'ICD-9 to ICD-10 LCDs'!$A:$B,2,0),"")</f>
        <v/>
      </c>
      <c r="G710" s="101" t="str">
        <f>IFERROR(VLOOKUP(F710,'ALL-LCDs'!$A:$C,3,0),"")</f>
        <v/>
      </c>
      <c r="H710" s="101" t="str">
        <f>IFERROR(VLOOKUP(F710,'Updated LCDs'!$A:$A,1,0),"NO")</f>
        <v>NO</v>
      </c>
      <c r="I710" s="101" t="str">
        <f>IFERROR(VLOOKUP(F710,'Updated LCDs'!$A:$E,5,0),"NO")</f>
        <v>NO</v>
      </c>
      <c r="J710" s="100"/>
      <c r="K710" s="101" t="str">
        <f>IFERROR(VLOOKUP(J710,'All-Articles'!#REF!,3,0),"")</f>
        <v/>
      </c>
      <c r="L710" s="101" t="str">
        <f>IFERROR(VLOOKUP(J710,'Updated Articles'!$A:$E,1,0),"NO")</f>
        <v>NO</v>
      </c>
      <c r="M710" s="101" t="str">
        <f>IFERROR(VLOOKUP(J710,'Updated Articles'!$A:$E,5,0),"NO")</f>
        <v>NO</v>
      </c>
      <c r="N710" s="100"/>
      <c r="O710" s="101" t="str">
        <f>IFERROR(VLOOKUP(N710,'All-Articles'!#REF!,3,0),"")</f>
        <v/>
      </c>
      <c r="P710" s="101" t="str">
        <f>IFERROR(VLOOKUP(N710,'Updated Articles'!$A:$E,1,0),"NO")</f>
        <v>NO</v>
      </c>
      <c r="Q710" s="101" t="str">
        <f>IFERROR(VLOOKUP(N710,'Updated Articles'!$A:$E,5,0),"NO")</f>
        <v>NO</v>
      </c>
    </row>
    <row r="711" spans="1:17" x14ac:dyDescent="0.25">
      <c r="A711" s="99" t="s">
        <v>246</v>
      </c>
      <c r="B711" s="100">
        <v>35170</v>
      </c>
      <c r="C711" s="101" t="str">
        <f>IFERROR(VLOOKUP(B711,'ALL-LCDs'!$A:$C,3,0),"")</f>
        <v>A</v>
      </c>
      <c r="D711" s="101" t="str">
        <f>IFERROR(VLOOKUP(B711,'Updated LCDs'!$A:$A,1,0),"NO")</f>
        <v>NO</v>
      </c>
      <c r="E711" s="101" t="str">
        <f>IFERROR(VLOOKUP(B711,'Updated LCDs'!$A:$E,5,0),"NO")</f>
        <v>NO</v>
      </c>
      <c r="F711" s="102" t="str">
        <f>IFERROR(VLOOKUP(B711,'ICD-9 to ICD-10 LCDs'!$A:$B,2,0),"")</f>
        <v/>
      </c>
      <c r="G711" s="101" t="str">
        <f>IFERROR(VLOOKUP(F711,'ALL-LCDs'!$A:$C,3,0),"")</f>
        <v/>
      </c>
      <c r="H711" s="101" t="str">
        <f>IFERROR(VLOOKUP(F711,'Updated LCDs'!$A:$A,1,0),"NO")</f>
        <v>NO</v>
      </c>
      <c r="I711" s="101" t="str">
        <f>IFERROR(VLOOKUP(F711,'Updated LCDs'!$A:$E,5,0),"NO")</f>
        <v>NO</v>
      </c>
      <c r="J711" s="100"/>
      <c r="K711" s="101" t="str">
        <f>IFERROR(VLOOKUP(J711,'All-Articles'!#REF!,3,0),"")</f>
        <v/>
      </c>
      <c r="L711" s="101" t="str">
        <f>IFERROR(VLOOKUP(J711,'Updated Articles'!$A:$E,1,0),"NO")</f>
        <v>NO</v>
      </c>
      <c r="M711" s="101" t="str">
        <f>IFERROR(VLOOKUP(J711,'Updated Articles'!$A:$E,5,0),"NO")</f>
        <v>NO</v>
      </c>
      <c r="N711" s="100"/>
      <c r="O711" s="101" t="str">
        <f>IFERROR(VLOOKUP(N711,'All-Articles'!#REF!,3,0),"")</f>
        <v/>
      </c>
      <c r="P711" s="101" t="str">
        <f>IFERROR(VLOOKUP(N711,'Updated Articles'!$A:$E,1,0),"NO")</f>
        <v>NO</v>
      </c>
      <c r="Q711" s="101" t="str">
        <f>IFERROR(VLOOKUP(N711,'Updated Articles'!$A:$E,5,0),"NO")</f>
        <v>NO</v>
      </c>
    </row>
    <row r="712" spans="1:17" x14ac:dyDescent="0.25">
      <c r="A712" s="99" t="s">
        <v>246</v>
      </c>
      <c r="B712" s="100">
        <v>35172</v>
      </c>
      <c r="C712" s="101" t="str">
        <f>IFERROR(VLOOKUP(B712,'ALL-LCDs'!$A:$C,3,0),"")</f>
        <v>A</v>
      </c>
      <c r="D712" s="101" t="str">
        <f>IFERROR(VLOOKUP(B712,'Updated LCDs'!$A:$A,1,0),"NO")</f>
        <v>NO</v>
      </c>
      <c r="E712" s="101" t="str">
        <f>IFERROR(VLOOKUP(B712,'Updated LCDs'!$A:$E,5,0),"NO")</f>
        <v>NO</v>
      </c>
      <c r="F712" s="102" t="str">
        <f>IFERROR(VLOOKUP(B712,'ICD-9 to ICD-10 LCDs'!$A:$B,2,0),"")</f>
        <v/>
      </c>
      <c r="G712" s="101" t="str">
        <f>IFERROR(VLOOKUP(F712,'ALL-LCDs'!$A:$C,3,0),"")</f>
        <v/>
      </c>
      <c r="H712" s="101" t="str">
        <f>IFERROR(VLOOKUP(F712,'Updated LCDs'!$A:$A,1,0),"NO")</f>
        <v>NO</v>
      </c>
      <c r="I712" s="101" t="str">
        <f>IFERROR(VLOOKUP(F712,'Updated LCDs'!$A:$E,5,0),"NO")</f>
        <v>NO</v>
      </c>
      <c r="J712" s="100"/>
      <c r="K712" s="101" t="str">
        <f>IFERROR(VLOOKUP(J712,'All-Articles'!#REF!,3,0),"")</f>
        <v/>
      </c>
      <c r="L712" s="101" t="str">
        <f>IFERROR(VLOOKUP(J712,'Updated Articles'!$A:$E,1,0),"NO")</f>
        <v>NO</v>
      </c>
      <c r="M712" s="101" t="str">
        <f>IFERROR(VLOOKUP(J712,'Updated Articles'!$A:$E,5,0),"NO")</f>
        <v>NO</v>
      </c>
      <c r="N712" s="100"/>
      <c r="O712" s="101" t="str">
        <f>IFERROR(VLOOKUP(N712,'All-Articles'!#REF!,3,0),"")</f>
        <v/>
      </c>
      <c r="P712" s="101" t="str">
        <f>IFERROR(VLOOKUP(N712,'Updated Articles'!$A:$E,1,0),"NO")</f>
        <v>NO</v>
      </c>
      <c r="Q712" s="101" t="str">
        <f>IFERROR(VLOOKUP(N712,'Updated Articles'!$A:$E,5,0),"NO")</f>
        <v>NO</v>
      </c>
    </row>
    <row r="713" spans="1:17" x14ac:dyDescent="0.25">
      <c r="A713" s="99" t="s">
        <v>270</v>
      </c>
      <c r="B713" s="100">
        <v>35175</v>
      </c>
      <c r="C713" s="101" t="str">
        <f>IFERROR(VLOOKUP(B713,'ALL-LCDs'!$A:$C,3,0),"")</f>
        <v>A</v>
      </c>
      <c r="D713" s="101" t="str">
        <f>IFERROR(VLOOKUP(B713,'Updated LCDs'!$A:$A,1,0),"NO")</f>
        <v>NO</v>
      </c>
      <c r="E713" s="101" t="str">
        <f>IFERROR(VLOOKUP(B713,'Updated LCDs'!$A:$E,5,0),"NO")</f>
        <v>NO</v>
      </c>
      <c r="F713" s="102" t="str">
        <f>IFERROR(VLOOKUP(B713,'ICD-9 to ICD-10 LCDs'!$A:$B,2,0),"")</f>
        <v/>
      </c>
      <c r="G713" s="101" t="str">
        <f>IFERROR(VLOOKUP(F713,'ALL-LCDs'!$A:$C,3,0),"")</f>
        <v/>
      </c>
      <c r="H713" s="101" t="str">
        <f>IFERROR(VLOOKUP(F713,'Updated LCDs'!$A:$A,1,0),"NO")</f>
        <v>NO</v>
      </c>
      <c r="I713" s="101" t="str">
        <f>IFERROR(VLOOKUP(F713,'Updated LCDs'!$A:$E,5,0),"NO")</f>
        <v>NO</v>
      </c>
      <c r="J713" s="100"/>
      <c r="K713" s="101" t="str">
        <f>IFERROR(VLOOKUP(J713,'All-Articles'!#REF!,3,0),"")</f>
        <v/>
      </c>
      <c r="L713" s="101" t="str">
        <f>IFERROR(VLOOKUP(J713,'Updated Articles'!$A:$E,1,0),"NO")</f>
        <v>NO</v>
      </c>
      <c r="M713" s="101" t="str">
        <f>IFERROR(VLOOKUP(J713,'Updated Articles'!$A:$E,5,0),"NO")</f>
        <v>NO</v>
      </c>
      <c r="N713" s="100"/>
      <c r="O713" s="101" t="str">
        <f>IFERROR(VLOOKUP(N713,'All-Articles'!#REF!,3,0),"")</f>
        <v/>
      </c>
      <c r="P713" s="101" t="str">
        <f>IFERROR(VLOOKUP(N713,'Updated Articles'!$A:$E,1,0),"NO")</f>
        <v>NO</v>
      </c>
      <c r="Q713" s="101" t="str">
        <f>IFERROR(VLOOKUP(N713,'Updated Articles'!$A:$E,5,0),"NO")</f>
        <v>NO</v>
      </c>
    </row>
    <row r="714" spans="1:17" x14ac:dyDescent="0.25">
      <c r="A714" s="99" t="s">
        <v>270</v>
      </c>
      <c r="B714" s="100">
        <v>35177</v>
      </c>
      <c r="C714" s="101" t="str">
        <f>IFERROR(VLOOKUP(B714,'ALL-LCDs'!$A:$C,3,0),"")</f>
        <v/>
      </c>
      <c r="D714" s="101" t="str">
        <f>IFERROR(VLOOKUP(B714,'Updated LCDs'!$A:$A,1,0),"NO")</f>
        <v>NO</v>
      </c>
      <c r="E714" s="101" t="str">
        <f>IFERROR(VLOOKUP(B714,'Updated LCDs'!$A:$E,5,0),"NO")</f>
        <v>NO</v>
      </c>
      <c r="F714" s="102" t="str">
        <f>IFERROR(VLOOKUP(B714,'ICD-9 to ICD-10 LCDs'!$A:$B,2,0),"")</f>
        <v/>
      </c>
      <c r="G714" s="101" t="str">
        <f>IFERROR(VLOOKUP(F714,'ALL-LCDs'!$A:$C,3,0),"")</f>
        <v/>
      </c>
      <c r="H714" s="101" t="str">
        <f>IFERROR(VLOOKUP(F714,'Updated LCDs'!$A:$A,1,0),"NO")</f>
        <v>NO</v>
      </c>
      <c r="I714" s="101" t="str">
        <f>IFERROR(VLOOKUP(F714,'Updated LCDs'!$A:$E,5,0),"NO")</f>
        <v>NO</v>
      </c>
      <c r="J714" s="100"/>
      <c r="K714" s="101" t="str">
        <f>IFERROR(VLOOKUP(J714,'All-Articles'!#REF!,3,0),"")</f>
        <v/>
      </c>
      <c r="L714" s="101" t="str">
        <f>IFERROR(VLOOKUP(J714,'Updated Articles'!$A:$E,1,0),"NO")</f>
        <v>NO</v>
      </c>
      <c r="M714" s="101" t="str">
        <f>IFERROR(VLOOKUP(J714,'Updated Articles'!$A:$E,5,0),"NO")</f>
        <v>NO</v>
      </c>
      <c r="N714" s="100"/>
      <c r="O714" s="101" t="str">
        <f>IFERROR(VLOOKUP(N714,'All-Articles'!#REF!,3,0),"")</f>
        <v/>
      </c>
      <c r="P714" s="101" t="str">
        <f>IFERROR(VLOOKUP(N714,'Updated Articles'!$A:$E,1,0),"NO")</f>
        <v>NO</v>
      </c>
      <c r="Q714" s="101" t="str">
        <f>IFERROR(VLOOKUP(N714,'Updated Articles'!$A:$E,5,0),"NO")</f>
        <v>NO</v>
      </c>
    </row>
    <row r="715" spans="1:17" x14ac:dyDescent="0.25">
      <c r="A715" s="99" t="s">
        <v>241</v>
      </c>
      <c r="B715" s="100">
        <v>35249</v>
      </c>
      <c r="C715" s="101" t="str">
        <f>IFERROR(VLOOKUP(B715,'ALL-LCDs'!$A:$C,3,0),"")</f>
        <v>A</v>
      </c>
      <c r="D715" s="101" t="str">
        <f>IFERROR(VLOOKUP(B715,'Updated LCDs'!$A:$A,1,0),"NO")</f>
        <v>NO</v>
      </c>
      <c r="E715" s="101" t="str">
        <f>IFERROR(VLOOKUP(B715,'Updated LCDs'!$A:$E,5,0),"NO")</f>
        <v>NO</v>
      </c>
      <c r="F715" s="102" t="str">
        <f>IFERROR(VLOOKUP(B715,'ICD-9 to ICD-10 LCDs'!$A:$B,2,0),"")</f>
        <v/>
      </c>
      <c r="G715" s="101" t="str">
        <f>IFERROR(VLOOKUP(F715,'ALL-LCDs'!$A:$C,3,0),"")</f>
        <v/>
      </c>
      <c r="H715" s="101" t="str">
        <f>IFERROR(VLOOKUP(F715,'Updated LCDs'!$A:$A,1,0),"NO")</f>
        <v>NO</v>
      </c>
      <c r="I715" s="101" t="str">
        <f>IFERROR(VLOOKUP(F715,'Updated LCDs'!$A:$E,5,0),"NO")</f>
        <v>NO</v>
      </c>
      <c r="J715" s="100"/>
      <c r="K715" s="101" t="str">
        <f>IFERROR(VLOOKUP(J715,'All-Articles'!#REF!,3,0),"")</f>
        <v/>
      </c>
      <c r="L715" s="101" t="str">
        <f>IFERROR(VLOOKUP(J715,'Updated Articles'!$A:$E,1,0),"NO")</f>
        <v>NO</v>
      </c>
      <c r="M715" s="101" t="str">
        <f>IFERROR(VLOOKUP(J715,'Updated Articles'!$A:$E,5,0),"NO")</f>
        <v>NO</v>
      </c>
      <c r="N715" s="100"/>
      <c r="O715" s="101" t="str">
        <f>IFERROR(VLOOKUP(N715,'All-Articles'!#REF!,3,0),"")</f>
        <v/>
      </c>
      <c r="P715" s="101" t="str">
        <f>IFERROR(VLOOKUP(N715,'Updated Articles'!$A:$E,1,0),"NO")</f>
        <v>NO</v>
      </c>
      <c r="Q715" s="101" t="str">
        <f>IFERROR(VLOOKUP(N715,'Updated Articles'!$A:$E,5,0),"NO")</f>
        <v>NO</v>
      </c>
    </row>
    <row r="716" spans="1:17" x14ac:dyDescent="0.25">
      <c r="A716" s="103" t="s">
        <v>293</v>
      </c>
      <c r="B716" s="100">
        <v>35347</v>
      </c>
      <c r="C716" s="101" t="str">
        <f>IFERROR(VLOOKUP(B716,'ALL-LCDs'!$A:$C,3,0),"")</f>
        <v/>
      </c>
      <c r="D716" s="101" t="str">
        <f>IFERROR(VLOOKUP(B716,'Updated LCDs'!$A:$A,1,0),"NO")</f>
        <v>NO</v>
      </c>
      <c r="E716" s="101" t="str">
        <f>IFERROR(VLOOKUP(B716,'Updated LCDs'!$A:$E,5,0),"NO")</f>
        <v>NO</v>
      </c>
      <c r="F716" s="102" t="str">
        <f>IFERROR(VLOOKUP(B716,'ICD-9 to ICD-10 LCDs'!$A:$B,2,0),"")</f>
        <v/>
      </c>
      <c r="G716" s="101" t="str">
        <f>IFERROR(VLOOKUP(F716,'ALL-LCDs'!$A:$C,3,0),"")</f>
        <v/>
      </c>
      <c r="H716" s="101" t="str">
        <f>IFERROR(VLOOKUP(F716,'Updated LCDs'!$A:$A,1,0),"NO")</f>
        <v>NO</v>
      </c>
      <c r="I716" s="101" t="str">
        <f>IFERROR(VLOOKUP(F716,'Updated LCDs'!$A:$E,5,0),"NO")</f>
        <v>NO</v>
      </c>
      <c r="J716" s="100"/>
      <c r="K716" s="101" t="str">
        <f>IFERROR(VLOOKUP(J716,'All-Articles'!#REF!,3,0),"")</f>
        <v/>
      </c>
      <c r="L716" s="101" t="str">
        <f>IFERROR(VLOOKUP(J716,'Updated Articles'!$A:$E,1,0),"NO")</f>
        <v>NO</v>
      </c>
      <c r="M716" s="101" t="str">
        <f>IFERROR(VLOOKUP(J716,'Updated Articles'!$A:$E,5,0),"NO")</f>
        <v>NO</v>
      </c>
      <c r="N716" s="100"/>
      <c r="O716" s="101" t="str">
        <f>IFERROR(VLOOKUP(N716,'All-Articles'!#REF!,3,0),"")</f>
        <v/>
      </c>
      <c r="P716" s="101" t="str">
        <f>IFERROR(VLOOKUP(N716,'Updated Articles'!$A:$E,1,0),"NO")</f>
        <v>NO</v>
      </c>
      <c r="Q716" s="101" t="str">
        <f>IFERROR(VLOOKUP(N716,'Updated Articles'!$A:$E,5,0),"NO")</f>
        <v>NO</v>
      </c>
    </row>
    <row r="717" spans="1:17" x14ac:dyDescent="0.25">
      <c r="A717" s="99" t="s">
        <v>375</v>
      </c>
      <c r="B717" s="100">
        <v>35360</v>
      </c>
      <c r="C717" s="101" t="str">
        <f>IFERROR(VLOOKUP(B717,'ALL-LCDs'!$A:$C,3,0),"")</f>
        <v>A</v>
      </c>
      <c r="D717" s="101" t="str">
        <f>IFERROR(VLOOKUP(B717,'Updated LCDs'!$A:$A,1,0),"NO")</f>
        <v>NO</v>
      </c>
      <c r="E717" s="101" t="str">
        <f>IFERROR(VLOOKUP(B717,'Updated LCDs'!$A:$E,5,0),"NO")</f>
        <v>NO</v>
      </c>
      <c r="F717" s="102" t="str">
        <f>IFERROR(VLOOKUP(B717,'ICD-9 to ICD-10 LCDs'!$A:$B,2,0),"")</f>
        <v/>
      </c>
      <c r="G717" s="101" t="str">
        <f>IFERROR(VLOOKUP(F717,'ALL-LCDs'!$A:$C,3,0),"")</f>
        <v/>
      </c>
      <c r="H717" s="101" t="str">
        <f>IFERROR(VLOOKUP(F717,'Updated LCDs'!$A:$A,1,0),"NO")</f>
        <v>NO</v>
      </c>
      <c r="I717" s="101" t="str">
        <f>IFERROR(VLOOKUP(F717,'Updated LCDs'!$A:$E,5,0),"NO")</f>
        <v>NO</v>
      </c>
      <c r="J717" s="100"/>
      <c r="K717" s="101" t="str">
        <f>IFERROR(VLOOKUP(J717,'All-Articles'!#REF!,3,0),"")</f>
        <v/>
      </c>
      <c r="L717" s="101" t="str">
        <f>IFERROR(VLOOKUP(J717,'Updated Articles'!$A:$E,1,0),"NO")</f>
        <v>NO</v>
      </c>
      <c r="M717" s="101" t="str">
        <f>IFERROR(VLOOKUP(J717,'Updated Articles'!$A:$E,5,0),"NO")</f>
        <v>NO</v>
      </c>
      <c r="N717" s="100"/>
      <c r="O717" s="101" t="str">
        <f>IFERROR(VLOOKUP(N717,'All-Articles'!#REF!,3,0),"")</f>
        <v/>
      </c>
      <c r="P717" s="101" t="str">
        <f>IFERROR(VLOOKUP(N717,'Updated Articles'!$A:$E,1,0),"NO")</f>
        <v>NO</v>
      </c>
      <c r="Q717" s="101" t="str">
        <f>IFERROR(VLOOKUP(N717,'Updated Articles'!$A:$E,5,0),"NO")</f>
        <v>NO</v>
      </c>
    </row>
    <row r="718" spans="1:17" x14ac:dyDescent="0.25">
      <c r="A718" s="103" t="s">
        <v>363</v>
      </c>
      <c r="B718" s="100">
        <v>35396</v>
      </c>
      <c r="C718" s="101" t="str">
        <f>IFERROR(VLOOKUP(B718,'ALL-LCDs'!$A:$C,3,0),"")</f>
        <v>A</v>
      </c>
      <c r="D718" s="101" t="str">
        <f>IFERROR(VLOOKUP(B718,'Updated LCDs'!$A:$A,1,0),"NO")</f>
        <v>NO</v>
      </c>
      <c r="E718" s="101" t="str">
        <f>IFERROR(VLOOKUP(B718,'Updated LCDs'!$A:$E,5,0),"NO")</f>
        <v>NO</v>
      </c>
      <c r="F718" s="102" t="str">
        <f>IFERROR(VLOOKUP(B718,'ICD-9 to ICD-10 LCDs'!$A:$B,2,0),"")</f>
        <v/>
      </c>
      <c r="G718" s="101" t="str">
        <f>IFERROR(VLOOKUP(F718,'ALL-LCDs'!$A:$C,3,0),"")</f>
        <v/>
      </c>
      <c r="H718" s="101" t="str">
        <f>IFERROR(VLOOKUP(F718,'Updated LCDs'!$A:$A,1,0),"NO")</f>
        <v>NO</v>
      </c>
      <c r="I718" s="101" t="str">
        <f>IFERROR(VLOOKUP(F718,'Updated LCDs'!$A:$E,5,0),"NO")</f>
        <v>NO</v>
      </c>
      <c r="J718" s="100"/>
      <c r="K718" s="101" t="str">
        <f>IFERROR(VLOOKUP(J718,'All-Articles'!#REF!,3,0),"")</f>
        <v/>
      </c>
      <c r="L718" s="101" t="str">
        <f>IFERROR(VLOOKUP(J718,'Updated Articles'!$A:$E,1,0),"NO")</f>
        <v>NO</v>
      </c>
      <c r="M718" s="101" t="str">
        <f>IFERROR(VLOOKUP(J718,'Updated Articles'!$A:$E,5,0),"NO")</f>
        <v>NO</v>
      </c>
      <c r="N718" s="100"/>
      <c r="O718" s="101" t="str">
        <f>IFERROR(VLOOKUP(N718,'All-Articles'!#REF!,3,0),"")</f>
        <v/>
      </c>
      <c r="P718" s="101" t="str">
        <f>IFERROR(VLOOKUP(N718,'Updated Articles'!$A:$E,1,0),"NO")</f>
        <v>NO</v>
      </c>
      <c r="Q718" s="101" t="str">
        <f>IFERROR(VLOOKUP(N718,'Updated Articles'!$A:$E,5,0),"NO")</f>
        <v>NO</v>
      </c>
    </row>
    <row r="719" spans="1:17" x14ac:dyDescent="0.25">
      <c r="A719" s="99" t="s">
        <v>179</v>
      </c>
      <c r="B719" s="100">
        <v>35424</v>
      </c>
      <c r="C719" s="101" t="str">
        <f>IFERROR(VLOOKUP(B719,'ALL-LCDs'!$A:$C,3,0),"")</f>
        <v>A</v>
      </c>
      <c r="D719" s="101" t="str">
        <f>IFERROR(VLOOKUP(B719,'Updated LCDs'!$A:$A,1,0),"NO")</f>
        <v>NO</v>
      </c>
      <c r="E719" s="101" t="str">
        <f>IFERROR(VLOOKUP(B719,'Updated LCDs'!$A:$E,5,0),"NO")</f>
        <v>NO</v>
      </c>
      <c r="F719" s="102" t="str">
        <f>IFERROR(VLOOKUP(B719,'ICD-9 to ICD-10 LCDs'!$A:$B,2,0),"")</f>
        <v/>
      </c>
      <c r="G719" s="101" t="str">
        <f>IFERROR(VLOOKUP(F719,'ALL-LCDs'!$A:$C,3,0),"")</f>
        <v/>
      </c>
      <c r="H719" s="101" t="str">
        <f>IFERROR(VLOOKUP(F719,'Updated LCDs'!$A:$A,1,0),"NO")</f>
        <v>NO</v>
      </c>
      <c r="I719" s="101" t="str">
        <f>IFERROR(VLOOKUP(F719,'Updated LCDs'!$A:$E,5,0),"NO")</f>
        <v>NO</v>
      </c>
      <c r="J719" s="100"/>
      <c r="K719" s="101" t="str">
        <f>IFERROR(VLOOKUP(J719,'All-Articles'!#REF!,3,0),"")</f>
        <v/>
      </c>
      <c r="L719" s="101" t="str">
        <f>IFERROR(VLOOKUP(J719,'Updated Articles'!$A:$E,1,0),"NO")</f>
        <v>NO</v>
      </c>
      <c r="M719" s="101" t="str">
        <f>IFERROR(VLOOKUP(J719,'Updated Articles'!$A:$E,5,0),"NO")</f>
        <v>NO</v>
      </c>
      <c r="N719" s="100"/>
      <c r="O719" s="101" t="str">
        <f>IFERROR(VLOOKUP(N719,'All-Articles'!#REF!,3,0),"")</f>
        <v/>
      </c>
      <c r="P719" s="101" t="str">
        <f>IFERROR(VLOOKUP(N719,'Updated Articles'!$A:$E,1,0),"NO")</f>
        <v>NO</v>
      </c>
      <c r="Q719" s="101" t="str">
        <f>IFERROR(VLOOKUP(N719,'Updated Articles'!$A:$E,5,0),"NO")</f>
        <v>NO</v>
      </c>
    </row>
    <row r="720" spans="1:17" x14ac:dyDescent="0.25">
      <c r="A720" s="99" t="s">
        <v>161</v>
      </c>
      <c r="B720" s="100">
        <v>35426</v>
      </c>
      <c r="C720" s="101" t="str">
        <f>IFERROR(VLOOKUP(B720,'ALL-LCDs'!$A:$C,3,0),"")</f>
        <v/>
      </c>
      <c r="D720" s="101" t="str">
        <f>IFERROR(VLOOKUP(B720,'Updated LCDs'!$A:$A,1,0),"NO")</f>
        <v>NO</v>
      </c>
      <c r="E720" s="101" t="str">
        <f>IFERROR(VLOOKUP(B720,'Updated LCDs'!$A:$E,5,0),"NO")</f>
        <v>NO</v>
      </c>
      <c r="F720" s="102">
        <f>IFERROR(VLOOKUP(B720,'ICD-9 to ICD-10 LCDs'!$A:$B,2,0),"")</f>
        <v>35677</v>
      </c>
      <c r="G720" s="101" t="str">
        <f>IFERROR(VLOOKUP(F720,'ALL-LCDs'!$A:$C,3,0),"")</f>
        <v>A</v>
      </c>
      <c r="H720" s="101" t="str">
        <f>IFERROR(VLOOKUP(F720,'Updated LCDs'!$A:$A,1,0),"NO")</f>
        <v>NO</v>
      </c>
      <c r="I720" s="101" t="str">
        <f>IFERROR(VLOOKUP(F720,'Updated LCDs'!$A:$E,5,0),"NO")</f>
        <v>NO</v>
      </c>
      <c r="J720" s="100"/>
      <c r="K720" s="101" t="str">
        <f>IFERROR(VLOOKUP(J720,'All-Articles'!#REF!,3,0),"")</f>
        <v/>
      </c>
      <c r="L720" s="101" t="str">
        <f>IFERROR(VLOOKUP(J720,'Updated Articles'!$A:$E,1,0),"NO")</f>
        <v>NO</v>
      </c>
      <c r="M720" s="101" t="str">
        <f>IFERROR(VLOOKUP(J720,'Updated Articles'!$A:$E,5,0),"NO")</f>
        <v>NO</v>
      </c>
      <c r="N720" s="100"/>
      <c r="O720" s="101" t="str">
        <f>IFERROR(VLOOKUP(N720,'All-Articles'!#REF!,3,0),"")</f>
        <v/>
      </c>
      <c r="P720" s="101" t="str">
        <f>IFERROR(VLOOKUP(N720,'Updated Articles'!$A:$E,1,0),"NO")</f>
        <v>NO</v>
      </c>
      <c r="Q720" s="101" t="str">
        <f>IFERROR(VLOOKUP(N720,'Updated Articles'!$A:$E,5,0),"NO")</f>
        <v>NO</v>
      </c>
    </row>
    <row r="721" spans="1:17" x14ac:dyDescent="0.25">
      <c r="A721" s="103" t="s">
        <v>376</v>
      </c>
      <c r="B721" s="100">
        <v>35433</v>
      </c>
      <c r="C721" s="101" t="str">
        <f>IFERROR(VLOOKUP(B721,'ALL-LCDs'!$A:$C,3,0),"")</f>
        <v>A</v>
      </c>
      <c r="D721" s="101" t="str">
        <f>IFERROR(VLOOKUP(B721,'Updated LCDs'!$A:$A,1,0),"NO")</f>
        <v>NO</v>
      </c>
      <c r="E721" s="101" t="str">
        <f>IFERROR(VLOOKUP(B721,'Updated LCDs'!$A:$E,5,0),"NO")</f>
        <v>NO</v>
      </c>
      <c r="F721" s="102" t="str">
        <f>IFERROR(VLOOKUP(B721,'ICD-9 to ICD-10 LCDs'!$A:$B,2,0),"")</f>
        <v/>
      </c>
      <c r="G721" s="101" t="str">
        <f>IFERROR(VLOOKUP(F721,'ALL-LCDs'!$A:$C,3,0),"")</f>
        <v/>
      </c>
      <c r="H721" s="101" t="str">
        <f>IFERROR(VLOOKUP(F721,'Updated LCDs'!$A:$A,1,0),"NO")</f>
        <v>NO</v>
      </c>
      <c r="I721" s="101" t="str">
        <f>IFERROR(VLOOKUP(F721,'Updated LCDs'!$A:$E,5,0),"NO")</f>
        <v>NO</v>
      </c>
      <c r="J721" s="100"/>
      <c r="K721" s="101" t="str">
        <f>IFERROR(VLOOKUP(J721,'All-Articles'!#REF!,3,0),"")</f>
        <v/>
      </c>
      <c r="L721" s="101" t="str">
        <f>IFERROR(VLOOKUP(J721,'Updated Articles'!$A:$E,1,0),"NO")</f>
        <v>NO</v>
      </c>
      <c r="M721" s="101" t="str">
        <f>IFERROR(VLOOKUP(J721,'Updated Articles'!$A:$E,5,0),"NO")</f>
        <v>NO</v>
      </c>
      <c r="N721" s="100"/>
      <c r="O721" s="101" t="str">
        <f>IFERROR(VLOOKUP(N721,'All-Articles'!#REF!,3,0),"")</f>
        <v/>
      </c>
      <c r="P721" s="101" t="str">
        <f>IFERROR(VLOOKUP(N721,'Updated Articles'!$A:$E,1,0),"NO")</f>
        <v>NO</v>
      </c>
      <c r="Q721" s="101" t="str">
        <f>IFERROR(VLOOKUP(N721,'Updated Articles'!$A:$E,5,0),"NO")</f>
        <v>NO</v>
      </c>
    </row>
    <row r="722" spans="1:17" x14ac:dyDescent="0.25">
      <c r="A722" s="99" t="s">
        <v>377</v>
      </c>
      <c r="B722" s="100">
        <v>35447</v>
      </c>
      <c r="C722" s="101" t="str">
        <f>IFERROR(VLOOKUP(B722,'ALL-LCDs'!$A:$C,3,0),"")</f>
        <v/>
      </c>
      <c r="D722" s="101" t="str">
        <f>IFERROR(VLOOKUP(B722,'Updated LCDs'!$A:$A,1,0),"NO")</f>
        <v>NO</v>
      </c>
      <c r="E722" s="101" t="str">
        <f>IFERROR(VLOOKUP(B722,'Updated LCDs'!$A:$E,5,0),"NO")</f>
        <v>NO</v>
      </c>
      <c r="F722" s="102" t="str">
        <f>IFERROR(VLOOKUP(B722,'ICD-9 to ICD-10 LCDs'!$A:$B,2,0),"")</f>
        <v/>
      </c>
      <c r="G722" s="101" t="str">
        <f>IFERROR(VLOOKUP(F722,'ALL-LCDs'!$A:$C,3,0),"")</f>
        <v/>
      </c>
      <c r="H722" s="101" t="str">
        <f>IFERROR(VLOOKUP(F722,'Updated LCDs'!$A:$A,1,0),"NO")</f>
        <v>NO</v>
      </c>
      <c r="I722" s="101" t="str">
        <f>IFERROR(VLOOKUP(F722,'Updated LCDs'!$A:$E,5,0),"NO")</f>
        <v>NO</v>
      </c>
      <c r="J722" s="100"/>
      <c r="K722" s="101" t="str">
        <f>IFERROR(VLOOKUP(J722,'All-Articles'!#REF!,3,0),"")</f>
        <v/>
      </c>
      <c r="L722" s="101" t="str">
        <f>IFERROR(VLOOKUP(J722,'Updated Articles'!$A:$E,1,0),"NO")</f>
        <v>NO</v>
      </c>
      <c r="M722" s="101" t="str">
        <f>IFERROR(VLOOKUP(J722,'Updated Articles'!$A:$E,5,0),"NO")</f>
        <v>NO</v>
      </c>
      <c r="N722" s="100"/>
      <c r="O722" s="101" t="str">
        <f>IFERROR(VLOOKUP(N722,'All-Articles'!#REF!,3,0),"")</f>
        <v/>
      </c>
      <c r="P722" s="101" t="str">
        <f>IFERROR(VLOOKUP(N722,'Updated Articles'!$A:$E,1,0),"NO")</f>
        <v>NO</v>
      </c>
      <c r="Q722" s="101" t="str">
        <f>IFERROR(VLOOKUP(N722,'Updated Articles'!$A:$E,5,0),"NO")</f>
        <v>NO</v>
      </c>
    </row>
    <row r="723" spans="1:17" x14ac:dyDescent="0.25">
      <c r="A723" s="99" t="s">
        <v>183</v>
      </c>
      <c r="B723" s="100">
        <v>35449</v>
      </c>
      <c r="C723" s="101" t="str">
        <f>IFERROR(VLOOKUP(B723,'ALL-LCDs'!$A:$C,3,0),"")</f>
        <v>A</v>
      </c>
      <c r="D723" s="101" t="str">
        <f>IFERROR(VLOOKUP(B723,'Updated LCDs'!$A:$A,1,0),"NO")</f>
        <v>NO</v>
      </c>
      <c r="E723" s="101" t="str">
        <f>IFERROR(VLOOKUP(B723,'Updated LCDs'!$A:$E,5,0),"NO")</f>
        <v>NO</v>
      </c>
      <c r="F723" s="102" t="str">
        <f>IFERROR(VLOOKUP(B723,'ICD-9 to ICD-10 LCDs'!$A:$B,2,0),"")</f>
        <v/>
      </c>
      <c r="G723" s="101" t="str">
        <f>IFERROR(VLOOKUP(F723,'ALL-LCDs'!$A:$C,3,0),"")</f>
        <v/>
      </c>
      <c r="H723" s="101" t="str">
        <f>IFERROR(VLOOKUP(F723,'Updated LCDs'!$A:$A,1,0),"NO")</f>
        <v>NO</v>
      </c>
      <c r="I723" s="101" t="str">
        <f>IFERROR(VLOOKUP(F723,'Updated LCDs'!$A:$E,5,0),"NO")</f>
        <v>NO</v>
      </c>
      <c r="J723" s="100"/>
      <c r="K723" s="101" t="str">
        <f>IFERROR(VLOOKUP(J723,'All-Articles'!#REF!,3,0),"")</f>
        <v/>
      </c>
      <c r="L723" s="101" t="str">
        <f>IFERROR(VLOOKUP(J723,'Updated Articles'!$A:$E,1,0),"NO")</f>
        <v>NO</v>
      </c>
      <c r="M723" s="101" t="str">
        <f>IFERROR(VLOOKUP(J723,'Updated Articles'!$A:$E,5,0),"NO")</f>
        <v>NO</v>
      </c>
      <c r="N723" s="100"/>
      <c r="O723" s="101" t="str">
        <f>IFERROR(VLOOKUP(N723,'All-Articles'!#REF!,3,0),"")</f>
        <v/>
      </c>
      <c r="P723" s="101" t="str">
        <f>IFERROR(VLOOKUP(N723,'Updated Articles'!$A:$E,1,0),"NO")</f>
        <v>NO</v>
      </c>
      <c r="Q723" s="101" t="str">
        <f>IFERROR(VLOOKUP(N723,'Updated Articles'!$A:$E,5,0),"NO")</f>
        <v>NO</v>
      </c>
    </row>
    <row r="724" spans="1:17" x14ac:dyDescent="0.25">
      <c r="A724" s="103" t="s">
        <v>164</v>
      </c>
      <c r="B724" s="100">
        <v>35451</v>
      </c>
      <c r="C724" s="101" t="str">
        <f>IFERROR(VLOOKUP(B724,'ALL-LCDs'!$A:$C,3,0),"")</f>
        <v>A</v>
      </c>
      <c r="D724" s="101" t="str">
        <f>IFERROR(VLOOKUP(B724,'Updated LCDs'!$A:$A,1,0),"NO")</f>
        <v>NO</v>
      </c>
      <c r="E724" s="101" t="str">
        <f>IFERROR(VLOOKUP(B724,'Updated LCDs'!$A:$E,5,0),"NO")</f>
        <v>NO</v>
      </c>
      <c r="F724" s="102" t="str">
        <f>IFERROR(VLOOKUP(B724,'ICD-9 to ICD-10 LCDs'!$A:$B,2,0),"")</f>
        <v/>
      </c>
      <c r="G724" s="101" t="str">
        <f>IFERROR(VLOOKUP(F724,'ALL-LCDs'!$A:$C,3,0),"")</f>
        <v/>
      </c>
      <c r="H724" s="101" t="str">
        <f>IFERROR(VLOOKUP(F724,'Updated LCDs'!$A:$A,1,0),"NO")</f>
        <v>NO</v>
      </c>
      <c r="I724" s="101" t="str">
        <f>IFERROR(VLOOKUP(F724,'Updated LCDs'!$A:$E,5,0),"NO")</f>
        <v>NO</v>
      </c>
      <c r="J724" s="100"/>
      <c r="K724" s="101" t="str">
        <f>IFERROR(VLOOKUP(J724,'All-Articles'!#REF!,3,0),"")</f>
        <v/>
      </c>
      <c r="L724" s="101" t="str">
        <f>IFERROR(VLOOKUP(J724,'Updated Articles'!$A:$E,1,0),"NO")</f>
        <v>NO</v>
      </c>
      <c r="M724" s="101" t="str">
        <f>IFERROR(VLOOKUP(J724,'Updated Articles'!$A:$E,5,0),"NO")</f>
        <v>NO</v>
      </c>
      <c r="N724" s="100"/>
      <c r="O724" s="101" t="str">
        <f>IFERROR(VLOOKUP(N724,'All-Articles'!#REF!,3,0),"")</f>
        <v/>
      </c>
      <c r="P724" s="101" t="str">
        <f>IFERROR(VLOOKUP(N724,'Updated Articles'!$A:$E,1,0),"NO")</f>
        <v>NO</v>
      </c>
      <c r="Q724" s="101" t="str">
        <f>IFERROR(VLOOKUP(N724,'Updated Articles'!$A:$E,5,0),"NO")</f>
        <v>NO</v>
      </c>
    </row>
    <row r="725" spans="1:17" x14ac:dyDescent="0.25">
      <c r="A725" s="99" t="s">
        <v>18796</v>
      </c>
      <c r="B725" s="100">
        <v>35456</v>
      </c>
      <c r="C725" s="101" t="str">
        <f>IFERROR(VLOOKUP(B725,'ALL-LCDs'!$A:$C,3,0),"")</f>
        <v>A</v>
      </c>
      <c r="D725" s="101" t="str">
        <f>IFERROR(VLOOKUP(B725,'Updated LCDs'!$A:$A,1,0),"NO")</f>
        <v>NO</v>
      </c>
      <c r="E725" s="101" t="str">
        <f>IFERROR(VLOOKUP(B725,'Updated LCDs'!$A:$E,5,0),"NO")</f>
        <v>NO</v>
      </c>
      <c r="F725" s="102" t="str">
        <f>IFERROR(VLOOKUP(B725,'ICD-9 to ICD-10 LCDs'!$A:$B,2,0),"")</f>
        <v/>
      </c>
      <c r="G725" s="101" t="str">
        <f>IFERROR(VLOOKUP(F725,'ALL-LCDs'!$A:$C,3,0),"")</f>
        <v/>
      </c>
      <c r="H725" s="101" t="str">
        <f>IFERROR(VLOOKUP(F725,'Updated LCDs'!$A:$A,1,0),"NO")</f>
        <v>NO</v>
      </c>
      <c r="I725" s="101" t="str">
        <f>IFERROR(VLOOKUP(F725,'Updated LCDs'!$A:$E,5,0),"NO")</f>
        <v>NO</v>
      </c>
      <c r="J725" s="100"/>
      <c r="K725" s="101" t="str">
        <f>IFERROR(VLOOKUP(J725,'All-Articles'!#REF!,3,0),"")</f>
        <v/>
      </c>
      <c r="L725" s="101" t="str">
        <f>IFERROR(VLOOKUP(J725,'Updated Articles'!$A:$E,1,0),"NO")</f>
        <v>NO</v>
      </c>
      <c r="M725" s="101" t="str">
        <f>IFERROR(VLOOKUP(J725,'Updated Articles'!$A:$E,5,0),"NO")</f>
        <v>NO</v>
      </c>
      <c r="N725" s="100"/>
      <c r="O725" s="101" t="str">
        <f>IFERROR(VLOOKUP(N725,'All-Articles'!#REF!,3,0),"")</f>
        <v/>
      </c>
      <c r="P725" s="101" t="str">
        <f>IFERROR(VLOOKUP(N725,'Updated Articles'!$A:$E,1,0),"NO")</f>
        <v>NO</v>
      </c>
      <c r="Q725" s="101" t="str">
        <f>IFERROR(VLOOKUP(N725,'Updated Articles'!$A:$E,5,0),"NO")</f>
        <v>NO</v>
      </c>
    </row>
    <row r="726" spans="1:17" x14ac:dyDescent="0.25">
      <c r="A726" s="99" t="s">
        <v>18797</v>
      </c>
      <c r="B726" s="100">
        <v>35457</v>
      </c>
      <c r="C726" s="101" t="str">
        <f>IFERROR(VLOOKUP(B726,'ALL-LCDs'!$A:$C,3,0),"")</f>
        <v>A</v>
      </c>
      <c r="D726" s="101" t="str">
        <f>IFERROR(VLOOKUP(B726,'Updated LCDs'!$A:$A,1,0),"NO")</f>
        <v>NO</v>
      </c>
      <c r="E726" s="101" t="str">
        <f>IFERROR(VLOOKUP(B726,'Updated LCDs'!$A:$E,5,0),"NO")</f>
        <v>NO</v>
      </c>
      <c r="F726" s="102" t="str">
        <f>IFERROR(VLOOKUP(B726,'ICD-9 to ICD-10 LCDs'!$A:$B,2,0),"")</f>
        <v/>
      </c>
      <c r="G726" s="101" t="str">
        <f>IFERROR(VLOOKUP(F726,'ALL-LCDs'!$A:$C,3,0),"")</f>
        <v/>
      </c>
      <c r="H726" s="101" t="str">
        <f>IFERROR(VLOOKUP(F726,'Updated LCDs'!$A:$A,1,0),"NO")</f>
        <v>NO</v>
      </c>
      <c r="I726" s="101" t="str">
        <f>IFERROR(VLOOKUP(F726,'Updated LCDs'!$A:$E,5,0),"NO")</f>
        <v>NO</v>
      </c>
      <c r="J726" s="100"/>
      <c r="K726" s="101" t="str">
        <f>IFERROR(VLOOKUP(J726,'All-Articles'!#REF!,3,0),"")</f>
        <v/>
      </c>
      <c r="L726" s="101" t="str">
        <f>IFERROR(VLOOKUP(J726,'Updated Articles'!$A:$E,1,0),"NO")</f>
        <v>NO</v>
      </c>
      <c r="M726" s="101" t="str">
        <f>IFERROR(VLOOKUP(J726,'Updated Articles'!$A:$E,5,0),"NO")</f>
        <v>NO</v>
      </c>
      <c r="N726" s="100"/>
      <c r="O726" s="101" t="str">
        <f>IFERROR(VLOOKUP(N726,'All-Articles'!#REF!,3,0),"")</f>
        <v/>
      </c>
      <c r="P726" s="101" t="str">
        <f>IFERROR(VLOOKUP(N726,'Updated Articles'!$A:$E,1,0),"NO")</f>
        <v>NO</v>
      </c>
      <c r="Q726" s="101" t="str">
        <f>IFERROR(VLOOKUP(N726,'Updated Articles'!$A:$E,5,0),"NO")</f>
        <v>NO</v>
      </c>
    </row>
    <row r="727" spans="1:17" x14ac:dyDescent="0.25">
      <c r="A727" s="99" t="s">
        <v>378</v>
      </c>
      <c r="B727" s="100">
        <v>35458</v>
      </c>
      <c r="C727" s="101" t="str">
        <f>IFERROR(VLOOKUP(B727,'ALL-LCDs'!$A:$C,3,0),"")</f>
        <v/>
      </c>
      <c r="D727" s="101" t="str">
        <f>IFERROR(VLOOKUP(B727,'Updated LCDs'!$A:$A,1,0),"NO")</f>
        <v>NO</v>
      </c>
      <c r="E727" s="101" t="str">
        <f>IFERROR(VLOOKUP(B727,'Updated LCDs'!$A:$E,5,0),"NO")</f>
        <v>NO</v>
      </c>
      <c r="F727" s="102" t="str">
        <f>IFERROR(VLOOKUP(B727,'ICD-9 to ICD-10 LCDs'!$A:$B,2,0),"")</f>
        <v/>
      </c>
      <c r="G727" s="101" t="str">
        <f>IFERROR(VLOOKUP(F727,'ALL-LCDs'!$A:$C,3,0),"")</f>
        <v/>
      </c>
      <c r="H727" s="101" t="str">
        <f>IFERROR(VLOOKUP(F727,'Updated LCDs'!$A:$A,1,0),"NO")</f>
        <v>NO</v>
      </c>
      <c r="I727" s="101" t="str">
        <f>IFERROR(VLOOKUP(F727,'Updated LCDs'!$A:$E,5,0),"NO")</f>
        <v>NO</v>
      </c>
      <c r="J727" s="100"/>
      <c r="K727" s="101" t="str">
        <f>IFERROR(VLOOKUP(J727,'All-Articles'!#REF!,3,0),"")</f>
        <v/>
      </c>
      <c r="L727" s="101" t="str">
        <f>IFERROR(VLOOKUP(J727,'Updated Articles'!$A:$E,1,0),"NO")</f>
        <v>NO</v>
      </c>
      <c r="M727" s="101" t="str">
        <f>IFERROR(VLOOKUP(J727,'Updated Articles'!$A:$E,5,0),"NO")</f>
        <v>NO</v>
      </c>
      <c r="N727" s="100"/>
      <c r="O727" s="101" t="str">
        <f>IFERROR(VLOOKUP(N727,'All-Articles'!#REF!,3,0),"")</f>
        <v/>
      </c>
      <c r="P727" s="101" t="str">
        <f>IFERROR(VLOOKUP(N727,'Updated Articles'!$A:$E,1,0),"NO")</f>
        <v>NO</v>
      </c>
      <c r="Q727" s="101" t="str">
        <f>IFERROR(VLOOKUP(N727,'Updated Articles'!$A:$E,5,0),"NO")</f>
        <v>NO</v>
      </c>
    </row>
    <row r="728" spans="1:17" x14ac:dyDescent="0.25">
      <c r="A728" s="99" t="s">
        <v>121</v>
      </c>
      <c r="B728" s="100">
        <v>35461</v>
      </c>
      <c r="C728" s="101" t="str">
        <f>IFERROR(VLOOKUP(B728,'ALL-LCDs'!$A:$C,3,0),"")</f>
        <v/>
      </c>
      <c r="D728" s="101" t="str">
        <f>IFERROR(VLOOKUP(B728,'Updated LCDs'!$A:$A,1,0),"NO")</f>
        <v>NO</v>
      </c>
      <c r="E728" s="101" t="str">
        <f>IFERROR(VLOOKUP(B728,'Updated LCDs'!$A:$E,5,0),"NO")</f>
        <v>NO</v>
      </c>
      <c r="F728" s="102" t="str">
        <f>IFERROR(VLOOKUP(B728,'ICD-9 to ICD-10 LCDs'!$A:$B,2,0),"")</f>
        <v/>
      </c>
      <c r="G728" s="101" t="str">
        <f>IFERROR(VLOOKUP(F728,'ALL-LCDs'!$A:$C,3,0),"")</f>
        <v/>
      </c>
      <c r="H728" s="101" t="str">
        <f>IFERROR(VLOOKUP(F728,'Updated LCDs'!$A:$A,1,0),"NO")</f>
        <v>NO</v>
      </c>
      <c r="I728" s="101" t="str">
        <f>IFERROR(VLOOKUP(F728,'Updated LCDs'!$A:$E,5,0),"NO")</f>
        <v>NO</v>
      </c>
      <c r="J728" s="100"/>
      <c r="K728" s="101" t="str">
        <f>IFERROR(VLOOKUP(J728,'All-Articles'!#REF!,3,0),"")</f>
        <v/>
      </c>
      <c r="L728" s="101" t="str">
        <f>IFERROR(VLOOKUP(J728,'Updated Articles'!$A:$E,1,0),"NO")</f>
        <v>NO</v>
      </c>
      <c r="M728" s="101" t="str">
        <f>IFERROR(VLOOKUP(J728,'Updated Articles'!$A:$E,5,0),"NO")</f>
        <v>NO</v>
      </c>
      <c r="N728" s="100"/>
      <c r="O728" s="101" t="str">
        <f>IFERROR(VLOOKUP(N728,'All-Articles'!#REF!,3,0),"")</f>
        <v/>
      </c>
      <c r="P728" s="101" t="str">
        <f>IFERROR(VLOOKUP(N728,'Updated Articles'!$A:$E,1,0),"NO")</f>
        <v>NO</v>
      </c>
      <c r="Q728" s="101" t="str">
        <f>IFERROR(VLOOKUP(N728,'Updated Articles'!$A:$E,5,0),"NO")</f>
        <v>NO</v>
      </c>
    </row>
    <row r="729" spans="1:17" x14ac:dyDescent="0.25">
      <c r="A729" s="99" t="s">
        <v>121</v>
      </c>
      <c r="B729" s="100">
        <v>35464</v>
      </c>
      <c r="C729" s="101" t="str">
        <f>IFERROR(VLOOKUP(B729,'ALL-LCDs'!$A:$C,3,0),"")</f>
        <v/>
      </c>
      <c r="D729" s="101" t="str">
        <f>IFERROR(VLOOKUP(B729,'Updated LCDs'!$A:$A,1,0),"NO")</f>
        <v>NO</v>
      </c>
      <c r="E729" s="101" t="str">
        <f>IFERROR(VLOOKUP(B729,'Updated LCDs'!$A:$E,5,0),"NO")</f>
        <v>NO</v>
      </c>
      <c r="F729" s="102" t="str">
        <f>IFERROR(VLOOKUP(B729,'ICD-9 to ICD-10 LCDs'!$A:$B,2,0),"")</f>
        <v/>
      </c>
      <c r="G729" s="101" t="str">
        <f>IFERROR(VLOOKUP(F729,'ALL-LCDs'!$A:$C,3,0),"")</f>
        <v/>
      </c>
      <c r="H729" s="101" t="str">
        <f>IFERROR(VLOOKUP(F729,'Updated LCDs'!$A:$A,1,0),"NO")</f>
        <v>NO</v>
      </c>
      <c r="I729" s="101" t="str">
        <f>IFERROR(VLOOKUP(F729,'Updated LCDs'!$A:$E,5,0),"NO")</f>
        <v>NO</v>
      </c>
      <c r="J729" s="100"/>
      <c r="K729" s="101" t="str">
        <f>IFERROR(VLOOKUP(J729,'All-Articles'!#REF!,3,0),"")</f>
        <v/>
      </c>
      <c r="L729" s="101" t="str">
        <f>IFERROR(VLOOKUP(J729,'Updated Articles'!$A:$E,1,0),"NO")</f>
        <v>NO</v>
      </c>
      <c r="M729" s="101" t="str">
        <f>IFERROR(VLOOKUP(J729,'Updated Articles'!$A:$E,5,0),"NO")</f>
        <v>NO</v>
      </c>
      <c r="N729" s="100"/>
      <c r="O729" s="101" t="str">
        <f>IFERROR(VLOOKUP(N729,'All-Articles'!#REF!,3,0),"")</f>
        <v/>
      </c>
      <c r="P729" s="101" t="str">
        <f>IFERROR(VLOOKUP(N729,'Updated Articles'!$A:$E,1,0),"NO")</f>
        <v>NO</v>
      </c>
      <c r="Q729" s="101" t="str">
        <f>IFERROR(VLOOKUP(N729,'Updated Articles'!$A:$E,5,0),"NO")</f>
        <v>NO</v>
      </c>
    </row>
    <row r="730" spans="1:17" x14ac:dyDescent="0.25">
      <c r="A730" s="99" t="s">
        <v>356</v>
      </c>
      <c r="B730" s="100">
        <v>35627</v>
      </c>
      <c r="C730" s="101" t="str">
        <f>IFERROR(VLOOKUP(B730,'ALL-LCDs'!$A:$C,3,0),"")</f>
        <v>R</v>
      </c>
      <c r="D730" s="101" t="str">
        <f>IFERROR(VLOOKUP(B730,'Updated LCDs'!$A:$A,1,0),"NO")</f>
        <v>NO</v>
      </c>
      <c r="E730" s="101" t="str">
        <f>IFERROR(VLOOKUP(B730,'Updated LCDs'!$A:$E,5,0),"NO")</f>
        <v>NO</v>
      </c>
      <c r="F730" s="102" t="str">
        <f>IFERROR(VLOOKUP(B730,'ICD-9 to ICD-10 LCDs'!$A:$B,2,0),"")</f>
        <v/>
      </c>
      <c r="G730" s="101" t="str">
        <f>IFERROR(VLOOKUP(F730,'ALL-LCDs'!$A:$C,3,0),"")</f>
        <v/>
      </c>
      <c r="H730" s="101" t="str">
        <f>IFERROR(VLOOKUP(F730,'Updated LCDs'!$A:$A,1,0),"NO")</f>
        <v>NO</v>
      </c>
      <c r="I730" s="101" t="str">
        <f>IFERROR(VLOOKUP(F730,'Updated LCDs'!$A:$E,5,0),"NO")</f>
        <v>NO</v>
      </c>
      <c r="J730" s="100"/>
      <c r="K730" s="101" t="str">
        <f>IFERROR(VLOOKUP(J730,'All-Articles'!#REF!,3,0),"")</f>
        <v/>
      </c>
      <c r="L730" s="101" t="str">
        <f>IFERROR(VLOOKUP(J730,'Updated Articles'!$A:$E,1,0),"NO")</f>
        <v>NO</v>
      </c>
      <c r="M730" s="101" t="str">
        <f>IFERROR(VLOOKUP(J730,'Updated Articles'!$A:$E,5,0),"NO")</f>
        <v>NO</v>
      </c>
      <c r="N730" s="100"/>
      <c r="O730" s="101" t="str">
        <f>IFERROR(VLOOKUP(N730,'All-Articles'!#REF!,3,0),"")</f>
        <v/>
      </c>
      <c r="P730" s="101" t="str">
        <f>IFERROR(VLOOKUP(N730,'Updated Articles'!$A:$E,1,0),"NO")</f>
        <v>NO</v>
      </c>
      <c r="Q730" s="101" t="str">
        <f>IFERROR(VLOOKUP(N730,'Updated Articles'!$A:$E,5,0),"NO")</f>
        <v>NO</v>
      </c>
    </row>
    <row r="731" spans="1:17" x14ac:dyDescent="0.25">
      <c r="A731" s="99" t="s">
        <v>161</v>
      </c>
      <c r="B731" s="100">
        <v>35677</v>
      </c>
      <c r="C731" s="101" t="str">
        <f>IFERROR(VLOOKUP(B731,'ALL-LCDs'!$A:$C,3,0),"")</f>
        <v>A</v>
      </c>
      <c r="D731" s="101" t="str">
        <f>IFERROR(VLOOKUP(B731,'Updated LCDs'!$A:$A,1,0),"NO")</f>
        <v>NO</v>
      </c>
      <c r="E731" s="101" t="str">
        <f>IFERROR(VLOOKUP(B731,'Updated LCDs'!$A:$E,5,0),"NO")</f>
        <v>NO</v>
      </c>
      <c r="F731" s="102" t="str">
        <f>IFERROR(VLOOKUP(B731,'ICD-9 to ICD-10 LCDs'!$A:$B,2,0),"")</f>
        <v/>
      </c>
      <c r="G731" s="101" t="str">
        <f>IFERROR(VLOOKUP(F731,'ALL-LCDs'!$A:$C,3,0),"")</f>
        <v/>
      </c>
      <c r="H731" s="101" t="str">
        <f>IFERROR(VLOOKUP(F731,'Updated LCDs'!$A:$A,1,0),"NO")</f>
        <v>NO</v>
      </c>
      <c r="I731" s="101" t="str">
        <f>IFERROR(VLOOKUP(F731,'Updated LCDs'!$A:$E,5,0),"NO")</f>
        <v>NO</v>
      </c>
      <c r="J731" s="100"/>
      <c r="K731" s="101" t="str">
        <f>IFERROR(VLOOKUP(J731,'All-Articles'!#REF!,3,0),"")</f>
        <v/>
      </c>
      <c r="L731" s="101" t="str">
        <f>IFERROR(VLOOKUP(J731,'Updated Articles'!$A:$E,1,0),"NO")</f>
        <v>NO</v>
      </c>
      <c r="M731" s="101" t="str">
        <f>IFERROR(VLOOKUP(J731,'Updated Articles'!$A:$E,5,0),"NO")</f>
        <v>NO</v>
      </c>
      <c r="N731" s="100"/>
      <c r="O731" s="101" t="str">
        <f>IFERROR(VLOOKUP(N731,'All-Articles'!#REF!,3,0),"")</f>
        <v/>
      </c>
      <c r="P731" s="101" t="str">
        <f>IFERROR(VLOOKUP(N731,'Updated Articles'!$A:$E,1,0),"NO")</f>
        <v>NO</v>
      </c>
      <c r="Q731" s="101" t="str">
        <f>IFERROR(VLOOKUP(N731,'Updated Articles'!$A:$E,5,0),"NO")</f>
        <v>NO</v>
      </c>
    </row>
    <row r="732" spans="1:17" x14ac:dyDescent="0.25">
      <c r="A732" s="103" t="s">
        <v>164</v>
      </c>
      <c r="B732" s="100">
        <v>35751</v>
      </c>
      <c r="C732" s="101" t="str">
        <f>IFERROR(VLOOKUP(B732,'ALL-LCDs'!$A:$C,3,0),"")</f>
        <v>A</v>
      </c>
      <c r="D732" s="101" t="str">
        <f>IFERROR(VLOOKUP(B732,'Updated LCDs'!$A:$A,1,0),"NO")</f>
        <v>NO</v>
      </c>
      <c r="E732" s="101" t="str">
        <f>IFERROR(VLOOKUP(B732,'Updated LCDs'!$A:$E,5,0),"NO")</f>
        <v>NO</v>
      </c>
      <c r="F732" s="102" t="str">
        <f>IFERROR(VLOOKUP(B732,'ICD-9 to ICD-10 LCDs'!$A:$B,2,0),"")</f>
        <v/>
      </c>
      <c r="G732" s="101" t="str">
        <f>IFERROR(VLOOKUP(F732,'ALL-LCDs'!$A:$C,3,0),"")</f>
        <v/>
      </c>
      <c r="H732" s="101" t="str">
        <f>IFERROR(VLOOKUP(F732,'Updated LCDs'!$A:$A,1,0),"NO")</f>
        <v>NO</v>
      </c>
      <c r="I732" s="101" t="str">
        <f>IFERROR(VLOOKUP(F732,'Updated LCDs'!$A:$E,5,0),"NO")</f>
        <v>NO</v>
      </c>
      <c r="J732" s="100"/>
      <c r="K732" s="101" t="str">
        <f>IFERROR(VLOOKUP(J732,'All-Articles'!#REF!,3,0),"")</f>
        <v/>
      </c>
      <c r="L732" s="101" t="str">
        <f>IFERROR(VLOOKUP(J732,'Updated Articles'!$A:$E,1,0),"NO")</f>
        <v>NO</v>
      </c>
      <c r="M732" s="101" t="str">
        <f>IFERROR(VLOOKUP(J732,'Updated Articles'!$A:$E,5,0),"NO")</f>
        <v>NO</v>
      </c>
      <c r="N732" s="100"/>
      <c r="O732" s="101" t="str">
        <f>IFERROR(VLOOKUP(N732,'All-Articles'!#REF!,3,0),"")</f>
        <v/>
      </c>
      <c r="P732" s="101" t="str">
        <f>IFERROR(VLOOKUP(N732,'Updated Articles'!$A:$E,1,0),"NO")</f>
        <v>NO</v>
      </c>
      <c r="Q732" s="101" t="str">
        <f>IFERROR(VLOOKUP(N732,'Updated Articles'!$A:$E,5,0),"NO")</f>
        <v>NO</v>
      </c>
    </row>
    <row r="733" spans="1:17" x14ac:dyDescent="0.25">
      <c r="A733" s="103" t="s">
        <v>155</v>
      </c>
      <c r="B733" s="100">
        <v>35761</v>
      </c>
      <c r="C733" s="101" t="str">
        <f>IFERROR(VLOOKUP(B733,'ALL-LCDs'!$A:$C,3,0),"")</f>
        <v>A</v>
      </c>
      <c r="D733" s="101" t="str">
        <f>IFERROR(VLOOKUP(B733,'Updated LCDs'!$A:$A,1,0),"NO")</f>
        <v>NO</v>
      </c>
      <c r="E733" s="101" t="str">
        <f>IFERROR(VLOOKUP(B733,'Updated LCDs'!$A:$E,5,0),"NO")</f>
        <v>NO</v>
      </c>
      <c r="F733" s="102" t="str">
        <f>IFERROR(VLOOKUP(B733,'ICD-9 to ICD-10 LCDs'!$A:$B,2,0),"")</f>
        <v/>
      </c>
      <c r="G733" s="101" t="str">
        <f>IFERROR(VLOOKUP(F733,'ALL-LCDs'!$A:$C,3,0),"")</f>
        <v/>
      </c>
      <c r="H733" s="101" t="str">
        <f>IFERROR(VLOOKUP(F733,'Updated LCDs'!$A:$A,1,0),"NO")</f>
        <v>NO</v>
      </c>
      <c r="I733" s="101" t="str">
        <f>IFERROR(VLOOKUP(F733,'Updated LCDs'!$A:$E,5,0),"NO")</f>
        <v>NO</v>
      </c>
      <c r="J733" s="100"/>
      <c r="K733" s="101" t="str">
        <f>IFERROR(VLOOKUP(J733,'All-Articles'!#REF!,3,0),"")</f>
        <v/>
      </c>
      <c r="L733" s="101" t="str">
        <f>IFERROR(VLOOKUP(J733,'Updated Articles'!$A:$E,1,0),"NO")</f>
        <v>NO</v>
      </c>
      <c r="M733" s="101" t="str">
        <f>IFERROR(VLOOKUP(J733,'Updated Articles'!$A:$E,5,0),"NO")</f>
        <v>NO</v>
      </c>
      <c r="N733" s="100"/>
      <c r="O733" s="101" t="str">
        <f>IFERROR(VLOOKUP(N733,'All-Articles'!#REF!,3,0),"")</f>
        <v/>
      </c>
      <c r="P733" s="101" t="str">
        <f>IFERROR(VLOOKUP(N733,'Updated Articles'!$A:$E,1,0),"NO")</f>
        <v>NO</v>
      </c>
      <c r="Q733" s="101" t="str">
        <f>IFERROR(VLOOKUP(N733,'Updated Articles'!$A:$E,5,0),"NO")</f>
        <v>NO</v>
      </c>
    </row>
    <row r="734" spans="1:17" x14ac:dyDescent="0.25">
      <c r="A734" s="99" t="s">
        <v>329</v>
      </c>
      <c r="B734" s="100">
        <v>35936</v>
      </c>
      <c r="C734" s="101" t="str">
        <f>IFERROR(VLOOKUP(B734,'ALL-LCDs'!$A:$C,3,0),"")</f>
        <v>A</v>
      </c>
      <c r="D734" s="101" t="str">
        <f>IFERROR(VLOOKUP(B734,'Updated LCDs'!$A:$A,1,0),"NO")</f>
        <v>NO</v>
      </c>
      <c r="E734" s="101" t="str">
        <f>IFERROR(VLOOKUP(B734,'Updated LCDs'!$A:$E,5,0),"NO")</f>
        <v>NO</v>
      </c>
      <c r="F734" s="102" t="str">
        <f>IFERROR(VLOOKUP(B734,'ICD-9 to ICD-10 LCDs'!$A:$B,2,0),"")</f>
        <v/>
      </c>
      <c r="G734" s="101" t="str">
        <f>IFERROR(VLOOKUP(F734,'ALL-LCDs'!$A:$C,3,0),"")</f>
        <v/>
      </c>
      <c r="H734" s="101" t="str">
        <f>IFERROR(VLOOKUP(F734,'Updated LCDs'!$A:$A,1,0),"NO")</f>
        <v>NO</v>
      </c>
      <c r="I734" s="101" t="str">
        <f>IFERROR(VLOOKUP(F734,'Updated LCDs'!$A:$E,5,0),"NO")</f>
        <v>NO</v>
      </c>
      <c r="J734" s="100"/>
      <c r="K734" s="101" t="str">
        <f>IFERROR(VLOOKUP(J734,'All-Articles'!#REF!,3,0),"")</f>
        <v/>
      </c>
      <c r="L734" s="101" t="str">
        <f>IFERROR(VLOOKUP(J734,'Updated Articles'!$A:$E,1,0),"NO")</f>
        <v>NO</v>
      </c>
      <c r="M734" s="101" t="str">
        <f>IFERROR(VLOOKUP(J734,'Updated Articles'!$A:$E,5,0),"NO")</f>
        <v>NO</v>
      </c>
      <c r="N734" s="100"/>
      <c r="O734" s="101" t="str">
        <f>IFERROR(VLOOKUP(N734,'All-Articles'!#REF!,3,0),"")</f>
        <v/>
      </c>
      <c r="P734" s="101" t="str">
        <f>IFERROR(VLOOKUP(N734,'Updated Articles'!$A:$E,1,0),"NO")</f>
        <v>NO</v>
      </c>
      <c r="Q734" s="101" t="str">
        <f>IFERROR(VLOOKUP(N734,'Updated Articles'!$A:$E,5,0),"NO")</f>
        <v>NO</v>
      </c>
    </row>
    <row r="735" spans="1:17" x14ac:dyDescent="0.25">
      <c r="A735" s="99" t="s">
        <v>364</v>
      </c>
      <c r="B735" s="100">
        <v>35937</v>
      </c>
      <c r="C735" s="101" t="str">
        <f>IFERROR(VLOOKUP(B735,'ALL-LCDs'!$A:$C,3,0),"")</f>
        <v>A</v>
      </c>
      <c r="D735" s="101" t="str">
        <f>IFERROR(VLOOKUP(B735,'Updated LCDs'!$A:$A,1,0),"NO")</f>
        <v>NO</v>
      </c>
      <c r="E735" s="101" t="str">
        <f>IFERROR(VLOOKUP(B735,'Updated LCDs'!$A:$E,5,0),"NO")</f>
        <v>NO</v>
      </c>
      <c r="F735" s="102" t="str">
        <f>IFERROR(VLOOKUP(B735,'ICD-9 to ICD-10 LCDs'!$A:$B,2,0),"")</f>
        <v/>
      </c>
      <c r="G735" s="101" t="str">
        <f>IFERROR(VLOOKUP(F735,'ALL-LCDs'!$A:$C,3,0),"")</f>
        <v/>
      </c>
      <c r="H735" s="101" t="str">
        <f>IFERROR(VLOOKUP(F735,'Updated LCDs'!$A:$A,1,0),"NO")</f>
        <v>NO</v>
      </c>
      <c r="I735" s="101" t="str">
        <f>IFERROR(VLOOKUP(F735,'Updated LCDs'!$A:$E,5,0),"NO")</f>
        <v>NO</v>
      </c>
      <c r="J735" s="100"/>
      <c r="K735" s="101" t="str">
        <f>IFERROR(VLOOKUP(J735,'All-Articles'!#REF!,3,0),"")</f>
        <v/>
      </c>
      <c r="L735" s="101" t="str">
        <f>IFERROR(VLOOKUP(J735,'Updated Articles'!$A:$E,1,0),"NO")</f>
        <v>NO</v>
      </c>
      <c r="M735" s="101" t="str">
        <f>IFERROR(VLOOKUP(J735,'Updated Articles'!$A:$E,5,0),"NO")</f>
        <v>NO</v>
      </c>
      <c r="N735" s="100"/>
      <c r="O735" s="101" t="str">
        <f>IFERROR(VLOOKUP(N735,'All-Articles'!#REF!,3,0),"")</f>
        <v/>
      </c>
      <c r="P735" s="101" t="str">
        <f>IFERROR(VLOOKUP(N735,'Updated Articles'!$A:$E,1,0),"NO")</f>
        <v>NO</v>
      </c>
      <c r="Q735" s="101" t="str">
        <f>IFERROR(VLOOKUP(N735,'Updated Articles'!$A:$E,5,0),"NO")</f>
        <v>NO</v>
      </c>
    </row>
    <row r="736" spans="1:17" x14ac:dyDescent="0.25">
      <c r="A736" s="99" t="s">
        <v>329</v>
      </c>
      <c r="B736" s="100">
        <v>35996</v>
      </c>
      <c r="C736" s="101" t="str">
        <f>IFERROR(VLOOKUP(B736,'ALL-LCDs'!$A:$C,3,0),"")</f>
        <v>A</v>
      </c>
      <c r="D736" s="101" t="str">
        <f>IFERROR(VLOOKUP(B736,'Updated LCDs'!$A:$A,1,0),"NO")</f>
        <v>NO</v>
      </c>
      <c r="E736" s="101" t="str">
        <f>IFERROR(VLOOKUP(B736,'Updated LCDs'!$A:$E,5,0),"NO")</f>
        <v>NO</v>
      </c>
      <c r="F736" s="102" t="str">
        <f>IFERROR(VLOOKUP(B736,'ICD-9 to ICD-10 LCDs'!$A:$B,2,0),"")</f>
        <v/>
      </c>
      <c r="G736" s="101" t="str">
        <f>IFERROR(VLOOKUP(F736,'ALL-LCDs'!$A:$C,3,0),"")</f>
        <v/>
      </c>
      <c r="H736" s="101" t="str">
        <f>IFERROR(VLOOKUP(F736,'Updated LCDs'!$A:$A,1,0),"NO")</f>
        <v>NO</v>
      </c>
      <c r="I736" s="101" t="str">
        <f>IFERROR(VLOOKUP(F736,'Updated LCDs'!$A:$E,5,0),"NO")</f>
        <v>NO</v>
      </c>
      <c r="J736" s="100"/>
      <c r="K736" s="101" t="str">
        <f>IFERROR(VLOOKUP(J736,'All-Articles'!#REF!,3,0),"")</f>
        <v/>
      </c>
      <c r="L736" s="101" t="str">
        <f>IFERROR(VLOOKUP(J736,'Updated Articles'!$A:$E,1,0),"NO")</f>
        <v>NO</v>
      </c>
      <c r="M736" s="101" t="str">
        <f>IFERROR(VLOOKUP(J736,'Updated Articles'!$A:$E,5,0),"NO")</f>
        <v>NO</v>
      </c>
      <c r="N736" s="100"/>
      <c r="O736" s="101" t="str">
        <f>IFERROR(VLOOKUP(N736,'All-Articles'!#REF!,3,0),"")</f>
        <v/>
      </c>
      <c r="P736" s="101" t="str">
        <f>IFERROR(VLOOKUP(N736,'Updated Articles'!$A:$E,1,0),"NO")</f>
        <v>NO</v>
      </c>
      <c r="Q736" s="101" t="str">
        <f>IFERROR(VLOOKUP(N736,'Updated Articles'!$A:$E,5,0),"NO")</f>
        <v>NO</v>
      </c>
    </row>
    <row r="737" spans="1:18" x14ac:dyDescent="0.25">
      <c r="A737" s="99" t="s">
        <v>258</v>
      </c>
      <c r="B737" s="100">
        <v>36217</v>
      </c>
      <c r="C737" s="101" t="str">
        <f>IFERROR(VLOOKUP(B737,'ALL-LCDs'!$A:$C,3,0),"")</f>
        <v/>
      </c>
      <c r="D737" s="101" t="str">
        <f>IFERROR(VLOOKUP(B737,'Updated LCDs'!$A:$A,1,0),"NO")</f>
        <v>NO</v>
      </c>
      <c r="E737" s="101" t="str">
        <f>IFERROR(VLOOKUP(B737,'Updated LCDs'!$A:$E,5,0),"NO")</f>
        <v>NO</v>
      </c>
      <c r="F737" s="102" t="str">
        <f>IFERROR(VLOOKUP(B737,'ICD-9 to ICD-10 LCDs'!$A:$B,2,0),"")</f>
        <v/>
      </c>
      <c r="G737" s="101" t="str">
        <f>IFERROR(VLOOKUP(F737,'ALL-LCDs'!$A:$C,3,0),"")</f>
        <v/>
      </c>
      <c r="H737" s="101" t="str">
        <f>IFERROR(VLOOKUP(F737,'Updated LCDs'!$A:$A,1,0),"NO")</f>
        <v>NO</v>
      </c>
      <c r="I737" s="101" t="str">
        <f>IFERROR(VLOOKUP(F737,'Updated LCDs'!$A:$E,5,0),"NO")</f>
        <v>NO</v>
      </c>
      <c r="J737" s="100"/>
      <c r="K737" s="101" t="str">
        <f>IFERROR(VLOOKUP(J737,'All-Articles'!#REF!,3,0),"")</f>
        <v/>
      </c>
      <c r="L737" s="101" t="str">
        <f>IFERROR(VLOOKUP(J737,'Updated Articles'!$A:$E,1,0),"NO")</f>
        <v>NO</v>
      </c>
      <c r="M737" s="101" t="str">
        <f>IFERROR(VLOOKUP(J737,'Updated Articles'!$A:$E,5,0),"NO")</f>
        <v>NO</v>
      </c>
      <c r="N737" s="100"/>
      <c r="O737" s="101" t="str">
        <f>IFERROR(VLOOKUP(N737,'All-Articles'!#REF!,3,0),"")</f>
        <v/>
      </c>
      <c r="P737" s="101" t="str">
        <f>IFERROR(VLOOKUP(N737,'Updated Articles'!$A:$E,1,0),"NO")</f>
        <v>NO</v>
      </c>
      <c r="Q737" s="101" t="str">
        <f>IFERROR(VLOOKUP(N737,'Updated Articles'!$A:$E,5,0),"NO")</f>
        <v>NO</v>
      </c>
    </row>
    <row r="738" spans="1:18" x14ac:dyDescent="0.25">
      <c r="A738" s="99" t="s">
        <v>258</v>
      </c>
      <c r="B738" s="100">
        <v>36219</v>
      </c>
      <c r="C738" s="101" t="str">
        <f>IFERROR(VLOOKUP(B738,'ALL-LCDs'!$A:$C,3,0),"")</f>
        <v>A</v>
      </c>
      <c r="D738" s="101" t="str">
        <f>IFERROR(VLOOKUP(B738,'Updated LCDs'!$A:$A,1,0),"NO")</f>
        <v>NO</v>
      </c>
      <c r="E738" s="101" t="str">
        <f>IFERROR(VLOOKUP(B738,'Updated LCDs'!$A:$E,5,0),"NO")</f>
        <v>NO</v>
      </c>
      <c r="F738" s="102" t="str">
        <f>IFERROR(VLOOKUP(B738,'ICD-9 to ICD-10 LCDs'!$A:$B,2,0),"")</f>
        <v/>
      </c>
      <c r="G738" s="101" t="str">
        <f>IFERROR(VLOOKUP(F738,'ALL-LCDs'!$A:$C,3,0),"")</f>
        <v/>
      </c>
      <c r="H738" s="101" t="str">
        <f>IFERROR(VLOOKUP(F738,'Updated LCDs'!$A:$A,1,0),"NO")</f>
        <v>NO</v>
      </c>
      <c r="I738" s="101" t="str">
        <f>IFERROR(VLOOKUP(F738,'Updated LCDs'!$A:$E,5,0),"NO")</f>
        <v>NO</v>
      </c>
      <c r="J738" s="100"/>
      <c r="K738" s="101" t="str">
        <f>IFERROR(VLOOKUP(J738,'All-Articles'!#REF!,3,0),"")</f>
        <v/>
      </c>
      <c r="L738" s="101" t="str">
        <f>IFERROR(VLOOKUP(J738,'Updated Articles'!$A:$E,1,0),"NO")</f>
        <v>NO</v>
      </c>
      <c r="M738" s="101" t="str">
        <f>IFERROR(VLOOKUP(J738,'Updated Articles'!$A:$E,5,0),"NO")</f>
        <v>NO</v>
      </c>
      <c r="N738" s="100"/>
      <c r="O738" s="101" t="str">
        <f>IFERROR(VLOOKUP(N738,'All-Articles'!#REF!,3,0),"")</f>
        <v/>
      </c>
      <c r="P738" s="101" t="str">
        <f>IFERROR(VLOOKUP(N738,'Updated Articles'!$A:$E,1,0),"NO")</f>
        <v>NO</v>
      </c>
      <c r="Q738" s="101" t="str">
        <f>IFERROR(VLOOKUP(N738,'Updated Articles'!$A:$E,5,0),"NO")</f>
        <v>NO</v>
      </c>
    </row>
    <row r="739" spans="1:18" x14ac:dyDescent="0.25">
      <c r="A739" s="99" t="s">
        <v>379</v>
      </c>
      <c r="B739" s="100">
        <v>36267</v>
      </c>
      <c r="C739" s="101" t="str">
        <f>IFERROR(VLOOKUP(B739,'ALL-LCDs'!$A:$C,3,0),"")</f>
        <v>A</v>
      </c>
      <c r="D739" s="101" t="str">
        <f>IFERROR(VLOOKUP(B739,'Updated LCDs'!$A:$A,1,0),"NO")</f>
        <v>NO</v>
      </c>
      <c r="E739" s="101" t="str">
        <f>IFERROR(VLOOKUP(B739,'Updated LCDs'!$A:$E,5,0),"NO")</f>
        <v>NO</v>
      </c>
      <c r="F739" s="102" t="str">
        <f>IFERROR(VLOOKUP(B739,'ICD-9 to ICD-10 LCDs'!$A:$B,2,0),"")</f>
        <v/>
      </c>
      <c r="G739" s="101" t="str">
        <f>IFERROR(VLOOKUP(F739,'ALL-LCDs'!$A:$C,3,0),"")</f>
        <v/>
      </c>
      <c r="H739" s="101" t="str">
        <f>IFERROR(VLOOKUP(F739,'Updated LCDs'!$A:$A,1,0),"NO")</f>
        <v>NO</v>
      </c>
      <c r="I739" s="101" t="str">
        <f>IFERROR(VLOOKUP(F739,'Updated LCDs'!$A:$E,5,0),"NO")</f>
        <v>NO</v>
      </c>
      <c r="J739" s="100"/>
      <c r="K739" s="101" t="str">
        <f>IFERROR(VLOOKUP(J739,'All-Articles'!#REF!,3,0),"")</f>
        <v/>
      </c>
      <c r="L739" s="101" t="str">
        <f>IFERROR(VLOOKUP(J739,'Updated Articles'!$A:$E,1,0),"NO")</f>
        <v>NO</v>
      </c>
      <c r="M739" s="101" t="str">
        <f>IFERROR(VLOOKUP(J739,'Updated Articles'!$A:$E,5,0),"NO")</f>
        <v>NO</v>
      </c>
      <c r="N739" s="100"/>
      <c r="O739" s="101" t="str">
        <f>IFERROR(VLOOKUP(N739,'All-Articles'!#REF!,3,0),"")</f>
        <v/>
      </c>
      <c r="P739" s="101" t="str">
        <f>IFERROR(VLOOKUP(N739,'Updated Articles'!$A:$E,1,0),"NO")</f>
        <v>NO</v>
      </c>
      <c r="Q739" s="101" t="str">
        <f>IFERROR(VLOOKUP(N739,'Updated Articles'!$A:$E,5,0),"NO")</f>
        <v>NO</v>
      </c>
    </row>
    <row r="740" spans="1:18" x14ac:dyDescent="0.25">
      <c r="A740" s="99" t="s">
        <v>380</v>
      </c>
      <c r="B740" s="100">
        <v>36276</v>
      </c>
      <c r="C740" s="101" t="str">
        <f>IFERROR(VLOOKUP(B740,'ALL-LCDs'!$A:$C,3,0),"")</f>
        <v>A</v>
      </c>
      <c r="D740" s="101" t="str">
        <f>IFERROR(VLOOKUP(B740,'Updated LCDs'!$A:$A,1,0),"NO")</f>
        <v>NO</v>
      </c>
      <c r="E740" s="101" t="str">
        <f>IFERROR(VLOOKUP(B740,'Updated LCDs'!$A:$E,5,0),"NO")</f>
        <v>NO</v>
      </c>
      <c r="F740" s="102" t="str">
        <f>IFERROR(VLOOKUP(B740,'ICD-9 to ICD-10 LCDs'!$A:$B,2,0),"")</f>
        <v/>
      </c>
      <c r="G740" s="101" t="str">
        <f>IFERROR(VLOOKUP(F740,'ALL-LCDs'!$A:$C,3,0),"")</f>
        <v/>
      </c>
      <c r="H740" s="101" t="str">
        <f>IFERROR(VLOOKUP(F740,'Updated LCDs'!$A:$A,1,0),"NO")</f>
        <v>NO</v>
      </c>
      <c r="I740" s="101" t="str">
        <f>IFERROR(VLOOKUP(F740,'Updated LCDs'!$A:$E,5,0),"NO")</f>
        <v>NO</v>
      </c>
      <c r="J740" s="100"/>
      <c r="K740" s="101" t="str">
        <f>IFERROR(VLOOKUP(J740,'All-Articles'!#REF!,3,0),"")</f>
        <v/>
      </c>
      <c r="L740" s="101" t="str">
        <f>IFERROR(VLOOKUP(J740,'Updated Articles'!$A:$E,1,0),"NO")</f>
        <v>NO</v>
      </c>
      <c r="M740" s="101" t="str">
        <f>IFERROR(VLOOKUP(J740,'Updated Articles'!$A:$E,5,0),"NO")</f>
        <v>NO</v>
      </c>
      <c r="N740" s="100"/>
      <c r="O740" s="101" t="str">
        <f>IFERROR(VLOOKUP(N740,'All-Articles'!#REF!,3,0),"")</f>
        <v/>
      </c>
      <c r="P740" s="101" t="str">
        <f>IFERROR(VLOOKUP(N740,'Updated Articles'!$A:$E,1,0),"NO")</f>
        <v>NO</v>
      </c>
      <c r="Q740" s="101" t="str">
        <f>IFERROR(VLOOKUP(N740,'Updated Articles'!$A:$E,5,0),"NO")</f>
        <v>NO</v>
      </c>
    </row>
    <row r="741" spans="1:18" x14ac:dyDescent="0.25">
      <c r="A741" s="103" t="s">
        <v>3549</v>
      </c>
      <c r="B741" s="100">
        <v>36355</v>
      </c>
      <c r="C741" s="101" t="str">
        <f>IFERROR(VLOOKUP(B741,'ALL-LCDs'!$A:$C,3,0),"")</f>
        <v>A</v>
      </c>
      <c r="D741" s="101" t="str">
        <f>IFERROR(VLOOKUP(B741,'Updated LCDs'!$A:$A,1,0),"NO")</f>
        <v>NO</v>
      </c>
      <c r="E741" s="101" t="str">
        <f>IFERROR(VLOOKUP(B741,'Updated LCDs'!$A:$E,5,0),"NO")</f>
        <v>NO</v>
      </c>
      <c r="F741" s="102" t="str">
        <f>IFERROR(VLOOKUP(B741,'ICD-9 to ICD-10 LCDs'!$A:$B,2,0),"")</f>
        <v/>
      </c>
      <c r="G741" s="101" t="str">
        <f>IFERROR(VLOOKUP(F741,'ALL-LCDs'!$A:$C,3,0),"")</f>
        <v/>
      </c>
      <c r="H741" s="101" t="str">
        <f>IFERROR(VLOOKUP(F741,'Updated LCDs'!$A:$A,1,0),"NO")</f>
        <v>NO</v>
      </c>
      <c r="I741" s="101" t="str">
        <f>IFERROR(VLOOKUP(F741,'Updated LCDs'!$A:$E,5,0),"NO")</f>
        <v>NO</v>
      </c>
      <c r="J741" s="100"/>
      <c r="K741" s="101" t="str">
        <f>IFERROR(VLOOKUP(J741,'All-Articles'!#REF!,3,0),"")</f>
        <v/>
      </c>
      <c r="L741" s="101" t="str">
        <f>IFERROR(VLOOKUP(J741,'Updated Articles'!$A:$E,1,0),"NO")</f>
        <v>NO</v>
      </c>
      <c r="M741" s="101" t="str">
        <f>IFERROR(VLOOKUP(J741,'Updated Articles'!$A:$E,5,0),"NO")</f>
        <v>NO</v>
      </c>
      <c r="N741" s="100"/>
      <c r="O741" s="101" t="str">
        <f>IFERROR(VLOOKUP(N741,'All-Articles'!#REF!,3,0),"")</f>
        <v/>
      </c>
      <c r="P741" s="101" t="str">
        <f>IFERROR(VLOOKUP(N741,'Updated Articles'!$A:$E,1,0),"NO")</f>
        <v>NO</v>
      </c>
      <c r="Q741" s="101" t="str">
        <f>IFERROR(VLOOKUP(N741,'Updated Articles'!$A:$E,5,0),"NO")</f>
        <v>NO</v>
      </c>
      <c r="R741" t="s">
        <v>3550</v>
      </c>
    </row>
    <row r="742" spans="1:18" x14ac:dyDescent="0.25">
      <c r="A742" s="99" t="s">
        <v>178</v>
      </c>
      <c r="B742" s="100">
        <v>36356</v>
      </c>
      <c r="C742" s="101" t="str">
        <f>IFERROR(VLOOKUP(B742,'ALL-LCDs'!$A:$C,3,0),"")</f>
        <v>A</v>
      </c>
      <c r="D742" s="101" t="str">
        <f>IFERROR(VLOOKUP(B742,'Updated LCDs'!$A:$A,1,0),"NO")</f>
        <v>NO</v>
      </c>
      <c r="E742" s="101" t="str">
        <f>IFERROR(VLOOKUP(B742,'Updated LCDs'!$A:$E,5,0),"NO")</f>
        <v>NO</v>
      </c>
      <c r="F742" s="102" t="str">
        <f>IFERROR(VLOOKUP(B742,'ICD-9 to ICD-10 LCDs'!$A:$B,2,0),"")</f>
        <v/>
      </c>
      <c r="G742" s="101" t="str">
        <f>IFERROR(VLOOKUP(F742,'ALL-LCDs'!$A:$C,3,0),"")</f>
        <v/>
      </c>
      <c r="H742" s="101" t="str">
        <f>IFERROR(VLOOKUP(F742,'Updated LCDs'!$A:$A,1,0),"NO")</f>
        <v>NO</v>
      </c>
      <c r="I742" s="101" t="str">
        <f>IFERROR(VLOOKUP(F742,'Updated LCDs'!$A:$E,5,0),"NO")</f>
        <v>NO</v>
      </c>
      <c r="J742" s="100"/>
      <c r="K742" s="101" t="str">
        <f>IFERROR(VLOOKUP(J742,'All-Articles'!#REF!,3,0),"")</f>
        <v/>
      </c>
      <c r="L742" s="101" t="str">
        <f>IFERROR(VLOOKUP(J742,'Updated Articles'!$A:$E,1,0),"NO")</f>
        <v>NO</v>
      </c>
      <c r="M742" s="101" t="str">
        <f>IFERROR(VLOOKUP(J742,'Updated Articles'!$A:$E,5,0),"NO")</f>
        <v>NO</v>
      </c>
      <c r="N742" s="100"/>
      <c r="O742" s="101" t="str">
        <f>IFERROR(VLOOKUP(N742,'All-Articles'!#REF!,3,0),"")</f>
        <v/>
      </c>
      <c r="P742" s="101" t="str">
        <f>IFERROR(VLOOKUP(N742,'Updated Articles'!$A:$E,1,0),"NO")</f>
        <v>NO</v>
      </c>
      <c r="Q742" s="101" t="str">
        <f>IFERROR(VLOOKUP(N742,'Updated Articles'!$A:$E,5,0),"NO")</f>
        <v>NO</v>
      </c>
    </row>
    <row r="743" spans="1:18" x14ac:dyDescent="0.25">
      <c r="A743" s="99" t="s">
        <v>275</v>
      </c>
      <c r="B743" s="100">
        <v>36404</v>
      </c>
      <c r="C743" s="101" t="str">
        <f>IFERROR(VLOOKUP(B743,'ALL-LCDs'!$A:$C,3,0),"")</f>
        <v>A</v>
      </c>
      <c r="D743" s="101" t="str">
        <f>IFERROR(VLOOKUP(B743,'Updated LCDs'!$A:$A,1,0),"NO")</f>
        <v>NO</v>
      </c>
      <c r="E743" s="101" t="str">
        <f>IFERROR(VLOOKUP(B743,'Updated LCDs'!$A:$E,5,0),"NO")</f>
        <v>NO</v>
      </c>
      <c r="F743" s="102" t="str">
        <f>IFERROR(VLOOKUP(B743,'ICD-9 to ICD-10 LCDs'!$A:$B,2,0),"")</f>
        <v/>
      </c>
      <c r="G743" s="101" t="str">
        <f>IFERROR(VLOOKUP(F743,'ALL-LCDs'!$A:$C,3,0),"")</f>
        <v/>
      </c>
      <c r="H743" s="101" t="str">
        <f>IFERROR(VLOOKUP(F743,'Updated LCDs'!$A:$A,1,0),"NO")</f>
        <v>NO</v>
      </c>
      <c r="I743" s="101" t="str">
        <f>IFERROR(VLOOKUP(F743,'Updated LCDs'!$A:$E,5,0),"NO")</f>
        <v>NO</v>
      </c>
      <c r="J743" s="100"/>
      <c r="K743" s="101" t="str">
        <f>IFERROR(VLOOKUP(J743,'All-Articles'!#REF!,3,0),"")</f>
        <v/>
      </c>
      <c r="L743" s="101" t="str">
        <f>IFERROR(VLOOKUP(J743,'Updated Articles'!$A:$E,1,0),"NO")</f>
        <v>NO</v>
      </c>
      <c r="M743" s="101" t="str">
        <f>IFERROR(VLOOKUP(J743,'Updated Articles'!$A:$E,5,0),"NO")</f>
        <v>NO</v>
      </c>
      <c r="N743" s="100"/>
      <c r="O743" s="101" t="str">
        <f>IFERROR(VLOOKUP(N743,'All-Articles'!#REF!,3,0),"")</f>
        <v/>
      </c>
      <c r="P743" s="101" t="str">
        <f>IFERROR(VLOOKUP(N743,'Updated Articles'!$A:$E,1,0),"NO")</f>
        <v>NO</v>
      </c>
      <c r="Q743" s="101" t="str">
        <f>IFERROR(VLOOKUP(N743,'Updated Articles'!$A:$E,5,0),"NO")</f>
        <v>NO</v>
      </c>
    </row>
    <row r="744" spans="1:18" x14ac:dyDescent="0.25">
      <c r="A744" s="99" t="s">
        <v>329</v>
      </c>
      <c r="B744" s="100">
        <v>36471</v>
      </c>
      <c r="C744" s="101" t="str">
        <f>IFERROR(VLOOKUP(B744,'ALL-LCDs'!$A:$C,3,0),"")</f>
        <v>A</v>
      </c>
      <c r="D744" s="101">
        <f>IFERROR(VLOOKUP(B744,'Updated LCDs'!$A:$A,1,0),"NO")</f>
        <v>36471</v>
      </c>
      <c r="E744" s="101" t="str">
        <f>IFERROR(VLOOKUP(B744,'Updated LCDs'!$A:$E,5,0),"NO")</f>
        <v>&lt;p style="line-height: normal;"&gt;Under &lt;strong&gt;&lt;em&gt;Coverage Indications, Limitations and/or Medical Necessity &lt;/em&gt;&lt;/strong&gt;removed the verbiage and quoted Internet Only Manual (IOM) text &amp;ldquo;The CMS Internet-Only Manual, Pub. 100-08, Medicare Program Integrity Manual, Chapter 13, Section 13.5.1 underscores this point and states that "&lt;em&gt;reasonable and necessary&lt;/em&gt;" services must be "&lt;em&gt;ordered and/or furnished by qualified personnel&lt;/em&gt;." Under &lt;strong&gt;&lt;em&gt;Bibliography&lt;/em&gt;&lt;/strong&gt; changes were made to citations to reflect AMA citation guidelines.&lt;/p&gt;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policy.&lt;/em&gt;&lt;/p&gt;</v>
      </c>
      <c r="F744" s="102" t="str">
        <f>IFERROR(VLOOKUP(B744,'ICD-9 to ICD-10 LCDs'!$A:$B,2,0),"")</f>
        <v/>
      </c>
      <c r="G744" s="101" t="str">
        <f>IFERROR(VLOOKUP(F744,'ALL-LCDs'!$A:$C,3,0),"")</f>
        <v/>
      </c>
      <c r="H744" s="101" t="str">
        <f>IFERROR(VLOOKUP(F744,'Updated LCDs'!$A:$A,1,0),"NO")</f>
        <v>NO</v>
      </c>
      <c r="I744" s="101" t="str">
        <f>IFERROR(VLOOKUP(F744,'Updated LCDs'!$A:$E,5,0),"NO")</f>
        <v>NO</v>
      </c>
      <c r="J744" s="100"/>
      <c r="K744" s="101" t="str">
        <f>IFERROR(VLOOKUP(J744,'All-Articles'!#REF!,3,0),"")</f>
        <v/>
      </c>
      <c r="L744" s="101" t="str">
        <f>IFERROR(VLOOKUP(J744,'Updated Articles'!$A:$E,1,0),"NO")</f>
        <v>NO</v>
      </c>
      <c r="M744" s="101" t="str">
        <f>IFERROR(VLOOKUP(J744,'Updated Articles'!$A:$E,5,0),"NO")</f>
        <v>NO</v>
      </c>
      <c r="N744" s="100"/>
      <c r="O744" s="101" t="str">
        <f>IFERROR(VLOOKUP(N744,'All-Articles'!#REF!,3,0),"")</f>
        <v/>
      </c>
      <c r="P744" s="101" t="str">
        <f>IFERROR(VLOOKUP(N744,'Updated Articles'!$A:$E,1,0),"NO")</f>
        <v>NO</v>
      </c>
      <c r="Q744" s="101" t="str">
        <f>IFERROR(VLOOKUP(N744,'Updated Articles'!$A:$E,5,0),"NO")</f>
        <v>NO</v>
      </c>
    </row>
    <row r="745" spans="1:18" x14ac:dyDescent="0.25">
      <c r="A745" s="99" t="s">
        <v>160</v>
      </c>
      <c r="B745" s="100">
        <v>36504</v>
      </c>
      <c r="C745" s="101" t="str">
        <f>IFERROR(VLOOKUP(B745,'ALL-LCDs'!$A:$C,3,0),"")</f>
        <v>A</v>
      </c>
      <c r="D745" s="101" t="str">
        <f>IFERROR(VLOOKUP(B745,'Updated LCDs'!$A:$A,1,0),"NO")</f>
        <v>NO</v>
      </c>
      <c r="E745" s="101" t="str">
        <f>IFERROR(VLOOKUP(B745,'Updated LCDs'!$A:$E,5,0),"NO")</f>
        <v>NO</v>
      </c>
      <c r="F745" s="102" t="str">
        <f>IFERROR(VLOOKUP(B745,'ICD-9 to ICD-10 LCDs'!$A:$B,2,0),"")</f>
        <v/>
      </c>
      <c r="G745" s="101" t="str">
        <f>IFERROR(VLOOKUP(F745,'ALL-LCDs'!$A:$C,3,0),"")</f>
        <v/>
      </c>
      <c r="H745" s="101" t="str">
        <f>IFERROR(VLOOKUP(F745,'Updated LCDs'!$A:$A,1,0),"NO")</f>
        <v>NO</v>
      </c>
      <c r="I745" s="101" t="str">
        <f>IFERROR(VLOOKUP(F745,'Updated LCDs'!$A:$E,5,0),"NO")</f>
        <v>NO</v>
      </c>
      <c r="J745" s="100"/>
      <c r="K745" s="101" t="str">
        <f>IFERROR(VLOOKUP(J745,'All-Articles'!#REF!,3,0),"")</f>
        <v/>
      </c>
      <c r="L745" s="101" t="str">
        <f>IFERROR(VLOOKUP(J745,'Updated Articles'!$A:$E,1,0),"NO")</f>
        <v>NO</v>
      </c>
      <c r="M745" s="101" t="str">
        <f>IFERROR(VLOOKUP(J745,'Updated Articles'!$A:$E,5,0),"NO")</f>
        <v>NO</v>
      </c>
      <c r="N745" s="100"/>
      <c r="O745" s="101" t="str">
        <f>IFERROR(VLOOKUP(N745,'All-Articles'!#REF!,3,0),"")</f>
        <v/>
      </c>
      <c r="P745" s="101" t="str">
        <f>IFERROR(VLOOKUP(N745,'Updated Articles'!$A:$E,1,0),"NO")</f>
        <v>NO</v>
      </c>
      <c r="Q745" s="101" t="str">
        <f>IFERROR(VLOOKUP(N745,'Updated Articles'!$A:$E,5,0),"NO")</f>
        <v>NO</v>
      </c>
    </row>
    <row r="746" spans="1:18" x14ac:dyDescent="0.25">
      <c r="A746" s="99" t="s">
        <v>348</v>
      </c>
      <c r="B746" s="100">
        <v>36524</v>
      </c>
      <c r="C746" s="101" t="str">
        <f>IFERROR(VLOOKUP(B746,'ALL-LCDs'!$A:$C,3,0),"")</f>
        <v>A</v>
      </c>
      <c r="D746" s="101" t="str">
        <f>IFERROR(VLOOKUP(B746,'Updated LCDs'!$A:$A,1,0),"NO")</f>
        <v>NO</v>
      </c>
      <c r="E746" s="101" t="str">
        <f>IFERROR(VLOOKUP(B746,'Updated LCDs'!$A:$E,5,0),"NO")</f>
        <v>NO</v>
      </c>
      <c r="F746" s="102" t="str">
        <f>IFERROR(VLOOKUP(B746,'ICD-9 to ICD-10 LCDs'!$A:$B,2,0),"")</f>
        <v/>
      </c>
      <c r="G746" s="101" t="str">
        <f>IFERROR(VLOOKUP(F746,'ALL-LCDs'!$A:$C,3,0),"")</f>
        <v/>
      </c>
      <c r="H746" s="101" t="str">
        <f>IFERROR(VLOOKUP(F746,'Updated LCDs'!$A:$A,1,0),"NO")</f>
        <v>NO</v>
      </c>
      <c r="I746" s="101" t="str">
        <f>IFERROR(VLOOKUP(F746,'Updated LCDs'!$A:$E,5,0),"NO")</f>
        <v>NO</v>
      </c>
      <c r="J746" s="100"/>
      <c r="K746" s="101" t="str">
        <f>IFERROR(VLOOKUP(J746,'All-Articles'!#REF!,3,0),"")</f>
        <v/>
      </c>
      <c r="L746" s="101" t="str">
        <f>IFERROR(VLOOKUP(J746,'Updated Articles'!$A:$E,1,0),"NO")</f>
        <v>NO</v>
      </c>
      <c r="M746" s="101" t="str">
        <f>IFERROR(VLOOKUP(J746,'Updated Articles'!$A:$E,5,0),"NO")</f>
        <v>NO</v>
      </c>
      <c r="N746" s="100"/>
      <c r="O746" s="101" t="str">
        <f>IFERROR(VLOOKUP(N746,'All-Articles'!#REF!,3,0),"")</f>
        <v/>
      </c>
      <c r="P746" s="101" t="str">
        <f>IFERROR(VLOOKUP(N746,'Updated Articles'!$A:$E,1,0),"NO")</f>
        <v>NO</v>
      </c>
      <c r="Q746" s="101" t="str">
        <f>IFERROR(VLOOKUP(N746,'Updated Articles'!$A:$E,5,0),"NO")</f>
        <v>NO</v>
      </c>
    </row>
    <row r="747" spans="1:18" x14ac:dyDescent="0.25">
      <c r="A747" s="99" t="s">
        <v>348</v>
      </c>
      <c r="B747" s="100">
        <v>36526</v>
      </c>
      <c r="C747" s="101" t="str">
        <f>IFERROR(VLOOKUP(B747,'ALL-LCDs'!$A:$C,3,0),"")</f>
        <v>A</v>
      </c>
      <c r="D747" s="101" t="str">
        <f>IFERROR(VLOOKUP(B747,'Updated LCDs'!$A:$A,1,0),"NO")</f>
        <v>NO</v>
      </c>
      <c r="E747" s="101" t="str">
        <f>IFERROR(VLOOKUP(B747,'Updated LCDs'!$A:$E,5,0),"NO")</f>
        <v>NO</v>
      </c>
      <c r="F747" s="102" t="str">
        <f>IFERROR(VLOOKUP(B747,'ICD-9 to ICD-10 LCDs'!$A:$B,2,0),"")</f>
        <v/>
      </c>
      <c r="G747" s="101" t="str">
        <f>IFERROR(VLOOKUP(F747,'ALL-LCDs'!$A:$C,3,0),"")</f>
        <v/>
      </c>
      <c r="H747" s="101" t="str">
        <f>IFERROR(VLOOKUP(F747,'Updated LCDs'!$A:$A,1,0),"NO")</f>
        <v>NO</v>
      </c>
      <c r="I747" s="101" t="str">
        <f>IFERROR(VLOOKUP(F747,'Updated LCDs'!$A:$E,5,0),"NO")</f>
        <v>NO</v>
      </c>
      <c r="J747" s="100"/>
      <c r="K747" s="101" t="str">
        <f>IFERROR(VLOOKUP(J747,'All-Articles'!#REF!,3,0),"")</f>
        <v/>
      </c>
      <c r="L747" s="101" t="str">
        <f>IFERROR(VLOOKUP(J747,'Updated Articles'!$A:$E,1,0),"NO")</f>
        <v>NO</v>
      </c>
      <c r="M747" s="101" t="str">
        <f>IFERROR(VLOOKUP(J747,'Updated Articles'!$A:$E,5,0),"NO")</f>
        <v>NO</v>
      </c>
      <c r="N747" s="100"/>
      <c r="O747" s="101" t="str">
        <f>IFERROR(VLOOKUP(N747,'All-Articles'!#REF!,3,0),"")</f>
        <v/>
      </c>
      <c r="P747" s="101" t="str">
        <f>IFERROR(VLOOKUP(N747,'Updated Articles'!$A:$E,1,0),"NO")</f>
        <v>NO</v>
      </c>
      <c r="Q747" s="101" t="str">
        <f>IFERROR(VLOOKUP(N747,'Updated Articles'!$A:$E,5,0),"NO")</f>
        <v>NO</v>
      </c>
    </row>
    <row r="748" spans="1:18" x14ac:dyDescent="0.25">
      <c r="A748" s="99" t="s">
        <v>94</v>
      </c>
      <c r="B748" s="100">
        <v>5007</v>
      </c>
      <c r="C748" s="101" t="str">
        <f>IFERROR(VLOOKUP(B748,'ALL-LCDs'!$A:$C,3,0),"")</f>
        <v/>
      </c>
      <c r="D748" s="101" t="str">
        <f>IFERROR(VLOOKUP(B748,'Updated LCDs'!$A:$A,1,0),"NO")</f>
        <v>NO</v>
      </c>
      <c r="E748" s="101" t="str">
        <f>IFERROR(VLOOKUP(B748,'Updated LCDs'!$A:$E,5,0),"NO")</f>
        <v>NO</v>
      </c>
      <c r="F748" s="102">
        <f>IFERROR(VLOOKUP(B748,'ICD-9 to ICD-10 LCDs'!$A:$B,2,0),"")</f>
        <v>33370</v>
      </c>
      <c r="G748" s="101" t="str">
        <f>IFERROR(VLOOKUP(F748,'ALL-LCDs'!$A:$C,3,0),"")</f>
        <v>A</v>
      </c>
      <c r="H748" s="101" t="str">
        <f>IFERROR(VLOOKUP(F748,'Updated LCDs'!$A:$A,1,0),"NO")</f>
        <v>NO</v>
      </c>
      <c r="I748" s="101" t="str">
        <f>IFERROR(VLOOKUP(F748,'Updated LCDs'!$A:$E,5,0),"NO")</f>
        <v>NO</v>
      </c>
      <c r="J748" s="100"/>
      <c r="K748" s="101" t="str">
        <f>IFERROR(VLOOKUP(J748,'All-Articles'!#REF!,3,0),"")</f>
        <v/>
      </c>
      <c r="L748" s="101" t="str">
        <f>IFERROR(VLOOKUP(J748,'Updated Articles'!$A:$E,1,0),"NO")</f>
        <v>NO</v>
      </c>
      <c r="M748" s="101" t="str">
        <f>IFERROR(VLOOKUP(J748,'Updated Articles'!$A:$E,5,0),"NO")</f>
        <v>NO</v>
      </c>
      <c r="N748" s="100"/>
      <c r="O748" s="101" t="str">
        <f>IFERROR(VLOOKUP(N748,'All-Articles'!#REF!,3,0),"")</f>
        <v/>
      </c>
      <c r="P748" s="101" t="str">
        <f>IFERROR(VLOOKUP(N748,'Updated Articles'!$A:$E,1,0),"NO")</f>
        <v>NO</v>
      </c>
      <c r="Q748" s="101" t="str">
        <f>IFERROR(VLOOKUP(N748,'Updated Articles'!$A:$E,5,0),"NO")</f>
        <v>NO</v>
      </c>
    </row>
    <row r="749" spans="1:18" x14ac:dyDescent="0.25">
      <c r="A749" s="99" t="s">
        <v>95</v>
      </c>
      <c r="B749" s="100">
        <v>5012</v>
      </c>
      <c r="C749" s="101" t="str">
        <f>IFERROR(VLOOKUP(B749,'ALL-LCDs'!$A:$C,3,0),"")</f>
        <v/>
      </c>
      <c r="D749" s="101" t="str">
        <f>IFERROR(VLOOKUP(B749,'Updated LCDs'!$A:$A,1,0),"NO")</f>
        <v>NO</v>
      </c>
      <c r="E749" s="101" t="str">
        <f>IFERROR(VLOOKUP(B749,'Updated LCDs'!$A:$E,5,0),"NO")</f>
        <v>NO</v>
      </c>
      <c r="F749" s="102" t="str">
        <f>IFERROR(VLOOKUP(B749,'ICD-9 to ICD-10 LCDs'!$A:$B,2,0),"")</f>
        <v/>
      </c>
      <c r="G749" s="101" t="str">
        <f>IFERROR(VLOOKUP(F749,'ALL-LCDs'!$A:$C,3,0),"")</f>
        <v/>
      </c>
      <c r="H749" s="101" t="str">
        <f>IFERROR(VLOOKUP(F749,'Updated LCDs'!$A:$A,1,0),"NO")</f>
        <v>NO</v>
      </c>
      <c r="I749" s="101" t="str">
        <f>IFERROR(VLOOKUP(F749,'Updated LCDs'!$A:$E,5,0),"NO")</f>
        <v>NO</v>
      </c>
      <c r="J749" s="100"/>
      <c r="K749" s="101" t="str">
        <f>IFERROR(VLOOKUP(J749,'All-Articles'!#REF!,3,0),"")</f>
        <v/>
      </c>
      <c r="L749" s="101" t="str">
        <f>IFERROR(VLOOKUP(J749,'Updated Articles'!$A:$E,1,0),"NO")</f>
        <v>NO</v>
      </c>
      <c r="M749" s="101" t="str">
        <f>IFERROR(VLOOKUP(J749,'Updated Articles'!$A:$E,5,0),"NO")</f>
        <v>NO</v>
      </c>
      <c r="N749" s="100"/>
      <c r="O749" s="101" t="str">
        <f>IFERROR(VLOOKUP(N749,'All-Articles'!#REF!,3,0),"")</f>
        <v/>
      </c>
      <c r="P749" s="101" t="str">
        <f>IFERROR(VLOOKUP(N749,'Updated Articles'!$A:$E,1,0),"NO")</f>
        <v>NO</v>
      </c>
      <c r="Q749" s="101" t="str">
        <f>IFERROR(VLOOKUP(N749,'Updated Articles'!$A:$E,5,0),"NO")</f>
        <v>NO</v>
      </c>
    </row>
    <row r="750" spans="1:18" x14ac:dyDescent="0.25">
      <c r="A750" s="99" t="s">
        <v>96</v>
      </c>
      <c r="B750" s="100">
        <v>5027</v>
      </c>
      <c r="C750" s="101" t="str">
        <f>IFERROR(VLOOKUP(B750,'ALL-LCDs'!$A:$C,3,0),"")</f>
        <v/>
      </c>
      <c r="D750" s="101" t="str">
        <f>IFERROR(VLOOKUP(B750,'Updated LCDs'!$A:$A,1,0),"NO")</f>
        <v>NO</v>
      </c>
      <c r="E750" s="101" t="str">
        <f>IFERROR(VLOOKUP(B750,'Updated LCDs'!$A:$E,5,0),"NO")</f>
        <v>NO</v>
      </c>
      <c r="F750" s="102" t="str">
        <f>IFERROR(VLOOKUP(B750,'ICD-9 to ICD-10 LCDs'!$A:$B,2,0),"")</f>
        <v/>
      </c>
      <c r="G750" s="101" t="str">
        <f>IFERROR(VLOOKUP(F750,'ALL-LCDs'!$A:$C,3,0),"")</f>
        <v/>
      </c>
      <c r="H750" s="101" t="str">
        <f>IFERROR(VLOOKUP(F750,'Updated LCDs'!$A:$A,1,0),"NO")</f>
        <v>NO</v>
      </c>
      <c r="I750" s="101" t="str">
        <f>IFERROR(VLOOKUP(F750,'Updated LCDs'!$A:$E,5,0),"NO")</f>
        <v>NO</v>
      </c>
      <c r="J750" s="100"/>
      <c r="K750" s="101" t="str">
        <f>IFERROR(VLOOKUP(J750,'All-Articles'!#REF!,3,0),"")</f>
        <v/>
      </c>
      <c r="L750" s="101" t="str">
        <f>IFERROR(VLOOKUP(J750,'Updated Articles'!$A:$E,1,0),"NO")</f>
        <v>NO</v>
      </c>
      <c r="M750" s="101" t="str">
        <f>IFERROR(VLOOKUP(J750,'Updated Articles'!$A:$E,5,0),"NO")</f>
        <v>NO</v>
      </c>
      <c r="N750" s="100"/>
      <c r="O750" s="101" t="str">
        <f>IFERROR(VLOOKUP(N750,'All-Articles'!#REF!,3,0),"")</f>
        <v/>
      </c>
      <c r="P750" s="101" t="str">
        <f>IFERROR(VLOOKUP(N750,'Updated Articles'!$A:$E,1,0),"NO")</f>
        <v>NO</v>
      </c>
      <c r="Q750" s="101" t="str">
        <f>IFERROR(VLOOKUP(N750,'Updated Articles'!$A:$E,5,0),"NO")</f>
        <v>NO</v>
      </c>
    </row>
    <row r="751" spans="1:18" x14ac:dyDescent="0.25">
      <c r="A751" s="99" t="s">
        <v>97</v>
      </c>
      <c r="B751" s="100">
        <v>5031</v>
      </c>
      <c r="C751" s="101" t="str">
        <f>IFERROR(VLOOKUP(B751,'ALL-LCDs'!$A:$C,3,0),"")</f>
        <v/>
      </c>
      <c r="D751" s="101" t="str">
        <f>IFERROR(VLOOKUP(B751,'Updated LCDs'!$A:$A,1,0),"NO")</f>
        <v>NO</v>
      </c>
      <c r="E751" s="101" t="str">
        <f>IFERROR(VLOOKUP(B751,'Updated LCDs'!$A:$E,5,0),"NO")</f>
        <v>NO</v>
      </c>
      <c r="F751" s="102" t="str">
        <f>IFERROR(VLOOKUP(B751,'ICD-9 to ICD-10 LCDs'!$A:$B,2,0),"")</f>
        <v/>
      </c>
      <c r="G751" s="101" t="str">
        <f>IFERROR(VLOOKUP(F751,'ALL-LCDs'!$A:$C,3,0),"")</f>
        <v/>
      </c>
      <c r="H751" s="101" t="str">
        <f>IFERROR(VLOOKUP(F751,'Updated LCDs'!$A:$A,1,0),"NO")</f>
        <v>NO</v>
      </c>
      <c r="I751" s="101" t="str">
        <f>IFERROR(VLOOKUP(F751,'Updated LCDs'!$A:$E,5,0),"NO")</f>
        <v>NO</v>
      </c>
      <c r="J751" s="100"/>
      <c r="K751" s="101" t="str">
        <f>IFERROR(VLOOKUP(J751,'All-Articles'!#REF!,3,0),"")</f>
        <v/>
      </c>
      <c r="L751" s="101" t="str">
        <f>IFERROR(VLOOKUP(J751,'Updated Articles'!$A:$E,1,0),"NO")</f>
        <v>NO</v>
      </c>
      <c r="M751" s="101" t="str">
        <f>IFERROR(VLOOKUP(J751,'Updated Articles'!$A:$E,5,0),"NO")</f>
        <v>NO</v>
      </c>
      <c r="N751" s="100"/>
      <c r="O751" s="101" t="str">
        <f>IFERROR(VLOOKUP(N751,'All-Articles'!#REF!,3,0),"")</f>
        <v/>
      </c>
      <c r="P751" s="101" t="str">
        <f>IFERROR(VLOOKUP(N751,'Updated Articles'!$A:$E,1,0),"NO")</f>
        <v>NO</v>
      </c>
      <c r="Q751" s="101" t="str">
        <f>IFERROR(VLOOKUP(N751,'Updated Articles'!$A:$E,5,0),"NO")</f>
        <v>NO</v>
      </c>
    </row>
    <row r="752" spans="1:18" x14ac:dyDescent="0.25">
      <c r="A752" s="99" t="s">
        <v>105</v>
      </c>
      <c r="B752" s="100">
        <v>5044</v>
      </c>
      <c r="C752" s="101" t="str">
        <f>IFERROR(VLOOKUP(B752,'ALL-LCDs'!$A:$C,3,0),"")</f>
        <v/>
      </c>
      <c r="D752" s="101" t="str">
        <f>IFERROR(VLOOKUP(B752,'Updated LCDs'!$A:$A,1,0),"NO")</f>
        <v>NO</v>
      </c>
      <c r="E752" s="101" t="str">
        <f>IFERROR(VLOOKUP(B752,'Updated LCDs'!$A:$E,5,0),"NO")</f>
        <v>NO</v>
      </c>
      <c r="F752" s="102">
        <f>IFERROR(VLOOKUP(B752,'ICD-9 to ICD-10 LCDs'!$A:$B,2,0),"")</f>
        <v>33794</v>
      </c>
      <c r="G752" s="101" t="str">
        <f>IFERROR(VLOOKUP(F752,'ALL-LCDs'!$A:$C,3,0),"")</f>
        <v>A</v>
      </c>
      <c r="H752" s="101" t="str">
        <f>IFERROR(VLOOKUP(F752,'Updated LCDs'!$A:$A,1,0),"NO")</f>
        <v>NO</v>
      </c>
      <c r="I752" s="101" t="str">
        <f>IFERROR(VLOOKUP(F752,'Updated LCDs'!$A:$E,5,0),"NO")</f>
        <v>NO</v>
      </c>
      <c r="J752" s="100"/>
      <c r="K752" s="101" t="str">
        <f>IFERROR(VLOOKUP(J752,'All-Articles'!#REF!,3,0),"")</f>
        <v/>
      </c>
      <c r="L752" s="101" t="str">
        <f>IFERROR(VLOOKUP(J752,'Updated Articles'!$A:$E,1,0),"NO")</f>
        <v>NO</v>
      </c>
      <c r="M752" s="101" t="str">
        <f>IFERROR(VLOOKUP(J752,'Updated Articles'!$A:$E,5,0),"NO")</f>
        <v>NO</v>
      </c>
      <c r="N752" s="100"/>
      <c r="O752" s="101" t="str">
        <f>IFERROR(VLOOKUP(N752,'All-Articles'!#REF!,3,0),"")</f>
        <v/>
      </c>
      <c r="P752" s="101" t="str">
        <f>IFERROR(VLOOKUP(N752,'Updated Articles'!$A:$E,1,0),"NO")</f>
        <v>NO</v>
      </c>
      <c r="Q752" s="101" t="str">
        <f>IFERROR(VLOOKUP(N752,'Updated Articles'!$A:$E,5,0),"NO")</f>
        <v>NO</v>
      </c>
    </row>
    <row r="753" spans="1:18" x14ac:dyDescent="0.25">
      <c r="A753" s="99" t="s">
        <v>106</v>
      </c>
      <c r="B753" s="104">
        <v>5049</v>
      </c>
      <c r="C753" s="101" t="str">
        <f>IFERROR(VLOOKUP(B753,'ALL-LCDs'!$A:$C,3,0),"")</f>
        <v/>
      </c>
      <c r="D753" s="101" t="str">
        <f>IFERROR(VLOOKUP(B753,'Updated LCDs'!$A:$A,1,0),"NO")</f>
        <v>NO</v>
      </c>
      <c r="E753" s="101" t="str">
        <f>IFERROR(VLOOKUP(B753,'Updated LCDs'!$A:$E,5,0),"NO")</f>
        <v>NO</v>
      </c>
      <c r="F753" s="102">
        <f>IFERROR(VLOOKUP(B753,'ICD-9 to ICD-10 LCDs'!$A:$B,2,0),"")</f>
        <v>33820</v>
      </c>
      <c r="G753" s="101" t="str">
        <f>IFERROR(VLOOKUP(F753,'ALL-LCDs'!$A:$C,3,0),"")</f>
        <v>A</v>
      </c>
      <c r="H753" s="101" t="str">
        <f>IFERROR(VLOOKUP(F753,'Updated LCDs'!$A:$A,1,0),"NO")</f>
        <v>NO</v>
      </c>
      <c r="I753" s="101" t="str">
        <f>IFERROR(VLOOKUP(F753,'Updated LCDs'!$A:$E,5,0),"NO")</f>
        <v>NO</v>
      </c>
      <c r="J753" s="104"/>
      <c r="K753" s="101" t="str">
        <f>IFERROR(VLOOKUP(J753,'All-Articles'!#REF!,3,0),"")</f>
        <v/>
      </c>
      <c r="L753" s="101" t="str">
        <f>IFERROR(VLOOKUP(J753,'Updated Articles'!$A:$E,1,0),"NO")</f>
        <v>NO</v>
      </c>
      <c r="M753" s="101" t="str">
        <f>IFERROR(VLOOKUP(J753,'Updated Articles'!$A:$E,5,0),"NO")</f>
        <v>NO</v>
      </c>
      <c r="N753" s="104"/>
      <c r="O753" s="101" t="str">
        <f>IFERROR(VLOOKUP(N753,'All-Articles'!#REF!,3,0),"")</f>
        <v/>
      </c>
      <c r="P753" s="101" t="str">
        <f>IFERROR(VLOOKUP(N753,'Updated Articles'!$A:$E,1,0),"NO")</f>
        <v>NO</v>
      </c>
      <c r="Q753" s="101" t="str">
        <f>IFERROR(VLOOKUP(N753,'Updated Articles'!$A:$E,5,0),"NO")</f>
        <v>NO</v>
      </c>
    </row>
    <row r="754" spans="1:18" x14ac:dyDescent="0.25">
      <c r="A754" s="99" t="s">
        <v>107</v>
      </c>
      <c r="B754" s="100">
        <v>5069</v>
      </c>
      <c r="C754" s="101" t="str">
        <f>IFERROR(VLOOKUP(B754,'ALL-LCDs'!$A:$C,3,0),"")</f>
        <v/>
      </c>
      <c r="D754" s="101" t="str">
        <f>IFERROR(VLOOKUP(B754,'Updated LCDs'!$A:$A,1,0),"NO")</f>
        <v>NO</v>
      </c>
      <c r="E754" s="101" t="str">
        <f>IFERROR(VLOOKUP(B754,'Updated LCDs'!$A:$E,5,0),"NO")</f>
        <v>NO</v>
      </c>
      <c r="F754" s="102" t="str">
        <f>IFERROR(VLOOKUP(B754,'ICD-9 to ICD-10 LCDs'!$A:$B,2,0),"")</f>
        <v/>
      </c>
      <c r="G754" s="101" t="str">
        <f>IFERROR(VLOOKUP(F754,'ALL-LCDs'!$A:$C,3,0),"")</f>
        <v/>
      </c>
      <c r="H754" s="101" t="str">
        <f>IFERROR(VLOOKUP(F754,'Updated LCDs'!$A:$A,1,0),"NO")</f>
        <v>NO</v>
      </c>
      <c r="I754" s="101" t="str">
        <f>IFERROR(VLOOKUP(F754,'Updated LCDs'!$A:$E,5,0),"NO")</f>
        <v>NO</v>
      </c>
      <c r="J754" s="100"/>
      <c r="K754" s="101" t="str">
        <f>IFERROR(VLOOKUP(J754,'All-Articles'!#REF!,3,0),"")</f>
        <v/>
      </c>
      <c r="L754" s="101" t="str">
        <f>IFERROR(VLOOKUP(J754,'Updated Articles'!$A:$E,1,0),"NO")</f>
        <v>NO</v>
      </c>
      <c r="M754" s="101" t="str">
        <f>IFERROR(VLOOKUP(J754,'Updated Articles'!$A:$E,5,0),"NO")</f>
        <v>NO</v>
      </c>
      <c r="N754" s="100"/>
      <c r="O754" s="101" t="str">
        <f>IFERROR(VLOOKUP(N754,'All-Articles'!#REF!,3,0),"")</f>
        <v/>
      </c>
      <c r="P754" s="101" t="str">
        <f>IFERROR(VLOOKUP(N754,'Updated Articles'!$A:$E,1,0),"NO")</f>
        <v>NO</v>
      </c>
      <c r="Q754" s="101" t="str">
        <f>IFERROR(VLOOKUP(N754,'Updated Articles'!$A:$E,5,0),"NO")</f>
        <v>NO</v>
      </c>
    </row>
    <row r="755" spans="1:18" x14ac:dyDescent="0.25">
      <c r="A755" s="99" t="s">
        <v>102</v>
      </c>
      <c r="B755" s="100">
        <v>51</v>
      </c>
      <c r="C755" s="101" t="str">
        <f>IFERROR(VLOOKUP(B755,'ALL-LCDs'!$A:$C,3,0),"")</f>
        <v/>
      </c>
      <c r="D755" s="101" t="str">
        <f>IFERROR(VLOOKUP(B755,'Updated LCDs'!$A:$A,1,0),"NO")</f>
        <v>NO</v>
      </c>
      <c r="E755" s="101" t="str">
        <f>IFERROR(VLOOKUP(B755,'Updated LCDs'!$A:$E,5,0),"NO")</f>
        <v>NO</v>
      </c>
      <c r="F755" s="102" t="str">
        <f>IFERROR(VLOOKUP(B755,'ICD-9 to ICD-10 LCDs'!$A:$B,2,0),"")</f>
        <v/>
      </c>
      <c r="G755" s="101" t="str">
        <f>IFERROR(VLOOKUP(F755,'ALL-LCDs'!$A:$C,3,0),"")</f>
        <v/>
      </c>
      <c r="H755" s="101" t="str">
        <f>IFERROR(VLOOKUP(F755,'Updated LCDs'!$A:$A,1,0),"NO")</f>
        <v>NO</v>
      </c>
      <c r="I755" s="101" t="str">
        <f>IFERROR(VLOOKUP(F755,'Updated LCDs'!$A:$E,5,0),"NO")</f>
        <v>NO</v>
      </c>
      <c r="J755" s="100"/>
      <c r="K755" s="101" t="str">
        <f>IFERROR(VLOOKUP(J755,'All-Articles'!#REF!,3,0),"")</f>
        <v/>
      </c>
      <c r="L755" s="101" t="str">
        <f>IFERROR(VLOOKUP(J755,'Updated Articles'!$A:$E,1,0),"NO")</f>
        <v>NO</v>
      </c>
      <c r="M755" s="101" t="str">
        <f>IFERROR(VLOOKUP(J755,'Updated Articles'!$A:$E,5,0),"NO")</f>
        <v>NO</v>
      </c>
      <c r="N755" s="100"/>
      <c r="O755" s="101" t="str">
        <f>IFERROR(VLOOKUP(N755,'All-Articles'!#REF!,3,0),"")</f>
        <v/>
      </c>
      <c r="P755" s="101" t="str">
        <f>IFERROR(VLOOKUP(N755,'Updated Articles'!$A:$E,1,0),"NO")</f>
        <v>NO</v>
      </c>
      <c r="Q755" s="101" t="str">
        <f>IFERROR(VLOOKUP(N755,'Updated Articles'!$A:$E,5,0),"NO")</f>
        <v>NO</v>
      </c>
    </row>
    <row r="756" spans="1:18" x14ac:dyDescent="0.25">
      <c r="A756" s="99" t="s">
        <v>101</v>
      </c>
      <c r="B756" s="100">
        <v>68</v>
      </c>
      <c r="C756" s="101" t="str">
        <f>IFERROR(VLOOKUP(B756,'ALL-LCDs'!$A:$C,3,0),"")</f>
        <v/>
      </c>
      <c r="D756" s="101" t="str">
        <f>IFERROR(VLOOKUP(B756,'Updated LCDs'!$A:$A,1,0),"NO")</f>
        <v>NO</v>
      </c>
      <c r="E756" s="101" t="str">
        <f>IFERROR(VLOOKUP(B756,'Updated LCDs'!$A:$E,5,0),"NO")</f>
        <v>NO</v>
      </c>
      <c r="F756" s="102">
        <f>IFERROR(VLOOKUP(B756,'ICD-9 to ICD-10 LCDs'!$A:$B,2,0),"")</f>
        <v>33824</v>
      </c>
      <c r="G756" s="101" t="str">
        <f>IFERROR(VLOOKUP(F756,'ALL-LCDs'!$A:$C,3,0),"")</f>
        <v>A</v>
      </c>
      <c r="H756" s="101" t="str">
        <f>IFERROR(VLOOKUP(F756,'Updated LCDs'!$A:$A,1,0),"NO")</f>
        <v>NO</v>
      </c>
      <c r="I756" s="101" t="str">
        <f>IFERROR(VLOOKUP(F756,'Updated LCDs'!$A:$E,5,0),"NO")</f>
        <v>NO</v>
      </c>
      <c r="J756" s="100"/>
      <c r="K756" s="101" t="str">
        <f>IFERROR(VLOOKUP(J756,'All-Articles'!#REF!,3,0),"")</f>
        <v/>
      </c>
      <c r="L756" s="101" t="str">
        <f>IFERROR(VLOOKUP(J756,'Updated Articles'!$A:$E,1,0),"NO")</f>
        <v>NO</v>
      </c>
      <c r="M756" s="101" t="str">
        <f>IFERROR(VLOOKUP(J756,'Updated Articles'!$A:$E,5,0),"NO")</f>
        <v>NO</v>
      </c>
      <c r="N756" s="100"/>
      <c r="O756" s="101" t="str">
        <f>IFERROR(VLOOKUP(N756,'All-Articles'!#REF!,3,0),"")</f>
        <v/>
      </c>
      <c r="P756" s="101" t="str">
        <f>IFERROR(VLOOKUP(N756,'Updated Articles'!$A:$E,1,0),"NO")</f>
        <v>NO</v>
      </c>
      <c r="Q756" s="101" t="str">
        <f>IFERROR(VLOOKUP(N756,'Updated Articles'!$A:$E,5,0),"NO")</f>
        <v>NO</v>
      </c>
    </row>
    <row r="757" spans="1:18" x14ac:dyDescent="0.25">
      <c r="A757" s="31">
        <v>15293.3</v>
      </c>
      <c r="B757" s="100">
        <v>34100</v>
      </c>
      <c r="C757" s="101" t="str">
        <f>IFERROR(VLOOKUP(B757,'ALL-LCDs'!$A:$C,3,0),"")</f>
        <v>R</v>
      </c>
      <c r="D757" s="101" t="str">
        <f>IFERROR(VLOOKUP(B757,'Updated LCDs'!$A:$A,1,0),"NO")</f>
        <v>NO</v>
      </c>
      <c r="E757" s="101" t="str">
        <f>IFERROR(VLOOKUP(B757,'Updated LCDs'!$A:$E,5,0),"NO")</f>
        <v>NO</v>
      </c>
      <c r="F757" s="102" t="str">
        <f>IFERROR(VLOOKUP(B757,'ICD-9 to ICD-10 LCDs'!$A:$B,2,0),"")</f>
        <v/>
      </c>
      <c r="G757" s="101" t="str">
        <f>IFERROR(VLOOKUP(F757,'ALL-LCDs'!$A:$C,3,0),"")</f>
        <v/>
      </c>
      <c r="H757" s="101" t="str">
        <f>IFERROR(VLOOKUP(F757,'Updated LCDs'!$A:$A,1,0),"NO")</f>
        <v>NO</v>
      </c>
      <c r="I757" s="101" t="str">
        <f>IFERROR(VLOOKUP(F757,'Updated LCDs'!$A:$E,5,0),"NO")</f>
        <v>NO</v>
      </c>
      <c r="J757" s="100"/>
      <c r="K757" s="101" t="str">
        <f>IFERROR(VLOOKUP(J757,'All-Articles'!#REF!,3,0),"")</f>
        <v/>
      </c>
      <c r="L757" s="101" t="str">
        <f>IFERROR(VLOOKUP(J757,'Updated Articles'!$A:$E,1,0),"NO")</f>
        <v>NO</v>
      </c>
      <c r="M757" s="101" t="str">
        <f>IFERROR(VLOOKUP(J757,'Updated Articles'!$A:$E,5,0),"NO")</f>
        <v>NO</v>
      </c>
      <c r="N757" s="100"/>
      <c r="O757" s="101" t="str">
        <f>IFERROR(VLOOKUP(N757,'All-Articles'!#REF!,3,0),"")</f>
        <v/>
      </c>
      <c r="P757" s="101" t="str">
        <f>IFERROR(VLOOKUP(N757,'Updated Articles'!$A:$E,1,0),"NO")</f>
        <v>NO</v>
      </c>
      <c r="Q757" s="101" t="str">
        <f>IFERROR(VLOOKUP(N757,'Updated Articles'!$A:$E,5,0),"NO")</f>
        <v>NO</v>
      </c>
      <c r="R757" t="s">
        <v>20561</v>
      </c>
    </row>
    <row r="758" spans="1:18" x14ac:dyDescent="0.25">
      <c r="A758" s="31">
        <v>15293.3</v>
      </c>
      <c r="B758" s="100">
        <v>35049</v>
      </c>
      <c r="C758" s="101" t="str">
        <f>IFERROR(VLOOKUP(B758,'ALL-LCDs'!$A:$C,3,0),"")</f>
        <v>A</v>
      </c>
      <c r="D758" s="101" t="str">
        <f>IFERROR(VLOOKUP(B758,'Updated LCDs'!$A:$A,1,0),"NO")</f>
        <v>NO</v>
      </c>
      <c r="E758" s="101" t="str">
        <f>IFERROR(VLOOKUP(B758,'Updated LCDs'!$A:$E,5,0),"NO")</f>
        <v>NO</v>
      </c>
      <c r="F758" s="102" t="str">
        <f>IFERROR(VLOOKUP(B758,'ICD-9 to ICD-10 LCDs'!$A:$B,2,0),"")</f>
        <v/>
      </c>
      <c r="G758" s="101" t="str">
        <f>IFERROR(VLOOKUP(F758,'ALL-LCDs'!$A:$C,3,0),"")</f>
        <v/>
      </c>
      <c r="H758" s="101" t="str">
        <f>IFERROR(VLOOKUP(F758,'Updated LCDs'!$A:$A,1,0),"NO")</f>
        <v>NO</v>
      </c>
      <c r="I758" s="101" t="str">
        <f>IFERROR(VLOOKUP(F758,'Updated LCDs'!$A:$E,5,0),"NO")</f>
        <v>NO</v>
      </c>
      <c r="J758" s="100"/>
      <c r="K758" s="101" t="str">
        <f>IFERROR(VLOOKUP(J758,'All-Articles'!#REF!,3,0),"")</f>
        <v/>
      </c>
      <c r="L758" s="101" t="str">
        <f>IFERROR(VLOOKUP(J758,'Updated Articles'!$A:$E,1,0),"NO")</f>
        <v>NO</v>
      </c>
      <c r="M758" s="101" t="str">
        <f>IFERROR(VLOOKUP(J758,'Updated Articles'!$A:$E,5,0),"NO")</f>
        <v>NO</v>
      </c>
      <c r="N758" s="100"/>
      <c r="O758" s="101" t="str">
        <f>IFERROR(VLOOKUP(N758,'All-Articles'!#REF!,3,0),"")</f>
        <v/>
      </c>
      <c r="P758" s="101" t="str">
        <f>IFERROR(VLOOKUP(N758,'Updated Articles'!$A:$E,1,0),"NO")</f>
        <v>NO</v>
      </c>
      <c r="Q758" s="101" t="str">
        <f>IFERROR(VLOOKUP(N758,'Updated Articles'!$A:$E,5,0),"NO")</f>
        <v>NO</v>
      </c>
      <c r="R758" t="s">
        <v>20561</v>
      </c>
    </row>
    <row r="759" spans="1:18" x14ac:dyDescent="0.25">
      <c r="A759" s="31">
        <v>16800</v>
      </c>
      <c r="B759" s="100">
        <v>36634</v>
      </c>
      <c r="C759" s="101" t="str">
        <f>IFERROR(VLOOKUP(B759,'ALL-LCDs'!$A:$C,3,0),"")</f>
        <v>A</v>
      </c>
      <c r="D759" s="101" t="str">
        <f>IFERROR(VLOOKUP(B759,'Updated LCDs'!$A:$A,1,0),"NO")</f>
        <v>NO</v>
      </c>
      <c r="E759" s="101" t="str">
        <f>IFERROR(VLOOKUP(B759,'Updated LCDs'!$A:$E,5,0),"NO")</f>
        <v>NO</v>
      </c>
      <c r="F759" s="102" t="str">
        <f>IFERROR(VLOOKUP(B759,'ICD-9 to ICD-10 LCDs'!$A:$B,2,0),"")</f>
        <v/>
      </c>
      <c r="G759" s="101" t="str">
        <f>IFERROR(VLOOKUP(F759,'ALL-LCDs'!$A:$C,3,0),"")</f>
        <v/>
      </c>
      <c r="H759" s="101" t="str">
        <f>IFERROR(VLOOKUP(F759,'Updated LCDs'!$A:$A,1,0),"NO")</f>
        <v>NO</v>
      </c>
      <c r="I759" s="101" t="str">
        <f>IFERROR(VLOOKUP(F759,'Updated LCDs'!$A:$E,5,0),"NO")</f>
        <v>NO</v>
      </c>
      <c r="J759" s="100"/>
      <c r="K759" s="101" t="str">
        <f>IFERROR(VLOOKUP(J759,'All-Articles'!#REF!,3,0),"")</f>
        <v/>
      </c>
      <c r="L759" s="101" t="str">
        <f>IFERROR(VLOOKUP(J759,'Updated Articles'!$A:$E,1,0),"NO")</f>
        <v>NO</v>
      </c>
      <c r="M759" s="101" t="str">
        <f>IFERROR(VLOOKUP(J759,'Updated Articles'!$A:$E,5,0),"NO")</f>
        <v>NO</v>
      </c>
      <c r="N759" s="100"/>
      <c r="O759" s="101" t="str">
        <f>IFERROR(VLOOKUP(N759,'All-Articles'!#REF!,3,0),"")</f>
        <v/>
      </c>
      <c r="P759" s="101" t="str">
        <f>IFERROR(VLOOKUP(N759,'Updated Articles'!$A:$E,1,0),"NO")</f>
        <v>NO</v>
      </c>
      <c r="Q759" s="101" t="str">
        <f>IFERROR(VLOOKUP(N759,'Updated Articles'!$A:$E,5,0),"NO")</f>
        <v>NO</v>
      </c>
      <c r="R759" t="s">
        <v>3649</v>
      </c>
    </row>
    <row r="760" spans="1:18" x14ac:dyDescent="0.25">
      <c r="A760" s="31">
        <v>7505.3</v>
      </c>
      <c r="B760" s="100">
        <v>37638</v>
      </c>
      <c r="C760" s="101" t="str">
        <f>IFERROR(VLOOKUP(B760,'ALL-LCDs'!$A:$C,3,0),"")</f>
        <v>A</v>
      </c>
      <c r="D760" s="101" t="str">
        <f>IFERROR(VLOOKUP(B760,'Updated LCDs'!$A:$A,1,0),"NO")</f>
        <v>NO</v>
      </c>
      <c r="E760" s="101" t="str">
        <f>IFERROR(VLOOKUP(B760,'Updated LCDs'!$A:$E,5,0),"NO")</f>
        <v>NO</v>
      </c>
      <c r="F760" s="102" t="str">
        <f>IFERROR(VLOOKUP(B760,'ICD-9 to ICD-10 LCDs'!$A:$B,2,0),"")</f>
        <v/>
      </c>
      <c r="G760" s="101" t="str">
        <f>IFERROR(VLOOKUP(F760,'ALL-LCDs'!$A:$C,3,0),"")</f>
        <v/>
      </c>
      <c r="H760" s="101" t="str">
        <f>IFERROR(VLOOKUP(F760,'Updated LCDs'!$A:$A,1,0),"NO")</f>
        <v>NO</v>
      </c>
      <c r="I760" s="101" t="str">
        <f>IFERROR(VLOOKUP(F760,'Updated LCDs'!$A:$E,5,0),"NO")</f>
        <v>NO</v>
      </c>
      <c r="J760" s="100"/>
      <c r="K760" s="101" t="str">
        <f>IFERROR(VLOOKUP(J760,'All-Articles'!#REF!,3,0),"")</f>
        <v/>
      </c>
      <c r="L760" s="101" t="str">
        <f>IFERROR(VLOOKUP(J760,'Updated Articles'!$A:$E,1,0),"NO")</f>
        <v>NO</v>
      </c>
      <c r="M760" s="101" t="str">
        <f>IFERROR(VLOOKUP(J760,'Updated Articles'!$A:$E,5,0),"NO")</f>
        <v>NO</v>
      </c>
      <c r="N760" s="100"/>
      <c r="O760" s="101" t="str">
        <f>IFERROR(VLOOKUP(N760,'All-Articles'!#REF!,3,0),"")</f>
        <v/>
      </c>
      <c r="P760" s="101" t="str">
        <f>IFERROR(VLOOKUP(N760,'Updated Articles'!$A:$E,1,0),"NO")</f>
        <v>NO</v>
      </c>
      <c r="Q760" s="101" t="str">
        <f>IFERROR(VLOOKUP(N760,'Updated Articles'!$A:$E,5,0),"NO")</f>
        <v>NO</v>
      </c>
      <c r="R760" t="s">
        <v>18800</v>
      </c>
    </row>
    <row r="761" spans="1:18" x14ac:dyDescent="0.25">
      <c r="A761" s="31">
        <v>7515.22</v>
      </c>
      <c r="B761" s="100">
        <v>37254</v>
      </c>
      <c r="C761" s="101" t="str">
        <f>IFERROR(VLOOKUP(B761,'ALL-LCDs'!$A:$C,3,0),"")</f>
        <v>A</v>
      </c>
      <c r="D761" s="101" t="str">
        <f>IFERROR(VLOOKUP(B761,'Updated LCDs'!$A:$A,1,0),"NO")</f>
        <v>NO</v>
      </c>
      <c r="E761" s="101" t="str">
        <f>IFERROR(VLOOKUP(B761,'Updated LCDs'!$A:$E,5,0),"NO")</f>
        <v>NO</v>
      </c>
      <c r="F761" s="102" t="str">
        <f>IFERROR(VLOOKUP(B761,'ICD-9 to ICD-10 LCDs'!$A:$B,2,0),"")</f>
        <v/>
      </c>
      <c r="G761" s="101" t="str">
        <f>IFERROR(VLOOKUP(F761,'ALL-LCDs'!$A:$C,3,0),"")</f>
        <v/>
      </c>
      <c r="H761" s="101" t="str">
        <f>IFERROR(VLOOKUP(F761,'Updated LCDs'!$A:$A,1,0),"NO")</f>
        <v>NO</v>
      </c>
      <c r="I761" s="101" t="str">
        <f>IFERROR(VLOOKUP(F761,'Updated LCDs'!$A:$E,5,0),"NO")</f>
        <v>NO</v>
      </c>
      <c r="J761" s="100"/>
      <c r="K761" s="101" t="str">
        <f>IFERROR(VLOOKUP(J761,'All-Articles'!#REF!,3,0),"")</f>
        <v/>
      </c>
      <c r="L761" s="101" t="str">
        <f>IFERROR(VLOOKUP(J761,'Updated Articles'!$A:$E,1,0),"NO")</f>
        <v>NO</v>
      </c>
      <c r="M761" s="101" t="str">
        <f>IFERROR(VLOOKUP(J761,'Updated Articles'!$A:$E,5,0),"NO")</f>
        <v>NO</v>
      </c>
      <c r="N761" s="100"/>
      <c r="O761" s="101" t="str">
        <f>IFERROR(VLOOKUP(N761,'All-Articles'!#REF!,3,0),"")</f>
        <v/>
      </c>
      <c r="P761" s="101" t="str">
        <f>IFERROR(VLOOKUP(N761,'Updated Articles'!$A:$E,1,0),"NO")</f>
        <v>NO</v>
      </c>
      <c r="Q761" s="101" t="str">
        <f>IFERROR(VLOOKUP(N761,'Updated Articles'!$A:$E,5,0),"NO")</f>
        <v>NO</v>
      </c>
      <c r="R761" t="s">
        <v>18802</v>
      </c>
    </row>
    <row r="762" spans="1:18" x14ac:dyDescent="0.25">
      <c r="A762" s="31" t="s">
        <v>18805</v>
      </c>
      <c r="B762" s="100">
        <v>36920</v>
      </c>
      <c r="C762" s="101" t="str">
        <f>IFERROR(VLOOKUP(B762,'ALL-LCDs'!$A:$C,3,0),"")</f>
        <v>A</v>
      </c>
      <c r="D762" s="101" t="str">
        <f>IFERROR(VLOOKUP(B762,'Updated LCDs'!$A:$A,1,0),"NO")</f>
        <v>NO</v>
      </c>
      <c r="E762" s="101" t="str">
        <f>IFERROR(VLOOKUP(B762,'Updated LCDs'!$A:$E,5,0),"NO")</f>
        <v>NO</v>
      </c>
      <c r="F762" s="102" t="str">
        <f>IFERROR(VLOOKUP(B762,'ICD-9 to ICD-10 LCDs'!$A:$B,2,0),"")</f>
        <v/>
      </c>
      <c r="G762" s="101" t="str">
        <f>IFERROR(VLOOKUP(F762,'ALL-LCDs'!$A:$C,3,0),"")</f>
        <v/>
      </c>
      <c r="H762" s="101" t="str">
        <f>IFERROR(VLOOKUP(F762,'Updated LCDs'!$A:$A,1,0),"NO")</f>
        <v>NO</v>
      </c>
      <c r="I762" s="101" t="str">
        <f>IFERROR(VLOOKUP(F762,'Updated LCDs'!$A:$E,5,0),"NO")</f>
        <v>NO</v>
      </c>
      <c r="J762" s="100"/>
      <c r="K762" s="101" t="str">
        <f>IFERROR(VLOOKUP(J762,'All-Articles'!#REF!,3,0),"")</f>
        <v/>
      </c>
      <c r="L762" s="101" t="str">
        <f>IFERROR(VLOOKUP(J762,'Updated Articles'!$A:$E,1,0),"NO")</f>
        <v>NO</v>
      </c>
      <c r="M762" s="101" t="str">
        <f>IFERROR(VLOOKUP(J762,'Updated Articles'!$A:$E,5,0),"NO")</f>
        <v>NO</v>
      </c>
      <c r="N762" s="100"/>
      <c r="O762" s="101" t="str">
        <f>IFERROR(VLOOKUP(N762,'All-Articles'!#REF!,3,0),"")</f>
        <v/>
      </c>
      <c r="P762" s="101" t="str">
        <f>IFERROR(VLOOKUP(N762,'Updated Articles'!$A:$E,1,0),"NO")</f>
        <v>NO</v>
      </c>
      <c r="Q762" s="101" t="str">
        <f>IFERROR(VLOOKUP(N762,'Updated Articles'!$A:$E,5,0),"NO")</f>
        <v>NO</v>
      </c>
      <c r="R762" t="s">
        <v>18806</v>
      </c>
    </row>
    <row r="763" spans="1:18" x14ac:dyDescent="0.25">
      <c r="A763" s="99" t="s">
        <v>382</v>
      </c>
      <c r="B763" s="100"/>
      <c r="C763" s="101" t="str">
        <f>IFERROR(VLOOKUP(B763,'ALL-LCDs'!$A:$C,3,0),"")</f>
        <v/>
      </c>
      <c r="D763" s="101" t="str">
        <f>IFERROR(VLOOKUP(B763,'Updated LCDs'!$A:$A,1,0),"NO")</f>
        <v>NO</v>
      </c>
      <c r="E763" s="101" t="str">
        <f>IFERROR(VLOOKUP(B763,'Updated LCDs'!$A:$E,5,0),"NO")</f>
        <v>NO</v>
      </c>
      <c r="F763" s="102" t="str">
        <f>IFERROR(VLOOKUP(B763,'ICD-9 to ICD-10 LCDs'!$A:$B,2,0),"")</f>
        <v/>
      </c>
      <c r="G763" s="101" t="str">
        <f>IFERROR(VLOOKUP(F763,'ALL-LCDs'!$A:$C,3,0),"")</f>
        <v/>
      </c>
      <c r="H763" s="101" t="str">
        <f>IFERROR(VLOOKUP(F763,'Updated LCDs'!$A:$A,1,0),"NO")</f>
        <v>NO</v>
      </c>
      <c r="I763" s="101" t="str">
        <f>IFERROR(VLOOKUP(F763,'Updated LCDs'!$A:$E,5,0),"NO")</f>
        <v>NO</v>
      </c>
      <c r="J763" s="100">
        <v>19713</v>
      </c>
      <c r="K763" s="101" t="str">
        <f>IFERROR(VLOOKUP(J763,'All-Articles'!#REF!,3,0),"")</f>
        <v/>
      </c>
      <c r="L763" s="101" t="str">
        <f>IFERROR(VLOOKUP(J763,'Updated Articles'!$A:$E,1,0),"NO")</f>
        <v>NO</v>
      </c>
      <c r="M763" s="101" t="str">
        <f>IFERROR(VLOOKUP(J763,'Updated Articles'!$A:$E,5,0),"NO")</f>
        <v>NO</v>
      </c>
      <c r="N763" s="100">
        <f>IFERROR(VLOOKUP(J763,'[1]ICD-9 to ICD-10 LCDs'!$L:$M,2,0),"")</f>
        <v>52507</v>
      </c>
      <c r="O763" s="101" t="str">
        <f>IFERROR(VLOOKUP(N763,'All-Articles'!#REF!,3,0),"")</f>
        <v/>
      </c>
      <c r="P763" s="101" t="str">
        <f>IFERROR(VLOOKUP(N763,'Updated Articles'!$A:$E,1,0),"NO")</f>
        <v>NO</v>
      </c>
      <c r="Q763" s="101" t="str">
        <f>IFERROR(VLOOKUP(N763,'Updated Articles'!$A:$E,5,0),"NO")</f>
        <v>NO</v>
      </c>
    </row>
    <row r="764" spans="1:18" x14ac:dyDescent="0.25">
      <c r="A764" s="99" t="s">
        <v>98</v>
      </c>
      <c r="B764" s="100"/>
      <c r="C764" s="101" t="str">
        <f>IFERROR(VLOOKUP(B764,'ALL-LCDs'!$A:$C,3,0),"")</f>
        <v/>
      </c>
      <c r="D764" s="101" t="str">
        <f>IFERROR(VLOOKUP(B764,'Updated LCDs'!$A:$A,1,0),"NO")</f>
        <v>NO</v>
      </c>
      <c r="E764" s="101" t="str">
        <f>IFERROR(VLOOKUP(B764,'Updated LCDs'!$A:$E,5,0),"NO")</f>
        <v>NO</v>
      </c>
      <c r="F764" s="102" t="str">
        <f>IFERROR(VLOOKUP(B764,'ICD-9 to ICD-10 LCDs'!$A:$B,2,0),"")</f>
        <v/>
      </c>
      <c r="G764" s="101" t="str">
        <f>IFERROR(VLOOKUP(F764,'ALL-LCDs'!$A:$C,3,0),"")</f>
        <v/>
      </c>
      <c r="H764" s="101" t="str">
        <f>IFERROR(VLOOKUP(F764,'Updated LCDs'!$A:$A,1,0),"NO")</f>
        <v>NO</v>
      </c>
      <c r="I764" s="101" t="str">
        <f>IFERROR(VLOOKUP(F764,'Updated LCDs'!$A:$E,5,0),"NO")</f>
        <v>NO</v>
      </c>
      <c r="J764" s="100">
        <v>19800</v>
      </c>
      <c r="K764" s="101" t="str">
        <f>IFERROR(VLOOKUP(J764,'All-Articles'!#REF!,3,0),"")</f>
        <v/>
      </c>
      <c r="L764" s="101" t="str">
        <f>IFERROR(VLOOKUP(J764,'Updated Articles'!$A:$E,1,0),"NO")</f>
        <v>NO</v>
      </c>
      <c r="M764" s="101" t="str">
        <f>IFERROR(VLOOKUP(J764,'Updated Articles'!$A:$E,5,0),"NO")</f>
        <v>NO</v>
      </c>
      <c r="N764" s="100" t="str">
        <f>IFERROR(VLOOKUP(J764,'[1]ICD-9 to ICD-10 LCDs'!$L:$M,2,0),"")</f>
        <v/>
      </c>
      <c r="O764" s="101" t="str">
        <f>IFERROR(VLOOKUP(N764,'All-Articles'!#REF!,3,0),"")</f>
        <v/>
      </c>
      <c r="P764" s="101" t="str">
        <f>IFERROR(VLOOKUP(N764,'Updated Articles'!$A:$E,1,0),"NO")</f>
        <v>NO</v>
      </c>
      <c r="Q764" s="101" t="str">
        <f>IFERROR(VLOOKUP(N764,'Updated Articles'!$A:$E,5,0),"NO")</f>
        <v>NO</v>
      </c>
    </row>
    <row r="765" spans="1:18" x14ac:dyDescent="0.25">
      <c r="A765" s="99" t="s">
        <v>98</v>
      </c>
      <c r="B765" s="100"/>
      <c r="C765" s="101" t="str">
        <f>IFERROR(VLOOKUP(B765,'ALL-LCDs'!$A:$C,3,0),"")</f>
        <v/>
      </c>
      <c r="D765" s="101" t="str">
        <f>IFERROR(VLOOKUP(B765,'Updated LCDs'!$A:$A,1,0),"NO")</f>
        <v>NO</v>
      </c>
      <c r="E765" s="101" t="str">
        <f>IFERROR(VLOOKUP(B765,'Updated LCDs'!$A:$E,5,0),"NO")</f>
        <v>NO</v>
      </c>
      <c r="F765" s="102" t="str">
        <f>IFERROR(VLOOKUP(B765,'ICD-9 to ICD-10 LCDs'!$A:$B,2,0),"")</f>
        <v/>
      </c>
      <c r="G765" s="101" t="str">
        <f>IFERROR(VLOOKUP(F765,'ALL-LCDs'!$A:$C,3,0),"")</f>
        <v/>
      </c>
      <c r="H765" s="101" t="str">
        <f>IFERROR(VLOOKUP(F765,'Updated LCDs'!$A:$A,1,0),"NO")</f>
        <v>NO</v>
      </c>
      <c r="I765" s="101" t="str">
        <f>IFERROR(VLOOKUP(F765,'Updated LCDs'!$A:$E,5,0),"NO")</f>
        <v>NO</v>
      </c>
      <c r="J765" s="100">
        <v>19806</v>
      </c>
      <c r="K765" s="101" t="str">
        <f>IFERROR(VLOOKUP(J765,'All-Articles'!#REF!,3,0),"")</f>
        <v/>
      </c>
      <c r="L765" s="101" t="str">
        <f>IFERROR(VLOOKUP(J765,'Updated Articles'!$A:$E,1,0),"NO")</f>
        <v>NO</v>
      </c>
      <c r="M765" s="101" t="str">
        <f>IFERROR(VLOOKUP(J765,'Updated Articles'!$A:$E,5,0),"NO")</f>
        <v>NO</v>
      </c>
      <c r="N765" s="100" t="str">
        <f>IFERROR(VLOOKUP(J765,'[1]ICD-9 to ICD-10 LCDs'!$L:$M,2,0),"")</f>
        <v/>
      </c>
      <c r="O765" s="101" t="str">
        <f>IFERROR(VLOOKUP(N765,'All-Articles'!#REF!,3,0),"")</f>
        <v/>
      </c>
      <c r="P765" s="101" t="str">
        <f>IFERROR(VLOOKUP(N765,'Updated Articles'!$A:$E,1,0),"NO")</f>
        <v>NO</v>
      </c>
      <c r="Q765" s="101" t="str">
        <f>IFERROR(VLOOKUP(N765,'Updated Articles'!$A:$E,5,0),"NO")</f>
        <v>NO</v>
      </c>
    </row>
    <row r="766" spans="1:18" x14ac:dyDescent="0.25">
      <c r="A766" s="99" t="s">
        <v>382</v>
      </c>
      <c r="B766" s="100"/>
      <c r="C766" s="101" t="str">
        <f>IFERROR(VLOOKUP(B766,'ALL-LCDs'!$A:$C,3,0),"")</f>
        <v/>
      </c>
      <c r="D766" s="101" t="str">
        <f>IFERROR(VLOOKUP(B766,'Updated LCDs'!$A:$A,1,0),"NO")</f>
        <v>NO</v>
      </c>
      <c r="E766" s="101" t="str">
        <f>IFERROR(VLOOKUP(B766,'Updated LCDs'!$A:$E,5,0),"NO")</f>
        <v>NO</v>
      </c>
      <c r="F766" s="102" t="str">
        <f>IFERROR(VLOOKUP(B766,'ICD-9 to ICD-10 LCDs'!$A:$B,2,0),"")</f>
        <v/>
      </c>
      <c r="G766" s="101" t="str">
        <f>IFERROR(VLOOKUP(F766,'ALL-LCDs'!$A:$C,3,0),"")</f>
        <v/>
      </c>
      <c r="H766" s="101" t="str">
        <f>IFERROR(VLOOKUP(F766,'Updated LCDs'!$A:$A,1,0),"NO")</f>
        <v>NO</v>
      </c>
      <c r="I766" s="101" t="str">
        <f>IFERROR(VLOOKUP(F766,'Updated LCDs'!$A:$E,5,0),"NO")</f>
        <v>NO</v>
      </c>
      <c r="J766" s="100">
        <v>19834</v>
      </c>
      <c r="K766" s="101" t="str">
        <f>IFERROR(VLOOKUP(J766,'All-Articles'!#REF!,3,0),"")</f>
        <v/>
      </c>
      <c r="L766" s="101" t="str">
        <f>IFERROR(VLOOKUP(J766,'Updated Articles'!$A:$E,1,0),"NO")</f>
        <v>NO</v>
      </c>
      <c r="M766" s="101" t="str">
        <f>IFERROR(VLOOKUP(J766,'Updated Articles'!$A:$E,5,0),"NO")</f>
        <v>NO</v>
      </c>
      <c r="N766" s="100" t="str">
        <f>IFERROR(VLOOKUP(J766,'[1]ICD-9 to ICD-10 LCDs'!$L:$M,2,0),"")</f>
        <v/>
      </c>
      <c r="O766" s="101" t="str">
        <f>IFERROR(VLOOKUP(N766,'All-Articles'!#REF!,3,0),"")</f>
        <v/>
      </c>
      <c r="P766" s="101" t="str">
        <f>IFERROR(VLOOKUP(N766,'Updated Articles'!$A:$E,1,0),"NO")</f>
        <v>NO</v>
      </c>
      <c r="Q766" s="101" t="str">
        <f>IFERROR(VLOOKUP(N766,'Updated Articles'!$A:$E,5,0),"NO")</f>
        <v>NO</v>
      </c>
    </row>
    <row r="767" spans="1:18" x14ac:dyDescent="0.25">
      <c r="A767" s="99" t="s">
        <v>98</v>
      </c>
      <c r="B767" s="100"/>
      <c r="C767" s="101" t="str">
        <f>IFERROR(VLOOKUP(B767,'ALL-LCDs'!$A:$C,3,0),"")</f>
        <v/>
      </c>
      <c r="D767" s="101" t="str">
        <f>IFERROR(VLOOKUP(B767,'Updated LCDs'!$A:$A,1,0),"NO")</f>
        <v>NO</v>
      </c>
      <c r="E767" s="101" t="str">
        <f>IFERROR(VLOOKUP(B767,'Updated LCDs'!$A:$E,5,0),"NO")</f>
        <v>NO</v>
      </c>
      <c r="F767" s="102" t="str">
        <f>IFERROR(VLOOKUP(B767,'ICD-9 to ICD-10 LCDs'!$A:$B,2,0),"")</f>
        <v/>
      </c>
      <c r="G767" s="101" t="str">
        <f>IFERROR(VLOOKUP(F767,'ALL-LCDs'!$A:$C,3,0),"")</f>
        <v/>
      </c>
      <c r="H767" s="101" t="str">
        <f>IFERROR(VLOOKUP(F767,'Updated LCDs'!$A:$A,1,0),"NO")</f>
        <v>NO</v>
      </c>
      <c r="I767" s="101" t="str">
        <f>IFERROR(VLOOKUP(F767,'Updated LCDs'!$A:$E,5,0),"NO")</f>
        <v>NO</v>
      </c>
      <c r="J767" s="100">
        <v>19885</v>
      </c>
      <c r="K767" s="101" t="str">
        <f>IFERROR(VLOOKUP(J767,'All-Articles'!#REF!,3,0),"")</f>
        <v/>
      </c>
      <c r="L767" s="101" t="str">
        <f>IFERROR(VLOOKUP(J767,'Updated Articles'!$A:$E,1,0),"NO")</f>
        <v>NO</v>
      </c>
      <c r="M767" s="101" t="str">
        <f>IFERROR(VLOOKUP(J767,'Updated Articles'!$A:$E,5,0),"NO")</f>
        <v>NO</v>
      </c>
      <c r="N767" s="100">
        <f>IFERROR(VLOOKUP(J767,'[1]ICD-9 to ICD-10 LCDs'!$L:$M,2,0),"")</f>
        <v>52457</v>
      </c>
      <c r="O767" s="101" t="str">
        <f>IFERROR(VLOOKUP(N767,'All-Articles'!#REF!,3,0),"")</f>
        <v/>
      </c>
      <c r="P767" s="101" t="str">
        <f>IFERROR(VLOOKUP(N767,'Updated Articles'!$A:$E,1,0),"NO")</f>
        <v>NO</v>
      </c>
      <c r="Q767" s="101" t="str">
        <f>IFERROR(VLOOKUP(N767,'Updated Articles'!$A:$E,5,0),"NO")</f>
        <v>NO</v>
      </c>
    </row>
    <row r="768" spans="1:18" x14ac:dyDescent="0.25">
      <c r="A768" s="99" t="s">
        <v>382</v>
      </c>
      <c r="B768" s="100"/>
      <c r="C768" s="101" t="str">
        <f>IFERROR(VLOOKUP(B768,'ALL-LCDs'!$A:$C,3,0),"")</f>
        <v/>
      </c>
      <c r="D768" s="101" t="str">
        <f>IFERROR(VLOOKUP(B768,'Updated LCDs'!$A:$A,1,0),"NO")</f>
        <v>NO</v>
      </c>
      <c r="E768" s="101" t="str">
        <f>IFERROR(VLOOKUP(B768,'Updated LCDs'!$A:$E,5,0),"NO")</f>
        <v>NO</v>
      </c>
      <c r="F768" s="102" t="str">
        <f>IFERROR(VLOOKUP(B768,'ICD-9 to ICD-10 LCDs'!$A:$B,2,0),"")</f>
        <v/>
      </c>
      <c r="G768" s="101" t="str">
        <f>IFERROR(VLOOKUP(F768,'ALL-LCDs'!$A:$C,3,0),"")</f>
        <v/>
      </c>
      <c r="H768" s="101" t="str">
        <f>IFERROR(VLOOKUP(F768,'Updated LCDs'!$A:$A,1,0),"NO")</f>
        <v>NO</v>
      </c>
      <c r="I768" s="101" t="str">
        <f>IFERROR(VLOOKUP(F768,'Updated LCDs'!$A:$E,5,0),"NO")</f>
        <v>NO</v>
      </c>
      <c r="J768" s="100">
        <v>20210</v>
      </c>
      <c r="K768" s="101" t="str">
        <f>IFERROR(VLOOKUP(J768,'All-Articles'!#REF!,3,0),"")</f>
        <v/>
      </c>
      <c r="L768" s="101" t="str">
        <f>IFERROR(VLOOKUP(J768,'Updated Articles'!$A:$E,1,0),"NO")</f>
        <v>NO</v>
      </c>
      <c r="M768" s="101" t="str">
        <f>IFERROR(VLOOKUP(J768,'Updated Articles'!$A:$E,5,0),"NO")</f>
        <v>NO</v>
      </c>
      <c r="N768" s="100" t="str">
        <f>IFERROR(VLOOKUP(J768,'[1]ICD-9 to ICD-10 LCDs'!$L:$M,2,0),"")</f>
        <v/>
      </c>
      <c r="O768" s="101" t="str">
        <f>IFERROR(VLOOKUP(N768,'All-Articles'!#REF!,3,0),"")</f>
        <v/>
      </c>
      <c r="P768" s="101" t="str">
        <f>IFERROR(VLOOKUP(N768,'Updated Articles'!$A:$E,1,0),"NO")</f>
        <v>NO</v>
      </c>
      <c r="Q768" s="101" t="str">
        <f>IFERROR(VLOOKUP(N768,'Updated Articles'!$A:$E,5,0),"NO")</f>
        <v>NO</v>
      </c>
    </row>
    <row r="769" spans="1:17" x14ac:dyDescent="0.25">
      <c r="A769" s="99" t="s">
        <v>102</v>
      </c>
      <c r="B769" s="100"/>
      <c r="C769" s="101" t="str">
        <f>IFERROR(VLOOKUP(B769,'ALL-LCDs'!$A:$C,3,0),"")</f>
        <v/>
      </c>
      <c r="D769" s="101" t="str">
        <f>IFERROR(VLOOKUP(B769,'Updated LCDs'!$A:$A,1,0),"NO")</f>
        <v>NO</v>
      </c>
      <c r="E769" s="101" t="str">
        <f>IFERROR(VLOOKUP(B769,'Updated LCDs'!$A:$E,5,0),"NO")</f>
        <v>NO</v>
      </c>
      <c r="F769" s="102" t="str">
        <f>IFERROR(VLOOKUP(B769,'ICD-9 to ICD-10 LCDs'!$A:$B,2,0),"")</f>
        <v/>
      </c>
      <c r="G769" s="101" t="str">
        <f>IFERROR(VLOOKUP(F769,'ALL-LCDs'!$A:$C,3,0),"")</f>
        <v/>
      </c>
      <c r="H769" s="101" t="str">
        <f>IFERROR(VLOOKUP(F769,'Updated LCDs'!$A:$A,1,0),"NO")</f>
        <v>NO</v>
      </c>
      <c r="I769" s="101" t="str">
        <f>IFERROR(VLOOKUP(F769,'Updated LCDs'!$A:$E,5,0),"NO")</f>
        <v>NO</v>
      </c>
      <c r="J769" s="100">
        <v>23658</v>
      </c>
      <c r="K769" s="101" t="str">
        <f>IFERROR(VLOOKUP(J769,'All-Articles'!#REF!,3,0),"")</f>
        <v/>
      </c>
      <c r="L769" s="101" t="str">
        <f>IFERROR(VLOOKUP(J769,'Updated Articles'!$A:$E,1,0),"NO")</f>
        <v>NO</v>
      </c>
      <c r="M769" s="101" t="str">
        <f>IFERROR(VLOOKUP(J769,'Updated Articles'!$A:$E,5,0),"NO")</f>
        <v>NO</v>
      </c>
      <c r="N769" s="100" t="str">
        <f>IFERROR(VLOOKUP(J769,'[1]ICD-9 to ICD-10 LCDs'!$L:$M,2,0),"")</f>
        <v/>
      </c>
      <c r="O769" s="101" t="str">
        <f>IFERROR(VLOOKUP(N769,'All-Articles'!#REF!,3,0),"")</f>
        <v/>
      </c>
      <c r="P769" s="101" t="str">
        <f>IFERROR(VLOOKUP(N769,'Updated Articles'!$A:$E,1,0),"NO")</f>
        <v>NO</v>
      </c>
      <c r="Q769" s="101" t="str">
        <f>IFERROR(VLOOKUP(N769,'Updated Articles'!$A:$E,5,0),"NO")</f>
        <v>NO</v>
      </c>
    </row>
    <row r="770" spans="1:17" x14ac:dyDescent="0.25">
      <c r="A770" s="99" t="s">
        <v>383</v>
      </c>
      <c r="B770" s="100"/>
      <c r="C770" s="101" t="str">
        <f>IFERROR(VLOOKUP(B770,'ALL-LCDs'!$A:$C,3,0),"")</f>
        <v/>
      </c>
      <c r="D770" s="101" t="str">
        <f>IFERROR(VLOOKUP(B770,'Updated LCDs'!$A:$A,1,0),"NO")</f>
        <v>NO</v>
      </c>
      <c r="E770" s="101" t="str">
        <f>IFERROR(VLOOKUP(B770,'Updated LCDs'!$A:$E,5,0),"NO")</f>
        <v>NO</v>
      </c>
      <c r="F770" s="102" t="str">
        <f>IFERROR(VLOOKUP(B770,'ICD-9 to ICD-10 LCDs'!$A:$B,2,0),"")</f>
        <v/>
      </c>
      <c r="G770" s="101" t="str">
        <f>IFERROR(VLOOKUP(F770,'ALL-LCDs'!$A:$C,3,0),"")</f>
        <v/>
      </c>
      <c r="H770" s="101" t="str">
        <f>IFERROR(VLOOKUP(F770,'Updated LCDs'!$A:$A,1,0),"NO")</f>
        <v>NO</v>
      </c>
      <c r="I770" s="101" t="str">
        <f>IFERROR(VLOOKUP(F770,'Updated LCDs'!$A:$E,5,0),"NO")</f>
        <v>NO</v>
      </c>
      <c r="J770" s="100">
        <v>23662</v>
      </c>
      <c r="K770" s="101" t="str">
        <f>IFERROR(VLOOKUP(J770,'All-Articles'!#REF!,3,0),"")</f>
        <v/>
      </c>
      <c r="L770" s="101" t="str">
        <f>IFERROR(VLOOKUP(J770,'Updated Articles'!$A:$E,1,0),"NO")</f>
        <v>NO</v>
      </c>
      <c r="M770" s="101" t="str">
        <f>IFERROR(VLOOKUP(J770,'Updated Articles'!$A:$E,5,0),"NO")</f>
        <v>NO</v>
      </c>
      <c r="N770" s="100" t="str">
        <f>IFERROR(VLOOKUP(J770,'[1]ICD-9 to ICD-10 LCDs'!$L:$M,2,0),"")</f>
        <v/>
      </c>
      <c r="O770" s="101" t="str">
        <f>IFERROR(VLOOKUP(N770,'All-Articles'!#REF!,3,0),"")</f>
        <v/>
      </c>
      <c r="P770" s="101" t="str">
        <f>IFERROR(VLOOKUP(N770,'Updated Articles'!$A:$E,1,0),"NO")</f>
        <v>NO</v>
      </c>
      <c r="Q770" s="101" t="str">
        <f>IFERROR(VLOOKUP(N770,'Updated Articles'!$A:$E,5,0),"NO")</f>
        <v>NO</v>
      </c>
    </row>
    <row r="771" spans="1:17" x14ac:dyDescent="0.25">
      <c r="A771" s="99" t="s">
        <v>93</v>
      </c>
      <c r="B771" s="100"/>
      <c r="C771" s="101" t="str">
        <f>IFERROR(VLOOKUP(B771,'ALL-LCDs'!$A:$C,3,0),"")</f>
        <v/>
      </c>
      <c r="D771" s="101" t="str">
        <f>IFERROR(VLOOKUP(B771,'Updated LCDs'!$A:$A,1,0),"NO")</f>
        <v>NO</v>
      </c>
      <c r="E771" s="101" t="str">
        <f>IFERROR(VLOOKUP(B771,'Updated LCDs'!$A:$E,5,0),"NO")</f>
        <v>NO</v>
      </c>
      <c r="F771" s="102" t="str">
        <f>IFERROR(VLOOKUP(B771,'ICD-9 to ICD-10 LCDs'!$A:$B,2,0),"")</f>
        <v/>
      </c>
      <c r="G771" s="101" t="str">
        <f>IFERROR(VLOOKUP(F771,'ALL-LCDs'!$A:$C,3,0),"")</f>
        <v/>
      </c>
      <c r="H771" s="101" t="str">
        <f>IFERROR(VLOOKUP(F771,'Updated LCDs'!$A:$A,1,0),"NO")</f>
        <v>NO</v>
      </c>
      <c r="I771" s="101" t="str">
        <f>IFERROR(VLOOKUP(F771,'Updated LCDs'!$A:$E,5,0),"NO")</f>
        <v>NO</v>
      </c>
      <c r="J771" s="100">
        <v>23664</v>
      </c>
      <c r="K771" s="101" t="str">
        <f>IFERROR(VLOOKUP(J771,'All-Articles'!#REF!,3,0),"")</f>
        <v/>
      </c>
      <c r="L771" s="101" t="str">
        <f>IFERROR(VLOOKUP(J771,'Updated Articles'!$A:$E,1,0),"NO")</f>
        <v>NO</v>
      </c>
      <c r="M771" s="101" t="str">
        <f>IFERROR(VLOOKUP(J771,'Updated Articles'!$A:$E,5,0),"NO")</f>
        <v>NO</v>
      </c>
      <c r="N771" s="100" t="str">
        <f>IFERROR(VLOOKUP(J771,'[1]ICD-9 to ICD-10 LCDs'!$L:$M,2,0),"")</f>
        <v/>
      </c>
      <c r="O771" s="101" t="str">
        <f>IFERROR(VLOOKUP(N771,'All-Articles'!#REF!,3,0),"")</f>
        <v/>
      </c>
      <c r="P771" s="101" t="str">
        <f>IFERROR(VLOOKUP(N771,'Updated Articles'!$A:$E,1,0),"NO")</f>
        <v>NO</v>
      </c>
      <c r="Q771" s="101" t="str">
        <f>IFERROR(VLOOKUP(N771,'Updated Articles'!$A:$E,5,0),"NO")</f>
        <v>NO</v>
      </c>
    </row>
    <row r="772" spans="1:17" x14ac:dyDescent="0.25">
      <c r="A772" s="99" t="s">
        <v>102</v>
      </c>
      <c r="B772" s="100"/>
      <c r="C772" s="101" t="str">
        <f>IFERROR(VLOOKUP(B772,'ALL-LCDs'!$A:$C,3,0),"")</f>
        <v/>
      </c>
      <c r="D772" s="101" t="str">
        <f>IFERROR(VLOOKUP(B772,'Updated LCDs'!$A:$A,1,0),"NO")</f>
        <v>NO</v>
      </c>
      <c r="E772" s="101" t="str">
        <f>IFERROR(VLOOKUP(B772,'Updated LCDs'!$A:$E,5,0),"NO")</f>
        <v>NO</v>
      </c>
      <c r="F772" s="102" t="str">
        <f>IFERROR(VLOOKUP(B772,'ICD-9 to ICD-10 LCDs'!$A:$B,2,0),"")</f>
        <v/>
      </c>
      <c r="G772" s="101" t="str">
        <f>IFERROR(VLOOKUP(F772,'ALL-LCDs'!$A:$C,3,0),"")</f>
        <v/>
      </c>
      <c r="H772" s="101" t="str">
        <f>IFERROR(VLOOKUP(F772,'Updated LCDs'!$A:$A,1,0),"NO")</f>
        <v>NO</v>
      </c>
      <c r="I772" s="101" t="str">
        <f>IFERROR(VLOOKUP(F772,'Updated LCDs'!$A:$E,5,0),"NO")</f>
        <v>NO</v>
      </c>
      <c r="J772" s="100">
        <v>23900</v>
      </c>
      <c r="K772" s="101" t="str">
        <f>IFERROR(VLOOKUP(J772,'All-Articles'!#REF!,3,0),"")</f>
        <v/>
      </c>
      <c r="L772" s="101" t="str">
        <f>IFERROR(VLOOKUP(J772,'Updated Articles'!$A:$E,1,0),"NO")</f>
        <v>NO</v>
      </c>
      <c r="M772" s="101" t="str">
        <f>IFERROR(VLOOKUP(J772,'Updated Articles'!$A:$E,5,0),"NO")</f>
        <v>NO</v>
      </c>
      <c r="N772" s="100" t="str">
        <f>IFERROR(VLOOKUP(J772,'[1]ICD-9 to ICD-10 LCDs'!$L:$M,2,0),"")</f>
        <v/>
      </c>
      <c r="O772" s="101" t="str">
        <f>IFERROR(VLOOKUP(N772,'All-Articles'!#REF!,3,0),"")</f>
        <v/>
      </c>
      <c r="P772" s="101" t="str">
        <f>IFERROR(VLOOKUP(N772,'Updated Articles'!$A:$E,1,0),"NO")</f>
        <v>NO</v>
      </c>
      <c r="Q772" s="101" t="str">
        <f>IFERROR(VLOOKUP(N772,'Updated Articles'!$A:$E,5,0),"NO")</f>
        <v>NO</v>
      </c>
    </row>
    <row r="773" spans="1:17" x14ac:dyDescent="0.25">
      <c r="A773" s="99" t="s">
        <v>93</v>
      </c>
      <c r="B773" s="100"/>
      <c r="C773" s="101" t="str">
        <f>IFERROR(VLOOKUP(B773,'ALL-LCDs'!$A:$C,3,0),"")</f>
        <v/>
      </c>
      <c r="D773" s="101" t="str">
        <f>IFERROR(VLOOKUP(B773,'Updated LCDs'!$A:$A,1,0),"NO")</f>
        <v>NO</v>
      </c>
      <c r="E773" s="101" t="str">
        <f>IFERROR(VLOOKUP(B773,'Updated LCDs'!$A:$E,5,0),"NO")</f>
        <v>NO</v>
      </c>
      <c r="F773" s="102" t="str">
        <f>IFERROR(VLOOKUP(B773,'ICD-9 to ICD-10 LCDs'!$A:$B,2,0),"")</f>
        <v/>
      </c>
      <c r="G773" s="101" t="str">
        <f>IFERROR(VLOOKUP(F773,'ALL-LCDs'!$A:$C,3,0),"")</f>
        <v/>
      </c>
      <c r="H773" s="101" t="str">
        <f>IFERROR(VLOOKUP(F773,'Updated LCDs'!$A:$A,1,0),"NO")</f>
        <v>NO</v>
      </c>
      <c r="I773" s="101" t="str">
        <f>IFERROR(VLOOKUP(F773,'Updated LCDs'!$A:$E,5,0),"NO")</f>
        <v>NO</v>
      </c>
      <c r="J773" s="100">
        <v>23903</v>
      </c>
      <c r="K773" s="101" t="str">
        <f>IFERROR(VLOOKUP(J773,'All-Articles'!#REF!,3,0),"")</f>
        <v/>
      </c>
      <c r="L773" s="101" t="str">
        <f>IFERROR(VLOOKUP(J773,'Updated Articles'!$A:$E,1,0),"NO")</f>
        <v>NO</v>
      </c>
      <c r="M773" s="101" t="str">
        <f>IFERROR(VLOOKUP(J773,'Updated Articles'!$A:$E,5,0),"NO")</f>
        <v>NO</v>
      </c>
      <c r="N773" s="100">
        <f>IFERROR(VLOOKUP(J773,'[1]ICD-9 to ICD-10 LCDs'!$L:$M,2,0),"")</f>
        <v>52491</v>
      </c>
      <c r="O773" s="101" t="str">
        <f>IFERROR(VLOOKUP(N773,'All-Articles'!#REF!,3,0),"")</f>
        <v/>
      </c>
      <c r="P773" s="101" t="str">
        <f>IFERROR(VLOOKUP(N773,'Updated Articles'!$A:$E,1,0),"NO")</f>
        <v>NO</v>
      </c>
      <c r="Q773" s="101" t="str">
        <f>IFERROR(VLOOKUP(N773,'Updated Articles'!$A:$E,5,0),"NO")</f>
        <v>NO</v>
      </c>
    </row>
    <row r="774" spans="1:17" x14ac:dyDescent="0.25">
      <c r="A774" s="99" t="s">
        <v>102</v>
      </c>
      <c r="B774" s="100"/>
      <c r="C774" s="101" t="str">
        <f>IFERROR(VLOOKUP(B774,'ALL-LCDs'!$A:$C,3,0),"")</f>
        <v/>
      </c>
      <c r="D774" s="101" t="str">
        <f>IFERROR(VLOOKUP(B774,'Updated LCDs'!$A:$A,1,0),"NO")</f>
        <v>NO</v>
      </c>
      <c r="E774" s="101" t="str">
        <f>IFERROR(VLOOKUP(B774,'Updated LCDs'!$A:$E,5,0),"NO")</f>
        <v>NO</v>
      </c>
      <c r="F774" s="102" t="str">
        <f>IFERROR(VLOOKUP(B774,'ICD-9 to ICD-10 LCDs'!$A:$B,2,0),"")</f>
        <v/>
      </c>
      <c r="G774" s="101" t="str">
        <f>IFERROR(VLOOKUP(F774,'ALL-LCDs'!$A:$C,3,0),"")</f>
        <v/>
      </c>
      <c r="H774" s="101" t="str">
        <f>IFERROR(VLOOKUP(F774,'Updated LCDs'!$A:$A,1,0),"NO")</f>
        <v>NO</v>
      </c>
      <c r="I774" s="101" t="str">
        <f>IFERROR(VLOOKUP(F774,'Updated LCDs'!$A:$E,5,0),"NO")</f>
        <v>NO</v>
      </c>
      <c r="J774" s="100">
        <v>23975</v>
      </c>
      <c r="K774" s="101" t="str">
        <f>IFERROR(VLOOKUP(J774,'All-Articles'!#REF!,3,0),"")</f>
        <v/>
      </c>
      <c r="L774" s="101" t="str">
        <f>IFERROR(VLOOKUP(J774,'Updated Articles'!$A:$E,1,0),"NO")</f>
        <v>NO</v>
      </c>
      <c r="M774" s="101" t="str">
        <f>IFERROR(VLOOKUP(J774,'Updated Articles'!$A:$E,5,0),"NO")</f>
        <v>NO</v>
      </c>
      <c r="N774" s="100" t="str">
        <f>IFERROR(VLOOKUP(J774,'[1]ICD-9 to ICD-10 LCDs'!$L:$M,2,0),"")</f>
        <v/>
      </c>
      <c r="O774" s="101" t="str">
        <f>IFERROR(VLOOKUP(N774,'All-Articles'!#REF!,3,0),"")</f>
        <v/>
      </c>
      <c r="P774" s="101" t="str">
        <f>IFERROR(VLOOKUP(N774,'Updated Articles'!$A:$E,1,0),"NO")</f>
        <v>NO</v>
      </c>
      <c r="Q774" s="101" t="str">
        <f>IFERROR(VLOOKUP(N774,'Updated Articles'!$A:$E,5,0),"NO")</f>
        <v>NO</v>
      </c>
    </row>
    <row r="775" spans="1:17" x14ac:dyDescent="0.25">
      <c r="A775" s="99" t="s">
        <v>93</v>
      </c>
      <c r="B775" s="100"/>
      <c r="C775" s="101" t="str">
        <f>IFERROR(VLOOKUP(B775,'ALL-LCDs'!$A:$C,3,0),"")</f>
        <v/>
      </c>
      <c r="D775" s="101" t="str">
        <f>IFERROR(VLOOKUP(B775,'Updated LCDs'!$A:$A,1,0),"NO")</f>
        <v>NO</v>
      </c>
      <c r="E775" s="101" t="str">
        <f>IFERROR(VLOOKUP(B775,'Updated LCDs'!$A:$E,5,0),"NO")</f>
        <v>NO</v>
      </c>
      <c r="F775" s="102" t="str">
        <f>IFERROR(VLOOKUP(B775,'ICD-9 to ICD-10 LCDs'!$A:$B,2,0),"")</f>
        <v/>
      </c>
      <c r="G775" s="101" t="str">
        <f>IFERROR(VLOOKUP(F775,'ALL-LCDs'!$A:$C,3,0),"")</f>
        <v/>
      </c>
      <c r="H775" s="101" t="str">
        <f>IFERROR(VLOOKUP(F775,'Updated LCDs'!$A:$A,1,0),"NO")</f>
        <v>NO</v>
      </c>
      <c r="I775" s="101" t="str">
        <f>IFERROR(VLOOKUP(F775,'Updated LCDs'!$A:$E,5,0),"NO")</f>
        <v>NO</v>
      </c>
      <c r="J775" s="100">
        <v>24114</v>
      </c>
      <c r="K775" s="101" t="str">
        <f>IFERROR(VLOOKUP(J775,'All-Articles'!#REF!,3,0),"")</f>
        <v/>
      </c>
      <c r="L775" s="101" t="str">
        <f>IFERROR(VLOOKUP(J775,'Updated Articles'!$A:$E,1,0),"NO")</f>
        <v>NO</v>
      </c>
      <c r="M775" s="101" t="str">
        <f>IFERROR(VLOOKUP(J775,'Updated Articles'!$A:$E,5,0),"NO")</f>
        <v>NO</v>
      </c>
      <c r="N775" s="100" t="str">
        <f>IFERROR(VLOOKUP(J775,'[1]ICD-9 to ICD-10 LCDs'!$L:$M,2,0),"")</f>
        <v/>
      </c>
      <c r="O775" s="101" t="str">
        <f>IFERROR(VLOOKUP(N775,'All-Articles'!#REF!,3,0),"")</f>
        <v/>
      </c>
      <c r="P775" s="101" t="str">
        <f>IFERROR(VLOOKUP(N775,'Updated Articles'!$A:$E,1,0),"NO")</f>
        <v>NO</v>
      </c>
      <c r="Q775" s="101" t="str">
        <f>IFERROR(VLOOKUP(N775,'Updated Articles'!$A:$E,5,0),"NO")</f>
        <v>NO</v>
      </c>
    </row>
    <row r="776" spans="1:17" x14ac:dyDescent="0.25">
      <c r="A776" s="99" t="s">
        <v>96</v>
      </c>
      <c r="B776" s="100"/>
      <c r="C776" s="101" t="str">
        <f>IFERROR(VLOOKUP(B776,'ALL-LCDs'!$A:$C,3,0),"")</f>
        <v/>
      </c>
      <c r="D776" s="101" t="str">
        <f>IFERROR(VLOOKUP(B776,'Updated LCDs'!$A:$A,1,0),"NO")</f>
        <v>NO</v>
      </c>
      <c r="E776" s="101" t="str">
        <f>IFERROR(VLOOKUP(B776,'Updated LCDs'!$A:$E,5,0),"NO")</f>
        <v>NO</v>
      </c>
      <c r="F776" s="102" t="str">
        <f>IFERROR(VLOOKUP(B776,'ICD-9 to ICD-10 LCDs'!$A:$B,2,0),"")</f>
        <v/>
      </c>
      <c r="G776" s="101" t="str">
        <f>IFERROR(VLOOKUP(F776,'ALL-LCDs'!$A:$C,3,0),"")</f>
        <v/>
      </c>
      <c r="H776" s="101" t="str">
        <f>IFERROR(VLOOKUP(F776,'Updated LCDs'!$A:$A,1,0),"NO")</f>
        <v>NO</v>
      </c>
      <c r="I776" s="101" t="str">
        <f>IFERROR(VLOOKUP(F776,'Updated LCDs'!$A:$E,5,0),"NO")</f>
        <v>NO</v>
      </c>
      <c r="J776" s="100">
        <v>24142</v>
      </c>
      <c r="K776" s="101" t="str">
        <f>IFERROR(VLOOKUP(J776,'All-Articles'!#REF!,3,0),"")</f>
        <v/>
      </c>
      <c r="L776" s="101" t="str">
        <f>IFERROR(VLOOKUP(J776,'Updated Articles'!$A:$E,1,0),"NO")</f>
        <v>NO</v>
      </c>
      <c r="M776" s="101" t="str">
        <f>IFERROR(VLOOKUP(J776,'Updated Articles'!$A:$E,5,0),"NO")</f>
        <v>NO</v>
      </c>
      <c r="N776" s="100" t="str">
        <f>IFERROR(VLOOKUP(J776,'[1]ICD-9 to ICD-10 LCDs'!$L:$M,2,0),"")</f>
        <v/>
      </c>
      <c r="O776" s="101" t="str">
        <f>IFERROR(VLOOKUP(N776,'All-Articles'!#REF!,3,0),"")</f>
        <v/>
      </c>
      <c r="P776" s="101" t="str">
        <f>IFERROR(VLOOKUP(N776,'Updated Articles'!$A:$E,1,0),"NO")</f>
        <v>NO</v>
      </c>
      <c r="Q776" s="101" t="str">
        <f>IFERROR(VLOOKUP(N776,'Updated Articles'!$A:$E,5,0),"NO")</f>
        <v>NO</v>
      </c>
    </row>
    <row r="777" spans="1:17" x14ac:dyDescent="0.25">
      <c r="A777" s="99" t="s">
        <v>384</v>
      </c>
      <c r="B777" s="100"/>
      <c r="C777" s="101" t="str">
        <f>IFERROR(VLOOKUP(B777,'ALL-LCDs'!$A:$C,3,0),"")</f>
        <v/>
      </c>
      <c r="D777" s="101" t="str">
        <f>IFERROR(VLOOKUP(B777,'Updated LCDs'!$A:$A,1,0),"NO")</f>
        <v>NO</v>
      </c>
      <c r="E777" s="101" t="str">
        <f>IFERROR(VLOOKUP(B777,'Updated LCDs'!$A:$E,5,0),"NO")</f>
        <v>NO</v>
      </c>
      <c r="F777" s="102" t="str">
        <f>IFERROR(VLOOKUP(B777,'ICD-9 to ICD-10 LCDs'!$A:$B,2,0),"")</f>
        <v/>
      </c>
      <c r="G777" s="101" t="str">
        <f>IFERROR(VLOOKUP(F777,'ALL-LCDs'!$A:$C,3,0),"")</f>
        <v/>
      </c>
      <c r="H777" s="101" t="str">
        <f>IFERROR(VLOOKUP(F777,'Updated LCDs'!$A:$A,1,0),"NO")</f>
        <v>NO</v>
      </c>
      <c r="I777" s="101" t="str">
        <f>IFERROR(VLOOKUP(F777,'Updated LCDs'!$A:$E,5,0),"NO")</f>
        <v>NO</v>
      </c>
      <c r="J777" s="100">
        <v>25310</v>
      </c>
      <c r="K777" s="101" t="str">
        <f>IFERROR(VLOOKUP(J777,'All-Articles'!#REF!,3,0),"")</f>
        <v/>
      </c>
      <c r="L777" s="101" t="str">
        <f>IFERROR(VLOOKUP(J777,'Updated Articles'!$A:$E,1,0),"NO")</f>
        <v>NO</v>
      </c>
      <c r="M777" s="101" t="str">
        <f>IFERROR(VLOOKUP(J777,'Updated Articles'!$A:$E,5,0),"NO")</f>
        <v>NO</v>
      </c>
      <c r="N777" s="100" t="str">
        <f>IFERROR(VLOOKUP(J777,'[1]ICD-9 to ICD-10 LCDs'!$L:$M,2,0),"")</f>
        <v/>
      </c>
      <c r="O777" s="101" t="str">
        <f>IFERROR(VLOOKUP(N777,'All-Articles'!#REF!,3,0),"")</f>
        <v/>
      </c>
      <c r="P777" s="101" t="str">
        <f>IFERROR(VLOOKUP(N777,'Updated Articles'!$A:$E,1,0),"NO")</f>
        <v>NO</v>
      </c>
      <c r="Q777" s="101" t="str">
        <f>IFERROR(VLOOKUP(N777,'Updated Articles'!$A:$E,5,0),"NO")</f>
        <v>NO</v>
      </c>
    </row>
    <row r="778" spans="1:17" x14ac:dyDescent="0.25">
      <c r="A778" s="99" t="s">
        <v>383</v>
      </c>
      <c r="B778" s="100"/>
      <c r="C778" s="101" t="str">
        <f>IFERROR(VLOOKUP(B778,'ALL-LCDs'!$A:$C,3,0),"")</f>
        <v/>
      </c>
      <c r="D778" s="101" t="str">
        <f>IFERROR(VLOOKUP(B778,'Updated LCDs'!$A:$A,1,0),"NO")</f>
        <v>NO</v>
      </c>
      <c r="E778" s="101" t="str">
        <f>IFERROR(VLOOKUP(B778,'Updated LCDs'!$A:$E,5,0),"NO")</f>
        <v>NO</v>
      </c>
      <c r="F778" s="102" t="str">
        <f>IFERROR(VLOOKUP(B778,'ICD-9 to ICD-10 LCDs'!$A:$B,2,0),"")</f>
        <v/>
      </c>
      <c r="G778" s="101" t="str">
        <f>IFERROR(VLOOKUP(F778,'ALL-LCDs'!$A:$C,3,0),"")</f>
        <v/>
      </c>
      <c r="H778" s="101" t="str">
        <f>IFERROR(VLOOKUP(F778,'Updated LCDs'!$A:$A,1,0),"NO")</f>
        <v>NO</v>
      </c>
      <c r="I778" s="101" t="str">
        <f>IFERROR(VLOOKUP(F778,'Updated LCDs'!$A:$E,5,0),"NO")</f>
        <v>NO</v>
      </c>
      <c r="J778" s="100">
        <v>25366</v>
      </c>
      <c r="K778" s="101" t="str">
        <f>IFERROR(VLOOKUP(J778,'All-Articles'!#REF!,3,0),"")</f>
        <v/>
      </c>
      <c r="L778" s="101" t="str">
        <f>IFERROR(VLOOKUP(J778,'Updated Articles'!$A:$E,1,0),"NO")</f>
        <v>NO</v>
      </c>
      <c r="M778" s="101" t="str">
        <f>IFERROR(VLOOKUP(J778,'Updated Articles'!$A:$E,5,0),"NO")</f>
        <v>NO</v>
      </c>
      <c r="N778" s="100">
        <f>IFERROR(VLOOKUP(J778,'[1]ICD-9 to ICD-10 LCDs'!$L:$M,2,0),"")</f>
        <v>52474</v>
      </c>
      <c r="O778" s="101" t="str">
        <f>IFERROR(VLOOKUP(N778,'All-Articles'!#REF!,3,0),"")</f>
        <v/>
      </c>
      <c r="P778" s="101" t="str">
        <f>IFERROR(VLOOKUP(N778,'Updated Articles'!$A:$E,1,0),"NO")</f>
        <v>NO</v>
      </c>
      <c r="Q778" s="101" t="str">
        <f>IFERROR(VLOOKUP(N778,'Updated Articles'!$A:$E,5,0),"NO")</f>
        <v>NO</v>
      </c>
    </row>
    <row r="779" spans="1:17" x14ac:dyDescent="0.25">
      <c r="A779" s="99" t="s">
        <v>384</v>
      </c>
      <c r="B779" s="100"/>
      <c r="C779" s="101" t="str">
        <f>IFERROR(VLOOKUP(B779,'ALL-LCDs'!$A:$C,3,0),"")</f>
        <v/>
      </c>
      <c r="D779" s="101" t="str">
        <f>IFERROR(VLOOKUP(B779,'Updated LCDs'!$A:$A,1,0),"NO")</f>
        <v>NO</v>
      </c>
      <c r="E779" s="101" t="str">
        <f>IFERROR(VLOOKUP(B779,'Updated LCDs'!$A:$E,5,0),"NO")</f>
        <v>NO</v>
      </c>
      <c r="F779" s="102" t="str">
        <f>IFERROR(VLOOKUP(B779,'ICD-9 to ICD-10 LCDs'!$A:$B,2,0),"")</f>
        <v/>
      </c>
      <c r="G779" s="101" t="str">
        <f>IFERROR(VLOOKUP(F779,'ALL-LCDs'!$A:$C,3,0),"")</f>
        <v/>
      </c>
      <c r="H779" s="101" t="str">
        <f>IFERROR(VLOOKUP(F779,'Updated LCDs'!$A:$A,1,0),"NO")</f>
        <v>NO</v>
      </c>
      <c r="I779" s="101" t="str">
        <f>IFERROR(VLOOKUP(F779,'Updated LCDs'!$A:$E,5,0),"NO")</f>
        <v>NO</v>
      </c>
      <c r="J779" s="100">
        <v>25367</v>
      </c>
      <c r="K779" s="101" t="str">
        <f>IFERROR(VLOOKUP(J779,'All-Articles'!#REF!,3,0),"")</f>
        <v/>
      </c>
      <c r="L779" s="101" t="str">
        <f>IFERROR(VLOOKUP(J779,'Updated Articles'!$A:$E,1,0),"NO")</f>
        <v>NO</v>
      </c>
      <c r="M779" s="101" t="str">
        <f>IFERROR(VLOOKUP(J779,'Updated Articles'!$A:$E,5,0),"NO")</f>
        <v>NO</v>
      </c>
      <c r="N779" s="100" t="str">
        <f>IFERROR(VLOOKUP(J779,'[1]ICD-9 to ICD-10 LCDs'!$L:$M,2,0),"")</f>
        <v/>
      </c>
      <c r="O779" s="101" t="str">
        <f>IFERROR(VLOOKUP(N779,'All-Articles'!#REF!,3,0),"")</f>
        <v/>
      </c>
      <c r="P779" s="101" t="str">
        <f>IFERROR(VLOOKUP(N779,'Updated Articles'!$A:$E,1,0),"NO")</f>
        <v>NO</v>
      </c>
      <c r="Q779" s="101" t="str">
        <f>IFERROR(VLOOKUP(N779,'Updated Articles'!$A:$E,5,0),"NO")</f>
        <v>NO</v>
      </c>
    </row>
    <row r="780" spans="1:17" x14ac:dyDescent="0.25">
      <c r="A780" s="99" t="s">
        <v>96</v>
      </c>
      <c r="B780" s="100"/>
      <c r="C780" s="101" t="str">
        <f>IFERROR(VLOOKUP(B780,'ALL-LCDs'!$A:$C,3,0),"")</f>
        <v/>
      </c>
      <c r="D780" s="101" t="str">
        <f>IFERROR(VLOOKUP(B780,'Updated LCDs'!$A:$A,1,0),"NO")</f>
        <v>NO</v>
      </c>
      <c r="E780" s="101" t="str">
        <f>IFERROR(VLOOKUP(B780,'Updated LCDs'!$A:$E,5,0),"NO")</f>
        <v>NO</v>
      </c>
      <c r="F780" s="102" t="str">
        <f>IFERROR(VLOOKUP(B780,'ICD-9 to ICD-10 LCDs'!$A:$B,2,0),"")</f>
        <v/>
      </c>
      <c r="G780" s="101" t="str">
        <f>IFERROR(VLOOKUP(F780,'ALL-LCDs'!$A:$C,3,0),"")</f>
        <v/>
      </c>
      <c r="H780" s="101" t="str">
        <f>IFERROR(VLOOKUP(F780,'Updated LCDs'!$A:$A,1,0),"NO")</f>
        <v>NO</v>
      </c>
      <c r="I780" s="101" t="str">
        <f>IFERROR(VLOOKUP(F780,'Updated LCDs'!$A:$E,5,0),"NO")</f>
        <v>NO</v>
      </c>
      <c r="J780" s="100">
        <v>25376</v>
      </c>
      <c r="K780" s="101" t="str">
        <f>IFERROR(VLOOKUP(J780,'All-Articles'!#REF!,3,0),"")</f>
        <v/>
      </c>
      <c r="L780" s="101" t="str">
        <f>IFERROR(VLOOKUP(J780,'Updated Articles'!$A:$E,1,0),"NO")</f>
        <v>NO</v>
      </c>
      <c r="M780" s="101" t="str">
        <f>IFERROR(VLOOKUP(J780,'Updated Articles'!$A:$E,5,0),"NO")</f>
        <v>NO</v>
      </c>
      <c r="N780" s="100" t="str">
        <f>IFERROR(VLOOKUP(J780,'[1]ICD-9 to ICD-10 LCDs'!$L:$M,2,0),"")</f>
        <v/>
      </c>
      <c r="O780" s="101" t="str">
        <f>IFERROR(VLOOKUP(N780,'All-Articles'!#REF!,3,0),"")</f>
        <v/>
      </c>
      <c r="P780" s="101" t="str">
        <f>IFERROR(VLOOKUP(N780,'Updated Articles'!$A:$E,1,0),"NO")</f>
        <v>NO</v>
      </c>
      <c r="Q780" s="101" t="str">
        <f>IFERROR(VLOOKUP(N780,'Updated Articles'!$A:$E,5,0),"NO")</f>
        <v>NO</v>
      </c>
    </row>
    <row r="781" spans="1:17" x14ac:dyDescent="0.25">
      <c r="A781" s="99" t="s">
        <v>383</v>
      </c>
      <c r="B781" s="100"/>
      <c r="C781" s="101" t="str">
        <f>IFERROR(VLOOKUP(B781,'ALL-LCDs'!$A:$C,3,0),"")</f>
        <v/>
      </c>
      <c r="D781" s="101" t="str">
        <f>IFERROR(VLOOKUP(B781,'Updated LCDs'!$A:$A,1,0),"NO")</f>
        <v>NO</v>
      </c>
      <c r="E781" s="101" t="str">
        <f>IFERROR(VLOOKUP(B781,'Updated LCDs'!$A:$E,5,0),"NO")</f>
        <v>NO</v>
      </c>
      <c r="F781" s="102" t="str">
        <f>IFERROR(VLOOKUP(B781,'ICD-9 to ICD-10 LCDs'!$A:$B,2,0),"")</f>
        <v/>
      </c>
      <c r="G781" s="101" t="str">
        <f>IFERROR(VLOOKUP(F781,'ALL-LCDs'!$A:$C,3,0),"")</f>
        <v/>
      </c>
      <c r="H781" s="101" t="str">
        <f>IFERROR(VLOOKUP(F781,'Updated LCDs'!$A:$A,1,0),"NO")</f>
        <v>NO</v>
      </c>
      <c r="I781" s="101" t="str">
        <f>IFERROR(VLOOKUP(F781,'Updated LCDs'!$A:$E,5,0),"NO")</f>
        <v>NO</v>
      </c>
      <c r="J781" s="100">
        <v>25526</v>
      </c>
      <c r="K781" s="101" t="str">
        <f>IFERROR(VLOOKUP(J781,'All-Articles'!#REF!,3,0),"")</f>
        <v/>
      </c>
      <c r="L781" s="101" t="str">
        <f>IFERROR(VLOOKUP(J781,'Updated Articles'!$A:$E,1,0),"NO")</f>
        <v>NO</v>
      </c>
      <c r="M781" s="101" t="str">
        <f>IFERROR(VLOOKUP(J781,'Updated Articles'!$A:$E,5,0),"NO")</f>
        <v>NO</v>
      </c>
      <c r="N781" s="100" t="str">
        <f>IFERROR(VLOOKUP(J781,'[1]ICD-9 to ICD-10 LCDs'!$L:$M,2,0),"")</f>
        <v/>
      </c>
      <c r="O781" s="101" t="str">
        <f>IFERROR(VLOOKUP(N781,'All-Articles'!#REF!,3,0),"")</f>
        <v/>
      </c>
      <c r="P781" s="101" t="str">
        <f>IFERROR(VLOOKUP(N781,'Updated Articles'!$A:$E,1,0),"NO")</f>
        <v>NO</v>
      </c>
      <c r="Q781" s="101" t="str">
        <f>IFERROR(VLOOKUP(N781,'Updated Articles'!$A:$E,5,0),"NO")</f>
        <v>NO</v>
      </c>
    </row>
    <row r="782" spans="1:17" x14ac:dyDescent="0.25">
      <c r="A782" s="99" t="s">
        <v>384</v>
      </c>
      <c r="B782" s="100"/>
      <c r="C782" s="101" t="str">
        <f>IFERROR(VLOOKUP(B782,'ALL-LCDs'!$A:$C,3,0),"")</f>
        <v/>
      </c>
      <c r="D782" s="101" t="str">
        <f>IFERROR(VLOOKUP(B782,'Updated LCDs'!$A:$A,1,0),"NO")</f>
        <v>NO</v>
      </c>
      <c r="E782" s="101" t="str">
        <f>IFERROR(VLOOKUP(B782,'Updated LCDs'!$A:$E,5,0),"NO")</f>
        <v>NO</v>
      </c>
      <c r="F782" s="102" t="str">
        <f>IFERROR(VLOOKUP(B782,'ICD-9 to ICD-10 LCDs'!$A:$B,2,0),"")</f>
        <v/>
      </c>
      <c r="G782" s="101" t="str">
        <f>IFERROR(VLOOKUP(F782,'ALL-LCDs'!$A:$C,3,0),"")</f>
        <v/>
      </c>
      <c r="H782" s="101" t="str">
        <f>IFERROR(VLOOKUP(F782,'Updated LCDs'!$A:$A,1,0),"NO")</f>
        <v>NO</v>
      </c>
      <c r="I782" s="101" t="str">
        <f>IFERROR(VLOOKUP(F782,'Updated LCDs'!$A:$E,5,0),"NO")</f>
        <v>NO</v>
      </c>
      <c r="J782" s="100">
        <v>25528</v>
      </c>
      <c r="K782" s="101" t="str">
        <f>IFERROR(VLOOKUP(J782,'All-Articles'!#REF!,3,0),"")</f>
        <v/>
      </c>
      <c r="L782" s="101" t="str">
        <f>IFERROR(VLOOKUP(J782,'Updated Articles'!$A:$E,1,0),"NO")</f>
        <v>NO</v>
      </c>
      <c r="M782" s="101" t="str">
        <f>IFERROR(VLOOKUP(J782,'Updated Articles'!$A:$E,5,0),"NO")</f>
        <v>NO</v>
      </c>
      <c r="N782" s="100" t="str">
        <f>IFERROR(VLOOKUP(J782,'[1]ICD-9 to ICD-10 LCDs'!$L:$M,2,0),"")</f>
        <v/>
      </c>
      <c r="O782" s="101" t="str">
        <f>IFERROR(VLOOKUP(N782,'All-Articles'!#REF!,3,0),"")</f>
        <v/>
      </c>
      <c r="P782" s="101" t="str">
        <f>IFERROR(VLOOKUP(N782,'Updated Articles'!$A:$E,1,0),"NO")</f>
        <v>NO</v>
      </c>
      <c r="Q782" s="101" t="str">
        <f>IFERROR(VLOOKUP(N782,'Updated Articles'!$A:$E,5,0),"NO")</f>
        <v>NO</v>
      </c>
    </row>
    <row r="783" spans="1:17" x14ac:dyDescent="0.25">
      <c r="A783" s="99" t="s">
        <v>104</v>
      </c>
      <c r="B783" s="100"/>
      <c r="C783" s="101" t="str">
        <f>IFERROR(VLOOKUP(B783,'ALL-LCDs'!$A:$C,3,0),"")</f>
        <v/>
      </c>
      <c r="D783" s="101" t="str">
        <f>IFERROR(VLOOKUP(B783,'Updated LCDs'!$A:$A,1,0),"NO")</f>
        <v>NO</v>
      </c>
      <c r="E783" s="101" t="str">
        <f>IFERROR(VLOOKUP(B783,'Updated LCDs'!$A:$E,5,0),"NO")</f>
        <v>NO</v>
      </c>
      <c r="F783" s="102" t="str">
        <f>IFERROR(VLOOKUP(B783,'ICD-9 to ICD-10 LCDs'!$A:$B,2,0),"")</f>
        <v/>
      </c>
      <c r="G783" s="101" t="str">
        <f>IFERROR(VLOOKUP(F783,'ALL-LCDs'!$A:$C,3,0),"")</f>
        <v/>
      </c>
      <c r="H783" s="101" t="str">
        <f>IFERROR(VLOOKUP(F783,'Updated LCDs'!$A:$A,1,0),"NO")</f>
        <v>NO</v>
      </c>
      <c r="I783" s="101" t="str">
        <f>IFERROR(VLOOKUP(F783,'Updated LCDs'!$A:$E,5,0),"NO")</f>
        <v>NO</v>
      </c>
      <c r="J783" s="100">
        <v>27722</v>
      </c>
      <c r="K783" s="101" t="str">
        <f>IFERROR(VLOOKUP(J783,'All-Articles'!#REF!,3,0),"")</f>
        <v/>
      </c>
      <c r="L783" s="101" t="str">
        <f>IFERROR(VLOOKUP(J783,'Updated Articles'!$A:$E,1,0),"NO")</f>
        <v>NO</v>
      </c>
      <c r="M783" s="101" t="str">
        <f>IFERROR(VLOOKUP(J783,'Updated Articles'!$A:$E,5,0),"NO")</f>
        <v>NO</v>
      </c>
      <c r="N783" s="100" t="str">
        <f>IFERROR(VLOOKUP(J783,'[1]ICD-9 to ICD-10 LCDs'!$L:$M,2,0),"")</f>
        <v/>
      </c>
      <c r="O783" s="101" t="str">
        <f>IFERROR(VLOOKUP(N783,'All-Articles'!#REF!,3,0),"")</f>
        <v/>
      </c>
      <c r="P783" s="101" t="str">
        <f>IFERROR(VLOOKUP(N783,'Updated Articles'!$A:$E,1,0),"NO")</f>
        <v>NO</v>
      </c>
      <c r="Q783" s="101" t="str">
        <f>IFERROR(VLOOKUP(N783,'Updated Articles'!$A:$E,5,0),"NO")</f>
        <v>NO</v>
      </c>
    </row>
    <row r="784" spans="1:17" x14ac:dyDescent="0.25">
      <c r="A784" s="99" t="s">
        <v>385</v>
      </c>
      <c r="B784" s="100"/>
      <c r="C784" s="101" t="str">
        <f>IFERROR(VLOOKUP(B784,'ALL-LCDs'!$A:$C,3,0),"")</f>
        <v/>
      </c>
      <c r="D784" s="101" t="str">
        <f>IFERROR(VLOOKUP(B784,'Updated LCDs'!$A:$A,1,0),"NO")</f>
        <v>NO</v>
      </c>
      <c r="E784" s="101" t="str">
        <f>IFERROR(VLOOKUP(B784,'Updated LCDs'!$A:$E,5,0),"NO")</f>
        <v>NO</v>
      </c>
      <c r="F784" s="102" t="str">
        <f>IFERROR(VLOOKUP(B784,'ICD-9 to ICD-10 LCDs'!$A:$B,2,0),"")</f>
        <v/>
      </c>
      <c r="G784" s="101" t="str">
        <f>IFERROR(VLOOKUP(F784,'ALL-LCDs'!$A:$C,3,0),"")</f>
        <v/>
      </c>
      <c r="H784" s="101" t="str">
        <f>IFERROR(VLOOKUP(F784,'Updated LCDs'!$A:$A,1,0),"NO")</f>
        <v>NO</v>
      </c>
      <c r="I784" s="101" t="str">
        <f>IFERROR(VLOOKUP(F784,'Updated LCDs'!$A:$E,5,0),"NO")</f>
        <v>NO</v>
      </c>
      <c r="J784" s="100">
        <v>33677</v>
      </c>
      <c r="K784" s="101" t="str">
        <f>IFERROR(VLOOKUP(J784,'All-Articles'!#REF!,3,0),"")</f>
        <v/>
      </c>
      <c r="L784" s="101" t="str">
        <f>IFERROR(VLOOKUP(J784,'Updated Articles'!$A:$E,1,0),"NO")</f>
        <v>NO</v>
      </c>
      <c r="M784" s="101" t="str">
        <f>IFERROR(VLOOKUP(J784,'Updated Articles'!$A:$E,5,0),"NO")</f>
        <v>NO</v>
      </c>
      <c r="N784" s="100" t="str">
        <f>IFERROR(VLOOKUP(J784,'[1]ICD-9 to ICD-10 LCDs'!$L:$M,2,0),"")</f>
        <v/>
      </c>
      <c r="O784" s="101" t="str">
        <f>IFERROR(VLOOKUP(N784,'All-Articles'!#REF!,3,0),"")</f>
        <v/>
      </c>
      <c r="P784" s="101" t="str">
        <f>IFERROR(VLOOKUP(N784,'Updated Articles'!$A:$E,1,0),"NO")</f>
        <v>NO</v>
      </c>
      <c r="Q784" s="101" t="str">
        <f>IFERROR(VLOOKUP(N784,'Updated Articles'!$A:$E,5,0),"NO")</f>
        <v>NO</v>
      </c>
    </row>
    <row r="785" spans="1:17" x14ac:dyDescent="0.25">
      <c r="A785" s="99" t="s">
        <v>104</v>
      </c>
      <c r="B785" s="100"/>
      <c r="C785" s="101" t="str">
        <f>IFERROR(VLOOKUP(B785,'ALL-LCDs'!$A:$C,3,0),"")</f>
        <v/>
      </c>
      <c r="D785" s="101" t="str">
        <f>IFERROR(VLOOKUP(B785,'Updated LCDs'!$A:$A,1,0),"NO")</f>
        <v>NO</v>
      </c>
      <c r="E785" s="101" t="str">
        <f>IFERROR(VLOOKUP(B785,'Updated LCDs'!$A:$E,5,0),"NO")</f>
        <v>NO</v>
      </c>
      <c r="F785" s="102" t="str">
        <f>IFERROR(VLOOKUP(B785,'ICD-9 to ICD-10 LCDs'!$A:$B,2,0),"")</f>
        <v/>
      </c>
      <c r="G785" s="101" t="str">
        <f>IFERROR(VLOOKUP(F785,'ALL-LCDs'!$A:$C,3,0),"")</f>
        <v/>
      </c>
      <c r="H785" s="101" t="str">
        <f>IFERROR(VLOOKUP(F785,'Updated LCDs'!$A:$A,1,0),"NO")</f>
        <v>NO</v>
      </c>
      <c r="I785" s="101" t="str">
        <f>IFERROR(VLOOKUP(F785,'Updated LCDs'!$A:$E,5,0),"NO")</f>
        <v>NO</v>
      </c>
      <c r="J785" s="100">
        <v>33680</v>
      </c>
      <c r="K785" s="101" t="str">
        <f>IFERROR(VLOOKUP(J785,'All-Articles'!#REF!,3,0),"")</f>
        <v/>
      </c>
      <c r="L785" s="101" t="str">
        <f>IFERROR(VLOOKUP(J785,'Updated Articles'!$A:$E,1,0),"NO")</f>
        <v>NO</v>
      </c>
      <c r="M785" s="101" t="str">
        <f>IFERROR(VLOOKUP(J785,'Updated Articles'!$A:$E,5,0),"NO")</f>
        <v>NO</v>
      </c>
      <c r="N785" s="100">
        <f>IFERROR(VLOOKUP(J785,'[1]ICD-9 to ICD-10 LCDs'!$L:$M,2,0),"")</f>
        <v>52492</v>
      </c>
      <c r="O785" s="101" t="str">
        <f>IFERROR(VLOOKUP(N785,'All-Articles'!#REF!,3,0),"")</f>
        <v/>
      </c>
      <c r="P785" s="101" t="str">
        <f>IFERROR(VLOOKUP(N785,'Updated Articles'!$A:$E,1,0),"NO")</f>
        <v>NO</v>
      </c>
      <c r="Q785" s="101" t="str">
        <f>IFERROR(VLOOKUP(N785,'Updated Articles'!$A:$E,5,0),"NO")</f>
        <v>NO</v>
      </c>
    </row>
    <row r="786" spans="1:17" x14ac:dyDescent="0.25">
      <c r="A786" s="99" t="s">
        <v>385</v>
      </c>
      <c r="B786" s="100"/>
      <c r="C786" s="101" t="str">
        <f>IFERROR(VLOOKUP(B786,'ALL-LCDs'!$A:$C,3,0),"")</f>
        <v/>
      </c>
      <c r="D786" s="101" t="str">
        <f>IFERROR(VLOOKUP(B786,'Updated LCDs'!$A:$A,1,0),"NO")</f>
        <v>NO</v>
      </c>
      <c r="E786" s="101" t="str">
        <f>IFERROR(VLOOKUP(B786,'Updated LCDs'!$A:$E,5,0),"NO")</f>
        <v>NO</v>
      </c>
      <c r="F786" s="102" t="str">
        <f>IFERROR(VLOOKUP(B786,'ICD-9 to ICD-10 LCDs'!$A:$B,2,0),"")</f>
        <v/>
      </c>
      <c r="G786" s="101" t="str">
        <f>IFERROR(VLOOKUP(F786,'ALL-LCDs'!$A:$C,3,0),"")</f>
        <v/>
      </c>
      <c r="H786" s="101" t="str">
        <f>IFERROR(VLOOKUP(F786,'Updated LCDs'!$A:$A,1,0),"NO")</f>
        <v>NO</v>
      </c>
      <c r="I786" s="101" t="str">
        <f>IFERROR(VLOOKUP(F786,'Updated LCDs'!$A:$E,5,0),"NO")</f>
        <v>NO</v>
      </c>
      <c r="J786" s="100">
        <v>33750</v>
      </c>
      <c r="K786" s="101" t="str">
        <f>IFERROR(VLOOKUP(J786,'All-Articles'!#REF!,3,0),"")</f>
        <v/>
      </c>
      <c r="L786" s="101" t="str">
        <f>IFERROR(VLOOKUP(J786,'Updated Articles'!$A:$E,1,0),"NO")</f>
        <v>NO</v>
      </c>
      <c r="M786" s="101" t="str">
        <f>IFERROR(VLOOKUP(J786,'Updated Articles'!$A:$E,5,0),"NO")</f>
        <v>NO</v>
      </c>
      <c r="N786" s="100" t="str">
        <f>IFERROR(VLOOKUP(J786,'[1]ICD-9 to ICD-10 LCDs'!$L:$M,2,0),"")</f>
        <v/>
      </c>
      <c r="O786" s="101" t="str">
        <f>IFERROR(VLOOKUP(N786,'All-Articles'!#REF!,3,0),"")</f>
        <v/>
      </c>
      <c r="P786" s="101" t="str">
        <f>IFERROR(VLOOKUP(N786,'Updated Articles'!$A:$E,1,0),"NO")</f>
        <v>NO</v>
      </c>
      <c r="Q786" s="101" t="str">
        <f>IFERROR(VLOOKUP(N786,'Updated Articles'!$A:$E,5,0),"NO")</f>
        <v>NO</v>
      </c>
    </row>
    <row r="787" spans="1:17" x14ac:dyDescent="0.25">
      <c r="A787" s="99" t="s">
        <v>385</v>
      </c>
      <c r="B787" s="100"/>
      <c r="C787" s="101" t="str">
        <f>IFERROR(VLOOKUP(B787,'ALL-LCDs'!$A:$C,3,0),"")</f>
        <v/>
      </c>
      <c r="D787" s="101" t="str">
        <f>IFERROR(VLOOKUP(B787,'Updated LCDs'!$A:$A,1,0),"NO")</f>
        <v>NO</v>
      </c>
      <c r="E787" s="101" t="str">
        <f>IFERROR(VLOOKUP(B787,'Updated LCDs'!$A:$E,5,0),"NO")</f>
        <v>NO</v>
      </c>
      <c r="F787" s="102" t="str">
        <f>IFERROR(VLOOKUP(B787,'ICD-9 to ICD-10 LCDs'!$A:$B,2,0),"")</f>
        <v/>
      </c>
      <c r="G787" s="101" t="str">
        <f>IFERROR(VLOOKUP(F787,'ALL-LCDs'!$A:$C,3,0),"")</f>
        <v/>
      </c>
      <c r="H787" s="101" t="str">
        <f>IFERROR(VLOOKUP(F787,'Updated LCDs'!$A:$A,1,0),"NO")</f>
        <v>NO</v>
      </c>
      <c r="I787" s="101" t="str">
        <f>IFERROR(VLOOKUP(F787,'Updated LCDs'!$A:$E,5,0),"NO")</f>
        <v>NO</v>
      </c>
      <c r="J787" s="100">
        <v>33768</v>
      </c>
      <c r="K787" s="101" t="str">
        <f>IFERROR(VLOOKUP(J787,'All-Articles'!#REF!,3,0),"")</f>
        <v/>
      </c>
      <c r="L787" s="101" t="str">
        <f>IFERROR(VLOOKUP(J787,'Updated Articles'!$A:$E,1,0),"NO")</f>
        <v>NO</v>
      </c>
      <c r="M787" s="101" t="str">
        <f>IFERROR(VLOOKUP(J787,'Updated Articles'!$A:$E,5,0),"NO")</f>
        <v>NO</v>
      </c>
      <c r="N787" s="100">
        <f>IFERROR(VLOOKUP(J787,'[1]ICD-9 to ICD-10 LCDs'!$L:$M,2,0),"")</f>
        <v>52514</v>
      </c>
      <c r="O787" s="101" t="str">
        <f>IFERROR(VLOOKUP(N787,'All-Articles'!#REF!,3,0),"")</f>
        <v/>
      </c>
      <c r="P787" s="101" t="str">
        <f>IFERROR(VLOOKUP(N787,'Updated Articles'!$A:$E,1,0),"NO")</f>
        <v>NO</v>
      </c>
      <c r="Q787" s="101" t="str">
        <f>IFERROR(VLOOKUP(N787,'Updated Articles'!$A:$E,5,0),"NO")</f>
        <v>NO</v>
      </c>
    </row>
    <row r="788" spans="1:17" x14ac:dyDescent="0.25">
      <c r="A788" s="99" t="s">
        <v>104</v>
      </c>
      <c r="B788" s="100"/>
      <c r="C788" s="101" t="str">
        <f>IFERROR(VLOOKUP(B788,'ALL-LCDs'!$A:$C,3,0),"")</f>
        <v/>
      </c>
      <c r="D788" s="101" t="str">
        <f>IFERROR(VLOOKUP(B788,'Updated LCDs'!$A:$A,1,0),"NO")</f>
        <v>NO</v>
      </c>
      <c r="E788" s="101" t="str">
        <f>IFERROR(VLOOKUP(B788,'Updated LCDs'!$A:$E,5,0),"NO")</f>
        <v>NO</v>
      </c>
      <c r="F788" s="102" t="str">
        <f>IFERROR(VLOOKUP(B788,'ICD-9 to ICD-10 LCDs'!$A:$B,2,0),"")</f>
        <v/>
      </c>
      <c r="G788" s="101" t="str">
        <f>IFERROR(VLOOKUP(F788,'ALL-LCDs'!$A:$C,3,0),"")</f>
        <v/>
      </c>
      <c r="H788" s="101" t="str">
        <f>IFERROR(VLOOKUP(F788,'Updated LCDs'!$A:$A,1,0),"NO")</f>
        <v>NO</v>
      </c>
      <c r="I788" s="101" t="str">
        <f>IFERROR(VLOOKUP(F788,'Updated LCDs'!$A:$E,5,0),"NO")</f>
        <v>NO</v>
      </c>
      <c r="J788" s="100">
        <v>33771</v>
      </c>
      <c r="K788" s="101" t="str">
        <f>IFERROR(VLOOKUP(J788,'All-Articles'!#REF!,3,0),"")</f>
        <v/>
      </c>
      <c r="L788" s="101" t="str">
        <f>IFERROR(VLOOKUP(J788,'Updated Articles'!$A:$E,1,0),"NO")</f>
        <v>NO</v>
      </c>
      <c r="M788" s="101" t="str">
        <f>IFERROR(VLOOKUP(J788,'Updated Articles'!$A:$E,5,0),"NO")</f>
        <v>NO</v>
      </c>
      <c r="N788" s="100" t="str">
        <f>IFERROR(VLOOKUP(J788,'[1]ICD-9 to ICD-10 LCDs'!$L:$M,2,0),"")</f>
        <v/>
      </c>
      <c r="O788" s="101" t="str">
        <f>IFERROR(VLOOKUP(N788,'All-Articles'!#REF!,3,0),"")</f>
        <v/>
      </c>
      <c r="P788" s="101" t="str">
        <f>IFERROR(VLOOKUP(N788,'Updated Articles'!$A:$E,1,0),"NO")</f>
        <v>NO</v>
      </c>
      <c r="Q788" s="101" t="str">
        <f>IFERROR(VLOOKUP(N788,'Updated Articles'!$A:$E,5,0),"NO")</f>
        <v>NO</v>
      </c>
    </row>
    <row r="789" spans="1:17" x14ac:dyDescent="0.25">
      <c r="A789" s="99" t="s">
        <v>386</v>
      </c>
      <c r="B789" s="100"/>
      <c r="C789" s="101" t="str">
        <f>IFERROR(VLOOKUP(B789,'ALL-LCDs'!$A:$C,3,0),"")</f>
        <v/>
      </c>
      <c r="D789" s="101" t="str">
        <f>IFERROR(VLOOKUP(B789,'Updated LCDs'!$A:$A,1,0),"NO")</f>
        <v>NO</v>
      </c>
      <c r="E789" s="101" t="str">
        <f>IFERROR(VLOOKUP(B789,'Updated LCDs'!$A:$E,5,0),"NO")</f>
        <v>NO</v>
      </c>
      <c r="F789" s="102" t="str">
        <f>IFERROR(VLOOKUP(B789,'ICD-9 to ICD-10 LCDs'!$A:$B,2,0),"")</f>
        <v/>
      </c>
      <c r="G789" s="101" t="str">
        <f>IFERROR(VLOOKUP(F789,'ALL-LCDs'!$A:$C,3,0),"")</f>
        <v/>
      </c>
      <c r="H789" s="101" t="str">
        <f>IFERROR(VLOOKUP(F789,'Updated LCDs'!$A:$A,1,0),"NO")</f>
        <v>NO</v>
      </c>
      <c r="I789" s="101" t="str">
        <f>IFERROR(VLOOKUP(F789,'Updated LCDs'!$A:$E,5,0),"NO")</f>
        <v>NO</v>
      </c>
      <c r="J789" s="100">
        <v>36959</v>
      </c>
      <c r="K789" s="101" t="str">
        <f>IFERROR(VLOOKUP(J789,'All-Articles'!#REF!,3,0),"")</f>
        <v/>
      </c>
      <c r="L789" s="101" t="str">
        <f>IFERROR(VLOOKUP(J789,'Updated Articles'!$A:$E,1,0),"NO")</f>
        <v>NO</v>
      </c>
      <c r="M789" s="101" t="str">
        <f>IFERROR(VLOOKUP(J789,'Updated Articles'!$A:$E,5,0),"NO")</f>
        <v>NO</v>
      </c>
      <c r="N789" s="100" t="str">
        <f>IFERROR(VLOOKUP(J789,'[1]ICD-9 to ICD-10 LCDs'!$L:$M,2,0),"")</f>
        <v/>
      </c>
      <c r="O789" s="101" t="str">
        <f>IFERROR(VLOOKUP(N789,'All-Articles'!#REF!,3,0),"")</f>
        <v/>
      </c>
      <c r="P789" s="101" t="str">
        <f>IFERROR(VLOOKUP(N789,'Updated Articles'!$A:$E,1,0),"NO")</f>
        <v>NO</v>
      </c>
      <c r="Q789" s="101" t="str">
        <f>IFERROR(VLOOKUP(N789,'Updated Articles'!$A:$E,5,0),"NO")</f>
        <v>NO</v>
      </c>
    </row>
    <row r="790" spans="1:17" x14ac:dyDescent="0.25">
      <c r="A790" s="99" t="s">
        <v>387</v>
      </c>
      <c r="B790" s="100"/>
      <c r="C790" s="101" t="str">
        <f>IFERROR(VLOOKUP(B790,'ALL-LCDs'!$A:$C,3,0),"")</f>
        <v/>
      </c>
      <c r="D790" s="101" t="str">
        <f>IFERROR(VLOOKUP(B790,'Updated LCDs'!$A:$A,1,0),"NO")</f>
        <v>NO</v>
      </c>
      <c r="E790" s="101" t="str">
        <f>IFERROR(VLOOKUP(B790,'Updated LCDs'!$A:$E,5,0),"NO")</f>
        <v>NO</v>
      </c>
      <c r="F790" s="102" t="str">
        <f>IFERROR(VLOOKUP(B790,'ICD-9 to ICD-10 LCDs'!$A:$B,2,0),"")</f>
        <v/>
      </c>
      <c r="G790" s="101" t="str">
        <f>IFERROR(VLOOKUP(F790,'ALL-LCDs'!$A:$C,3,0),"")</f>
        <v/>
      </c>
      <c r="H790" s="101" t="str">
        <f>IFERROR(VLOOKUP(F790,'Updated LCDs'!$A:$A,1,0),"NO")</f>
        <v>NO</v>
      </c>
      <c r="I790" s="101" t="str">
        <f>IFERROR(VLOOKUP(F790,'Updated LCDs'!$A:$E,5,0),"NO")</f>
        <v>NO</v>
      </c>
      <c r="J790" s="100">
        <v>37064</v>
      </c>
      <c r="K790" s="101" t="str">
        <f>IFERROR(VLOOKUP(J790,'All-Articles'!#REF!,3,0),"")</f>
        <v/>
      </c>
      <c r="L790" s="101" t="str">
        <f>IFERROR(VLOOKUP(J790,'Updated Articles'!$A:$E,1,0),"NO")</f>
        <v>NO</v>
      </c>
      <c r="M790" s="101" t="str">
        <f>IFERROR(VLOOKUP(J790,'Updated Articles'!$A:$E,5,0),"NO")</f>
        <v>NO</v>
      </c>
      <c r="N790" s="100" t="str">
        <f>IFERROR(VLOOKUP(J790,'[1]ICD-9 to ICD-10 LCDs'!$L:$M,2,0),"")</f>
        <v/>
      </c>
      <c r="O790" s="101" t="str">
        <f>IFERROR(VLOOKUP(N790,'All-Articles'!#REF!,3,0),"")</f>
        <v/>
      </c>
      <c r="P790" s="101" t="str">
        <f>IFERROR(VLOOKUP(N790,'Updated Articles'!$A:$E,1,0),"NO")</f>
        <v>NO</v>
      </c>
      <c r="Q790" s="101" t="str">
        <f>IFERROR(VLOOKUP(N790,'Updated Articles'!$A:$E,5,0),"NO")</f>
        <v>NO</v>
      </c>
    </row>
    <row r="791" spans="1:17" x14ac:dyDescent="0.25">
      <c r="A791" s="99" t="s">
        <v>103</v>
      </c>
      <c r="B791" s="100"/>
      <c r="C791" s="101" t="str">
        <f>IFERROR(VLOOKUP(B791,'ALL-LCDs'!$A:$C,3,0),"")</f>
        <v/>
      </c>
      <c r="D791" s="101" t="str">
        <f>IFERROR(VLOOKUP(B791,'Updated LCDs'!$A:$A,1,0),"NO")</f>
        <v>NO</v>
      </c>
      <c r="E791" s="101" t="str">
        <f>IFERROR(VLOOKUP(B791,'Updated LCDs'!$A:$E,5,0),"NO")</f>
        <v>NO</v>
      </c>
      <c r="F791" s="102" t="str">
        <f>IFERROR(VLOOKUP(B791,'ICD-9 to ICD-10 LCDs'!$A:$B,2,0),"")</f>
        <v/>
      </c>
      <c r="G791" s="101" t="str">
        <f>IFERROR(VLOOKUP(F791,'ALL-LCDs'!$A:$C,3,0),"")</f>
        <v/>
      </c>
      <c r="H791" s="101" t="str">
        <f>IFERROR(VLOOKUP(F791,'Updated LCDs'!$A:$A,1,0),"NO")</f>
        <v>NO</v>
      </c>
      <c r="I791" s="101" t="str">
        <f>IFERROR(VLOOKUP(F791,'Updated LCDs'!$A:$E,5,0),"NO")</f>
        <v>NO</v>
      </c>
      <c r="J791" s="100">
        <v>37065</v>
      </c>
      <c r="K791" s="101" t="str">
        <f>IFERROR(VLOOKUP(J791,'All-Articles'!#REF!,3,0),"")</f>
        <v/>
      </c>
      <c r="L791" s="101" t="str">
        <f>IFERROR(VLOOKUP(J791,'Updated Articles'!$A:$E,1,0),"NO")</f>
        <v>NO</v>
      </c>
      <c r="M791" s="101" t="str">
        <f>IFERROR(VLOOKUP(J791,'Updated Articles'!$A:$E,5,0),"NO")</f>
        <v>NO</v>
      </c>
      <c r="N791" s="100" t="str">
        <f>IFERROR(VLOOKUP(J791,'[1]ICD-9 to ICD-10 LCDs'!$L:$M,2,0),"")</f>
        <v/>
      </c>
      <c r="O791" s="101" t="str">
        <f>IFERROR(VLOOKUP(N791,'All-Articles'!#REF!,3,0),"")</f>
        <v/>
      </c>
      <c r="P791" s="101" t="str">
        <f>IFERROR(VLOOKUP(N791,'Updated Articles'!$A:$E,1,0),"NO")</f>
        <v>NO</v>
      </c>
      <c r="Q791" s="101" t="str">
        <f>IFERROR(VLOOKUP(N791,'Updated Articles'!$A:$E,5,0),"NO")</f>
        <v>NO</v>
      </c>
    </row>
    <row r="792" spans="1:17" x14ac:dyDescent="0.25">
      <c r="A792" s="99" t="s">
        <v>387</v>
      </c>
      <c r="B792" s="100"/>
      <c r="C792" s="101" t="str">
        <f>IFERROR(VLOOKUP(B792,'ALL-LCDs'!$A:$C,3,0),"")</f>
        <v/>
      </c>
      <c r="D792" s="101" t="str">
        <f>IFERROR(VLOOKUP(B792,'Updated LCDs'!$A:$A,1,0),"NO")</f>
        <v>NO</v>
      </c>
      <c r="E792" s="101" t="str">
        <f>IFERROR(VLOOKUP(B792,'Updated LCDs'!$A:$E,5,0),"NO")</f>
        <v>NO</v>
      </c>
      <c r="F792" s="102" t="str">
        <f>IFERROR(VLOOKUP(B792,'ICD-9 to ICD-10 LCDs'!$A:$B,2,0),"")</f>
        <v/>
      </c>
      <c r="G792" s="101" t="str">
        <f>IFERROR(VLOOKUP(F792,'ALL-LCDs'!$A:$C,3,0),"")</f>
        <v/>
      </c>
      <c r="H792" s="101" t="str">
        <f>IFERROR(VLOOKUP(F792,'Updated LCDs'!$A:$A,1,0),"NO")</f>
        <v>NO</v>
      </c>
      <c r="I792" s="101" t="str">
        <f>IFERROR(VLOOKUP(F792,'Updated LCDs'!$A:$E,5,0),"NO")</f>
        <v>NO</v>
      </c>
      <c r="J792" s="100">
        <v>37074</v>
      </c>
      <c r="K792" s="101" t="str">
        <f>IFERROR(VLOOKUP(J792,'All-Articles'!#REF!,3,0),"")</f>
        <v/>
      </c>
      <c r="L792" s="101" t="str">
        <f>IFERROR(VLOOKUP(J792,'Updated Articles'!$A:$E,1,0),"NO")</f>
        <v>NO</v>
      </c>
      <c r="M792" s="101" t="str">
        <f>IFERROR(VLOOKUP(J792,'Updated Articles'!$A:$E,5,0),"NO")</f>
        <v>NO</v>
      </c>
      <c r="N792" s="100" t="str">
        <f>IFERROR(VLOOKUP(J792,'[1]ICD-9 to ICD-10 LCDs'!$L:$M,2,0),"")</f>
        <v/>
      </c>
      <c r="O792" s="101" t="str">
        <f>IFERROR(VLOOKUP(N792,'All-Articles'!#REF!,3,0),"")</f>
        <v/>
      </c>
      <c r="P792" s="101" t="str">
        <f>IFERROR(VLOOKUP(N792,'Updated Articles'!$A:$E,1,0),"NO")</f>
        <v>NO</v>
      </c>
      <c r="Q792" s="101" t="str">
        <f>IFERROR(VLOOKUP(N792,'Updated Articles'!$A:$E,5,0),"NO")</f>
        <v>NO</v>
      </c>
    </row>
    <row r="793" spans="1:17" x14ac:dyDescent="0.25">
      <c r="A793" s="99" t="s">
        <v>103</v>
      </c>
      <c r="B793" s="100"/>
      <c r="C793" s="101" t="str">
        <f>IFERROR(VLOOKUP(B793,'ALL-LCDs'!$A:$C,3,0),"")</f>
        <v/>
      </c>
      <c r="D793" s="101" t="str">
        <f>IFERROR(VLOOKUP(B793,'Updated LCDs'!$A:$A,1,0),"NO")</f>
        <v>NO</v>
      </c>
      <c r="E793" s="101" t="str">
        <f>IFERROR(VLOOKUP(B793,'Updated LCDs'!$A:$E,5,0),"NO")</f>
        <v>NO</v>
      </c>
      <c r="F793" s="102" t="str">
        <f>IFERROR(VLOOKUP(B793,'ICD-9 to ICD-10 LCDs'!$A:$B,2,0),"")</f>
        <v/>
      </c>
      <c r="G793" s="101" t="str">
        <f>IFERROR(VLOOKUP(F793,'ALL-LCDs'!$A:$C,3,0),"")</f>
        <v/>
      </c>
      <c r="H793" s="101" t="str">
        <f>IFERROR(VLOOKUP(F793,'Updated LCDs'!$A:$A,1,0),"NO")</f>
        <v>NO</v>
      </c>
      <c r="I793" s="101" t="str">
        <f>IFERROR(VLOOKUP(F793,'Updated LCDs'!$A:$E,5,0),"NO")</f>
        <v>NO</v>
      </c>
      <c r="J793" s="100">
        <v>37076</v>
      </c>
      <c r="K793" s="101" t="str">
        <f>IFERROR(VLOOKUP(J793,'All-Articles'!#REF!,3,0),"")</f>
        <v/>
      </c>
      <c r="L793" s="101" t="str">
        <f>IFERROR(VLOOKUP(J793,'Updated Articles'!$A:$E,1,0),"NO")</f>
        <v>NO</v>
      </c>
      <c r="M793" s="101" t="str">
        <f>IFERROR(VLOOKUP(J793,'Updated Articles'!$A:$E,5,0),"NO")</f>
        <v>NO</v>
      </c>
      <c r="N793" s="100" t="str">
        <f>IFERROR(VLOOKUP(J793,'[1]ICD-9 to ICD-10 LCDs'!$L:$M,2,0),"")</f>
        <v/>
      </c>
      <c r="O793" s="101" t="str">
        <f>IFERROR(VLOOKUP(N793,'All-Articles'!#REF!,3,0),"")</f>
        <v/>
      </c>
      <c r="P793" s="101" t="str">
        <f>IFERROR(VLOOKUP(N793,'Updated Articles'!$A:$E,1,0),"NO")</f>
        <v>NO</v>
      </c>
      <c r="Q793" s="101" t="str">
        <f>IFERROR(VLOOKUP(N793,'Updated Articles'!$A:$E,5,0),"NO")</f>
        <v>NO</v>
      </c>
    </row>
    <row r="794" spans="1:17" x14ac:dyDescent="0.25">
      <c r="A794" s="99" t="s">
        <v>386</v>
      </c>
      <c r="B794" s="100"/>
      <c r="C794" s="101" t="str">
        <f>IFERROR(VLOOKUP(B794,'ALL-LCDs'!$A:$C,3,0),"")</f>
        <v/>
      </c>
      <c r="D794" s="101" t="str">
        <f>IFERROR(VLOOKUP(B794,'Updated LCDs'!$A:$A,1,0),"NO")</f>
        <v>NO</v>
      </c>
      <c r="E794" s="101" t="str">
        <f>IFERROR(VLOOKUP(B794,'Updated LCDs'!$A:$E,5,0),"NO")</f>
        <v>NO</v>
      </c>
      <c r="F794" s="102" t="str">
        <f>IFERROR(VLOOKUP(B794,'ICD-9 to ICD-10 LCDs'!$A:$B,2,0),"")</f>
        <v/>
      </c>
      <c r="G794" s="101" t="str">
        <f>IFERROR(VLOOKUP(F794,'ALL-LCDs'!$A:$C,3,0),"")</f>
        <v/>
      </c>
      <c r="H794" s="101" t="str">
        <f>IFERROR(VLOOKUP(F794,'Updated LCDs'!$A:$A,1,0),"NO")</f>
        <v>NO</v>
      </c>
      <c r="I794" s="101" t="str">
        <f>IFERROR(VLOOKUP(F794,'Updated LCDs'!$A:$E,5,0),"NO")</f>
        <v>NO</v>
      </c>
      <c r="J794" s="100">
        <v>37079</v>
      </c>
      <c r="K794" s="101" t="str">
        <f>IFERROR(VLOOKUP(J794,'All-Articles'!#REF!,3,0),"")</f>
        <v/>
      </c>
      <c r="L794" s="101" t="str">
        <f>IFERROR(VLOOKUP(J794,'Updated Articles'!$A:$E,1,0),"NO")</f>
        <v>NO</v>
      </c>
      <c r="M794" s="101" t="str">
        <f>IFERROR(VLOOKUP(J794,'Updated Articles'!$A:$E,5,0),"NO")</f>
        <v>NO</v>
      </c>
      <c r="N794" s="100" t="str">
        <f>IFERROR(VLOOKUP(J794,'[1]ICD-9 to ICD-10 LCDs'!$L:$M,2,0),"")</f>
        <v/>
      </c>
      <c r="O794" s="101" t="str">
        <f>IFERROR(VLOOKUP(N794,'All-Articles'!#REF!,3,0),"")</f>
        <v/>
      </c>
      <c r="P794" s="101" t="str">
        <f>IFERROR(VLOOKUP(N794,'Updated Articles'!$A:$E,1,0),"NO")</f>
        <v>NO</v>
      </c>
      <c r="Q794" s="101" t="str">
        <f>IFERROR(VLOOKUP(N794,'Updated Articles'!$A:$E,5,0),"NO")</f>
        <v>NO</v>
      </c>
    </row>
    <row r="795" spans="1:17" x14ac:dyDescent="0.25">
      <c r="A795" s="99" t="s">
        <v>386</v>
      </c>
      <c r="B795" s="100"/>
      <c r="C795" s="101" t="str">
        <f>IFERROR(VLOOKUP(B795,'ALL-LCDs'!$A:$C,3,0),"")</f>
        <v/>
      </c>
      <c r="D795" s="101" t="str">
        <f>IFERROR(VLOOKUP(B795,'Updated LCDs'!$A:$A,1,0),"NO")</f>
        <v>NO</v>
      </c>
      <c r="E795" s="101" t="str">
        <f>IFERROR(VLOOKUP(B795,'Updated LCDs'!$A:$E,5,0),"NO")</f>
        <v>NO</v>
      </c>
      <c r="F795" s="102" t="str">
        <f>IFERROR(VLOOKUP(B795,'ICD-9 to ICD-10 LCDs'!$A:$B,2,0),"")</f>
        <v/>
      </c>
      <c r="G795" s="101" t="str">
        <f>IFERROR(VLOOKUP(F795,'ALL-LCDs'!$A:$C,3,0),"")</f>
        <v/>
      </c>
      <c r="H795" s="101" t="str">
        <f>IFERROR(VLOOKUP(F795,'Updated LCDs'!$A:$A,1,0),"NO")</f>
        <v>NO</v>
      </c>
      <c r="I795" s="101" t="str">
        <f>IFERROR(VLOOKUP(F795,'Updated LCDs'!$A:$E,5,0),"NO")</f>
        <v>NO</v>
      </c>
      <c r="J795" s="100">
        <v>37213</v>
      </c>
      <c r="K795" s="101" t="str">
        <f>IFERROR(VLOOKUP(J795,'All-Articles'!#REF!,3,0),"")</f>
        <v/>
      </c>
      <c r="L795" s="101" t="str">
        <f>IFERROR(VLOOKUP(J795,'Updated Articles'!$A:$E,1,0),"NO")</f>
        <v>NO</v>
      </c>
      <c r="M795" s="101" t="str">
        <f>IFERROR(VLOOKUP(J795,'Updated Articles'!$A:$E,5,0),"NO")</f>
        <v>NO</v>
      </c>
      <c r="N795" s="100">
        <f>IFERROR(VLOOKUP(J795,'[1]ICD-9 to ICD-10 LCDs'!$L:$M,2,0),"")</f>
        <v>52508</v>
      </c>
      <c r="O795" s="101" t="str">
        <f>IFERROR(VLOOKUP(N795,'All-Articles'!#REF!,3,0),"")</f>
        <v/>
      </c>
      <c r="P795" s="101" t="str">
        <f>IFERROR(VLOOKUP(N795,'Updated Articles'!$A:$E,1,0),"NO")</f>
        <v>NO</v>
      </c>
      <c r="Q795" s="101" t="str">
        <f>IFERROR(VLOOKUP(N795,'Updated Articles'!$A:$E,5,0),"NO")</f>
        <v>NO</v>
      </c>
    </row>
    <row r="796" spans="1:17" x14ac:dyDescent="0.25">
      <c r="A796" s="99" t="s">
        <v>103</v>
      </c>
      <c r="B796" s="100"/>
      <c r="C796" s="101" t="str">
        <f>IFERROR(VLOOKUP(B796,'ALL-LCDs'!$A:$C,3,0),"")</f>
        <v/>
      </c>
      <c r="D796" s="101" t="str">
        <f>IFERROR(VLOOKUP(B796,'Updated LCDs'!$A:$A,1,0),"NO")</f>
        <v>NO</v>
      </c>
      <c r="E796" s="101" t="str">
        <f>IFERROR(VLOOKUP(B796,'Updated LCDs'!$A:$E,5,0),"NO")</f>
        <v>NO</v>
      </c>
      <c r="F796" s="102" t="str">
        <f>IFERROR(VLOOKUP(B796,'ICD-9 to ICD-10 LCDs'!$A:$B,2,0),"")</f>
        <v/>
      </c>
      <c r="G796" s="101" t="str">
        <f>IFERROR(VLOOKUP(F796,'ALL-LCDs'!$A:$C,3,0),"")</f>
        <v/>
      </c>
      <c r="H796" s="101" t="str">
        <f>IFERROR(VLOOKUP(F796,'Updated LCDs'!$A:$A,1,0),"NO")</f>
        <v>NO</v>
      </c>
      <c r="I796" s="101" t="str">
        <f>IFERROR(VLOOKUP(F796,'Updated LCDs'!$A:$E,5,0),"NO")</f>
        <v>NO</v>
      </c>
      <c r="J796" s="100">
        <v>37218</v>
      </c>
      <c r="K796" s="101" t="str">
        <f>IFERROR(VLOOKUP(J796,'All-Articles'!#REF!,3,0),"")</f>
        <v/>
      </c>
      <c r="L796" s="101" t="str">
        <f>IFERROR(VLOOKUP(J796,'Updated Articles'!$A:$E,1,0),"NO")</f>
        <v>NO</v>
      </c>
      <c r="M796" s="101" t="str">
        <f>IFERROR(VLOOKUP(J796,'Updated Articles'!$A:$E,5,0),"NO")</f>
        <v>NO</v>
      </c>
      <c r="N796" s="100" t="str">
        <f>IFERROR(VLOOKUP(J796,'[1]ICD-9 to ICD-10 LCDs'!$L:$M,2,0),"")</f>
        <v/>
      </c>
      <c r="O796" s="101" t="str">
        <f>IFERROR(VLOOKUP(N796,'All-Articles'!#REF!,3,0),"")</f>
        <v/>
      </c>
      <c r="P796" s="101" t="str">
        <f>IFERROR(VLOOKUP(N796,'Updated Articles'!$A:$E,1,0),"NO")</f>
        <v>NO</v>
      </c>
      <c r="Q796" s="101" t="str">
        <f>IFERROR(VLOOKUP(N796,'Updated Articles'!$A:$E,5,0),"NO")</f>
        <v>NO</v>
      </c>
    </row>
    <row r="797" spans="1:17" x14ac:dyDescent="0.25">
      <c r="A797" s="99" t="s">
        <v>387</v>
      </c>
      <c r="B797" s="100"/>
      <c r="C797" s="101" t="str">
        <f>IFERROR(VLOOKUP(B797,'ALL-LCDs'!$A:$C,3,0),"")</f>
        <v/>
      </c>
      <c r="D797" s="101" t="str">
        <f>IFERROR(VLOOKUP(B797,'Updated LCDs'!$A:$A,1,0),"NO")</f>
        <v>NO</v>
      </c>
      <c r="E797" s="101" t="str">
        <f>IFERROR(VLOOKUP(B797,'Updated LCDs'!$A:$E,5,0),"NO")</f>
        <v>NO</v>
      </c>
      <c r="F797" s="102" t="str">
        <f>IFERROR(VLOOKUP(B797,'ICD-9 to ICD-10 LCDs'!$A:$B,2,0),"")</f>
        <v/>
      </c>
      <c r="G797" s="101" t="str">
        <f>IFERROR(VLOOKUP(F797,'ALL-LCDs'!$A:$C,3,0),"")</f>
        <v/>
      </c>
      <c r="H797" s="101" t="str">
        <f>IFERROR(VLOOKUP(F797,'Updated LCDs'!$A:$A,1,0),"NO")</f>
        <v>NO</v>
      </c>
      <c r="I797" s="101" t="str">
        <f>IFERROR(VLOOKUP(F797,'Updated LCDs'!$A:$E,5,0),"NO")</f>
        <v>NO</v>
      </c>
      <c r="J797" s="100">
        <v>37219</v>
      </c>
      <c r="K797" s="101" t="str">
        <f>IFERROR(VLOOKUP(J797,'All-Articles'!#REF!,3,0),"")</f>
        <v/>
      </c>
      <c r="L797" s="101" t="str">
        <f>IFERROR(VLOOKUP(J797,'Updated Articles'!$A:$E,1,0),"NO")</f>
        <v>NO</v>
      </c>
      <c r="M797" s="101" t="str">
        <f>IFERROR(VLOOKUP(J797,'Updated Articles'!$A:$E,5,0),"NO")</f>
        <v>NO</v>
      </c>
      <c r="N797" s="100">
        <f>IFERROR(VLOOKUP(J797,'[1]ICD-9 to ICD-10 LCDs'!$L:$M,2,0),"")</f>
        <v>52520</v>
      </c>
      <c r="O797" s="101" t="str">
        <f>IFERROR(VLOOKUP(N797,'All-Articles'!#REF!,3,0),"")</f>
        <v/>
      </c>
      <c r="P797" s="101" t="str">
        <f>IFERROR(VLOOKUP(N797,'Updated Articles'!$A:$E,1,0),"NO")</f>
        <v>NO</v>
      </c>
      <c r="Q797" s="101" t="str">
        <f>IFERROR(VLOOKUP(N797,'Updated Articles'!$A:$E,5,0),"NO")</f>
        <v>NO</v>
      </c>
    </row>
    <row r="798" spans="1:17" x14ac:dyDescent="0.25">
      <c r="A798" s="103" t="s">
        <v>388</v>
      </c>
      <c r="B798" s="100"/>
      <c r="C798" s="101" t="str">
        <f>IFERROR(VLOOKUP(B798,'ALL-LCDs'!$A:$C,3,0),"")</f>
        <v/>
      </c>
      <c r="D798" s="101" t="str">
        <f>IFERROR(VLOOKUP(B798,'Updated LCDs'!$A:$A,1,0),"NO")</f>
        <v>NO</v>
      </c>
      <c r="E798" s="101" t="str">
        <f>IFERROR(VLOOKUP(B798,'Updated LCDs'!$A:$E,5,0),"NO")</f>
        <v>NO</v>
      </c>
      <c r="F798" s="102" t="str">
        <f>IFERROR(VLOOKUP(B798,'ICD-9 to ICD-10 LCDs'!$A:$B,2,0),"")</f>
        <v/>
      </c>
      <c r="G798" s="101" t="str">
        <f>IFERROR(VLOOKUP(F798,'ALL-LCDs'!$A:$C,3,0),"")</f>
        <v/>
      </c>
      <c r="H798" s="101" t="str">
        <f>IFERROR(VLOOKUP(F798,'Updated LCDs'!$A:$A,1,0),"NO")</f>
        <v>NO</v>
      </c>
      <c r="I798" s="101" t="str">
        <f>IFERROR(VLOOKUP(F798,'Updated LCDs'!$A:$E,5,0),"NO")</f>
        <v>NO</v>
      </c>
      <c r="J798" s="100">
        <v>39935</v>
      </c>
      <c r="K798" s="101" t="str">
        <f>IFERROR(VLOOKUP(J798,'All-Articles'!#REF!,3,0),"")</f>
        <v/>
      </c>
      <c r="L798" s="101" t="str">
        <f>IFERROR(VLOOKUP(J798,'Updated Articles'!$A:$E,1,0),"NO")</f>
        <v>NO</v>
      </c>
      <c r="M798" s="101" t="str">
        <f>IFERROR(VLOOKUP(J798,'Updated Articles'!$A:$E,5,0),"NO")</f>
        <v>NO</v>
      </c>
      <c r="N798" s="100" t="str">
        <f>IFERROR(VLOOKUP(J798,'[1]ICD-9 to ICD-10 LCDs'!$L:$M,2,0),"")</f>
        <v/>
      </c>
      <c r="O798" s="101" t="str">
        <f>IFERROR(VLOOKUP(N798,'All-Articles'!#REF!,3,0),"")</f>
        <v/>
      </c>
      <c r="P798" s="101" t="str">
        <f>IFERROR(VLOOKUP(N798,'Updated Articles'!$A:$E,1,0),"NO")</f>
        <v>NO</v>
      </c>
      <c r="Q798" s="101" t="str">
        <f>IFERROR(VLOOKUP(N798,'Updated Articles'!$A:$E,5,0),"NO")</f>
        <v>NO</v>
      </c>
    </row>
    <row r="799" spans="1:17" x14ac:dyDescent="0.25">
      <c r="A799" s="99" t="s">
        <v>389</v>
      </c>
      <c r="B799" s="100"/>
      <c r="C799" s="101" t="str">
        <f>IFERROR(VLOOKUP(B799,'ALL-LCDs'!$A:$C,3,0),"")</f>
        <v/>
      </c>
      <c r="D799" s="101" t="str">
        <f>IFERROR(VLOOKUP(B799,'Updated LCDs'!$A:$A,1,0),"NO")</f>
        <v>NO</v>
      </c>
      <c r="E799" s="101" t="str">
        <f>IFERROR(VLOOKUP(B799,'Updated LCDs'!$A:$E,5,0),"NO")</f>
        <v>NO</v>
      </c>
      <c r="F799" s="102" t="str">
        <f>IFERROR(VLOOKUP(B799,'ICD-9 to ICD-10 LCDs'!$A:$B,2,0),"")</f>
        <v/>
      </c>
      <c r="G799" s="101" t="str">
        <f>IFERROR(VLOOKUP(F799,'ALL-LCDs'!$A:$C,3,0),"")</f>
        <v/>
      </c>
      <c r="H799" s="101" t="str">
        <f>IFERROR(VLOOKUP(F799,'Updated LCDs'!$A:$A,1,0),"NO")</f>
        <v>NO</v>
      </c>
      <c r="I799" s="101" t="str">
        <f>IFERROR(VLOOKUP(F799,'Updated LCDs'!$A:$E,5,0),"NO")</f>
        <v>NO</v>
      </c>
      <c r="J799" s="100">
        <v>44399</v>
      </c>
      <c r="K799" s="101" t="str">
        <f>IFERROR(VLOOKUP(J799,'All-Articles'!#REF!,3,0),"")</f>
        <v/>
      </c>
      <c r="L799" s="101" t="str">
        <f>IFERROR(VLOOKUP(J799,'Updated Articles'!$A:$E,1,0),"NO")</f>
        <v>NO</v>
      </c>
      <c r="M799" s="101" t="str">
        <f>IFERROR(VLOOKUP(J799,'Updated Articles'!$A:$E,5,0),"NO")</f>
        <v>NO</v>
      </c>
      <c r="N799" s="100">
        <f>IFERROR(VLOOKUP(J799,'[1]ICD-9 to ICD-10 LCDs'!$L:$M,2,0),"")</f>
        <v>52856</v>
      </c>
      <c r="O799" s="101" t="str">
        <f>IFERROR(VLOOKUP(N799,'All-Articles'!#REF!,3,0),"")</f>
        <v/>
      </c>
      <c r="P799" s="101" t="str">
        <f>IFERROR(VLOOKUP(N799,'Updated Articles'!$A:$E,1,0),"NO")</f>
        <v>NO</v>
      </c>
      <c r="Q799" s="101" t="str">
        <f>IFERROR(VLOOKUP(N799,'Updated Articles'!$A:$E,5,0),"NO")</f>
        <v>NO</v>
      </c>
    </row>
    <row r="800" spans="1:17" x14ac:dyDescent="0.25">
      <c r="A800" s="99" t="s">
        <v>182</v>
      </c>
      <c r="B800" s="100"/>
      <c r="C800" s="101" t="str">
        <f>IFERROR(VLOOKUP(B800,'ALL-LCDs'!$A:$C,3,0),"")</f>
        <v/>
      </c>
      <c r="D800" s="101" t="str">
        <f>IFERROR(VLOOKUP(B800,'Updated LCDs'!$A:$A,1,0),"NO")</f>
        <v>NO</v>
      </c>
      <c r="E800" s="101" t="str">
        <f>IFERROR(VLOOKUP(B800,'Updated LCDs'!$A:$E,5,0),"NO")</f>
        <v>NO</v>
      </c>
      <c r="F800" s="102" t="str">
        <f>IFERROR(VLOOKUP(B800,'ICD-9 to ICD-10 LCDs'!$A:$B,2,0),"")</f>
        <v/>
      </c>
      <c r="G800" s="101" t="str">
        <f>IFERROR(VLOOKUP(F800,'ALL-LCDs'!$A:$C,3,0),"")</f>
        <v/>
      </c>
      <c r="H800" s="101" t="str">
        <f>IFERROR(VLOOKUP(F800,'Updated LCDs'!$A:$A,1,0),"NO")</f>
        <v>NO</v>
      </c>
      <c r="I800" s="101" t="str">
        <f>IFERROR(VLOOKUP(F800,'Updated LCDs'!$A:$E,5,0),"NO")</f>
        <v>NO</v>
      </c>
      <c r="J800" s="100">
        <v>46088</v>
      </c>
      <c r="K800" s="101" t="str">
        <f>IFERROR(VLOOKUP(J800,'All-Articles'!#REF!,3,0),"")</f>
        <v/>
      </c>
      <c r="L800" s="101" t="str">
        <f>IFERROR(VLOOKUP(J800,'Updated Articles'!$A:$E,1,0),"NO")</f>
        <v>NO</v>
      </c>
      <c r="M800" s="101" t="str">
        <f>IFERROR(VLOOKUP(J800,'Updated Articles'!$A:$E,5,0),"NO")</f>
        <v>NO</v>
      </c>
      <c r="N800" s="100">
        <f>IFERROR(VLOOKUP(J800,'[1]ICD-9 to ICD-10 LCDs'!$L:$M,2,0),"")</f>
        <v>52448</v>
      </c>
      <c r="O800" s="101" t="str">
        <f>IFERROR(VLOOKUP(N800,'All-Articles'!#REF!,3,0),"")</f>
        <v/>
      </c>
      <c r="P800" s="101" t="str">
        <f>IFERROR(VLOOKUP(N800,'Updated Articles'!$A:$E,1,0),"NO")</f>
        <v>NO</v>
      </c>
      <c r="Q800" s="101" t="str">
        <f>IFERROR(VLOOKUP(N800,'Updated Articles'!$A:$E,5,0),"NO")</f>
        <v>NO</v>
      </c>
    </row>
    <row r="801" spans="1:17" x14ac:dyDescent="0.25">
      <c r="A801" s="99" t="s">
        <v>390</v>
      </c>
      <c r="B801" s="100"/>
      <c r="C801" s="101" t="str">
        <f>IFERROR(VLOOKUP(B801,'ALL-LCDs'!$A:$C,3,0),"")</f>
        <v/>
      </c>
      <c r="D801" s="101" t="str">
        <f>IFERROR(VLOOKUP(B801,'Updated LCDs'!$A:$A,1,0),"NO")</f>
        <v>NO</v>
      </c>
      <c r="E801" s="101" t="str">
        <f>IFERROR(VLOOKUP(B801,'Updated LCDs'!$A:$E,5,0),"NO")</f>
        <v>NO</v>
      </c>
      <c r="F801" s="102" t="str">
        <f>IFERROR(VLOOKUP(B801,'ICD-9 to ICD-10 LCDs'!$A:$B,2,0),"")</f>
        <v/>
      </c>
      <c r="G801" s="101" t="str">
        <f>IFERROR(VLOOKUP(F801,'ALL-LCDs'!$A:$C,3,0),"")</f>
        <v/>
      </c>
      <c r="H801" s="101" t="str">
        <f>IFERROR(VLOOKUP(F801,'Updated LCDs'!$A:$A,1,0),"NO")</f>
        <v>NO</v>
      </c>
      <c r="I801" s="101" t="str">
        <f>IFERROR(VLOOKUP(F801,'Updated LCDs'!$A:$E,5,0),"NO")</f>
        <v>NO</v>
      </c>
      <c r="J801" s="100">
        <v>46091</v>
      </c>
      <c r="K801" s="101" t="str">
        <f>IFERROR(VLOOKUP(J801,'All-Articles'!#REF!,3,0),"")</f>
        <v/>
      </c>
      <c r="L801" s="101" t="str">
        <f>IFERROR(VLOOKUP(J801,'Updated Articles'!$A:$E,1,0),"NO")</f>
        <v>NO</v>
      </c>
      <c r="M801" s="101" t="str">
        <f>IFERROR(VLOOKUP(J801,'Updated Articles'!$A:$E,5,0),"NO")</f>
        <v>NO</v>
      </c>
      <c r="N801" s="100">
        <f>IFERROR(VLOOKUP(J801,'[1]ICD-9 to ICD-10 LCDs'!$L:$M,2,0),"")</f>
        <v>52451</v>
      </c>
      <c r="O801" s="101" t="str">
        <f>IFERROR(VLOOKUP(N801,'All-Articles'!#REF!,3,0),"")</f>
        <v/>
      </c>
      <c r="P801" s="101" t="str">
        <f>IFERROR(VLOOKUP(N801,'Updated Articles'!$A:$E,1,0),"NO")</f>
        <v>NO</v>
      </c>
      <c r="Q801" s="101" t="str">
        <f>IFERROR(VLOOKUP(N801,'Updated Articles'!$A:$E,5,0),"NO")</f>
        <v>NO</v>
      </c>
    </row>
    <row r="802" spans="1:17" x14ac:dyDescent="0.25">
      <c r="A802" s="99" t="s">
        <v>267</v>
      </c>
      <c r="B802" s="100"/>
      <c r="C802" s="101" t="str">
        <f>IFERROR(VLOOKUP(B802,'ALL-LCDs'!$A:$C,3,0),"")</f>
        <v/>
      </c>
      <c r="D802" s="101" t="str">
        <f>IFERROR(VLOOKUP(B802,'Updated LCDs'!$A:$A,1,0),"NO")</f>
        <v>NO</v>
      </c>
      <c r="E802" s="101" t="str">
        <f>IFERROR(VLOOKUP(B802,'Updated LCDs'!$A:$E,5,0),"NO")</f>
        <v>NO</v>
      </c>
      <c r="F802" s="102" t="str">
        <f>IFERROR(VLOOKUP(B802,'ICD-9 to ICD-10 LCDs'!$A:$B,2,0),"")</f>
        <v/>
      </c>
      <c r="G802" s="101" t="str">
        <f>IFERROR(VLOOKUP(F802,'ALL-LCDs'!$A:$C,3,0),"")</f>
        <v/>
      </c>
      <c r="H802" s="101" t="str">
        <f>IFERROR(VLOOKUP(F802,'Updated LCDs'!$A:$A,1,0),"NO")</f>
        <v>NO</v>
      </c>
      <c r="I802" s="101" t="str">
        <f>IFERROR(VLOOKUP(F802,'Updated LCDs'!$A:$E,5,0),"NO")</f>
        <v>NO</v>
      </c>
      <c r="J802" s="100">
        <v>46095</v>
      </c>
      <c r="K802" s="101" t="str">
        <f>IFERROR(VLOOKUP(J802,'All-Articles'!#REF!,3,0),"")</f>
        <v/>
      </c>
      <c r="L802" s="101" t="str">
        <f>IFERROR(VLOOKUP(J802,'Updated Articles'!$A:$E,1,0),"NO")</f>
        <v>NO</v>
      </c>
      <c r="M802" s="101" t="str">
        <f>IFERROR(VLOOKUP(J802,'Updated Articles'!$A:$E,5,0),"NO")</f>
        <v>NO</v>
      </c>
      <c r="N802" s="100">
        <f>IFERROR(VLOOKUP(J802,'[1]ICD-9 to ICD-10 LCDs'!$L:$M,2,0),"")</f>
        <v>52370</v>
      </c>
      <c r="O802" s="101" t="str">
        <f>IFERROR(VLOOKUP(N802,'All-Articles'!#REF!,3,0),"")</f>
        <v/>
      </c>
      <c r="P802" s="101" t="str">
        <f>IFERROR(VLOOKUP(N802,'Updated Articles'!$A:$E,1,0),"NO")</f>
        <v>NO</v>
      </c>
      <c r="Q802" s="101" t="str">
        <f>IFERROR(VLOOKUP(N802,'Updated Articles'!$A:$E,5,0),"NO")</f>
        <v>NO</v>
      </c>
    </row>
    <row r="803" spans="1:17" x14ac:dyDescent="0.25">
      <c r="A803" s="99" t="s">
        <v>391</v>
      </c>
      <c r="B803" s="100"/>
      <c r="C803" s="101" t="str">
        <f>IFERROR(VLOOKUP(B803,'ALL-LCDs'!$A:$C,3,0),"")</f>
        <v/>
      </c>
      <c r="D803" s="101" t="str">
        <f>IFERROR(VLOOKUP(B803,'Updated LCDs'!$A:$A,1,0),"NO")</f>
        <v>NO</v>
      </c>
      <c r="E803" s="101" t="str">
        <f>IFERROR(VLOOKUP(B803,'Updated LCDs'!$A:$E,5,0),"NO")</f>
        <v>NO</v>
      </c>
      <c r="F803" s="102" t="str">
        <f>IFERROR(VLOOKUP(B803,'ICD-9 to ICD-10 LCDs'!$A:$B,2,0),"")</f>
        <v/>
      </c>
      <c r="G803" s="101" t="str">
        <f>IFERROR(VLOOKUP(F803,'ALL-LCDs'!$A:$C,3,0),"")</f>
        <v/>
      </c>
      <c r="H803" s="101" t="str">
        <f>IFERROR(VLOOKUP(F803,'Updated LCDs'!$A:$A,1,0),"NO")</f>
        <v>NO</v>
      </c>
      <c r="I803" s="101" t="str">
        <f>IFERROR(VLOOKUP(F803,'Updated LCDs'!$A:$E,5,0),"NO")</f>
        <v>NO</v>
      </c>
      <c r="J803" s="100">
        <v>46096</v>
      </c>
      <c r="K803" s="101" t="str">
        <f>IFERROR(VLOOKUP(J803,'All-Articles'!#REF!,3,0),"")</f>
        <v/>
      </c>
      <c r="L803" s="101" t="str">
        <f>IFERROR(VLOOKUP(J803,'Updated Articles'!$A:$E,1,0),"NO")</f>
        <v>NO</v>
      </c>
      <c r="M803" s="101" t="str">
        <f>IFERROR(VLOOKUP(J803,'Updated Articles'!$A:$E,5,0),"NO")</f>
        <v>NO</v>
      </c>
      <c r="N803" s="100">
        <f>IFERROR(VLOOKUP(J803,'[1]ICD-9 to ICD-10 LCDs'!$L:$M,2,0),"")</f>
        <v>52455</v>
      </c>
      <c r="O803" s="101" t="str">
        <f>IFERROR(VLOOKUP(N803,'All-Articles'!#REF!,3,0),"")</f>
        <v/>
      </c>
      <c r="P803" s="101" t="str">
        <f>IFERROR(VLOOKUP(N803,'Updated Articles'!$A:$E,1,0),"NO")</f>
        <v>NO</v>
      </c>
      <c r="Q803" s="101" t="str">
        <f>IFERROR(VLOOKUP(N803,'Updated Articles'!$A:$E,5,0),"NO")</f>
        <v>NO</v>
      </c>
    </row>
    <row r="804" spans="1:17" x14ac:dyDescent="0.25">
      <c r="A804" s="99" t="s">
        <v>392</v>
      </c>
      <c r="B804" s="100"/>
      <c r="C804" s="101" t="str">
        <f>IFERROR(VLOOKUP(B804,'ALL-LCDs'!$A:$C,3,0),"")</f>
        <v/>
      </c>
      <c r="D804" s="101" t="str">
        <f>IFERROR(VLOOKUP(B804,'Updated LCDs'!$A:$A,1,0),"NO")</f>
        <v>NO</v>
      </c>
      <c r="E804" s="101" t="str">
        <f>IFERROR(VLOOKUP(B804,'Updated LCDs'!$A:$E,5,0),"NO")</f>
        <v>NO</v>
      </c>
      <c r="F804" s="102" t="str">
        <f>IFERROR(VLOOKUP(B804,'ICD-9 to ICD-10 LCDs'!$A:$B,2,0),"")</f>
        <v/>
      </c>
      <c r="G804" s="101" t="str">
        <f>IFERROR(VLOOKUP(F804,'ALL-LCDs'!$A:$C,3,0),"")</f>
        <v/>
      </c>
      <c r="H804" s="101" t="str">
        <f>IFERROR(VLOOKUP(F804,'Updated LCDs'!$A:$A,1,0),"NO")</f>
        <v>NO</v>
      </c>
      <c r="I804" s="101" t="str">
        <f>IFERROR(VLOOKUP(F804,'Updated LCDs'!$A:$E,5,0),"NO")</f>
        <v>NO</v>
      </c>
      <c r="J804" s="100">
        <v>46100</v>
      </c>
      <c r="K804" s="101" t="str">
        <f>IFERROR(VLOOKUP(J804,'All-Articles'!#REF!,3,0),"")</f>
        <v/>
      </c>
      <c r="L804" s="101" t="str">
        <f>IFERROR(VLOOKUP(J804,'Updated Articles'!$A:$E,1,0),"NO")</f>
        <v>NO</v>
      </c>
      <c r="M804" s="101" t="str">
        <f>IFERROR(VLOOKUP(J804,'Updated Articles'!$A:$E,5,0),"NO")</f>
        <v>NO</v>
      </c>
      <c r="N804" s="100">
        <f>IFERROR(VLOOKUP(J804,'[1]ICD-9 to ICD-10 LCDs'!$L:$M,2,0),"")</f>
        <v>52420</v>
      </c>
      <c r="O804" s="101" t="str">
        <f>IFERROR(VLOOKUP(N804,'All-Articles'!#REF!,3,0),"")</f>
        <v/>
      </c>
      <c r="P804" s="101" t="str">
        <f>IFERROR(VLOOKUP(N804,'Updated Articles'!$A:$E,1,0),"NO")</f>
        <v>NO</v>
      </c>
      <c r="Q804" s="101" t="str">
        <f>IFERROR(VLOOKUP(N804,'Updated Articles'!$A:$E,5,0),"NO")</f>
        <v>NO</v>
      </c>
    </row>
    <row r="805" spans="1:17" x14ac:dyDescent="0.25">
      <c r="A805" s="99" t="s">
        <v>195</v>
      </c>
      <c r="B805" s="100"/>
      <c r="C805" s="101" t="str">
        <f>IFERROR(VLOOKUP(B805,'ALL-LCDs'!$A:$C,3,0),"")</f>
        <v/>
      </c>
      <c r="D805" s="101" t="str">
        <f>IFERROR(VLOOKUP(B805,'Updated LCDs'!$A:$A,1,0),"NO")</f>
        <v>NO</v>
      </c>
      <c r="E805" s="101" t="str">
        <f>IFERROR(VLOOKUP(B805,'Updated LCDs'!$A:$E,5,0),"NO")</f>
        <v>NO</v>
      </c>
      <c r="F805" s="102" t="str">
        <f>IFERROR(VLOOKUP(B805,'ICD-9 to ICD-10 LCDs'!$A:$B,2,0),"")</f>
        <v/>
      </c>
      <c r="G805" s="101" t="str">
        <f>IFERROR(VLOOKUP(F805,'ALL-LCDs'!$A:$C,3,0),"")</f>
        <v/>
      </c>
      <c r="H805" s="101" t="str">
        <f>IFERROR(VLOOKUP(F805,'Updated LCDs'!$A:$A,1,0),"NO")</f>
        <v>NO</v>
      </c>
      <c r="I805" s="101" t="str">
        <f>IFERROR(VLOOKUP(F805,'Updated LCDs'!$A:$E,5,0),"NO")</f>
        <v>NO</v>
      </c>
      <c r="J805" s="100">
        <v>46578</v>
      </c>
      <c r="K805" s="101" t="str">
        <f>IFERROR(VLOOKUP(J805,'All-Articles'!#REF!,3,0),"")</f>
        <v/>
      </c>
      <c r="L805" s="101" t="str">
        <f>IFERROR(VLOOKUP(J805,'Updated Articles'!$A:$E,1,0),"NO")</f>
        <v>NO</v>
      </c>
      <c r="M805" s="101" t="str">
        <f>IFERROR(VLOOKUP(J805,'Updated Articles'!$A:$E,5,0),"NO")</f>
        <v>NO</v>
      </c>
      <c r="N805" s="100" t="str">
        <f>IFERROR(VLOOKUP(J805,'[1]ICD-9 to ICD-10 LCDs'!$L:$M,2,0),"")</f>
        <v/>
      </c>
      <c r="O805" s="101" t="str">
        <f>IFERROR(VLOOKUP(N805,'All-Articles'!#REF!,3,0),"")</f>
        <v/>
      </c>
      <c r="P805" s="101" t="str">
        <f>IFERROR(VLOOKUP(N805,'Updated Articles'!$A:$E,1,0),"NO")</f>
        <v>NO</v>
      </c>
      <c r="Q805" s="101" t="str">
        <f>IFERROR(VLOOKUP(N805,'Updated Articles'!$A:$E,5,0),"NO")</f>
        <v>NO</v>
      </c>
    </row>
    <row r="806" spans="1:17" x14ac:dyDescent="0.25">
      <c r="A806" s="99" t="s">
        <v>166</v>
      </c>
      <c r="B806" s="100"/>
      <c r="C806" s="101" t="str">
        <f>IFERROR(VLOOKUP(B806,'ALL-LCDs'!$A:$C,3,0),"")</f>
        <v/>
      </c>
      <c r="D806" s="101" t="str">
        <f>IFERROR(VLOOKUP(B806,'Updated LCDs'!$A:$A,1,0),"NO")</f>
        <v>NO</v>
      </c>
      <c r="E806" s="101" t="str">
        <f>IFERROR(VLOOKUP(B806,'Updated LCDs'!$A:$E,5,0),"NO")</f>
        <v>NO</v>
      </c>
      <c r="F806" s="102" t="str">
        <f>IFERROR(VLOOKUP(B806,'ICD-9 to ICD-10 LCDs'!$A:$B,2,0),"")</f>
        <v/>
      </c>
      <c r="G806" s="101" t="str">
        <f>IFERROR(VLOOKUP(F806,'ALL-LCDs'!$A:$C,3,0),"")</f>
        <v/>
      </c>
      <c r="H806" s="101" t="str">
        <f>IFERROR(VLOOKUP(F806,'Updated LCDs'!$A:$A,1,0),"NO")</f>
        <v>NO</v>
      </c>
      <c r="I806" s="101" t="str">
        <f>IFERROR(VLOOKUP(F806,'Updated LCDs'!$A:$E,5,0),"NO")</f>
        <v>NO</v>
      </c>
      <c r="J806" s="100">
        <v>46756</v>
      </c>
      <c r="K806" s="101" t="str">
        <f>IFERROR(VLOOKUP(J806,'All-Articles'!#REF!,3,0),"")</f>
        <v/>
      </c>
      <c r="L806" s="101" t="str">
        <f>IFERROR(VLOOKUP(J806,'Updated Articles'!$A:$E,1,0),"NO")</f>
        <v>NO</v>
      </c>
      <c r="M806" s="101" t="str">
        <f>IFERROR(VLOOKUP(J806,'Updated Articles'!$A:$E,5,0),"NO")</f>
        <v>NO</v>
      </c>
      <c r="N806" s="100" t="str">
        <f>IFERROR(VLOOKUP(J806,'[1]ICD-9 to ICD-10 LCDs'!$L:$M,2,0),"")</f>
        <v/>
      </c>
      <c r="O806" s="101" t="str">
        <f>IFERROR(VLOOKUP(N806,'All-Articles'!#REF!,3,0),"")</f>
        <v/>
      </c>
      <c r="P806" s="101" t="str">
        <f>IFERROR(VLOOKUP(N806,'Updated Articles'!$A:$E,1,0),"NO")</f>
        <v>NO</v>
      </c>
      <c r="Q806" s="101" t="str">
        <f>IFERROR(VLOOKUP(N806,'Updated Articles'!$A:$E,5,0),"NO")</f>
        <v>NO</v>
      </c>
    </row>
    <row r="807" spans="1:17" x14ac:dyDescent="0.25">
      <c r="A807" s="99" t="s">
        <v>393</v>
      </c>
      <c r="B807" s="100"/>
      <c r="C807" s="101" t="str">
        <f>IFERROR(VLOOKUP(B807,'ALL-LCDs'!$A:$C,3,0),"")</f>
        <v/>
      </c>
      <c r="D807" s="101" t="str">
        <f>IFERROR(VLOOKUP(B807,'Updated LCDs'!$A:$A,1,0),"NO")</f>
        <v>NO</v>
      </c>
      <c r="E807" s="101" t="str">
        <f>IFERROR(VLOOKUP(B807,'Updated LCDs'!$A:$E,5,0),"NO")</f>
        <v>NO</v>
      </c>
      <c r="F807" s="102" t="str">
        <f>IFERROR(VLOOKUP(B807,'ICD-9 to ICD-10 LCDs'!$A:$B,2,0),"")</f>
        <v/>
      </c>
      <c r="G807" s="101" t="str">
        <f>IFERROR(VLOOKUP(F807,'ALL-LCDs'!$A:$C,3,0),"")</f>
        <v/>
      </c>
      <c r="H807" s="101" t="str">
        <f>IFERROR(VLOOKUP(F807,'Updated LCDs'!$A:$A,1,0),"NO")</f>
        <v>NO</v>
      </c>
      <c r="I807" s="101" t="str">
        <f>IFERROR(VLOOKUP(F807,'Updated LCDs'!$A:$E,5,0),"NO")</f>
        <v>NO</v>
      </c>
      <c r="J807" s="100">
        <v>46758</v>
      </c>
      <c r="K807" s="101" t="str">
        <f>IFERROR(VLOOKUP(J807,'All-Articles'!#REF!,3,0),"")</f>
        <v/>
      </c>
      <c r="L807" s="101" t="str">
        <f>IFERROR(VLOOKUP(J807,'Updated Articles'!$A:$E,1,0),"NO")</f>
        <v>NO</v>
      </c>
      <c r="M807" s="101" t="str">
        <f>IFERROR(VLOOKUP(J807,'Updated Articles'!$A:$E,5,0),"NO")</f>
        <v>NO</v>
      </c>
      <c r="N807" s="100">
        <f>IFERROR(VLOOKUP(J807,'[1]ICD-9 to ICD-10 LCDs'!$L:$M,2,0),"")</f>
        <v>52450</v>
      </c>
      <c r="O807" s="101" t="str">
        <f>IFERROR(VLOOKUP(N807,'All-Articles'!#REF!,3,0),"")</f>
        <v/>
      </c>
      <c r="P807" s="101" t="str">
        <f>IFERROR(VLOOKUP(N807,'Updated Articles'!$A:$E,1,0),"NO")</f>
        <v>NO</v>
      </c>
      <c r="Q807" s="101" t="str">
        <f>IFERROR(VLOOKUP(N807,'Updated Articles'!$A:$E,5,0),"NO")</f>
        <v>NO</v>
      </c>
    </row>
    <row r="808" spans="1:17" x14ac:dyDescent="0.25">
      <c r="A808" s="99" t="s">
        <v>394</v>
      </c>
      <c r="B808" s="100"/>
      <c r="C808" s="101" t="str">
        <f>IFERROR(VLOOKUP(B808,'ALL-LCDs'!$A:$C,3,0),"")</f>
        <v/>
      </c>
      <c r="D808" s="101" t="str">
        <f>IFERROR(VLOOKUP(B808,'Updated LCDs'!$A:$A,1,0),"NO")</f>
        <v>NO</v>
      </c>
      <c r="E808" s="101" t="str">
        <f>IFERROR(VLOOKUP(B808,'Updated LCDs'!$A:$E,5,0),"NO")</f>
        <v>NO</v>
      </c>
      <c r="F808" s="102" t="str">
        <f>IFERROR(VLOOKUP(B808,'ICD-9 to ICD-10 LCDs'!$A:$B,2,0),"")</f>
        <v/>
      </c>
      <c r="G808" s="101" t="str">
        <f>IFERROR(VLOOKUP(F808,'ALL-LCDs'!$A:$C,3,0),"")</f>
        <v/>
      </c>
      <c r="H808" s="101" t="str">
        <f>IFERROR(VLOOKUP(F808,'Updated LCDs'!$A:$A,1,0),"NO")</f>
        <v>NO</v>
      </c>
      <c r="I808" s="101" t="str">
        <f>IFERROR(VLOOKUP(F808,'Updated LCDs'!$A:$E,5,0),"NO")</f>
        <v>NO</v>
      </c>
      <c r="J808" s="100">
        <v>46764</v>
      </c>
      <c r="K808" s="101" t="str">
        <f>IFERROR(VLOOKUP(J808,'All-Articles'!#REF!,3,0),"")</f>
        <v/>
      </c>
      <c r="L808" s="101" t="str">
        <f>IFERROR(VLOOKUP(J808,'Updated Articles'!$A:$E,1,0),"NO")</f>
        <v>NO</v>
      </c>
      <c r="M808" s="101" t="str">
        <f>IFERROR(VLOOKUP(J808,'Updated Articles'!$A:$E,5,0),"NO")</f>
        <v>NO</v>
      </c>
      <c r="N808" s="100">
        <f>IFERROR(VLOOKUP(J808,'[1]ICD-9 to ICD-10 LCDs'!$L:$M,2,0),"")</f>
        <v>52423</v>
      </c>
      <c r="O808" s="101" t="str">
        <f>IFERROR(VLOOKUP(N808,'All-Articles'!#REF!,3,0),"")</f>
        <v/>
      </c>
      <c r="P808" s="101" t="str">
        <f>IFERROR(VLOOKUP(N808,'Updated Articles'!$A:$E,1,0),"NO")</f>
        <v>NO</v>
      </c>
      <c r="Q808" s="101" t="str">
        <f>IFERROR(VLOOKUP(N808,'Updated Articles'!$A:$E,5,0),"NO")</f>
        <v>NO</v>
      </c>
    </row>
    <row r="809" spans="1:17" x14ac:dyDescent="0.25">
      <c r="A809" s="99" t="s">
        <v>102</v>
      </c>
      <c r="B809" s="100"/>
      <c r="C809" s="101" t="str">
        <f>IFERROR(VLOOKUP(B809,'ALL-LCDs'!$A:$C,3,0),"")</f>
        <v/>
      </c>
      <c r="D809" s="101" t="str">
        <f>IFERROR(VLOOKUP(B809,'Updated LCDs'!$A:$A,1,0),"NO")</f>
        <v>NO</v>
      </c>
      <c r="E809" s="101" t="str">
        <f>IFERROR(VLOOKUP(B809,'Updated LCDs'!$A:$E,5,0),"NO")</f>
        <v>NO</v>
      </c>
      <c r="F809" s="102" t="str">
        <f>IFERROR(VLOOKUP(B809,'ICD-9 to ICD-10 LCDs'!$A:$B,2,0),"")</f>
        <v/>
      </c>
      <c r="G809" s="101" t="str">
        <f>IFERROR(VLOOKUP(F809,'ALL-LCDs'!$A:$C,3,0),"")</f>
        <v/>
      </c>
      <c r="H809" s="101" t="str">
        <f>IFERROR(VLOOKUP(F809,'Updated LCDs'!$A:$A,1,0),"NO")</f>
        <v>NO</v>
      </c>
      <c r="I809" s="101" t="str">
        <f>IFERROR(VLOOKUP(F809,'Updated LCDs'!$A:$E,5,0),"NO")</f>
        <v>NO</v>
      </c>
      <c r="J809" s="100">
        <v>47054</v>
      </c>
      <c r="K809" s="101" t="str">
        <f>IFERROR(VLOOKUP(J809,'All-Articles'!#REF!,3,0),"")</f>
        <v/>
      </c>
      <c r="L809" s="101" t="str">
        <f>IFERROR(VLOOKUP(J809,'Updated Articles'!$A:$E,1,0),"NO")</f>
        <v>NO</v>
      </c>
      <c r="M809" s="101" t="str">
        <f>IFERROR(VLOOKUP(J809,'Updated Articles'!$A:$E,5,0),"NO")</f>
        <v>NO</v>
      </c>
      <c r="N809" s="100">
        <f>IFERROR(VLOOKUP(J809,'[1]ICD-9 to ICD-10 LCDs'!$L:$M,2,0),"")</f>
        <v>52499</v>
      </c>
      <c r="O809" s="101" t="str">
        <f>IFERROR(VLOOKUP(N809,'All-Articles'!#REF!,3,0),"")</f>
        <v/>
      </c>
      <c r="P809" s="101" t="str">
        <f>IFERROR(VLOOKUP(N809,'Updated Articles'!$A:$E,1,0),"NO")</f>
        <v>NO</v>
      </c>
      <c r="Q809" s="101" t="str">
        <f>IFERROR(VLOOKUP(N809,'Updated Articles'!$A:$E,5,0),"NO")</f>
        <v>NO</v>
      </c>
    </row>
    <row r="810" spans="1:17" x14ac:dyDescent="0.25">
      <c r="A810" s="99" t="s">
        <v>383</v>
      </c>
      <c r="B810" s="100"/>
      <c r="C810" s="101" t="str">
        <f>IFERROR(VLOOKUP(B810,'ALL-LCDs'!$A:$C,3,0),"")</f>
        <v/>
      </c>
      <c r="D810" s="101" t="str">
        <f>IFERROR(VLOOKUP(B810,'Updated LCDs'!$A:$A,1,0),"NO")</f>
        <v>NO</v>
      </c>
      <c r="E810" s="101" t="str">
        <f>IFERROR(VLOOKUP(B810,'Updated LCDs'!$A:$E,5,0),"NO")</f>
        <v>NO</v>
      </c>
      <c r="F810" s="102" t="str">
        <f>IFERROR(VLOOKUP(B810,'ICD-9 to ICD-10 LCDs'!$A:$B,2,0),"")</f>
        <v/>
      </c>
      <c r="G810" s="101" t="str">
        <f>IFERROR(VLOOKUP(F810,'ALL-LCDs'!$A:$C,3,0),"")</f>
        <v/>
      </c>
      <c r="H810" s="101" t="str">
        <f>IFERROR(VLOOKUP(F810,'Updated LCDs'!$A:$A,1,0),"NO")</f>
        <v>NO</v>
      </c>
      <c r="I810" s="101" t="str">
        <f>IFERROR(VLOOKUP(F810,'Updated LCDs'!$A:$E,5,0),"NO")</f>
        <v>NO</v>
      </c>
      <c r="J810" s="100">
        <v>47058</v>
      </c>
      <c r="K810" s="101" t="str">
        <f>IFERROR(VLOOKUP(J810,'All-Articles'!#REF!,3,0),"")</f>
        <v/>
      </c>
      <c r="L810" s="101" t="str">
        <f>IFERROR(VLOOKUP(J810,'Updated Articles'!$A:$E,1,0),"NO")</f>
        <v>NO</v>
      </c>
      <c r="M810" s="101" t="str">
        <f>IFERROR(VLOOKUP(J810,'Updated Articles'!$A:$E,5,0),"NO")</f>
        <v>NO</v>
      </c>
      <c r="N810" s="100" t="str">
        <f>IFERROR(VLOOKUP(J810,'[1]ICD-9 to ICD-10 LCDs'!$L:$M,2,0),"")</f>
        <v/>
      </c>
      <c r="O810" s="101" t="str">
        <f>IFERROR(VLOOKUP(N810,'All-Articles'!#REF!,3,0),"")</f>
        <v/>
      </c>
      <c r="P810" s="101" t="str">
        <f>IFERROR(VLOOKUP(N810,'Updated Articles'!$A:$E,1,0),"NO")</f>
        <v>NO</v>
      </c>
      <c r="Q810" s="101" t="str">
        <f>IFERROR(VLOOKUP(N810,'Updated Articles'!$A:$E,5,0),"NO")</f>
        <v>NO</v>
      </c>
    </row>
    <row r="811" spans="1:17" x14ac:dyDescent="0.25">
      <c r="A811" s="99" t="s">
        <v>384</v>
      </c>
      <c r="B811" s="100"/>
      <c r="C811" s="101" t="str">
        <f>IFERROR(VLOOKUP(B811,'ALL-LCDs'!$A:$C,3,0),"")</f>
        <v/>
      </c>
      <c r="D811" s="101" t="str">
        <f>IFERROR(VLOOKUP(B811,'Updated LCDs'!$A:$A,1,0),"NO")</f>
        <v>NO</v>
      </c>
      <c r="E811" s="101" t="str">
        <f>IFERROR(VLOOKUP(B811,'Updated LCDs'!$A:$E,5,0),"NO")</f>
        <v>NO</v>
      </c>
      <c r="F811" s="102" t="str">
        <f>IFERROR(VLOOKUP(B811,'ICD-9 to ICD-10 LCDs'!$A:$B,2,0),"")</f>
        <v/>
      </c>
      <c r="G811" s="101" t="str">
        <f>IFERROR(VLOOKUP(F811,'ALL-LCDs'!$A:$C,3,0),"")</f>
        <v/>
      </c>
      <c r="H811" s="101" t="str">
        <f>IFERROR(VLOOKUP(F811,'Updated LCDs'!$A:$A,1,0),"NO")</f>
        <v>NO</v>
      </c>
      <c r="I811" s="101" t="str">
        <f>IFERROR(VLOOKUP(F811,'Updated LCDs'!$A:$E,5,0),"NO")</f>
        <v>NO</v>
      </c>
      <c r="J811" s="100">
        <v>47081</v>
      </c>
      <c r="K811" s="101" t="str">
        <f>IFERROR(VLOOKUP(J811,'All-Articles'!#REF!,3,0),"")</f>
        <v/>
      </c>
      <c r="L811" s="101" t="str">
        <f>IFERROR(VLOOKUP(J811,'Updated Articles'!$A:$E,1,0),"NO")</f>
        <v>NO</v>
      </c>
      <c r="M811" s="101" t="str">
        <f>IFERROR(VLOOKUP(J811,'Updated Articles'!$A:$E,5,0),"NO")</f>
        <v>NO</v>
      </c>
      <c r="N811" s="100">
        <f>IFERROR(VLOOKUP(J811,'[1]ICD-9 to ICD-10 LCDs'!$L:$M,2,0),"")</f>
        <v>52496</v>
      </c>
      <c r="O811" s="101" t="str">
        <f>IFERROR(VLOOKUP(N811,'All-Articles'!#REF!,3,0),"")</f>
        <v/>
      </c>
      <c r="P811" s="101" t="str">
        <f>IFERROR(VLOOKUP(N811,'Updated Articles'!$A:$E,1,0),"NO")</f>
        <v>NO</v>
      </c>
      <c r="Q811" s="101" t="str">
        <f>IFERROR(VLOOKUP(N811,'Updated Articles'!$A:$E,5,0),"NO")</f>
        <v>NO</v>
      </c>
    </row>
    <row r="812" spans="1:17" x14ac:dyDescent="0.25">
      <c r="A812" s="99" t="s">
        <v>96</v>
      </c>
      <c r="B812" s="100"/>
      <c r="C812" s="101" t="str">
        <f>IFERROR(VLOOKUP(B812,'ALL-LCDs'!$A:$C,3,0),"")</f>
        <v/>
      </c>
      <c r="D812" s="101" t="str">
        <f>IFERROR(VLOOKUP(B812,'Updated LCDs'!$A:$A,1,0),"NO")</f>
        <v>NO</v>
      </c>
      <c r="E812" s="101" t="str">
        <f>IFERROR(VLOOKUP(B812,'Updated LCDs'!$A:$E,5,0),"NO")</f>
        <v>NO</v>
      </c>
      <c r="F812" s="102" t="str">
        <f>IFERROR(VLOOKUP(B812,'ICD-9 to ICD-10 LCDs'!$A:$B,2,0),"")</f>
        <v/>
      </c>
      <c r="G812" s="101" t="str">
        <f>IFERROR(VLOOKUP(F812,'ALL-LCDs'!$A:$C,3,0),"")</f>
        <v/>
      </c>
      <c r="H812" s="101" t="str">
        <f>IFERROR(VLOOKUP(F812,'Updated LCDs'!$A:$A,1,0),"NO")</f>
        <v>NO</v>
      </c>
      <c r="I812" s="101" t="str">
        <f>IFERROR(VLOOKUP(F812,'Updated LCDs'!$A:$E,5,0),"NO")</f>
        <v>NO</v>
      </c>
      <c r="J812" s="100">
        <v>47084</v>
      </c>
      <c r="K812" s="101" t="str">
        <f>IFERROR(VLOOKUP(J812,'All-Articles'!#REF!,3,0),"")</f>
        <v/>
      </c>
      <c r="L812" s="101" t="str">
        <f>IFERROR(VLOOKUP(J812,'Updated Articles'!$A:$E,1,0),"NO")</f>
        <v>NO</v>
      </c>
      <c r="M812" s="101" t="str">
        <f>IFERROR(VLOOKUP(J812,'Updated Articles'!$A:$E,5,0),"NO")</f>
        <v>NO</v>
      </c>
      <c r="N812" s="100" t="str">
        <f>IFERROR(VLOOKUP(J812,'[1]ICD-9 to ICD-10 LCDs'!$L:$M,2,0),"")</f>
        <v/>
      </c>
      <c r="O812" s="101" t="str">
        <f>IFERROR(VLOOKUP(N812,'All-Articles'!#REF!,3,0),"")</f>
        <v/>
      </c>
      <c r="P812" s="101" t="str">
        <f>IFERROR(VLOOKUP(N812,'Updated Articles'!$A:$E,1,0),"NO")</f>
        <v>NO</v>
      </c>
      <c r="Q812" s="101" t="str">
        <f>IFERROR(VLOOKUP(N812,'Updated Articles'!$A:$E,5,0),"NO")</f>
        <v>NO</v>
      </c>
    </row>
    <row r="813" spans="1:17" x14ac:dyDescent="0.25">
      <c r="A813" s="99" t="s">
        <v>385</v>
      </c>
      <c r="B813" s="100"/>
      <c r="C813" s="101" t="str">
        <f>IFERROR(VLOOKUP(B813,'ALL-LCDs'!$A:$C,3,0),"")</f>
        <v/>
      </c>
      <c r="D813" s="101" t="str">
        <f>IFERROR(VLOOKUP(B813,'Updated LCDs'!$A:$A,1,0),"NO")</f>
        <v>NO</v>
      </c>
      <c r="E813" s="101" t="str">
        <f>IFERROR(VLOOKUP(B813,'Updated LCDs'!$A:$E,5,0),"NO")</f>
        <v>NO</v>
      </c>
      <c r="F813" s="102" t="str">
        <f>IFERROR(VLOOKUP(B813,'ICD-9 to ICD-10 LCDs'!$A:$B,2,0),"")</f>
        <v/>
      </c>
      <c r="G813" s="101" t="str">
        <f>IFERROR(VLOOKUP(F813,'ALL-LCDs'!$A:$C,3,0),"")</f>
        <v/>
      </c>
      <c r="H813" s="101" t="str">
        <f>IFERROR(VLOOKUP(F813,'Updated LCDs'!$A:$A,1,0),"NO")</f>
        <v>NO</v>
      </c>
      <c r="I813" s="101" t="str">
        <f>IFERROR(VLOOKUP(F813,'Updated LCDs'!$A:$E,5,0),"NO")</f>
        <v>NO</v>
      </c>
      <c r="J813" s="100">
        <v>47097</v>
      </c>
      <c r="K813" s="101" t="str">
        <f>IFERROR(VLOOKUP(J813,'All-Articles'!#REF!,3,0),"")</f>
        <v/>
      </c>
      <c r="L813" s="101" t="str">
        <f>IFERROR(VLOOKUP(J813,'Updated Articles'!$A:$E,1,0),"NO")</f>
        <v>NO</v>
      </c>
      <c r="M813" s="101" t="str">
        <f>IFERROR(VLOOKUP(J813,'Updated Articles'!$A:$E,5,0),"NO")</f>
        <v>NO</v>
      </c>
      <c r="N813" s="100" t="str">
        <f>IFERROR(VLOOKUP(J813,'[1]ICD-9 to ICD-10 LCDs'!$L:$M,2,0),"")</f>
        <v/>
      </c>
      <c r="O813" s="101" t="str">
        <f>IFERROR(VLOOKUP(N813,'All-Articles'!#REF!,3,0),"")</f>
        <v/>
      </c>
      <c r="P813" s="101" t="str">
        <f>IFERROR(VLOOKUP(N813,'Updated Articles'!$A:$E,1,0),"NO")</f>
        <v>NO</v>
      </c>
      <c r="Q813" s="101" t="str">
        <f>IFERROR(VLOOKUP(N813,'Updated Articles'!$A:$E,5,0),"NO")</f>
        <v>NO</v>
      </c>
    </row>
    <row r="814" spans="1:17" x14ac:dyDescent="0.25">
      <c r="A814" s="99" t="s">
        <v>104</v>
      </c>
      <c r="B814" s="100"/>
      <c r="C814" s="101" t="str">
        <f>IFERROR(VLOOKUP(B814,'ALL-LCDs'!$A:$C,3,0),"")</f>
        <v/>
      </c>
      <c r="D814" s="101" t="str">
        <f>IFERROR(VLOOKUP(B814,'Updated LCDs'!$A:$A,1,0),"NO")</f>
        <v>NO</v>
      </c>
      <c r="E814" s="101" t="str">
        <f>IFERROR(VLOOKUP(B814,'Updated LCDs'!$A:$E,5,0),"NO")</f>
        <v>NO</v>
      </c>
      <c r="F814" s="102" t="str">
        <f>IFERROR(VLOOKUP(B814,'ICD-9 to ICD-10 LCDs'!$A:$B,2,0),"")</f>
        <v/>
      </c>
      <c r="G814" s="101" t="str">
        <f>IFERROR(VLOOKUP(F814,'ALL-LCDs'!$A:$C,3,0),"")</f>
        <v/>
      </c>
      <c r="H814" s="101" t="str">
        <f>IFERROR(VLOOKUP(F814,'Updated LCDs'!$A:$A,1,0),"NO")</f>
        <v>NO</v>
      </c>
      <c r="I814" s="101" t="str">
        <f>IFERROR(VLOOKUP(F814,'Updated LCDs'!$A:$E,5,0),"NO")</f>
        <v>NO</v>
      </c>
      <c r="J814" s="100">
        <v>47100</v>
      </c>
      <c r="K814" s="101" t="str">
        <f>IFERROR(VLOOKUP(J814,'All-Articles'!#REF!,3,0),"")</f>
        <v/>
      </c>
      <c r="L814" s="101" t="str">
        <f>IFERROR(VLOOKUP(J814,'Updated Articles'!$A:$E,1,0),"NO")</f>
        <v>NO</v>
      </c>
      <c r="M814" s="101" t="str">
        <f>IFERROR(VLOOKUP(J814,'Updated Articles'!$A:$E,5,0),"NO")</f>
        <v>NO</v>
      </c>
      <c r="N814" s="100" t="str">
        <f>IFERROR(VLOOKUP(J814,'[1]ICD-9 to ICD-10 LCDs'!$L:$M,2,0),"")</f>
        <v/>
      </c>
      <c r="O814" s="101" t="str">
        <f>IFERROR(VLOOKUP(N814,'All-Articles'!#REF!,3,0),"")</f>
        <v/>
      </c>
      <c r="P814" s="101" t="str">
        <f>IFERROR(VLOOKUP(N814,'Updated Articles'!$A:$E,1,0),"NO")</f>
        <v>NO</v>
      </c>
      <c r="Q814" s="101" t="str">
        <f>IFERROR(VLOOKUP(N814,'Updated Articles'!$A:$E,5,0),"NO")</f>
        <v>NO</v>
      </c>
    </row>
    <row r="815" spans="1:17" x14ac:dyDescent="0.25">
      <c r="A815" s="99" t="s">
        <v>103</v>
      </c>
      <c r="B815" s="100"/>
      <c r="C815" s="101" t="str">
        <f>IFERROR(VLOOKUP(B815,'ALL-LCDs'!$A:$C,3,0),"")</f>
        <v/>
      </c>
      <c r="D815" s="101" t="str">
        <f>IFERROR(VLOOKUP(B815,'Updated LCDs'!$A:$A,1,0),"NO")</f>
        <v>NO</v>
      </c>
      <c r="E815" s="101" t="str">
        <f>IFERROR(VLOOKUP(B815,'Updated LCDs'!$A:$E,5,0),"NO")</f>
        <v>NO</v>
      </c>
      <c r="F815" s="102" t="str">
        <f>IFERROR(VLOOKUP(B815,'ICD-9 to ICD-10 LCDs'!$A:$B,2,0),"")</f>
        <v/>
      </c>
      <c r="G815" s="101" t="str">
        <f>IFERROR(VLOOKUP(F815,'ALL-LCDs'!$A:$C,3,0),"")</f>
        <v/>
      </c>
      <c r="H815" s="101" t="str">
        <f>IFERROR(VLOOKUP(F815,'Updated LCDs'!$A:$A,1,0),"NO")</f>
        <v>NO</v>
      </c>
      <c r="I815" s="101" t="str">
        <f>IFERROR(VLOOKUP(F815,'Updated LCDs'!$A:$E,5,0),"NO")</f>
        <v>NO</v>
      </c>
      <c r="J815" s="100">
        <v>47129</v>
      </c>
      <c r="K815" s="101" t="str">
        <f>IFERROR(VLOOKUP(J815,'All-Articles'!#REF!,3,0),"")</f>
        <v/>
      </c>
      <c r="L815" s="101" t="str">
        <f>IFERROR(VLOOKUP(J815,'Updated Articles'!$A:$E,1,0),"NO")</f>
        <v>NO</v>
      </c>
      <c r="M815" s="101" t="str">
        <f>IFERROR(VLOOKUP(J815,'Updated Articles'!$A:$E,5,0),"NO")</f>
        <v>NO</v>
      </c>
      <c r="N815" s="100">
        <f>IFERROR(VLOOKUP(J815,'[1]ICD-9 to ICD-10 LCDs'!$L:$M,2,0),"")</f>
        <v>52501</v>
      </c>
      <c r="O815" s="101" t="str">
        <f>IFERROR(VLOOKUP(N815,'All-Articles'!#REF!,3,0),"")</f>
        <v/>
      </c>
      <c r="P815" s="101" t="str">
        <f>IFERROR(VLOOKUP(N815,'Updated Articles'!$A:$E,1,0),"NO")</f>
        <v>NO</v>
      </c>
      <c r="Q815" s="101" t="str">
        <f>IFERROR(VLOOKUP(N815,'Updated Articles'!$A:$E,5,0),"NO")</f>
        <v>NO</v>
      </c>
    </row>
    <row r="816" spans="1:17" x14ac:dyDescent="0.25">
      <c r="A816" s="99" t="s">
        <v>387</v>
      </c>
      <c r="B816" s="100"/>
      <c r="C816" s="101" t="str">
        <f>IFERROR(VLOOKUP(B816,'ALL-LCDs'!$A:$C,3,0),"")</f>
        <v/>
      </c>
      <c r="D816" s="101" t="str">
        <f>IFERROR(VLOOKUP(B816,'Updated LCDs'!$A:$A,1,0),"NO")</f>
        <v>NO</v>
      </c>
      <c r="E816" s="101" t="str">
        <f>IFERROR(VLOOKUP(B816,'Updated LCDs'!$A:$E,5,0),"NO")</f>
        <v>NO</v>
      </c>
      <c r="F816" s="102" t="str">
        <f>IFERROR(VLOOKUP(B816,'ICD-9 to ICD-10 LCDs'!$A:$B,2,0),"")</f>
        <v/>
      </c>
      <c r="G816" s="101" t="str">
        <f>IFERROR(VLOOKUP(F816,'ALL-LCDs'!$A:$C,3,0),"")</f>
        <v/>
      </c>
      <c r="H816" s="101" t="str">
        <f>IFERROR(VLOOKUP(F816,'Updated LCDs'!$A:$A,1,0),"NO")</f>
        <v>NO</v>
      </c>
      <c r="I816" s="101" t="str">
        <f>IFERROR(VLOOKUP(F816,'Updated LCDs'!$A:$E,5,0),"NO")</f>
        <v>NO</v>
      </c>
      <c r="J816" s="100">
        <v>47130</v>
      </c>
      <c r="K816" s="101" t="str">
        <f>IFERROR(VLOOKUP(J816,'All-Articles'!#REF!,3,0),"")</f>
        <v/>
      </c>
      <c r="L816" s="101" t="str">
        <f>IFERROR(VLOOKUP(J816,'Updated Articles'!$A:$E,1,0),"NO")</f>
        <v>NO</v>
      </c>
      <c r="M816" s="101" t="str">
        <f>IFERROR(VLOOKUP(J816,'Updated Articles'!$A:$E,5,0),"NO")</f>
        <v>NO</v>
      </c>
      <c r="N816" s="100" t="str">
        <f>IFERROR(VLOOKUP(J816,'[1]ICD-9 to ICD-10 LCDs'!$L:$M,2,0),"")</f>
        <v/>
      </c>
      <c r="O816" s="101" t="str">
        <f>IFERROR(VLOOKUP(N816,'All-Articles'!#REF!,3,0),"")</f>
        <v/>
      </c>
      <c r="P816" s="101" t="str">
        <f>IFERROR(VLOOKUP(N816,'Updated Articles'!$A:$E,1,0),"NO")</f>
        <v>NO</v>
      </c>
      <c r="Q816" s="101" t="str">
        <f>IFERROR(VLOOKUP(N816,'Updated Articles'!$A:$E,5,0),"NO")</f>
        <v>NO</v>
      </c>
    </row>
    <row r="817" spans="1:17" x14ac:dyDescent="0.25">
      <c r="A817" s="99" t="s">
        <v>382</v>
      </c>
      <c r="B817" s="100"/>
      <c r="C817" s="101" t="str">
        <f>IFERROR(VLOOKUP(B817,'ALL-LCDs'!$A:$C,3,0),"")</f>
        <v/>
      </c>
      <c r="D817" s="101" t="str">
        <f>IFERROR(VLOOKUP(B817,'Updated LCDs'!$A:$A,1,0),"NO")</f>
        <v>NO</v>
      </c>
      <c r="E817" s="101" t="str">
        <f>IFERROR(VLOOKUP(B817,'Updated LCDs'!$A:$E,5,0),"NO")</f>
        <v>NO</v>
      </c>
      <c r="F817" s="102" t="str">
        <f>IFERROR(VLOOKUP(B817,'ICD-9 to ICD-10 LCDs'!$A:$B,2,0),"")</f>
        <v/>
      </c>
      <c r="G817" s="101" t="str">
        <f>IFERROR(VLOOKUP(F817,'ALL-LCDs'!$A:$C,3,0),"")</f>
        <v/>
      </c>
      <c r="H817" s="101" t="str">
        <f>IFERROR(VLOOKUP(F817,'Updated LCDs'!$A:$A,1,0),"NO")</f>
        <v>NO</v>
      </c>
      <c r="I817" s="101" t="str">
        <f>IFERROR(VLOOKUP(F817,'Updated LCDs'!$A:$E,5,0),"NO")</f>
        <v>NO</v>
      </c>
      <c r="J817" s="100">
        <v>47226</v>
      </c>
      <c r="K817" s="101" t="str">
        <f>IFERROR(VLOOKUP(J817,'All-Articles'!#REF!,3,0),"")</f>
        <v/>
      </c>
      <c r="L817" s="101" t="str">
        <f>IFERROR(VLOOKUP(J817,'Updated Articles'!$A:$E,1,0),"NO")</f>
        <v>NO</v>
      </c>
      <c r="M817" s="101" t="str">
        <f>IFERROR(VLOOKUP(J817,'Updated Articles'!$A:$E,5,0),"NO")</f>
        <v>NO</v>
      </c>
      <c r="N817" s="100" t="str">
        <f>IFERROR(VLOOKUP(J817,'[1]ICD-9 to ICD-10 LCDs'!$L:$M,2,0),"")</f>
        <v/>
      </c>
      <c r="O817" s="101" t="str">
        <f>IFERROR(VLOOKUP(N817,'All-Articles'!#REF!,3,0),"")</f>
        <v/>
      </c>
      <c r="P817" s="101" t="str">
        <f>IFERROR(VLOOKUP(N817,'Updated Articles'!$A:$E,1,0),"NO")</f>
        <v>NO</v>
      </c>
      <c r="Q817" s="101" t="str">
        <f>IFERROR(VLOOKUP(N817,'Updated Articles'!$A:$E,5,0),"NO")</f>
        <v>NO</v>
      </c>
    </row>
    <row r="818" spans="1:17" x14ac:dyDescent="0.25">
      <c r="A818" s="99" t="s">
        <v>98</v>
      </c>
      <c r="B818" s="100"/>
      <c r="C818" s="101" t="str">
        <f>IFERROR(VLOOKUP(B818,'ALL-LCDs'!$A:$C,3,0),"")</f>
        <v/>
      </c>
      <c r="D818" s="101" t="str">
        <f>IFERROR(VLOOKUP(B818,'Updated LCDs'!$A:$A,1,0),"NO")</f>
        <v>NO</v>
      </c>
      <c r="E818" s="101" t="str">
        <f>IFERROR(VLOOKUP(B818,'Updated LCDs'!$A:$E,5,0),"NO")</f>
        <v>NO</v>
      </c>
      <c r="F818" s="102" t="str">
        <f>IFERROR(VLOOKUP(B818,'ICD-9 to ICD-10 LCDs'!$A:$B,2,0),"")</f>
        <v/>
      </c>
      <c r="G818" s="101" t="str">
        <f>IFERROR(VLOOKUP(F818,'ALL-LCDs'!$A:$C,3,0),"")</f>
        <v/>
      </c>
      <c r="H818" s="101" t="str">
        <f>IFERROR(VLOOKUP(F818,'Updated LCDs'!$A:$A,1,0),"NO")</f>
        <v>NO</v>
      </c>
      <c r="I818" s="101" t="str">
        <f>IFERROR(VLOOKUP(F818,'Updated LCDs'!$A:$E,5,0),"NO")</f>
        <v>NO</v>
      </c>
      <c r="J818" s="100">
        <v>47227</v>
      </c>
      <c r="K818" s="101" t="str">
        <f>IFERROR(VLOOKUP(J818,'All-Articles'!#REF!,3,0),"")</f>
        <v/>
      </c>
      <c r="L818" s="101" t="str">
        <f>IFERROR(VLOOKUP(J818,'Updated Articles'!$A:$E,1,0),"NO")</f>
        <v>NO</v>
      </c>
      <c r="M818" s="101" t="str">
        <f>IFERROR(VLOOKUP(J818,'Updated Articles'!$A:$E,5,0),"NO")</f>
        <v>NO</v>
      </c>
      <c r="N818" s="100" t="str">
        <f>IFERROR(VLOOKUP(J818,'[1]ICD-9 to ICD-10 LCDs'!$L:$M,2,0),"")</f>
        <v/>
      </c>
      <c r="O818" s="101" t="str">
        <f>IFERROR(VLOOKUP(N818,'All-Articles'!#REF!,3,0),"")</f>
        <v/>
      </c>
      <c r="P818" s="101" t="str">
        <f>IFERROR(VLOOKUP(N818,'Updated Articles'!$A:$E,1,0),"NO")</f>
        <v>NO</v>
      </c>
      <c r="Q818" s="101" t="str">
        <f>IFERROR(VLOOKUP(N818,'Updated Articles'!$A:$E,5,0),"NO")</f>
        <v>NO</v>
      </c>
    </row>
    <row r="819" spans="1:17" x14ac:dyDescent="0.25">
      <c r="A819" s="99" t="s">
        <v>93</v>
      </c>
      <c r="B819" s="100"/>
      <c r="C819" s="101" t="str">
        <f>IFERROR(VLOOKUP(B819,'ALL-LCDs'!$A:$C,3,0),"")</f>
        <v/>
      </c>
      <c r="D819" s="101" t="str">
        <f>IFERROR(VLOOKUP(B819,'Updated LCDs'!$A:$A,1,0),"NO")</f>
        <v>NO</v>
      </c>
      <c r="E819" s="101" t="str">
        <f>IFERROR(VLOOKUP(B819,'Updated LCDs'!$A:$E,5,0),"NO")</f>
        <v>NO</v>
      </c>
      <c r="F819" s="102" t="str">
        <f>IFERROR(VLOOKUP(B819,'ICD-9 to ICD-10 LCDs'!$A:$B,2,0),"")</f>
        <v/>
      </c>
      <c r="G819" s="101" t="str">
        <f>IFERROR(VLOOKUP(F819,'ALL-LCDs'!$A:$C,3,0),"")</f>
        <v/>
      </c>
      <c r="H819" s="101" t="str">
        <f>IFERROR(VLOOKUP(F819,'Updated LCDs'!$A:$A,1,0),"NO")</f>
        <v>NO</v>
      </c>
      <c r="I819" s="101" t="str">
        <f>IFERROR(VLOOKUP(F819,'Updated LCDs'!$A:$E,5,0),"NO")</f>
        <v>NO</v>
      </c>
      <c r="J819" s="100">
        <v>47232</v>
      </c>
      <c r="K819" s="101" t="str">
        <f>IFERROR(VLOOKUP(J819,'All-Articles'!#REF!,3,0),"")</f>
        <v/>
      </c>
      <c r="L819" s="101" t="str">
        <f>IFERROR(VLOOKUP(J819,'Updated Articles'!$A:$E,1,0),"NO")</f>
        <v>NO</v>
      </c>
      <c r="M819" s="101" t="str">
        <f>IFERROR(VLOOKUP(J819,'Updated Articles'!$A:$E,5,0),"NO")</f>
        <v>NO</v>
      </c>
      <c r="N819" s="100" t="str">
        <f>IFERROR(VLOOKUP(J819,'[1]ICD-9 to ICD-10 LCDs'!$L:$M,2,0),"")</f>
        <v/>
      </c>
      <c r="O819" s="101" t="str">
        <f>IFERROR(VLOOKUP(N819,'All-Articles'!#REF!,3,0),"")</f>
        <v/>
      </c>
      <c r="P819" s="101" t="str">
        <f>IFERROR(VLOOKUP(N819,'Updated Articles'!$A:$E,1,0),"NO")</f>
        <v>NO</v>
      </c>
      <c r="Q819" s="101" t="str">
        <f>IFERROR(VLOOKUP(N819,'Updated Articles'!$A:$E,5,0),"NO")</f>
        <v>NO</v>
      </c>
    </row>
    <row r="820" spans="1:17" x14ac:dyDescent="0.25">
      <c r="A820" s="99" t="s">
        <v>386</v>
      </c>
      <c r="B820" s="100"/>
      <c r="C820" s="101" t="str">
        <f>IFERROR(VLOOKUP(B820,'ALL-LCDs'!$A:$C,3,0),"")</f>
        <v/>
      </c>
      <c r="D820" s="101" t="str">
        <f>IFERROR(VLOOKUP(B820,'Updated LCDs'!$A:$A,1,0),"NO")</f>
        <v>NO</v>
      </c>
      <c r="E820" s="101" t="str">
        <f>IFERROR(VLOOKUP(B820,'Updated LCDs'!$A:$E,5,0),"NO")</f>
        <v>NO</v>
      </c>
      <c r="F820" s="102" t="str">
        <f>IFERROR(VLOOKUP(B820,'ICD-9 to ICD-10 LCDs'!$A:$B,2,0),"")</f>
        <v/>
      </c>
      <c r="G820" s="101" t="str">
        <f>IFERROR(VLOOKUP(F820,'ALL-LCDs'!$A:$C,3,0),"")</f>
        <v/>
      </c>
      <c r="H820" s="101" t="str">
        <f>IFERROR(VLOOKUP(F820,'Updated LCDs'!$A:$A,1,0),"NO")</f>
        <v>NO</v>
      </c>
      <c r="I820" s="101" t="str">
        <f>IFERROR(VLOOKUP(F820,'Updated LCDs'!$A:$E,5,0),"NO")</f>
        <v>NO</v>
      </c>
      <c r="J820" s="100">
        <v>47240</v>
      </c>
      <c r="K820" s="101" t="str">
        <f>IFERROR(VLOOKUP(J820,'All-Articles'!#REF!,3,0),"")</f>
        <v/>
      </c>
      <c r="L820" s="101" t="str">
        <f>IFERROR(VLOOKUP(J820,'Updated Articles'!$A:$E,1,0),"NO")</f>
        <v>NO</v>
      </c>
      <c r="M820" s="101" t="str">
        <f>IFERROR(VLOOKUP(J820,'Updated Articles'!$A:$E,5,0),"NO")</f>
        <v>NO</v>
      </c>
      <c r="N820" s="100" t="str">
        <f>IFERROR(VLOOKUP(J820,'[1]ICD-9 to ICD-10 LCDs'!$L:$M,2,0),"")</f>
        <v/>
      </c>
      <c r="O820" s="101" t="str">
        <f>IFERROR(VLOOKUP(N820,'All-Articles'!#REF!,3,0),"")</f>
        <v/>
      </c>
      <c r="P820" s="101" t="str">
        <f>IFERROR(VLOOKUP(N820,'Updated Articles'!$A:$E,1,0),"NO")</f>
        <v>NO</v>
      </c>
      <c r="Q820" s="101" t="str">
        <f>IFERROR(VLOOKUP(N820,'Updated Articles'!$A:$E,5,0),"NO")</f>
        <v>NO</v>
      </c>
    </row>
    <row r="821" spans="1:17" x14ac:dyDescent="0.25">
      <c r="A821" s="99" t="s">
        <v>198</v>
      </c>
      <c r="B821" s="100"/>
      <c r="C821" s="101" t="str">
        <f>IFERROR(VLOOKUP(B821,'ALL-LCDs'!$A:$C,3,0),"")</f>
        <v/>
      </c>
      <c r="D821" s="101" t="str">
        <f>IFERROR(VLOOKUP(B821,'Updated LCDs'!$A:$A,1,0),"NO")</f>
        <v>NO</v>
      </c>
      <c r="E821" s="101" t="str">
        <f>IFERROR(VLOOKUP(B821,'Updated LCDs'!$A:$E,5,0),"NO")</f>
        <v>NO</v>
      </c>
      <c r="F821" s="102" t="str">
        <f>IFERROR(VLOOKUP(B821,'ICD-9 to ICD-10 LCDs'!$A:$B,2,0),"")</f>
        <v/>
      </c>
      <c r="G821" s="101" t="str">
        <f>IFERROR(VLOOKUP(F821,'ALL-LCDs'!$A:$C,3,0),"")</f>
        <v/>
      </c>
      <c r="H821" s="101" t="str">
        <f>IFERROR(VLOOKUP(F821,'Updated LCDs'!$A:$A,1,0),"NO")</f>
        <v>NO</v>
      </c>
      <c r="I821" s="101" t="str">
        <f>IFERROR(VLOOKUP(F821,'Updated LCDs'!$A:$E,5,0),"NO")</f>
        <v>NO</v>
      </c>
      <c r="J821" s="100">
        <v>47244</v>
      </c>
      <c r="K821" s="101" t="str">
        <f>IFERROR(VLOOKUP(J821,'All-Articles'!#REF!,3,0),"")</f>
        <v/>
      </c>
      <c r="L821" s="101" t="str">
        <f>IFERROR(VLOOKUP(J821,'Updated Articles'!$A:$E,1,0),"NO")</f>
        <v>NO</v>
      </c>
      <c r="M821" s="101" t="str">
        <f>IFERROR(VLOOKUP(J821,'Updated Articles'!$A:$E,5,0),"NO")</f>
        <v>NO</v>
      </c>
      <c r="N821" s="100" t="str">
        <f>IFERROR(VLOOKUP(J821,'[1]ICD-9 to ICD-10 LCDs'!$L:$M,2,0),"")</f>
        <v/>
      </c>
      <c r="O821" s="101" t="str">
        <f>IFERROR(VLOOKUP(N821,'All-Articles'!#REF!,3,0),"")</f>
        <v/>
      </c>
      <c r="P821" s="101" t="str">
        <f>IFERROR(VLOOKUP(N821,'Updated Articles'!$A:$E,1,0),"NO")</f>
        <v>NO</v>
      </c>
      <c r="Q821" s="101" t="str">
        <f>IFERROR(VLOOKUP(N821,'Updated Articles'!$A:$E,5,0),"NO")</f>
        <v>NO</v>
      </c>
    </row>
    <row r="822" spans="1:17" x14ac:dyDescent="0.25">
      <c r="A822" s="99" t="s">
        <v>395</v>
      </c>
      <c r="B822" s="100"/>
      <c r="C822" s="101" t="str">
        <f>IFERROR(VLOOKUP(B822,'ALL-LCDs'!$A:$C,3,0),"")</f>
        <v/>
      </c>
      <c r="D822" s="101" t="str">
        <f>IFERROR(VLOOKUP(B822,'Updated LCDs'!$A:$A,1,0),"NO")</f>
        <v>NO</v>
      </c>
      <c r="E822" s="101" t="str">
        <f>IFERROR(VLOOKUP(B822,'Updated LCDs'!$A:$E,5,0),"NO")</f>
        <v>NO</v>
      </c>
      <c r="F822" s="102" t="str">
        <f>IFERROR(VLOOKUP(B822,'ICD-9 to ICD-10 LCDs'!$A:$B,2,0),"")</f>
        <v/>
      </c>
      <c r="G822" s="101" t="str">
        <f>IFERROR(VLOOKUP(F822,'ALL-LCDs'!$A:$C,3,0),"")</f>
        <v/>
      </c>
      <c r="H822" s="101" t="str">
        <f>IFERROR(VLOOKUP(F822,'Updated LCDs'!$A:$A,1,0),"NO")</f>
        <v>NO</v>
      </c>
      <c r="I822" s="101" t="str">
        <f>IFERROR(VLOOKUP(F822,'Updated LCDs'!$A:$E,5,0),"NO")</f>
        <v>NO</v>
      </c>
      <c r="J822" s="100">
        <v>47381</v>
      </c>
      <c r="K822" s="101" t="str">
        <f>IFERROR(VLOOKUP(J822,'All-Articles'!#REF!,3,0),"")</f>
        <v/>
      </c>
      <c r="L822" s="101" t="str">
        <f>IFERROR(VLOOKUP(J822,'Updated Articles'!$A:$E,1,0),"NO")</f>
        <v>NO</v>
      </c>
      <c r="M822" s="101" t="str">
        <f>IFERROR(VLOOKUP(J822,'Updated Articles'!$A:$E,5,0),"NO")</f>
        <v>NO</v>
      </c>
      <c r="N822" s="100">
        <f>IFERROR(VLOOKUP(J822,'[1]ICD-9 to ICD-10 LCDs'!$L:$M,2,0),"")</f>
        <v>52446</v>
      </c>
      <c r="O822" s="101" t="str">
        <f>IFERROR(VLOOKUP(N822,'All-Articles'!#REF!,3,0),"")</f>
        <v/>
      </c>
      <c r="P822" s="101" t="str">
        <f>IFERROR(VLOOKUP(N822,'Updated Articles'!$A:$E,1,0),"NO")</f>
        <v>NO</v>
      </c>
      <c r="Q822" s="101" t="str">
        <f>IFERROR(VLOOKUP(N822,'Updated Articles'!$A:$E,5,0),"NO")</f>
        <v>NO</v>
      </c>
    </row>
    <row r="823" spans="1:17" x14ac:dyDescent="0.25">
      <c r="A823" s="99" t="s">
        <v>151</v>
      </c>
      <c r="B823" s="100"/>
      <c r="C823" s="101" t="str">
        <f>IFERROR(VLOOKUP(B823,'ALL-LCDs'!$A:$C,3,0),"")</f>
        <v/>
      </c>
      <c r="D823" s="101" t="str">
        <f>IFERROR(VLOOKUP(B823,'Updated LCDs'!$A:$A,1,0),"NO")</f>
        <v>NO</v>
      </c>
      <c r="E823" s="101" t="str">
        <f>IFERROR(VLOOKUP(B823,'Updated LCDs'!$A:$E,5,0),"NO")</f>
        <v>NO</v>
      </c>
      <c r="F823" s="102" t="str">
        <f>IFERROR(VLOOKUP(B823,'ICD-9 to ICD-10 LCDs'!$A:$B,2,0),"")</f>
        <v/>
      </c>
      <c r="G823" s="101" t="str">
        <f>IFERROR(VLOOKUP(F823,'ALL-LCDs'!$A:$C,3,0),"")</f>
        <v/>
      </c>
      <c r="H823" s="101" t="str">
        <f>IFERROR(VLOOKUP(F823,'Updated LCDs'!$A:$A,1,0),"NO")</f>
        <v>NO</v>
      </c>
      <c r="I823" s="101" t="str">
        <f>IFERROR(VLOOKUP(F823,'Updated LCDs'!$A:$E,5,0),"NO")</f>
        <v>NO</v>
      </c>
      <c r="J823" s="100">
        <v>47582</v>
      </c>
      <c r="K823" s="101" t="str">
        <f>IFERROR(VLOOKUP(J823,'All-Articles'!#REF!,3,0),"")</f>
        <v/>
      </c>
      <c r="L823" s="101" t="str">
        <f>IFERROR(VLOOKUP(J823,'Updated Articles'!$A:$E,1,0),"NO")</f>
        <v>NO</v>
      </c>
      <c r="M823" s="101" t="str">
        <f>IFERROR(VLOOKUP(J823,'Updated Articles'!$A:$E,5,0),"NO")</f>
        <v>NO</v>
      </c>
      <c r="N823" s="100">
        <f>IFERROR(VLOOKUP(J823,'[1]ICD-9 to ICD-10 LCDs'!$L:$M,2,0),"")</f>
        <v>52371</v>
      </c>
      <c r="O823" s="101" t="str">
        <f>IFERROR(VLOOKUP(N823,'All-Articles'!#REF!,3,0),"")</f>
        <v/>
      </c>
      <c r="P823" s="101" t="str">
        <f>IFERROR(VLOOKUP(N823,'Updated Articles'!$A:$E,1,0),"NO")</f>
        <v>NO</v>
      </c>
      <c r="Q823" s="101" t="str">
        <f>IFERROR(VLOOKUP(N823,'Updated Articles'!$A:$E,5,0),"NO")</f>
        <v>NO</v>
      </c>
    </row>
    <row r="824" spans="1:17" x14ac:dyDescent="0.25">
      <c r="A824" s="99" t="s">
        <v>396</v>
      </c>
      <c r="B824" s="100"/>
      <c r="C824" s="101" t="str">
        <f>IFERROR(VLOOKUP(B824,'ALL-LCDs'!$A:$C,3,0),"")</f>
        <v/>
      </c>
      <c r="D824" s="101" t="str">
        <f>IFERROR(VLOOKUP(B824,'Updated LCDs'!$A:$A,1,0),"NO")</f>
        <v>NO</v>
      </c>
      <c r="E824" s="101" t="str">
        <f>IFERROR(VLOOKUP(B824,'Updated LCDs'!$A:$E,5,0),"NO")</f>
        <v>NO</v>
      </c>
      <c r="F824" s="102" t="str">
        <f>IFERROR(VLOOKUP(B824,'ICD-9 to ICD-10 LCDs'!$A:$B,2,0),"")</f>
        <v/>
      </c>
      <c r="G824" s="101" t="str">
        <f>IFERROR(VLOOKUP(F824,'ALL-LCDs'!$A:$C,3,0),"")</f>
        <v/>
      </c>
      <c r="H824" s="101" t="str">
        <f>IFERROR(VLOOKUP(F824,'Updated LCDs'!$A:$A,1,0),"NO")</f>
        <v>NO</v>
      </c>
      <c r="I824" s="101" t="str">
        <f>IFERROR(VLOOKUP(F824,'Updated LCDs'!$A:$E,5,0),"NO")</f>
        <v>NO</v>
      </c>
      <c r="J824" s="100">
        <v>48208</v>
      </c>
      <c r="K824" s="101" t="str">
        <f>IFERROR(VLOOKUP(J824,'All-Articles'!#REF!,3,0),"")</f>
        <v/>
      </c>
      <c r="L824" s="101" t="str">
        <f>IFERROR(VLOOKUP(J824,'Updated Articles'!$A:$E,1,0),"NO")</f>
        <v>NO</v>
      </c>
      <c r="M824" s="101" t="str">
        <f>IFERROR(VLOOKUP(J824,'Updated Articles'!$A:$E,5,0),"NO")</f>
        <v>NO</v>
      </c>
      <c r="N824" s="100">
        <f>IFERROR(VLOOKUP(J824,'[1]ICD-9 to ICD-10 LCDs'!$L:$M,2,0),"")</f>
        <v>52408</v>
      </c>
      <c r="O824" s="101" t="str">
        <f>IFERROR(VLOOKUP(N824,'All-Articles'!#REF!,3,0),"")</f>
        <v/>
      </c>
      <c r="P824" s="101" t="str">
        <f>IFERROR(VLOOKUP(N824,'Updated Articles'!$A:$E,1,0),"NO")</f>
        <v>NO</v>
      </c>
      <c r="Q824" s="101" t="str">
        <f>IFERROR(VLOOKUP(N824,'Updated Articles'!$A:$E,5,0),"NO")</f>
        <v>NO</v>
      </c>
    </row>
    <row r="825" spans="1:17" x14ac:dyDescent="0.25">
      <c r="A825" s="99" t="s">
        <v>397</v>
      </c>
      <c r="B825" s="100"/>
      <c r="C825" s="101" t="str">
        <f>IFERROR(VLOOKUP(B825,'ALL-LCDs'!$A:$C,3,0),"")</f>
        <v/>
      </c>
      <c r="D825" s="101" t="str">
        <f>IFERROR(VLOOKUP(B825,'Updated LCDs'!$A:$A,1,0),"NO")</f>
        <v>NO</v>
      </c>
      <c r="E825" s="101" t="str">
        <f>IFERROR(VLOOKUP(B825,'Updated LCDs'!$A:$E,5,0),"NO")</f>
        <v>NO</v>
      </c>
      <c r="F825" s="102" t="str">
        <f>IFERROR(VLOOKUP(B825,'ICD-9 to ICD-10 LCDs'!$A:$B,2,0),"")</f>
        <v/>
      </c>
      <c r="G825" s="101" t="str">
        <f>IFERROR(VLOOKUP(F825,'ALL-LCDs'!$A:$C,3,0),"")</f>
        <v/>
      </c>
      <c r="H825" s="101" t="str">
        <f>IFERROR(VLOOKUP(F825,'Updated LCDs'!$A:$A,1,0),"NO")</f>
        <v>NO</v>
      </c>
      <c r="I825" s="101" t="str">
        <f>IFERROR(VLOOKUP(F825,'Updated LCDs'!$A:$E,5,0),"NO")</f>
        <v>NO</v>
      </c>
      <c r="J825" s="100">
        <v>48361</v>
      </c>
      <c r="K825" s="101" t="str">
        <f>IFERROR(VLOOKUP(J825,'All-Articles'!#REF!,3,0),"")</f>
        <v/>
      </c>
      <c r="L825" s="101" t="str">
        <f>IFERROR(VLOOKUP(J825,'Updated Articles'!$A:$E,1,0),"NO")</f>
        <v>NO</v>
      </c>
      <c r="M825" s="101" t="str">
        <f>IFERROR(VLOOKUP(J825,'Updated Articles'!$A:$E,5,0),"NO")</f>
        <v>NO</v>
      </c>
      <c r="N825" s="100">
        <f>IFERROR(VLOOKUP(J825,'[1]ICD-9 to ICD-10 LCDs'!$L:$M,2,0),"")</f>
        <v>52369</v>
      </c>
      <c r="O825" s="101" t="str">
        <f>IFERROR(VLOOKUP(N825,'All-Articles'!#REF!,3,0),"")</f>
        <v/>
      </c>
      <c r="P825" s="101" t="str">
        <f>IFERROR(VLOOKUP(N825,'Updated Articles'!$A:$E,1,0),"NO")</f>
        <v>NO</v>
      </c>
      <c r="Q825" s="101" t="str">
        <f>IFERROR(VLOOKUP(N825,'Updated Articles'!$A:$E,5,0),"NO")</f>
        <v>NO</v>
      </c>
    </row>
    <row r="826" spans="1:17" x14ac:dyDescent="0.25">
      <c r="A826" s="99" t="s">
        <v>398</v>
      </c>
      <c r="B826" s="100"/>
      <c r="C826" s="101" t="str">
        <f>IFERROR(VLOOKUP(B826,'ALL-LCDs'!$A:$C,3,0),"")</f>
        <v/>
      </c>
      <c r="D826" s="101" t="str">
        <f>IFERROR(VLOOKUP(B826,'Updated LCDs'!$A:$A,1,0),"NO")</f>
        <v>NO</v>
      </c>
      <c r="E826" s="101" t="str">
        <f>IFERROR(VLOOKUP(B826,'Updated LCDs'!$A:$E,5,0),"NO")</f>
        <v>NO</v>
      </c>
      <c r="F826" s="102" t="str">
        <f>IFERROR(VLOOKUP(B826,'ICD-9 to ICD-10 LCDs'!$A:$B,2,0),"")</f>
        <v/>
      </c>
      <c r="G826" s="101" t="str">
        <f>IFERROR(VLOOKUP(F826,'ALL-LCDs'!$A:$C,3,0),"")</f>
        <v/>
      </c>
      <c r="H826" s="101" t="str">
        <f>IFERROR(VLOOKUP(F826,'Updated LCDs'!$A:$A,1,0),"NO")</f>
        <v>NO</v>
      </c>
      <c r="I826" s="101" t="str">
        <f>IFERROR(VLOOKUP(F826,'Updated LCDs'!$A:$E,5,0),"NO")</f>
        <v>NO</v>
      </c>
      <c r="J826" s="100">
        <v>48896</v>
      </c>
      <c r="K826" s="101" t="str">
        <f>IFERROR(VLOOKUP(J826,'All-Articles'!#REF!,3,0),"")</f>
        <v/>
      </c>
      <c r="L826" s="101" t="str">
        <f>IFERROR(VLOOKUP(J826,'Updated Articles'!$A:$E,1,0),"NO")</f>
        <v>NO</v>
      </c>
      <c r="M826" s="101" t="str">
        <f>IFERROR(VLOOKUP(J826,'Updated Articles'!$A:$E,5,0),"NO")</f>
        <v>NO</v>
      </c>
      <c r="N826" s="100">
        <f>IFERROR(VLOOKUP(J826,'[1]ICD-9 to ICD-10 LCDs'!$L:$M,2,0),"")</f>
        <v>52701</v>
      </c>
      <c r="O826" s="101" t="str">
        <f>IFERROR(VLOOKUP(N826,'All-Articles'!#REF!,3,0),"")</f>
        <v/>
      </c>
      <c r="P826" s="101" t="str">
        <f>IFERROR(VLOOKUP(N826,'Updated Articles'!$A:$E,1,0),"NO")</f>
        <v>NO</v>
      </c>
      <c r="Q826" s="101" t="str">
        <f>IFERROR(VLOOKUP(N826,'Updated Articles'!$A:$E,5,0),"NO")</f>
        <v>NO</v>
      </c>
    </row>
    <row r="827" spans="1:17" x14ac:dyDescent="0.25">
      <c r="A827" s="99" t="s">
        <v>184</v>
      </c>
      <c r="B827" s="100"/>
      <c r="C827" s="101" t="str">
        <f>IFERROR(VLOOKUP(B827,'ALL-LCDs'!$A:$C,3,0),"")</f>
        <v/>
      </c>
      <c r="D827" s="101" t="str">
        <f>IFERROR(VLOOKUP(B827,'Updated LCDs'!$A:$A,1,0),"NO")</f>
        <v>NO</v>
      </c>
      <c r="E827" s="101" t="str">
        <f>IFERROR(VLOOKUP(B827,'Updated LCDs'!$A:$E,5,0),"NO")</f>
        <v>NO</v>
      </c>
      <c r="F827" s="102" t="str">
        <f>IFERROR(VLOOKUP(B827,'ICD-9 to ICD-10 LCDs'!$A:$B,2,0),"")</f>
        <v/>
      </c>
      <c r="G827" s="101" t="str">
        <f>IFERROR(VLOOKUP(F827,'ALL-LCDs'!$A:$C,3,0),"")</f>
        <v/>
      </c>
      <c r="H827" s="101" t="str">
        <f>IFERROR(VLOOKUP(F827,'Updated LCDs'!$A:$A,1,0),"NO")</f>
        <v>NO</v>
      </c>
      <c r="I827" s="101" t="str">
        <f>IFERROR(VLOOKUP(F827,'Updated LCDs'!$A:$E,5,0),"NO")</f>
        <v>NO</v>
      </c>
      <c r="J827" s="100">
        <v>48897</v>
      </c>
      <c r="K827" s="101" t="str">
        <f>IFERROR(VLOOKUP(J827,'All-Articles'!#REF!,3,0),"")</f>
        <v/>
      </c>
      <c r="L827" s="101" t="str">
        <f>IFERROR(VLOOKUP(J827,'Updated Articles'!$A:$E,1,0),"NO")</f>
        <v>NO</v>
      </c>
      <c r="M827" s="101" t="str">
        <f>IFERROR(VLOOKUP(J827,'Updated Articles'!$A:$E,5,0),"NO")</f>
        <v>NO</v>
      </c>
      <c r="N827" s="100">
        <f>IFERROR(VLOOKUP(J827,'[1]ICD-9 to ICD-10 LCDs'!$L:$M,2,0),"")</f>
        <v>52697</v>
      </c>
      <c r="O827" s="101" t="str">
        <f>IFERROR(VLOOKUP(N827,'All-Articles'!#REF!,3,0),"")</f>
        <v/>
      </c>
      <c r="P827" s="101" t="str">
        <f>IFERROR(VLOOKUP(N827,'Updated Articles'!$A:$E,1,0),"NO")</f>
        <v>NO</v>
      </c>
      <c r="Q827" s="101" t="str">
        <f>IFERROR(VLOOKUP(N827,'Updated Articles'!$A:$E,5,0),"NO")</f>
        <v>NO</v>
      </c>
    </row>
    <row r="828" spans="1:17" x14ac:dyDescent="0.25">
      <c r="A828" s="99" t="s">
        <v>160</v>
      </c>
      <c r="B828" s="100"/>
      <c r="C828" s="101" t="str">
        <f>IFERROR(VLOOKUP(B828,'ALL-LCDs'!$A:$C,3,0),"")</f>
        <v/>
      </c>
      <c r="D828" s="101" t="str">
        <f>IFERROR(VLOOKUP(B828,'Updated LCDs'!$A:$A,1,0),"NO")</f>
        <v>NO</v>
      </c>
      <c r="E828" s="101" t="str">
        <f>IFERROR(VLOOKUP(B828,'Updated LCDs'!$A:$E,5,0),"NO")</f>
        <v>NO</v>
      </c>
      <c r="F828" s="102" t="str">
        <f>IFERROR(VLOOKUP(B828,'ICD-9 to ICD-10 LCDs'!$A:$B,2,0),"")</f>
        <v/>
      </c>
      <c r="G828" s="101" t="str">
        <f>IFERROR(VLOOKUP(F828,'ALL-LCDs'!$A:$C,3,0),"")</f>
        <v/>
      </c>
      <c r="H828" s="101" t="str">
        <f>IFERROR(VLOOKUP(F828,'Updated LCDs'!$A:$A,1,0),"NO")</f>
        <v>NO</v>
      </c>
      <c r="I828" s="101" t="str">
        <f>IFERROR(VLOOKUP(F828,'Updated LCDs'!$A:$E,5,0),"NO")</f>
        <v>NO</v>
      </c>
      <c r="J828" s="100">
        <v>48900</v>
      </c>
      <c r="K828" s="101" t="str">
        <f>IFERROR(VLOOKUP(J828,'All-Articles'!#REF!,3,0),"")</f>
        <v/>
      </c>
      <c r="L828" s="101" t="str">
        <f>IFERROR(VLOOKUP(J828,'Updated Articles'!$A:$E,1,0),"NO")</f>
        <v>NO</v>
      </c>
      <c r="M828" s="101" t="str">
        <f>IFERROR(VLOOKUP(J828,'Updated Articles'!$A:$E,5,0),"NO")</f>
        <v>NO</v>
      </c>
      <c r="N828" s="100" t="str">
        <f>IFERROR(VLOOKUP(J828,'[1]ICD-9 to ICD-10 LCDs'!$L:$M,2,0),"")</f>
        <v/>
      </c>
      <c r="O828" s="101" t="str">
        <f>IFERROR(VLOOKUP(N828,'All-Articles'!#REF!,3,0),"")</f>
        <v/>
      </c>
      <c r="P828" s="101" t="str">
        <f>IFERROR(VLOOKUP(N828,'Updated Articles'!$A:$E,1,0),"NO")</f>
        <v>NO</v>
      </c>
      <c r="Q828" s="101" t="str">
        <f>IFERROR(VLOOKUP(N828,'Updated Articles'!$A:$E,5,0),"NO")</f>
        <v>NO</v>
      </c>
    </row>
    <row r="829" spans="1:17" x14ac:dyDescent="0.25">
      <c r="A829" s="99" t="s">
        <v>399</v>
      </c>
      <c r="B829" s="100"/>
      <c r="C829" s="101" t="str">
        <f>IFERROR(VLOOKUP(B829,'ALL-LCDs'!$A:$C,3,0),"")</f>
        <v/>
      </c>
      <c r="D829" s="101" t="str">
        <f>IFERROR(VLOOKUP(B829,'Updated LCDs'!$A:$A,1,0),"NO")</f>
        <v>NO</v>
      </c>
      <c r="E829" s="101" t="str">
        <f>IFERROR(VLOOKUP(B829,'Updated LCDs'!$A:$E,5,0),"NO")</f>
        <v>NO</v>
      </c>
      <c r="F829" s="102" t="str">
        <f>IFERROR(VLOOKUP(B829,'ICD-9 to ICD-10 LCDs'!$A:$B,2,0),"")</f>
        <v/>
      </c>
      <c r="G829" s="101" t="str">
        <f>IFERROR(VLOOKUP(F829,'ALL-LCDs'!$A:$C,3,0),"")</f>
        <v/>
      </c>
      <c r="H829" s="101" t="str">
        <f>IFERROR(VLOOKUP(F829,'Updated LCDs'!$A:$A,1,0),"NO")</f>
        <v>NO</v>
      </c>
      <c r="I829" s="101" t="str">
        <f>IFERROR(VLOOKUP(F829,'Updated LCDs'!$A:$E,5,0),"NO")</f>
        <v>NO</v>
      </c>
      <c r="J829" s="100">
        <v>48901</v>
      </c>
      <c r="K829" s="101" t="str">
        <f>IFERROR(VLOOKUP(J829,'All-Articles'!#REF!,3,0),"")</f>
        <v/>
      </c>
      <c r="L829" s="101" t="str">
        <f>IFERROR(VLOOKUP(J829,'Updated Articles'!$A:$E,1,0),"NO")</f>
        <v>NO</v>
      </c>
      <c r="M829" s="101" t="str">
        <f>IFERROR(VLOOKUP(J829,'Updated Articles'!$A:$E,5,0),"NO")</f>
        <v>NO</v>
      </c>
      <c r="N829" s="100" t="str">
        <f>IFERROR(VLOOKUP(J829,'[1]ICD-9 to ICD-10 LCDs'!$L:$M,2,0),"")</f>
        <v/>
      </c>
      <c r="O829" s="101" t="str">
        <f>IFERROR(VLOOKUP(N829,'All-Articles'!#REF!,3,0),"")</f>
        <v/>
      </c>
      <c r="P829" s="101" t="str">
        <f>IFERROR(VLOOKUP(N829,'Updated Articles'!$A:$E,1,0),"NO")</f>
        <v>NO</v>
      </c>
      <c r="Q829" s="101" t="str">
        <f>IFERROR(VLOOKUP(N829,'Updated Articles'!$A:$E,5,0),"NO")</f>
        <v>NO</v>
      </c>
    </row>
    <row r="830" spans="1:17" x14ac:dyDescent="0.25">
      <c r="A830" s="99" t="s">
        <v>152</v>
      </c>
      <c r="B830" s="100"/>
      <c r="C830" s="101" t="str">
        <f>IFERROR(VLOOKUP(B830,'ALL-LCDs'!$A:$C,3,0),"")</f>
        <v/>
      </c>
      <c r="D830" s="101" t="str">
        <f>IFERROR(VLOOKUP(B830,'Updated LCDs'!$A:$A,1,0),"NO")</f>
        <v>NO</v>
      </c>
      <c r="E830" s="101" t="str">
        <f>IFERROR(VLOOKUP(B830,'Updated LCDs'!$A:$E,5,0),"NO")</f>
        <v>NO</v>
      </c>
      <c r="F830" s="102" t="str">
        <f>IFERROR(VLOOKUP(B830,'ICD-9 to ICD-10 LCDs'!$A:$B,2,0),"")</f>
        <v/>
      </c>
      <c r="G830" s="101" t="str">
        <f>IFERROR(VLOOKUP(F830,'ALL-LCDs'!$A:$C,3,0),"")</f>
        <v/>
      </c>
      <c r="H830" s="101" t="str">
        <f>IFERROR(VLOOKUP(F830,'Updated LCDs'!$A:$A,1,0),"NO")</f>
        <v>NO</v>
      </c>
      <c r="I830" s="101" t="str">
        <f>IFERROR(VLOOKUP(F830,'Updated LCDs'!$A:$E,5,0),"NO")</f>
        <v>NO</v>
      </c>
      <c r="J830" s="100">
        <v>48904</v>
      </c>
      <c r="K830" s="101" t="str">
        <f>IFERROR(VLOOKUP(J830,'All-Articles'!#REF!,3,0),"")</f>
        <v/>
      </c>
      <c r="L830" s="101" t="str">
        <f>IFERROR(VLOOKUP(J830,'Updated Articles'!$A:$E,1,0),"NO")</f>
        <v>NO</v>
      </c>
      <c r="M830" s="101" t="str">
        <f>IFERROR(VLOOKUP(J830,'Updated Articles'!$A:$E,5,0),"NO")</f>
        <v>NO</v>
      </c>
      <c r="N830" s="100" t="str">
        <f>IFERROR(VLOOKUP(J830,'[1]ICD-9 to ICD-10 LCDs'!$L:$M,2,0),"")</f>
        <v/>
      </c>
      <c r="O830" s="101" t="str">
        <f>IFERROR(VLOOKUP(N830,'All-Articles'!#REF!,3,0),"")</f>
        <v/>
      </c>
      <c r="P830" s="101" t="str">
        <f>IFERROR(VLOOKUP(N830,'Updated Articles'!$A:$E,1,0),"NO")</f>
        <v>NO</v>
      </c>
      <c r="Q830" s="101" t="str">
        <f>IFERROR(VLOOKUP(N830,'Updated Articles'!$A:$E,5,0),"NO")</f>
        <v>NO</v>
      </c>
    </row>
    <row r="831" spans="1:17" x14ac:dyDescent="0.25">
      <c r="A831" s="99" t="s">
        <v>400</v>
      </c>
      <c r="B831" s="100"/>
      <c r="C831" s="101" t="str">
        <f>IFERROR(VLOOKUP(B831,'ALL-LCDs'!$A:$C,3,0),"")</f>
        <v/>
      </c>
      <c r="D831" s="101" t="str">
        <f>IFERROR(VLOOKUP(B831,'Updated LCDs'!$A:$A,1,0),"NO")</f>
        <v>NO</v>
      </c>
      <c r="E831" s="101" t="str">
        <f>IFERROR(VLOOKUP(B831,'Updated LCDs'!$A:$E,5,0),"NO")</f>
        <v>NO</v>
      </c>
      <c r="F831" s="102" t="str">
        <f>IFERROR(VLOOKUP(B831,'ICD-9 to ICD-10 LCDs'!$A:$B,2,0),"")</f>
        <v/>
      </c>
      <c r="G831" s="101" t="str">
        <f>IFERROR(VLOOKUP(F831,'ALL-LCDs'!$A:$C,3,0),"")</f>
        <v/>
      </c>
      <c r="H831" s="101" t="str">
        <f>IFERROR(VLOOKUP(F831,'Updated LCDs'!$A:$A,1,0),"NO")</f>
        <v>NO</v>
      </c>
      <c r="I831" s="101" t="str">
        <f>IFERROR(VLOOKUP(F831,'Updated LCDs'!$A:$E,5,0),"NO")</f>
        <v>NO</v>
      </c>
      <c r="J831" s="100">
        <v>49034</v>
      </c>
      <c r="K831" s="101" t="str">
        <f>IFERROR(VLOOKUP(J831,'All-Articles'!#REF!,3,0),"")</f>
        <v/>
      </c>
      <c r="L831" s="101" t="str">
        <f>IFERROR(VLOOKUP(J831,'Updated Articles'!$A:$E,1,0),"NO")</f>
        <v>NO</v>
      </c>
      <c r="M831" s="101" t="str">
        <f>IFERROR(VLOOKUP(J831,'Updated Articles'!$A:$E,5,0),"NO")</f>
        <v>NO</v>
      </c>
      <c r="N831" s="100">
        <f>IFERROR(VLOOKUP(J831,'[1]ICD-9 to ICD-10 LCDs'!$L:$M,2,0),"")</f>
        <v>53121</v>
      </c>
      <c r="O831" s="101" t="str">
        <f>IFERROR(VLOOKUP(N831,'All-Articles'!#REF!,3,0),"")</f>
        <v/>
      </c>
      <c r="P831" s="101" t="str">
        <f>IFERROR(VLOOKUP(N831,'Updated Articles'!$A:$E,1,0),"NO")</f>
        <v>NO</v>
      </c>
      <c r="Q831" s="101" t="str">
        <f>IFERROR(VLOOKUP(N831,'Updated Articles'!$A:$E,5,0),"NO")</f>
        <v>NO</v>
      </c>
    </row>
    <row r="832" spans="1:17" x14ac:dyDescent="0.25">
      <c r="A832" s="99" t="s">
        <v>174</v>
      </c>
      <c r="B832" s="100"/>
      <c r="C832" s="101" t="str">
        <f>IFERROR(VLOOKUP(B832,'ALL-LCDs'!$A:$C,3,0),"")</f>
        <v/>
      </c>
      <c r="D832" s="101" t="str">
        <f>IFERROR(VLOOKUP(B832,'Updated LCDs'!$A:$A,1,0),"NO")</f>
        <v>NO</v>
      </c>
      <c r="E832" s="101" t="str">
        <f>IFERROR(VLOOKUP(B832,'Updated LCDs'!$A:$E,5,0),"NO")</f>
        <v>NO</v>
      </c>
      <c r="F832" s="102" t="str">
        <f>IFERROR(VLOOKUP(B832,'ICD-9 to ICD-10 LCDs'!$A:$B,2,0),"")</f>
        <v/>
      </c>
      <c r="G832" s="101" t="str">
        <f>IFERROR(VLOOKUP(F832,'ALL-LCDs'!$A:$C,3,0),"")</f>
        <v/>
      </c>
      <c r="H832" s="101" t="str">
        <f>IFERROR(VLOOKUP(F832,'Updated LCDs'!$A:$A,1,0),"NO")</f>
        <v>NO</v>
      </c>
      <c r="I832" s="101" t="str">
        <f>IFERROR(VLOOKUP(F832,'Updated LCDs'!$A:$E,5,0),"NO")</f>
        <v>NO</v>
      </c>
      <c r="J832" s="100">
        <v>49273</v>
      </c>
      <c r="K832" s="101" t="str">
        <f>IFERROR(VLOOKUP(J832,'All-Articles'!#REF!,3,0),"")</f>
        <v/>
      </c>
      <c r="L832" s="101" t="str">
        <f>IFERROR(VLOOKUP(J832,'Updated Articles'!$A:$E,1,0),"NO")</f>
        <v>NO</v>
      </c>
      <c r="M832" s="101" t="str">
        <f>IFERROR(VLOOKUP(J832,'Updated Articles'!$A:$E,5,0),"NO")</f>
        <v>NO</v>
      </c>
      <c r="N832" s="100" t="str">
        <f>IFERROR(VLOOKUP(J832,'[1]ICD-9 to ICD-10 LCDs'!$L:$M,2,0),"")</f>
        <v/>
      </c>
      <c r="O832" s="101" t="str">
        <f>IFERROR(VLOOKUP(N832,'All-Articles'!#REF!,3,0),"")</f>
        <v/>
      </c>
      <c r="P832" s="101" t="str">
        <f>IFERROR(VLOOKUP(N832,'Updated Articles'!$A:$E,1,0),"NO")</f>
        <v>NO</v>
      </c>
      <c r="Q832" s="101" t="str">
        <f>IFERROR(VLOOKUP(N832,'Updated Articles'!$A:$E,5,0),"NO")</f>
        <v>NO</v>
      </c>
    </row>
    <row r="833" spans="1:17" x14ac:dyDescent="0.25">
      <c r="A833" s="99" t="s">
        <v>401</v>
      </c>
      <c r="B833" s="100"/>
      <c r="C833" s="101" t="str">
        <f>IFERROR(VLOOKUP(B833,'ALL-LCDs'!$A:$C,3,0),"")</f>
        <v/>
      </c>
      <c r="D833" s="101" t="str">
        <f>IFERROR(VLOOKUP(B833,'Updated LCDs'!$A:$A,1,0),"NO")</f>
        <v>NO</v>
      </c>
      <c r="E833" s="101" t="str">
        <f>IFERROR(VLOOKUP(B833,'Updated LCDs'!$A:$E,5,0),"NO")</f>
        <v>NO</v>
      </c>
      <c r="F833" s="102" t="str">
        <f>IFERROR(VLOOKUP(B833,'ICD-9 to ICD-10 LCDs'!$A:$B,2,0),"")</f>
        <v/>
      </c>
      <c r="G833" s="101" t="str">
        <f>IFERROR(VLOOKUP(F833,'ALL-LCDs'!$A:$C,3,0),"")</f>
        <v/>
      </c>
      <c r="H833" s="101" t="str">
        <f>IFERROR(VLOOKUP(F833,'Updated LCDs'!$A:$A,1,0),"NO")</f>
        <v>NO</v>
      </c>
      <c r="I833" s="101" t="str">
        <f>IFERROR(VLOOKUP(F833,'Updated LCDs'!$A:$E,5,0),"NO")</f>
        <v>NO</v>
      </c>
      <c r="J833" s="100">
        <v>49636</v>
      </c>
      <c r="K833" s="101" t="str">
        <f>IFERROR(VLOOKUP(J833,'All-Articles'!#REF!,3,0),"")</f>
        <v/>
      </c>
      <c r="L833" s="101" t="str">
        <f>IFERROR(VLOOKUP(J833,'Updated Articles'!$A:$E,1,0),"NO")</f>
        <v>NO</v>
      </c>
      <c r="M833" s="101" t="str">
        <f>IFERROR(VLOOKUP(J833,'Updated Articles'!$A:$E,5,0),"NO")</f>
        <v>NO</v>
      </c>
      <c r="N833" s="100">
        <f>IFERROR(VLOOKUP(J833,'[1]ICD-9 to ICD-10 LCDs'!$L:$M,2,0),"")</f>
        <v>52452</v>
      </c>
      <c r="O833" s="101" t="str">
        <f>IFERROR(VLOOKUP(N833,'All-Articles'!#REF!,3,0),"")</f>
        <v/>
      </c>
      <c r="P833" s="101" t="str">
        <f>IFERROR(VLOOKUP(N833,'Updated Articles'!$A:$E,1,0),"NO")</f>
        <v>NO</v>
      </c>
      <c r="Q833" s="101" t="str">
        <f>IFERROR(VLOOKUP(N833,'Updated Articles'!$A:$E,5,0),"NO")</f>
        <v>NO</v>
      </c>
    </row>
    <row r="834" spans="1:17" x14ac:dyDescent="0.25">
      <c r="A834" s="99" t="s">
        <v>402</v>
      </c>
      <c r="B834" s="100"/>
      <c r="C834" s="101" t="str">
        <f>IFERROR(VLOOKUP(B834,'ALL-LCDs'!$A:$C,3,0),"")</f>
        <v/>
      </c>
      <c r="D834" s="101" t="str">
        <f>IFERROR(VLOOKUP(B834,'Updated LCDs'!$A:$A,1,0),"NO")</f>
        <v>NO</v>
      </c>
      <c r="E834" s="101" t="str">
        <f>IFERROR(VLOOKUP(B834,'Updated LCDs'!$A:$E,5,0),"NO")</f>
        <v>NO</v>
      </c>
      <c r="F834" s="102" t="str">
        <f>IFERROR(VLOOKUP(B834,'ICD-9 to ICD-10 LCDs'!$A:$B,2,0),"")</f>
        <v/>
      </c>
      <c r="G834" s="101" t="str">
        <f>IFERROR(VLOOKUP(F834,'ALL-LCDs'!$A:$C,3,0),"")</f>
        <v/>
      </c>
      <c r="H834" s="101" t="str">
        <f>IFERROR(VLOOKUP(F834,'Updated LCDs'!$A:$A,1,0),"NO")</f>
        <v>NO</v>
      </c>
      <c r="I834" s="101" t="str">
        <f>IFERROR(VLOOKUP(F834,'Updated LCDs'!$A:$E,5,0),"NO")</f>
        <v>NO</v>
      </c>
      <c r="J834" s="100">
        <v>49923</v>
      </c>
      <c r="K834" s="101" t="str">
        <f>IFERROR(VLOOKUP(J834,'All-Articles'!#REF!,3,0),"")</f>
        <v/>
      </c>
      <c r="L834" s="101" t="str">
        <f>IFERROR(VLOOKUP(J834,'Updated Articles'!$A:$E,1,0),"NO")</f>
        <v>NO</v>
      </c>
      <c r="M834" s="101" t="str">
        <f>IFERROR(VLOOKUP(J834,'Updated Articles'!$A:$E,5,0),"NO")</f>
        <v>NO</v>
      </c>
      <c r="N834" s="100">
        <f>IFERROR(VLOOKUP(J834,'[1]ICD-9 to ICD-10 LCDs'!$L:$M,2,0),"")</f>
        <v>52453</v>
      </c>
      <c r="O834" s="101" t="str">
        <f>IFERROR(VLOOKUP(N834,'All-Articles'!#REF!,3,0),"")</f>
        <v/>
      </c>
      <c r="P834" s="101" t="str">
        <f>IFERROR(VLOOKUP(N834,'Updated Articles'!$A:$E,1,0),"NO")</f>
        <v>NO</v>
      </c>
      <c r="Q834" s="101" t="str">
        <f>IFERROR(VLOOKUP(N834,'Updated Articles'!$A:$E,5,0),"NO")</f>
        <v>NO</v>
      </c>
    </row>
    <row r="835" spans="1:17" x14ac:dyDescent="0.25">
      <c r="A835" s="99" t="s">
        <v>240</v>
      </c>
      <c r="B835" s="100"/>
      <c r="C835" s="101" t="str">
        <f>IFERROR(VLOOKUP(B835,'ALL-LCDs'!$A:$C,3,0),"")</f>
        <v/>
      </c>
      <c r="D835" s="101" t="str">
        <f>IFERROR(VLOOKUP(B835,'Updated LCDs'!$A:$A,1,0),"NO")</f>
        <v>NO</v>
      </c>
      <c r="E835" s="101" t="str">
        <f>IFERROR(VLOOKUP(B835,'Updated LCDs'!$A:$E,5,0),"NO")</f>
        <v>NO</v>
      </c>
      <c r="F835" s="102" t="str">
        <f>IFERROR(VLOOKUP(B835,'ICD-9 to ICD-10 LCDs'!$A:$B,2,0),"")</f>
        <v/>
      </c>
      <c r="G835" s="101" t="str">
        <f>IFERROR(VLOOKUP(F835,'ALL-LCDs'!$A:$C,3,0),"")</f>
        <v/>
      </c>
      <c r="H835" s="101" t="str">
        <f>IFERROR(VLOOKUP(F835,'Updated LCDs'!$A:$A,1,0),"NO")</f>
        <v>NO</v>
      </c>
      <c r="I835" s="101" t="str">
        <f>IFERROR(VLOOKUP(F835,'Updated LCDs'!$A:$E,5,0),"NO")</f>
        <v>NO</v>
      </c>
      <c r="J835" s="100">
        <v>50030</v>
      </c>
      <c r="K835" s="101" t="str">
        <f>IFERROR(VLOOKUP(J835,'All-Articles'!#REF!,3,0),"")</f>
        <v/>
      </c>
      <c r="L835" s="101" t="str">
        <f>IFERROR(VLOOKUP(J835,'Updated Articles'!$A:$E,1,0),"NO")</f>
        <v>NO</v>
      </c>
      <c r="M835" s="101" t="str">
        <f>IFERROR(VLOOKUP(J835,'Updated Articles'!$A:$E,5,0),"NO")</f>
        <v>NO</v>
      </c>
      <c r="N835" s="100" t="str">
        <f>IFERROR(VLOOKUP(J835,'[1]ICD-9 to ICD-10 LCDs'!$L:$M,2,0),"")</f>
        <v/>
      </c>
      <c r="O835" s="101" t="str">
        <f>IFERROR(VLOOKUP(N835,'All-Articles'!#REF!,3,0),"")</f>
        <v/>
      </c>
      <c r="P835" s="101" t="str">
        <f>IFERROR(VLOOKUP(N835,'Updated Articles'!$A:$E,1,0),"NO")</f>
        <v>NO</v>
      </c>
      <c r="Q835" s="101" t="str">
        <f>IFERROR(VLOOKUP(N835,'Updated Articles'!$A:$E,5,0),"NO")</f>
        <v>NO</v>
      </c>
    </row>
    <row r="836" spans="1:17" x14ac:dyDescent="0.25">
      <c r="A836" s="99" t="s">
        <v>184</v>
      </c>
      <c r="B836" s="100"/>
      <c r="C836" s="101" t="str">
        <f>IFERROR(VLOOKUP(B836,'ALL-LCDs'!$A:$C,3,0),"")</f>
        <v/>
      </c>
      <c r="D836" s="101" t="str">
        <f>IFERROR(VLOOKUP(B836,'Updated LCDs'!$A:$A,1,0),"NO")</f>
        <v>NO</v>
      </c>
      <c r="E836" s="101" t="str">
        <f>IFERROR(VLOOKUP(B836,'Updated LCDs'!$A:$E,5,0),"NO")</f>
        <v>NO</v>
      </c>
      <c r="F836" s="102" t="str">
        <f>IFERROR(VLOOKUP(B836,'ICD-9 to ICD-10 LCDs'!$A:$B,2,0),"")</f>
        <v/>
      </c>
      <c r="G836" s="101" t="str">
        <f>IFERROR(VLOOKUP(F836,'ALL-LCDs'!$A:$C,3,0),"")</f>
        <v/>
      </c>
      <c r="H836" s="101" t="str">
        <f>IFERROR(VLOOKUP(F836,'Updated LCDs'!$A:$A,1,0),"NO")</f>
        <v>NO</v>
      </c>
      <c r="I836" s="101" t="str">
        <f>IFERROR(VLOOKUP(F836,'Updated LCDs'!$A:$E,5,0),"NO")</f>
        <v>NO</v>
      </c>
      <c r="J836" s="100">
        <v>50227</v>
      </c>
      <c r="K836" s="101" t="str">
        <f>IFERROR(VLOOKUP(J836,'All-Articles'!#REF!,3,0),"")</f>
        <v/>
      </c>
      <c r="L836" s="101" t="str">
        <f>IFERROR(VLOOKUP(J836,'Updated Articles'!$A:$E,1,0),"NO")</f>
        <v>NO</v>
      </c>
      <c r="M836" s="101" t="str">
        <f>IFERROR(VLOOKUP(J836,'Updated Articles'!$A:$E,5,0),"NO")</f>
        <v>NO</v>
      </c>
      <c r="N836" s="100">
        <f>IFERROR(VLOOKUP(J836,'[1]ICD-9 to ICD-10 LCDs'!$L:$M,2,0),"")</f>
        <v>53028</v>
      </c>
      <c r="O836" s="101" t="str">
        <f>IFERROR(VLOOKUP(N836,'All-Articles'!#REF!,3,0),"")</f>
        <v/>
      </c>
      <c r="P836" s="101" t="str">
        <f>IFERROR(VLOOKUP(N836,'Updated Articles'!$A:$E,1,0),"NO")</f>
        <v>NO</v>
      </c>
      <c r="Q836" s="101" t="str">
        <f>IFERROR(VLOOKUP(N836,'Updated Articles'!$A:$E,5,0),"NO")</f>
        <v>NO</v>
      </c>
    </row>
    <row r="837" spans="1:17" x14ac:dyDescent="0.25">
      <c r="A837" s="99" t="s">
        <v>403</v>
      </c>
      <c r="B837" s="100"/>
      <c r="C837" s="101" t="str">
        <f>IFERROR(VLOOKUP(B837,'ALL-LCDs'!$A:$C,3,0),"")</f>
        <v/>
      </c>
      <c r="D837" s="101" t="str">
        <f>IFERROR(VLOOKUP(B837,'Updated LCDs'!$A:$A,1,0),"NO")</f>
        <v>NO</v>
      </c>
      <c r="E837" s="101" t="str">
        <f>IFERROR(VLOOKUP(B837,'Updated LCDs'!$A:$E,5,0),"NO")</f>
        <v>NO</v>
      </c>
      <c r="F837" s="102" t="str">
        <f>IFERROR(VLOOKUP(B837,'ICD-9 to ICD-10 LCDs'!$A:$B,2,0),"")</f>
        <v/>
      </c>
      <c r="G837" s="101" t="str">
        <f>IFERROR(VLOOKUP(F837,'ALL-LCDs'!$A:$C,3,0),"")</f>
        <v/>
      </c>
      <c r="H837" s="101" t="str">
        <f>IFERROR(VLOOKUP(F837,'Updated LCDs'!$A:$A,1,0),"NO")</f>
        <v>NO</v>
      </c>
      <c r="I837" s="101" t="str">
        <f>IFERROR(VLOOKUP(F837,'Updated LCDs'!$A:$E,5,0),"NO")</f>
        <v>NO</v>
      </c>
      <c r="J837" s="100">
        <v>50361</v>
      </c>
      <c r="K837" s="101" t="str">
        <f>IFERROR(VLOOKUP(J837,'All-Articles'!#REF!,3,0),"")</f>
        <v/>
      </c>
      <c r="L837" s="101" t="str">
        <f>IFERROR(VLOOKUP(J837,'Updated Articles'!$A:$E,1,0),"NO")</f>
        <v>NO</v>
      </c>
      <c r="M837" s="101" t="str">
        <f>IFERROR(VLOOKUP(J837,'Updated Articles'!$A:$E,5,0),"NO")</f>
        <v>NO</v>
      </c>
      <c r="N837" s="100">
        <f>IFERROR(VLOOKUP(J837,'[1]ICD-9 to ICD-10 LCDs'!$L:$M,2,0),"")</f>
        <v>52399</v>
      </c>
      <c r="O837" s="101" t="str">
        <f>IFERROR(VLOOKUP(N837,'All-Articles'!#REF!,3,0),"")</f>
        <v/>
      </c>
      <c r="P837" s="101" t="str">
        <f>IFERROR(VLOOKUP(N837,'Updated Articles'!$A:$E,1,0),"NO")</f>
        <v>NO</v>
      </c>
      <c r="Q837" s="101" t="str">
        <f>IFERROR(VLOOKUP(N837,'Updated Articles'!$A:$E,5,0),"NO")</f>
        <v>NO</v>
      </c>
    </row>
    <row r="838" spans="1:17" x14ac:dyDescent="0.25">
      <c r="A838" s="99" t="s">
        <v>154</v>
      </c>
      <c r="B838" s="100"/>
      <c r="C838" s="101" t="str">
        <f>IFERROR(VLOOKUP(B838,'ALL-LCDs'!$A:$C,3,0),"")</f>
        <v/>
      </c>
      <c r="D838" s="101" t="str">
        <f>IFERROR(VLOOKUP(B838,'Updated LCDs'!$A:$A,1,0),"NO")</f>
        <v>NO</v>
      </c>
      <c r="E838" s="101" t="str">
        <f>IFERROR(VLOOKUP(B838,'Updated LCDs'!$A:$E,5,0),"NO")</f>
        <v>NO</v>
      </c>
      <c r="F838" s="102" t="str">
        <f>IFERROR(VLOOKUP(B838,'ICD-9 to ICD-10 LCDs'!$A:$B,2,0),"")</f>
        <v/>
      </c>
      <c r="G838" s="101" t="str">
        <f>IFERROR(VLOOKUP(F838,'ALL-LCDs'!$A:$C,3,0),"")</f>
        <v/>
      </c>
      <c r="H838" s="101" t="str">
        <f>IFERROR(VLOOKUP(F838,'Updated LCDs'!$A:$A,1,0),"NO")</f>
        <v>NO</v>
      </c>
      <c r="I838" s="101" t="str">
        <f>IFERROR(VLOOKUP(F838,'Updated LCDs'!$A:$E,5,0),"NO")</f>
        <v>NO</v>
      </c>
      <c r="J838" s="100">
        <v>50548</v>
      </c>
      <c r="K838" s="101" t="str">
        <f>IFERROR(VLOOKUP(J838,'All-Articles'!#REF!,3,0),"")</f>
        <v/>
      </c>
      <c r="L838" s="101" t="str">
        <f>IFERROR(VLOOKUP(J838,'Updated Articles'!$A:$E,1,0),"NO")</f>
        <v>NO</v>
      </c>
      <c r="M838" s="101" t="str">
        <f>IFERROR(VLOOKUP(J838,'Updated Articles'!$A:$E,5,0),"NO")</f>
        <v>NO</v>
      </c>
      <c r="N838" s="100">
        <f>IFERROR(VLOOKUP(J838,'[1]ICD-9 to ICD-10 LCDs'!$L:$M,2,0),"")</f>
        <v>52378</v>
      </c>
      <c r="O838" s="101" t="str">
        <f>IFERROR(VLOOKUP(N838,'All-Articles'!#REF!,3,0),"")</f>
        <v/>
      </c>
      <c r="P838" s="101" t="str">
        <f>IFERROR(VLOOKUP(N838,'Updated Articles'!$A:$E,1,0),"NO")</f>
        <v>NO</v>
      </c>
      <c r="Q838" s="101" t="str">
        <f>IFERROR(VLOOKUP(N838,'Updated Articles'!$A:$E,5,0),"NO")</f>
        <v>NO</v>
      </c>
    </row>
    <row r="839" spans="1:17" x14ac:dyDescent="0.25">
      <c r="A839" s="99" t="s">
        <v>403</v>
      </c>
      <c r="B839" s="100"/>
      <c r="C839" s="101" t="str">
        <f>IFERROR(VLOOKUP(B839,'ALL-LCDs'!$A:$C,3,0),"")</f>
        <v/>
      </c>
      <c r="D839" s="101" t="str">
        <f>IFERROR(VLOOKUP(B839,'Updated LCDs'!$A:$A,1,0),"NO")</f>
        <v>NO</v>
      </c>
      <c r="E839" s="101" t="str">
        <f>IFERROR(VLOOKUP(B839,'Updated LCDs'!$A:$E,5,0),"NO")</f>
        <v>NO</v>
      </c>
      <c r="F839" s="102" t="str">
        <f>IFERROR(VLOOKUP(B839,'ICD-9 to ICD-10 LCDs'!$A:$B,2,0),"")</f>
        <v/>
      </c>
      <c r="G839" s="101" t="str">
        <f>IFERROR(VLOOKUP(F839,'ALL-LCDs'!$A:$C,3,0),"")</f>
        <v/>
      </c>
      <c r="H839" s="101" t="str">
        <f>IFERROR(VLOOKUP(F839,'Updated LCDs'!$A:$A,1,0),"NO")</f>
        <v>NO</v>
      </c>
      <c r="I839" s="101" t="str">
        <f>IFERROR(VLOOKUP(F839,'Updated LCDs'!$A:$E,5,0),"NO")</f>
        <v>NO</v>
      </c>
      <c r="J839" s="100">
        <v>50745</v>
      </c>
      <c r="K839" s="101" t="str">
        <f>IFERROR(VLOOKUP(J839,'All-Articles'!#REF!,3,0),"")</f>
        <v/>
      </c>
      <c r="L839" s="101" t="str">
        <f>IFERROR(VLOOKUP(J839,'Updated Articles'!$A:$E,1,0),"NO")</f>
        <v>NO</v>
      </c>
      <c r="M839" s="101" t="str">
        <f>IFERROR(VLOOKUP(J839,'Updated Articles'!$A:$E,5,0),"NO")</f>
        <v>NO</v>
      </c>
      <c r="N839" s="100">
        <f>IFERROR(VLOOKUP(J839,'[1]ICD-9 to ICD-10 LCDs'!$L:$M,2,0),"")</f>
        <v>52424</v>
      </c>
      <c r="O839" s="101" t="str">
        <f>IFERROR(VLOOKUP(N839,'All-Articles'!#REF!,3,0),"")</f>
        <v/>
      </c>
      <c r="P839" s="101" t="str">
        <f>IFERROR(VLOOKUP(N839,'Updated Articles'!$A:$E,1,0),"NO")</f>
        <v>NO</v>
      </c>
      <c r="Q839" s="101" t="str">
        <f>IFERROR(VLOOKUP(N839,'Updated Articles'!$A:$E,5,0),"NO")</f>
        <v>NO</v>
      </c>
    </row>
    <row r="840" spans="1:17" x14ac:dyDescent="0.25">
      <c r="A840" s="99" t="s">
        <v>389</v>
      </c>
      <c r="B840" s="100"/>
      <c r="C840" s="101" t="str">
        <f>IFERROR(VLOOKUP(B840,'ALL-LCDs'!$A:$C,3,0),"")</f>
        <v/>
      </c>
      <c r="D840" s="101" t="str">
        <f>IFERROR(VLOOKUP(B840,'Updated LCDs'!$A:$A,1,0),"NO")</f>
        <v>NO</v>
      </c>
      <c r="E840" s="101" t="str">
        <f>IFERROR(VLOOKUP(B840,'Updated LCDs'!$A:$E,5,0),"NO")</f>
        <v>NO</v>
      </c>
      <c r="F840" s="102" t="str">
        <f>IFERROR(VLOOKUP(B840,'ICD-9 to ICD-10 LCDs'!$A:$B,2,0),"")</f>
        <v/>
      </c>
      <c r="G840" s="101" t="str">
        <f>IFERROR(VLOOKUP(F840,'ALL-LCDs'!$A:$C,3,0),"")</f>
        <v/>
      </c>
      <c r="H840" s="101" t="str">
        <f>IFERROR(VLOOKUP(F840,'Updated LCDs'!$A:$A,1,0),"NO")</f>
        <v>NO</v>
      </c>
      <c r="I840" s="101" t="str">
        <f>IFERROR(VLOOKUP(F840,'Updated LCDs'!$A:$E,5,0),"NO")</f>
        <v>NO</v>
      </c>
      <c r="J840" s="100">
        <v>50746</v>
      </c>
      <c r="K840" s="101" t="str">
        <f>IFERROR(VLOOKUP(J840,'All-Articles'!#REF!,3,0),"")</f>
        <v/>
      </c>
      <c r="L840" s="101" t="str">
        <f>IFERROR(VLOOKUP(J840,'Updated Articles'!$A:$E,1,0),"NO")</f>
        <v>NO</v>
      </c>
      <c r="M840" s="101" t="str">
        <f>IFERROR(VLOOKUP(J840,'Updated Articles'!$A:$E,5,0),"NO")</f>
        <v>NO</v>
      </c>
      <c r="N840" s="100">
        <f>IFERROR(VLOOKUP(J840,'[1]ICD-9 to ICD-10 LCDs'!$L:$M,2,0),"")</f>
        <v>52377</v>
      </c>
      <c r="O840" s="101" t="str">
        <f>IFERROR(VLOOKUP(N840,'All-Articles'!#REF!,3,0),"")</f>
        <v/>
      </c>
      <c r="P840" s="101" t="str">
        <f>IFERROR(VLOOKUP(N840,'Updated Articles'!$A:$E,1,0),"NO")</f>
        <v>NO</v>
      </c>
      <c r="Q840" s="101" t="str">
        <f>IFERROR(VLOOKUP(N840,'Updated Articles'!$A:$E,5,0),"NO")</f>
        <v>NO</v>
      </c>
    </row>
    <row r="841" spans="1:17" x14ac:dyDescent="0.25">
      <c r="A841" s="99" t="s">
        <v>404</v>
      </c>
      <c r="B841" s="100"/>
      <c r="C841" s="101" t="str">
        <f>IFERROR(VLOOKUP(B841,'ALL-LCDs'!$A:$C,3,0),"")</f>
        <v/>
      </c>
      <c r="D841" s="101" t="str">
        <f>IFERROR(VLOOKUP(B841,'Updated LCDs'!$A:$A,1,0),"NO")</f>
        <v>NO</v>
      </c>
      <c r="E841" s="101" t="str">
        <f>IFERROR(VLOOKUP(B841,'Updated LCDs'!$A:$E,5,0),"NO")</f>
        <v>NO</v>
      </c>
      <c r="F841" s="102" t="str">
        <f>IFERROR(VLOOKUP(B841,'ICD-9 to ICD-10 LCDs'!$A:$B,2,0),"")</f>
        <v/>
      </c>
      <c r="G841" s="101" t="str">
        <f>IFERROR(VLOOKUP(F841,'ALL-LCDs'!$A:$C,3,0),"")</f>
        <v/>
      </c>
      <c r="H841" s="101" t="str">
        <f>IFERROR(VLOOKUP(F841,'Updated LCDs'!$A:$A,1,0),"NO")</f>
        <v>NO</v>
      </c>
      <c r="I841" s="101" t="str">
        <f>IFERROR(VLOOKUP(F841,'Updated LCDs'!$A:$E,5,0),"NO")</f>
        <v>NO</v>
      </c>
      <c r="J841" s="100">
        <v>50747</v>
      </c>
      <c r="K841" s="101" t="str">
        <f>IFERROR(VLOOKUP(J841,'All-Articles'!#REF!,3,0),"")</f>
        <v/>
      </c>
      <c r="L841" s="101" t="str">
        <f>IFERROR(VLOOKUP(J841,'Updated Articles'!$A:$E,1,0),"NO")</f>
        <v>NO</v>
      </c>
      <c r="M841" s="101" t="str">
        <f>IFERROR(VLOOKUP(J841,'Updated Articles'!$A:$E,5,0),"NO")</f>
        <v>NO</v>
      </c>
      <c r="N841" s="100">
        <f>IFERROR(VLOOKUP(J841,'[1]ICD-9 to ICD-10 LCDs'!$L:$M,2,0),"")</f>
        <v>52427</v>
      </c>
      <c r="O841" s="101" t="str">
        <f>IFERROR(VLOOKUP(N841,'All-Articles'!#REF!,3,0),"")</f>
        <v/>
      </c>
      <c r="P841" s="101" t="str">
        <f>IFERROR(VLOOKUP(N841,'Updated Articles'!$A:$E,1,0),"NO")</f>
        <v>NO</v>
      </c>
      <c r="Q841" s="101" t="str">
        <f>IFERROR(VLOOKUP(N841,'Updated Articles'!$A:$E,5,0),"NO")</f>
        <v>NO</v>
      </c>
    </row>
    <row r="842" spans="1:17" x14ac:dyDescent="0.25">
      <c r="A842" s="99" t="s">
        <v>405</v>
      </c>
      <c r="B842" s="100"/>
      <c r="C842" s="101" t="str">
        <f>IFERROR(VLOOKUP(B842,'ALL-LCDs'!$A:$C,3,0),"")</f>
        <v/>
      </c>
      <c r="D842" s="101" t="str">
        <f>IFERROR(VLOOKUP(B842,'Updated LCDs'!$A:$A,1,0),"NO")</f>
        <v>NO</v>
      </c>
      <c r="E842" s="101" t="str">
        <f>IFERROR(VLOOKUP(B842,'Updated LCDs'!$A:$E,5,0),"NO")</f>
        <v>NO</v>
      </c>
      <c r="F842" s="102" t="str">
        <f>IFERROR(VLOOKUP(B842,'ICD-9 to ICD-10 LCDs'!$A:$B,2,0),"")</f>
        <v/>
      </c>
      <c r="G842" s="101" t="str">
        <f>IFERROR(VLOOKUP(F842,'ALL-LCDs'!$A:$C,3,0),"")</f>
        <v/>
      </c>
      <c r="H842" s="101" t="str">
        <f>IFERROR(VLOOKUP(F842,'Updated LCDs'!$A:$A,1,0),"NO")</f>
        <v>NO</v>
      </c>
      <c r="I842" s="101" t="str">
        <f>IFERROR(VLOOKUP(F842,'Updated LCDs'!$A:$E,5,0),"NO")</f>
        <v>NO</v>
      </c>
      <c r="J842" s="100">
        <v>50852</v>
      </c>
      <c r="K842" s="101" t="str">
        <f>IFERROR(VLOOKUP(J842,'All-Articles'!#REF!,3,0),"")</f>
        <v/>
      </c>
      <c r="L842" s="101" t="str">
        <f>IFERROR(VLOOKUP(J842,'Updated Articles'!$A:$E,1,0),"NO")</f>
        <v>NO</v>
      </c>
      <c r="M842" s="101" t="str">
        <f>IFERROR(VLOOKUP(J842,'Updated Articles'!$A:$E,5,0),"NO")</f>
        <v>NO</v>
      </c>
      <c r="N842" s="100">
        <f>IFERROR(VLOOKUP(J842,'[1]ICD-9 to ICD-10 LCDs'!$L:$M,2,0),"")</f>
        <v>52470</v>
      </c>
      <c r="O842" s="101" t="str">
        <f>IFERROR(VLOOKUP(N842,'All-Articles'!#REF!,3,0),"")</f>
        <v/>
      </c>
      <c r="P842" s="101" t="str">
        <f>IFERROR(VLOOKUP(N842,'Updated Articles'!$A:$E,1,0),"NO")</f>
        <v>NO</v>
      </c>
      <c r="Q842" s="101" t="str">
        <f>IFERROR(VLOOKUP(N842,'Updated Articles'!$A:$E,5,0),"NO")</f>
        <v>NO</v>
      </c>
    </row>
    <row r="843" spans="1:17" x14ac:dyDescent="0.25">
      <c r="A843" s="99" t="s">
        <v>395</v>
      </c>
      <c r="B843" s="100"/>
      <c r="C843" s="101" t="str">
        <f>IFERROR(VLOOKUP(B843,'ALL-LCDs'!$A:$C,3,0),"")</f>
        <v/>
      </c>
      <c r="D843" s="101" t="str">
        <f>IFERROR(VLOOKUP(B843,'Updated LCDs'!$A:$A,1,0),"NO")</f>
        <v>NO</v>
      </c>
      <c r="E843" s="101" t="str">
        <f>IFERROR(VLOOKUP(B843,'Updated LCDs'!$A:$E,5,0),"NO")</f>
        <v>NO</v>
      </c>
      <c r="F843" s="102" t="str">
        <f>IFERROR(VLOOKUP(B843,'ICD-9 to ICD-10 LCDs'!$A:$B,2,0),"")</f>
        <v/>
      </c>
      <c r="G843" s="101" t="str">
        <f>IFERROR(VLOOKUP(F843,'ALL-LCDs'!$A:$C,3,0),"")</f>
        <v/>
      </c>
      <c r="H843" s="101" t="str">
        <f>IFERROR(VLOOKUP(F843,'Updated LCDs'!$A:$A,1,0),"NO")</f>
        <v>NO</v>
      </c>
      <c r="I843" s="101" t="str">
        <f>IFERROR(VLOOKUP(F843,'Updated LCDs'!$A:$E,5,0),"NO")</f>
        <v>NO</v>
      </c>
      <c r="J843" s="100">
        <v>50875</v>
      </c>
      <c r="K843" s="101" t="str">
        <f>IFERROR(VLOOKUP(J843,'All-Articles'!#REF!,3,0),"")</f>
        <v/>
      </c>
      <c r="L843" s="101" t="str">
        <f>IFERROR(VLOOKUP(J843,'Updated Articles'!$A:$E,1,0),"NO")</f>
        <v>NO</v>
      </c>
      <c r="M843" s="101" t="str">
        <f>IFERROR(VLOOKUP(J843,'Updated Articles'!$A:$E,5,0),"NO")</f>
        <v>NO</v>
      </c>
      <c r="N843" s="100" t="str">
        <f>IFERROR(VLOOKUP(J843,'[1]ICD-9 to ICD-10 LCDs'!$L:$M,2,0),"")</f>
        <v/>
      </c>
      <c r="O843" s="101" t="str">
        <f>IFERROR(VLOOKUP(N843,'All-Articles'!#REF!,3,0),"")</f>
        <v/>
      </c>
      <c r="P843" s="101" t="str">
        <f>IFERROR(VLOOKUP(N843,'Updated Articles'!$A:$E,1,0),"NO")</f>
        <v>NO</v>
      </c>
      <c r="Q843" s="101" t="str">
        <f>IFERROR(VLOOKUP(N843,'Updated Articles'!$A:$E,5,0),"NO")</f>
        <v>NO</v>
      </c>
    </row>
    <row r="844" spans="1:17" x14ac:dyDescent="0.25">
      <c r="A844" s="99" t="s">
        <v>96</v>
      </c>
      <c r="B844" s="100"/>
      <c r="C844" s="101" t="str">
        <f>IFERROR(VLOOKUP(B844,'ALL-LCDs'!$A:$C,3,0),"")</f>
        <v/>
      </c>
      <c r="D844" s="101" t="str">
        <f>IFERROR(VLOOKUP(B844,'Updated LCDs'!$A:$A,1,0),"NO")</f>
        <v>NO</v>
      </c>
      <c r="E844" s="101" t="str">
        <f>IFERROR(VLOOKUP(B844,'Updated LCDs'!$A:$E,5,0),"NO")</f>
        <v>NO</v>
      </c>
      <c r="F844" s="102" t="str">
        <f>IFERROR(VLOOKUP(B844,'ICD-9 to ICD-10 LCDs'!$A:$B,2,0),"")</f>
        <v/>
      </c>
      <c r="G844" s="101" t="str">
        <f>IFERROR(VLOOKUP(F844,'ALL-LCDs'!$A:$C,3,0),"")</f>
        <v/>
      </c>
      <c r="H844" s="101" t="str">
        <f>IFERROR(VLOOKUP(F844,'Updated LCDs'!$A:$A,1,0),"NO")</f>
        <v>NO</v>
      </c>
      <c r="I844" s="101" t="str">
        <f>IFERROR(VLOOKUP(F844,'Updated LCDs'!$A:$E,5,0),"NO")</f>
        <v>NO</v>
      </c>
      <c r="J844" s="100">
        <v>51298</v>
      </c>
      <c r="K844" s="101" t="str">
        <f>IFERROR(VLOOKUP(J844,'All-Articles'!#REF!,3,0),"")</f>
        <v/>
      </c>
      <c r="L844" s="101" t="str">
        <f>IFERROR(VLOOKUP(J844,'Updated Articles'!$A:$E,1,0),"NO")</f>
        <v>NO</v>
      </c>
      <c r="M844" s="101" t="str">
        <f>IFERROR(VLOOKUP(J844,'Updated Articles'!$A:$E,5,0),"NO")</f>
        <v>NO</v>
      </c>
      <c r="N844" s="100">
        <f>IFERROR(VLOOKUP(J844,'[1]ICD-9 to ICD-10 LCDs'!$L:$M,2,0),"")</f>
        <v>52519</v>
      </c>
      <c r="O844" s="101" t="str">
        <f>IFERROR(VLOOKUP(N844,'All-Articles'!#REF!,3,0),"")</f>
        <v/>
      </c>
      <c r="P844" s="101" t="str">
        <f>IFERROR(VLOOKUP(N844,'Updated Articles'!$A:$E,1,0),"NO")</f>
        <v>NO</v>
      </c>
      <c r="Q844" s="101" t="str">
        <f>IFERROR(VLOOKUP(N844,'Updated Articles'!$A:$E,5,0),"NO")</f>
        <v>NO</v>
      </c>
    </row>
    <row r="845" spans="1:17" x14ac:dyDescent="0.25">
      <c r="A845" s="99" t="s">
        <v>406</v>
      </c>
      <c r="B845" s="100"/>
      <c r="C845" s="101" t="str">
        <f>IFERROR(VLOOKUP(B845,'ALL-LCDs'!$A:$C,3,0),"")</f>
        <v/>
      </c>
      <c r="D845" s="101" t="str">
        <f>IFERROR(VLOOKUP(B845,'Updated LCDs'!$A:$A,1,0),"NO")</f>
        <v>NO</v>
      </c>
      <c r="E845" s="101" t="str">
        <f>IFERROR(VLOOKUP(B845,'Updated LCDs'!$A:$E,5,0),"NO")</f>
        <v>NO</v>
      </c>
      <c r="F845" s="102" t="str">
        <f>IFERROR(VLOOKUP(B845,'ICD-9 to ICD-10 LCDs'!$A:$B,2,0),"")</f>
        <v/>
      </c>
      <c r="G845" s="101" t="str">
        <f>IFERROR(VLOOKUP(F845,'ALL-LCDs'!$A:$C,3,0),"")</f>
        <v/>
      </c>
      <c r="H845" s="101" t="str">
        <f>IFERROR(VLOOKUP(F845,'Updated LCDs'!$A:$A,1,0),"NO")</f>
        <v>NO</v>
      </c>
      <c r="I845" s="101" t="str">
        <f>IFERROR(VLOOKUP(F845,'Updated LCDs'!$A:$E,5,0),"NO")</f>
        <v>NO</v>
      </c>
      <c r="J845" s="100">
        <v>51352</v>
      </c>
      <c r="K845" s="101" t="str">
        <f>IFERROR(VLOOKUP(J845,'All-Articles'!#REF!,3,0),"")</f>
        <v/>
      </c>
      <c r="L845" s="101" t="str">
        <f>IFERROR(VLOOKUP(J845,'Updated Articles'!$A:$E,1,0),"NO")</f>
        <v>NO</v>
      </c>
      <c r="M845" s="101" t="str">
        <f>IFERROR(VLOOKUP(J845,'Updated Articles'!$A:$E,5,0),"NO")</f>
        <v>NO</v>
      </c>
      <c r="N845" s="100" t="str">
        <f>IFERROR(VLOOKUP(J845,'[1]ICD-9 to ICD-10 LCDs'!$L:$M,2,0),"")</f>
        <v/>
      </c>
      <c r="O845" s="101" t="str">
        <f>IFERROR(VLOOKUP(N845,'All-Articles'!#REF!,3,0),"")</f>
        <v/>
      </c>
      <c r="P845" s="101" t="str">
        <f>IFERROR(VLOOKUP(N845,'Updated Articles'!$A:$E,1,0),"NO")</f>
        <v>NO</v>
      </c>
      <c r="Q845" s="101" t="str">
        <f>IFERROR(VLOOKUP(N845,'Updated Articles'!$A:$E,5,0),"NO")</f>
        <v>NO</v>
      </c>
    </row>
    <row r="846" spans="1:17" x14ac:dyDescent="0.25">
      <c r="A846" s="99" t="s">
        <v>183</v>
      </c>
      <c r="B846" s="100"/>
      <c r="C846" s="101" t="str">
        <f>IFERROR(VLOOKUP(B846,'ALL-LCDs'!$A:$C,3,0),"")</f>
        <v/>
      </c>
      <c r="D846" s="101" t="str">
        <f>IFERROR(VLOOKUP(B846,'Updated LCDs'!$A:$A,1,0),"NO")</f>
        <v>NO</v>
      </c>
      <c r="E846" s="101" t="str">
        <f>IFERROR(VLOOKUP(B846,'Updated LCDs'!$A:$E,5,0),"NO")</f>
        <v>NO</v>
      </c>
      <c r="F846" s="102" t="str">
        <f>IFERROR(VLOOKUP(B846,'ICD-9 to ICD-10 LCDs'!$A:$B,2,0),"")</f>
        <v/>
      </c>
      <c r="G846" s="101" t="str">
        <f>IFERROR(VLOOKUP(F846,'ALL-LCDs'!$A:$C,3,0),"")</f>
        <v/>
      </c>
      <c r="H846" s="101" t="str">
        <f>IFERROR(VLOOKUP(F846,'Updated LCDs'!$A:$A,1,0),"NO")</f>
        <v>NO</v>
      </c>
      <c r="I846" s="101" t="str">
        <f>IFERROR(VLOOKUP(F846,'Updated LCDs'!$A:$E,5,0),"NO")</f>
        <v>NO</v>
      </c>
      <c r="J846" s="100">
        <v>51543</v>
      </c>
      <c r="K846" s="101" t="str">
        <f>IFERROR(VLOOKUP(J846,'All-Articles'!#REF!,3,0),"")</f>
        <v/>
      </c>
      <c r="L846" s="101" t="str">
        <f>IFERROR(VLOOKUP(J846,'Updated Articles'!$A:$E,1,0),"NO")</f>
        <v>NO</v>
      </c>
      <c r="M846" s="101" t="str">
        <f>IFERROR(VLOOKUP(J846,'Updated Articles'!$A:$E,5,0),"NO")</f>
        <v>NO</v>
      </c>
      <c r="N846" s="100">
        <f>IFERROR(VLOOKUP(J846,'[1]ICD-9 to ICD-10 LCDs'!$L:$M,2,0),"")</f>
        <v>53017</v>
      </c>
      <c r="O846" s="101" t="str">
        <f>IFERROR(VLOOKUP(N846,'All-Articles'!#REF!,3,0),"")</f>
        <v/>
      </c>
      <c r="P846" s="101" t="str">
        <f>IFERROR(VLOOKUP(N846,'Updated Articles'!$A:$E,1,0),"NO")</f>
        <v>NO</v>
      </c>
      <c r="Q846" s="101" t="str">
        <f>IFERROR(VLOOKUP(N846,'Updated Articles'!$A:$E,5,0),"NO")</f>
        <v>NO</v>
      </c>
    </row>
    <row r="847" spans="1:17" x14ac:dyDescent="0.25">
      <c r="A847" s="99" t="s">
        <v>183</v>
      </c>
      <c r="B847" s="100"/>
      <c r="C847" s="101" t="str">
        <f>IFERROR(VLOOKUP(B847,'ALL-LCDs'!$A:$C,3,0),"")</f>
        <v/>
      </c>
      <c r="D847" s="101" t="str">
        <f>IFERROR(VLOOKUP(B847,'Updated LCDs'!$A:$A,1,0),"NO")</f>
        <v>NO</v>
      </c>
      <c r="E847" s="101" t="str">
        <f>IFERROR(VLOOKUP(B847,'Updated LCDs'!$A:$E,5,0),"NO")</f>
        <v>NO</v>
      </c>
      <c r="F847" s="102" t="str">
        <f>IFERROR(VLOOKUP(B847,'ICD-9 to ICD-10 LCDs'!$A:$B,2,0),"")</f>
        <v/>
      </c>
      <c r="G847" s="101" t="str">
        <f>IFERROR(VLOOKUP(F847,'ALL-LCDs'!$A:$C,3,0),"")</f>
        <v/>
      </c>
      <c r="H847" s="101" t="str">
        <f>IFERROR(VLOOKUP(F847,'Updated LCDs'!$A:$A,1,0),"NO")</f>
        <v>NO</v>
      </c>
      <c r="I847" s="101" t="str">
        <f>IFERROR(VLOOKUP(F847,'Updated LCDs'!$A:$E,5,0),"NO")</f>
        <v>NO</v>
      </c>
      <c r="J847" s="100">
        <v>51767</v>
      </c>
      <c r="K847" s="101" t="str">
        <f>IFERROR(VLOOKUP(J847,'All-Articles'!#REF!,3,0),"")</f>
        <v/>
      </c>
      <c r="L847" s="101" t="str">
        <f>IFERROR(VLOOKUP(J847,'Updated Articles'!$A:$E,1,0),"NO")</f>
        <v>NO</v>
      </c>
      <c r="M847" s="101" t="str">
        <f>IFERROR(VLOOKUP(J847,'Updated Articles'!$A:$E,5,0),"NO")</f>
        <v>NO</v>
      </c>
      <c r="N847" s="100">
        <f>IFERROR(VLOOKUP(J847,'[1]ICD-9 to ICD-10 LCDs'!$L:$M,2,0),"")</f>
        <v>53016</v>
      </c>
      <c r="O847" s="101" t="str">
        <f>IFERROR(VLOOKUP(N847,'All-Articles'!#REF!,3,0),"")</f>
        <v/>
      </c>
      <c r="P847" s="101" t="str">
        <f>IFERROR(VLOOKUP(N847,'Updated Articles'!$A:$E,1,0),"NO")</f>
        <v>NO</v>
      </c>
      <c r="Q847" s="101" t="str">
        <f>IFERROR(VLOOKUP(N847,'Updated Articles'!$A:$E,5,0),"NO")</f>
        <v>NO</v>
      </c>
    </row>
    <row r="848" spans="1:17" x14ac:dyDescent="0.25">
      <c r="A848" s="99" t="s">
        <v>184</v>
      </c>
      <c r="B848" s="100"/>
      <c r="C848" s="101" t="str">
        <f>IFERROR(VLOOKUP(B848,'ALL-LCDs'!$A:$C,3,0),"")</f>
        <v/>
      </c>
      <c r="D848" s="101" t="str">
        <f>IFERROR(VLOOKUP(B848,'Updated LCDs'!$A:$A,1,0),"NO")</f>
        <v>NO</v>
      </c>
      <c r="E848" s="101" t="str">
        <f>IFERROR(VLOOKUP(B848,'Updated LCDs'!$A:$E,5,0),"NO")</f>
        <v>NO</v>
      </c>
      <c r="F848" s="102" t="str">
        <f>IFERROR(VLOOKUP(B848,'ICD-9 to ICD-10 LCDs'!$A:$B,2,0),"")</f>
        <v/>
      </c>
      <c r="G848" s="101" t="str">
        <f>IFERROR(VLOOKUP(F848,'ALL-LCDs'!$A:$C,3,0),"")</f>
        <v/>
      </c>
      <c r="H848" s="101" t="str">
        <f>IFERROR(VLOOKUP(F848,'Updated LCDs'!$A:$A,1,0),"NO")</f>
        <v>NO</v>
      </c>
      <c r="I848" s="101" t="str">
        <f>IFERROR(VLOOKUP(F848,'Updated LCDs'!$A:$E,5,0),"NO")</f>
        <v>NO</v>
      </c>
      <c r="J848" s="100">
        <v>51785</v>
      </c>
      <c r="K848" s="101" t="str">
        <f>IFERROR(VLOOKUP(J848,'All-Articles'!#REF!,3,0),"")</f>
        <v/>
      </c>
      <c r="L848" s="101" t="str">
        <f>IFERROR(VLOOKUP(J848,'Updated Articles'!$A:$E,1,0),"NO")</f>
        <v>NO</v>
      </c>
      <c r="M848" s="101" t="str">
        <f>IFERROR(VLOOKUP(J848,'Updated Articles'!$A:$E,5,0),"NO")</f>
        <v>NO</v>
      </c>
      <c r="N848" s="100">
        <f>IFERROR(VLOOKUP(J848,'[1]ICD-9 to ICD-10 LCDs'!$L:$M,2,0),"")</f>
        <v>53027</v>
      </c>
      <c r="O848" s="101" t="str">
        <f>IFERROR(VLOOKUP(N848,'All-Articles'!#REF!,3,0),"")</f>
        <v/>
      </c>
      <c r="P848" s="101" t="str">
        <f>IFERROR(VLOOKUP(N848,'Updated Articles'!$A:$E,1,0),"NO")</f>
        <v>NO</v>
      </c>
      <c r="Q848" s="101" t="str">
        <f>IFERROR(VLOOKUP(N848,'Updated Articles'!$A:$E,5,0),"NO")</f>
        <v>NO</v>
      </c>
    </row>
    <row r="849" spans="1:17" x14ac:dyDescent="0.25">
      <c r="A849" s="103" t="s">
        <v>407</v>
      </c>
      <c r="B849" s="100"/>
      <c r="C849" s="101" t="str">
        <f>IFERROR(VLOOKUP(B849,'ALL-LCDs'!$A:$C,3,0),"")</f>
        <v/>
      </c>
      <c r="D849" s="101" t="str">
        <f>IFERROR(VLOOKUP(B849,'Updated LCDs'!$A:$A,1,0),"NO")</f>
        <v>NO</v>
      </c>
      <c r="E849" s="101" t="str">
        <f>IFERROR(VLOOKUP(B849,'Updated LCDs'!$A:$E,5,0),"NO")</f>
        <v>NO</v>
      </c>
      <c r="F849" s="102" t="str">
        <f>IFERROR(VLOOKUP(B849,'ICD-9 to ICD-10 LCDs'!$A:$B,2,0),"")</f>
        <v/>
      </c>
      <c r="G849" s="101" t="str">
        <f>IFERROR(VLOOKUP(F849,'ALL-LCDs'!$A:$C,3,0),"")</f>
        <v/>
      </c>
      <c r="H849" s="101" t="str">
        <f>IFERROR(VLOOKUP(F849,'Updated LCDs'!$A:$A,1,0),"NO")</f>
        <v>NO</v>
      </c>
      <c r="I849" s="101" t="str">
        <f>IFERROR(VLOOKUP(F849,'Updated LCDs'!$A:$E,5,0),"NO")</f>
        <v>NO</v>
      </c>
      <c r="J849" s="100">
        <v>51789</v>
      </c>
      <c r="K849" s="101" t="str">
        <f>IFERROR(VLOOKUP(J849,'All-Articles'!#REF!,3,0),"")</f>
        <v/>
      </c>
      <c r="L849" s="101" t="str">
        <f>IFERROR(VLOOKUP(J849,'Updated Articles'!$A:$E,1,0),"NO")</f>
        <v>NO</v>
      </c>
      <c r="M849" s="101" t="str">
        <f>IFERROR(VLOOKUP(J849,'Updated Articles'!$A:$E,5,0),"NO")</f>
        <v>NO</v>
      </c>
      <c r="N849" s="100">
        <f>IFERROR(VLOOKUP(J849,'[1]ICD-9 to ICD-10 LCDs'!$L:$M,2,0),"")</f>
        <v>53018</v>
      </c>
      <c r="O849" s="101" t="str">
        <f>IFERROR(VLOOKUP(N849,'All-Articles'!#REF!,3,0),"")</f>
        <v/>
      </c>
      <c r="P849" s="101" t="str">
        <f>IFERROR(VLOOKUP(N849,'Updated Articles'!$A:$E,1,0),"NO")</f>
        <v>NO</v>
      </c>
      <c r="Q849" s="101" t="str">
        <f>IFERROR(VLOOKUP(N849,'Updated Articles'!$A:$E,5,0),"NO")</f>
        <v>NO</v>
      </c>
    </row>
    <row r="850" spans="1:17" x14ac:dyDescent="0.25">
      <c r="A850" s="99" t="s">
        <v>408</v>
      </c>
      <c r="B850" s="100"/>
      <c r="C850" s="101" t="str">
        <f>IFERROR(VLOOKUP(B850,'ALL-LCDs'!$A:$C,3,0),"")</f>
        <v/>
      </c>
      <c r="D850" s="101" t="str">
        <f>IFERROR(VLOOKUP(B850,'Updated LCDs'!$A:$A,1,0),"NO")</f>
        <v>NO</v>
      </c>
      <c r="E850" s="101" t="str">
        <f>IFERROR(VLOOKUP(B850,'Updated LCDs'!$A:$E,5,0),"NO")</f>
        <v>NO</v>
      </c>
      <c r="F850" s="102" t="str">
        <f>IFERROR(VLOOKUP(B850,'ICD-9 to ICD-10 LCDs'!$A:$B,2,0),"")</f>
        <v/>
      </c>
      <c r="G850" s="101" t="str">
        <f>IFERROR(VLOOKUP(F850,'ALL-LCDs'!$A:$C,3,0),"")</f>
        <v/>
      </c>
      <c r="H850" s="101" t="str">
        <f>IFERROR(VLOOKUP(F850,'Updated LCDs'!$A:$A,1,0),"NO")</f>
        <v>NO</v>
      </c>
      <c r="I850" s="101" t="str">
        <f>IFERROR(VLOOKUP(F850,'Updated LCDs'!$A:$E,5,0),"NO")</f>
        <v>NO</v>
      </c>
      <c r="J850" s="100">
        <v>51834</v>
      </c>
      <c r="K850" s="101" t="str">
        <f>IFERROR(VLOOKUP(J850,'All-Articles'!#REF!,3,0),"")</f>
        <v/>
      </c>
      <c r="L850" s="101" t="str">
        <f>IFERROR(VLOOKUP(J850,'Updated Articles'!$A:$E,1,0),"NO")</f>
        <v>NO</v>
      </c>
      <c r="M850" s="101" t="str">
        <f>IFERROR(VLOOKUP(J850,'Updated Articles'!$A:$E,5,0),"NO")</f>
        <v>NO</v>
      </c>
      <c r="N850" s="100">
        <f>IFERROR(VLOOKUP(J850,'[1]ICD-9 to ICD-10 LCDs'!$L:$M,2,0),"")</f>
        <v>52879</v>
      </c>
      <c r="O850" s="101" t="str">
        <f>IFERROR(VLOOKUP(N850,'All-Articles'!#REF!,3,0),"")</f>
        <v/>
      </c>
      <c r="P850" s="101" t="str">
        <f>IFERROR(VLOOKUP(N850,'Updated Articles'!$A:$E,1,0),"NO")</f>
        <v>NO</v>
      </c>
      <c r="Q850" s="101" t="str">
        <f>IFERROR(VLOOKUP(N850,'Updated Articles'!$A:$E,5,0),"NO")</f>
        <v>NO</v>
      </c>
    </row>
    <row r="851" spans="1:17" x14ac:dyDescent="0.25">
      <c r="A851" s="103" t="s">
        <v>369</v>
      </c>
      <c r="B851" s="100"/>
      <c r="C851" s="101" t="str">
        <f>IFERROR(VLOOKUP(B851,'ALL-LCDs'!$A:$C,3,0),"")</f>
        <v/>
      </c>
      <c r="D851" s="101" t="str">
        <f>IFERROR(VLOOKUP(B851,'Updated LCDs'!$A:$A,1,0),"NO")</f>
        <v>NO</v>
      </c>
      <c r="E851" s="101" t="str">
        <f>IFERROR(VLOOKUP(B851,'Updated LCDs'!$A:$E,5,0),"NO")</f>
        <v>NO</v>
      </c>
      <c r="F851" s="102" t="str">
        <f>IFERROR(VLOOKUP(B851,'ICD-9 to ICD-10 LCDs'!$A:$B,2,0),"")</f>
        <v/>
      </c>
      <c r="G851" s="101" t="str">
        <f>IFERROR(VLOOKUP(F851,'ALL-LCDs'!$A:$C,3,0),"")</f>
        <v/>
      </c>
      <c r="H851" s="101" t="str">
        <f>IFERROR(VLOOKUP(F851,'Updated LCDs'!$A:$A,1,0),"NO")</f>
        <v>NO</v>
      </c>
      <c r="I851" s="101" t="str">
        <f>IFERROR(VLOOKUP(F851,'Updated LCDs'!$A:$E,5,0),"NO")</f>
        <v>NO</v>
      </c>
      <c r="J851" s="100">
        <v>51964</v>
      </c>
      <c r="K851" s="101" t="str">
        <f>IFERROR(VLOOKUP(J851,'All-Articles'!#REF!,3,0),"")</f>
        <v/>
      </c>
      <c r="L851" s="101" t="str">
        <f>IFERROR(VLOOKUP(J851,'Updated Articles'!$A:$E,1,0),"NO")</f>
        <v>NO</v>
      </c>
      <c r="M851" s="101" t="str">
        <f>IFERROR(VLOOKUP(J851,'Updated Articles'!$A:$E,5,0),"NO")</f>
        <v>NO</v>
      </c>
      <c r="N851" s="100">
        <f>IFERROR(VLOOKUP(J851,'[1]ICD-9 to ICD-10 LCDs'!$L:$M,2,0),"")</f>
        <v>53107</v>
      </c>
      <c r="O851" s="101" t="str">
        <f>IFERROR(VLOOKUP(N851,'All-Articles'!#REF!,3,0),"")</f>
        <v/>
      </c>
      <c r="P851" s="101" t="str">
        <f>IFERROR(VLOOKUP(N851,'Updated Articles'!$A:$E,1,0),"NO")</f>
        <v>NO</v>
      </c>
      <c r="Q851" s="101" t="str">
        <f>IFERROR(VLOOKUP(N851,'Updated Articles'!$A:$E,5,0),"NO")</f>
        <v>NO</v>
      </c>
    </row>
    <row r="852" spans="1:17" x14ac:dyDescent="0.25">
      <c r="A852" s="99" t="s">
        <v>178</v>
      </c>
      <c r="B852" s="100"/>
      <c r="C852" s="101" t="str">
        <f>IFERROR(VLOOKUP(B852,'ALL-LCDs'!$A:$C,3,0),"")</f>
        <v/>
      </c>
      <c r="D852" s="101" t="str">
        <f>IFERROR(VLOOKUP(B852,'Updated LCDs'!$A:$A,1,0),"NO")</f>
        <v>NO</v>
      </c>
      <c r="E852" s="101" t="str">
        <f>IFERROR(VLOOKUP(B852,'Updated LCDs'!$A:$E,5,0),"NO")</f>
        <v>NO</v>
      </c>
      <c r="F852" s="102" t="str">
        <f>IFERROR(VLOOKUP(B852,'ICD-9 to ICD-10 LCDs'!$A:$B,2,0),"")</f>
        <v/>
      </c>
      <c r="G852" s="101" t="str">
        <f>IFERROR(VLOOKUP(F852,'ALL-LCDs'!$A:$C,3,0),"")</f>
        <v/>
      </c>
      <c r="H852" s="101" t="str">
        <f>IFERROR(VLOOKUP(F852,'Updated LCDs'!$A:$A,1,0),"NO")</f>
        <v>NO</v>
      </c>
      <c r="I852" s="101" t="str">
        <f>IFERROR(VLOOKUP(F852,'Updated LCDs'!$A:$E,5,0),"NO")</f>
        <v>NO</v>
      </c>
      <c r="J852" s="100">
        <v>51974</v>
      </c>
      <c r="K852" s="101" t="str">
        <f>IFERROR(VLOOKUP(J852,'All-Articles'!#REF!,3,0),"")</f>
        <v/>
      </c>
      <c r="L852" s="101" t="str">
        <f>IFERROR(VLOOKUP(J852,'Updated Articles'!$A:$E,1,0),"NO")</f>
        <v>NO</v>
      </c>
      <c r="M852" s="101" t="str">
        <f>IFERROR(VLOOKUP(J852,'Updated Articles'!$A:$E,5,0),"NO")</f>
        <v>NO</v>
      </c>
      <c r="N852" s="100" t="str">
        <f>IFERROR(VLOOKUP(J852,'[1]ICD-9 to ICD-10 LCDs'!$L:$M,2,0),"")</f>
        <v/>
      </c>
      <c r="O852" s="101" t="str">
        <f>IFERROR(VLOOKUP(N852,'All-Articles'!#REF!,3,0),"")</f>
        <v/>
      </c>
      <c r="P852" s="101" t="str">
        <f>IFERROR(VLOOKUP(N852,'Updated Articles'!$A:$E,1,0),"NO")</f>
        <v>NO</v>
      </c>
      <c r="Q852" s="101" t="str">
        <f>IFERROR(VLOOKUP(N852,'Updated Articles'!$A:$E,5,0),"NO")</f>
        <v>NO</v>
      </c>
    </row>
    <row r="853" spans="1:17" x14ac:dyDescent="0.25">
      <c r="A853" s="99" t="s">
        <v>160</v>
      </c>
      <c r="B853" s="100"/>
      <c r="C853" s="101" t="str">
        <f>IFERROR(VLOOKUP(B853,'ALL-LCDs'!$A:$C,3,0),"")</f>
        <v/>
      </c>
      <c r="D853" s="101" t="str">
        <f>IFERROR(VLOOKUP(B853,'Updated LCDs'!$A:$A,1,0),"NO")</f>
        <v>NO</v>
      </c>
      <c r="E853" s="101" t="str">
        <f>IFERROR(VLOOKUP(B853,'Updated LCDs'!$A:$E,5,0),"NO")</f>
        <v>NO</v>
      </c>
      <c r="F853" s="102" t="str">
        <f>IFERROR(VLOOKUP(B853,'ICD-9 to ICD-10 LCDs'!$A:$B,2,0),"")</f>
        <v/>
      </c>
      <c r="G853" s="101" t="str">
        <f>IFERROR(VLOOKUP(F853,'ALL-LCDs'!$A:$C,3,0),"")</f>
        <v/>
      </c>
      <c r="H853" s="101" t="str">
        <f>IFERROR(VLOOKUP(F853,'Updated LCDs'!$A:$A,1,0),"NO")</f>
        <v>NO</v>
      </c>
      <c r="I853" s="101" t="str">
        <f>IFERROR(VLOOKUP(F853,'Updated LCDs'!$A:$E,5,0),"NO")</f>
        <v>NO</v>
      </c>
      <c r="J853" s="100">
        <v>52174</v>
      </c>
      <c r="K853" s="101" t="str">
        <f>IFERROR(VLOOKUP(J853,'All-Articles'!#REF!,3,0),"")</f>
        <v/>
      </c>
      <c r="L853" s="101" t="str">
        <f>IFERROR(VLOOKUP(J853,'Updated Articles'!$A:$E,1,0),"NO")</f>
        <v>NO</v>
      </c>
      <c r="M853" s="101" t="str">
        <f>IFERROR(VLOOKUP(J853,'Updated Articles'!$A:$E,5,0),"NO")</f>
        <v>NO</v>
      </c>
      <c r="N853" s="100">
        <f>IFERROR(VLOOKUP(J853,'[1]ICD-9 to ICD-10 LCDs'!$L:$M,2,0),"")</f>
        <v>52380</v>
      </c>
      <c r="O853" s="101" t="str">
        <f>IFERROR(VLOOKUP(N853,'All-Articles'!#REF!,3,0),"")</f>
        <v/>
      </c>
      <c r="P853" s="101" t="str">
        <f>IFERROR(VLOOKUP(N853,'Updated Articles'!$A:$E,1,0),"NO")</f>
        <v>NO</v>
      </c>
      <c r="Q853" s="101" t="str">
        <f>IFERROR(VLOOKUP(N853,'Updated Articles'!$A:$E,5,0),"NO")</f>
        <v>NO</v>
      </c>
    </row>
    <row r="854" spans="1:17" x14ac:dyDescent="0.25">
      <c r="A854" s="99" t="s">
        <v>184</v>
      </c>
      <c r="B854" s="100"/>
      <c r="C854" s="101" t="str">
        <f>IFERROR(VLOOKUP(B854,'ALL-LCDs'!$A:$C,3,0),"")</f>
        <v/>
      </c>
      <c r="D854" s="101" t="str">
        <f>IFERROR(VLOOKUP(B854,'Updated LCDs'!$A:$A,1,0),"NO")</f>
        <v>NO</v>
      </c>
      <c r="E854" s="101" t="str">
        <f>IFERROR(VLOOKUP(B854,'Updated LCDs'!$A:$E,5,0),"NO")</f>
        <v>NO</v>
      </c>
      <c r="F854" s="102" t="str">
        <f>IFERROR(VLOOKUP(B854,'ICD-9 to ICD-10 LCDs'!$A:$B,2,0),"")</f>
        <v/>
      </c>
      <c r="G854" s="101" t="str">
        <f>IFERROR(VLOOKUP(F854,'ALL-LCDs'!$A:$C,3,0),"")</f>
        <v/>
      </c>
      <c r="H854" s="101" t="str">
        <f>IFERROR(VLOOKUP(F854,'Updated LCDs'!$A:$A,1,0),"NO")</f>
        <v>NO</v>
      </c>
      <c r="I854" s="101" t="str">
        <f>IFERROR(VLOOKUP(F854,'Updated LCDs'!$A:$E,5,0),"NO")</f>
        <v>NO</v>
      </c>
      <c r="J854" s="100">
        <v>52291</v>
      </c>
      <c r="K854" s="101" t="str">
        <f>IFERROR(VLOOKUP(J854,'All-Articles'!#REF!,3,0),"")</f>
        <v/>
      </c>
      <c r="L854" s="101" t="str">
        <f>IFERROR(VLOOKUP(J854,'Updated Articles'!$A:$E,1,0),"NO")</f>
        <v>NO</v>
      </c>
      <c r="M854" s="101" t="str">
        <f>IFERROR(VLOOKUP(J854,'Updated Articles'!$A:$E,5,0),"NO")</f>
        <v>NO</v>
      </c>
      <c r="N854" s="100" t="str">
        <f>IFERROR(VLOOKUP(J854,'[1]ICD-9 to ICD-10 LCDs'!$L:$M,2,0),"")</f>
        <v/>
      </c>
      <c r="O854" s="101" t="str">
        <f>IFERROR(VLOOKUP(N854,'All-Articles'!#REF!,3,0),"")</f>
        <v/>
      </c>
      <c r="P854" s="101" t="str">
        <f>IFERROR(VLOOKUP(N854,'Updated Articles'!$A:$E,1,0),"NO")</f>
        <v>NO</v>
      </c>
      <c r="Q854" s="101" t="str">
        <f>IFERROR(VLOOKUP(N854,'Updated Articles'!$A:$E,5,0),"NO")</f>
        <v>NO</v>
      </c>
    </row>
    <row r="855" spans="1:17" x14ac:dyDescent="0.25">
      <c r="A855" s="99" t="s">
        <v>397</v>
      </c>
      <c r="B855" s="100"/>
      <c r="C855" s="101" t="str">
        <f>IFERROR(VLOOKUP(B855,'ALL-LCDs'!$A:$C,3,0),"")</f>
        <v/>
      </c>
      <c r="D855" s="101" t="str">
        <f>IFERROR(VLOOKUP(B855,'Updated LCDs'!$A:$A,1,0),"NO")</f>
        <v>NO</v>
      </c>
      <c r="E855" s="101" t="str">
        <f>IFERROR(VLOOKUP(B855,'Updated LCDs'!$A:$E,5,0),"NO")</f>
        <v>NO</v>
      </c>
      <c r="F855" s="102" t="str">
        <f>IFERROR(VLOOKUP(B855,'ICD-9 to ICD-10 LCDs'!$A:$B,2,0),"")</f>
        <v/>
      </c>
      <c r="G855" s="101" t="str">
        <f>IFERROR(VLOOKUP(F855,'ALL-LCDs'!$A:$C,3,0),"")</f>
        <v/>
      </c>
      <c r="H855" s="101" t="str">
        <f>IFERROR(VLOOKUP(F855,'Updated LCDs'!$A:$A,1,0),"NO")</f>
        <v>NO</v>
      </c>
      <c r="I855" s="101" t="str">
        <f>IFERROR(VLOOKUP(F855,'Updated LCDs'!$A:$E,5,0),"NO")</f>
        <v>NO</v>
      </c>
      <c r="J855" s="100">
        <v>52369</v>
      </c>
      <c r="K855" s="101" t="str">
        <f>IFERROR(VLOOKUP(J855,'All-Articles'!#REF!,3,0),"")</f>
        <v/>
      </c>
      <c r="L855" s="101" t="str">
        <f>IFERROR(VLOOKUP(J855,'Updated Articles'!$A:$E,1,0),"NO")</f>
        <v>NO</v>
      </c>
      <c r="M855" s="101" t="str">
        <f>IFERROR(VLOOKUP(J855,'Updated Articles'!$A:$E,5,0),"NO")</f>
        <v>NO</v>
      </c>
      <c r="N855" s="100" t="str">
        <f>IFERROR(VLOOKUP(J855,'[1]ICD-9 to ICD-10 LCDs'!$L:$M,2,0),"")</f>
        <v/>
      </c>
      <c r="O855" s="101" t="str">
        <f>IFERROR(VLOOKUP(N855,'All-Articles'!#REF!,3,0),"")</f>
        <v/>
      </c>
      <c r="P855" s="101" t="str">
        <f>IFERROR(VLOOKUP(N855,'Updated Articles'!$A:$E,1,0),"NO")</f>
        <v>NO</v>
      </c>
      <c r="Q855" s="101" t="str">
        <f>IFERROR(VLOOKUP(N855,'Updated Articles'!$A:$E,5,0),"NO")</f>
        <v>NO</v>
      </c>
    </row>
    <row r="856" spans="1:17" x14ac:dyDescent="0.25">
      <c r="A856" s="99" t="s">
        <v>198</v>
      </c>
      <c r="B856" s="100"/>
      <c r="C856" s="101" t="str">
        <f>IFERROR(VLOOKUP(B856,'ALL-LCDs'!$A:$C,3,0),"")</f>
        <v/>
      </c>
      <c r="D856" s="101" t="str">
        <f>IFERROR(VLOOKUP(B856,'Updated LCDs'!$A:$A,1,0),"NO")</f>
        <v>NO</v>
      </c>
      <c r="E856" s="101" t="str">
        <f>IFERROR(VLOOKUP(B856,'Updated LCDs'!$A:$E,5,0),"NO")</f>
        <v>NO</v>
      </c>
      <c r="F856" s="102" t="str">
        <f>IFERROR(VLOOKUP(B856,'ICD-9 to ICD-10 LCDs'!$A:$B,2,0),"")</f>
        <v/>
      </c>
      <c r="G856" s="101" t="str">
        <f>IFERROR(VLOOKUP(F856,'ALL-LCDs'!$A:$C,3,0),"")</f>
        <v/>
      </c>
      <c r="H856" s="101" t="str">
        <f>IFERROR(VLOOKUP(F856,'Updated LCDs'!$A:$A,1,0),"NO")</f>
        <v>NO</v>
      </c>
      <c r="I856" s="101" t="str">
        <f>IFERROR(VLOOKUP(F856,'Updated LCDs'!$A:$E,5,0),"NO")</f>
        <v>NO</v>
      </c>
      <c r="J856" s="100">
        <v>52370</v>
      </c>
      <c r="K856" s="101" t="str">
        <f>IFERROR(VLOOKUP(J856,'All-Articles'!#REF!,3,0),"")</f>
        <v/>
      </c>
      <c r="L856" s="101" t="str">
        <f>IFERROR(VLOOKUP(J856,'Updated Articles'!$A:$E,1,0),"NO")</f>
        <v>NO</v>
      </c>
      <c r="M856" s="101" t="str">
        <f>IFERROR(VLOOKUP(J856,'Updated Articles'!$A:$E,5,0),"NO")</f>
        <v>NO</v>
      </c>
      <c r="N856" s="100" t="str">
        <f>IFERROR(VLOOKUP(J856,'[1]ICD-9 to ICD-10 LCDs'!$L:$M,2,0),"")</f>
        <v/>
      </c>
      <c r="O856" s="101" t="str">
        <f>IFERROR(VLOOKUP(N856,'All-Articles'!#REF!,3,0),"")</f>
        <v/>
      </c>
      <c r="P856" s="101" t="str">
        <f>IFERROR(VLOOKUP(N856,'Updated Articles'!$A:$E,1,0),"NO")</f>
        <v>NO</v>
      </c>
      <c r="Q856" s="101" t="str">
        <f>IFERROR(VLOOKUP(N856,'Updated Articles'!$A:$E,5,0),"NO")</f>
        <v>NO</v>
      </c>
    </row>
    <row r="857" spans="1:17" x14ac:dyDescent="0.25">
      <c r="A857" s="99" t="s">
        <v>151</v>
      </c>
      <c r="B857" s="100"/>
      <c r="C857" s="101" t="str">
        <f>IFERROR(VLOOKUP(B857,'ALL-LCDs'!$A:$C,3,0),"")</f>
        <v/>
      </c>
      <c r="D857" s="101" t="str">
        <f>IFERROR(VLOOKUP(B857,'Updated LCDs'!$A:$A,1,0),"NO")</f>
        <v>NO</v>
      </c>
      <c r="E857" s="101" t="str">
        <f>IFERROR(VLOOKUP(B857,'Updated LCDs'!$A:$E,5,0),"NO")</f>
        <v>NO</v>
      </c>
      <c r="F857" s="102" t="str">
        <f>IFERROR(VLOOKUP(B857,'ICD-9 to ICD-10 LCDs'!$A:$B,2,0),"")</f>
        <v/>
      </c>
      <c r="G857" s="101" t="str">
        <f>IFERROR(VLOOKUP(F857,'ALL-LCDs'!$A:$C,3,0),"")</f>
        <v/>
      </c>
      <c r="H857" s="101" t="str">
        <f>IFERROR(VLOOKUP(F857,'Updated LCDs'!$A:$A,1,0),"NO")</f>
        <v>NO</v>
      </c>
      <c r="I857" s="101" t="str">
        <f>IFERROR(VLOOKUP(F857,'Updated LCDs'!$A:$E,5,0),"NO")</f>
        <v>NO</v>
      </c>
      <c r="J857" s="100">
        <v>52371</v>
      </c>
      <c r="K857" s="101" t="str">
        <f>IFERROR(VLOOKUP(J857,'All-Articles'!#REF!,3,0),"")</f>
        <v/>
      </c>
      <c r="L857" s="101" t="str">
        <f>IFERROR(VLOOKUP(J857,'Updated Articles'!$A:$E,1,0),"NO")</f>
        <v>NO</v>
      </c>
      <c r="M857" s="101" t="str">
        <f>IFERROR(VLOOKUP(J857,'Updated Articles'!$A:$E,5,0),"NO")</f>
        <v>NO</v>
      </c>
      <c r="N857" s="100" t="str">
        <f>IFERROR(VLOOKUP(J857,'[1]ICD-9 to ICD-10 LCDs'!$L:$M,2,0),"")</f>
        <v/>
      </c>
      <c r="O857" s="101" t="str">
        <f>IFERROR(VLOOKUP(N857,'All-Articles'!#REF!,3,0),"")</f>
        <v/>
      </c>
      <c r="P857" s="101" t="str">
        <f>IFERROR(VLOOKUP(N857,'Updated Articles'!$A:$E,1,0),"NO")</f>
        <v>NO</v>
      </c>
      <c r="Q857" s="101" t="str">
        <f>IFERROR(VLOOKUP(N857,'Updated Articles'!$A:$E,5,0),"NO")</f>
        <v>NO</v>
      </c>
    </row>
    <row r="858" spans="1:17" x14ac:dyDescent="0.25">
      <c r="A858" s="103" t="s">
        <v>409</v>
      </c>
      <c r="B858" s="100"/>
      <c r="C858" s="101" t="str">
        <f>IFERROR(VLOOKUP(B858,'ALL-LCDs'!$A:$C,3,0),"")</f>
        <v/>
      </c>
      <c r="D858" s="101" t="str">
        <f>IFERROR(VLOOKUP(B858,'Updated LCDs'!$A:$A,1,0),"NO")</f>
        <v>NO</v>
      </c>
      <c r="E858" s="101" t="str">
        <f>IFERROR(VLOOKUP(B858,'Updated LCDs'!$A:$E,5,0),"NO")</f>
        <v>NO</v>
      </c>
      <c r="F858" s="102" t="str">
        <f>IFERROR(VLOOKUP(B858,'ICD-9 to ICD-10 LCDs'!$A:$B,2,0),"")</f>
        <v/>
      </c>
      <c r="G858" s="101" t="str">
        <f>IFERROR(VLOOKUP(F858,'ALL-LCDs'!$A:$C,3,0),"")</f>
        <v/>
      </c>
      <c r="H858" s="101" t="str">
        <f>IFERROR(VLOOKUP(F858,'Updated LCDs'!$A:$A,1,0),"NO")</f>
        <v>NO</v>
      </c>
      <c r="I858" s="101" t="str">
        <f>IFERROR(VLOOKUP(F858,'Updated LCDs'!$A:$E,5,0),"NO")</f>
        <v>NO</v>
      </c>
      <c r="J858" s="100">
        <v>52378</v>
      </c>
      <c r="K858" s="101" t="str">
        <f>IFERROR(VLOOKUP(J858,'All-Articles'!#REF!,3,0),"")</f>
        <v/>
      </c>
      <c r="L858" s="101" t="str">
        <f>IFERROR(VLOOKUP(J858,'Updated Articles'!$A:$E,1,0),"NO")</f>
        <v>NO</v>
      </c>
      <c r="M858" s="101" t="str">
        <f>IFERROR(VLOOKUP(J858,'Updated Articles'!$A:$E,5,0),"NO")</f>
        <v>NO</v>
      </c>
      <c r="N858" s="100" t="str">
        <f>IFERROR(VLOOKUP(J858,'[1]ICD-9 to ICD-10 LCDs'!$L:$M,2,0),"")</f>
        <v/>
      </c>
      <c r="O858" s="101" t="str">
        <f>IFERROR(VLOOKUP(N858,'All-Articles'!#REF!,3,0),"")</f>
        <v/>
      </c>
      <c r="P858" s="101" t="str">
        <f>IFERROR(VLOOKUP(N858,'Updated Articles'!$A:$E,1,0),"NO")</f>
        <v>NO</v>
      </c>
      <c r="Q858" s="101" t="str">
        <f>IFERROR(VLOOKUP(N858,'Updated Articles'!$A:$E,5,0),"NO")</f>
        <v>NO</v>
      </c>
    </row>
    <row r="859" spans="1:17" x14ac:dyDescent="0.25">
      <c r="A859" s="99" t="s">
        <v>160</v>
      </c>
      <c r="B859" s="100"/>
      <c r="C859" s="101" t="str">
        <f>IFERROR(VLOOKUP(B859,'ALL-LCDs'!$A:$C,3,0),"")</f>
        <v/>
      </c>
      <c r="D859" s="101" t="str">
        <f>IFERROR(VLOOKUP(B859,'Updated LCDs'!$A:$A,1,0),"NO")</f>
        <v>NO</v>
      </c>
      <c r="E859" s="101" t="str">
        <f>IFERROR(VLOOKUP(B859,'Updated LCDs'!$A:$E,5,0),"NO")</f>
        <v>NO</v>
      </c>
      <c r="F859" s="102" t="str">
        <f>IFERROR(VLOOKUP(B859,'ICD-9 to ICD-10 LCDs'!$A:$B,2,0),"")</f>
        <v/>
      </c>
      <c r="G859" s="101" t="str">
        <f>IFERROR(VLOOKUP(F859,'ALL-LCDs'!$A:$C,3,0),"")</f>
        <v/>
      </c>
      <c r="H859" s="101" t="str">
        <f>IFERROR(VLOOKUP(F859,'Updated LCDs'!$A:$A,1,0),"NO")</f>
        <v>NO</v>
      </c>
      <c r="I859" s="101" t="str">
        <f>IFERROR(VLOOKUP(F859,'Updated LCDs'!$A:$E,5,0),"NO")</f>
        <v>NO</v>
      </c>
      <c r="J859" s="100">
        <v>52380</v>
      </c>
      <c r="K859" s="101" t="str">
        <f>IFERROR(VLOOKUP(J859,'All-Articles'!#REF!,3,0),"")</f>
        <v/>
      </c>
      <c r="L859" s="101" t="str">
        <f>IFERROR(VLOOKUP(J859,'Updated Articles'!$A:$E,1,0),"NO")</f>
        <v>NO</v>
      </c>
      <c r="M859" s="101" t="str">
        <f>IFERROR(VLOOKUP(J859,'Updated Articles'!$A:$E,5,0),"NO")</f>
        <v>NO</v>
      </c>
      <c r="N859" s="100" t="str">
        <f>IFERROR(VLOOKUP(J859,'[1]ICD-9 to ICD-10 LCDs'!$L:$M,2,0),"")</f>
        <v/>
      </c>
      <c r="O859" s="101" t="str">
        <f>IFERROR(VLOOKUP(N859,'All-Articles'!#REF!,3,0),"")</f>
        <v/>
      </c>
      <c r="P859" s="101" t="str">
        <f>IFERROR(VLOOKUP(N859,'Updated Articles'!$A:$E,1,0),"NO")</f>
        <v>NO</v>
      </c>
      <c r="Q859" s="101" t="str">
        <f>IFERROR(VLOOKUP(N859,'Updated Articles'!$A:$E,5,0),"NO")</f>
        <v>NO</v>
      </c>
    </row>
    <row r="860" spans="1:17" x14ac:dyDescent="0.25">
      <c r="A860" s="99" t="s">
        <v>410</v>
      </c>
      <c r="B860" s="100"/>
      <c r="C860" s="101" t="str">
        <f>IFERROR(VLOOKUP(B860,'ALL-LCDs'!$A:$C,3,0),"")</f>
        <v/>
      </c>
      <c r="D860" s="101" t="str">
        <f>IFERROR(VLOOKUP(B860,'Updated LCDs'!$A:$A,1,0),"NO")</f>
        <v>NO</v>
      </c>
      <c r="E860" s="101" t="str">
        <f>IFERROR(VLOOKUP(B860,'Updated LCDs'!$A:$E,5,0),"NO")</f>
        <v>NO</v>
      </c>
      <c r="F860" s="102" t="str">
        <f>IFERROR(VLOOKUP(B860,'ICD-9 to ICD-10 LCDs'!$A:$B,2,0),"")</f>
        <v/>
      </c>
      <c r="G860" s="101" t="str">
        <f>IFERROR(VLOOKUP(F860,'ALL-LCDs'!$A:$C,3,0),"")</f>
        <v/>
      </c>
      <c r="H860" s="101" t="str">
        <f>IFERROR(VLOOKUP(F860,'Updated LCDs'!$A:$A,1,0),"NO")</f>
        <v>NO</v>
      </c>
      <c r="I860" s="101" t="str">
        <f>IFERROR(VLOOKUP(F860,'Updated LCDs'!$A:$E,5,0),"NO")</f>
        <v>NO</v>
      </c>
      <c r="J860" s="100">
        <v>52398</v>
      </c>
      <c r="K860" s="101" t="str">
        <f>IFERROR(VLOOKUP(J860,'All-Articles'!#REF!,3,0),"")</f>
        <v/>
      </c>
      <c r="L860" s="101" t="str">
        <f>IFERROR(VLOOKUP(J860,'Updated Articles'!$A:$E,1,0),"NO")</f>
        <v>NO</v>
      </c>
      <c r="M860" s="101" t="str">
        <f>IFERROR(VLOOKUP(J860,'Updated Articles'!$A:$E,5,0),"NO")</f>
        <v>NO</v>
      </c>
      <c r="N860" s="100" t="str">
        <f>IFERROR(VLOOKUP(J860,'[1]ICD-9 to ICD-10 LCDs'!$L:$M,2,0),"")</f>
        <v/>
      </c>
      <c r="O860" s="101" t="str">
        <f>IFERROR(VLOOKUP(N860,'All-Articles'!#REF!,3,0),"")</f>
        <v/>
      </c>
      <c r="P860" s="101" t="str">
        <f>IFERROR(VLOOKUP(N860,'Updated Articles'!$A:$E,1,0),"NO")</f>
        <v>NO</v>
      </c>
      <c r="Q860" s="101" t="str">
        <f>IFERROR(VLOOKUP(N860,'Updated Articles'!$A:$E,5,0),"NO")</f>
        <v>NO</v>
      </c>
    </row>
    <row r="861" spans="1:17" x14ac:dyDescent="0.25">
      <c r="A861" s="99" t="s">
        <v>403</v>
      </c>
      <c r="B861" s="100"/>
      <c r="C861" s="101" t="str">
        <f>IFERROR(VLOOKUP(B861,'ALL-LCDs'!$A:$C,3,0),"")</f>
        <v/>
      </c>
      <c r="D861" s="101" t="str">
        <f>IFERROR(VLOOKUP(B861,'Updated LCDs'!$A:$A,1,0),"NO")</f>
        <v>NO</v>
      </c>
      <c r="E861" s="101" t="str">
        <f>IFERROR(VLOOKUP(B861,'Updated LCDs'!$A:$E,5,0),"NO")</f>
        <v>NO</v>
      </c>
      <c r="F861" s="102" t="str">
        <f>IFERROR(VLOOKUP(B861,'ICD-9 to ICD-10 LCDs'!$A:$B,2,0),"")</f>
        <v/>
      </c>
      <c r="G861" s="101" t="str">
        <f>IFERROR(VLOOKUP(F861,'ALL-LCDs'!$A:$C,3,0),"")</f>
        <v/>
      </c>
      <c r="H861" s="101" t="str">
        <f>IFERROR(VLOOKUP(F861,'Updated LCDs'!$A:$A,1,0),"NO")</f>
        <v>NO</v>
      </c>
      <c r="I861" s="101" t="str">
        <f>IFERROR(VLOOKUP(F861,'Updated LCDs'!$A:$E,5,0),"NO")</f>
        <v>NO</v>
      </c>
      <c r="J861" s="100">
        <v>52399</v>
      </c>
      <c r="K861" s="101" t="str">
        <f>IFERROR(VLOOKUP(J861,'All-Articles'!#REF!,3,0),"")</f>
        <v/>
      </c>
      <c r="L861" s="101" t="str">
        <f>IFERROR(VLOOKUP(J861,'Updated Articles'!$A:$E,1,0),"NO")</f>
        <v>NO</v>
      </c>
      <c r="M861" s="101" t="str">
        <f>IFERROR(VLOOKUP(J861,'Updated Articles'!$A:$E,5,0),"NO")</f>
        <v>NO</v>
      </c>
      <c r="N861" s="100" t="str">
        <f>IFERROR(VLOOKUP(J861,'[1]ICD-9 to ICD-10 LCDs'!$L:$M,2,0),"")</f>
        <v/>
      </c>
      <c r="O861" s="101" t="str">
        <f>IFERROR(VLOOKUP(N861,'All-Articles'!#REF!,3,0),"")</f>
        <v/>
      </c>
      <c r="P861" s="101" t="str">
        <f>IFERROR(VLOOKUP(N861,'Updated Articles'!$A:$E,1,0),"NO")</f>
        <v>NO</v>
      </c>
      <c r="Q861" s="101" t="str">
        <f>IFERROR(VLOOKUP(N861,'Updated Articles'!$A:$E,5,0),"NO")</f>
        <v>NO</v>
      </c>
    </row>
    <row r="862" spans="1:17" x14ac:dyDescent="0.25">
      <c r="A862" s="99" t="s">
        <v>411</v>
      </c>
      <c r="B862" s="100"/>
      <c r="C862" s="101" t="str">
        <f>IFERROR(VLOOKUP(B862,'ALL-LCDs'!$A:$C,3,0),"")</f>
        <v/>
      </c>
      <c r="D862" s="101" t="str">
        <f>IFERROR(VLOOKUP(B862,'Updated LCDs'!$A:$A,1,0),"NO")</f>
        <v>NO</v>
      </c>
      <c r="E862" s="101" t="str">
        <f>IFERROR(VLOOKUP(B862,'Updated LCDs'!$A:$E,5,0),"NO")</f>
        <v>NO</v>
      </c>
      <c r="F862" s="102" t="str">
        <f>IFERROR(VLOOKUP(B862,'ICD-9 to ICD-10 LCDs'!$A:$B,2,0),"")</f>
        <v/>
      </c>
      <c r="G862" s="101" t="str">
        <f>IFERROR(VLOOKUP(F862,'ALL-LCDs'!$A:$C,3,0),"")</f>
        <v/>
      </c>
      <c r="H862" s="101" t="str">
        <f>IFERROR(VLOOKUP(F862,'Updated LCDs'!$A:$A,1,0),"NO")</f>
        <v>NO</v>
      </c>
      <c r="I862" s="101" t="str">
        <f>IFERROR(VLOOKUP(F862,'Updated LCDs'!$A:$E,5,0),"NO")</f>
        <v>NO</v>
      </c>
      <c r="J862" s="100">
        <v>52408</v>
      </c>
      <c r="K862" s="101" t="str">
        <f>IFERROR(VLOOKUP(J862,'All-Articles'!#REF!,3,0),"")</f>
        <v/>
      </c>
      <c r="L862" s="101" t="str">
        <f>IFERROR(VLOOKUP(J862,'Updated Articles'!$A:$E,1,0),"NO")</f>
        <v>NO</v>
      </c>
      <c r="M862" s="101" t="str">
        <f>IFERROR(VLOOKUP(J862,'Updated Articles'!$A:$E,5,0),"NO")</f>
        <v>NO</v>
      </c>
      <c r="N862" s="100" t="str">
        <f>IFERROR(VLOOKUP(J862,'[1]ICD-9 to ICD-10 LCDs'!$L:$M,2,0),"")</f>
        <v/>
      </c>
      <c r="O862" s="101" t="str">
        <f>IFERROR(VLOOKUP(N862,'All-Articles'!#REF!,3,0),"")</f>
        <v/>
      </c>
      <c r="P862" s="101" t="str">
        <f>IFERROR(VLOOKUP(N862,'Updated Articles'!$A:$E,1,0),"NO")</f>
        <v>NO</v>
      </c>
      <c r="Q862" s="101" t="str">
        <f>IFERROR(VLOOKUP(N862,'Updated Articles'!$A:$E,5,0),"NO")</f>
        <v>NO</v>
      </c>
    </row>
    <row r="863" spans="1:17" x14ac:dyDescent="0.25">
      <c r="A863" s="99" t="s">
        <v>141</v>
      </c>
      <c r="B863" s="100"/>
      <c r="C863" s="101" t="str">
        <f>IFERROR(VLOOKUP(B863,'ALL-LCDs'!$A:$C,3,0),"")</f>
        <v/>
      </c>
      <c r="D863" s="101" t="str">
        <f>IFERROR(VLOOKUP(B863,'Updated LCDs'!$A:$A,1,0),"NO")</f>
        <v>NO</v>
      </c>
      <c r="E863" s="101" t="str">
        <f>IFERROR(VLOOKUP(B863,'Updated LCDs'!$A:$E,5,0),"NO")</f>
        <v>NO</v>
      </c>
      <c r="F863" s="102" t="str">
        <f>IFERROR(VLOOKUP(B863,'ICD-9 to ICD-10 LCDs'!$A:$B,2,0),"")</f>
        <v/>
      </c>
      <c r="G863" s="101" t="str">
        <f>IFERROR(VLOOKUP(F863,'ALL-LCDs'!$A:$C,3,0),"")</f>
        <v/>
      </c>
      <c r="H863" s="101" t="str">
        <f>IFERROR(VLOOKUP(F863,'Updated LCDs'!$A:$A,1,0),"NO")</f>
        <v>NO</v>
      </c>
      <c r="I863" s="101" t="str">
        <f>IFERROR(VLOOKUP(F863,'Updated LCDs'!$A:$E,5,0),"NO")</f>
        <v>NO</v>
      </c>
      <c r="J863" s="100">
        <v>52412</v>
      </c>
      <c r="K863" s="101" t="str">
        <f>IFERROR(VLOOKUP(J863,'All-Articles'!#REF!,3,0),"")</f>
        <v/>
      </c>
      <c r="L863" s="101" t="str">
        <f>IFERROR(VLOOKUP(J863,'Updated Articles'!$A:$E,1,0),"NO")</f>
        <v>NO</v>
      </c>
      <c r="M863" s="101" t="str">
        <f>IFERROR(VLOOKUP(J863,'Updated Articles'!$A:$E,5,0),"NO")</f>
        <v>NO</v>
      </c>
      <c r="N863" s="100" t="str">
        <f>IFERROR(VLOOKUP(J863,'[1]ICD-9 to ICD-10 LCDs'!$L:$M,2,0),"")</f>
        <v/>
      </c>
      <c r="O863" s="101" t="str">
        <f>IFERROR(VLOOKUP(N863,'All-Articles'!#REF!,3,0),"")</f>
        <v/>
      </c>
      <c r="P863" s="101" t="str">
        <f>IFERROR(VLOOKUP(N863,'Updated Articles'!$A:$E,1,0),"NO")</f>
        <v>NO</v>
      </c>
      <c r="Q863" s="101" t="str">
        <f>IFERROR(VLOOKUP(N863,'Updated Articles'!$A:$E,5,0),"NO")</f>
        <v>NO</v>
      </c>
    </row>
    <row r="864" spans="1:17" x14ac:dyDescent="0.25">
      <c r="A864" s="99" t="s">
        <v>394</v>
      </c>
      <c r="B864" s="100"/>
      <c r="C864" s="101" t="str">
        <f>IFERROR(VLOOKUP(B864,'ALL-LCDs'!$A:$C,3,0),"")</f>
        <v/>
      </c>
      <c r="D864" s="101" t="str">
        <f>IFERROR(VLOOKUP(B864,'Updated LCDs'!$A:$A,1,0),"NO")</f>
        <v>NO</v>
      </c>
      <c r="E864" s="101" t="str">
        <f>IFERROR(VLOOKUP(B864,'Updated LCDs'!$A:$E,5,0),"NO")</f>
        <v>NO</v>
      </c>
      <c r="F864" s="102" t="str">
        <f>IFERROR(VLOOKUP(B864,'ICD-9 to ICD-10 LCDs'!$A:$B,2,0),"")</f>
        <v/>
      </c>
      <c r="G864" s="101" t="str">
        <f>IFERROR(VLOOKUP(F864,'ALL-LCDs'!$A:$C,3,0),"")</f>
        <v/>
      </c>
      <c r="H864" s="101" t="str">
        <f>IFERROR(VLOOKUP(F864,'Updated LCDs'!$A:$A,1,0),"NO")</f>
        <v>NO</v>
      </c>
      <c r="I864" s="101" t="str">
        <f>IFERROR(VLOOKUP(F864,'Updated LCDs'!$A:$E,5,0),"NO")</f>
        <v>NO</v>
      </c>
      <c r="J864" s="100">
        <v>52423</v>
      </c>
      <c r="K864" s="101" t="str">
        <f>IFERROR(VLOOKUP(J864,'All-Articles'!#REF!,3,0),"")</f>
        <v/>
      </c>
      <c r="L864" s="101" t="str">
        <f>IFERROR(VLOOKUP(J864,'Updated Articles'!$A:$E,1,0),"NO")</f>
        <v>NO</v>
      </c>
      <c r="M864" s="101" t="str">
        <f>IFERROR(VLOOKUP(J864,'Updated Articles'!$A:$E,5,0),"NO")</f>
        <v>NO</v>
      </c>
      <c r="N864" s="100" t="str">
        <f>IFERROR(VLOOKUP(J864,'[1]ICD-9 to ICD-10 LCDs'!$L:$M,2,0),"")</f>
        <v/>
      </c>
      <c r="O864" s="101" t="str">
        <f>IFERROR(VLOOKUP(N864,'All-Articles'!#REF!,3,0),"")</f>
        <v/>
      </c>
      <c r="P864" s="101" t="str">
        <f>IFERROR(VLOOKUP(N864,'Updated Articles'!$A:$E,1,0),"NO")</f>
        <v>NO</v>
      </c>
      <c r="Q864" s="101" t="str">
        <f>IFERROR(VLOOKUP(N864,'Updated Articles'!$A:$E,5,0),"NO")</f>
        <v>NO</v>
      </c>
    </row>
    <row r="865" spans="1:18" x14ac:dyDescent="0.25">
      <c r="A865" s="99" t="s">
        <v>403</v>
      </c>
      <c r="B865" s="100"/>
      <c r="C865" s="101" t="str">
        <f>IFERROR(VLOOKUP(B865,'ALL-LCDs'!$A:$C,3,0),"")</f>
        <v/>
      </c>
      <c r="D865" s="101" t="str">
        <f>IFERROR(VLOOKUP(B865,'Updated LCDs'!$A:$A,1,0),"NO")</f>
        <v>NO</v>
      </c>
      <c r="E865" s="101" t="str">
        <f>IFERROR(VLOOKUP(B865,'Updated LCDs'!$A:$E,5,0),"NO")</f>
        <v>NO</v>
      </c>
      <c r="F865" s="102" t="str">
        <f>IFERROR(VLOOKUP(B865,'ICD-9 to ICD-10 LCDs'!$A:$B,2,0),"")</f>
        <v/>
      </c>
      <c r="G865" s="101" t="str">
        <f>IFERROR(VLOOKUP(F865,'ALL-LCDs'!$A:$C,3,0),"")</f>
        <v/>
      </c>
      <c r="H865" s="101" t="str">
        <f>IFERROR(VLOOKUP(F865,'Updated LCDs'!$A:$A,1,0),"NO")</f>
        <v>NO</v>
      </c>
      <c r="I865" s="101" t="str">
        <f>IFERROR(VLOOKUP(F865,'Updated LCDs'!$A:$E,5,0),"NO")</f>
        <v>NO</v>
      </c>
      <c r="J865" s="100">
        <v>52424</v>
      </c>
      <c r="K865" s="101" t="str">
        <f>IFERROR(VLOOKUP(J865,'All-Articles'!#REF!,3,0),"")</f>
        <v/>
      </c>
      <c r="L865" s="101" t="str">
        <f>IFERROR(VLOOKUP(J865,'Updated Articles'!$A:$E,1,0),"NO")</f>
        <v>NO</v>
      </c>
      <c r="M865" s="101" t="str">
        <f>IFERROR(VLOOKUP(J865,'Updated Articles'!$A:$E,5,0),"NO")</f>
        <v>NO</v>
      </c>
      <c r="N865" s="100" t="str">
        <f>IFERROR(VLOOKUP(J865,'[1]ICD-9 to ICD-10 LCDs'!$L:$M,2,0),"")</f>
        <v/>
      </c>
      <c r="O865" s="101" t="str">
        <f>IFERROR(VLOOKUP(N865,'All-Articles'!#REF!,3,0),"")</f>
        <v/>
      </c>
      <c r="P865" s="101" t="str">
        <f>IFERROR(VLOOKUP(N865,'Updated Articles'!$A:$E,1,0),"NO")</f>
        <v>NO</v>
      </c>
      <c r="Q865" s="101" t="str">
        <f>IFERROR(VLOOKUP(N865,'Updated Articles'!$A:$E,5,0),"NO")</f>
        <v>NO</v>
      </c>
    </row>
    <row r="866" spans="1:18" x14ac:dyDescent="0.25">
      <c r="A866" s="99" t="s">
        <v>412</v>
      </c>
      <c r="B866" s="100"/>
      <c r="C866" s="101" t="str">
        <f>IFERROR(VLOOKUP(B866,'ALL-LCDs'!$A:$C,3,0),"")</f>
        <v/>
      </c>
      <c r="D866" s="101" t="str">
        <f>IFERROR(VLOOKUP(B866,'Updated LCDs'!$A:$A,1,0),"NO")</f>
        <v>NO</v>
      </c>
      <c r="E866" s="101" t="str">
        <f>IFERROR(VLOOKUP(B866,'Updated LCDs'!$A:$E,5,0),"NO")</f>
        <v>NO</v>
      </c>
      <c r="F866" s="102" t="str">
        <f>IFERROR(VLOOKUP(B866,'ICD-9 to ICD-10 LCDs'!$A:$B,2,0),"")</f>
        <v/>
      </c>
      <c r="G866" s="101" t="str">
        <f>IFERROR(VLOOKUP(F866,'ALL-LCDs'!$A:$C,3,0),"")</f>
        <v/>
      </c>
      <c r="H866" s="101" t="str">
        <f>IFERROR(VLOOKUP(F866,'Updated LCDs'!$A:$A,1,0),"NO")</f>
        <v>NO</v>
      </c>
      <c r="I866" s="101" t="str">
        <f>IFERROR(VLOOKUP(F866,'Updated LCDs'!$A:$E,5,0),"NO")</f>
        <v>NO</v>
      </c>
      <c r="J866" s="100">
        <v>52427</v>
      </c>
      <c r="K866" s="101" t="str">
        <f>IFERROR(VLOOKUP(J866,'All-Articles'!#REF!,3,0),"")</f>
        <v/>
      </c>
      <c r="L866" s="101" t="str">
        <f>IFERROR(VLOOKUP(J866,'Updated Articles'!$A:$E,1,0),"NO")</f>
        <v>NO</v>
      </c>
      <c r="M866" s="101" t="str">
        <f>IFERROR(VLOOKUP(J866,'Updated Articles'!$A:$E,5,0),"NO")</f>
        <v>NO</v>
      </c>
      <c r="N866" s="100" t="str">
        <f>IFERROR(VLOOKUP(J866,'[1]ICD-9 to ICD-10 LCDs'!$L:$M,2,0),"")</f>
        <v/>
      </c>
      <c r="O866" s="101" t="str">
        <f>IFERROR(VLOOKUP(N866,'All-Articles'!#REF!,3,0),"")</f>
        <v/>
      </c>
      <c r="P866" s="101" t="str">
        <f>IFERROR(VLOOKUP(N866,'Updated Articles'!$A:$E,1,0),"NO")</f>
        <v>NO</v>
      </c>
      <c r="Q866" s="101" t="str">
        <f>IFERROR(VLOOKUP(N866,'Updated Articles'!$A:$E,5,0),"NO")</f>
        <v>NO</v>
      </c>
    </row>
    <row r="867" spans="1:18" x14ac:dyDescent="0.25">
      <c r="A867" s="99" t="s">
        <v>347</v>
      </c>
      <c r="B867" s="100"/>
      <c r="C867" s="101" t="str">
        <f>IFERROR(VLOOKUP(B867,'ALL-LCDs'!$A:$C,3,0),"")</f>
        <v/>
      </c>
      <c r="D867" s="101" t="str">
        <f>IFERROR(VLOOKUP(B867,'Updated LCDs'!$A:$A,1,0),"NO")</f>
        <v>NO</v>
      </c>
      <c r="E867" s="101" t="str">
        <f>IFERROR(VLOOKUP(B867,'Updated LCDs'!$A:$E,5,0),"NO")</f>
        <v>NO</v>
      </c>
      <c r="F867" s="102" t="str">
        <f>IFERROR(VLOOKUP(B867,'ICD-9 to ICD-10 LCDs'!$A:$B,2,0),"")</f>
        <v/>
      </c>
      <c r="G867" s="101" t="str">
        <f>IFERROR(VLOOKUP(F867,'ALL-LCDs'!$A:$C,3,0),"")</f>
        <v/>
      </c>
      <c r="H867" s="101" t="str">
        <f>IFERROR(VLOOKUP(F867,'Updated LCDs'!$A:$A,1,0),"NO")</f>
        <v>NO</v>
      </c>
      <c r="I867" s="101" t="str">
        <f>IFERROR(VLOOKUP(F867,'Updated LCDs'!$A:$E,5,0),"NO")</f>
        <v>NO</v>
      </c>
      <c r="J867" s="100">
        <v>52434</v>
      </c>
      <c r="K867" s="101" t="str">
        <f>IFERROR(VLOOKUP(J867,'All-Articles'!#REF!,3,0),"")</f>
        <v/>
      </c>
      <c r="L867" s="101" t="str">
        <f>IFERROR(VLOOKUP(J867,'Updated Articles'!$A:$E,1,0),"NO")</f>
        <v>NO</v>
      </c>
      <c r="M867" s="101" t="str">
        <f>IFERROR(VLOOKUP(J867,'Updated Articles'!$A:$E,5,0),"NO")</f>
        <v>NO</v>
      </c>
      <c r="N867" s="100" t="str">
        <f>IFERROR(VLOOKUP(J867,'[1]ICD-9 to ICD-10 LCDs'!$L:$M,2,0),"")</f>
        <v/>
      </c>
      <c r="O867" s="101" t="str">
        <f>IFERROR(VLOOKUP(N867,'All-Articles'!#REF!,3,0),"")</f>
        <v/>
      </c>
      <c r="P867" s="101" t="str">
        <f>IFERROR(VLOOKUP(N867,'Updated Articles'!$A:$E,1,0),"NO")</f>
        <v>NO</v>
      </c>
      <c r="Q867" s="101" t="str">
        <f>IFERROR(VLOOKUP(N867,'Updated Articles'!$A:$E,5,0),"NO")</f>
        <v>NO</v>
      </c>
    </row>
    <row r="868" spans="1:18" x14ac:dyDescent="0.25">
      <c r="A868" s="99" t="s">
        <v>284</v>
      </c>
      <c r="B868" s="100"/>
      <c r="C868" s="101" t="str">
        <f>IFERROR(VLOOKUP(B868,'ALL-LCDs'!$A:$C,3,0),"")</f>
        <v/>
      </c>
      <c r="D868" s="101" t="str">
        <f>IFERROR(VLOOKUP(B868,'Updated LCDs'!$A:$A,1,0),"NO")</f>
        <v>NO</v>
      </c>
      <c r="E868" s="101" t="str">
        <f>IFERROR(VLOOKUP(B868,'Updated LCDs'!$A:$E,5,0),"NO")</f>
        <v>NO</v>
      </c>
      <c r="F868" s="102" t="str">
        <f>IFERROR(VLOOKUP(B868,'ICD-9 to ICD-10 LCDs'!$A:$B,2,0),"")</f>
        <v/>
      </c>
      <c r="G868" s="101" t="str">
        <f>IFERROR(VLOOKUP(F868,'ALL-LCDs'!$A:$C,3,0),"")</f>
        <v/>
      </c>
      <c r="H868" s="101" t="str">
        <f>IFERROR(VLOOKUP(F868,'Updated LCDs'!$A:$A,1,0),"NO")</f>
        <v>NO</v>
      </c>
      <c r="I868" s="101" t="str">
        <f>IFERROR(VLOOKUP(F868,'Updated LCDs'!$A:$E,5,0),"NO")</f>
        <v>NO</v>
      </c>
      <c r="J868" s="100">
        <v>52445</v>
      </c>
      <c r="K868" s="101" t="str">
        <f>IFERROR(VLOOKUP(J868,'All-Articles'!#REF!,3,0),"")</f>
        <v/>
      </c>
      <c r="L868" s="101" t="str">
        <f>IFERROR(VLOOKUP(J868,'Updated Articles'!$A:$E,1,0),"NO")</f>
        <v>NO</v>
      </c>
      <c r="M868" s="101" t="str">
        <f>IFERROR(VLOOKUP(J868,'Updated Articles'!$A:$E,5,0),"NO")</f>
        <v>NO</v>
      </c>
      <c r="N868" s="100" t="str">
        <f>IFERROR(VLOOKUP(J868,'[1]ICD-9 to ICD-10 LCDs'!$L:$M,2,0),"")</f>
        <v/>
      </c>
      <c r="O868" s="101" t="str">
        <f>IFERROR(VLOOKUP(N868,'All-Articles'!#REF!,3,0),"")</f>
        <v/>
      </c>
      <c r="P868" s="101" t="str">
        <f>IFERROR(VLOOKUP(N868,'Updated Articles'!$A:$E,1,0),"NO")</f>
        <v>NO</v>
      </c>
      <c r="Q868" s="101" t="str">
        <f>IFERROR(VLOOKUP(N868,'Updated Articles'!$A:$E,5,0),"NO")</f>
        <v>NO</v>
      </c>
    </row>
    <row r="869" spans="1:18" x14ac:dyDescent="0.25">
      <c r="A869" s="99" t="s">
        <v>413</v>
      </c>
      <c r="B869" s="100"/>
      <c r="C869" s="101" t="str">
        <f>IFERROR(VLOOKUP(B869,'ALL-LCDs'!$A:$C,3,0),"")</f>
        <v/>
      </c>
      <c r="D869" s="101" t="str">
        <f>IFERROR(VLOOKUP(B869,'Updated LCDs'!$A:$A,1,0),"NO")</f>
        <v>NO</v>
      </c>
      <c r="E869" s="101" t="str">
        <f>IFERROR(VLOOKUP(B869,'Updated LCDs'!$A:$E,5,0),"NO")</f>
        <v>NO</v>
      </c>
      <c r="F869" s="102" t="str">
        <f>IFERROR(VLOOKUP(B869,'ICD-9 to ICD-10 LCDs'!$A:$B,2,0),"")</f>
        <v/>
      </c>
      <c r="G869" s="101" t="str">
        <f>IFERROR(VLOOKUP(F869,'ALL-LCDs'!$A:$C,3,0),"")</f>
        <v/>
      </c>
      <c r="H869" s="101" t="str">
        <f>IFERROR(VLOOKUP(F869,'Updated LCDs'!$A:$A,1,0),"NO")</f>
        <v>NO</v>
      </c>
      <c r="I869" s="101" t="str">
        <f>IFERROR(VLOOKUP(F869,'Updated LCDs'!$A:$E,5,0),"NO")</f>
        <v>NO</v>
      </c>
      <c r="J869" s="100">
        <v>52451</v>
      </c>
      <c r="K869" s="101" t="str">
        <f>IFERROR(VLOOKUP(J869,'All-Articles'!#REF!,3,0),"")</f>
        <v/>
      </c>
      <c r="L869" s="101" t="str">
        <f>IFERROR(VLOOKUP(J869,'Updated Articles'!$A:$E,1,0),"NO")</f>
        <v>NO</v>
      </c>
      <c r="M869" s="101" t="str">
        <f>IFERROR(VLOOKUP(J869,'Updated Articles'!$A:$E,5,0),"NO")</f>
        <v>NO</v>
      </c>
      <c r="N869" s="100" t="str">
        <f>IFERROR(VLOOKUP(J869,'[1]ICD-9 to ICD-10 LCDs'!$L:$M,2,0),"")</f>
        <v/>
      </c>
      <c r="O869" s="101" t="str">
        <f>IFERROR(VLOOKUP(N869,'All-Articles'!#REF!,3,0),"")</f>
        <v/>
      </c>
      <c r="P869" s="101" t="str">
        <f>IFERROR(VLOOKUP(N869,'Updated Articles'!$A:$E,1,0),"NO")</f>
        <v>NO</v>
      </c>
      <c r="Q869" s="101" t="str">
        <f>IFERROR(VLOOKUP(N869,'Updated Articles'!$A:$E,5,0),"NO")</f>
        <v>NO</v>
      </c>
    </row>
    <row r="870" spans="1:18" x14ac:dyDescent="0.25">
      <c r="A870" s="99" t="s">
        <v>111</v>
      </c>
      <c r="B870" s="100"/>
      <c r="C870" s="101" t="str">
        <f>IFERROR(VLOOKUP(B870,'ALL-LCDs'!$A:$C,3,0),"")</f>
        <v/>
      </c>
      <c r="D870" s="101" t="str">
        <f>IFERROR(VLOOKUP(B870,'Updated LCDs'!$A:$A,1,0),"NO")</f>
        <v>NO</v>
      </c>
      <c r="E870" s="101" t="str">
        <f>IFERROR(VLOOKUP(B870,'Updated LCDs'!$A:$E,5,0),"NO")</f>
        <v>NO</v>
      </c>
      <c r="F870" s="102" t="str">
        <f>IFERROR(VLOOKUP(B870,'ICD-9 to ICD-10 LCDs'!$A:$B,2,0),"")</f>
        <v/>
      </c>
      <c r="G870" s="101" t="str">
        <f>IFERROR(VLOOKUP(F870,'ALL-LCDs'!$A:$C,3,0),"")</f>
        <v/>
      </c>
      <c r="H870" s="101" t="str">
        <f>IFERROR(VLOOKUP(F870,'Updated LCDs'!$A:$A,1,0),"NO")</f>
        <v>NO</v>
      </c>
      <c r="I870" s="101" t="str">
        <f>IFERROR(VLOOKUP(F870,'Updated LCDs'!$A:$E,5,0),"NO")</f>
        <v>NO</v>
      </c>
      <c r="J870" s="100">
        <v>52453</v>
      </c>
      <c r="K870" s="101" t="str">
        <f>IFERROR(VLOOKUP(J870,'All-Articles'!#REF!,3,0),"")</f>
        <v/>
      </c>
      <c r="L870" s="101" t="str">
        <f>IFERROR(VLOOKUP(J870,'Updated Articles'!$A:$E,1,0),"NO")</f>
        <v>NO</v>
      </c>
      <c r="M870" s="101" t="str">
        <f>IFERROR(VLOOKUP(J870,'Updated Articles'!$A:$E,5,0),"NO")</f>
        <v>NO</v>
      </c>
      <c r="N870" s="100" t="str">
        <f>IFERROR(VLOOKUP(J870,'[1]ICD-9 to ICD-10 LCDs'!$L:$M,2,0),"")</f>
        <v/>
      </c>
      <c r="O870" s="101" t="str">
        <f>IFERROR(VLOOKUP(N870,'All-Articles'!#REF!,3,0),"")</f>
        <v/>
      </c>
      <c r="P870" s="101" t="str">
        <f>IFERROR(VLOOKUP(N870,'Updated Articles'!$A:$E,1,0),"NO")</f>
        <v>NO</v>
      </c>
      <c r="Q870" s="101" t="str">
        <f>IFERROR(VLOOKUP(N870,'Updated Articles'!$A:$E,5,0),"NO")</f>
        <v>NO</v>
      </c>
    </row>
    <row r="871" spans="1:18" x14ac:dyDescent="0.25">
      <c r="A871" s="99" t="s">
        <v>391</v>
      </c>
      <c r="B871" s="100"/>
      <c r="C871" s="101" t="str">
        <f>IFERROR(VLOOKUP(B871,'ALL-LCDs'!$A:$C,3,0),"")</f>
        <v/>
      </c>
      <c r="D871" s="101" t="str">
        <f>IFERROR(VLOOKUP(B871,'Updated LCDs'!$A:$A,1,0),"NO")</f>
        <v>NO</v>
      </c>
      <c r="E871" s="101" t="str">
        <f>IFERROR(VLOOKUP(B871,'Updated LCDs'!$A:$E,5,0),"NO")</f>
        <v>NO</v>
      </c>
      <c r="F871" s="102" t="str">
        <f>IFERROR(VLOOKUP(B871,'ICD-9 to ICD-10 LCDs'!$A:$B,2,0),"")</f>
        <v/>
      </c>
      <c r="G871" s="101" t="str">
        <f>IFERROR(VLOOKUP(F871,'ALL-LCDs'!$A:$C,3,0),"")</f>
        <v/>
      </c>
      <c r="H871" s="101" t="str">
        <f>IFERROR(VLOOKUP(F871,'Updated LCDs'!$A:$A,1,0),"NO")</f>
        <v>NO</v>
      </c>
      <c r="I871" s="101" t="str">
        <f>IFERROR(VLOOKUP(F871,'Updated LCDs'!$A:$E,5,0),"NO")</f>
        <v>NO</v>
      </c>
      <c r="J871" s="100">
        <v>52455</v>
      </c>
      <c r="K871" s="101" t="str">
        <f>IFERROR(VLOOKUP(J871,'All-Articles'!#REF!,3,0),"")</f>
        <v/>
      </c>
      <c r="L871" s="101" t="str">
        <f>IFERROR(VLOOKUP(J871,'Updated Articles'!$A:$E,1,0),"NO")</f>
        <v>NO</v>
      </c>
      <c r="M871" s="101" t="str">
        <f>IFERROR(VLOOKUP(J871,'Updated Articles'!$A:$E,5,0),"NO")</f>
        <v>NO</v>
      </c>
      <c r="N871" s="100" t="str">
        <f>IFERROR(VLOOKUP(J871,'[1]ICD-9 to ICD-10 LCDs'!$L:$M,2,0),"")</f>
        <v/>
      </c>
      <c r="O871" s="101" t="str">
        <f>IFERROR(VLOOKUP(N871,'All-Articles'!#REF!,3,0),"")</f>
        <v/>
      </c>
      <c r="P871" s="101" t="str">
        <f>IFERROR(VLOOKUP(N871,'Updated Articles'!$A:$E,1,0),"NO")</f>
        <v>NO</v>
      </c>
      <c r="Q871" s="101" t="str">
        <f>IFERROR(VLOOKUP(N871,'Updated Articles'!$A:$E,5,0),"NO")</f>
        <v>NO</v>
      </c>
    </row>
    <row r="872" spans="1:18" x14ac:dyDescent="0.25">
      <c r="A872" s="99" t="s">
        <v>414</v>
      </c>
      <c r="B872" s="100"/>
      <c r="C872" s="101" t="str">
        <f>IFERROR(VLOOKUP(B872,'ALL-LCDs'!$A:$C,3,0),"")</f>
        <v/>
      </c>
      <c r="D872" s="101" t="str">
        <f>IFERROR(VLOOKUP(B872,'Updated LCDs'!$A:$A,1,0),"NO")</f>
        <v>NO</v>
      </c>
      <c r="E872" s="101" t="str">
        <f>IFERROR(VLOOKUP(B872,'Updated LCDs'!$A:$E,5,0),"NO")</f>
        <v>NO</v>
      </c>
      <c r="F872" s="102" t="str">
        <f>IFERROR(VLOOKUP(B872,'ICD-9 to ICD-10 LCDs'!$A:$B,2,0),"")</f>
        <v/>
      </c>
      <c r="G872" s="101" t="str">
        <f>IFERROR(VLOOKUP(F872,'ALL-LCDs'!$A:$C,3,0),"")</f>
        <v/>
      </c>
      <c r="H872" s="101" t="str">
        <f>IFERROR(VLOOKUP(F872,'Updated LCDs'!$A:$A,1,0),"NO")</f>
        <v>NO</v>
      </c>
      <c r="I872" s="101" t="str">
        <f>IFERROR(VLOOKUP(F872,'Updated LCDs'!$A:$E,5,0),"NO")</f>
        <v>NO</v>
      </c>
      <c r="J872" s="100">
        <v>52457</v>
      </c>
      <c r="K872" s="101" t="str">
        <f>IFERROR(VLOOKUP(J872,'All-Articles'!#REF!,3,0),"")</f>
        <v/>
      </c>
      <c r="L872" s="101" t="str">
        <f>IFERROR(VLOOKUP(J872,'Updated Articles'!$A:$E,1,0),"NO")</f>
        <v>NO</v>
      </c>
      <c r="M872" s="101" t="str">
        <f>IFERROR(VLOOKUP(J872,'Updated Articles'!$A:$E,5,0),"NO")</f>
        <v>NO</v>
      </c>
      <c r="N872" s="100" t="str">
        <f>IFERROR(VLOOKUP(J872,'[1]ICD-9 to ICD-10 LCDs'!$L:$M,2,0),"")</f>
        <v/>
      </c>
      <c r="O872" s="101" t="str">
        <f>IFERROR(VLOOKUP(N872,'All-Articles'!#REF!,3,0),"")</f>
        <v/>
      </c>
      <c r="P872" s="101" t="str">
        <f>IFERROR(VLOOKUP(N872,'Updated Articles'!$A:$E,1,0),"NO")</f>
        <v>NO</v>
      </c>
      <c r="Q872" s="101" t="str">
        <f>IFERROR(VLOOKUP(N872,'Updated Articles'!$A:$E,5,0),"NO")</f>
        <v>NO</v>
      </c>
    </row>
    <row r="873" spans="1:18" x14ac:dyDescent="0.25">
      <c r="A873" s="99" t="s">
        <v>415</v>
      </c>
      <c r="B873" s="100"/>
      <c r="C873" s="101" t="str">
        <f>IFERROR(VLOOKUP(B873,'ALL-LCDs'!$A:$C,3,0),"")</f>
        <v/>
      </c>
      <c r="D873" s="101" t="str">
        <f>IFERROR(VLOOKUP(B873,'Updated LCDs'!$A:$A,1,0),"NO")</f>
        <v>NO</v>
      </c>
      <c r="E873" s="101" t="str">
        <f>IFERROR(VLOOKUP(B873,'Updated LCDs'!$A:$E,5,0),"NO")</f>
        <v>NO</v>
      </c>
      <c r="F873" s="102" t="str">
        <f>IFERROR(VLOOKUP(B873,'ICD-9 to ICD-10 LCDs'!$A:$B,2,0),"")</f>
        <v/>
      </c>
      <c r="G873" s="101" t="str">
        <f>IFERROR(VLOOKUP(F873,'ALL-LCDs'!$A:$C,3,0),"")</f>
        <v/>
      </c>
      <c r="H873" s="101" t="str">
        <f>IFERROR(VLOOKUP(F873,'Updated LCDs'!$A:$A,1,0),"NO")</f>
        <v>NO</v>
      </c>
      <c r="I873" s="101" t="str">
        <f>IFERROR(VLOOKUP(F873,'Updated LCDs'!$A:$E,5,0),"NO")</f>
        <v>NO</v>
      </c>
      <c r="J873" s="100">
        <v>52458</v>
      </c>
      <c r="K873" s="101" t="str">
        <f>IFERROR(VLOOKUP(J873,'All-Articles'!#REF!,3,0),"")</f>
        <v/>
      </c>
      <c r="L873" s="101" t="str">
        <f>IFERROR(VLOOKUP(J873,'Updated Articles'!$A:$E,1,0),"NO")</f>
        <v>NO</v>
      </c>
      <c r="M873" s="101" t="str">
        <f>IFERROR(VLOOKUP(J873,'Updated Articles'!$A:$E,5,0),"NO")</f>
        <v>NO</v>
      </c>
      <c r="N873" s="100" t="str">
        <f>IFERROR(VLOOKUP(J873,'[1]ICD-9 to ICD-10 LCDs'!$L:$M,2,0),"")</f>
        <v/>
      </c>
      <c r="O873" s="101" t="str">
        <f>IFERROR(VLOOKUP(N873,'All-Articles'!#REF!,3,0),"")</f>
        <v/>
      </c>
      <c r="P873" s="101" t="str">
        <f>IFERROR(VLOOKUP(N873,'Updated Articles'!$A:$E,1,0),"NO")</f>
        <v>NO</v>
      </c>
      <c r="Q873" s="101" t="str">
        <f>IFERROR(VLOOKUP(N873,'Updated Articles'!$A:$E,5,0),"NO")</f>
        <v>NO</v>
      </c>
    </row>
    <row r="874" spans="1:18" x14ac:dyDescent="0.25">
      <c r="A874" s="99" t="s">
        <v>416</v>
      </c>
      <c r="B874" s="100"/>
      <c r="C874" s="101" t="str">
        <f>IFERROR(VLOOKUP(B874,'ALL-LCDs'!$A:$C,3,0),"")</f>
        <v/>
      </c>
      <c r="D874" s="101" t="str">
        <f>IFERROR(VLOOKUP(B874,'Updated LCDs'!$A:$A,1,0),"NO")</f>
        <v>NO</v>
      </c>
      <c r="E874" s="101" t="str">
        <f>IFERROR(VLOOKUP(B874,'Updated LCDs'!$A:$E,5,0),"NO")</f>
        <v>NO</v>
      </c>
      <c r="F874" s="102" t="str">
        <f>IFERROR(VLOOKUP(B874,'ICD-9 to ICD-10 LCDs'!$A:$B,2,0),"")</f>
        <v/>
      </c>
      <c r="G874" s="101" t="str">
        <f>IFERROR(VLOOKUP(F874,'ALL-LCDs'!$A:$C,3,0),"")</f>
        <v/>
      </c>
      <c r="H874" s="101" t="str">
        <f>IFERROR(VLOOKUP(F874,'Updated LCDs'!$A:$A,1,0),"NO")</f>
        <v>NO</v>
      </c>
      <c r="I874" s="101" t="str">
        <f>IFERROR(VLOOKUP(F874,'Updated LCDs'!$A:$E,5,0),"NO")</f>
        <v>NO</v>
      </c>
      <c r="J874" s="100">
        <v>52461</v>
      </c>
      <c r="K874" s="101" t="str">
        <f>IFERROR(VLOOKUP(J874,'All-Articles'!#REF!,3,0),"")</f>
        <v/>
      </c>
      <c r="L874" s="101" t="str">
        <f>IFERROR(VLOOKUP(J874,'Updated Articles'!$A:$E,1,0),"NO")</f>
        <v>NO</v>
      </c>
      <c r="M874" s="101" t="str">
        <f>IFERROR(VLOOKUP(J874,'Updated Articles'!$A:$E,5,0),"NO")</f>
        <v>NO</v>
      </c>
      <c r="N874" s="100" t="str">
        <f>IFERROR(VLOOKUP(J874,'[1]ICD-9 to ICD-10 LCDs'!$L:$M,2,0),"")</f>
        <v/>
      </c>
      <c r="O874" s="101" t="str">
        <f>IFERROR(VLOOKUP(N874,'All-Articles'!#REF!,3,0),"")</f>
        <v/>
      </c>
      <c r="P874" s="101" t="str">
        <f>IFERROR(VLOOKUP(N874,'Updated Articles'!$A:$E,1,0),"NO")</f>
        <v>NO</v>
      </c>
      <c r="Q874" s="101" t="str">
        <f>IFERROR(VLOOKUP(N874,'Updated Articles'!$A:$E,5,0),"NO")</f>
        <v>NO</v>
      </c>
    </row>
    <row r="875" spans="1:18" x14ac:dyDescent="0.25">
      <c r="A875" s="99" t="s">
        <v>20495</v>
      </c>
      <c r="B875" s="100"/>
      <c r="C875" s="101" t="str">
        <f>IFERROR(VLOOKUP(B875,'ALL-LCDs'!$A:$C,3,0),"")</f>
        <v/>
      </c>
      <c r="D875" s="101" t="str">
        <f>IFERROR(VLOOKUP(B875,'Updated LCDs'!$A:$A,1,0),"NO")</f>
        <v>NO</v>
      </c>
      <c r="E875" s="101" t="str">
        <f>IFERROR(VLOOKUP(B875,'Updated LCDs'!$A:$E,5,0),"NO")</f>
        <v>NO</v>
      </c>
      <c r="F875" s="102" t="str">
        <f>IFERROR(VLOOKUP(B875,'ICD-9 to ICD-10 LCDs'!$A:$B,2,0),"")</f>
        <v/>
      </c>
      <c r="G875" s="101" t="str">
        <f>IFERROR(VLOOKUP(F875,'ALL-LCDs'!$A:$C,3,0),"")</f>
        <v/>
      </c>
      <c r="H875" s="101" t="str">
        <f>IFERROR(VLOOKUP(F875,'Updated LCDs'!$A:$A,1,0),"NO")</f>
        <v>NO</v>
      </c>
      <c r="I875" s="101" t="str">
        <f>IFERROR(VLOOKUP(F875,'Updated LCDs'!$A:$E,5,0),"NO")</f>
        <v>NO</v>
      </c>
      <c r="J875" s="100">
        <v>52462</v>
      </c>
      <c r="K875" s="101" t="str">
        <f>IFERROR(VLOOKUP(J875,'All-Articles'!#REF!,3,0),"")</f>
        <v/>
      </c>
      <c r="L875" s="101" t="str">
        <f>IFERROR(VLOOKUP(J875,'Updated Articles'!$A:$E,1,0),"NO")</f>
        <v>NO</v>
      </c>
      <c r="M875" s="101" t="str">
        <f>IFERROR(VLOOKUP(J875,'Updated Articles'!$A:$E,5,0),"NO")</f>
        <v>NO</v>
      </c>
      <c r="N875" s="100" t="str">
        <f>IFERROR(VLOOKUP(J875,'[1]ICD-9 to ICD-10 LCDs'!$L:$M,2,0),"")</f>
        <v/>
      </c>
      <c r="O875" s="101" t="str">
        <f>IFERROR(VLOOKUP(N875,'All-Articles'!#REF!,3,0),"")</f>
        <v/>
      </c>
      <c r="P875" s="101" t="str">
        <f>IFERROR(VLOOKUP(N875,'Updated Articles'!$A:$E,1,0),"NO")</f>
        <v>NO</v>
      </c>
      <c r="Q875" s="101" t="str">
        <f>IFERROR(VLOOKUP(N875,'Updated Articles'!$A:$E,5,0),"NO")</f>
        <v>NO</v>
      </c>
      <c r="R875" t="s">
        <v>20494</v>
      </c>
    </row>
    <row r="876" spans="1:18" x14ac:dyDescent="0.25">
      <c r="A876" s="99" t="s">
        <v>291</v>
      </c>
      <c r="B876" s="100"/>
      <c r="C876" s="101" t="str">
        <f>IFERROR(VLOOKUP(B876,'ALL-LCDs'!$A:$C,3,0),"")</f>
        <v/>
      </c>
      <c r="D876" s="101" t="str">
        <f>IFERROR(VLOOKUP(B876,'Updated LCDs'!$A:$A,1,0),"NO")</f>
        <v>NO</v>
      </c>
      <c r="E876" s="101" t="str">
        <f>IFERROR(VLOOKUP(B876,'Updated LCDs'!$A:$E,5,0),"NO")</f>
        <v>NO</v>
      </c>
      <c r="F876" s="102" t="str">
        <f>IFERROR(VLOOKUP(B876,'ICD-9 to ICD-10 LCDs'!$A:$B,2,0),"")</f>
        <v/>
      </c>
      <c r="G876" s="101" t="str">
        <f>IFERROR(VLOOKUP(F876,'ALL-LCDs'!$A:$C,3,0),"")</f>
        <v/>
      </c>
      <c r="H876" s="101" t="str">
        <f>IFERROR(VLOOKUP(F876,'Updated LCDs'!$A:$A,1,0),"NO")</f>
        <v>NO</v>
      </c>
      <c r="I876" s="101" t="str">
        <f>IFERROR(VLOOKUP(F876,'Updated LCDs'!$A:$E,5,0),"NO")</f>
        <v>NO</v>
      </c>
      <c r="J876" s="100">
        <v>52463</v>
      </c>
      <c r="K876" s="101" t="str">
        <f>IFERROR(VLOOKUP(J876,'All-Articles'!#REF!,3,0),"")</f>
        <v/>
      </c>
      <c r="L876" s="101" t="str">
        <f>IFERROR(VLOOKUP(J876,'Updated Articles'!$A:$E,1,0),"NO")</f>
        <v>NO</v>
      </c>
      <c r="M876" s="101" t="str">
        <f>IFERROR(VLOOKUP(J876,'Updated Articles'!$A:$E,5,0),"NO")</f>
        <v>NO</v>
      </c>
      <c r="N876" s="100" t="str">
        <f>IFERROR(VLOOKUP(J876,'[1]ICD-9 to ICD-10 LCDs'!$L:$M,2,0),"")</f>
        <v/>
      </c>
      <c r="O876" s="101" t="str">
        <f>IFERROR(VLOOKUP(N876,'All-Articles'!#REF!,3,0),"")</f>
        <v/>
      </c>
      <c r="P876" s="101" t="str">
        <f>IFERROR(VLOOKUP(N876,'Updated Articles'!$A:$E,1,0),"NO")</f>
        <v>NO</v>
      </c>
      <c r="Q876" s="101" t="str">
        <f>IFERROR(VLOOKUP(N876,'Updated Articles'!$A:$E,5,0),"NO")</f>
        <v>NO</v>
      </c>
    </row>
    <row r="877" spans="1:18" x14ac:dyDescent="0.25">
      <c r="A877" s="99" t="s">
        <v>417</v>
      </c>
      <c r="B877" s="100"/>
      <c r="C877" s="101" t="str">
        <f>IFERROR(VLOOKUP(B877,'ALL-LCDs'!$A:$C,3,0),"")</f>
        <v/>
      </c>
      <c r="D877" s="101" t="str">
        <f>IFERROR(VLOOKUP(B877,'Updated LCDs'!$A:$A,1,0),"NO")</f>
        <v>NO</v>
      </c>
      <c r="E877" s="101" t="str">
        <f>IFERROR(VLOOKUP(B877,'Updated LCDs'!$A:$E,5,0),"NO")</f>
        <v>NO</v>
      </c>
      <c r="F877" s="102" t="str">
        <f>IFERROR(VLOOKUP(B877,'ICD-9 to ICD-10 LCDs'!$A:$B,2,0),"")</f>
        <v/>
      </c>
      <c r="G877" s="101" t="str">
        <f>IFERROR(VLOOKUP(F877,'ALL-LCDs'!$A:$C,3,0),"")</f>
        <v/>
      </c>
      <c r="H877" s="101" t="str">
        <f>IFERROR(VLOOKUP(F877,'Updated LCDs'!$A:$A,1,0),"NO")</f>
        <v>NO</v>
      </c>
      <c r="I877" s="101" t="str">
        <f>IFERROR(VLOOKUP(F877,'Updated LCDs'!$A:$E,5,0),"NO")</f>
        <v>NO</v>
      </c>
      <c r="J877" s="100">
        <v>52464</v>
      </c>
      <c r="K877" s="101" t="str">
        <f>IFERROR(VLOOKUP(J877,'All-Articles'!#REF!,3,0),"")</f>
        <v/>
      </c>
      <c r="L877" s="101" t="str">
        <f>IFERROR(VLOOKUP(J877,'Updated Articles'!$A:$E,1,0),"NO")</f>
        <v>NO</v>
      </c>
      <c r="M877" s="101" t="str">
        <f>IFERROR(VLOOKUP(J877,'Updated Articles'!$A:$E,5,0),"NO")</f>
        <v>NO</v>
      </c>
      <c r="N877" s="100" t="str">
        <f>IFERROR(VLOOKUP(J877,'[1]ICD-9 to ICD-10 LCDs'!$L:$M,2,0),"")</f>
        <v/>
      </c>
      <c r="O877" s="101" t="str">
        <f>IFERROR(VLOOKUP(N877,'All-Articles'!#REF!,3,0),"")</f>
        <v/>
      </c>
      <c r="P877" s="101" t="str">
        <f>IFERROR(VLOOKUP(N877,'Updated Articles'!$A:$E,1,0),"NO")</f>
        <v>NO</v>
      </c>
      <c r="Q877" s="101" t="str">
        <f>IFERROR(VLOOKUP(N877,'Updated Articles'!$A:$E,5,0),"NO")</f>
        <v>NO</v>
      </c>
    </row>
    <row r="878" spans="1:18" x14ac:dyDescent="0.25">
      <c r="A878" s="99" t="s">
        <v>418</v>
      </c>
      <c r="B878" s="100"/>
      <c r="C878" s="101" t="str">
        <f>IFERROR(VLOOKUP(B878,'ALL-LCDs'!$A:$C,3,0),"")</f>
        <v/>
      </c>
      <c r="D878" s="101" t="str">
        <f>IFERROR(VLOOKUP(B878,'Updated LCDs'!$A:$A,1,0),"NO")</f>
        <v>NO</v>
      </c>
      <c r="E878" s="101" t="str">
        <f>IFERROR(VLOOKUP(B878,'Updated LCDs'!$A:$E,5,0),"NO")</f>
        <v>NO</v>
      </c>
      <c r="F878" s="102" t="str">
        <f>IFERROR(VLOOKUP(B878,'ICD-9 to ICD-10 LCDs'!$A:$B,2,0),"")</f>
        <v/>
      </c>
      <c r="G878" s="101" t="str">
        <f>IFERROR(VLOOKUP(F878,'ALL-LCDs'!$A:$C,3,0),"")</f>
        <v/>
      </c>
      <c r="H878" s="101" t="str">
        <f>IFERROR(VLOOKUP(F878,'Updated LCDs'!$A:$A,1,0),"NO")</f>
        <v>NO</v>
      </c>
      <c r="I878" s="101" t="str">
        <f>IFERROR(VLOOKUP(F878,'Updated LCDs'!$A:$E,5,0),"NO")</f>
        <v>NO</v>
      </c>
      <c r="J878" s="100">
        <v>52465</v>
      </c>
      <c r="K878" s="101" t="str">
        <f>IFERROR(VLOOKUP(J878,'All-Articles'!#REF!,3,0),"")</f>
        <v/>
      </c>
      <c r="L878" s="101" t="str">
        <f>IFERROR(VLOOKUP(J878,'Updated Articles'!$A:$E,1,0),"NO")</f>
        <v>NO</v>
      </c>
      <c r="M878" s="101" t="str">
        <f>IFERROR(VLOOKUP(J878,'Updated Articles'!$A:$E,5,0),"NO")</f>
        <v>NO</v>
      </c>
      <c r="N878" s="100" t="str">
        <f>IFERROR(VLOOKUP(J878,'[1]ICD-9 to ICD-10 LCDs'!$L:$M,2,0),"")</f>
        <v/>
      </c>
      <c r="O878" s="101" t="str">
        <f>IFERROR(VLOOKUP(N878,'All-Articles'!#REF!,3,0),"")</f>
        <v/>
      </c>
      <c r="P878" s="101" t="str">
        <f>IFERROR(VLOOKUP(N878,'Updated Articles'!$A:$E,1,0),"NO")</f>
        <v>NO</v>
      </c>
      <c r="Q878" s="101" t="str">
        <f>IFERROR(VLOOKUP(N878,'Updated Articles'!$A:$E,5,0),"NO")</f>
        <v>NO</v>
      </c>
    </row>
    <row r="879" spans="1:18" x14ac:dyDescent="0.25">
      <c r="A879" s="99" t="s">
        <v>419</v>
      </c>
      <c r="B879" s="100"/>
      <c r="C879" s="101" t="str">
        <f>IFERROR(VLOOKUP(B879,'ALL-LCDs'!$A:$C,3,0),"")</f>
        <v/>
      </c>
      <c r="D879" s="101" t="str">
        <f>IFERROR(VLOOKUP(B879,'Updated LCDs'!$A:$A,1,0),"NO")</f>
        <v>NO</v>
      </c>
      <c r="E879" s="101" t="str">
        <f>IFERROR(VLOOKUP(B879,'Updated LCDs'!$A:$E,5,0),"NO")</f>
        <v>NO</v>
      </c>
      <c r="F879" s="102" t="str">
        <f>IFERROR(VLOOKUP(B879,'ICD-9 to ICD-10 LCDs'!$A:$B,2,0),"")</f>
        <v/>
      </c>
      <c r="G879" s="101" t="str">
        <f>IFERROR(VLOOKUP(F879,'ALL-LCDs'!$A:$C,3,0),"")</f>
        <v/>
      </c>
      <c r="H879" s="101" t="str">
        <f>IFERROR(VLOOKUP(F879,'Updated LCDs'!$A:$A,1,0),"NO")</f>
        <v>NO</v>
      </c>
      <c r="I879" s="101" t="str">
        <f>IFERROR(VLOOKUP(F879,'Updated LCDs'!$A:$E,5,0),"NO")</f>
        <v>NO</v>
      </c>
      <c r="J879" s="100">
        <v>52466</v>
      </c>
      <c r="K879" s="101" t="str">
        <f>IFERROR(VLOOKUP(J879,'All-Articles'!#REF!,3,0),"")</f>
        <v/>
      </c>
      <c r="L879" s="101" t="str">
        <f>IFERROR(VLOOKUP(J879,'Updated Articles'!$A:$E,1,0),"NO")</f>
        <v>NO</v>
      </c>
      <c r="M879" s="101" t="str">
        <f>IFERROR(VLOOKUP(J879,'Updated Articles'!$A:$E,5,0),"NO")</f>
        <v>NO</v>
      </c>
      <c r="N879" s="100" t="str">
        <f>IFERROR(VLOOKUP(J879,'[1]ICD-9 to ICD-10 LCDs'!$L:$M,2,0),"")</f>
        <v/>
      </c>
      <c r="O879" s="101" t="str">
        <f>IFERROR(VLOOKUP(N879,'All-Articles'!#REF!,3,0),"")</f>
        <v/>
      </c>
      <c r="P879" s="101" t="str">
        <f>IFERROR(VLOOKUP(N879,'Updated Articles'!$A:$E,1,0),"NO")</f>
        <v>NO</v>
      </c>
      <c r="Q879" s="101" t="str">
        <f>IFERROR(VLOOKUP(N879,'Updated Articles'!$A:$E,5,0),"NO")</f>
        <v>NO</v>
      </c>
    </row>
    <row r="880" spans="1:18" x14ac:dyDescent="0.25">
      <c r="A880" s="99" t="s">
        <v>420</v>
      </c>
      <c r="B880" s="100"/>
      <c r="C880" s="101" t="str">
        <f>IFERROR(VLOOKUP(B880,'ALL-LCDs'!$A:$C,3,0),"")</f>
        <v/>
      </c>
      <c r="D880" s="101" t="str">
        <f>IFERROR(VLOOKUP(B880,'Updated LCDs'!$A:$A,1,0),"NO")</f>
        <v>NO</v>
      </c>
      <c r="E880" s="101" t="str">
        <f>IFERROR(VLOOKUP(B880,'Updated LCDs'!$A:$E,5,0),"NO")</f>
        <v>NO</v>
      </c>
      <c r="F880" s="102" t="str">
        <f>IFERROR(VLOOKUP(B880,'ICD-9 to ICD-10 LCDs'!$A:$B,2,0),"")</f>
        <v/>
      </c>
      <c r="G880" s="101" t="str">
        <f>IFERROR(VLOOKUP(F880,'ALL-LCDs'!$A:$C,3,0),"")</f>
        <v/>
      </c>
      <c r="H880" s="101" t="str">
        <f>IFERROR(VLOOKUP(F880,'Updated LCDs'!$A:$A,1,0),"NO")</f>
        <v>NO</v>
      </c>
      <c r="I880" s="101" t="str">
        <f>IFERROR(VLOOKUP(F880,'Updated LCDs'!$A:$E,5,0),"NO")</f>
        <v>NO</v>
      </c>
      <c r="J880" s="100">
        <v>52469</v>
      </c>
      <c r="K880" s="101" t="str">
        <f>IFERROR(VLOOKUP(J880,'All-Articles'!#REF!,3,0),"")</f>
        <v/>
      </c>
      <c r="L880" s="101" t="str">
        <f>IFERROR(VLOOKUP(J880,'Updated Articles'!$A:$E,1,0),"NO")</f>
        <v>NO</v>
      </c>
      <c r="M880" s="101" t="str">
        <f>IFERROR(VLOOKUP(J880,'Updated Articles'!$A:$E,5,0),"NO")</f>
        <v>NO</v>
      </c>
      <c r="N880" s="100" t="str">
        <f>IFERROR(VLOOKUP(J880,'[1]ICD-9 to ICD-10 LCDs'!$L:$M,2,0),"")</f>
        <v/>
      </c>
      <c r="O880" s="101" t="str">
        <f>IFERROR(VLOOKUP(N880,'All-Articles'!#REF!,3,0),"")</f>
        <v/>
      </c>
      <c r="P880" s="101" t="str">
        <f>IFERROR(VLOOKUP(N880,'Updated Articles'!$A:$E,1,0),"NO")</f>
        <v>NO</v>
      </c>
      <c r="Q880" s="101" t="str">
        <f>IFERROR(VLOOKUP(N880,'Updated Articles'!$A:$E,5,0),"NO")</f>
        <v>NO</v>
      </c>
    </row>
    <row r="881" spans="1:17" x14ac:dyDescent="0.25">
      <c r="A881" s="99" t="s">
        <v>405</v>
      </c>
      <c r="B881" s="100"/>
      <c r="C881" s="101" t="str">
        <f>IFERROR(VLOOKUP(B881,'ALL-LCDs'!$A:$C,3,0),"")</f>
        <v/>
      </c>
      <c r="D881" s="101" t="str">
        <f>IFERROR(VLOOKUP(B881,'Updated LCDs'!$A:$A,1,0),"NO")</f>
        <v>NO</v>
      </c>
      <c r="E881" s="101" t="str">
        <f>IFERROR(VLOOKUP(B881,'Updated LCDs'!$A:$E,5,0),"NO")</f>
        <v>NO</v>
      </c>
      <c r="F881" s="102" t="str">
        <f>IFERROR(VLOOKUP(B881,'ICD-9 to ICD-10 LCDs'!$A:$B,2,0),"")</f>
        <v/>
      </c>
      <c r="G881" s="101" t="str">
        <f>IFERROR(VLOOKUP(F881,'ALL-LCDs'!$A:$C,3,0),"")</f>
        <v/>
      </c>
      <c r="H881" s="101" t="str">
        <f>IFERROR(VLOOKUP(F881,'Updated LCDs'!$A:$A,1,0),"NO")</f>
        <v>NO</v>
      </c>
      <c r="I881" s="101" t="str">
        <f>IFERROR(VLOOKUP(F881,'Updated LCDs'!$A:$E,5,0),"NO")</f>
        <v>NO</v>
      </c>
      <c r="J881" s="100">
        <v>52470</v>
      </c>
      <c r="K881" s="101" t="str">
        <f>IFERROR(VLOOKUP(J881,'All-Articles'!#REF!,3,0),"")</f>
        <v/>
      </c>
      <c r="L881" s="101" t="str">
        <f>IFERROR(VLOOKUP(J881,'Updated Articles'!$A:$E,1,0),"NO")</f>
        <v>NO</v>
      </c>
      <c r="M881" s="101" t="str">
        <f>IFERROR(VLOOKUP(J881,'Updated Articles'!$A:$E,5,0),"NO")</f>
        <v>NO</v>
      </c>
      <c r="N881" s="100" t="str">
        <f>IFERROR(VLOOKUP(J881,'[1]ICD-9 to ICD-10 LCDs'!$L:$M,2,0),"")</f>
        <v/>
      </c>
      <c r="O881" s="101" t="str">
        <f>IFERROR(VLOOKUP(N881,'All-Articles'!#REF!,3,0),"")</f>
        <v/>
      </c>
      <c r="P881" s="101" t="str">
        <f>IFERROR(VLOOKUP(N881,'Updated Articles'!$A:$E,1,0),"NO")</f>
        <v>NO</v>
      </c>
      <c r="Q881" s="101" t="str">
        <f>IFERROR(VLOOKUP(N881,'Updated Articles'!$A:$E,5,0),"NO")</f>
        <v>NO</v>
      </c>
    </row>
    <row r="882" spans="1:17" x14ac:dyDescent="0.25">
      <c r="A882" s="99" t="s">
        <v>383</v>
      </c>
      <c r="B882" s="100"/>
      <c r="C882" s="101" t="str">
        <f>IFERROR(VLOOKUP(B882,'ALL-LCDs'!$A:$C,3,0),"")</f>
        <v/>
      </c>
      <c r="D882" s="101" t="str">
        <f>IFERROR(VLOOKUP(B882,'Updated LCDs'!$A:$A,1,0),"NO")</f>
        <v>NO</v>
      </c>
      <c r="E882" s="101" t="str">
        <f>IFERROR(VLOOKUP(B882,'Updated LCDs'!$A:$E,5,0),"NO")</f>
        <v>NO</v>
      </c>
      <c r="F882" s="102" t="str">
        <f>IFERROR(VLOOKUP(B882,'ICD-9 to ICD-10 LCDs'!$A:$B,2,0),"")</f>
        <v/>
      </c>
      <c r="G882" s="101" t="str">
        <f>IFERROR(VLOOKUP(F882,'ALL-LCDs'!$A:$C,3,0),"")</f>
        <v/>
      </c>
      <c r="H882" s="101" t="str">
        <f>IFERROR(VLOOKUP(F882,'Updated LCDs'!$A:$A,1,0),"NO")</f>
        <v>NO</v>
      </c>
      <c r="I882" s="101" t="str">
        <f>IFERROR(VLOOKUP(F882,'Updated LCDs'!$A:$E,5,0),"NO")</f>
        <v>NO</v>
      </c>
      <c r="J882" s="100">
        <v>52474</v>
      </c>
      <c r="K882" s="101" t="str">
        <f>IFERROR(VLOOKUP(J882,'All-Articles'!#REF!,3,0),"")</f>
        <v/>
      </c>
      <c r="L882" s="101" t="str">
        <f>IFERROR(VLOOKUP(J882,'Updated Articles'!$A:$E,1,0),"NO")</f>
        <v>NO</v>
      </c>
      <c r="M882" s="101" t="str">
        <f>IFERROR(VLOOKUP(J882,'Updated Articles'!$A:$E,5,0),"NO")</f>
        <v>NO</v>
      </c>
      <c r="N882" s="100" t="str">
        <f>IFERROR(VLOOKUP(J882,'[1]ICD-9 to ICD-10 LCDs'!$L:$M,2,0),"")</f>
        <v/>
      </c>
      <c r="O882" s="101" t="str">
        <f>IFERROR(VLOOKUP(N882,'All-Articles'!#REF!,3,0),"")</f>
        <v/>
      </c>
      <c r="P882" s="101" t="str">
        <f>IFERROR(VLOOKUP(N882,'Updated Articles'!$A:$E,1,0),"NO")</f>
        <v>NO</v>
      </c>
      <c r="Q882" s="101" t="str">
        <f>IFERROR(VLOOKUP(N882,'Updated Articles'!$A:$E,5,0),"NO")</f>
        <v>NO</v>
      </c>
    </row>
    <row r="883" spans="1:17" x14ac:dyDescent="0.25">
      <c r="A883" s="99" t="s">
        <v>316</v>
      </c>
      <c r="B883" s="100"/>
      <c r="C883" s="101" t="str">
        <f>IFERROR(VLOOKUP(B883,'ALL-LCDs'!$A:$C,3,0),"")</f>
        <v/>
      </c>
      <c r="D883" s="101" t="str">
        <f>IFERROR(VLOOKUP(B883,'Updated LCDs'!$A:$A,1,0),"NO")</f>
        <v>NO</v>
      </c>
      <c r="E883" s="101" t="str">
        <f>IFERROR(VLOOKUP(B883,'Updated LCDs'!$A:$E,5,0),"NO")</f>
        <v>NO</v>
      </c>
      <c r="F883" s="102" t="str">
        <f>IFERROR(VLOOKUP(B883,'ICD-9 to ICD-10 LCDs'!$A:$B,2,0),"")</f>
        <v/>
      </c>
      <c r="G883" s="101" t="str">
        <f>IFERROR(VLOOKUP(F883,'ALL-LCDs'!$A:$C,3,0),"")</f>
        <v/>
      </c>
      <c r="H883" s="101" t="str">
        <f>IFERROR(VLOOKUP(F883,'Updated LCDs'!$A:$A,1,0),"NO")</f>
        <v>NO</v>
      </c>
      <c r="I883" s="101" t="str">
        <f>IFERROR(VLOOKUP(F883,'Updated LCDs'!$A:$E,5,0),"NO")</f>
        <v>NO</v>
      </c>
      <c r="J883" s="100">
        <v>52476</v>
      </c>
      <c r="K883" s="101" t="str">
        <f>IFERROR(VLOOKUP(J883,'All-Articles'!#REF!,3,0),"")</f>
        <v/>
      </c>
      <c r="L883" s="101" t="str">
        <f>IFERROR(VLOOKUP(J883,'Updated Articles'!$A:$E,1,0),"NO")</f>
        <v>NO</v>
      </c>
      <c r="M883" s="101" t="str">
        <f>IFERROR(VLOOKUP(J883,'Updated Articles'!$A:$E,5,0),"NO")</f>
        <v>NO</v>
      </c>
      <c r="N883" s="100" t="str">
        <f>IFERROR(VLOOKUP(J883,'[1]ICD-9 to ICD-10 LCDs'!$L:$M,2,0),"")</f>
        <v/>
      </c>
      <c r="O883" s="101" t="str">
        <f>IFERROR(VLOOKUP(N883,'All-Articles'!#REF!,3,0),"")</f>
        <v/>
      </c>
      <c r="P883" s="101" t="str">
        <f>IFERROR(VLOOKUP(N883,'Updated Articles'!$A:$E,1,0),"NO")</f>
        <v>NO</v>
      </c>
      <c r="Q883" s="101" t="str">
        <f>IFERROR(VLOOKUP(N883,'Updated Articles'!$A:$E,5,0),"NO")</f>
        <v>NO</v>
      </c>
    </row>
    <row r="884" spans="1:17" x14ac:dyDescent="0.25">
      <c r="A884" s="99" t="s">
        <v>421</v>
      </c>
      <c r="B884" s="100"/>
      <c r="C884" s="101" t="str">
        <f>IFERROR(VLOOKUP(B884,'ALL-LCDs'!$A:$C,3,0),"")</f>
        <v/>
      </c>
      <c r="D884" s="101" t="str">
        <f>IFERROR(VLOOKUP(B884,'Updated LCDs'!$A:$A,1,0),"NO")</f>
        <v>NO</v>
      </c>
      <c r="E884" s="101" t="str">
        <f>IFERROR(VLOOKUP(B884,'Updated LCDs'!$A:$E,5,0),"NO")</f>
        <v>NO</v>
      </c>
      <c r="F884" s="102" t="str">
        <f>IFERROR(VLOOKUP(B884,'ICD-9 to ICD-10 LCDs'!$A:$B,2,0),"")</f>
        <v/>
      </c>
      <c r="G884" s="101" t="str">
        <f>IFERROR(VLOOKUP(F884,'ALL-LCDs'!$A:$C,3,0),"")</f>
        <v/>
      </c>
      <c r="H884" s="101" t="str">
        <f>IFERROR(VLOOKUP(F884,'Updated LCDs'!$A:$A,1,0),"NO")</f>
        <v>NO</v>
      </c>
      <c r="I884" s="101" t="str">
        <f>IFERROR(VLOOKUP(F884,'Updated LCDs'!$A:$E,5,0),"NO")</f>
        <v>NO</v>
      </c>
      <c r="J884" s="100">
        <v>52478</v>
      </c>
      <c r="K884" s="101" t="str">
        <f>IFERROR(VLOOKUP(J884,'All-Articles'!#REF!,3,0),"")</f>
        <v/>
      </c>
      <c r="L884" s="101" t="str">
        <f>IFERROR(VLOOKUP(J884,'Updated Articles'!$A:$E,1,0),"NO")</f>
        <v>NO</v>
      </c>
      <c r="M884" s="101" t="str">
        <f>IFERROR(VLOOKUP(J884,'Updated Articles'!$A:$E,5,0),"NO")</f>
        <v>NO</v>
      </c>
      <c r="N884" s="100" t="str">
        <f>IFERROR(VLOOKUP(J884,'[1]ICD-9 to ICD-10 LCDs'!$L:$M,2,0),"")</f>
        <v/>
      </c>
      <c r="O884" s="101" t="str">
        <f>IFERROR(VLOOKUP(N884,'All-Articles'!#REF!,3,0),"")</f>
        <v/>
      </c>
      <c r="P884" s="101" t="str">
        <f>IFERROR(VLOOKUP(N884,'Updated Articles'!$A:$E,1,0),"NO")</f>
        <v>NO</v>
      </c>
      <c r="Q884" s="101" t="str">
        <f>IFERROR(VLOOKUP(N884,'Updated Articles'!$A:$E,5,0),"NO")</f>
        <v>NO</v>
      </c>
    </row>
    <row r="885" spans="1:17" x14ac:dyDescent="0.25">
      <c r="A885" s="99" t="s">
        <v>422</v>
      </c>
      <c r="B885" s="100"/>
      <c r="C885" s="101" t="str">
        <f>IFERROR(VLOOKUP(B885,'ALL-LCDs'!$A:$C,3,0),"")</f>
        <v/>
      </c>
      <c r="D885" s="101" t="str">
        <f>IFERROR(VLOOKUP(B885,'Updated LCDs'!$A:$A,1,0),"NO")</f>
        <v>NO</v>
      </c>
      <c r="E885" s="101" t="str">
        <f>IFERROR(VLOOKUP(B885,'Updated LCDs'!$A:$E,5,0),"NO")</f>
        <v>NO</v>
      </c>
      <c r="F885" s="102" t="str">
        <f>IFERROR(VLOOKUP(B885,'ICD-9 to ICD-10 LCDs'!$A:$B,2,0),"")</f>
        <v/>
      </c>
      <c r="G885" s="101" t="str">
        <f>IFERROR(VLOOKUP(F885,'ALL-LCDs'!$A:$C,3,0),"")</f>
        <v/>
      </c>
      <c r="H885" s="101" t="str">
        <f>IFERROR(VLOOKUP(F885,'Updated LCDs'!$A:$A,1,0),"NO")</f>
        <v>NO</v>
      </c>
      <c r="I885" s="101" t="str">
        <f>IFERROR(VLOOKUP(F885,'Updated LCDs'!$A:$E,5,0),"NO")</f>
        <v>NO</v>
      </c>
      <c r="J885" s="100">
        <v>52480</v>
      </c>
      <c r="K885" s="101" t="str">
        <f>IFERROR(VLOOKUP(J885,'All-Articles'!#REF!,3,0),"")</f>
        <v/>
      </c>
      <c r="L885" s="101" t="str">
        <f>IFERROR(VLOOKUP(J885,'Updated Articles'!$A:$E,1,0),"NO")</f>
        <v>NO</v>
      </c>
      <c r="M885" s="101" t="str">
        <f>IFERROR(VLOOKUP(J885,'Updated Articles'!$A:$E,5,0),"NO")</f>
        <v>NO</v>
      </c>
      <c r="N885" s="100" t="str">
        <f>IFERROR(VLOOKUP(J885,'[1]ICD-9 to ICD-10 LCDs'!$L:$M,2,0),"")</f>
        <v/>
      </c>
      <c r="O885" s="101" t="str">
        <f>IFERROR(VLOOKUP(N885,'All-Articles'!#REF!,3,0),"")</f>
        <v/>
      </c>
      <c r="P885" s="101" t="str">
        <f>IFERROR(VLOOKUP(N885,'Updated Articles'!$A:$E,1,0),"NO")</f>
        <v>NO</v>
      </c>
      <c r="Q885" s="101" t="str">
        <f>IFERROR(VLOOKUP(N885,'Updated Articles'!$A:$E,5,0),"NO")</f>
        <v>NO</v>
      </c>
    </row>
    <row r="886" spans="1:17" x14ac:dyDescent="0.25">
      <c r="A886" s="99" t="s">
        <v>423</v>
      </c>
      <c r="B886" s="100"/>
      <c r="C886" s="101" t="str">
        <f>IFERROR(VLOOKUP(B886,'ALL-LCDs'!$A:$C,3,0),"")</f>
        <v/>
      </c>
      <c r="D886" s="101" t="str">
        <f>IFERROR(VLOOKUP(B886,'Updated LCDs'!$A:$A,1,0),"NO")</f>
        <v>NO</v>
      </c>
      <c r="E886" s="101" t="str">
        <f>IFERROR(VLOOKUP(B886,'Updated LCDs'!$A:$E,5,0),"NO")</f>
        <v>NO</v>
      </c>
      <c r="F886" s="102" t="str">
        <f>IFERROR(VLOOKUP(B886,'ICD-9 to ICD-10 LCDs'!$A:$B,2,0),"")</f>
        <v/>
      </c>
      <c r="G886" s="101" t="str">
        <f>IFERROR(VLOOKUP(F886,'ALL-LCDs'!$A:$C,3,0),"")</f>
        <v/>
      </c>
      <c r="H886" s="101" t="str">
        <f>IFERROR(VLOOKUP(F886,'Updated LCDs'!$A:$A,1,0),"NO")</f>
        <v>NO</v>
      </c>
      <c r="I886" s="101" t="str">
        <f>IFERROR(VLOOKUP(F886,'Updated LCDs'!$A:$E,5,0),"NO")</f>
        <v>NO</v>
      </c>
      <c r="J886" s="100">
        <v>52481</v>
      </c>
      <c r="K886" s="101" t="str">
        <f>IFERROR(VLOOKUP(J886,'All-Articles'!#REF!,3,0),"")</f>
        <v/>
      </c>
      <c r="L886" s="101" t="str">
        <f>IFERROR(VLOOKUP(J886,'Updated Articles'!$A:$E,1,0),"NO")</f>
        <v>NO</v>
      </c>
      <c r="M886" s="101" t="str">
        <f>IFERROR(VLOOKUP(J886,'Updated Articles'!$A:$E,5,0),"NO")</f>
        <v>NO</v>
      </c>
      <c r="N886" s="100" t="str">
        <f>IFERROR(VLOOKUP(J886,'[1]ICD-9 to ICD-10 LCDs'!$L:$M,2,0),"")</f>
        <v/>
      </c>
      <c r="O886" s="101" t="str">
        <f>IFERROR(VLOOKUP(N886,'All-Articles'!#REF!,3,0),"")</f>
        <v/>
      </c>
      <c r="P886" s="101" t="str">
        <f>IFERROR(VLOOKUP(N886,'Updated Articles'!$A:$E,1,0),"NO")</f>
        <v>NO</v>
      </c>
      <c r="Q886" s="101" t="str">
        <f>IFERROR(VLOOKUP(N886,'Updated Articles'!$A:$E,5,0),"NO")</f>
        <v>NO</v>
      </c>
    </row>
    <row r="887" spans="1:17" x14ac:dyDescent="0.25">
      <c r="A887" s="99" t="s">
        <v>424</v>
      </c>
      <c r="B887" s="100"/>
      <c r="C887" s="101" t="str">
        <f>IFERROR(VLOOKUP(B887,'ALL-LCDs'!$A:$C,3,0),"")</f>
        <v/>
      </c>
      <c r="D887" s="101" t="str">
        <f>IFERROR(VLOOKUP(B887,'Updated LCDs'!$A:$A,1,0),"NO")</f>
        <v>NO</v>
      </c>
      <c r="E887" s="101" t="str">
        <f>IFERROR(VLOOKUP(B887,'Updated LCDs'!$A:$E,5,0),"NO")</f>
        <v>NO</v>
      </c>
      <c r="F887" s="102" t="str">
        <f>IFERROR(VLOOKUP(B887,'ICD-9 to ICD-10 LCDs'!$A:$B,2,0),"")</f>
        <v/>
      </c>
      <c r="G887" s="101" t="str">
        <f>IFERROR(VLOOKUP(F887,'ALL-LCDs'!$A:$C,3,0),"")</f>
        <v/>
      </c>
      <c r="H887" s="101" t="str">
        <f>IFERROR(VLOOKUP(F887,'Updated LCDs'!$A:$A,1,0),"NO")</f>
        <v>NO</v>
      </c>
      <c r="I887" s="101" t="str">
        <f>IFERROR(VLOOKUP(F887,'Updated LCDs'!$A:$E,5,0),"NO")</f>
        <v>NO</v>
      </c>
      <c r="J887" s="100">
        <v>52487</v>
      </c>
      <c r="K887" s="101" t="str">
        <f>IFERROR(VLOOKUP(J887,'All-Articles'!#REF!,3,0),"")</f>
        <v/>
      </c>
      <c r="L887" s="101" t="str">
        <f>IFERROR(VLOOKUP(J887,'Updated Articles'!$A:$E,1,0),"NO")</f>
        <v>NO</v>
      </c>
      <c r="M887" s="101" t="str">
        <f>IFERROR(VLOOKUP(J887,'Updated Articles'!$A:$E,5,0),"NO")</f>
        <v>NO</v>
      </c>
      <c r="N887" s="100" t="str">
        <f>IFERROR(VLOOKUP(J887,'[1]ICD-9 to ICD-10 LCDs'!$L:$M,2,0),"")</f>
        <v/>
      </c>
      <c r="O887" s="101" t="str">
        <f>IFERROR(VLOOKUP(N887,'All-Articles'!#REF!,3,0),"")</f>
        <v/>
      </c>
      <c r="P887" s="101" t="str">
        <f>IFERROR(VLOOKUP(N887,'Updated Articles'!$A:$E,1,0),"NO")</f>
        <v>NO</v>
      </c>
      <c r="Q887" s="101" t="str">
        <f>IFERROR(VLOOKUP(N887,'Updated Articles'!$A:$E,5,0),"NO")</f>
        <v>NO</v>
      </c>
    </row>
    <row r="888" spans="1:17" x14ac:dyDescent="0.25">
      <c r="A888" s="99" t="s">
        <v>321</v>
      </c>
      <c r="B888" s="100"/>
      <c r="C888" s="101" t="str">
        <f>IFERROR(VLOOKUP(B888,'ALL-LCDs'!$A:$C,3,0),"")</f>
        <v/>
      </c>
      <c r="D888" s="101" t="str">
        <f>IFERROR(VLOOKUP(B888,'Updated LCDs'!$A:$A,1,0),"NO")</f>
        <v>NO</v>
      </c>
      <c r="E888" s="101" t="str">
        <f>IFERROR(VLOOKUP(B888,'Updated LCDs'!$A:$E,5,0),"NO")</f>
        <v>NO</v>
      </c>
      <c r="F888" s="102" t="str">
        <f>IFERROR(VLOOKUP(B888,'ICD-9 to ICD-10 LCDs'!$A:$B,2,0),"")</f>
        <v/>
      </c>
      <c r="G888" s="101" t="str">
        <f>IFERROR(VLOOKUP(F888,'ALL-LCDs'!$A:$C,3,0),"")</f>
        <v/>
      </c>
      <c r="H888" s="101" t="str">
        <f>IFERROR(VLOOKUP(F888,'Updated LCDs'!$A:$A,1,0),"NO")</f>
        <v>NO</v>
      </c>
      <c r="I888" s="101" t="str">
        <f>IFERROR(VLOOKUP(F888,'Updated LCDs'!$A:$E,5,0),"NO")</f>
        <v>NO</v>
      </c>
      <c r="J888" s="100">
        <v>52488</v>
      </c>
      <c r="K888" s="101" t="str">
        <f>IFERROR(VLOOKUP(J888,'All-Articles'!#REF!,3,0),"")</f>
        <v/>
      </c>
      <c r="L888" s="101" t="str">
        <f>IFERROR(VLOOKUP(J888,'Updated Articles'!$A:$E,1,0),"NO")</f>
        <v>NO</v>
      </c>
      <c r="M888" s="101" t="str">
        <f>IFERROR(VLOOKUP(J888,'Updated Articles'!$A:$E,5,0),"NO")</f>
        <v>NO</v>
      </c>
      <c r="N888" s="100" t="str">
        <f>IFERROR(VLOOKUP(J888,'[1]ICD-9 to ICD-10 LCDs'!$L:$M,2,0),"")</f>
        <v/>
      </c>
      <c r="O888" s="101" t="str">
        <f>IFERROR(VLOOKUP(N888,'All-Articles'!#REF!,3,0),"")</f>
        <v/>
      </c>
      <c r="P888" s="101" t="str">
        <f>IFERROR(VLOOKUP(N888,'Updated Articles'!$A:$E,1,0),"NO")</f>
        <v>NO</v>
      </c>
      <c r="Q888" s="101" t="str">
        <f>IFERROR(VLOOKUP(N888,'Updated Articles'!$A:$E,5,0),"NO")</f>
        <v>NO</v>
      </c>
    </row>
    <row r="889" spans="1:17" x14ac:dyDescent="0.25">
      <c r="A889" s="99" t="s">
        <v>313</v>
      </c>
      <c r="B889" s="100"/>
      <c r="C889" s="101" t="str">
        <f>IFERROR(VLOOKUP(B889,'ALL-LCDs'!$A:$C,3,0),"")</f>
        <v/>
      </c>
      <c r="D889" s="101" t="str">
        <f>IFERROR(VLOOKUP(B889,'Updated LCDs'!$A:$A,1,0),"NO")</f>
        <v>NO</v>
      </c>
      <c r="E889" s="101" t="str">
        <f>IFERROR(VLOOKUP(B889,'Updated LCDs'!$A:$E,5,0),"NO")</f>
        <v>NO</v>
      </c>
      <c r="F889" s="102" t="str">
        <f>IFERROR(VLOOKUP(B889,'ICD-9 to ICD-10 LCDs'!$A:$B,2,0),"")</f>
        <v/>
      </c>
      <c r="G889" s="101" t="str">
        <f>IFERROR(VLOOKUP(F889,'ALL-LCDs'!$A:$C,3,0),"")</f>
        <v/>
      </c>
      <c r="H889" s="101" t="str">
        <f>IFERROR(VLOOKUP(F889,'Updated LCDs'!$A:$A,1,0),"NO")</f>
        <v>NO</v>
      </c>
      <c r="I889" s="101" t="str">
        <f>IFERROR(VLOOKUP(F889,'Updated LCDs'!$A:$E,5,0),"NO")</f>
        <v>NO</v>
      </c>
      <c r="J889" s="100">
        <v>52489</v>
      </c>
      <c r="K889" s="101" t="str">
        <f>IFERROR(VLOOKUP(J889,'All-Articles'!#REF!,3,0),"")</f>
        <v/>
      </c>
      <c r="L889" s="101" t="str">
        <f>IFERROR(VLOOKUP(J889,'Updated Articles'!$A:$E,1,0),"NO")</f>
        <v>NO</v>
      </c>
      <c r="M889" s="101" t="str">
        <f>IFERROR(VLOOKUP(J889,'Updated Articles'!$A:$E,5,0),"NO")</f>
        <v>NO</v>
      </c>
      <c r="N889" s="100" t="str">
        <f>IFERROR(VLOOKUP(J889,'[1]ICD-9 to ICD-10 LCDs'!$L:$M,2,0),"")</f>
        <v/>
      </c>
      <c r="O889" s="101" t="str">
        <f>IFERROR(VLOOKUP(N889,'All-Articles'!#REF!,3,0),"")</f>
        <v/>
      </c>
      <c r="P889" s="101" t="str">
        <f>IFERROR(VLOOKUP(N889,'Updated Articles'!$A:$E,1,0),"NO")</f>
        <v>NO</v>
      </c>
      <c r="Q889" s="101" t="str">
        <f>IFERROR(VLOOKUP(N889,'Updated Articles'!$A:$E,5,0),"NO")</f>
        <v>NO</v>
      </c>
    </row>
    <row r="890" spans="1:17" x14ac:dyDescent="0.25">
      <c r="A890" s="103" t="s">
        <v>425</v>
      </c>
      <c r="B890" s="100"/>
      <c r="C890" s="101" t="str">
        <f>IFERROR(VLOOKUP(B890,'ALL-LCDs'!$A:$C,3,0),"")</f>
        <v/>
      </c>
      <c r="D890" s="101" t="str">
        <f>IFERROR(VLOOKUP(B890,'Updated LCDs'!$A:$A,1,0),"NO")</f>
        <v>NO</v>
      </c>
      <c r="E890" s="101" t="str">
        <f>IFERROR(VLOOKUP(B890,'Updated LCDs'!$A:$E,5,0),"NO")</f>
        <v>NO</v>
      </c>
      <c r="F890" s="102" t="str">
        <f>IFERROR(VLOOKUP(B890,'ICD-9 to ICD-10 LCDs'!$A:$B,2,0),"")</f>
        <v/>
      </c>
      <c r="G890" s="101" t="str">
        <f>IFERROR(VLOOKUP(F890,'ALL-LCDs'!$A:$C,3,0),"")</f>
        <v/>
      </c>
      <c r="H890" s="101" t="str">
        <f>IFERROR(VLOOKUP(F890,'Updated LCDs'!$A:$A,1,0),"NO")</f>
        <v>NO</v>
      </c>
      <c r="I890" s="101" t="str">
        <f>IFERROR(VLOOKUP(F890,'Updated LCDs'!$A:$E,5,0),"NO")</f>
        <v>NO</v>
      </c>
      <c r="J890" s="100">
        <v>52491</v>
      </c>
      <c r="K890" s="101" t="str">
        <f>IFERROR(VLOOKUP(J890,'All-Articles'!#REF!,3,0),"")</f>
        <v/>
      </c>
      <c r="L890" s="101" t="str">
        <f>IFERROR(VLOOKUP(J890,'Updated Articles'!$A:$E,1,0),"NO")</f>
        <v>NO</v>
      </c>
      <c r="M890" s="101" t="str">
        <f>IFERROR(VLOOKUP(J890,'Updated Articles'!$A:$E,5,0),"NO")</f>
        <v>NO</v>
      </c>
      <c r="N890" s="100" t="str">
        <f>IFERROR(VLOOKUP(J890,'[1]ICD-9 to ICD-10 LCDs'!$L:$M,2,0),"")</f>
        <v/>
      </c>
      <c r="O890" s="101" t="str">
        <f>IFERROR(VLOOKUP(N890,'All-Articles'!#REF!,3,0),"")</f>
        <v/>
      </c>
      <c r="P890" s="101" t="str">
        <f>IFERROR(VLOOKUP(N890,'Updated Articles'!$A:$E,1,0),"NO")</f>
        <v>NO</v>
      </c>
      <c r="Q890" s="101" t="str">
        <f>IFERROR(VLOOKUP(N890,'Updated Articles'!$A:$E,5,0),"NO")</f>
        <v>NO</v>
      </c>
    </row>
    <row r="891" spans="1:17" x14ac:dyDescent="0.25">
      <c r="A891" s="99" t="s">
        <v>426</v>
      </c>
      <c r="B891" s="100"/>
      <c r="C891" s="101" t="str">
        <f>IFERROR(VLOOKUP(B891,'ALL-LCDs'!$A:$C,3,0),"")</f>
        <v/>
      </c>
      <c r="D891" s="101" t="str">
        <f>IFERROR(VLOOKUP(B891,'Updated LCDs'!$A:$A,1,0),"NO")</f>
        <v>NO</v>
      </c>
      <c r="E891" s="101" t="str">
        <f>IFERROR(VLOOKUP(B891,'Updated LCDs'!$A:$E,5,0),"NO")</f>
        <v>NO</v>
      </c>
      <c r="F891" s="102" t="str">
        <f>IFERROR(VLOOKUP(B891,'ICD-9 to ICD-10 LCDs'!$A:$B,2,0),"")</f>
        <v/>
      </c>
      <c r="G891" s="101" t="str">
        <f>IFERROR(VLOOKUP(F891,'ALL-LCDs'!$A:$C,3,0),"")</f>
        <v/>
      </c>
      <c r="H891" s="101" t="str">
        <f>IFERROR(VLOOKUP(F891,'Updated LCDs'!$A:$A,1,0),"NO")</f>
        <v>NO</v>
      </c>
      <c r="I891" s="101" t="str">
        <f>IFERROR(VLOOKUP(F891,'Updated LCDs'!$A:$E,5,0),"NO")</f>
        <v>NO</v>
      </c>
      <c r="J891" s="100">
        <v>52492</v>
      </c>
      <c r="K891" s="101" t="str">
        <f>IFERROR(VLOOKUP(J891,'All-Articles'!#REF!,3,0),"")</f>
        <v/>
      </c>
      <c r="L891" s="101" t="str">
        <f>IFERROR(VLOOKUP(J891,'Updated Articles'!$A:$E,1,0),"NO")</f>
        <v>NO</v>
      </c>
      <c r="M891" s="101" t="str">
        <f>IFERROR(VLOOKUP(J891,'Updated Articles'!$A:$E,5,0),"NO")</f>
        <v>NO</v>
      </c>
      <c r="N891" s="100" t="str">
        <f>IFERROR(VLOOKUP(J891,'[1]ICD-9 to ICD-10 LCDs'!$L:$M,2,0),"")</f>
        <v/>
      </c>
      <c r="O891" s="101" t="str">
        <f>IFERROR(VLOOKUP(N891,'All-Articles'!#REF!,3,0),"")</f>
        <v/>
      </c>
      <c r="P891" s="101" t="str">
        <f>IFERROR(VLOOKUP(N891,'Updated Articles'!$A:$E,1,0),"NO")</f>
        <v>NO</v>
      </c>
      <c r="Q891" s="101" t="str">
        <f>IFERROR(VLOOKUP(N891,'Updated Articles'!$A:$E,5,0),"NO")</f>
        <v>NO</v>
      </c>
    </row>
    <row r="892" spans="1:17" x14ac:dyDescent="0.25">
      <c r="A892" s="99" t="s">
        <v>427</v>
      </c>
      <c r="B892" s="100"/>
      <c r="C892" s="101" t="str">
        <f>IFERROR(VLOOKUP(B892,'ALL-LCDs'!$A:$C,3,0),"")</f>
        <v/>
      </c>
      <c r="D892" s="101" t="str">
        <f>IFERROR(VLOOKUP(B892,'Updated LCDs'!$A:$A,1,0),"NO")</f>
        <v>NO</v>
      </c>
      <c r="E892" s="101" t="str">
        <f>IFERROR(VLOOKUP(B892,'Updated LCDs'!$A:$E,5,0),"NO")</f>
        <v>NO</v>
      </c>
      <c r="F892" s="102" t="str">
        <f>IFERROR(VLOOKUP(B892,'ICD-9 to ICD-10 LCDs'!$A:$B,2,0),"")</f>
        <v/>
      </c>
      <c r="G892" s="101" t="str">
        <f>IFERROR(VLOOKUP(F892,'ALL-LCDs'!$A:$C,3,0),"")</f>
        <v/>
      </c>
      <c r="H892" s="101" t="str">
        <f>IFERROR(VLOOKUP(F892,'Updated LCDs'!$A:$A,1,0),"NO")</f>
        <v>NO</v>
      </c>
      <c r="I892" s="101" t="str">
        <f>IFERROR(VLOOKUP(F892,'Updated LCDs'!$A:$E,5,0),"NO")</f>
        <v>NO</v>
      </c>
      <c r="J892" s="100">
        <v>52493</v>
      </c>
      <c r="K892" s="101" t="str">
        <f>IFERROR(VLOOKUP(J892,'All-Articles'!#REF!,3,0),"")</f>
        <v/>
      </c>
      <c r="L892" s="101" t="str">
        <f>IFERROR(VLOOKUP(J892,'Updated Articles'!$A:$E,1,0),"NO")</f>
        <v>NO</v>
      </c>
      <c r="M892" s="101" t="str">
        <f>IFERROR(VLOOKUP(J892,'Updated Articles'!$A:$E,5,0),"NO")</f>
        <v>NO</v>
      </c>
      <c r="N892" s="100" t="str">
        <f>IFERROR(VLOOKUP(J892,'[1]ICD-9 to ICD-10 LCDs'!$L:$M,2,0),"")</f>
        <v/>
      </c>
      <c r="O892" s="101" t="str">
        <f>IFERROR(VLOOKUP(N892,'All-Articles'!#REF!,3,0),"")</f>
        <v/>
      </c>
      <c r="P892" s="101" t="str">
        <f>IFERROR(VLOOKUP(N892,'Updated Articles'!$A:$E,1,0),"NO")</f>
        <v>NO</v>
      </c>
      <c r="Q892" s="101" t="str">
        <f>IFERROR(VLOOKUP(N892,'Updated Articles'!$A:$E,5,0),"NO")</f>
        <v>NO</v>
      </c>
    </row>
    <row r="893" spans="1:17" x14ac:dyDescent="0.25">
      <c r="A893" s="99" t="s">
        <v>428</v>
      </c>
      <c r="B893" s="100"/>
      <c r="C893" s="101" t="str">
        <f>IFERROR(VLOOKUP(B893,'ALL-LCDs'!$A:$C,3,0),"")</f>
        <v/>
      </c>
      <c r="D893" s="101" t="str">
        <f>IFERROR(VLOOKUP(B893,'Updated LCDs'!$A:$A,1,0),"NO")</f>
        <v>NO</v>
      </c>
      <c r="E893" s="101" t="str">
        <f>IFERROR(VLOOKUP(B893,'Updated LCDs'!$A:$E,5,0),"NO")</f>
        <v>NO</v>
      </c>
      <c r="F893" s="102" t="str">
        <f>IFERROR(VLOOKUP(B893,'ICD-9 to ICD-10 LCDs'!$A:$B,2,0),"")</f>
        <v/>
      </c>
      <c r="G893" s="101" t="str">
        <f>IFERROR(VLOOKUP(F893,'ALL-LCDs'!$A:$C,3,0),"")</f>
        <v/>
      </c>
      <c r="H893" s="101" t="str">
        <f>IFERROR(VLOOKUP(F893,'Updated LCDs'!$A:$A,1,0),"NO")</f>
        <v>NO</v>
      </c>
      <c r="I893" s="101" t="str">
        <f>IFERROR(VLOOKUP(F893,'Updated LCDs'!$A:$E,5,0),"NO")</f>
        <v>NO</v>
      </c>
      <c r="J893" s="100">
        <v>52496</v>
      </c>
      <c r="K893" s="101" t="str">
        <f>IFERROR(VLOOKUP(J893,'All-Articles'!#REF!,3,0),"")</f>
        <v/>
      </c>
      <c r="L893" s="101" t="str">
        <f>IFERROR(VLOOKUP(J893,'Updated Articles'!$A:$E,1,0),"NO")</f>
        <v>NO</v>
      </c>
      <c r="M893" s="101" t="str">
        <f>IFERROR(VLOOKUP(J893,'Updated Articles'!$A:$E,5,0),"NO")</f>
        <v>NO</v>
      </c>
      <c r="N893" s="100" t="str">
        <f>IFERROR(VLOOKUP(J893,'[1]ICD-9 to ICD-10 LCDs'!$L:$M,2,0),"")</f>
        <v/>
      </c>
      <c r="O893" s="101" t="str">
        <f>IFERROR(VLOOKUP(N893,'All-Articles'!#REF!,3,0),"")</f>
        <v/>
      </c>
      <c r="P893" s="101" t="str">
        <f>IFERROR(VLOOKUP(N893,'Updated Articles'!$A:$E,1,0),"NO")</f>
        <v>NO</v>
      </c>
      <c r="Q893" s="101" t="str">
        <f>IFERROR(VLOOKUP(N893,'Updated Articles'!$A:$E,5,0),"NO")</f>
        <v>NO</v>
      </c>
    </row>
    <row r="894" spans="1:17" x14ac:dyDescent="0.25">
      <c r="A894" s="99" t="s">
        <v>429</v>
      </c>
      <c r="B894" s="100"/>
      <c r="C894" s="101" t="str">
        <f>IFERROR(VLOOKUP(B894,'ALL-LCDs'!$A:$C,3,0),"")</f>
        <v/>
      </c>
      <c r="D894" s="101" t="str">
        <f>IFERROR(VLOOKUP(B894,'Updated LCDs'!$A:$A,1,0),"NO")</f>
        <v>NO</v>
      </c>
      <c r="E894" s="101" t="str">
        <f>IFERROR(VLOOKUP(B894,'Updated LCDs'!$A:$E,5,0),"NO")</f>
        <v>NO</v>
      </c>
      <c r="F894" s="102" t="str">
        <f>IFERROR(VLOOKUP(B894,'ICD-9 to ICD-10 LCDs'!$A:$B,2,0),"")</f>
        <v/>
      </c>
      <c r="G894" s="101" t="str">
        <f>IFERROR(VLOOKUP(F894,'ALL-LCDs'!$A:$C,3,0),"")</f>
        <v/>
      </c>
      <c r="H894" s="101" t="str">
        <f>IFERROR(VLOOKUP(F894,'Updated LCDs'!$A:$A,1,0),"NO")</f>
        <v>NO</v>
      </c>
      <c r="I894" s="101" t="str">
        <f>IFERROR(VLOOKUP(F894,'Updated LCDs'!$A:$E,5,0),"NO")</f>
        <v>NO</v>
      </c>
      <c r="J894" s="100">
        <v>52498</v>
      </c>
      <c r="K894" s="101" t="str">
        <f>IFERROR(VLOOKUP(J894,'All-Articles'!#REF!,3,0),"")</f>
        <v/>
      </c>
      <c r="L894" s="101">
        <f>IFERROR(VLOOKUP(J894,'Updated Articles'!$A:$E,1,0),"NO")</f>
        <v>52498</v>
      </c>
      <c r="M894" s="101" t="str">
        <f>IFERROR(VLOOKUP(J894,'Updated Articles'!$A:$E,5,0),"NO")</f>
        <v>&lt;p&gt;Revision Effective Date: 07/22/2019&lt;br /&gt;POLICY SPECIFIC DOCUMENTATION:&lt;br /&gt;Added: HCPCS codes K0857 - K0860 and K0862 - K0864 to the Condition of Payment Prior Authorization (PA) Program information&lt;br /&gt;&lt;br /&gt;&lt;em&gt;07/04/2019: At this time 21st Century Cures Act applies to new and revised LCDs which require comment and notice. This revision is to an article that is not a local coverage determination.&lt;/em&gt;&lt;/p&gt;</v>
      </c>
      <c r="N894" s="100" t="str">
        <f>IFERROR(VLOOKUP(J894,'[1]ICD-9 to ICD-10 LCDs'!$L:$M,2,0),"")</f>
        <v/>
      </c>
      <c r="O894" s="101" t="str">
        <f>IFERROR(VLOOKUP(N894,'All-Articles'!#REF!,3,0),"")</f>
        <v/>
      </c>
      <c r="P894" s="101" t="str">
        <f>IFERROR(VLOOKUP(N894,'Updated Articles'!$A:$E,1,0),"NO")</f>
        <v>NO</v>
      </c>
      <c r="Q894" s="101" t="str">
        <f>IFERROR(VLOOKUP(N894,'Updated Articles'!$A:$E,5,0),"NO")</f>
        <v>NO</v>
      </c>
    </row>
    <row r="895" spans="1:17" x14ac:dyDescent="0.25">
      <c r="A895" s="99" t="s">
        <v>430</v>
      </c>
      <c r="B895" s="100"/>
      <c r="C895" s="101" t="str">
        <f>IFERROR(VLOOKUP(B895,'ALL-LCDs'!$A:$C,3,0),"")</f>
        <v/>
      </c>
      <c r="D895" s="101" t="str">
        <f>IFERROR(VLOOKUP(B895,'Updated LCDs'!$A:$A,1,0),"NO")</f>
        <v>NO</v>
      </c>
      <c r="E895" s="101" t="str">
        <f>IFERROR(VLOOKUP(B895,'Updated LCDs'!$A:$E,5,0),"NO")</f>
        <v>NO</v>
      </c>
      <c r="F895" s="102" t="str">
        <f>IFERROR(VLOOKUP(B895,'ICD-9 to ICD-10 LCDs'!$A:$B,2,0),"")</f>
        <v/>
      </c>
      <c r="G895" s="101" t="str">
        <f>IFERROR(VLOOKUP(F895,'ALL-LCDs'!$A:$C,3,0),"")</f>
        <v/>
      </c>
      <c r="H895" s="101" t="str">
        <f>IFERROR(VLOOKUP(F895,'Updated LCDs'!$A:$A,1,0),"NO")</f>
        <v>NO</v>
      </c>
      <c r="I895" s="101" t="str">
        <f>IFERROR(VLOOKUP(F895,'Updated LCDs'!$A:$E,5,0),"NO")</f>
        <v>NO</v>
      </c>
      <c r="J895" s="100">
        <v>52499</v>
      </c>
      <c r="K895" s="101" t="str">
        <f>IFERROR(VLOOKUP(J895,'All-Articles'!#REF!,3,0),"")</f>
        <v/>
      </c>
      <c r="L895" s="101" t="str">
        <f>IFERROR(VLOOKUP(J895,'Updated Articles'!$A:$E,1,0),"NO")</f>
        <v>NO</v>
      </c>
      <c r="M895" s="101" t="str">
        <f>IFERROR(VLOOKUP(J895,'Updated Articles'!$A:$E,5,0),"NO")</f>
        <v>NO</v>
      </c>
      <c r="N895" s="100" t="str">
        <f>IFERROR(VLOOKUP(J895,'[1]ICD-9 to ICD-10 LCDs'!$L:$M,2,0),"")</f>
        <v/>
      </c>
      <c r="O895" s="101" t="str">
        <f>IFERROR(VLOOKUP(N895,'All-Articles'!#REF!,3,0),"")</f>
        <v/>
      </c>
      <c r="P895" s="101" t="str">
        <f>IFERROR(VLOOKUP(N895,'Updated Articles'!$A:$E,1,0),"NO")</f>
        <v>NO</v>
      </c>
      <c r="Q895" s="101" t="str">
        <f>IFERROR(VLOOKUP(N895,'Updated Articles'!$A:$E,5,0),"NO")</f>
        <v>NO</v>
      </c>
    </row>
    <row r="896" spans="1:17" x14ac:dyDescent="0.25">
      <c r="A896" s="99" t="s">
        <v>301</v>
      </c>
      <c r="B896" s="100"/>
      <c r="C896" s="101" t="str">
        <f>IFERROR(VLOOKUP(B896,'ALL-LCDs'!$A:$C,3,0),"")</f>
        <v/>
      </c>
      <c r="D896" s="101" t="str">
        <f>IFERROR(VLOOKUP(B896,'Updated LCDs'!$A:$A,1,0),"NO")</f>
        <v>NO</v>
      </c>
      <c r="E896" s="101" t="str">
        <f>IFERROR(VLOOKUP(B896,'Updated LCDs'!$A:$E,5,0),"NO")</f>
        <v>NO</v>
      </c>
      <c r="F896" s="102" t="str">
        <f>IFERROR(VLOOKUP(B896,'ICD-9 to ICD-10 LCDs'!$A:$B,2,0),"")</f>
        <v/>
      </c>
      <c r="G896" s="101" t="str">
        <f>IFERROR(VLOOKUP(F896,'ALL-LCDs'!$A:$C,3,0),"")</f>
        <v/>
      </c>
      <c r="H896" s="101" t="str">
        <f>IFERROR(VLOOKUP(F896,'Updated LCDs'!$A:$A,1,0),"NO")</f>
        <v>NO</v>
      </c>
      <c r="I896" s="101" t="str">
        <f>IFERROR(VLOOKUP(F896,'Updated LCDs'!$A:$E,5,0),"NO")</f>
        <v>NO</v>
      </c>
      <c r="J896" s="100">
        <v>52500</v>
      </c>
      <c r="K896" s="101" t="str">
        <f>IFERROR(VLOOKUP(J896,'All-Articles'!#REF!,3,0),"")</f>
        <v/>
      </c>
      <c r="L896" s="101" t="str">
        <f>IFERROR(VLOOKUP(J896,'Updated Articles'!$A:$E,1,0),"NO")</f>
        <v>NO</v>
      </c>
      <c r="M896" s="101" t="str">
        <f>IFERROR(VLOOKUP(J896,'Updated Articles'!$A:$E,5,0),"NO")</f>
        <v>NO</v>
      </c>
      <c r="N896" s="100" t="str">
        <f>IFERROR(VLOOKUP(J896,'[1]ICD-9 to ICD-10 LCDs'!$L:$M,2,0),"")</f>
        <v/>
      </c>
      <c r="O896" s="101" t="str">
        <f>IFERROR(VLOOKUP(N896,'All-Articles'!#REF!,3,0),"")</f>
        <v/>
      </c>
      <c r="P896" s="101" t="str">
        <f>IFERROR(VLOOKUP(N896,'Updated Articles'!$A:$E,1,0),"NO")</f>
        <v>NO</v>
      </c>
      <c r="Q896" s="101" t="str">
        <f>IFERROR(VLOOKUP(N896,'Updated Articles'!$A:$E,5,0),"NO")</f>
        <v>NO</v>
      </c>
    </row>
    <row r="897" spans="1:17" x14ac:dyDescent="0.25">
      <c r="A897" s="99" t="s">
        <v>431</v>
      </c>
      <c r="B897" s="100"/>
      <c r="C897" s="101" t="str">
        <f>IFERROR(VLOOKUP(B897,'ALL-LCDs'!$A:$C,3,0),"")</f>
        <v/>
      </c>
      <c r="D897" s="101" t="str">
        <f>IFERROR(VLOOKUP(B897,'Updated LCDs'!$A:$A,1,0),"NO")</f>
        <v>NO</v>
      </c>
      <c r="E897" s="101" t="str">
        <f>IFERROR(VLOOKUP(B897,'Updated LCDs'!$A:$E,5,0),"NO")</f>
        <v>NO</v>
      </c>
      <c r="F897" s="102" t="str">
        <f>IFERROR(VLOOKUP(B897,'ICD-9 to ICD-10 LCDs'!$A:$B,2,0),"")</f>
        <v/>
      </c>
      <c r="G897" s="101" t="str">
        <f>IFERROR(VLOOKUP(F897,'ALL-LCDs'!$A:$C,3,0),"")</f>
        <v/>
      </c>
      <c r="H897" s="101" t="str">
        <f>IFERROR(VLOOKUP(F897,'Updated LCDs'!$A:$A,1,0),"NO")</f>
        <v>NO</v>
      </c>
      <c r="I897" s="101" t="str">
        <f>IFERROR(VLOOKUP(F897,'Updated LCDs'!$A:$E,5,0),"NO")</f>
        <v>NO</v>
      </c>
      <c r="J897" s="100">
        <v>52501</v>
      </c>
      <c r="K897" s="101" t="str">
        <f>IFERROR(VLOOKUP(J897,'All-Articles'!#REF!,3,0),"")</f>
        <v/>
      </c>
      <c r="L897" s="101" t="str">
        <f>IFERROR(VLOOKUP(J897,'Updated Articles'!$A:$E,1,0),"NO")</f>
        <v>NO</v>
      </c>
      <c r="M897" s="101" t="str">
        <f>IFERROR(VLOOKUP(J897,'Updated Articles'!$A:$E,5,0),"NO")</f>
        <v>NO</v>
      </c>
      <c r="N897" s="100" t="str">
        <f>IFERROR(VLOOKUP(J897,'[1]ICD-9 to ICD-10 LCDs'!$L:$M,2,0),"")</f>
        <v/>
      </c>
      <c r="O897" s="101" t="str">
        <f>IFERROR(VLOOKUP(N897,'All-Articles'!#REF!,3,0),"")</f>
        <v/>
      </c>
      <c r="P897" s="101" t="str">
        <f>IFERROR(VLOOKUP(N897,'Updated Articles'!$A:$E,1,0),"NO")</f>
        <v>NO</v>
      </c>
      <c r="Q897" s="101" t="str">
        <f>IFERROR(VLOOKUP(N897,'Updated Articles'!$A:$E,5,0),"NO")</f>
        <v>NO</v>
      </c>
    </row>
    <row r="898" spans="1:17" x14ac:dyDescent="0.25">
      <c r="A898" s="99" t="s">
        <v>432</v>
      </c>
      <c r="B898" s="100"/>
      <c r="C898" s="101" t="str">
        <f>IFERROR(VLOOKUP(B898,'ALL-LCDs'!$A:$C,3,0),"")</f>
        <v/>
      </c>
      <c r="D898" s="101" t="str">
        <f>IFERROR(VLOOKUP(B898,'Updated LCDs'!$A:$A,1,0),"NO")</f>
        <v>NO</v>
      </c>
      <c r="E898" s="101" t="str">
        <f>IFERROR(VLOOKUP(B898,'Updated LCDs'!$A:$E,5,0),"NO")</f>
        <v>NO</v>
      </c>
      <c r="F898" s="102" t="str">
        <f>IFERROR(VLOOKUP(B898,'ICD-9 to ICD-10 LCDs'!$A:$B,2,0),"")</f>
        <v/>
      </c>
      <c r="G898" s="101" t="str">
        <f>IFERROR(VLOOKUP(F898,'ALL-LCDs'!$A:$C,3,0),"")</f>
        <v/>
      </c>
      <c r="H898" s="101" t="str">
        <f>IFERROR(VLOOKUP(F898,'Updated LCDs'!$A:$A,1,0),"NO")</f>
        <v>NO</v>
      </c>
      <c r="I898" s="101" t="str">
        <f>IFERROR(VLOOKUP(F898,'Updated LCDs'!$A:$E,5,0),"NO")</f>
        <v>NO</v>
      </c>
      <c r="J898" s="100">
        <v>52502</v>
      </c>
      <c r="K898" s="101" t="str">
        <f>IFERROR(VLOOKUP(J898,'All-Articles'!#REF!,3,0),"")</f>
        <v/>
      </c>
      <c r="L898" s="101" t="str">
        <f>IFERROR(VLOOKUP(J898,'Updated Articles'!$A:$E,1,0),"NO")</f>
        <v>NO</v>
      </c>
      <c r="M898" s="101" t="str">
        <f>IFERROR(VLOOKUP(J898,'Updated Articles'!$A:$E,5,0),"NO")</f>
        <v>NO</v>
      </c>
      <c r="N898" s="100" t="str">
        <f>IFERROR(VLOOKUP(J898,'[1]ICD-9 to ICD-10 LCDs'!$L:$M,2,0),"")</f>
        <v/>
      </c>
      <c r="O898" s="101" t="str">
        <f>IFERROR(VLOOKUP(N898,'All-Articles'!#REF!,3,0),"")</f>
        <v/>
      </c>
      <c r="P898" s="101" t="str">
        <f>IFERROR(VLOOKUP(N898,'Updated Articles'!$A:$E,1,0),"NO")</f>
        <v>NO</v>
      </c>
      <c r="Q898" s="101" t="str">
        <f>IFERROR(VLOOKUP(N898,'Updated Articles'!$A:$E,5,0),"NO")</f>
        <v>NO</v>
      </c>
    </row>
    <row r="899" spans="1:17" x14ac:dyDescent="0.25">
      <c r="A899" s="99" t="s">
        <v>433</v>
      </c>
      <c r="B899" s="100"/>
      <c r="C899" s="101" t="str">
        <f>IFERROR(VLOOKUP(B899,'ALL-LCDs'!$A:$C,3,0),"")</f>
        <v/>
      </c>
      <c r="D899" s="101" t="str">
        <f>IFERROR(VLOOKUP(B899,'Updated LCDs'!$A:$A,1,0),"NO")</f>
        <v>NO</v>
      </c>
      <c r="E899" s="101" t="str">
        <f>IFERROR(VLOOKUP(B899,'Updated LCDs'!$A:$E,5,0),"NO")</f>
        <v>NO</v>
      </c>
      <c r="F899" s="102" t="str">
        <f>IFERROR(VLOOKUP(B899,'ICD-9 to ICD-10 LCDs'!$A:$B,2,0),"")</f>
        <v/>
      </c>
      <c r="G899" s="101" t="str">
        <f>IFERROR(VLOOKUP(F899,'ALL-LCDs'!$A:$C,3,0),"")</f>
        <v/>
      </c>
      <c r="H899" s="101" t="str">
        <f>IFERROR(VLOOKUP(F899,'Updated LCDs'!$A:$A,1,0),"NO")</f>
        <v>NO</v>
      </c>
      <c r="I899" s="101" t="str">
        <f>IFERROR(VLOOKUP(F899,'Updated LCDs'!$A:$E,5,0),"NO")</f>
        <v>NO</v>
      </c>
      <c r="J899" s="100">
        <v>52503</v>
      </c>
      <c r="K899" s="101" t="str">
        <f>IFERROR(VLOOKUP(J899,'All-Articles'!#REF!,3,0),"")</f>
        <v/>
      </c>
      <c r="L899" s="101" t="str">
        <f>IFERROR(VLOOKUP(J899,'Updated Articles'!$A:$E,1,0),"NO")</f>
        <v>NO</v>
      </c>
      <c r="M899" s="101" t="str">
        <f>IFERROR(VLOOKUP(J899,'Updated Articles'!$A:$E,5,0),"NO")</f>
        <v>NO</v>
      </c>
      <c r="N899" s="100" t="str">
        <f>IFERROR(VLOOKUP(J899,'[1]ICD-9 to ICD-10 LCDs'!$L:$M,2,0),"")</f>
        <v/>
      </c>
      <c r="O899" s="101" t="str">
        <f>IFERROR(VLOOKUP(N899,'All-Articles'!#REF!,3,0),"")</f>
        <v/>
      </c>
      <c r="P899" s="101" t="str">
        <f>IFERROR(VLOOKUP(N899,'Updated Articles'!$A:$E,1,0),"NO")</f>
        <v>NO</v>
      </c>
      <c r="Q899" s="101" t="str">
        <f>IFERROR(VLOOKUP(N899,'Updated Articles'!$A:$E,5,0),"NO")</f>
        <v>NO</v>
      </c>
    </row>
    <row r="900" spans="1:17" x14ac:dyDescent="0.25">
      <c r="A900" s="99" t="s">
        <v>434</v>
      </c>
      <c r="B900" s="100"/>
      <c r="C900" s="101" t="str">
        <f>IFERROR(VLOOKUP(B900,'ALL-LCDs'!$A:$C,3,0),"")</f>
        <v/>
      </c>
      <c r="D900" s="101" t="str">
        <f>IFERROR(VLOOKUP(B900,'Updated LCDs'!$A:$A,1,0),"NO")</f>
        <v>NO</v>
      </c>
      <c r="E900" s="101" t="str">
        <f>IFERROR(VLOOKUP(B900,'Updated LCDs'!$A:$E,5,0),"NO")</f>
        <v>NO</v>
      </c>
      <c r="F900" s="102" t="str">
        <f>IFERROR(VLOOKUP(B900,'ICD-9 to ICD-10 LCDs'!$A:$B,2,0),"")</f>
        <v/>
      </c>
      <c r="G900" s="101" t="str">
        <f>IFERROR(VLOOKUP(F900,'ALL-LCDs'!$A:$C,3,0),"")</f>
        <v/>
      </c>
      <c r="H900" s="101" t="str">
        <f>IFERROR(VLOOKUP(F900,'Updated LCDs'!$A:$A,1,0),"NO")</f>
        <v>NO</v>
      </c>
      <c r="I900" s="101" t="str">
        <f>IFERROR(VLOOKUP(F900,'Updated LCDs'!$A:$E,5,0),"NO")</f>
        <v>NO</v>
      </c>
      <c r="J900" s="100">
        <v>52504</v>
      </c>
      <c r="K900" s="101" t="str">
        <f>IFERROR(VLOOKUP(J900,'All-Articles'!#REF!,3,0),"")</f>
        <v/>
      </c>
      <c r="L900" s="101" t="str">
        <f>IFERROR(VLOOKUP(J900,'Updated Articles'!$A:$E,1,0),"NO")</f>
        <v>NO</v>
      </c>
      <c r="M900" s="101" t="str">
        <f>IFERROR(VLOOKUP(J900,'Updated Articles'!$A:$E,5,0),"NO")</f>
        <v>NO</v>
      </c>
      <c r="N900" s="100" t="str">
        <f>IFERROR(VLOOKUP(J900,'[1]ICD-9 to ICD-10 LCDs'!$L:$M,2,0),"")</f>
        <v/>
      </c>
      <c r="O900" s="101" t="str">
        <f>IFERROR(VLOOKUP(N900,'All-Articles'!#REF!,3,0),"")</f>
        <v/>
      </c>
      <c r="P900" s="101" t="str">
        <f>IFERROR(VLOOKUP(N900,'Updated Articles'!$A:$E,1,0),"NO")</f>
        <v>NO</v>
      </c>
      <c r="Q900" s="101" t="str">
        <f>IFERROR(VLOOKUP(N900,'Updated Articles'!$A:$E,5,0),"NO")</f>
        <v>NO</v>
      </c>
    </row>
    <row r="901" spans="1:17" x14ac:dyDescent="0.25">
      <c r="A901" s="99" t="s">
        <v>435</v>
      </c>
      <c r="B901" s="100"/>
      <c r="C901" s="101" t="str">
        <f>IFERROR(VLOOKUP(B901,'ALL-LCDs'!$A:$C,3,0),"")</f>
        <v/>
      </c>
      <c r="D901" s="101" t="str">
        <f>IFERROR(VLOOKUP(B901,'Updated LCDs'!$A:$A,1,0),"NO")</f>
        <v>NO</v>
      </c>
      <c r="E901" s="101" t="str">
        <f>IFERROR(VLOOKUP(B901,'Updated LCDs'!$A:$E,5,0),"NO")</f>
        <v>NO</v>
      </c>
      <c r="F901" s="102" t="str">
        <f>IFERROR(VLOOKUP(B901,'ICD-9 to ICD-10 LCDs'!$A:$B,2,0),"")</f>
        <v/>
      </c>
      <c r="G901" s="101" t="str">
        <f>IFERROR(VLOOKUP(F901,'ALL-LCDs'!$A:$C,3,0),"")</f>
        <v/>
      </c>
      <c r="H901" s="101" t="str">
        <f>IFERROR(VLOOKUP(F901,'Updated LCDs'!$A:$A,1,0),"NO")</f>
        <v>NO</v>
      </c>
      <c r="I901" s="101" t="str">
        <f>IFERROR(VLOOKUP(F901,'Updated LCDs'!$A:$E,5,0),"NO")</f>
        <v>NO</v>
      </c>
      <c r="J901" s="100">
        <v>52505</v>
      </c>
      <c r="K901" s="101" t="str">
        <f>IFERROR(VLOOKUP(J901,'All-Articles'!#REF!,3,0),"")</f>
        <v/>
      </c>
      <c r="L901" s="101" t="str">
        <f>IFERROR(VLOOKUP(J901,'Updated Articles'!$A:$E,1,0),"NO")</f>
        <v>NO</v>
      </c>
      <c r="M901" s="101" t="str">
        <f>IFERROR(VLOOKUP(J901,'Updated Articles'!$A:$E,5,0),"NO")</f>
        <v>NO</v>
      </c>
      <c r="N901" s="100" t="str">
        <f>IFERROR(VLOOKUP(J901,'[1]ICD-9 to ICD-10 LCDs'!$L:$M,2,0),"")</f>
        <v/>
      </c>
      <c r="O901" s="101" t="str">
        <f>IFERROR(VLOOKUP(N901,'All-Articles'!#REF!,3,0),"")</f>
        <v/>
      </c>
      <c r="P901" s="101" t="str">
        <f>IFERROR(VLOOKUP(N901,'Updated Articles'!$A:$E,1,0),"NO")</f>
        <v>NO</v>
      </c>
      <c r="Q901" s="101" t="str">
        <f>IFERROR(VLOOKUP(N901,'Updated Articles'!$A:$E,5,0),"NO")</f>
        <v>NO</v>
      </c>
    </row>
    <row r="902" spans="1:17" x14ac:dyDescent="0.25">
      <c r="A902" s="99" t="s">
        <v>436</v>
      </c>
      <c r="B902" s="100"/>
      <c r="C902" s="101" t="str">
        <f>IFERROR(VLOOKUP(B902,'ALL-LCDs'!$A:$C,3,0),"")</f>
        <v/>
      </c>
      <c r="D902" s="101" t="str">
        <f>IFERROR(VLOOKUP(B902,'Updated LCDs'!$A:$A,1,0),"NO")</f>
        <v>NO</v>
      </c>
      <c r="E902" s="101" t="str">
        <f>IFERROR(VLOOKUP(B902,'Updated LCDs'!$A:$E,5,0),"NO")</f>
        <v>NO</v>
      </c>
      <c r="F902" s="102" t="str">
        <f>IFERROR(VLOOKUP(B902,'ICD-9 to ICD-10 LCDs'!$A:$B,2,0),"")</f>
        <v/>
      </c>
      <c r="G902" s="101" t="str">
        <f>IFERROR(VLOOKUP(F902,'ALL-LCDs'!$A:$C,3,0),"")</f>
        <v/>
      </c>
      <c r="H902" s="101" t="str">
        <f>IFERROR(VLOOKUP(F902,'Updated LCDs'!$A:$A,1,0),"NO")</f>
        <v>NO</v>
      </c>
      <c r="I902" s="101" t="str">
        <f>IFERROR(VLOOKUP(F902,'Updated LCDs'!$A:$E,5,0),"NO")</f>
        <v>NO</v>
      </c>
      <c r="J902" s="100">
        <v>52507</v>
      </c>
      <c r="K902" s="101" t="str">
        <f>IFERROR(VLOOKUP(J902,'All-Articles'!#REF!,3,0),"")</f>
        <v/>
      </c>
      <c r="L902" s="101" t="str">
        <f>IFERROR(VLOOKUP(J902,'Updated Articles'!$A:$E,1,0),"NO")</f>
        <v>NO</v>
      </c>
      <c r="M902" s="101" t="str">
        <f>IFERROR(VLOOKUP(J902,'Updated Articles'!$A:$E,5,0),"NO")</f>
        <v>NO</v>
      </c>
      <c r="N902" s="100" t="str">
        <f>IFERROR(VLOOKUP(J902,'[1]ICD-9 to ICD-10 LCDs'!$L:$M,2,0),"")</f>
        <v/>
      </c>
      <c r="O902" s="101" t="str">
        <f>IFERROR(VLOOKUP(N902,'All-Articles'!#REF!,3,0),"")</f>
        <v/>
      </c>
      <c r="P902" s="101" t="str">
        <f>IFERROR(VLOOKUP(N902,'Updated Articles'!$A:$E,1,0),"NO")</f>
        <v>NO</v>
      </c>
      <c r="Q902" s="101" t="str">
        <f>IFERROR(VLOOKUP(N902,'Updated Articles'!$A:$E,5,0),"NO")</f>
        <v>NO</v>
      </c>
    </row>
    <row r="903" spans="1:17" x14ac:dyDescent="0.25">
      <c r="A903" s="99" t="s">
        <v>313</v>
      </c>
      <c r="B903" s="100"/>
      <c r="C903" s="101" t="str">
        <f>IFERROR(VLOOKUP(B903,'ALL-LCDs'!$A:$C,3,0),"")</f>
        <v/>
      </c>
      <c r="D903" s="101" t="str">
        <f>IFERROR(VLOOKUP(B903,'Updated LCDs'!$A:$A,1,0),"NO")</f>
        <v>NO</v>
      </c>
      <c r="E903" s="101" t="str">
        <f>IFERROR(VLOOKUP(B903,'Updated LCDs'!$A:$E,5,0),"NO")</f>
        <v>NO</v>
      </c>
      <c r="F903" s="102" t="str">
        <f>IFERROR(VLOOKUP(B903,'ICD-9 to ICD-10 LCDs'!$A:$B,2,0),"")</f>
        <v/>
      </c>
      <c r="G903" s="101" t="str">
        <f>IFERROR(VLOOKUP(F903,'ALL-LCDs'!$A:$C,3,0),"")</f>
        <v/>
      </c>
      <c r="H903" s="101" t="str">
        <f>IFERROR(VLOOKUP(F903,'Updated LCDs'!$A:$A,1,0),"NO")</f>
        <v>NO</v>
      </c>
      <c r="I903" s="101" t="str">
        <f>IFERROR(VLOOKUP(F903,'Updated LCDs'!$A:$E,5,0),"NO")</f>
        <v>NO</v>
      </c>
      <c r="J903" s="100">
        <v>52508</v>
      </c>
      <c r="K903" s="101" t="str">
        <f>IFERROR(VLOOKUP(J903,'All-Articles'!#REF!,3,0),"")</f>
        <v/>
      </c>
      <c r="L903" s="101" t="str">
        <f>IFERROR(VLOOKUP(J903,'Updated Articles'!$A:$E,1,0),"NO")</f>
        <v>NO</v>
      </c>
      <c r="M903" s="101" t="str">
        <f>IFERROR(VLOOKUP(J903,'Updated Articles'!$A:$E,5,0),"NO")</f>
        <v>NO</v>
      </c>
      <c r="N903" s="100" t="str">
        <f>IFERROR(VLOOKUP(J903,'[1]ICD-9 to ICD-10 LCDs'!$L:$M,2,0),"")</f>
        <v/>
      </c>
      <c r="O903" s="101" t="str">
        <f>IFERROR(VLOOKUP(N903,'All-Articles'!#REF!,3,0),"")</f>
        <v/>
      </c>
      <c r="P903" s="101" t="str">
        <f>IFERROR(VLOOKUP(N903,'Updated Articles'!$A:$E,1,0),"NO")</f>
        <v>NO</v>
      </c>
      <c r="Q903" s="101" t="str">
        <f>IFERROR(VLOOKUP(N903,'Updated Articles'!$A:$E,5,0),"NO")</f>
        <v>NO</v>
      </c>
    </row>
    <row r="904" spans="1:17" x14ac:dyDescent="0.25">
      <c r="A904" s="99" t="s">
        <v>437</v>
      </c>
      <c r="B904" s="100"/>
      <c r="C904" s="101" t="str">
        <f>IFERROR(VLOOKUP(B904,'ALL-LCDs'!$A:$C,3,0),"")</f>
        <v/>
      </c>
      <c r="D904" s="101" t="str">
        <f>IFERROR(VLOOKUP(B904,'Updated LCDs'!$A:$A,1,0),"NO")</f>
        <v>NO</v>
      </c>
      <c r="E904" s="101" t="str">
        <f>IFERROR(VLOOKUP(B904,'Updated LCDs'!$A:$E,5,0),"NO")</f>
        <v>NO</v>
      </c>
      <c r="F904" s="102" t="str">
        <f>IFERROR(VLOOKUP(B904,'ICD-9 to ICD-10 LCDs'!$A:$B,2,0),"")</f>
        <v/>
      </c>
      <c r="G904" s="101" t="str">
        <f>IFERROR(VLOOKUP(F904,'ALL-LCDs'!$A:$C,3,0),"")</f>
        <v/>
      </c>
      <c r="H904" s="101" t="str">
        <f>IFERROR(VLOOKUP(F904,'Updated LCDs'!$A:$A,1,0),"NO")</f>
        <v>NO</v>
      </c>
      <c r="I904" s="101" t="str">
        <f>IFERROR(VLOOKUP(F904,'Updated LCDs'!$A:$E,5,0),"NO")</f>
        <v>NO</v>
      </c>
      <c r="J904" s="100">
        <v>52515</v>
      </c>
      <c r="K904" s="101" t="str">
        <f>IFERROR(VLOOKUP(J904,'All-Articles'!#REF!,3,0),"")</f>
        <v/>
      </c>
      <c r="L904" s="101" t="str">
        <f>IFERROR(VLOOKUP(J904,'Updated Articles'!$A:$E,1,0),"NO")</f>
        <v>NO</v>
      </c>
      <c r="M904" s="101" t="str">
        <f>IFERROR(VLOOKUP(J904,'Updated Articles'!$A:$E,5,0),"NO")</f>
        <v>NO</v>
      </c>
      <c r="N904" s="100" t="str">
        <f>IFERROR(VLOOKUP(J904,'[1]ICD-9 to ICD-10 LCDs'!$L:$M,2,0),"")</f>
        <v/>
      </c>
      <c r="O904" s="101" t="str">
        <f>IFERROR(VLOOKUP(N904,'All-Articles'!#REF!,3,0),"")</f>
        <v/>
      </c>
      <c r="P904" s="101" t="str">
        <f>IFERROR(VLOOKUP(N904,'Updated Articles'!$A:$E,1,0),"NO")</f>
        <v>NO</v>
      </c>
      <c r="Q904" s="101" t="str">
        <f>IFERROR(VLOOKUP(N904,'Updated Articles'!$A:$E,5,0),"NO")</f>
        <v>NO</v>
      </c>
    </row>
    <row r="905" spans="1:17" x14ac:dyDescent="0.25">
      <c r="A905" s="99" t="s">
        <v>313</v>
      </c>
      <c r="B905" s="100"/>
      <c r="C905" s="101" t="str">
        <f>IFERROR(VLOOKUP(B905,'ALL-LCDs'!$A:$C,3,0),"")</f>
        <v/>
      </c>
      <c r="D905" s="101" t="str">
        <f>IFERROR(VLOOKUP(B905,'Updated LCDs'!$A:$A,1,0),"NO")</f>
        <v>NO</v>
      </c>
      <c r="E905" s="101" t="str">
        <f>IFERROR(VLOOKUP(B905,'Updated LCDs'!$A:$E,5,0),"NO")</f>
        <v>NO</v>
      </c>
      <c r="F905" s="102" t="str">
        <f>IFERROR(VLOOKUP(B905,'ICD-9 to ICD-10 LCDs'!$A:$B,2,0),"")</f>
        <v/>
      </c>
      <c r="G905" s="101" t="str">
        <f>IFERROR(VLOOKUP(F905,'ALL-LCDs'!$A:$C,3,0),"")</f>
        <v/>
      </c>
      <c r="H905" s="101" t="str">
        <f>IFERROR(VLOOKUP(F905,'Updated LCDs'!$A:$A,1,0),"NO")</f>
        <v>NO</v>
      </c>
      <c r="I905" s="101" t="str">
        <f>IFERROR(VLOOKUP(F905,'Updated LCDs'!$A:$E,5,0),"NO")</f>
        <v>NO</v>
      </c>
      <c r="J905" s="100">
        <v>52516</v>
      </c>
      <c r="K905" s="101" t="str">
        <f>IFERROR(VLOOKUP(J905,'All-Articles'!#REF!,3,0),"")</f>
        <v/>
      </c>
      <c r="L905" s="101" t="str">
        <f>IFERROR(VLOOKUP(J905,'Updated Articles'!$A:$E,1,0),"NO")</f>
        <v>NO</v>
      </c>
      <c r="M905" s="101" t="str">
        <f>IFERROR(VLOOKUP(J905,'Updated Articles'!$A:$E,5,0),"NO")</f>
        <v>NO</v>
      </c>
      <c r="N905" s="100" t="str">
        <f>IFERROR(VLOOKUP(J905,'[1]ICD-9 to ICD-10 LCDs'!$L:$M,2,0),"")</f>
        <v/>
      </c>
      <c r="O905" s="101" t="str">
        <f>IFERROR(VLOOKUP(N905,'All-Articles'!#REF!,3,0),"")</f>
        <v/>
      </c>
      <c r="P905" s="101" t="str">
        <f>IFERROR(VLOOKUP(N905,'Updated Articles'!$A:$E,1,0),"NO")</f>
        <v>NO</v>
      </c>
      <c r="Q905" s="101" t="str">
        <f>IFERROR(VLOOKUP(N905,'Updated Articles'!$A:$E,5,0),"NO")</f>
        <v>NO</v>
      </c>
    </row>
    <row r="906" spans="1:17" x14ac:dyDescent="0.25">
      <c r="A906" s="99" t="s">
        <v>310</v>
      </c>
      <c r="B906" s="100"/>
      <c r="C906" s="101" t="str">
        <f>IFERROR(VLOOKUP(B906,'ALL-LCDs'!$A:$C,3,0),"")</f>
        <v/>
      </c>
      <c r="D906" s="101" t="str">
        <f>IFERROR(VLOOKUP(B906,'Updated LCDs'!$A:$A,1,0),"NO")</f>
        <v>NO</v>
      </c>
      <c r="E906" s="101" t="str">
        <f>IFERROR(VLOOKUP(B906,'Updated LCDs'!$A:$E,5,0),"NO")</f>
        <v>NO</v>
      </c>
      <c r="F906" s="102" t="str">
        <f>IFERROR(VLOOKUP(B906,'ICD-9 to ICD-10 LCDs'!$A:$B,2,0),"")</f>
        <v/>
      </c>
      <c r="G906" s="101" t="str">
        <f>IFERROR(VLOOKUP(F906,'ALL-LCDs'!$A:$C,3,0),"")</f>
        <v/>
      </c>
      <c r="H906" s="101" t="str">
        <f>IFERROR(VLOOKUP(F906,'Updated LCDs'!$A:$A,1,0),"NO")</f>
        <v>NO</v>
      </c>
      <c r="I906" s="101" t="str">
        <f>IFERROR(VLOOKUP(F906,'Updated LCDs'!$A:$E,5,0),"NO")</f>
        <v>NO</v>
      </c>
      <c r="J906" s="100">
        <v>52518</v>
      </c>
      <c r="K906" s="101" t="str">
        <f>IFERROR(VLOOKUP(J906,'All-Articles'!#REF!,3,0),"")</f>
        <v/>
      </c>
      <c r="L906" s="101" t="str">
        <f>IFERROR(VLOOKUP(J906,'Updated Articles'!$A:$E,1,0),"NO")</f>
        <v>NO</v>
      </c>
      <c r="M906" s="101" t="str">
        <f>IFERROR(VLOOKUP(J906,'Updated Articles'!$A:$E,5,0),"NO")</f>
        <v>NO</v>
      </c>
      <c r="N906" s="100" t="str">
        <f>IFERROR(VLOOKUP(J906,'[1]ICD-9 to ICD-10 LCDs'!$L:$M,2,0),"")</f>
        <v/>
      </c>
      <c r="O906" s="101" t="str">
        <f>IFERROR(VLOOKUP(N906,'All-Articles'!#REF!,3,0),"")</f>
        <v/>
      </c>
      <c r="P906" s="101" t="str">
        <f>IFERROR(VLOOKUP(N906,'Updated Articles'!$A:$E,1,0),"NO")</f>
        <v>NO</v>
      </c>
      <c r="Q906" s="101" t="str">
        <f>IFERROR(VLOOKUP(N906,'Updated Articles'!$A:$E,5,0),"NO")</f>
        <v>NO</v>
      </c>
    </row>
    <row r="907" spans="1:17" x14ac:dyDescent="0.25">
      <c r="A907" s="99" t="s">
        <v>438</v>
      </c>
      <c r="B907" s="100"/>
      <c r="C907" s="101" t="str">
        <f>IFERROR(VLOOKUP(B907,'ALL-LCDs'!$A:$C,3,0),"")</f>
        <v/>
      </c>
      <c r="D907" s="101" t="str">
        <f>IFERROR(VLOOKUP(B907,'Updated LCDs'!$A:$A,1,0),"NO")</f>
        <v>NO</v>
      </c>
      <c r="E907" s="101" t="str">
        <f>IFERROR(VLOOKUP(B907,'Updated LCDs'!$A:$E,5,0),"NO")</f>
        <v>NO</v>
      </c>
      <c r="F907" s="102" t="str">
        <f>IFERROR(VLOOKUP(B907,'ICD-9 to ICD-10 LCDs'!$A:$B,2,0),"")</f>
        <v/>
      </c>
      <c r="G907" s="101" t="str">
        <f>IFERROR(VLOOKUP(F907,'ALL-LCDs'!$A:$C,3,0),"")</f>
        <v/>
      </c>
      <c r="H907" s="101" t="str">
        <f>IFERROR(VLOOKUP(F907,'Updated LCDs'!$A:$A,1,0),"NO")</f>
        <v>NO</v>
      </c>
      <c r="I907" s="101" t="str">
        <f>IFERROR(VLOOKUP(F907,'Updated LCDs'!$A:$E,5,0),"NO")</f>
        <v>NO</v>
      </c>
      <c r="J907" s="100">
        <v>52521</v>
      </c>
      <c r="K907" s="101" t="str">
        <f>IFERROR(VLOOKUP(J907,'All-Articles'!#REF!,3,0),"")</f>
        <v/>
      </c>
      <c r="L907" s="101" t="str">
        <f>IFERROR(VLOOKUP(J907,'Updated Articles'!$A:$E,1,0),"NO")</f>
        <v>NO</v>
      </c>
      <c r="M907" s="101" t="str">
        <f>IFERROR(VLOOKUP(J907,'Updated Articles'!$A:$E,5,0),"NO")</f>
        <v>NO</v>
      </c>
      <c r="N907" s="100" t="str">
        <f>IFERROR(VLOOKUP(J907,'[1]ICD-9 to ICD-10 LCDs'!$L:$M,2,0),"")</f>
        <v/>
      </c>
      <c r="O907" s="101" t="str">
        <f>IFERROR(VLOOKUP(N907,'All-Articles'!#REF!,3,0),"")</f>
        <v/>
      </c>
      <c r="P907" s="101" t="str">
        <f>IFERROR(VLOOKUP(N907,'Updated Articles'!$A:$E,1,0),"NO")</f>
        <v>NO</v>
      </c>
      <c r="Q907" s="101" t="str">
        <f>IFERROR(VLOOKUP(N907,'Updated Articles'!$A:$E,5,0),"NO")</f>
        <v>NO</v>
      </c>
    </row>
    <row r="908" spans="1:17" x14ac:dyDescent="0.25">
      <c r="A908" s="99" t="s">
        <v>439</v>
      </c>
      <c r="B908" s="100"/>
      <c r="C908" s="101" t="str">
        <f>IFERROR(VLOOKUP(B908,'ALL-LCDs'!$A:$C,3,0),"")</f>
        <v/>
      </c>
      <c r="D908" s="101" t="str">
        <f>IFERROR(VLOOKUP(B908,'Updated LCDs'!$A:$A,1,0),"NO")</f>
        <v>NO</v>
      </c>
      <c r="E908" s="101" t="str">
        <f>IFERROR(VLOOKUP(B908,'Updated LCDs'!$A:$E,5,0),"NO")</f>
        <v>NO</v>
      </c>
      <c r="F908" s="102" t="str">
        <f>IFERROR(VLOOKUP(B908,'ICD-9 to ICD-10 LCDs'!$A:$B,2,0),"")</f>
        <v/>
      </c>
      <c r="G908" s="101" t="str">
        <f>IFERROR(VLOOKUP(F908,'ALL-LCDs'!$A:$C,3,0),"")</f>
        <v/>
      </c>
      <c r="H908" s="101" t="str">
        <f>IFERROR(VLOOKUP(F908,'Updated LCDs'!$A:$A,1,0),"NO")</f>
        <v>NO</v>
      </c>
      <c r="I908" s="101" t="str">
        <f>IFERROR(VLOOKUP(F908,'Updated LCDs'!$A:$E,5,0),"NO")</f>
        <v>NO</v>
      </c>
      <c r="J908" s="100">
        <v>52541</v>
      </c>
      <c r="K908" s="101" t="str">
        <f>IFERROR(VLOOKUP(J908,'All-Articles'!#REF!,3,0),"")</f>
        <v/>
      </c>
      <c r="L908" s="101" t="str">
        <f>IFERROR(VLOOKUP(J908,'Updated Articles'!$A:$E,1,0),"NO")</f>
        <v>NO</v>
      </c>
      <c r="M908" s="101" t="str">
        <f>IFERROR(VLOOKUP(J908,'Updated Articles'!$A:$E,5,0),"NO")</f>
        <v>NO</v>
      </c>
      <c r="N908" s="100">
        <f>IFERROR(VLOOKUP(J908,'[1]ICD-9 to ICD-10 LCDs'!$L:$M,2,0),"")</f>
        <v>53098</v>
      </c>
      <c r="O908" s="101" t="str">
        <f>IFERROR(VLOOKUP(N908,'All-Articles'!#REF!,3,0),"")</f>
        <v/>
      </c>
      <c r="P908" s="101" t="str">
        <f>IFERROR(VLOOKUP(N908,'Updated Articles'!$A:$E,1,0),"NO")</f>
        <v>NO</v>
      </c>
      <c r="Q908" s="101" t="str">
        <f>IFERROR(VLOOKUP(N908,'Updated Articles'!$A:$E,5,0),"NO")</f>
        <v>NO</v>
      </c>
    </row>
    <row r="909" spans="1:17" x14ac:dyDescent="0.25">
      <c r="A909" s="99" t="s">
        <v>184</v>
      </c>
      <c r="B909" s="100"/>
      <c r="C909" s="101" t="str">
        <f>IFERROR(VLOOKUP(B909,'ALL-LCDs'!$A:$C,3,0),"")</f>
        <v/>
      </c>
      <c r="D909" s="101" t="str">
        <f>IFERROR(VLOOKUP(B909,'Updated LCDs'!$A:$A,1,0),"NO")</f>
        <v>NO</v>
      </c>
      <c r="E909" s="101" t="str">
        <f>IFERROR(VLOOKUP(B909,'Updated LCDs'!$A:$E,5,0),"NO")</f>
        <v>NO</v>
      </c>
      <c r="F909" s="102" t="str">
        <f>IFERROR(VLOOKUP(B909,'ICD-9 to ICD-10 LCDs'!$A:$B,2,0),"")</f>
        <v/>
      </c>
      <c r="G909" s="101" t="str">
        <f>IFERROR(VLOOKUP(F909,'ALL-LCDs'!$A:$C,3,0),"")</f>
        <v/>
      </c>
      <c r="H909" s="101" t="str">
        <f>IFERROR(VLOOKUP(F909,'Updated LCDs'!$A:$A,1,0),"NO")</f>
        <v>NO</v>
      </c>
      <c r="I909" s="101" t="str">
        <f>IFERROR(VLOOKUP(F909,'Updated LCDs'!$A:$E,5,0),"NO")</f>
        <v>NO</v>
      </c>
      <c r="J909" s="100">
        <v>52697</v>
      </c>
      <c r="K909" s="101" t="str">
        <f>IFERROR(VLOOKUP(J909,'All-Articles'!#REF!,3,0),"")</f>
        <v/>
      </c>
      <c r="L909" s="101" t="str">
        <f>IFERROR(VLOOKUP(J909,'Updated Articles'!$A:$E,1,0),"NO")</f>
        <v>NO</v>
      </c>
      <c r="M909" s="101" t="str">
        <f>IFERROR(VLOOKUP(J909,'Updated Articles'!$A:$E,5,0),"NO")</f>
        <v>NO</v>
      </c>
      <c r="N909" s="100" t="str">
        <f>IFERROR(VLOOKUP(J909,'[1]ICD-9 to ICD-10 LCDs'!$L:$M,2,0),"")</f>
        <v/>
      </c>
      <c r="O909" s="101" t="str">
        <f>IFERROR(VLOOKUP(N909,'All-Articles'!#REF!,3,0),"")</f>
        <v/>
      </c>
      <c r="P909" s="101" t="str">
        <f>IFERROR(VLOOKUP(N909,'Updated Articles'!$A:$E,1,0),"NO")</f>
        <v>NO</v>
      </c>
      <c r="Q909" s="101" t="str">
        <f>IFERROR(VLOOKUP(N909,'Updated Articles'!$A:$E,5,0),"NO")</f>
        <v>NO</v>
      </c>
    </row>
    <row r="910" spans="1:17" x14ac:dyDescent="0.25">
      <c r="A910" s="99" t="s">
        <v>440</v>
      </c>
      <c r="B910" s="100"/>
      <c r="C910" s="101" t="str">
        <f>IFERROR(VLOOKUP(B910,'ALL-LCDs'!$A:$C,3,0),"")</f>
        <v/>
      </c>
      <c r="D910" s="101" t="str">
        <f>IFERROR(VLOOKUP(B910,'Updated LCDs'!$A:$A,1,0),"NO")</f>
        <v>NO</v>
      </c>
      <c r="E910" s="101" t="str">
        <f>IFERROR(VLOOKUP(B910,'Updated LCDs'!$A:$E,5,0),"NO")</f>
        <v>NO</v>
      </c>
      <c r="F910" s="102" t="str">
        <f>IFERROR(VLOOKUP(B910,'ICD-9 to ICD-10 LCDs'!$A:$B,2,0),"")</f>
        <v/>
      </c>
      <c r="G910" s="101" t="str">
        <f>IFERROR(VLOOKUP(F910,'ALL-LCDs'!$A:$C,3,0),"")</f>
        <v/>
      </c>
      <c r="H910" s="101" t="str">
        <f>IFERROR(VLOOKUP(F910,'Updated LCDs'!$A:$A,1,0),"NO")</f>
        <v>NO</v>
      </c>
      <c r="I910" s="101" t="str">
        <f>IFERROR(VLOOKUP(F910,'Updated LCDs'!$A:$E,5,0),"NO")</f>
        <v>NO</v>
      </c>
      <c r="J910" s="100">
        <v>52701</v>
      </c>
      <c r="K910" s="101" t="str">
        <f>IFERROR(VLOOKUP(J910,'All-Articles'!#REF!,3,0),"")</f>
        <v/>
      </c>
      <c r="L910" s="101" t="str">
        <f>IFERROR(VLOOKUP(J910,'Updated Articles'!$A:$E,1,0),"NO")</f>
        <v>NO</v>
      </c>
      <c r="M910" s="101" t="str">
        <f>IFERROR(VLOOKUP(J910,'Updated Articles'!$A:$E,5,0),"NO")</f>
        <v>NO</v>
      </c>
      <c r="N910" s="100" t="str">
        <f>IFERROR(VLOOKUP(J910,'[1]ICD-9 to ICD-10 LCDs'!$L:$M,2,0),"")</f>
        <v/>
      </c>
      <c r="O910" s="101" t="str">
        <f>IFERROR(VLOOKUP(N910,'All-Articles'!#REF!,3,0),"")</f>
        <v/>
      </c>
      <c r="P910" s="101" t="str">
        <f>IFERROR(VLOOKUP(N910,'Updated Articles'!$A:$E,1,0),"NO")</f>
        <v>NO</v>
      </c>
      <c r="Q910" s="101" t="str">
        <f>IFERROR(VLOOKUP(N910,'Updated Articles'!$A:$E,5,0),"NO")</f>
        <v>NO</v>
      </c>
    </row>
    <row r="911" spans="1:17" x14ac:dyDescent="0.25">
      <c r="A911" s="99" t="s">
        <v>441</v>
      </c>
      <c r="B911" s="100"/>
      <c r="C911" s="101" t="str">
        <f>IFERROR(VLOOKUP(B911,'ALL-LCDs'!$A:$C,3,0),"")</f>
        <v/>
      </c>
      <c r="D911" s="101" t="str">
        <f>IFERROR(VLOOKUP(B911,'Updated LCDs'!$A:$A,1,0),"NO")</f>
        <v>NO</v>
      </c>
      <c r="E911" s="101" t="str">
        <f>IFERROR(VLOOKUP(B911,'Updated LCDs'!$A:$E,5,0),"NO")</f>
        <v>NO</v>
      </c>
      <c r="F911" s="102" t="str">
        <f>IFERROR(VLOOKUP(B911,'ICD-9 to ICD-10 LCDs'!$A:$B,2,0),"")</f>
        <v/>
      </c>
      <c r="G911" s="101" t="str">
        <f>IFERROR(VLOOKUP(F911,'ALL-LCDs'!$A:$C,3,0),"")</f>
        <v/>
      </c>
      <c r="H911" s="101" t="str">
        <f>IFERROR(VLOOKUP(F911,'Updated LCDs'!$A:$A,1,0),"NO")</f>
        <v>NO</v>
      </c>
      <c r="I911" s="101" t="str">
        <f>IFERROR(VLOOKUP(F911,'Updated LCDs'!$A:$E,5,0),"NO")</f>
        <v>NO</v>
      </c>
      <c r="J911" s="100">
        <v>52717</v>
      </c>
      <c r="K911" s="101" t="str">
        <f>IFERROR(VLOOKUP(J911,'All-Articles'!#REF!,3,0),"")</f>
        <v/>
      </c>
      <c r="L911" s="101" t="str">
        <f>IFERROR(VLOOKUP(J911,'Updated Articles'!$A:$E,1,0),"NO")</f>
        <v>NO</v>
      </c>
      <c r="M911" s="101" t="str">
        <f>IFERROR(VLOOKUP(J911,'Updated Articles'!$A:$E,5,0),"NO")</f>
        <v>NO</v>
      </c>
      <c r="N911" s="100" t="str">
        <f>IFERROR(VLOOKUP(J911,'[1]ICD-9 to ICD-10 LCDs'!$L:$M,2,0),"")</f>
        <v/>
      </c>
      <c r="O911" s="101" t="str">
        <f>IFERROR(VLOOKUP(N911,'All-Articles'!#REF!,3,0),"")</f>
        <v/>
      </c>
      <c r="P911" s="101" t="str">
        <f>IFERROR(VLOOKUP(N911,'Updated Articles'!$A:$E,1,0),"NO")</f>
        <v>NO</v>
      </c>
      <c r="Q911" s="101" t="str">
        <f>IFERROR(VLOOKUP(N911,'Updated Articles'!$A:$E,5,0),"NO")</f>
        <v>NO</v>
      </c>
    </row>
    <row r="912" spans="1:17" x14ac:dyDescent="0.25">
      <c r="A912" s="99" t="s">
        <v>441</v>
      </c>
      <c r="B912" s="100"/>
      <c r="C912" s="101" t="str">
        <f>IFERROR(VLOOKUP(B912,'ALL-LCDs'!$A:$C,3,0),"")</f>
        <v/>
      </c>
      <c r="D912" s="101" t="str">
        <f>IFERROR(VLOOKUP(B912,'Updated LCDs'!$A:$A,1,0),"NO")</f>
        <v>NO</v>
      </c>
      <c r="E912" s="101" t="str">
        <f>IFERROR(VLOOKUP(B912,'Updated LCDs'!$A:$E,5,0),"NO")</f>
        <v>NO</v>
      </c>
      <c r="F912" s="102" t="str">
        <f>IFERROR(VLOOKUP(B912,'ICD-9 to ICD-10 LCDs'!$A:$B,2,0),"")</f>
        <v/>
      </c>
      <c r="G912" s="101" t="str">
        <f>IFERROR(VLOOKUP(F912,'ALL-LCDs'!$A:$C,3,0),"")</f>
        <v/>
      </c>
      <c r="H912" s="101" t="str">
        <f>IFERROR(VLOOKUP(F912,'Updated LCDs'!$A:$A,1,0),"NO")</f>
        <v>NO</v>
      </c>
      <c r="I912" s="101" t="str">
        <f>IFERROR(VLOOKUP(F912,'Updated LCDs'!$A:$E,5,0),"NO")</f>
        <v>NO</v>
      </c>
      <c r="J912" s="100">
        <v>52718</v>
      </c>
      <c r="K912" s="101" t="str">
        <f>IFERROR(VLOOKUP(J912,'All-Articles'!#REF!,3,0),"")</f>
        <v/>
      </c>
      <c r="L912" s="101" t="str">
        <f>IFERROR(VLOOKUP(J912,'Updated Articles'!$A:$E,1,0),"NO")</f>
        <v>NO</v>
      </c>
      <c r="M912" s="101" t="str">
        <f>IFERROR(VLOOKUP(J912,'Updated Articles'!$A:$E,5,0),"NO")</f>
        <v>NO</v>
      </c>
      <c r="N912" s="100" t="str">
        <f>IFERROR(VLOOKUP(J912,'[1]ICD-9 to ICD-10 LCDs'!$L:$M,2,0),"")</f>
        <v/>
      </c>
      <c r="O912" s="101" t="str">
        <f>IFERROR(VLOOKUP(N912,'All-Articles'!#REF!,3,0),"")</f>
        <v/>
      </c>
      <c r="P912" s="101" t="str">
        <f>IFERROR(VLOOKUP(N912,'Updated Articles'!$A:$E,1,0),"NO")</f>
        <v>NO</v>
      </c>
      <c r="Q912" s="101" t="str">
        <f>IFERROR(VLOOKUP(N912,'Updated Articles'!$A:$E,5,0),"NO")</f>
        <v>NO</v>
      </c>
    </row>
    <row r="913" spans="1:17" x14ac:dyDescent="0.25">
      <c r="A913" s="99" t="s">
        <v>192</v>
      </c>
      <c r="B913" s="100"/>
      <c r="C913" s="101" t="str">
        <f>IFERROR(VLOOKUP(B913,'ALL-LCDs'!$A:$C,3,0),"")</f>
        <v/>
      </c>
      <c r="D913" s="101" t="str">
        <f>IFERROR(VLOOKUP(B913,'Updated LCDs'!$A:$A,1,0),"NO")</f>
        <v>NO</v>
      </c>
      <c r="E913" s="101" t="str">
        <f>IFERROR(VLOOKUP(B913,'Updated LCDs'!$A:$E,5,0),"NO")</f>
        <v>NO</v>
      </c>
      <c r="F913" s="102" t="str">
        <f>IFERROR(VLOOKUP(B913,'ICD-9 to ICD-10 LCDs'!$A:$B,2,0),"")</f>
        <v/>
      </c>
      <c r="G913" s="101" t="str">
        <f>IFERROR(VLOOKUP(F913,'ALL-LCDs'!$A:$C,3,0),"")</f>
        <v/>
      </c>
      <c r="H913" s="101" t="str">
        <f>IFERROR(VLOOKUP(F913,'Updated LCDs'!$A:$A,1,0),"NO")</f>
        <v>NO</v>
      </c>
      <c r="I913" s="101" t="str">
        <f>IFERROR(VLOOKUP(F913,'Updated LCDs'!$A:$E,5,0),"NO")</f>
        <v>NO</v>
      </c>
      <c r="J913" s="100">
        <v>52769</v>
      </c>
      <c r="K913" s="101" t="str">
        <f>IFERROR(VLOOKUP(J913,'All-Articles'!#REF!,3,0),"")</f>
        <v/>
      </c>
      <c r="L913" s="101" t="str">
        <f>IFERROR(VLOOKUP(J913,'Updated Articles'!$A:$E,1,0),"NO")</f>
        <v>NO</v>
      </c>
      <c r="M913" s="101" t="str">
        <f>IFERROR(VLOOKUP(J913,'Updated Articles'!$A:$E,5,0),"NO")</f>
        <v>NO</v>
      </c>
      <c r="N913" s="100" t="str">
        <f>IFERROR(VLOOKUP(J913,'[1]ICD-9 to ICD-10 LCDs'!$L:$M,2,0),"")</f>
        <v/>
      </c>
      <c r="O913" s="101" t="str">
        <f>IFERROR(VLOOKUP(N913,'All-Articles'!#REF!,3,0),"")</f>
        <v/>
      </c>
      <c r="P913" s="101" t="str">
        <f>IFERROR(VLOOKUP(N913,'Updated Articles'!$A:$E,1,0),"NO")</f>
        <v>NO</v>
      </c>
      <c r="Q913" s="101" t="str">
        <f>IFERROR(VLOOKUP(N913,'Updated Articles'!$A:$E,5,0),"NO")</f>
        <v>NO</v>
      </c>
    </row>
    <row r="914" spans="1:17" x14ac:dyDescent="0.25">
      <c r="A914" s="99" t="s">
        <v>184</v>
      </c>
      <c r="B914" s="100"/>
      <c r="C914" s="101" t="str">
        <f>IFERROR(VLOOKUP(B914,'ALL-LCDs'!$A:$C,3,0),"")</f>
        <v/>
      </c>
      <c r="D914" s="101" t="str">
        <f>IFERROR(VLOOKUP(B914,'Updated LCDs'!$A:$A,1,0),"NO")</f>
        <v>NO</v>
      </c>
      <c r="E914" s="101" t="str">
        <f>IFERROR(VLOOKUP(B914,'Updated LCDs'!$A:$E,5,0),"NO")</f>
        <v>NO</v>
      </c>
      <c r="F914" s="102" t="str">
        <f>IFERROR(VLOOKUP(B914,'ICD-9 to ICD-10 LCDs'!$A:$B,2,0),"")</f>
        <v/>
      </c>
      <c r="G914" s="101" t="str">
        <f>IFERROR(VLOOKUP(F914,'ALL-LCDs'!$A:$C,3,0),"")</f>
        <v/>
      </c>
      <c r="H914" s="101" t="str">
        <f>IFERROR(VLOOKUP(F914,'Updated LCDs'!$A:$A,1,0),"NO")</f>
        <v>NO</v>
      </c>
      <c r="I914" s="101" t="str">
        <f>IFERROR(VLOOKUP(F914,'Updated LCDs'!$A:$E,5,0),"NO")</f>
        <v>NO</v>
      </c>
      <c r="J914" s="100">
        <v>52803</v>
      </c>
      <c r="K914" s="101" t="str">
        <f>IFERROR(VLOOKUP(J914,'All-Articles'!#REF!,3,0),"")</f>
        <v/>
      </c>
      <c r="L914" s="101" t="str">
        <f>IFERROR(VLOOKUP(J914,'Updated Articles'!$A:$E,1,0),"NO")</f>
        <v>NO</v>
      </c>
      <c r="M914" s="101" t="str">
        <f>IFERROR(VLOOKUP(J914,'Updated Articles'!$A:$E,5,0),"NO")</f>
        <v>NO</v>
      </c>
      <c r="N914" s="100">
        <f>IFERROR(VLOOKUP(J914,'[1]ICD-9 to ICD-10 LCDs'!$L:$M,2,0),"")</f>
        <v>53025</v>
      </c>
      <c r="O914" s="101" t="str">
        <f>IFERROR(VLOOKUP(N914,'All-Articles'!#REF!,3,0),"")</f>
        <v/>
      </c>
      <c r="P914" s="101" t="str">
        <f>IFERROR(VLOOKUP(N914,'Updated Articles'!$A:$E,1,0),"NO")</f>
        <v>NO</v>
      </c>
      <c r="Q914" s="101" t="str">
        <f>IFERROR(VLOOKUP(N914,'Updated Articles'!$A:$E,5,0),"NO")</f>
        <v>NO</v>
      </c>
    </row>
    <row r="915" spans="1:17" x14ac:dyDescent="0.25">
      <c r="A915" s="99" t="s">
        <v>389</v>
      </c>
      <c r="B915" s="100"/>
      <c r="C915" s="101" t="str">
        <f>IFERROR(VLOOKUP(B915,'ALL-LCDs'!$A:$C,3,0),"")</f>
        <v/>
      </c>
      <c r="D915" s="101" t="str">
        <f>IFERROR(VLOOKUP(B915,'Updated LCDs'!$A:$A,1,0),"NO")</f>
        <v>NO</v>
      </c>
      <c r="E915" s="101" t="str">
        <f>IFERROR(VLOOKUP(B915,'Updated LCDs'!$A:$E,5,0),"NO")</f>
        <v>NO</v>
      </c>
      <c r="F915" s="102" t="str">
        <f>IFERROR(VLOOKUP(B915,'ICD-9 to ICD-10 LCDs'!$A:$B,2,0),"")</f>
        <v/>
      </c>
      <c r="G915" s="101" t="str">
        <f>IFERROR(VLOOKUP(F915,'ALL-LCDs'!$A:$C,3,0),"")</f>
        <v/>
      </c>
      <c r="H915" s="101" t="str">
        <f>IFERROR(VLOOKUP(F915,'Updated LCDs'!$A:$A,1,0),"NO")</f>
        <v>NO</v>
      </c>
      <c r="I915" s="101" t="str">
        <f>IFERROR(VLOOKUP(F915,'Updated LCDs'!$A:$E,5,0),"NO")</f>
        <v>NO</v>
      </c>
      <c r="J915" s="100">
        <v>52856</v>
      </c>
      <c r="K915" s="101" t="str">
        <f>IFERROR(VLOOKUP(J915,'All-Articles'!#REF!,3,0),"")</f>
        <v/>
      </c>
      <c r="L915" s="101" t="str">
        <f>IFERROR(VLOOKUP(J915,'Updated Articles'!$A:$E,1,0),"NO")</f>
        <v>NO</v>
      </c>
      <c r="M915" s="101" t="str">
        <f>IFERROR(VLOOKUP(J915,'Updated Articles'!$A:$E,5,0),"NO")</f>
        <v>NO</v>
      </c>
      <c r="N915" s="100" t="str">
        <f>IFERROR(VLOOKUP(J915,'[1]ICD-9 to ICD-10 LCDs'!$L:$M,2,0),"")</f>
        <v/>
      </c>
      <c r="O915" s="101" t="str">
        <f>IFERROR(VLOOKUP(N915,'All-Articles'!#REF!,3,0),"")</f>
        <v/>
      </c>
      <c r="P915" s="101" t="str">
        <f>IFERROR(VLOOKUP(N915,'Updated Articles'!$A:$E,1,0),"NO")</f>
        <v>NO</v>
      </c>
      <c r="Q915" s="101" t="str">
        <f>IFERROR(VLOOKUP(N915,'Updated Articles'!$A:$E,5,0),"NO")</f>
        <v>NO</v>
      </c>
    </row>
    <row r="916" spans="1:17" x14ac:dyDescent="0.25">
      <c r="A916" s="99" t="s">
        <v>408</v>
      </c>
      <c r="B916" s="100"/>
      <c r="C916" s="101" t="str">
        <f>IFERROR(VLOOKUP(B916,'ALL-LCDs'!$A:$C,3,0),"")</f>
        <v/>
      </c>
      <c r="D916" s="101" t="str">
        <f>IFERROR(VLOOKUP(B916,'Updated LCDs'!$A:$A,1,0),"NO")</f>
        <v>NO</v>
      </c>
      <c r="E916" s="101" t="str">
        <f>IFERROR(VLOOKUP(B916,'Updated LCDs'!$A:$E,5,0),"NO")</f>
        <v>NO</v>
      </c>
      <c r="F916" s="102" t="str">
        <f>IFERROR(VLOOKUP(B916,'ICD-9 to ICD-10 LCDs'!$A:$B,2,0),"")</f>
        <v/>
      </c>
      <c r="G916" s="101" t="str">
        <f>IFERROR(VLOOKUP(F916,'ALL-LCDs'!$A:$C,3,0),"")</f>
        <v/>
      </c>
      <c r="H916" s="101" t="str">
        <f>IFERROR(VLOOKUP(F916,'Updated LCDs'!$A:$A,1,0),"NO")</f>
        <v>NO</v>
      </c>
      <c r="I916" s="101" t="str">
        <f>IFERROR(VLOOKUP(F916,'Updated LCDs'!$A:$E,5,0),"NO")</f>
        <v>NO</v>
      </c>
      <c r="J916" s="100">
        <v>52879</v>
      </c>
      <c r="K916" s="101" t="str">
        <f>IFERROR(VLOOKUP(J916,'All-Articles'!#REF!,3,0),"")</f>
        <v/>
      </c>
      <c r="L916" s="101" t="str">
        <f>IFERROR(VLOOKUP(J916,'Updated Articles'!$A:$E,1,0),"NO")</f>
        <v>NO</v>
      </c>
      <c r="M916" s="101" t="str">
        <f>IFERROR(VLOOKUP(J916,'Updated Articles'!$A:$E,5,0),"NO")</f>
        <v>NO</v>
      </c>
      <c r="N916" s="100" t="str">
        <f>IFERROR(VLOOKUP(J916,'[1]ICD-9 to ICD-10 LCDs'!$L:$M,2,0),"")</f>
        <v/>
      </c>
      <c r="O916" s="101" t="str">
        <f>IFERROR(VLOOKUP(N916,'All-Articles'!#REF!,3,0),"")</f>
        <v/>
      </c>
      <c r="P916" s="101" t="str">
        <f>IFERROR(VLOOKUP(N916,'Updated Articles'!$A:$E,1,0),"NO")</f>
        <v>NO</v>
      </c>
      <c r="Q916" s="101" t="str">
        <f>IFERROR(VLOOKUP(N916,'Updated Articles'!$A:$E,5,0),"NO")</f>
        <v>NO</v>
      </c>
    </row>
    <row r="917" spans="1:17" x14ac:dyDescent="0.25">
      <c r="A917" s="99" t="s">
        <v>442</v>
      </c>
      <c r="B917" s="100"/>
      <c r="C917" s="101" t="str">
        <f>IFERROR(VLOOKUP(B917,'ALL-LCDs'!$A:$C,3,0),"")</f>
        <v/>
      </c>
      <c r="D917" s="101" t="str">
        <f>IFERROR(VLOOKUP(B917,'Updated LCDs'!$A:$A,1,0),"NO")</f>
        <v>NO</v>
      </c>
      <c r="E917" s="101" t="str">
        <f>IFERROR(VLOOKUP(B917,'Updated LCDs'!$A:$E,5,0),"NO")</f>
        <v>NO</v>
      </c>
      <c r="F917" s="102" t="str">
        <f>IFERROR(VLOOKUP(B917,'ICD-9 to ICD-10 LCDs'!$A:$B,2,0),"")</f>
        <v/>
      </c>
      <c r="G917" s="101" t="str">
        <f>IFERROR(VLOOKUP(F917,'ALL-LCDs'!$A:$C,3,0),"")</f>
        <v/>
      </c>
      <c r="H917" s="101" t="str">
        <f>IFERROR(VLOOKUP(F917,'Updated LCDs'!$A:$A,1,0),"NO")</f>
        <v>NO</v>
      </c>
      <c r="I917" s="101" t="str">
        <f>IFERROR(VLOOKUP(F917,'Updated LCDs'!$A:$E,5,0),"NO")</f>
        <v>NO</v>
      </c>
      <c r="J917" s="100">
        <v>52933</v>
      </c>
      <c r="K917" s="101" t="str">
        <f>IFERROR(VLOOKUP(J917,'All-Articles'!#REF!,3,0),"")</f>
        <v/>
      </c>
      <c r="L917" s="101" t="str">
        <f>IFERROR(VLOOKUP(J917,'Updated Articles'!$A:$E,1,0),"NO")</f>
        <v>NO</v>
      </c>
      <c r="M917" s="101" t="str">
        <f>IFERROR(VLOOKUP(J917,'Updated Articles'!$A:$E,5,0),"NO")</f>
        <v>NO</v>
      </c>
      <c r="N917" s="100" t="str">
        <f>IFERROR(VLOOKUP(J917,'[1]ICD-9 to ICD-10 LCDs'!$L:$M,2,0),"")</f>
        <v/>
      </c>
      <c r="O917" s="101" t="str">
        <f>IFERROR(VLOOKUP(N917,'All-Articles'!#REF!,3,0),"")</f>
        <v/>
      </c>
      <c r="P917" s="101" t="str">
        <f>IFERROR(VLOOKUP(N917,'Updated Articles'!$A:$E,1,0),"NO")</f>
        <v>NO</v>
      </c>
      <c r="Q917" s="101" t="str">
        <f>IFERROR(VLOOKUP(N917,'Updated Articles'!$A:$E,5,0),"NO")</f>
        <v>NO</v>
      </c>
    </row>
    <row r="918" spans="1:17" x14ac:dyDescent="0.25">
      <c r="A918" s="99" t="s">
        <v>443</v>
      </c>
      <c r="B918" s="100"/>
      <c r="C918" s="101" t="str">
        <f>IFERROR(VLOOKUP(B918,'ALL-LCDs'!$A:$C,3,0),"")</f>
        <v/>
      </c>
      <c r="D918" s="101" t="str">
        <f>IFERROR(VLOOKUP(B918,'Updated LCDs'!$A:$A,1,0),"NO")</f>
        <v>NO</v>
      </c>
      <c r="E918" s="101" t="str">
        <f>IFERROR(VLOOKUP(B918,'Updated LCDs'!$A:$E,5,0),"NO")</f>
        <v>NO</v>
      </c>
      <c r="F918" s="102" t="str">
        <f>IFERROR(VLOOKUP(B918,'ICD-9 to ICD-10 LCDs'!$A:$B,2,0),"")</f>
        <v/>
      </c>
      <c r="G918" s="101" t="str">
        <f>IFERROR(VLOOKUP(F918,'ALL-LCDs'!$A:$C,3,0),"")</f>
        <v/>
      </c>
      <c r="H918" s="101" t="str">
        <f>IFERROR(VLOOKUP(F918,'Updated LCDs'!$A:$A,1,0),"NO")</f>
        <v>NO</v>
      </c>
      <c r="I918" s="101" t="str">
        <f>IFERROR(VLOOKUP(F918,'Updated LCDs'!$A:$E,5,0),"NO")</f>
        <v>NO</v>
      </c>
      <c r="J918" s="100">
        <v>53008</v>
      </c>
      <c r="K918" s="101" t="str">
        <f>IFERROR(VLOOKUP(J918,'All-Articles'!#REF!,3,0),"")</f>
        <v/>
      </c>
      <c r="L918" s="101">
        <f>IFERROR(VLOOKUP(J918,'Updated Articles'!$A:$E,1,0),"NO")</f>
        <v>53008</v>
      </c>
      <c r="M918" s="101" t="str">
        <f>IFERROR(VLOOKUP(J918,'Updated Articles'!$A:$E,5,0),"NO")</f>
        <v>&lt;p&gt;Added Q5107 per the 2019 Annual HCPCS update.&lt;/p&gt;</v>
      </c>
      <c r="N918" s="100" t="str">
        <f>IFERROR(VLOOKUP(J918,'[1]ICD-9 to ICD-10 LCDs'!$L:$M,2,0),"")</f>
        <v/>
      </c>
      <c r="O918" s="101" t="str">
        <f>IFERROR(VLOOKUP(N918,'All-Articles'!#REF!,3,0),"")</f>
        <v/>
      </c>
      <c r="P918" s="101" t="str">
        <f>IFERROR(VLOOKUP(N918,'Updated Articles'!$A:$E,1,0),"NO")</f>
        <v>NO</v>
      </c>
      <c r="Q918" s="101" t="str">
        <f>IFERROR(VLOOKUP(N918,'Updated Articles'!$A:$E,5,0),"NO")</f>
        <v>NO</v>
      </c>
    </row>
    <row r="919" spans="1:17" x14ac:dyDescent="0.25">
      <c r="A919" s="99" t="s">
        <v>443</v>
      </c>
      <c r="B919" s="100"/>
      <c r="C919" s="101" t="str">
        <f>IFERROR(VLOOKUP(B919,'ALL-LCDs'!$A:$C,3,0),"")</f>
        <v/>
      </c>
      <c r="D919" s="101" t="str">
        <f>IFERROR(VLOOKUP(B919,'Updated LCDs'!$A:$A,1,0),"NO")</f>
        <v>NO</v>
      </c>
      <c r="E919" s="101" t="str">
        <f>IFERROR(VLOOKUP(B919,'Updated LCDs'!$A:$E,5,0),"NO")</f>
        <v>NO</v>
      </c>
      <c r="F919" s="102" t="str">
        <f>IFERROR(VLOOKUP(B919,'ICD-9 to ICD-10 LCDs'!$A:$B,2,0),"")</f>
        <v/>
      </c>
      <c r="G919" s="101" t="str">
        <f>IFERROR(VLOOKUP(F919,'ALL-LCDs'!$A:$C,3,0),"")</f>
        <v/>
      </c>
      <c r="H919" s="101" t="str">
        <f>IFERROR(VLOOKUP(F919,'Updated LCDs'!$A:$A,1,0),"NO")</f>
        <v>NO</v>
      </c>
      <c r="I919" s="101" t="str">
        <f>IFERROR(VLOOKUP(F919,'Updated LCDs'!$A:$E,5,0),"NO")</f>
        <v>NO</v>
      </c>
      <c r="J919" s="100">
        <v>53009</v>
      </c>
      <c r="K919" s="101" t="str">
        <f>IFERROR(VLOOKUP(J919,'All-Articles'!#REF!,3,0),"")</f>
        <v/>
      </c>
      <c r="L919" s="101">
        <f>IFERROR(VLOOKUP(J919,'Updated Articles'!$A:$E,1,0),"NO")</f>
        <v>53009</v>
      </c>
      <c r="M919" s="101" t="str">
        <f>IFERROR(VLOOKUP(J919,'Updated Articles'!$A:$E,5,0),"NO")</f>
        <v>&lt;p&gt;Added HCPCS Q5107 per the 2019 Annual HCPCS update.&lt;/p&gt;</v>
      </c>
      <c r="N919" s="100" t="str">
        <f>IFERROR(VLOOKUP(J919,'[1]ICD-9 to ICD-10 LCDs'!$L:$M,2,0),"")</f>
        <v/>
      </c>
      <c r="O919" s="101" t="str">
        <f>IFERROR(VLOOKUP(N919,'All-Articles'!#REF!,3,0),"")</f>
        <v/>
      </c>
      <c r="P919" s="101" t="str">
        <f>IFERROR(VLOOKUP(N919,'Updated Articles'!$A:$E,1,0),"NO")</f>
        <v>NO</v>
      </c>
      <c r="Q919" s="101" t="str">
        <f>IFERROR(VLOOKUP(N919,'Updated Articles'!$A:$E,5,0),"NO")</f>
        <v>NO</v>
      </c>
    </row>
    <row r="920" spans="1:17" x14ac:dyDescent="0.25">
      <c r="A920" s="99" t="s">
        <v>443</v>
      </c>
      <c r="B920" s="100"/>
      <c r="C920" s="101" t="str">
        <f>IFERROR(VLOOKUP(B920,'ALL-LCDs'!$A:$C,3,0),"")</f>
        <v/>
      </c>
      <c r="D920" s="101" t="str">
        <f>IFERROR(VLOOKUP(B920,'Updated LCDs'!$A:$A,1,0),"NO")</f>
        <v>NO</v>
      </c>
      <c r="E920" s="101" t="str">
        <f>IFERROR(VLOOKUP(B920,'Updated LCDs'!$A:$E,5,0),"NO")</f>
        <v>NO</v>
      </c>
      <c r="F920" s="102" t="str">
        <f>IFERROR(VLOOKUP(B920,'ICD-9 to ICD-10 LCDs'!$A:$B,2,0),"")</f>
        <v/>
      </c>
      <c r="G920" s="101" t="str">
        <f>IFERROR(VLOOKUP(F920,'ALL-LCDs'!$A:$C,3,0),"")</f>
        <v/>
      </c>
      <c r="H920" s="101" t="str">
        <f>IFERROR(VLOOKUP(F920,'Updated LCDs'!$A:$A,1,0),"NO")</f>
        <v>NO</v>
      </c>
      <c r="I920" s="101" t="str">
        <f>IFERROR(VLOOKUP(F920,'Updated LCDs'!$A:$E,5,0),"NO")</f>
        <v>NO</v>
      </c>
      <c r="J920" s="100">
        <v>53010</v>
      </c>
      <c r="K920" s="101" t="str">
        <f>IFERROR(VLOOKUP(J920,'All-Articles'!#REF!,3,0),"")</f>
        <v/>
      </c>
      <c r="L920" s="101" t="str">
        <f>IFERROR(VLOOKUP(J920,'Updated Articles'!$A:$E,1,0),"NO")</f>
        <v>NO</v>
      </c>
      <c r="M920" s="101" t="str">
        <f>IFERROR(VLOOKUP(J920,'Updated Articles'!$A:$E,5,0),"NO")</f>
        <v>NO</v>
      </c>
      <c r="N920" s="100" t="str">
        <f>IFERROR(VLOOKUP(J920,'[1]ICD-9 to ICD-10 LCDs'!$L:$M,2,0),"")</f>
        <v/>
      </c>
      <c r="O920" s="101" t="str">
        <f>IFERROR(VLOOKUP(N920,'All-Articles'!#REF!,3,0),"")</f>
        <v/>
      </c>
      <c r="P920" s="101" t="str">
        <f>IFERROR(VLOOKUP(N920,'Updated Articles'!$A:$E,1,0),"NO")</f>
        <v>NO</v>
      </c>
      <c r="Q920" s="101" t="str">
        <f>IFERROR(VLOOKUP(N920,'Updated Articles'!$A:$E,5,0),"NO")</f>
        <v>NO</v>
      </c>
    </row>
    <row r="921" spans="1:17" x14ac:dyDescent="0.25">
      <c r="A921" s="99" t="s">
        <v>183</v>
      </c>
      <c r="B921" s="100"/>
      <c r="C921" s="101" t="str">
        <f>IFERROR(VLOOKUP(B921,'ALL-LCDs'!$A:$C,3,0),"")</f>
        <v/>
      </c>
      <c r="D921" s="101" t="str">
        <f>IFERROR(VLOOKUP(B921,'Updated LCDs'!$A:$A,1,0),"NO")</f>
        <v>NO</v>
      </c>
      <c r="E921" s="101" t="str">
        <f>IFERROR(VLOOKUP(B921,'Updated LCDs'!$A:$E,5,0),"NO")</f>
        <v>NO</v>
      </c>
      <c r="F921" s="102" t="str">
        <f>IFERROR(VLOOKUP(B921,'ICD-9 to ICD-10 LCDs'!$A:$B,2,0),"")</f>
        <v/>
      </c>
      <c r="G921" s="101" t="str">
        <f>IFERROR(VLOOKUP(F921,'ALL-LCDs'!$A:$C,3,0),"")</f>
        <v/>
      </c>
      <c r="H921" s="101" t="str">
        <f>IFERROR(VLOOKUP(F921,'Updated LCDs'!$A:$A,1,0),"NO")</f>
        <v>NO</v>
      </c>
      <c r="I921" s="101" t="str">
        <f>IFERROR(VLOOKUP(F921,'Updated LCDs'!$A:$E,5,0),"NO")</f>
        <v>NO</v>
      </c>
      <c r="J921" s="100">
        <v>53016</v>
      </c>
      <c r="K921" s="101" t="str">
        <f>IFERROR(VLOOKUP(J921,'All-Articles'!#REF!,3,0),"")</f>
        <v/>
      </c>
      <c r="L921" s="101" t="str">
        <f>IFERROR(VLOOKUP(J921,'Updated Articles'!$A:$E,1,0),"NO")</f>
        <v>NO</v>
      </c>
      <c r="M921" s="101" t="str">
        <f>IFERROR(VLOOKUP(J921,'Updated Articles'!$A:$E,5,0),"NO")</f>
        <v>NO</v>
      </c>
      <c r="N921" s="100" t="str">
        <f>IFERROR(VLOOKUP(J921,'[1]ICD-9 to ICD-10 LCDs'!$L:$M,2,0),"")</f>
        <v/>
      </c>
      <c r="O921" s="101" t="str">
        <f>IFERROR(VLOOKUP(N921,'All-Articles'!#REF!,3,0),"")</f>
        <v/>
      </c>
      <c r="P921" s="101" t="str">
        <f>IFERROR(VLOOKUP(N921,'Updated Articles'!$A:$E,1,0),"NO")</f>
        <v>NO</v>
      </c>
      <c r="Q921" s="101" t="str">
        <f>IFERROR(VLOOKUP(N921,'Updated Articles'!$A:$E,5,0),"NO")</f>
        <v>NO</v>
      </c>
    </row>
    <row r="922" spans="1:17" x14ac:dyDescent="0.25">
      <c r="A922" s="99" t="s">
        <v>183</v>
      </c>
      <c r="B922" s="100"/>
      <c r="C922" s="101" t="str">
        <f>IFERROR(VLOOKUP(B922,'ALL-LCDs'!$A:$C,3,0),"")</f>
        <v/>
      </c>
      <c r="D922" s="101" t="str">
        <f>IFERROR(VLOOKUP(B922,'Updated LCDs'!$A:$A,1,0),"NO")</f>
        <v>NO</v>
      </c>
      <c r="E922" s="101" t="str">
        <f>IFERROR(VLOOKUP(B922,'Updated LCDs'!$A:$E,5,0),"NO")</f>
        <v>NO</v>
      </c>
      <c r="F922" s="102" t="str">
        <f>IFERROR(VLOOKUP(B922,'ICD-9 to ICD-10 LCDs'!$A:$B,2,0),"")</f>
        <v/>
      </c>
      <c r="G922" s="101" t="str">
        <f>IFERROR(VLOOKUP(F922,'ALL-LCDs'!$A:$C,3,0),"")</f>
        <v/>
      </c>
      <c r="H922" s="101" t="str">
        <f>IFERROR(VLOOKUP(F922,'Updated LCDs'!$A:$A,1,0),"NO")</f>
        <v>NO</v>
      </c>
      <c r="I922" s="101" t="str">
        <f>IFERROR(VLOOKUP(F922,'Updated LCDs'!$A:$E,5,0),"NO")</f>
        <v>NO</v>
      </c>
      <c r="J922" s="100">
        <v>53017</v>
      </c>
      <c r="K922" s="101" t="str">
        <f>IFERROR(VLOOKUP(J922,'All-Articles'!#REF!,3,0),"")</f>
        <v/>
      </c>
      <c r="L922" s="101" t="str">
        <f>IFERROR(VLOOKUP(J922,'Updated Articles'!$A:$E,1,0),"NO")</f>
        <v>NO</v>
      </c>
      <c r="M922" s="101" t="str">
        <f>IFERROR(VLOOKUP(J922,'Updated Articles'!$A:$E,5,0),"NO")</f>
        <v>NO</v>
      </c>
      <c r="N922" s="100" t="str">
        <f>IFERROR(VLOOKUP(J922,'[1]ICD-9 to ICD-10 LCDs'!$L:$M,2,0),"")</f>
        <v/>
      </c>
      <c r="O922" s="101" t="str">
        <f>IFERROR(VLOOKUP(N922,'All-Articles'!#REF!,3,0),"")</f>
        <v/>
      </c>
      <c r="P922" s="101" t="str">
        <f>IFERROR(VLOOKUP(N922,'Updated Articles'!$A:$E,1,0),"NO")</f>
        <v>NO</v>
      </c>
      <c r="Q922" s="101" t="str">
        <f>IFERROR(VLOOKUP(N922,'Updated Articles'!$A:$E,5,0),"NO")</f>
        <v>NO</v>
      </c>
    </row>
    <row r="923" spans="1:17" x14ac:dyDescent="0.25">
      <c r="A923" s="103" t="s">
        <v>18793</v>
      </c>
      <c r="B923" s="100"/>
      <c r="C923" s="101" t="str">
        <f>IFERROR(VLOOKUP(B923,'ALL-LCDs'!$A:$C,3,0),"")</f>
        <v/>
      </c>
      <c r="D923" s="101" t="str">
        <f>IFERROR(VLOOKUP(B923,'Updated LCDs'!$A:$A,1,0),"NO")</f>
        <v>NO</v>
      </c>
      <c r="E923" s="101" t="str">
        <f>IFERROR(VLOOKUP(B923,'Updated LCDs'!$A:$E,5,0),"NO")</f>
        <v>NO</v>
      </c>
      <c r="F923" s="102" t="str">
        <f>IFERROR(VLOOKUP(B923,'ICD-9 to ICD-10 LCDs'!$A:$B,2,0),"")</f>
        <v/>
      </c>
      <c r="G923" s="101" t="str">
        <f>IFERROR(VLOOKUP(F923,'ALL-LCDs'!$A:$C,3,0),"")</f>
        <v/>
      </c>
      <c r="H923" s="101" t="str">
        <f>IFERROR(VLOOKUP(F923,'Updated LCDs'!$A:$A,1,0),"NO")</f>
        <v>NO</v>
      </c>
      <c r="I923" s="101" t="str">
        <f>IFERROR(VLOOKUP(F923,'Updated LCDs'!$A:$E,5,0),"NO")</f>
        <v>NO</v>
      </c>
      <c r="J923" s="100">
        <v>53018</v>
      </c>
      <c r="K923" s="101" t="str">
        <f>IFERROR(VLOOKUP(J923,'All-Articles'!#REF!,3,0),"")</f>
        <v/>
      </c>
      <c r="L923" s="101" t="str">
        <f>IFERROR(VLOOKUP(J923,'Updated Articles'!$A:$E,1,0),"NO")</f>
        <v>NO</v>
      </c>
      <c r="M923" s="101" t="str">
        <f>IFERROR(VLOOKUP(J923,'Updated Articles'!$A:$E,5,0),"NO")</f>
        <v>NO</v>
      </c>
      <c r="N923" s="100" t="str">
        <f>IFERROR(VLOOKUP(J923,'[1]ICD-9 to ICD-10 LCDs'!$L:$M,2,0),"")</f>
        <v/>
      </c>
      <c r="O923" s="101" t="str">
        <f>IFERROR(VLOOKUP(N923,'All-Articles'!#REF!,3,0),"")</f>
        <v/>
      </c>
      <c r="P923" s="101" t="str">
        <f>IFERROR(VLOOKUP(N923,'Updated Articles'!$A:$E,1,0),"NO")</f>
        <v>NO</v>
      </c>
      <c r="Q923" s="101" t="str">
        <f>IFERROR(VLOOKUP(N923,'Updated Articles'!$A:$E,5,0),"NO")</f>
        <v>NO</v>
      </c>
    </row>
    <row r="924" spans="1:17" x14ac:dyDescent="0.25">
      <c r="A924" s="99" t="s">
        <v>184</v>
      </c>
      <c r="B924" s="100"/>
      <c r="C924" s="101" t="str">
        <f>IFERROR(VLOOKUP(B924,'ALL-LCDs'!$A:$C,3,0),"")</f>
        <v/>
      </c>
      <c r="D924" s="101" t="str">
        <f>IFERROR(VLOOKUP(B924,'Updated LCDs'!$A:$A,1,0),"NO")</f>
        <v>NO</v>
      </c>
      <c r="E924" s="101" t="str">
        <f>IFERROR(VLOOKUP(B924,'Updated LCDs'!$A:$E,5,0),"NO")</f>
        <v>NO</v>
      </c>
      <c r="F924" s="102" t="str">
        <f>IFERROR(VLOOKUP(B924,'ICD-9 to ICD-10 LCDs'!$A:$B,2,0),"")</f>
        <v/>
      </c>
      <c r="G924" s="101" t="str">
        <f>IFERROR(VLOOKUP(F924,'ALL-LCDs'!$A:$C,3,0),"")</f>
        <v/>
      </c>
      <c r="H924" s="101" t="str">
        <f>IFERROR(VLOOKUP(F924,'Updated LCDs'!$A:$A,1,0),"NO")</f>
        <v>NO</v>
      </c>
      <c r="I924" s="101" t="str">
        <f>IFERROR(VLOOKUP(F924,'Updated LCDs'!$A:$E,5,0),"NO")</f>
        <v>NO</v>
      </c>
      <c r="J924" s="100">
        <v>53026</v>
      </c>
      <c r="K924" s="101" t="str">
        <f>IFERROR(VLOOKUP(J924,'All-Articles'!#REF!,3,0),"")</f>
        <v/>
      </c>
      <c r="L924" s="101" t="str">
        <f>IFERROR(VLOOKUP(J924,'Updated Articles'!$A:$E,1,0),"NO")</f>
        <v>NO</v>
      </c>
      <c r="M924" s="101" t="str">
        <f>IFERROR(VLOOKUP(J924,'Updated Articles'!$A:$E,5,0),"NO")</f>
        <v>NO</v>
      </c>
      <c r="N924" s="100" t="str">
        <f>IFERROR(VLOOKUP(J924,'[1]ICD-9 to ICD-10 LCDs'!$L:$M,2,0),"")</f>
        <v/>
      </c>
      <c r="O924" s="101" t="str">
        <f>IFERROR(VLOOKUP(N924,'All-Articles'!#REF!,3,0),"")</f>
        <v/>
      </c>
      <c r="P924" s="101" t="str">
        <f>IFERROR(VLOOKUP(N924,'Updated Articles'!$A:$E,1,0),"NO")</f>
        <v>NO</v>
      </c>
      <c r="Q924" s="101" t="str">
        <f>IFERROR(VLOOKUP(N924,'Updated Articles'!$A:$E,5,0),"NO")</f>
        <v>NO</v>
      </c>
    </row>
    <row r="925" spans="1:17" x14ac:dyDescent="0.25">
      <c r="A925" s="103" t="s">
        <v>369</v>
      </c>
      <c r="B925" s="100"/>
      <c r="C925" s="101" t="str">
        <f>IFERROR(VLOOKUP(B925,'ALL-LCDs'!$A:$C,3,0),"")</f>
        <v/>
      </c>
      <c r="D925" s="101" t="str">
        <f>IFERROR(VLOOKUP(B925,'Updated LCDs'!$A:$A,1,0),"NO")</f>
        <v>NO</v>
      </c>
      <c r="E925" s="101" t="str">
        <f>IFERROR(VLOOKUP(B925,'Updated LCDs'!$A:$E,5,0),"NO")</f>
        <v>NO</v>
      </c>
      <c r="F925" s="102" t="str">
        <f>IFERROR(VLOOKUP(B925,'ICD-9 to ICD-10 LCDs'!$A:$B,2,0),"")</f>
        <v/>
      </c>
      <c r="G925" s="101" t="str">
        <f>IFERROR(VLOOKUP(F925,'ALL-LCDs'!$A:$C,3,0),"")</f>
        <v/>
      </c>
      <c r="H925" s="101" t="str">
        <f>IFERROR(VLOOKUP(F925,'Updated LCDs'!$A:$A,1,0),"NO")</f>
        <v>NO</v>
      </c>
      <c r="I925" s="101" t="str">
        <f>IFERROR(VLOOKUP(F925,'Updated LCDs'!$A:$E,5,0),"NO")</f>
        <v>NO</v>
      </c>
      <c r="J925" s="100">
        <v>53107</v>
      </c>
      <c r="K925" s="101" t="str">
        <f>IFERROR(VLOOKUP(J925,'All-Articles'!#REF!,3,0),"")</f>
        <v/>
      </c>
      <c r="L925" s="101" t="str">
        <f>IFERROR(VLOOKUP(J925,'Updated Articles'!$A:$E,1,0),"NO")</f>
        <v>NO</v>
      </c>
      <c r="M925" s="101" t="str">
        <f>IFERROR(VLOOKUP(J925,'Updated Articles'!$A:$E,5,0),"NO")</f>
        <v>NO</v>
      </c>
      <c r="N925" s="100" t="str">
        <f>IFERROR(VLOOKUP(J925,'[1]ICD-9 to ICD-10 LCDs'!$L:$M,2,0),"")</f>
        <v/>
      </c>
      <c r="O925" s="101" t="str">
        <f>IFERROR(VLOOKUP(N925,'All-Articles'!#REF!,3,0),"")</f>
        <v/>
      </c>
      <c r="P925" s="101" t="str">
        <f>IFERROR(VLOOKUP(N925,'Updated Articles'!$A:$E,1,0),"NO")</f>
        <v>NO</v>
      </c>
      <c r="Q925" s="101" t="str">
        <f>IFERROR(VLOOKUP(N925,'Updated Articles'!$A:$E,5,0),"NO")</f>
        <v>NO</v>
      </c>
    </row>
    <row r="926" spans="1:17" x14ac:dyDescent="0.25">
      <c r="A926" s="99" t="s">
        <v>345</v>
      </c>
      <c r="B926" s="100"/>
      <c r="C926" s="101" t="str">
        <f>IFERROR(VLOOKUP(B926,'ALL-LCDs'!$A:$C,3,0),"")</f>
        <v/>
      </c>
      <c r="D926" s="101" t="str">
        <f>IFERROR(VLOOKUP(B926,'Updated LCDs'!$A:$A,1,0),"NO")</f>
        <v>NO</v>
      </c>
      <c r="E926" s="101" t="str">
        <f>IFERROR(VLOOKUP(B926,'Updated LCDs'!$A:$E,5,0),"NO")</f>
        <v>NO</v>
      </c>
      <c r="F926" s="102" t="str">
        <f>IFERROR(VLOOKUP(B926,'ICD-9 to ICD-10 LCDs'!$A:$B,2,0),"")</f>
        <v/>
      </c>
      <c r="G926" s="101" t="str">
        <f>IFERROR(VLOOKUP(F926,'ALL-LCDs'!$A:$C,3,0),"")</f>
        <v/>
      </c>
      <c r="H926" s="101" t="str">
        <f>IFERROR(VLOOKUP(F926,'Updated LCDs'!$A:$A,1,0),"NO")</f>
        <v>NO</v>
      </c>
      <c r="I926" s="101" t="str">
        <f>IFERROR(VLOOKUP(F926,'Updated LCDs'!$A:$E,5,0),"NO")</f>
        <v>NO</v>
      </c>
      <c r="J926" s="100">
        <v>53121</v>
      </c>
      <c r="K926" s="101" t="str">
        <f>IFERROR(VLOOKUP(J926,'All-Articles'!#REF!,3,0),"")</f>
        <v/>
      </c>
      <c r="L926" s="101" t="str">
        <f>IFERROR(VLOOKUP(J926,'Updated Articles'!$A:$E,1,0),"NO")</f>
        <v>NO</v>
      </c>
      <c r="M926" s="101" t="str">
        <f>IFERROR(VLOOKUP(J926,'Updated Articles'!$A:$E,5,0),"NO")</f>
        <v>NO</v>
      </c>
      <c r="N926" s="100" t="str">
        <f>IFERROR(VLOOKUP(J926,'[1]ICD-9 to ICD-10 LCDs'!$L:$M,2,0),"")</f>
        <v/>
      </c>
      <c r="O926" s="101" t="str">
        <f>IFERROR(VLOOKUP(N926,'All-Articles'!#REF!,3,0),"")</f>
        <v/>
      </c>
      <c r="P926" s="101" t="str">
        <f>IFERROR(VLOOKUP(N926,'Updated Articles'!$A:$E,1,0),"NO")</f>
        <v>NO</v>
      </c>
      <c r="Q926" s="101" t="str">
        <f>IFERROR(VLOOKUP(N926,'Updated Articles'!$A:$E,5,0),"NO")</f>
        <v>NO</v>
      </c>
    </row>
    <row r="927" spans="1:17" x14ac:dyDescent="0.25">
      <c r="A927" s="99" t="s">
        <v>156</v>
      </c>
      <c r="B927" s="100"/>
      <c r="C927" s="101" t="str">
        <f>IFERROR(VLOOKUP(B927,'ALL-LCDs'!$A:$C,3,0),"")</f>
        <v/>
      </c>
      <c r="D927" s="101" t="str">
        <f>IFERROR(VLOOKUP(B927,'Updated LCDs'!$A:$A,1,0),"NO")</f>
        <v>NO</v>
      </c>
      <c r="E927" s="101" t="str">
        <f>IFERROR(VLOOKUP(B927,'Updated LCDs'!$A:$E,5,0),"NO")</f>
        <v>NO</v>
      </c>
      <c r="F927" s="102" t="str">
        <f>IFERROR(VLOOKUP(B927,'ICD-9 to ICD-10 LCDs'!$A:$B,2,0),"")</f>
        <v/>
      </c>
      <c r="G927" s="101" t="str">
        <f>IFERROR(VLOOKUP(F927,'ALL-LCDs'!$A:$C,3,0),"")</f>
        <v/>
      </c>
      <c r="H927" s="101" t="str">
        <f>IFERROR(VLOOKUP(F927,'Updated LCDs'!$A:$A,1,0),"NO")</f>
        <v>NO</v>
      </c>
      <c r="I927" s="101" t="str">
        <f>IFERROR(VLOOKUP(F927,'Updated LCDs'!$A:$E,5,0),"NO")</f>
        <v>NO</v>
      </c>
      <c r="J927" s="100">
        <v>53377</v>
      </c>
      <c r="K927" s="101" t="str">
        <f>IFERROR(VLOOKUP(J927,'All-Articles'!#REF!,3,0),"")</f>
        <v/>
      </c>
      <c r="L927" s="101" t="str">
        <f>IFERROR(VLOOKUP(J927,'Updated Articles'!$A:$E,1,0),"NO")</f>
        <v>NO</v>
      </c>
      <c r="M927" s="101" t="str">
        <f>IFERROR(VLOOKUP(J927,'Updated Articles'!$A:$E,5,0),"NO")</f>
        <v>NO</v>
      </c>
      <c r="N927" s="100" t="str">
        <f>IFERROR(VLOOKUP(J927,'[1]ICD-9 to ICD-10 LCDs'!$L:$M,2,0),"")</f>
        <v/>
      </c>
      <c r="O927" s="101" t="str">
        <f>IFERROR(VLOOKUP(N927,'All-Articles'!#REF!,3,0),"")</f>
        <v/>
      </c>
      <c r="P927" s="101" t="str">
        <f>IFERROR(VLOOKUP(N927,'Updated Articles'!$A:$E,1,0),"NO")</f>
        <v>NO</v>
      </c>
      <c r="Q927" s="101" t="str">
        <f>IFERROR(VLOOKUP(N927,'Updated Articles'!$A:$E,5,0),"NO")</f>
        <v>NO</v>
      </c>
    </row>
    <row r="928" spans="1:17" x14ac:dyDescent="0.25">
      <c r="A928" s="99" t="s">
        <v>444</v>
      </c>
      <c r="B928" s="100"/>
      <c r="C928" s="101" t="str">
        <f>IFERROR(VLOOKUP(B928,'ALL-LCDs'!$A:$C,3,0),"")</f>
        <v/>
      </c>
      <c r="D928" s="101" t="str">
        <f>IFERROR(VLOOKUP(B928,'Updated LCDs'!$A:$A,1,0),"NO")</f>
        <v>NO</v>
      </c>
      <c r="E928" s="101" t="str">
        <f>IFERROR(VLOOKUP(B928,'Updated LCDs'!$A:$E,5,0),"NO")</f>
        <v>NO</v>
      </c>
      <c r="F928" s="102" t="str">
        <f>IFERROR(VLOOKUP(B928,'ICD-9 to ICD-10 LCDs'!$A:$B,2,0),"")</f>
        <v/>
      </c>
      <c r="G928" s="101" t="str">
        <f>IFERROR(VLOOKUP(F928,'ALL-LCDs'!$A:$C,3,0),"")</f>
        <v/>
      </c>
      <c r="H928" s="101" t="str">
        <f>IFERROR(VLOOKUP(F928,'Updated LCDs'!$A:$A,1,0),"NO")</f>
        <v>NO</v>
      </c>
      <c r="I928" s="101" t="str">
        <f>IFERROR(VLOOKUP(F928,'Updated LCDs'!$A:$E,5,0),"NO")</f>
        <v>NO</v>
      </c>
      <c r="J928" s="100">
        <v>53386</v>
      </c>
      <c r="K928" s="101" t="str">
        <f>IFERROR(VLOOKUP(J928,'All-Articles'!#REF!,3,0),"")</f>
        <v/>
      </c>
      <c r="L928" s="101" t="str">
        <f>IFERROR(VLOOKUP(J928,'Updated Articles'!$A:$E,1,0),"NO")</f>
        <v>NO</v>
      </c>
      <c r="M928" s="101" t="str">
        <f>IFERROR(VLOOKUP(J928,'Updated Articles'!$A:$E,5,0),"NO")</f>
        <v>NO</v>
      </c>
      <c r="N928" s="100">
        <f>IFERROR(VLOOKUP(J928,'[1]ICD-9 to ICD-10 LCDs'!$L:$M,2,0),"")</f>
        <v>53387</v>
      </c>
      <c r="O928" s="101" t="str">
        <f>IFERROR(VLOOKUP(N928,'All-Articles'!#REF!,3,0),"")</f>
        <v/>
      </c>
      <c r="P928" s="101" t="str">
        <f>IFERROR(VLOOKUP(N928,'Updated Articles'!$A:$E,1,0),"NO")</f>
        <v>NO</v>
      </c>
      <c r="Q928" s="101" t="str">
        <f>IFERROR(VLOOKUP(N928,'Updated Articles'!$A:$E,5,0),"NO")</f>
        <v>NO</v>
      </c>
    </row>
    <row r="929" spans="1:17" x14ac:dyDescent="0.25">
      <c r="A929" s="99" t="s">
        <v>445</v>
      </c>
      <c r="B929" s="100"/>
      <c r="C929" s="101" t="str">
        <f>IFERROR(VLOOKUP(B929,'ALL-LCDs'!$A:$C,3,0),"")</f>
        <v/>
      </c>
      <c r="D929" s="101" t="str">
        <f>IFERROR(VLOOKUP(B929,'Updated LCDs'!$A:$A,1,0),"NO")</f>
        <v>NO</v>
      </c>
      <c r="E929" s="101" t="str">
        <f>IFERROR(VLOOKUP(B929,'Updated LCDs'!$A:$E,5,0),"NO")</f>
        <v>NO</v>
      </c>
      <c r="F929" s="102" t="str">
        <f>IFERROR(VLOOKUP(B929,'ICD-9 to ICD-10 LCDs'!$A:$B,2,0),"")</f>
        <v/>
      </c>
      <c r="G929" s="101" t="str">
        <f>IFERROR(VLOOKUP(F929,'ALL-LCDs'!$A:$C,3,0),"")</f>
        <v/>
      </c>
      <c r="H929" s="101" t="str">
        <f>IFERROR(VLOOKUP(F929,'Updated LCDs'!$A:$A,1,0),"NO")</f>
        <v>NO</v>
      </c>
      <c r="I929" s="101" t="str">
        <f>IFERROR(VLOOKUP(F929,'Updated LCDs'!$A:$E,5,0),"NO")</f>
        <v>NO</v>
      </c>
      <c r="J929" s="100">
        <v>53552</v>
      </c>
      <c r="K929" s="101" t="str">
        <f>IFERROR(VLOOKUP(J929,'All-Articles'!#REF!,3,0),"")</f>
        <v/>
      </c>
      <c r="L929" s="101" t="str">
        <f>IFERROR(VLOOKUP(J929,'Updated Articles'!$A:$E,1,0),"NO")</f>
        <v>NO</v>
      </c>
      <c r="M929" s="101" t="str">
        <f>IFERROR(VLOOKUP(J929,'Updated Articles'!$A:$E,5,0),"NO")</f>
        <v>NO</v>
      </c>
      <c r="N929" s="100" t="str">
        <f>IFERROR(VLOOKUP(J929,'[1]ICD-9 to ICD-10 LCDs'!$L:$M,2,0),"")</f>
        <v/>
      </c>
      <c r="O929" s="101" t="str">
        <f>IFERROR(VLOOKUP(N929,'All-Articles'!#REF!,3,0),"")</f>
        <v/>
      </c>
      <c r="P929" s="101" t="str">
        <f>IFERROR(VLOOKUP(N929,'Updated Articles'!$A:$E,1,0),"NO")</f>
        <v>NO</v>
      </c>
      <c r="Q929" s="101" t="str">
        <f>IFERROR(VLOOKUP(N929,'Updated Articles'!$A:$E,5,0),"NO")</f>
        <v>NO</v>
      </c>
    </row>
    <row r="930" spans="1:17" x14ac:dyDescent="0.25">
      <c r="A930" s="99" t="s">
        <v>154</v>
      </c>
      <c r="B930" s="100"/>
      <c r="C930" s="101" t="str">
        <f>IFERROR(VLOOKUP(B930,'ALL-LCDs'!$A:$C,3,0),"")</f>
        <v/>
      </c>
      <c r="D930" s="101" t="str">
        <f>IFERROR(VLOOKUP(B930,'Updated LCDs'!$A:$A,1,0),"NO")</f>
        <v>NO</v>
      </c>
      <c r="E930" s="101" t="str">
        <f>IFERROR(VLOOKUP(B930,'Updated LCDs'!$A:$E,5,0),"NO")</f>
        <v>NO</v>
      </c>
      <c r="F930" s="102" t="str">
        <f>IFERROR(VLOOKUP(B930,'ICD-9 to ICD-10 LCDs'!$A:$B,2,0),"")</f>
        <v/>
      </c>
      <c r="G930" s="101" t="str">
        <f>IFERROR(VLOOKUP(F930,'ALL-LCDs'!$A:$C,3,0),"")</f>
        <v/>
      </c>
      <c r="H930" s="101" t="str">
        <f>IFERROR(VLOOKUP(F930,'Updated LCDs'!$A:$A,1,0),"NO")</f>
        <v>NO</v>
      </c>
      <c r="I930" s="101" t="str">
        <f>IFERROR(VLOOKUP(F930,'Updated LCDs'!$A:$E,5,0),"NO")</f>
        <v>NO</v>
      </c>
      <c r="J930" s="100">
        <v>53573</v>
      </c>
      <c r="K930" s="101" t="str">
        <f>IFERROR(VLOOKUP(J930,'All-Articles'!#REF!,3,0),"")</f>
        <v/>
      </c>
      <c r="L930" s="101" t="str">
        <f>IFERROR(VLOOKUP(J930,'Updated Articles'!$A:$E,1,0),"NO")</f>
        <v>NO</v>
      </c>
      <c r="M930" s="101" t="str">
        <f>IFERROR(VLOOKUP(J930,'Updated Articles'!$A:$E,5,0),"NO")</f>
        <v>NO</v>
      </c>
      <c r="N930" s="100" t="str">
        <f>IFERROR(VLOOKUP(J930,'[1]ICD-9 to ICD-10 LCDs'!$L:$M,2,0),"")</f>
        <v/>
      </c>
      <c r="O930" s="101" t="str">
        <f>IFERROR(VLOOKUP(N930,'All-Articles'!#REF!,3,0),"")</f>
        <v/>
      </c>
      <c r="P930" s="101" t="str">
        <f>IFERROR(VLOOKUP(N930,'Updated Articles'!$A:$E,1,0),"NO")</f>
        <v>NO</v>
      </c>
      <c r="Q930" s="101" t="str">
        <f>IFERROR(VLOOKUP(N930,'Updated Articles'!$A:$E,5,0),"NO")</f>
        <v>NO</v>
      </c>
    </row>
    <row r="931" spans="1:17" x14ac:dyDescent="0.25">
      <c r="A931" s="99" t="s">
        <v>446</v>
      </c>
      <c r="B931" s="100"/>
      <c r="C931" s="101" t="str">
        <f>IFERROR(VLOOKUP(B931,'ALL-LCDs'!$A:$C,3,0),"")</f>
        <v/>
      </c>
      <c r="D931" s="101" t="str">
        <f>IFERROR(VLOOKUP(B931,'Updated LCDs'!$A:$A,1,0),"NO")</f>
        <v>NO</v>
      </c>
      <c r="E931" s="101" t="str">
        <f>IFERROR(VLOOKUP(B931,'Updated LCDs'!$A:$E,5,0),"NO")</f>
        <v>NO</v>
      </c>
      <c r="F931" s="102" t="str">
        <f>IFERROR(VLOOKUP(B931,'ICD-9 to ICD-10 LCDs'!$A:$B,2,0),"")</f>
        <v/>
      </c>
      <c r="G931" s="101" t="str">
        <f>IFERROR(VLOOKUP(F931,'ALL-LCDs'!$A:$C,3,0),"")</f>
        <v/>
      </c>
      <c r="H931" s="101" t="str">
        <f>IFERROR(VLOOKUP(F931,'Updated LCDs'!$A:$A,1,0),"NO")</f>
        <v>NO</v>
      </c>
      <c r="I931" s="101" t="str">
        <f>IFERROR(VLOOKUP(F931,'Updated LCDs'!$A:$E,5,0),"NO")</f>
        <v>NO</v>
      </c>
      <c r="J931" s="100">
        <v>53580</v>
      </c>
      <c r="K931" s="101" t="str">
        <f>IFERROR(VLOOKUP(J931,'All-Articles'!#REF!,3,0),"")</f>
        <v/>
      </c>
      <c r="L931" s="101" t="str">
        <f>IFERROR(VLOOKUP(J931,'Updated Articles'!$A:$E,1,0),"NO")</f>
        <v>NO</v>
      </c>
      <c r="M931" s="101" t="str">
        <f>IFERROR(VLOOKUP(J931,'Updated Articles'!$A:$E,5,0),"NO")</f>
        <v>NO</v>
      </c>
      <c r="N931" s="100" t="str">
        <f>IFERROR(VLOOKUP(J931,'[1]ICD-9 to ICD-10 LCDs'!$L:$M,2,0),"")</f>
        <v/>
      </c>
      <c r="O931" s="101" t="str">
        <f>IFERROR(VLOOKUP(N931,'All-Articles'!#REF!,3,0),"")</f>
        <v/>
      </c>
      <c r="P931" s="101" t="str">
        <f>IFERROR(VLOOKUP(N931,'Updated Articles'!$A:$E,1,0),"NO")</f>
        <v>NO</v>
      </c>
      <c r="Q931" s="101" t="str">
        <f>IFERROR(VLOOKUP(N931,'Updated Articles'!$A:$E,5,0),"NO")</f>
        <v>NO</v>
      </c>
    </row>
    <row r="932" spans="1:17" x14ac:dyDescent="0.25">
      <c r="A932" s="99" t="s">
        <v>447</v>
      </c>
      <c r="B932" s="100"/>
      <c r="C932" s="101" t="str">
        <f>IFERROR(VLOOKUP(B932,'ALL-LCDs'!$A:$C,3,0),"")</f>
        <v/>
      </c>
      <c r="D932" s="101" t="str">
        <f>IFERROR(VLOOKUP(B932,'Updated LCDs'!$A:$A,1,0),"NO")</f>
        <v>NO</v>
      </c>
      <c r="E932" s="101" t="str">
        <f>IFERROR(VLOOKUP(B932,'Updated LCDs'!$A:$E,5,0),"NO")</f>
        <v>NO</v>
      </c>
      <c r="F932" s="102" t="str">
        <f>IFERROR(VLOOKUP(B932,'ICD-9 to ICD-10 LCDs'!$A:$B,2,0),"")</f>
        <v/>
      </c>
      <c r="G932" s="101" t="str">
        <f>IFERROR(VLOOKUP(F932,'ALL-LCDs'!$A:$C,3,0),"")</f>
        <v/>
      </c>
      <c r="H932" s="101" t="str">
        <f>IFERROR(VLOOKUP(F932,'Updated LCDs'!$A:$A,1,0),"NO")</f>
        <v>NO</v>
      </c>
      <c r="I932" s="101" t="str">
        <f>IFERROR(VLOOKUP(F932,'Updated LCDs'!$A:$E,5,0),"NO")</f>
        <v>NO</v>
      </c>
      <c r="J932" s="100">
        <v>53595</v>
      </c>
      <c r="K932" s="101" t="str">
        <f>IFERROR(VLOOKUP(J932,'All-Articles'!#REF!,3,0),"")</f>
        <v/>
      </c>
      <c r="L932" s="101" t="str">
        <f>IFERROR(VLOOKUP(J932,'Updated Articles'!$A:$E,1,0),"NO")</f>
        <v>NO</v>
      </c>
      <c r="M932" s="101" t="str">
        <f>IFERROR(VLOOKUP(J932,'Updated Articles'!$A:$E,5,0),"NO")</f>
        <v>NO</v>
      </c>
      <c r="N932" s="100" t="str">
        <f>IFERROR(VLOOKUP(J932,'[1]ICD-9 to ICD-10 LCDs'!$L:$M,2,0),"")</f>
        <v/>
      </c>
      <c r="O932" s="101" t="str">
        <f>IFERROR(VLOOKUP(N932,'All-Articles'!#REF!,3,0),"")</f>
        <v/>
      </c>
      <c r="P932" s="101" t="str">
        <f>IFERROR(VLOOKUP(N932,'Updated Articles'!$A:$E,1,0),"NO")</f>
        <v>NO</v>
      </c>
      <c r="Q932" s="101" t="str">
        <f>IFERROR(VLOOKUP(N932,'Updated Articles'!$A:$E,5,0),"NO")</f>
        <v>NO</v>
      </c>
    </row>
    <row r="933" spans="1:17" x14ac:dyDescent="0.25">
      <c r="A933" s="99" t="s">
        <v>156</v>
      </c>
      <c r="B933" s="100"/>
      <c r="C933" s="101" t="str">
        <f>IFERROR(VLOOKUP(B933,'ALL-LCDs'!$A:$C,3,0),"")</f>
        <v/>
      </c>
      <c r="D933" s="101" t="str">
        <f>IFERROR(VLOOKUP(B933,'Updated LCDs'!$A:$A,1,0),"NO")</f>
        <v>NO</v>
      </c>
      <c r="E933" s="101" t="str">
        <f>IFERROR(VLOOKUP(B933,'Updated LCDs'!$A:$E,5,0),"NO")</f>
        <v>NO</v>
      </c>
      <c r="F933" s="102" t="str">
        <f>IFERROR(VLOOKUP(B933,'ICD-9 to ICD-10 LCDs'!$A:$B,2,0),"")</f>
        <v/>
      </c>
      <c r="G933" s="101" t="str">
        <f>IFERROR(VLOOKUP(F933,'ALL-LCDs'!$A:$C,3,0),"")</f>
        <v/>
      </c>
      <c r="H933" s="101" t="str">
        <f>IFERROR(VLOOKUP(F933,'Updated LCDs'!$A:$A,1,0),"NO")</f>
        <v>NO</v>
      </c>
      <c r="I933" s="101" t="str">
        <f>IFERROR(VLOOKUP(F933,'Updated LCDs'!$A:$E,5,0),"NO")</f>
        <v>NO</v>
      </c>
      <c r="J933" s="100">
        <v>53609</v>
      </c>
      <c r="K933" s="101" t="str">
        <f>IFERROR(VLOOKUP(J933,'All-Articles'!#REF!,3,0),"")</f>
        <v/>
      </c>
      <c r="L933" s="101" t="str">
        <f>IFERROR(VLOOKUP(J933,'Updated Articles'!$A:$E,1,0),"NO")</f>
        <v>NO</v>
      </c>
      <c r="M933" s="101" t="str">
        <f>IFERROR(VLOOKUP(J933,'Updated Articles'!$A:$E,5,0),"NO")</f>
        <v>NO</v>
      </c>
      <c r="N933" s="100" t="str">
        <f>IFERROR(VLOOKUP(J933,'[1]ICD-9 to ICD-10 LCDs'!$L:$M,2,0),"")</f>
        <v/>
      </c>
      <c r="O933" s="101" t="str">
        <f>IFERROR(VLOOKUP(N933,'All-Articles'!#REF!,3,0),"")</f>
        <v/>
      </c>
      <c r="P933" s="101" t="str">
        <f>IFERROR(VLOOKUP(N933,'Updated Articles'!$A:$E,1,0),"NO")</f>
        <v>NO</v>
      </c>
      <c r="Q933" s="101" t="str">
        <f>IFERROR(VLOOKUP(N933,'Updated Articles'!$A:$E,5,0),"NO")</f>
        <v>NO</v>
      </c>
    </row>
    <row r="934" spans="1:17" x14ac:dyDescent="0.25">
      <c r="A934" s="99" t="s">
        <v>408</v>
      </c>
      <c r="B934" s="100"/>
      <c r="C934" s="101" t="str">
        <f>IFERROR(VLOOKUP(B934,'ALL-LCDs'!$A:$C,3,0),"")</f>
        <v/>
      </c>
      <c r="D934" s="101" t="str">
        <f>IFERROR(VLOOKUP(B934,'Updated LCDs'!$A:$A,1,0),"NO")</f>
        <v>NO</v>
      </c>
      <c r="E934" s="101" t="str">
        <f>IFERROR(VLOOKUP(B934,'Updated LCDs'!$A:$E,5,0),"NO")</f>
        <v>NO</v>
      </c>
      <c r="F934" s="102" t="str">
        <f>IFERROR(VLOOKUP(B934,'ICD-9 to ICD-10 LCDs'!$A:$B,2,0),"")</f>
        <v/>
      </c>
      <c r="G934" s="101" t="str">
        <f>IFERROR(VLOOKUP(F934,'ALL-LCDs'!$A:$C,3,0),"")</f>
        <v/>
      </c>
      <c r="H934" s="101" t="str">
        <f>IFERROR(VLOOKUP(F934,'Updated LCDs'!$A:$A,1,0),"NO")</f>
        <v>NO</v>
      </c>
      <c r="I934" s="101" t="str">
        <f>IFERROR(VLOOKUP(F934,'Updated LCDs'!$A:$E,5,0),"NO")</f>
        <v>NO</v>
      </c>
      <c r="J934" s="100">
        <v>53641</v>
      </c>
      <c r="K934" s="101" t="str">
        <f>IFERROR(VLOOKUP(J934,'All-Articles'!#REF!,3,0),"")</f>
        <v/>
      </c>
      <c r="L934" s="101" t="str">
        <f>IFERROR(VLOOKUP(J934,'Updated Articles'!$A:$E,1,0),"NO")</f>
        <v>NO</v>
      </c>
      <c r="M934" s="101" t="str">
        <f>IFERROR(VLOOKUP(J934,'Updated Articles'!$A:$E,5,0),"NO")</f>
        <v>NO</v>
      </c>
      <c r="N934" s="100" t="str">
        <f>IFERROR(VLOOKUP(J934,'[1]ICD-9 to ICD-10 LCDs'!$L:$M,2,0),"")</f>
        <v/>
      </c>
      <c r="O934" s="101" t="str">
        <f>IFERROR(VLOOKUP(N934,'All-Articles'!#REF!,3,0),"")</f>
        <v/>
      </c>
      <c r="P934" s="101" t="str">
        <f>IFERROR(VLOOKUP(N934,'Updated Articles'!$A:$E,1,0),"NO")</f>
        <v>NO</v>
      </c>
      <c r="Q934" s="101" t="str">
        <f>IFERROR(VLOOKUP(N934,'Updated Articles'!$A:$E,5,0),"NO")</f>
        <v>NO</v>
      </c>
    </row>
    <row r="935" spans="1:17" x14ac:dyDescent="0.25">
      <c r="A935" s="99" t="s">
        <v>448</v>
      </c>
      <c r="B935" s="100"/>
      <c r="C935" s="101" t="str">
        <f>IFERROR(VLOOKUP(B935,'ALL-LCDs'!$A:$C,3,0),"")</f>
        <v/>
      </c>
      <c r="D935" s="101" t="str">
        <f>IFERROR(VLOOKUP(B935,'Updated LCDs'!$A:$A,1,0),"NO")</f>
        <v>NO</v>
      </c>
      <c r="E935" s="101" t="str">
        <f>IFERROR(VLOOKUP(B935,'Updated LCDs'!$A:$E,5,0),"NO")</f>
        <v>NO</v>
      </c>
      <c r="F935" s="102" t="str">
        <f>IFERROR(VLOOKUP(B935,'ICD-9 to ICD-10 LCDs'!$A:$B,2,0),"")</f>
        <v/>
      </c>
      <c r="G935" s="101" t="str">
        <f>IFERROR(VLOOKUP(F935,'ALL-LCDs'!$A:$C,3,0),"")</f>
        <v/>
      </c>
      <c r="H935" s="101" t="str">
        <f>IFERROR(VLOOKUP(F935,'Updated LCDs'!$A:$A,1,0),"NO")</f>
        <v>NO</v>
      </c>
      <c r="I935" s="101" t="str">
        <f>IFERROR(VLOOKUP(F935,'Updated LCDs'!$A:$E,5,0),"NO")</f>
        <v>NO</v>
      </c>
      <c r="J935" s="100">
        <v>53779</v>
      </c>
      <c r="K935" s="101" t="str">
        <f>IFERROR(VLOOKUP(J935,'All-Articles'!#REF!,3,0),"")</f>
        <v/>
      </c>
      <c r="L935" s="101" t="str">
        <f>IFERROR(VLOOKUP(J935,'Updated Articles'!$A:$E,1,0),"NO")</f>
        <v>NO</v>
      </c>
      <c r="M935" s="101" t="str">
        <f>IFERROR(VLOOKUP(J935,'Updated Articles'!$A:$E,5,0),"NO")</f>
        <v>NO</v>
      </c>
      <c r="N935" s="100" t="str">
        <f>IFERROR(VLOOKUP(J935,'[1]ICD-9 to ICD-10 LCDs'!$L:$M,2,0),"")</f>
        <v/>
      </c>
      <c r="O935" s="101" t="str">
        <f>IFERROR(VLOOKUP(N935,'All-Articles'!#REF!,3,0),"")</f>
        <v/>
      </c>
      <c r="P935" s="101" t="str">
        <f>IFERROR(VLOOKUP(N935,'Updated Articles'!$A:$E,1,0),"NO")</f>
        <v>NO</v>
      </c>
      <c r="Q935" s="101" t="str">
        <f>IFERROR(VLOOKUP(N935,'Updated Articles'!$A:$E,5,0),"NO")</f>
        <v>NO</v>
      </c>
    </row>
    <row r="936" spans="1:17" x14ac:dyDescent="0.25">
      <c r="A936" s="99" t="s">
        <v>449</v>
      </c>
      <c r="B936" s="100"/>
      <c r="C936" s="101" t="str">
        <f>IFERROR(VLOOKUP(B936,'ALL-LCDs'!$A:$C,3,0),"")</f>
        <v/>
      </c>
      <c r="D936" s="101" t="str">
        <f>IFERROR(VLOOKUP(B936,'Updated LCDs'!$A:$A,1,0),"NO")</f>
        <v>NO</v>
      </c>
      <c r="E936" s="101" t="str">
        <f>IFERROR(VLOOKUP(B936,'Updated LCDs'!$A:$E,5,0),"NO")</f>
        <v>NO</v>
      </c>
      <c r="F936" s="102" t="str">
        <f>IFERROR(VLOOKUP(B936,'ICD-9 to ICD-10 LCDs'!$A:$B,2,0),"")</f>
        <v/>
      </c>
      <c r="G936" s="101" t="str">
        <f>IFERROR(VLOOKUP(F936,'ALL-LCDs'!$A:$C,3,0),"")</f>
        <v/>
      </c>
      <c r="H936" s="101" t="str">
        <f>IFERROR(VLOOKUP(F936,'Updated LCDs'!$A:$A,1,0),"NO")</f>
        <v>NO</v>
      </c>
      <c r="I936" s="101" t="str">
        <f>IFERROR(VLOOKUP(F936,'Updated LCDs'!$A:$E,5,0),"NO")</f>
        <v>NO</v>
      </c>
      <c r="J936" s="100">
        <v>53795</v>
      </c>
      <c r="K936" s="101" t="str">
        <f>IFERROR(VLOOKUP(J936,'All-Articles'!#REF!,3,0),"")</f>
        <v/>
      </c>
      <c r="L936" s="101" t="str">
        <f>IFERROR(VLOOKUP(J936,'Updated Articles'!$A:$E,1,0),"NO")</f>
        <v>NO</v>
      </c>
      <c r="M936" s="101" t="str">
        <f>IFERROR(VLOOKUP(J936,'Updated Articles'!$A:$E,5,0),"NO")</f>
        <v>NO</v>
      </c>
      <c r="N936" s="100" t="str">
        <f>IFERROR(VLOOKUP(J936,'[1]ICD-9 to ICD-10 LCDs'!$L:$M,2,0),"")</f>
        <v/>
      </c>
      <c r="O936" s="101" t="str">
        <f>IFERROR(VLOOKUP(N936,'All-Articles'!#REF!,3,0),"")</f>
        <v/>
      </c>
      <c r="P936" s="101" t="str">
        <f>IFERROR(VLOOKUP(N936,'Updated Articles'!$A:$E,1,0),"NO")</f>
        <v>NO</v>
      </c>
      <c r="Q936" s="101" t="str">
        <f>IFERROR(VLOOKUP(N936,'Updated Articles'!$A:$E,5,0),"NO")</f>
        <v>NO</v>
      </c>
    </row>
    <row r="937" spans="1:17" x14ac:dyDescent="0.25">
      <c r="A937" s="99" t="s">
        <v>450</v>
      </c>
      <c r="B937" s="100"/>
      <c r="C937" s="101" t="str">
        <f>IFERROR(VLOOKUP(B937,'ALL-LCDs'!$A:$C,3,0),"")</f>
        <v/>
      </c>
      <c r="D937" s="101" t="str">
        <f>IFERROR(VLOOKUP(B937,'Updated LCDs'!$A:$A,1,0),"NO")</f>
        <v>NO</v>
      </c>
      <c r="E937" s="101" t="str">
        <f>IFERROR(VLOOKUP(B937,'Updated LCDs'!$A:$E,5,0),"NO")</f>
        <v>NO</v>
      </c>
      <c r="F937" s="102" t="str">
        <f>IFERROR(VLOOKUP(B937,'ICD-9 to ICD-10 LCDs'!$A:$B,2,0),"")</f>
        <v/>
      </c>
      <c r="G937" s="101" t="str">
        <f>IFERROR(VLOOKUP(F937,'ALL-LCDs'!$A:$C,3,0),"")</f>
        <v/>
      </c>
      <c r="H937" s="101" t="str">
        <f>IFERROR(VLOOKUP(F937,'Updated LCDs'!$A:$A,1,0),"NO")</f>
        <v>NO</v>
      </c>
      <c r="I937" s="101" t="str">
        <f>IFERROR(VLOOKUP(F937,'Updated LCDs'!$A:$E,5,0),"NO")</f>
        <v>NO</v>
      </c>
      <c r="J937" s="100">
        <v>53900</v>
      </c>
      <c r="K937" s="101" t="str">
        <f>IFERROR(VLOOKUP(J937,'All-Articles'!#REF!,3,0),"")</f>
        <v/>
      </c>
      <c r="L937" s="101" t="str">
        <f>IFERROR(VLOOKUP(J937,'Updated Articles'!$A:$E,1,0),"NO")</f>
        <v>NO</v>
      </c>
      <c r="M937" s="101" t="str">
        <f>IFERROR(VLOOKUP(J937,'Updated Articles'!$A:$E,5,0),"NO")</f>
        <v>NO</v>
      </c>
      <c r="N937" s="100" t="str">
        <f>IFERROR(VLOOKUP(J937,'[1]ICD-9 to ICD-10 LCDs'!$L:$M,2,0),"")</f>
        <v/>
      </c>
      <c r="O937" s="101" t="str">
        <f>IFERROR(VLOOKUP(N937,'All-Articles'!#REF!,3,0),"")</f>
        <v/>
      </c>
      <c r="P937" s="101" t="str">
        <f>IFERROR(VLOOKUP(N937,'Updated Articles'!$A:$E,1,0),"NO")</f>
        <v>NO</v>
      </c>
      <c r="Q937" s="101" t="str">
        <f>IFERROR(VLOOKUP(N937,'Updated Articles'!$A:$E,5,0),"NO")</f>
        <v>NO</v>
      </c>
    </row>
    <row r="938" spans="1:17" x14ac:dyDescent="0.25">
      <c r="A938" s="99" t="s">
        <v>192</v>
      </c>
      <c r="B938" s="100"/>
      <c r="C938" s="101" t="str">
        <f>IFERROR(VLOOKUP(B938,'ALL-LCDs'!$A:$C,3,0),"")</f>
        <v/>
      </c>
      <c r="D938" s="101" t="str">
        <f>IFERROR(VLOOKUP(B938,'Updated LCDs'!$A:$A,1,0),"NO")</f>
        <v>NO</v>
      </c>
      <c r="E938" s="101" t="str">
        <f>IFERROR(VLOOKUP(B938,'Updated LCDs'!$A:$E,5,0),"NO")</f>
        <v>NO</v>
      </c>
      <c r="F938" s="102" t="str">
        <f>IFERROR(VLOOKUP(B938,'ICD-9 to ICD-10 LCDs'!$A:$B,2,0),"")</f>
        <v/>
      </c>
      <c r="G938" s="101" t="str">
        <f>IFERROR(VLOOKUP(F938,'ALL-LCDs'!$A:$C,3,0),"")</f>
        <v/>
      </c>
      <c r="H938" s="101" t="str">
        <f>IFERROR(VLOOKUP(F938,'Updated LCDs'!$A:$A,1,0),"NO")</f>
        <v>NO</v>
      </c>
      <c r="I938" s="101" t="str">
        <f>IFERROR(VLOOKUP(F938,'Updated LCDs'!$A:$E,5,0),"NO")</f>
        <v>NO</v>
      </c>
      <c r="J938" s="100">
        <v>54127</v>
      </c>
      <c r="K938" s="101" t="str">
        <f>IFERROR(VLOOKUP(J938,'All-Articles'!#REF!,3,0),"")</f>
        <v/>
      </c>
      <c r="L938" s="101" t="str">
        <f>IFERROR(VLOOKUP(J938,'Updated Articles'!$A:$E,1,0),"NO")</f>
        <v>NO</v>
      </c>
      <c r="M938" s="101" t="str">
        <f>IFERROR(VLOOKUP(J938,'Updated Articles'!$A:$E,5,0),"NO")</f>
        <v>NO</v>
      </c>
      <c r="N938" s="100" t="str">
        <f>IFERROR(VLOOKUP(J938,'[1]ICD-9 to ICD-10 LCDs'!$L:$M,2,0),"")</f>
        <v/>
      </c>
      <c r="O938" s="101" t="str">
        <f>IFERROR(VLOOKUP(N938,'All-Articles'!#REF!,3,0),"")</f>
        <v/>
      </c>
      <c r="P938" s="101" t="str">
        <f>IFERROR(VLOOKUP(N938,'Updated Articles'!$A:$E,1,0),"NO")</f>
        <v>NO</v>
      </c>
      <c r="Q938" s="101" t="str">
        <f>IFERROR(VLOOKUP(N938,'Updated Articles'!$A:$E,5,0),"NO")</f>
        <v>NO</v>
      </c>
    </row>
    <row r="939" spans="1:17" x14ac:dyDescent="0.25">
      <c r="A939" s="99" t="s">
        <v>192</v>
      </c>
      <c r="B939" s="100"/>
      <c r="C939" s="101" t="str">
        <f>IFERROR(VLOOKUP(B939,'ALL-LCDs'!$A:$C,3,0),"")</f>
        <v/>
      </c>
      <c r="D939" s="101" t="str">
        <f>IFERROR(VLOOKUP(B939,'Updated LCDs'!$A:$A,1,0),"NO")</f>
        <v>NO</v>
      </c>
      <c r="E939" s="101" t="str">
        <f>IFERROR(VLOOKUP(B939,'Updated LCDs'!$A:$E,5,0),"NO")</f>
        <v>NO</v>
      </c>
      <c r="F939" s="102" t="str">
        <f>IFERROR(VLOOKUP(B939,'ICD-9 to ICD-10 LCDs'!$A:$B,2,0),"")</f>
        <v/>
      </c>
      <c r="G939" s="101" t="str">
        <f>IFERROR(VLOOKUP(F939,'ALL-LCDs'!$A:$C,3,0),"")</f>
        <v/>
      </c>
      <c r="H939" s="101" t="str">
        <f>IFERROR(VLOOKUP(F939,'Updated LCDs'!$A:$A,1,0),"NO")</f>
        <v>NO</v>
      </c>
      <c r="I939" s="101" t="str">
        <f>IFERROR(VLOOKUP(F939,'Updated LCDs'!$A:$E,5,0),"NO")</f>
        <v>NO</v>
      </c>
      <c r="J939" s="100">
        <v>54128</v>
      </c>
      <c r="K939" s="101" t="str">
        <f>IFERROR(VLOOKUP(J939,'All-Articles'!#REF!,3,0),"")</f>
        <v/>
      </c>
      <c r="L939" s="101" t="str">
        <f>IFERROR(VLOOKUP(J939,'Updated Articles'!$A:$E,1,0),"NO")</f>
        <v>NO</v>
      </c>
      <c r="M939" s="101" t="str">
        <f>IFERROR(VLOOKUP(J939,'Updated Articles'!$A:$E,5,0),"NO")</f>
        <v>NO</v>
      </c>
      <c r="N939" s="100" t="str">
        <f>IFERROR(VLOOKUP(J939,'[1]ICD-9 to ICD-10 LCDs'!$L:$M,2,0),"")</f>
        <v/>
      </c>
      <c r="O939" s="101" t="str">
        <f>IFERROR(VLOOKUP(N939,'All-Articles'!#REF!,3,0),"")</f>
        <v/>
      </c>
      <c r="P939" s="101" t="str">
        <f>IFERROR(VLOOKUP(N939,'Updated Articles'!$A:$E,1,0),"NO")</f>
        <v>NO</v>
      </c>
      <c r="Q939" s="101" t="str">
        <f>IFERROR(VLOOKUP(N939,'Updated Articles'!$A:$E,5,0),"NO")</f>
        <v>NO</v>
      </c>
    </row>
    <row r="940" spans="1:17" x14ac:dyDescent="0.25">
      <c r="A940" s="99" t="s">
        <v>192</v>
      </c>
      <c r="B940" s="100"/>
      <c r="C940" s="101" t="str">
        <f>IFERROR(VLOOKUP(B940,'ALL-LCDs'!$A:$C,3,0),"")</f>
        <v/>
      </c>
      <c r="D940" s="101" t="str">
        <f>IFERROR(VLOOKUP(B940,'Updated LCDs'!$A:$A,1,0),"NO")</f>
        <v>NO</v>
      </c>
      <c r="E940" s="101" t="str">
        <f>IFERROR(VLOOKUP(B940,'Updated LCDs'!$A:$E,5,0),"NO")</f>
        <v>NO</v>
      </c>
      <c r="F940" s="102" t="str">
        <f>IFERROR(VLOOKUP(B940,'ICD-9 to ICD-10 LCDs'!$A:$B,2,0),"")</f>
        <v/>
      </c>
      <c r="G940" s="101" t="str">
        <f>IFERROR(VLOOKUP(F940,'ALL-LCDs'!$A:$C,3,0),"")</f>
        <v/>
      </c>
      <c r="H940" s="101" t="str">
        <f>IFERROR(VLOOKUP(F940,'Updated LCDs'!$A:$A,1,0),"NO")</f>
        <v>NO</v>
      </c>
      <c r="I940" s="101" t="str">
        <f>IFERROR(VLOOKUP(F940,'Updated LCDs'!$A:$E,5,0),"NO")</f>
        <v>NO</v>
      </c>
      <c r="J940" s="100">
        <v>54129</v>
      </c>
      <c r="K940" s="101" t="str">
        <f>IFERROR(VLOOKUP(J940,'All-Articles'!#REF!,3,0),"")</f>
        <v/>
      </c>
      <c r="L940" s="101" t="str">
        <f>IFERROR(VLOOKUP(J940,'Updated Articles'!$A:$E,1,0),"NO")</f>
        <v>NO</v>
      </c>
      <c r="M940" s="101" t="str">
        <f>IFERROR(VLOOKUP(J940,'Updated Articles'!$A:$E,5,0),"NO")</f>
        <v>NO</v>
      </c>
      <c r="N940" s="100" t="str">
        <f>IFERROR(VLOOKUP(J940,'[1]ICD-9 to ICD-10 LCDs'!$L:$M,2,0),"")</f>
        <v/>
      </c>
      <c r="O940" s="101" t="str">
        <f>IFERROR(VLOOKUP(N940,'All-Articles'!#REF!,3,0),"")</f>
        <v/>
      </c>
      <c r="P940" s="101" t="str">
        <f>IFERROR(VLOOKUP(N940,'Updated Articles'!$A:$E,1,0),"NO")</f>
        <v>NO</v>
      </c>
      <c r="Q940" s="101" t="str">
        <f>IFERROR(VLOOKUP(N940,'Updated Articles'!$A:$E,5,0),"NO")</f>
        <v>NO</v>
      </c>
    </row>
    <row r="941" spans="1:17" x14ac:dyDescent="0.25">
      <c r="A941" s="103" t="s">
        <v>369</v>
      </c>
      <c r="B941" s="100"/>
      <c r="C941" s="101" t="str">
        <f>IFERROR(VLOOKUP(B941,'ALL-LCDs'!$A:$C,3,0),"")</f>
        <v/>
      </c>
      <c r="D941" s="101" t="str">
        <f>IFERROR(VLOOKUP(B941,'Updated LCDs'!$A:$A,1,0),"NO")</f>
        <v>NO</v>
      </c>
      <c r="E941" s="101" t="str">
        <f>IFERROR(VLOOKUP(B941,'Updated LCDs'!$A:$E,5,0),"NO")</f>
        <v>NO</v>
      </c>
      <c r="F941" s="102" t="str">
        <f>IFERROR(VLOOKUP(B941,'ICD-9 to ICD-10 LCDs'!$A:$B,2,0),"")</f>
        <v/>
      </c>
      <c r="G941" s="101" t="str">
        <f>IFERROR(VLOOKUP(F941,'ALL-LCDs'!$A:$C,3,0),"")</f>
        <v/>
      </c>
      <c r="H941" s="101" t="str">
        <f>IFERROR(VLOOKUP(F941,'Updated LCDs'!$A:$A,1,0),"NO")</f>
        <v>NO</v>
      </c>
      <c r="I941" s="101" t="str">
        <f>IFERROR(VLOOKUP(F941,'Updated LCDs'!$A:$E,5,0),"NO")</f>
        <v>NO</v>
      </c>
      <c r="J941" s="100">
        <v>54197</v>
      </c>
      <c r="K941" s="101" t="str">
        <f>IFERROR(VLOOKUP(J941,'All-Articles'!#REF!,3,0),"")</f>
        <v/>
      </c>
      <c r="L941" s="101" t="str">
        <f>IFERROR(VLOOKUP(J941,'Updated Articles'!$A:$E,1,0),"NO")</f>
        <v>NO</v>
      </c>
      <c r="M941" s="101" t="str">
        <f>IFERROR(VLOOKUP(J941,'Updated Articles'!$A:$E,5,0),"NO")</f>
        <v>NO</v>
      </c>
      <c r="N941" s="100" t="str">
        <f>IFERROR(VLOOKUP(J941,'[1]ICD-9 to ICD-10 LCDs'!$L:$M,2,0),"")</f>
        <v/>
      </c>
      <c r="O941" s="101" t="str">
        <f>IFERROR(VLOOKUP(N941,'All-Articles'!#REF!,3,0),"")</f>
        <v/>
      </c>
      <c r="P941" s="101" t="str">
        <f>IFERROR(VLOOKUP(N941,'Updated Articles'!$A:$E,1,0),"NO")</f>
        <v>NO</v>
      </c>
      <c r="Q941" s="101" t="str">
        <f>IFERROR(VLOOKUP(N941,'Updated Articles'!$A:$E,5,0),"NO")</f>
        <v>NO</v>
      </c>
    </row>
    <row r="942" spans="1:17" x14ac:dyDescent="0.25">
      <c r="A942" s="99" t="s">
        <v>443</v>
      </c>
      <c r="B942" s="100"/>
      <c r="C942" s="101" t="str">
        <f>IFERROR(VLOOKUP(B942,'ALL-LCDs'!$A:$C,3,0),"")</f>
        <v/>
      </c>
      <c r="D942" s="101" t="str">
        <f>IFERROR(VLOOKUP(B942,'Updated LCDs'!$A:$A,1,0),"NO")</f>
        <v>NO</v>
      </c>
      <c r="E942" s="101" t="str">
        <f>IFERROR(VLOOKUP(B942,'Updated LCDs'!$A:$E,5,0),"NO")</f>
        <v>NO</v>
      </c>
      <c r="F942" s="102" t="str">
        <f>IFERROR(VLOOKUP(B942,'ICD-9 to ICD-10 LCDs'!$A:$B,2,0),"")</f>
        <v/>
      </c>
      <c r="G942" s="101" t="str">
        <f>IFERROR(VLOOKUP(F942,'ALL-LCDs'!$A:$C,3,0),"")</f>
        <v/>
      </c>
      <c r="H942" s="101" t="str">
        <f>IFERROR(VLOOKUP(F942,'Updated LCDs'!$A:$A,1,0),"NO")</f>
        <v>NO</v>
      </c>
      <c r="I942" s="101" t="str">
        <f>IFERROR(VLOOKUP(F942,'Updated LCDs'!$A:$E,5,0),"NO")</f>
        <v>NO</v>
      </c>
      <c r="J942" s="100">
        <v>54536</v>
      </c>
      <c r="K942" s="101" t="str">
        <f>IFERROR(VLOOKUP(J942,'All-Articles'!#REF!,3,0),"")</f>
        <v/>
      </c>
      <c r="L942" s="101" t="str">
        <f>IFERROR(VLOOKUP(J942,'Updated Articles'!$A:$E,1,0),"NO")</f>
        <v>NO</v>
      </c>
      <c r="M942" s="101" t="str">
        <f>IFERROR(VLOOKUP(J942,'Updated Articles'!$A:$E,5,0),"NO")</f>
        <v>NO</v>
      </c>
      <c r="N942" s="100" t="str">
        <f>IFERROR(VLOOKUP(J942,'[1]ICD-9 to ICD-10 LCDs'!$L:$M,2,0),"")</f>
        <v/>
      </c>
      <c r="O942" s="101" t="str">
        <f>IFERROR(VLOOKUP(N942,'All-Articles'!#REF!,3,0),"")</f>
        <v/>
      </c>
      <c r="P942" s="101" t="str">
        <f>IFERROR(VLOOKUP(N942,'Updated Articles'!$A:$E,1,0),"NO")</f>
        <v>NO</v>
      </c>
      <c r="Q942" s="101" t="str">
        <f>IFERROR(VLOOKUP(N942,'Updated Articles'!$A:$E,5,0),"NO")</f>
        <v>NO</v>
      </c>
    </row>
    <row r="943" spans="1:17" x14ac:dyDescent="0.25">
      <c r="A943" s="103" t="s">
        <v>3547</v>
      </c>
      <c r="B943" s="100"/>
      <c r="C943" s="101" t="str">
        <f>IFERROR(VLOOKUP(B943,'ALL-LCDs'!$A:$C,3,0),"")</f>
        <v/>
      </c>
      <c r="D943" s="101" t="str">
        <f>IFERROR(VLOOKUP(B943,'Updated LCDs'!$A:$A,1,0),"NO")</f>
        <v>NO</v>
      </c>
      <c r="E943" s="101" t="str">
        <f>IFERROR(VLOOKUP(B943,'Updated LCDs'!$A:$E,5,0),"NO")</f>
        <v>NO</v>
      </c>
      <c r="F943" s="102" t="str">
        <f>IFERROR(VLOOKUP(B943,'ICD-9 to ICD-10 LCDs'!$A:$B,2,0),"")</f>
        <v/>
      </c>
      <c r="G943" s="101" t="str">
        <f>IFERROR(VLOOKUP(F943,'ALL-LCDs'!$A:$C,3,0),"")</f>
        <v/>
      </c>
      <c r="H943" s="101" t="str">
        <f>IFERROR(VLOOKUP(F943,'Updated LCDs'!$A:$A,1,0),"NO")</f>
        <v>NO</v>
      </c>
      <c r="I943" s="101" t="str">
        <f>IFERROR(VLOOKUP(F943,'Updated LCDs'!$A:$E,5,0),"NO")</f>
        <v>NO</v>
      </c>
      <c r="J943" s="100">
        <v>54602</v>
      </c>
      <c r="K943" s="101" t="str">
        <f>IFERROR(VLOOKUP(J943,'All-Articles'!#REF!,3,0),"")</f>
        <v/>
      </c>
      <c r="L943" s="101" t="str">
        <f>IFERROR(VLOOKUP(J943,'Updated Articles'!$A:$E,1,0),"NO")</f>
        <v>NO</v>
      </c>
      <c r="M943" s="101" t="str">
        <f>IFERROR(VLOOKUP(J943,'Updated Articles'!$A:$E,5,0),"NO")</f>
        <v>NO</v>
      </c>
      <c r="N943" s="100" t="str">
        <f>IFERROR(VLOOKUP(J943,'[1]ICD-9 to ICD-10 LCDs'!$L:$M,2,0),"")</f>
        <v/>
      </c>
      <c r="O943" s="101" t="str">
        <f>IFERROR(VLOOKUP(N943,'All-Articles'!#REF!,3,0),"")</f>
        <v/>
      </c>
      <c r="P943" s="101" t="str">
        <f>IFERROR(VLOOKUP(N943,'Updated Articles'!$A:$E,1,0),"NO")</f>
        <v>NO</v>
      </c>
      <c r="Q943" s="101" t="str">
        <f>IFERROR(VLOOKUP(N943,'Updated Articles'!$A:$E,5,0),"NO")</f>
        <v>NO</v>
      </c>
    </row>
    <row r="944" spans="1:17" x14ac:dyDescent="0.25">
      <c r="A944" s="99" t="s">
        <v>267</v>
      </c>
      <c r="B944" s="100"/>
      <c r="C944" s="101" t="str">
        <f>IFERROR(VLOOKUP(B944,'ALL-LCDs'!$A:$C,3,0),"")</f>
        <v/>
      </c>
      <c r="D944" s="101" t="str">
        <f>IFERROR(VLOOKUP(B944,'Updated LCDs'!$A:$A,1,0),"NO")</f>
        <v>NO</v>
      </c>
      <c r="E944" s="101" t="str">
        <f>IFERROR(VLOOKUP(B944,'Updated LCDs'!$A:$E,5,0),"NO")</f>
        <v>NO</v>
      </c>
      <c r="F944" s="102" t="str">
        <f>IFERROR(VLOOKUP(B944,'ICD-9 to ICD-10 LCDs'!$A:$B,2,0),"")</f>
        <v/>
      </c>
      <c r="G944" s="101" t="str">
        <f>IFERROR(VLOOKUP(F944,'ALL-LCDs'!$A:$C,3,0),"")</f>
        <v/>
      </c>
      <c r="H944" s="101" t="str">
        <f>IFERROR(VLOOKUP(F944,'Updated LCDs'!$A:$A,1,0),"NO")</f>
        <v>NO</v>
      </c>
      <c r="I944" s="101" t="str">
        <f>IFERROR(VLOOKUP(F944,'Updated LCDs'!$A:$E,5,0),"NO")</f>
        <v>NO</v>
      </c>
      <c r="J944" s="100">
        <v>54674</v>
      </c>
      <c r="K944" s="101" t="str">
        <f>IFERROR(VLOOKUP(J944,'All-Articles'!#REF!,3,0),"")</f>
        <v/>
      </c>
      <c r="L944" s="101" t="str">
        <f>IFERROR(VLOOKUP(J944,'Updated Articles'!$A:$E,1,0),"NO")</f>
        <v>NO</v>
      </c>
      <c r="M944" s="101" t="str">
        <f>IFERROR(VLOOKUP(J944,'Updated Articles'!$A:$E,5,0),"NO")</f>
        <v>NO</v>
      </c>
      <c r="N944" s="100" t="str">
        <f>IFERROR(VLOOKUP(J944,'[1]ICD-9 to ICD-10 LCDs'!$L:$M,2,0),"")</f>
        <v/>
      </c>
      <c r="O944" s="101" t="str">
        <f>IFERROR(VLOOKUP(N944,'All-Articles'!#REF!,3,0),"")</f>
        <v/>
      </c>
      <c r="P944" s="101" t="str">
        <f>IFERROR(VLOOKUP(N944,'Updated Articles'!$A:$E,1,0),"NO")</f>
        <v>NO</v>
      </c>
      <c r="Q944" s="101" t="str">
        <f>IFERROR(VLOOKUP(N944,'Updated Articles'!$A:$E,5,0),"NO")</f>
        <v>NO</v>
      </c>
    </row>
    <row r="945" spans="1:18" x14ac:dyDescent="0.25">
      <c r="A945" s="103" t="s">
        <v>3548</v>
      </c>
      <c r="B945" s="100"/>
      <c r="C945" s="101" t="str">
        <f>IFERROR(VLOOKUP(B945,'ALL-LCDs'!$A:$C,3,0),"")</f>
        <v/>
      </c>
      <c r="D945" s="101" t="str">
        <f>IFERROR(VLOOKUP(B945,'Updated LCDs'!$A:$A,1,0),"NO")</f>
        <v>NO</v>
      </c>
      <c r="E945" s="101" t="str">
        <f>IFERROR(VLOOKUP(B945,'Updated LCDs'!$A:$E,5,0),"NO")</f>
        <v>NO</v>
      </c>
      <c r="F945" s="102" t="str">
        <f>IFERROR(VLOOKUP(B945,'ICD-9 to ICD-10 LCDs'!$A:$B,2,0),"")</f>
        <v/>
      </c>
      <c r="G945" s="101" t="str">
        <f>IFERROR(VLOOKUP(F945,'ALL-LCDs'!$A:$C,3,0),"")</f>
        <v/>
      </c>
      <c r="H945" s="101" t="str">
        <f>IFERROR(VLOOKUP(F945,'Updated LCDs'!$A:$A,1,0),"NO")</f>
        <v>NO</v>
      </c>
      <c r="I945" s="101" t="str">
        <f>IFERROR(VLOOKUP(F945,'Updated LCDs'!$A:$E,5,0),"NO")</f>
        <v>NO</v>
      </c>
      <c r="J945" s="100">
        <v>54767</v>
      </c>
      <c r="K945" s="101" t="str">
        <f>IFERROR(VLOOKUP(J945,'All-Articles'!#REF!,3,0),"")</f>
        <v/>
      </c>
      <c r="L945" s="101" t="str">
        <f>IFERROR(VLOOKUP(J945,'Updated Articles'!$A:$E,1,0),"NO")</f>
        <v>NO</v>
      </c>
      <c r="M945" s="101" t="str">
        <f>IFERROR(VLOOKUP(J945,'Updated Articles'!$A:$E,5,0),"NO")</f>
        <v>NO</v>
      </c>
      <c r="N945" s="100" t="str">
        <f>IFERROR(VLOOKUP(J945,'[1]ICD-9 to ICD-10 LCDs'!$L:$M,2,0),"")</f>
        <v/>
      </c>
      <c r="O945" s="101" t="str">
        <f>IFERROR(VLOOKUP(N945,'All-Articles'!#REF!,3,0),"")</f>
        <v/>
      </c>
      <c r="P945" s="101" t="str">
        <f>IFERROR(VLOOKUP(N945,'Updated Articles'!$A:$E,1,0),"NO")</f>
        <v>NO</v>
      </c>
      <c r="Q945" s="101" t="str">
        <f>IFERROR(VLOOKUP(N945,'Updated Articles'!$A:$E,5,0),"NO")</f>
        <v>NO</v>
      </c>
    </row>
    <row r="946" spans="1:18" x14ac:dyDescent="0.25">
      <c r="A946" s="99" t="s">
        <v>451</v>
      </c>
      <c r="B946" s="100"/>
      <c r="C946" s="101" t="str">
        <f>IFERROR(VLOOKUP(B946,'ALL-LCDs'!$A:$C,3,0),"")</f>
        <v/>
      </c>
      <c r="D946" s="101" t="str">
        <f>IFERROR(VLOOKUP(B946,'Updated LCDs'!$A:$A,1,0),"NO")</f>
        <v>NO</v>
      </c>
      <c r="E946" s="101" t="str">
        <f>IFERROR(VLOOKUP(B946,'Updated LCDs'!$A:$E,5,0),"NO")</f>
        <v>NO</v>
      </c>
      <c r="F946" s="102" t="str">
        <f>IFERROR(VLOOKUP(B946,'ICD-9 to ICD-10 LCDs'!$A:$B,2,0),"")</f>
        <v/>
      </c>
      <c r="G946" s="101" t="str">
        <f>IFERROR(VLOOKUP(F946,'ALL-LCDs'!$A:$C,3,0),"")</f>
        <v/>
      </c>
      <c r="H946" s="101" t="str">
        <f>IFERROR(VLOOKUP(F946,'Updated LCDs'!$A:$A,1,0),"NO")</f>
        <v>NO</v>
      </c>
      <c r="I946" s="101" t="str">
        <f>IFERROR(VLOOKUP(F946,'Updated LCDs'!$A:$E,5,0),"NO")</f>
        <v>NO</v>
      </c>
      <c r="J946" s="100">
        <v>54862</v>
      </c>
      <c r="K946" s="101" t="str">
        <f>IFERROR(VLOOKUP(J946,'All-Articles'!#REF!,3,0),"")</f>
        <v/>
      </c>
      <c r="L946" s="101" t="str">
        <f>IFERROR(VLOOKUP(J946,'Updated Articles'!$A:$E,1,0),"NO")</f>
        <v>NO</v>
      </c>
      <c r="M946" s="101" t="str">
        <f>IFERROR(VLOOKUP(J946,'Updated Articles'!$A:$E,5,0),"NO")</f>
        <v>NO</v>
      </c>
      <c r="N946" s="100" t="str">
        <f>IFERROR(VLOOKUP(J946,'[1]ICD-9 to ICD-10 LCDs'!$L:$M,2,0),"")</f>
        <v/>
      </c>
      <c r="O946" s="101" t="str">
        <f>IFERROR(VLOOKUP(N946,'All-Articles'!#REF!,3,0),"")</f>
        <v/>
      </c>
      <c r="P946" s="101" t="str">
        <f>IFERROR(VLOOKUP(N946,'Updated Articles'!$A:$E,1,0),"NO")</f>
        <v>NO</v>
      </c>
      <c r="Q946" s="101" t="str">
        <f>IFERROR(VLOOKUP(N946,'Updated Articles'!$A:$E,5,0),"NO")</f>
        <v>NO</v>
      </c>
    </row>
    <row r="947" spans="1:18" x14ac:dyDescent="0.25">
      <c r="A947" s="99" t="s">
        <v>452</v>
      </c>
      <c r="B947" s="100"/>
      <c r="C947" s="101" t="str">
        <f>IFERROR(VLOOKUP(B947,'ALL-LCDs'!$A:$C,3,0),"")</f>
        <v/>
      </c>
      <c r="D947" s="101" t="str">
        <f>IFERROR(VLOOKUP(B947,'Updated LCDs'!$A:$A,1,0),"NO")</f>
        <v>NO</v>
      </c>
      <c r="E947" s="101" t="str">
        <f>IFERROR(VLOOKUP(B947,'Updated LCDs'!$A:$E,5,0),"NO")</f>
        <v>NO</v>
      </c>
      <c r="F947" s="102" t="str">
        <f>IFERROR(VLOOKUP(B947,'ICD-9 to ICD-10 LCDs'!$A:$B,2,0),"")</f>
        <v/>
      </c>
      <c r="G947" s="101" t="str">
        <f>IFERROR(VLOOKUP(F947,'ALL-LCDs'!$A:$C,3,0),"")</f>
        <v/>
      </c>
      <c r="H947" s="101" t="str">
        <f>IFERROR(VLOOKUP(F947,'Updated LCDs'!$A:$A,1,0),"NO")</f>
        <v>NO</v>
      </c>
      <c r="I947" s="101" t="str">
        <f>IFERROR(VLOOKUP(F947,'Updated LCDs'!$A:$E,5,0),"NO")</f>
        <v>NO</v>
      </c>
      <c r="J947" s="100">
        <v>55052</v>
      </c>
      <c r="K947" s="101" t="str">
        <f>IFERROR(VLOOKUP(J947,'All-Articles'!#REF!,3,0),"")</f>
        <v/>
      </c>
      <c r="L947" s="101" t="str">
        <f>IFERROR(VLOOKUP(J947,'Updated Articles'!$A:$E,1,0),"NO")</f>
        <v>NO</v>
      </c>
      <c r="M947" s="101" t="str">
        <f>IFERROR(VLOOKUP(J947,'Updated Articles'!$A:$E,5,0),"NO")</f>
        <v>NO</v>
      </c>
      <c r="N947" s="100" t="str">
        <f>IFERROR(VLOOKUP(J947,'[1]ICD-9 to ICD-10 LCDs'!$L:$M,2,0),"")</f>
        <v/>
      </c>
      <c r="O947" s="101" t="str">
        <f>IFERROR(VLOOKUP(N947,'All-Articles'!#REF!,3,0),"")</f>
        <v/>
      </c>
      <c r="P947" s="101" t="str">
        <f>IFERROR(VLOOKUP(N947,'Updated Articles'!$A:$E,1,0),"NO")</f>
        <v>NO</v>
      </c>
      <c r="Q947" s="101" t="str">
        <f>IFERROR(VLOOKUP(N947,'Updated Articles'!$A:$E,5,0),"NO")</f>
        <v>NO</v>
      </c>
    </row>
    <row r="948" spans="1:18" x14ac:dyDescent="0.25">
      <c r="A948" s="49">
        <v>10614</v>
      </c>
      <c r="B948" s="100"/>
      <c r="C948" s="101" t="str">
        <f>IFERROR(VLOOKUP(B948,'ALL-LCDs'!$A:$C,3,0),"")</f>
        <v/>
      </c>
      <c r="D948" s="101" t="str">
        <f>IFERROR(VLOOKUP(B948,'Updated LCDs'!$A:$A,1,0),"NO")</f>
        <v>NO</v>
      </c>
      <c r="E948" s="101" t="str">
        <f>IFERROR(VLOOKUP(B948,'Updated LCDs'!$A:$E,5,0),"NO")</f>
        <v>NO</v>
      </c>
      <c r="F948" s="102" t="str">
        <f>IFERROR(VLOOKUP(B948,'ICD-9 to ICD-10 LCDs'!$A:$B,2,0),"")</f>
        <v/>
      </c>
      <c r="G948" s="101" t="str">
        <f>IFERROR(VLOOKUP(F948,'ALL-LCDs'!$A:$C,3,0),"")</f>
        <v/>
      </c>
      <c r="H948" s="101" t="str">
        <f>IFERROR(VLOOKUP(F948,'Updated LCDs'!$A:$A,1,0),"NO")</f>
        <v>NO</v>
      </c>
      <c r="I948" s="101" t="str">
        <f>IFERROR(VLOOKUP(F948,'Updated LCDs'!$A:$E,5,0),"NO")</f>
        <v>NO</v>
      </c>
      <c r="J948" s="100">
        <v>54068</v>
      </c>
      <c r="K948" s="101" t="str">
        <f>IFERROR(VLOOKUP(J948,'All-Articles'!#REF!,3,0),"")</f>
        <v/>
      </c>
      <c r="L948" s="101" t="str">
        <f>IFERROR(VLOOKUP(J948,'Updated Articles'!$A:$E,1,0),"NO")</f>
        <v>NO</v>
      </c>
      <c r="M948" s="101" t="str">
        <f>IFERROR(VLOOKUP(J948,'Updated Articles'!$A:$E,5,0),"NO")</f>
        <v>NO</v>
      </c>
      <c r="N948" s="100" t="str">
        <f>IFERROR(VLOOKUP(J948,'[1]ICD-9 to ICD-10 LCDs'!$L:$M,2,0),"")</f>
        <v/>
      </c>
      <c r="O948" s="101" t="str">
        <f>IFERROR(VLOOKUP(N948,'All-Articles'!#REF!,3,0),"")</f>
        <v/>
      </c>
      <c r="P948" s="101" t="str">
        <f>IFERROR(VLOOKUP(N948,'Updated Articles'!$A:$E,1,0),"NO")</f>
        <v>NO</v>
      </c>
      <c r="Q948" s="101" t="str">
        <f>IFERROR(VLOOKUP(N948,'Updated Articles'!$A:$E,5,0),"NO")</f>
        <v>NO</v>
      </c>
      <c r="R948" t="s">
        <v>3579</v>
      </c>
    </row>
    <row r="949" spans="1:18" x14ac:dyDescent="0.25">
      <c r="A949" s="49">
        <v>10614</v>
      </c>
      <c r="B949" s="100"/>
      <c r="C949" s="101" t="str">
        <f>IFERROR(VLOOKUP(B949,'ALL-LCDs'!$A:$C,3,0),"")</f>
        <v/>
      </c>
      <c r="D949" s="101" t="str">
        <f>IFERROR(VLOOKUP(B949,'Updated LCDs'!$A:$A,1,0),"NO")</f>
        <v>NO</v>
      </c>
      <c r="E949" s="101" t="str">
        <f>IFERROR(VLOOKUP(B949,'Updated LCDs'!$A:$E,5,0),"NO")</f>
        <v>NO</v>
      </c>
      <c r="F949" s="102" t="str">
        <f>IFERROR(VLOOKUP(B949,'ICD-9 to ICD-10 LCDs'!$A:$B,2,0),"")</f>
        <v/>
      </c>
      <c r="G949" s="101" t="str">
        <f>IFERROR(VLOOKUP(F949,'ALL-LCDs'!$A:$C,3,0),"")</f>
        <v/>
      </c>
      <c r="H949" s="101" t="str">
        <f>IFERROR(VLOOKUP(F949,'Updated LCDs'!$A:$A,1,0),"NO")</f>
        <v>NO</v>
      </c>
      <c r="I949" s="101" t="str">
        <f>IFERROR(VLOOKUP(F949,'Updated LCDs'!$A:$E,5,0),"NO")</f>
        <v>NO</v>
      </c>
      <c r="J949" s="100">
        <v>54070</v>
      </c>
      <c r="K949" s="101" t="str">
        <f>IFERROR(VLOOKUP(J949,'All-Articles'!#REF!,3,0),"")</f>
        <v/>
      </c>
      <c r="L949" s="101" t="str">
        <f>IFERROR(VLOOKUP(J949,'Updated Articles'!$A:$E,1,0),"NO")</f>
        <v>NO</v>
      </c>
      <c r="M949" s="101" t="str">
        <f>IFERROR(VLOOKUP(J949,'Updated Articles'!$A:$E,5,0),"NO")</f>
        <v>NO</v>
      </c>
      <c r="N949" s="100" t="str">
        <f>IFERROR(VLOOKUP(J949,'[1]ICD-9 to ICD-10 LCDs'!$L:$M,2,0),"")</f>
        <v/>
      </c>
      <c r="O949" s="101" t="str">
        <f>IFERROR(VLOOKUP(N949,'All-Articles'!#REF!,3,0),"")</f>
        <v/>
      </c>
      <c r="P949" s="101" t="str">
        <f>IFERROR(VLOOKUP(N949,'Updated Articles'!$A:$E,1,0),"NO")</f>
        <v>NO</v>
      </c>
      <c r="Q949" s="101" t="str">
        <f>IFERROR(VLOOKUP(N949,'Updated Articles'!$A:$E,5,0),"NO")</f>
        <v>NO</v>
      </c>
      <c r="R949" t="s">
        <v>3580</v>
      </c>
    </row>
    <row r="950" spans="1:18" x14ac:dyDescent="0.25">
      <c r="A950" s="49">
        <v>13748.2</v>
      </c>
      <c r="B950" s="100"/>
      <c r="C950" s="101" t="str">
        <f>IFERROR(VLOOKUP(B950,'ALL-LCDs'!$A:$C,3,0),"")</f>
        <v/>
      </c>
      <c r="D950" s="101" t="str">
        <f>IFERROR(VLOOKUP(B950,'Updated LCDs'!$A:$A,1,0),"NO")</f>
        <v>NO</v>
      </c>
      <c r="E950" s="101" t="str">
        <f>IFERROR(VLOOKUP(B950,'Updated LCDs'!$A:$E,5,0),"NO")</f>
        <v>NO</v>
      </c>
      <c r="F950" s="102" t="str">
        <f>IFERROR(VLOOKUP(B950,'ICD-9 to ICD-10 LCDs'!$A:$B,2,0),"")</f>
        <v/>
      </c>
      <c r="G950" s="101" t="str">
        <f>IFERROR(VLOOKUP(F950,'ALL-LCDs'!$A:$C,3,0),"")</f>
        <v/>
      </c>
      <c r="H950" s="101" t="str">
        <f>IFERROR(VLOOKUP(F950,'Updated LCDs'!$A:$A,1,0),"NO")</f>
        <v>NO</v>
      </c>
      <c r="I950" s="101" t="str">
        <f>IFERROR(VLOOKUP(F950,'Updated LCDs'!$A:$E,5,0),"NO")</f>
        <v>NO</v>
      </c>
      <c r="J950" s="100">
        <v>53501</v>
      </c>
      <c r="K950" s="101" t="str">
        <f>IFERROR(VLOOKUP(J950,'All-Articles'!#REF!,3,0),"")</f>
        <v/>
      </c>
      <c r="L950" s="101" t="str">
        <f>IFERROR(VLOOKUP(J950,'Updated Articles'!$A:$E,1,0),"NO")</f>
        <v>NO</v>
      </c>
      <c r="M950" s="101" t="str">
        <f>IFERROR(VLOOKUP(J950,'Updated Articles'!$A:$E,5,0),"NO")</f>
        <v>NO</v>
      </c>
      <c r="N950" s="100" t="str">
        <f>IFERROR(VLOOKUP(J950,'[1]ICD-9 to ICD-10 LCDs'!$L:$M,2,0),"")</f>
        <v/>
      </c>
      <c r="O950" s="101" t="str">
        <f>IFERROR(VLOOKUP(N950,'All-Articles'!#REF!,3,0),"")</f>
        <v/>
      </c>
      <c r="P950" s="101" t="str">
        <f>IFERROR(VLOOKUP(N950,'Updated Articles'!$A:$E,1,0),"NO")</f>
        <v>NO</v>
      </c>
      <c r="Q950" s="101" t="str">
        <f>IFERROR(VLOOKUP(N950,'Updated Articles'!$A:$E,5,0),"NO")</f>
        <v>NO</v>
      </c>
      <c r="R950" t="s">
        <v>3646</v>
      </c>
    </row>
    <row r="951" spans="1:18" x14ac:dyDescent="0.25">
      <c r="A951" s="57" t="s">
        <v>3653</v>
      </c>
      <c r="B951" s="100"/>
      <c r="C951" s="101" t="str">
        <f>IFERROR(VLOOKUP(B951,'ALL-LCDs'!$A:$C,3,0),"")</f>
        <v/>
      </c>
      <c r="D951" s="101" t="str">
        <f>IFERROR(VLOOKUP(B951,'Updated LCDs'!$A:$A,1,0),"NO")</f>
        <v>NO</v>
      </c>
      <c r="E951" s="101" t="str">
        <f>IFERROR(VLOOKUP(B951,'Updated LCDs'!$A:$E,5,0),"NO")</f>
        <v>NO</v>
      </c>
      <c r="F951" s="102" t="str">
        <f>IFERROR(VLOOKUP(B951,'ICD-9 to ICD-10 LCDs'!$A:$B,2,0),"")</f>
        <v/>
      </c>
      <c r="G951" s="101" t="str">
        <f>IFERROR(VLOOKUP(F951,'ALL-LCDs'!$A:$C,3,0),"")</f>
        <v/>
      </c>
      <c r="H951" s="101" t="str">
        <f>IFERROR(VLOOKUP(F951,'Updated LCDs'!$A:$A,1,0),"NO")</f>
        <v>NO</v>
      </c>
      <c r="I951" s="101" t="str">
        <f>IFERROR(VLOOKUP(F951,'Updated LCDs'!$A:$E,5,0),"NO")</f>
        <v>NO</v>
      </c>
      <c r="J951" s="100">
        <v>54666</v>
      </c>
      <c r="K951" s="101" t="str">
        <f>IFERROR(VLOOKUP(J951,'All-Articles'!#REF!,3,0),"")</f>
        <v/>
      </c>
      <c r="L951" s="101" t="str">
        <f>IFERROR(VLOOKUP(J951,'Updated Articles'!$A:$E,1,0),"NO")</f>
        <v>NO</v>
      </c>
      <c r="M951" s="101" t="str">
        <f>IFERROR(VLOOKUP(J951,'Updated Articles'!$A:$E,5,0),"NO")</f>
        <v>NO</v>
      </c>
      <c r="N951" s="100" t="str">
        <f>IFERROR(VLOOKUP(J951,'[1]ICD-9 to ICD-10 LCDs'!$L:$M,2,0),"")</f>
        <v/>
      </c>
      <c r="O951" s="101" t="str">
        <f>IFERROR(VLOOKUP(N951,'All-Articles'!#REF!,3,0),"")</f>
        <v/>
      </c>
      <c r="P951" s="101" t="str">
        <f>IFERROR(VLOOKUP(N951,'Updated Articles'!$A:$E,1,0),"NO")</f>
        <v>NO</v>
      </c>
      <c r="Q951" s="101" t="str">
        <f>IFERROR(VLOOKUP(N951,'Updated Articles'!$A:$E,5,0),"NO")</f>
        <v>NO</v>
      </c>
      <c r="R951" t="s">
        <v>3656</v>
      </c>
    </row>
    <row r="952" spans="1:18" x14ac:dyDescent="0.25">
      <c r="A952" s="57" t="s">
        <v>3653</v>
      </c>
      <c r="B952" s="100"/>
      <c r="C952" s="101" t="str">
        <f>IFERROR(VLOOKUP(B952,'ALL-LCDs'!$A:$C,3,0),"")</f>
        <v/>
      </c>
      <c r="D952" s="101" t="str">
        <f>IFERROR(VLOOKUP(B952,'Updated LCDs'!$A:$A,1,0),"NO")</f>
        <v>NO</v>
      </c>
      <c r="E952" s="101" t="str">
        <f>IFERROR(VLOOKUP(B952,'Updated LCDs'!$A:$E,5,0),"NO")</f>
        <v>NO</v>
      </c>
      <c r="F952" s="102" t="str">
        <f>IFERROR(VLOOKUP(B952,'ICD-9 to ICD-10 LCDs'!$A:$B,2,0),"")</f>
        <v/>
      </c>
      <c r="G952" s="101" t="str">
        <f>IFERROR(VLOOKUP(F952,'ALL-LCDs'!$A:$C,3,0),"")</f>
        <v/>
      </c>
      <c r="H952" s="101" t="str">
        <f>IFERROR(VLOOKUP(F952,'Updated LCDs'!$A:$A,1,0),"NO")</f>
        <v>NO</v>
      </c>
      <c r="I952" s="101" t="str">
        <f>IFERROR(VLOOKUP(F952,'Updated LCDs'!$A:$E,5,0),"NO")</f>
        <v>NO</v>
      </c>
      <c r="J952" s="100">
        <v>54668</v>
      </c>
      <c r="K952" s="101" t="str">
        <f>IFERROR(VLOOKUP(J952,'All-Articles'!#REF!,3,0),"")</f>
        <v/>
      </c>
      <c r="L952" s="101" t="str">
        <f>IFERROR(VLOOKUP(J952,'Updated Articles'!$A:$E,1,0),"NO")</f>
        <v>NO</v>
      </c>
      <c r="M952" s="101" t="str">
        <f>IFERROR(VLOOKUP(J952,'Updated Articles'!$A:$E,5,0),"NO")</f>
        <v>NO</v>
      </c>
      <c r="N952" s="100" t="str">
        <f>IFERROR(VLOOKUP(J952,'[1]ICD-9 to ICD-10 LCDs'!$L:$M,2,0),"")</f>
        <v/>
      </c>
      <c r="O952" s="101" t="str">
        <f>IFERROR(VLOOKUP(N952,'All-Articles'!#REF!,3,0),"")</f>
        <v/>
      </c>
      <c r="P952" s="101" t="str">
        <f>IFERROR(VLOOKUP(N952,'Updated Articles'!$A:$E,1,0),"NO")</f>
        <v>NO</v>
      </c>
      <c r="Q952" s="101" t="str">
        <f>IFERROR(VLOOKUP(N952,'Updated Articles'!$A:$E,5,0),"NO")</f>
        <v>NO</v>
      </c>
      <c r="R952" t="s">
        <v>3656</v>
      </c>
    </row>
    <row r="953" spans="1:18" x14ac:dyDescent="0.25">
      <c r="A953" s="57" t="s">
        <v>3654</v>
      </c>
      <c r="B953" s="100"/>
      <c r="C953" s="101" t="str">
        <f>IFERROR(VLOOKUP(B953,'ALL-LCDs'!$A:$C,3,0),"")</f>
        <v/>
      </c>
      <c r="D953" s="101" t="str">
        <f>IFERROR(VLOOKUP(B953,'Updated LCDs'!$A:$A,1,0),"NO")</f>
        <v>NO</v>
      </c>
      <c r="E953" s="101" t="str">
        <f>IFERROR(VLOOKUP(B953,'Updated LCDs'!$A:$E,5,0),"NO")</f>
        <v>NO</v>
      </c>
      <c r="F953" s="102" t="str">
        <f>IFERROR(VLOOKUP(B953,'ICD-9 to ICD-10 LCDs'!$A:$B,2,0),"")</f>
        <v/>
      </c>
      <c r="G953" s="101" t="str">
        <f>IFERROR(VLOOKUP(F953,'ALL-LCDs'!$A:$C,3,0),"")</f>
        <v/>
      </c>
      <c r="H953" s="101" t="str">
        <f>IFERROR(VLOOKUP(F953,'Updated LCDs'!$A:$A,1,0),"NO")</f>
        <v>NO</v>
      </c>
      <c r="I953" s="101" t="str">
        <f>IFERROR(VLOOKUP(F953,'Updated LCDs'!$A:$E,5,0),"NO")</f>
        <v>NO</v>
      </c>
      <c r="J953" s="100">
        <v>53132</v>
      </c>
      <c r="K953" s="101" t="str">
        <f>IFERROR(VLOOKUP(J953,'All-Articles'!#REF!,3,0),"")</f>
        <v/>
      </c>
      <c r="L953" s="101" t="str">
        <f>IFERROR(VLOOKUP(J953,'Updated Articles'!$A:$E,1,0),"NO")</f>
        <v>NO</v>
      </c>
      <c r="M953" s="101" t="str">
        <f>IFERROR(VLOOKUP(J953,'Updated Articles'!$A:$E,5,0),"NO")</f>
        <v>NO</v>
      </c>
      <c r="N953" s="100" t="str">
        <f>IFERROR(VLOOKUP(J953,'[1]ICD-9 to ICD-10 LCDs'!$L:$M,2,0),"")</f>
        <v/>
      </c>
      <c r="O953" s="101" t="str">
        <f>IFERROR(VLOOKUP(N953,'All-Articles'!#REF!,3,0),"")</f>
        <v/>
      </c>
      <c r="P953" s="101" t="str">
        <f>IFERROR(VLOOKUP(N953,'Updated Articles'!$A:$E,1,0),"NO")</f>
        <v>NO</v>
      </c>
      <c r="Q953" s="101" t="str">
        <f>IFERROR(VLOOKUP(N953,'Updated Articles'!$A:$E,5,0),"NO")</f>
        <v>NO</v>
      </c>
      <c r="R953" t="s">
        <v>3656</v>
      </c>
    </row>
    <row r="954" spans="1:18" x14ac:dyDescent="0.25">
      <c r="A954" s="57" t="s">
        <v>3655</v>
      </c>
      <c r="B954" s="100"/>
      <c r="C954" s="101" t="str">
        <f>IFERROR(VLOOKUP(B954,'ALL-LCDs'!$A:$C,3,0),"")</f>
        <v/>
      </c>
      <c r="D954" s="101" t="str">
        <f>IFERROR(VLOOKUP(B954,'Updated LCDs'!$A:$A,1,0),"NO")</f>
        <v>NO</v>
      </c>
      <c r="E954" s="101" t="str">
        <f>IFERROR(VLOOKUP(B954,'Updated LCDs'!$A:$E,5,0),"NO")</f>
        <v>NO</v>
      </c>
      <c r="F954" s="102" t="str">
        <f>IFERROR(VLOOKUP(B954,'ICD-9 to ICD-10 LCDs'!$A:$B,2,0),"")</f>
        <v/>
      </c>
      <c r="G954" s="101" t="str">
        <f>IFERROR(VLOOKUP(F954,'ALL-LCDs'!$A:$C,3,0),"")</f>
        <v/>
      </c>
      <c r="H954" s="101" t="str">
        <f>IFERROR(VLOOKUP(F954,'Updated LCDs'!$A:$A,1,0),"NO")</f>
        <v>NO</v>
      </c>
      <c r="I954" s="101" t="str">
        <f>IFERROR(VLOOKUP(F954,'Updated LCDs'!$A:$E,5,0),"NO")</f>
        <v>NO</v>
      </c>
      <c r="J954" s="100">
        <v>53134</v>
      </c>
      <c r="K954" s="101" t="str">
        <f>IFERROR(VLOOKUP(J954,'All-Articles'!#REF!,3,0),"")</f>
        <v/>
      </c>
      <c r="L954" s="101" t="str">
        <f>IFERROR(VLOOKUP(J954,'Updated Articles'!$A:$E,1,0),"NO")</f>
        <v>NO</v>
      </c>
      <c r="M954" s="101" t="str">
        <f>IFERROR(VLOOKUP(J954,'Updated Articles'!$A:$E,5,0),"NO")</f>
        <v>NO</v>
      </c>
      <c r="N954" s="100" t="str">
        <f>IFERROR(VLOOKUP(J954,'[1]ICD-9 to ICD-10 LCDs'!$L:$M,2,0),"")</f>
        <v/>
      </c>
      <c r="O954" s="101" t="str">
        <f>IFERROR(VLOOKUP(N954,'All-Articles'!#REF!,3,0),"")</f>
        <v/>
      </c>
      <c r="P954" s="101" t="str">
        <f>IFERROR(VLOOKUP(N954,'Updated Articles'!$A:$E,1,0),"NO")</f>
        <v>NO</v>
      </c>
      <c r="Q954" s="101"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3" bestFit="1" customWidth="1"/>
  </cols>
  <sheetData>
    <row r="1" spans="1:24" x14ac:dyDescent="0.25">
      <c r="A1" s="29" t="s">
        <v>456</v>
      </c>
      <c r="B1" s="29" t="s">
        <v>0</v>
      </c>
      <c r="C1" s="29" t="s">
        <v>20443</v>
      </c>
      <c r="G1" s="29" t="s">
        <v>20442</v>
      </c>
      <c r="H1" s="29" t="s">
        <v>20448</v>
      </c>
      <c r="I1" s="29" t="s">
        <v>20449</v>
      </c>
      <c r="N1" s="68" t="s">
        <v>3454</v>
      </c>
      <c r="O1" s="68" t="s">
        <v>3452</v>
      </c>
      <c r="P1" s="68" t="s">
        <v>3694</v>
      </c>
      <c r="Q1" s="68" t="s">
        <v>3695</v>
      </c>
      <c r="R1" s="68" t="s">
        <v>3453</v>
      </c>
      <c r="S1" s="68" t="s">
        <v>3696</v>
      </c>
      <c r="T1" s="68" t="s">
        <v>3697</v>
      </c>
      <c r="U1" s="68" t="s">
        <v>3698</v>
      </c>
      <c r="V1" s="68" t="s">
        <v>3699</v>
      </c>
      <c r="W1" s="68" t="s">
        <v>3620</v>
      </c>
      <c r="X1" s="68" t="s">
        <v>3454</v>
      </c>
    </row>
    <row r="2" spans="1:24" x14ac:dyDescent="0.25">
      <c r="A2" s="30" t="s">
        <v>266</v>
      </c>
      <c r="B2" s="31" t="s">
        <v>457</v>
      </c>
      <c r="C2" s="31" t="str">
        <f>VLOOKUP(A2,$G:$I,3,0)</f>
        <v>Drug and Biological Policy</v>
      </c>
      <c r="G2" s="30" t="s">
        <v>266</v>
      </c>
      <c r="H2" s="31" t="s">
        <v>457</v>
      </c>
      <c r="I2" s="31" t="str">
        <f>VLOOKUP(G2,$R:$X,7,0)</f>
        <v>Drug and Biological Policy</v>
      </c>
      <c r="J2" t="e">
        <f ca="1">VLOOKUP(I2,$J:$J,1,0)</f>
        <v>#N/A</v>
      </c>
      <c r="N2" s="34" t="s">
        <v>3539</v>
      </c>
      <c r="O2" s="34" t="s">
        <v>3700</v>
      </c>
      <c r="P2" s="69">
        <v>5758</v>
      </c>
      <c r="Q2" s="34" t="s">
        <v>3701</v>
      </c>
      <c r="R2" s="34" t="s">
        <v>3702</v>
      </c>
      <c r="S2" s="69">
        <v>26744</v>
      </c>
      <c r="T2" s="70" t="s">
        <v>3703</v>
      </c>
      <c r="U2" s="34" t="s">
        <v>3704</v>
      </c>
      <c r="V2" s="34" t="s">
        <v>3704</v>
      </c>
      <c r="W2" s="34" t="s">
        <v>3705</v>
      </c>
      <c r="X2" s="34" t="s">
        <v>3539</v>
      </c>
    </row>
    <row r="3" spans="1:24" x14ac:dyDescent="0.25">
      <c r="A3" s="30" t="s">
        <v>266</v>
      </c>
      <c r="B3" s="31" t="s">
        <v>458</v>
      </c>
      <c r="C3" s="31" t="str">
        <f t="shared" ref="C3:C66" si="0">VLOOKUP(A3,$G:$I,3,0)</f>
        <v>Drug and Biological Policy</v>
      </c>
      <c r="G3" s="30" t="s">
        <v>266</v>
      </c>
      <c r="H3" s="31" t="s">
        <v>458</v>
      </c>
      <c r="I3" s="31" t="str">
        <f t="shared" ref="I3:I66" si="1">VLOOKUP(G3,$R:$X,7,0)</f>
        <v>Drug and Biological Policy</v>
      </c>
      <c r="J3" t="e">
        <f t="shared" ref="J3:J66" ca="1" si="2">VLOOKUP(I3,$J:$J,1,0)</f>
        <v>#N/A</v>
      </c>
      <c r="N3" s="34" t="s">
        <v>3539</v>
      </c>
      <c r="O3" s="34" t="s">
        <v>3700</v>
      </c>
      <c r="P3" s="69">
        <v>5758</v>
      </c>
      <c r="Q3" s="34" t="s">
        <v>3701</v>
      </c>
      <c r="R3" s="34" t="s">
        <v>3706</v>
      </c>
      <c r="S3" s="69">
        <v>14799</v>
      </c>
      <c r="T3" s="70" t="s">
        <v>3707</v>
      </c>
      <c r="U3" s="34" t="s">
        <v>3708</v>
      </c>
      <c r="V3" s="34" t="s">
        <v>3708</v>
      </c>
      <c r="W3" s="34" t="s">
        <v>3709</v>
      </c>
      <c r="X3" s="34" t="s">
        <v>3539</v>
      </c>
    </row>
    <row r="4" spans="1:24" x14ac:dyDescent="0.25">
      <c r="A4" s="30" t="s">
        <v>266</v>
      </c>
      <c r="B4" s="31" t="s">
        <v>459</v>
      </c>
      <c r="C4" s="31" t="str">
        <f t="shared" si="0"/>
        <v>Drug and Biological Policy</v>
      </c>
      <c r="G4" s="30" t="s">
        <v>266</v>
      </c>
      <c r="H4" s="31" t="s">
        <v>459</v>
      </c>
      <c r="I4" s="31" t="str">
        <f t="shared" si="1"/>
        <v>Drug and Biological Policy</v>
      </c>
      <c r="J4" t="e">
        <f t="shared" ca="1" si="2"/>
        <v>#N/A</v>
      </c>
      <c r="N4" s="34" t="s">
        <v>3539</v>
      </c>
      <c r="O4" s="34" t="s">
        <v>3700</v>
      </c>
      <c r="P4" s="69">
        <v>5758</v>
      </c>
      <c r="Q4" s="34" t="s">
        <v>3701</v>
      </c>
      <c r="R4" s="34" t="s">
        <v>3710</v>
      </c>
      <c r="S4" s="69">
        <v>14894</v>
      </c>
      <c r="T4" s="70" t="s">
        <v>3711</v>
      </c>
      <c r="U4" s="34" t="s">
        <v>3704</v>
      </c>
      <c r="V4" s="34" t="s">
        <v>3704</v>
      </c>
      <c r="W4" s="34" t="s">
        <v>3705</v>
      </c>
      <c r="X4" s="34" t="s">
        <v>3539</v>
      </c>
    </row>
    <row r="5" spans="1:24" x14ac:dyDescent="0.25">
      <c r="A5" s="30" t="s">
        <v>266</v>
      </c>
      <c r="B5" s="31" t="s">
        <v>460</v>
      </c>
      <c r="C5" s="31" t="str">
        <f t="shared" si="0"/>
        <v>Drug and Biological Policy</v>
      </c>
      <c r="G5" s="30" t="s">
        <v>266</v>
      </c>
      <c r="H5" s="31" t="s">
        <v>460</v>
      </c>
      <c r="I5" s="31" t="str">
        <f t="shared" si="1"/>
        <v>Drug and Biological Policy</v>
      </c>
      <c r="J5" t="e">
        <f t="shared" ca="1" si="2"/>
        <v>#N/A</v>
      </c>
      <c r="N5" s="34" t="s">
        <v>3539</v>
      </c>
      <c r="O5" s="34" t="s">
        <v>3700</v>
      </c>
      <c r="P5" s="69">
        <v>5758</v>
      </c>
      <c r="Q5" s="34" t="s">
        <v>3701</v>
      </c>
      <c r="R5" s="34" t="s">
        <v>3712</v>
      </c>
      <c r="S5" s="69">
        <v>37841</v>
      </c>
      <c r="T5" s="70" t="s">
        <v>3713</v>
      </c>
      <c r="U5" s="34" t="s">
        <v>3704</v>
      </c>
      <c r="V5" s="34" t="s">
        <v>3704</v>
      </c>
      <c r="W5" s="34" t="s">
        <v>3705</v>
      </c>
      <c r="X5" s="34" t="s">
        <v>3539</v>
      </c>
    </row>
    <row r="6" spans="1:24" x14ac:dyDescent="0.25">
      <c r="A6" s="30" t="s">
        <v>266</v>
      </c>
      <c r="B6" s="31" t="s">
        <v>461</v>
      </c>
      <c r="C6" s="31" t="str">
        <f t="shared" si="0"/>
        <v>Drug and Biological Policy</v>
      </c>
      <c r="G6" s="30" t="s">
        <v>266</v>
      </c>
      <c r="H6" s="31" t="s">
        <v>461</v>
      </c>
      <c r="I6" s="31" t="str">
        <f t="shared" si="1"/>
        <v>Drug and Biological Policy</v>
      </c>
      <c r="J6" t="e">
        <f t="shared" ca="1" si="2"/>
        <v>#N/A</v>
      </c>
      <c r="N6" s="34" t="s">
        <v>3539</v>
      </c>
      <c r="O6" s="34" t="s">
        <v>3700</v>
      </c>
      <c r="P6" s="69">
        <v>5758</v>
      </c>
      <c r="Q6" s="34" t="s">
        <v>3701</v>
      </c>
      <c r="R6" s="34" t="s">
        <v>3714</v>
      </c>
      <c r="S6" s="69">
        <v>41415</v>
      </c>
      <c r="T6" s="70" t="s">
        <v>3715</v>
      </c>
      <c r="U6" s="34" t="s">
        <v>3704</v>
      </c>
      <c r="V6" s="34" t="s">
        <v>3704</v>
      </c>
      <c r="W6" s="34" t="s">
        <v>3705</v>
      </c>
      <c r="X6" s="34" t="s">
        <v>3539</v>
      </c>
    </row>
    <row r="7" spans="1:24" x14ac:dyDescent="0.25">
      <c r="A7" s="30" t="s">
        <v>266</v>
      </c>
      <c r="B7" s="31" t="s">
        <v>462</v>
      </c>
      <c r="C7" s="31" t="str">
        <f t="shared" si="0"/>
        <v>Drug and Biological Policy</v>
      </c>
      <c r="G7" s="30" t="s">
        <v>266</v>
      </c>
      <c r="H7" s="31" t="s">
        <v>462</v>
      </c>
      <c r="I7" s="31" t="str">
        <f t="shared" si="1"/>
        <v>Drug and Biological Policy</v>
      </c>
      <c r="J7" t="e">
        <f t="shared" ca="1" si="2"/>
        <v>#N/A</v>
      </c>
      <c r="N7" s="34" t="s">
        <v>3539</v>
      </c>
      <c r="O7" s="34" t="s">
        <v>3700</v>
      </c>
      <c r="P7" s="69">
        <v>5758</v>
      </c>
      <c r="Q7" s="34" t="s">
        <v>3701</v>
      </c>
      <c r="R7" s="34" t="s">
        <v>3716</v>
      </c>
      <c r="S7" s="69">
        <v>15000</v>
      </c>
      <c r="T7" s="70" t="s">
        <v>3717</v>
      </c>
      <c r="U7" s="34" t="s">
        <v>3704</v>
      </c>
      <c r="V7" s="34" t="s">
        <v>3704</v>
      </c>
      <c r="W7" s="34" t="s">
        <v>3705</v>
      </c>
      <c r="X7" s="34" t="s">
        <v>3539</v>
      </c>
    </row>
    <row r="8" spans="1:24" x14ac:dyDescent="0.25">
      <c r="A8" s="30" t="s">
        <v>266</v>
      </c>
      <c r="B8" s="31" t="s">
        <v>462</v>
      </c>
      <c r="C8" s="31" t="str">
        <f t="shared" si="0"/>
        <v>Drug and Biological Policy</v>
      </c>
      <c r="G8" s="30" t="s">
        <v>266</v>
      </c>
      <c r="H8" s="31" t="s">
        <v>462</v>
      </c>
      <c r="I8" s="31" t="str">
        <f t="shared" si="1"/>
        <v>Drug and Biological Policy</v>
      </c>
      <c r="J8" t="e">
        <f t="shared" ca="1" si="2"/>
        <v>#N/A</v>
      </c>
      <c r="N8" s="34" t="s">
        <v>3539</v>
      </c>
      <c r="O8" s="34" t="s">
        <v>3700</v>
      </c>
      <c r="P8" s="69">
        <v>5758</v>
      </c>
      <c r="Q8" s="34" t="s">
        <v>3701</v>
      </c>
      <c r="R8" s="34" t="s">
        <v>3718</v>
      </c>
      <c r="S8" s="69">
        <v>15176</v>
      </c>
      <c r="T8" s="70" t="s">
        <v>3719</v>
      </c>
      <c r="U8" s="34" t="s">
        <v>3704</v>
      </c>
      <c r="V8" s="34" t="s">
        <v>3704</v>
      </c>
      <c r="W8" s="34" t="s">
        <v>3705</v>
      </c>
      <c r="X8" s="34" t="s">
        <v>3539</v>
      </c>
    </row>
    <row r="9" spans="1:24" x14ac:dyDescent="0.25">
      <c r="A9" s="30" t="s">
        <v>266</v>
      </c>
      <c r="B9" s="31" t="s">
        <v>463</v>
      </c>
      <c r="C9" s="31" t="str">
        <f t="shared" si="0"/>
        <v>Drug and Biological Policy</v>
      </c>
      <c r="G9" s="30" t="s">
        <v>266</v>
      </c>
      <c r="H9" s="31" t="s">
        <v>463</v>
      </c>
      <c r="I9" s="31" t="str">
        <f t="shared" si="1"/>
        <v>Drug and Biological Policy</v>
      </c>
      <c r="J9" t="e">
        <f t="shared" ca="1" si="2"/>
        <v>#N/A</v>
      </c>
      <c r="N9" s="34" t="s">
        <v>3539</v>
      </c>
      <c r="O9" s="34" t="s">
        <v>3700</v>
      </c>
      <c r="P9" s="69">
        <v>5758</v>
      </c>
      <c r="Q9" s="34" t="s">
        <v>3701</v>
      </c>
      <c r="R9" s="34" t="s">
        <v>3720</v>
      </c>
      <c r="S9" s="69">
        <v>15035</v>
      </c>
      <c r="T9" s="70" t="s">
        <v>3721</v>
      </c>
      <c r="U9" s="34" t="s">
        <v>3704</v>
      </c>
      <c r="V9" s="34" t="s">
        <v>3704</v>
      </c>
      <c r="W9" s="34" t="s">
        <v>3705</v>
      </c>
      <c r="X9" s="34" t="s">
        <v>3539</v>
      </c>
    </row>
    <row r="10" spans="1:24" x14ac:dyDescent="0.25">
      <c r="A10" s="30" t="s">
        <v>266</v>
      </c>
      <c r="B10" s="31" t="s">
        <v>464</v>
      </c>
      <c r="C10" s="31" t="str">
        <f t="shared" si="0"/>
        <v>Drug and Biological Policy</v>
      </c>
      <c r="G10" s="30" t="s">
        <v>266</v>
      </c>
      <c r="H10" s="31" t="s">
        <v>464</v>
      </c>
      <c r="I10" s="31" t="str">
        <f t="shared" si="1"/>
        <v>Drug and Biological Policy</v>
      </c>
      <c r="J10" t="e">
        <f t="shared" ca="1" si="2"/>
        <v>#N/A</v>
      </c>
      <c r="N10" s="34" t="s">
        <v>3539</v>
      </c>
      <c r="O10" s="34" t="s">
        <v>3700</v>
      </c>
      <c r="P10" s="69">
        <v>5758</v>
      </c>
      <c r="Q10" s="34" t="s">
        <v>3701</v>
      </c>
      <c r="R10" s="34" t="s">
        <v>3722</v>
      </c>
      <c r="S10" s="69">
        <v>37868</v>
      </c>
      <c r="T10" s="70" t="s">
        <v>3723</v>
      </c>
      <c r="U10" s="34" t="s">
        <v>3704</v>
      </c>
      <c r="V10" s="34" t="s">
        <v>3704</v>
      </c>
      <c r="W10" s="34" t="s">
        <v>3705</v>
      </c>
      <c r="X10" s="34" t="s">
        <v>3539</v>
      </c>
    </row>
    <row r="11" spans="1:24" x14ac:dyDescent="0.25">
      <c r="A11" s="30" t="s">
        <v>266</v>
      </c>
      <c r="B11" s="31" t="s">
        <v>465</v>
      </c>
      <c r="C11" s="31" t="str">
        <f t="shared" si="0"/>
        <v>Drug and Biological Policy</v>
      </c>
      <c r="G11" s="30" t="s">
        <v>266</v>
      </c>
      <c r="H11" s="31" t="s">
        <v>465</v>
      </c>
      <c r="I11" s="31" t="str">
        <f t="shared" si="1"/>
        <v>Drug and Biological Policy</v>
      </c>
      <c r="J11" t="e">
        <f t="shared" ca="1" si="2"/>
        <v>#N/A</v>
      </c>
      <c r="N11" s="34" t="s">
        <v>3539</v>
      </c>
      <c r="O11" s="34" t="s">
        <v>3700</v>
      </c>
      <c r="P11" s="69">
        <v>5758</v>
      </c>
      <c r="Q11" s="34" t="s">
        <v>3701</v>
      </c>
      <c r="R11" s="34" t="s">
        <v>3724</v>
      </c>
      <c r="S11" s="69">
        <v>15060</v>
      </c>
      <c r="T11" s="70" t="s">
        <v>3725</v>
      </c>
      <c r="U11" s="34" t="s">
        <v>3704</v>
      </c>
      <c r="V11" s="34" t="s">
        <v>3704</v>
      </c>
      <c r="W11" s="34" t="s">
        <v>3726</v>
      </c>
      <c r="X11" s="34" t="s">
        <v>3539</v>
      </c>
    </row>
    <row r="12" spans="1:24" x14ac:dyDescent="0.25">
      <c r="A12" s="30" t="s">
        <v>266</v>
      </c>
      <c r="B12" s="31" t="s">
        <v>466</v>
      </c>
      <c r="C12" s="31" t="str">
        <f t="shared" si="0"/>
        <v>Drug and Biological Policy</v>
      </c>
      <c r="G12" s="30" t="s">
        <v>266</v>
      </c>
      <c r="H12" s="31" t="s">
        <v>466</v>
      </c>
      <c r="I12" s="31" t="str">
        <f t="shared" si="1"/>
        <v>Drug and Biological Policy</v>
      </c>
      <c r="J12" t="e">
        <f t="shared" ca="1" si="2"/>
        <v>#N/A</v>
      </c>
      <c r="N12" s="34" t="s">
        <v>3539</v>
      </c>
      <c r="O12" s="34" t="s">
        <v>3700</v>
      </c>
      <c r="P12" s="69">
        <v>5758</v>
      </c>
      <c r="Q12" s="34" t="s">
        <v>3701</v>
      </c>
      <c r="R12" s="34" t="s">
        <v>3727</v>
      </c>
      <c r="S12" s="69">
        <v>15169</v>
      </c>
      <c r="T12" s="70" t="s">
        <v>3728</v>
      </c>
      <c r="U12" s="34" t="s">
        <v>3704</v>
      </c>
      <c r="V12" s="34" t="s">
        <v>3704</v>
      </c>
      <c r="W12" s="34" t="s">
        <v>3705</v>
      </c>
      <c r="X12" s="34" t="s">
        <v>3539</v>
      </c>
    </row>
    <row r="13" spans="1:24" x14ac:dyDescent="0.25">
      <c r="A13" s="30" t="s">
        <v>266</v>
      </c>
      <c r="B13" s="31" t="s">
        <v>465</v>
      </c>
      <c r="C13" s="31" t="str">
        <f t="shared" si="0"/>
        <v>Drug and Biological Policy</v>
      </c>
      <c r="G13" s="30" t="s">
        <v>266</v>
      </c>
      <c r="H13" s="31" t="s">
        <v>465</v>
      </c>
      <c r="I13" s="31" t="str">
        <f t="shared" si="1"/>
        <v>Drug and Biological Policy</v>
      </c>
      <c r="J13" t="e">
        <f t="shared" ca="1" si="2"/>
        <v>#N/A</v>
      </c>
      <c r="N13" s="34" t="s">
        <v>3539</v>
      </c>
      <c r="O13" s="34" t="s">
        <v>3700</v>
      </c>
      <c r="P13" s="69">
        <v>5758</v>
      </c>
      <c r="Q13" s="34" t="s">
        <v>3701</v>
      </c>
      <c r="R13" s="34" t="s">
        <v>3729</v>
      </c>
      <c r="S13" s="69">
        <v>15173</v>
      </c>
      <c r="T13" s="70" t="s">
        <v>3730</v>
      </c>
      <c r="U13" s="34" t="s">
        <v>3704</v>
      </c>
      <c r="V13" s="34" t="s">
        <v>3704</v>
      </c>
      <c r="W13" s="34" t="s">
        <v>3704</v>
      </c>
      <c r="X13" s="34" t="s">
        <v>3539</v>
      </c>
    </row>
    <row r="14" spans="1:24" x14ac:dyDescent="0.25">
      <c r="A14" s="30" t="s">
        <v>266</v>
      </c>
      <c r="B14" s="31" t="s">
        <v>467</v>
      </c>
      <c r="C14" s="31" t="str">
        <f t="shared" si="0"/>
        <v>Drug and Biological Policy</v>
      </c>
      <c r="G14" s="30" t="s">
        <v>266</v>
      </c>
      <c r="H14" s="31" t="s">
        <v>467</v>
      </c>
      <c r="I14" s="31" t="str">
        <f t="shared" si="1"/>
        <v>Drug and Biological Policy</v>
      </c>
      <c r="J14" t="e">
        <f t="shared" ca="1" si="2"/>
        <v>#N/A</v>
      </c>
      <c r="N14" s="34" t="s">
        <v>3539</v>
      </c>
      <c r="O14" s="34" t="s">
        <v>3700</v>
      </c>
      <c r="P14" s="69">
        <v>5758</v>
      </c>
      <c r="Q14" s="34" t="s">
        <v>3701</v>
      </c>
      <c r="R14" s="34" t="s">
        <v>3731</v>
      </c>
      <c r="S14" s="69">
        <v>26751</v>
      </c>
      <c r="T14" s="70" t="s">
        <v>3732</v>
      </c>
      <c r="U14" s="34" t="s">
        <v>3704</v>
      </c>
      <c r="V14" s="34" t="s">
        <v>3704</v>
      </c>
      <c r="W14" s="34" t="s">
        <v>3705</v>
      </c>
      <c r="X14" s="34" t="s">
        <v>3539</v>
      </c>
    </row>
    <row r="15" spans="1:24" x14ac:dyDescent="0.25">
      <c r="A15" s="30" t="s">
        <v>266</v>
      </c>
      <c r="B15" s="31" t="s">
        <v>468</v>
      </c>
      <c r="C15" s="31" t="str">
        <f t="shared" si="0"/>
        <v>Drug and Biological Policy</v>
      </c>
      <c r="G15" s="30" t="s">
        <v>266</v>
      </c>
      <c r="H15" s="31" t="s">
        <v>468</v>
      </c>
      <c r="I15" s="31" t="str">
        <f t="shared" si="1"/>
        <v>Drug and Biological Policy</v>
      </c>
      <c r="J15" t="e">
        <f t="shared" ca="1" si="2"/>
        <v>#N/A</v>
      </c>
      <c r="N15" s="34" t="s">
        <v>3539</v>
      </c>
      <c r="O15" s="34" t="s">
        <v>3700</v>
      </c>
      <c r="P15" s="69">
        <v>5758</v>
      </c>
      <c r="Q15" s="34" t="s">
        <v>3701</v>
      </c>
      <c r="R15" s="34" t="s">
        <v>3733</v>
      </c>
      <c r="S15" s="69">
        <v>15597</v>
      </c>
      <c r="T15" s="70" t="s">
        <v>3734</v>
      </c>
      <c r="U15" s="34" t="s">
        <v>3704</v>
      </c>
      <c r="V15" s="34" t="s">
        <v>3704</v>
      </c>
      <c r="W15" s="34" t="s">
        <v>3705</v>
      </c>
      <c r="X15" s="34" t="s">
        <v>3539</v>
      </c>
    </row>
    <row r="16" spans="1:24" x14ac:dyDescent="0.25">
      <c r="A16" s="30" t="s">
        <v>266</v>
      </c>
      <c r="B16" s="31" t="s">
        <v>469</v>
      </c>
      <c r="C16" s="31" t="str">
        <f t="shared" si="0"/>
        <v>Drug and Biological Policy</v>
      </c>
      <c r="G16" s="30" t="s">
        <v>266</v>
      </c>
      <c r="H16" s="31" t="s">
        <v>469</v>
      </c>
      <c r="I16" s="31" t="str">
        <f t="shared" si="1"/>
        <v>Drug and Biological Policy</v>
      </c>
      <c r="J16" t="e">
        <f t="shared" ca="1" si="2"/>
        <v>#N/A</v>
      </c>
      <c r="N16" s="34" t="s">
        <v>3539</v>
      </c>
      <c r="O16" s="34" t="s">
        <v>3700</v>
      </c>
      <c r="P16" s="69">
        <v>5758</v>
      </c>
      <c r="Q16" s="34" t="s">
        <v>3701</v>
      </c>
      <c r="R16" s="34" t="s">
        <v>3735</v>
      </c>
      <c r="S16" s="69">
        <v>29319</v>
      </c>
      <c r="T16" s="70" t="s">
        <v>3736</v>
      </c>
      <c r="U16" s="34" t="s">
        <v>3704</v>
      </c>
      <c r="V16" s="34" t="s">
        <v>3704</v>
      </c>
      <c r="W16" s="34" t="s">
        <v>3737</v>
      </c>
      <c r="X16" s="34" t="s">
        <v>3539</v>
      </c>
    </row>
    <row r="17" spans="1:24" x14ac:dyDescent="0.25">
      <c r="A17" s="30" t="s">
        <v>266</v>
      </c>
      <c r="B17" s="31" t="s">
        <v>470</v>
      </c>
      <c r="C17" s="31" t="str">
        <f t="shared" si="0"/>
        <v>Drug and Biological Policy</v>
      </c>
      <c r="G17" s="30" t="s">
        <v>266</v>
      </c>
      <c r="H17" s="31" t="s">
        <v>470</v>
      </c>
      <c r="I17" s="31" t="str">
        <f t="shared" si="1"/>
        <v>Drug and Biological Policy</v>
      </c>
      <c r="J17" t="e">
        <f t="shared" ca="1" si="2"/>
        <v>#N/A</v>
      </c>
      <c r="N17" s="34" t="s">
        <v>3539</v>
      </c>
      <c r="O17" s="34" t="s">
        <v>3700</v>
      </c>
      <c r="P17" s="69">
        <v>5758</v>
      </c>
      <c r="Q17" s="34" t="s">
        <v>3701</v>
      </c>
      <c r="R17" s="34" t="s">
        <v>3738</v>
      </c>
      <c r="S17" s="69">
        <v>16119</v>
      </c>
      <c r="T17" s="70" t="s">
        <v>3739</v>
      </c>
      <c r="U17" s="34" t="s">
        <v>3740</v>
      </c>
      <c r="V17" s="34" t="s">
        <v>3709</v>
      </c>
      <c r="W17" s="34" t="s">
        <v>3709</v>
      </c>
      <c r="X17" s="34" t="s">
        <v>3539</v>
      </c>
    </row>
    <row r="18" spans="1:24" x14ac:dyDescent="0.25">
      <c r="A18" s="30" t="s">
        <v>266</v>
      </c>
      <c r="B18" s="31" t="s">
        <v>471</v>
      </c>
      <c r="C18" s="31" t="str">
        <f t="shared" si="0"/>
        <v>Drug and Biological Policy</v>
      </c>
      <c r="G18" s="30" t="s">
        <v>266</v>
      </c>
      <c r="H18" s="31" t="s">
        <v>471</v>
      </c>
      <c r="I18" s="31" t="str">
        <f t="shared" si="1"/>
        <v>Drug and Biological Policy</v>
      </c>
      <c r="J18" t="e">
        <f t="shared" ca="1" si="2"/>
        <v>#N/A</v>
      </c>
      <c r="N18" s="34" t="s">
        <v>3539</v>
      </c>
      <c r="O18" s="34" t="s">
        <v>3700</v>
      </c>
      <c r="P18" s="69">
        <v>5758</v>
      </c>
      <c r="Q18" s="34" t="s">
        <v>3701</v>
      </c>
      <c r="R18" s="34" t="s">
        <v>3741</v>
      </c>
      <c r="S18" s="69">
        <v>16768</v>
      </c>
      <c r="T18" s="70" t="s">
        <v>3742</v>
      </c>
      <c r="U18" s="34" t="s">
        <v>3704</v>
      </c>
      <c r="V18" s="34" t="s">
        <v>3704</v>
      </c>
      <c r="W18" s="34" t="s">
        <v>3705</v>
      </c>
      <c r="X18" s="34" t="s">
        <v>3539</v>
      </c>
    </row>
    <row r="19" spans="1:24" x14ac:dyDescent="0.25">
      <c r="A19" s="30" t="s">
        <v>266</v>
      </c>
      <c r="B19" s="31" t="s">
        <v>472</v>
      </c>
      <c r="C19" s="31" t="str">
        <f t="shared" si="0"/>
        <v>Drug and Biological Policy</v>
      </c>
      <c r="G19" s="30" t="s">
        <v>266</v>
      </c>
      <c r="H19" s="31" t="s">
        <v>472</v>
      </c>
      <c r="I19" s="31" t="str">
        <f t="shared" si="1"/>
        <v>Drug and Biological Policy</v>
      </c>
      <c r="J19" t="e">
        <f t="shared" ca="1" si="2"/>
        <v>#N/A</v>
      </c>
      <c r="N19" s="34" t="s">
        <v>3539</v>
      </c>
      <c r="O19" s="34" t="s">
        <v>3700</v>
      </c>
      <c r="P19" s="69">
        <v>5758</v>
      </c>
      <c r="Q19" s="34" t="s">
        <v>3701</v>
      </c>
      <c r="R19" s="34" t="s">
        <v>3743</v>
      </c>
      <c r="S19" s="69">
        <v>54950</v>
      </c>
      <c r="T19" s="70" t="s">
        <v>3744</v>
      </c>
      <c r="U19" s="34" t="s">
        <v>3704</v>
      </c>
      <c r="V19" s="34" t="s">
        <v>3704</v>
      </c>
      <c r="W19" s="34" t="s">
        <v>3745</v>
      </c>
      <c r="X19" s="34" t="s">
        <v>3539</v>
      </c>
    </row>
    <row r="20" spans="1:24" x14ac:dyDescent="0.25">
      <c r="A20" s="30" t="s">
        <v>266</v>
      </c>
      <c r="B20" s="31" t="s">
        <v>461</v>
      </c>
      <c r="C20" s="31" t="str">
        <f t="shared" si="0"/>
        <v>Drug and Biological Policy</v>
      </c>
      <c r="G20" s="30" t="s">
        <v>266</v>
      </c>
      <c r="H20" s="31" t="s">
        <v>461</v>
      </c>
      <c r="I20" s="31" t="str">
        <f t="shared" si="1"/>
        <v>Drug and Biological Policy</v>
      </c>
      <c r="J20" t="e">
        <f t="shared" ca="1" si="2"/>
        <v>#N/A</v>
      </c>
      <c r="N20" s="34" t="s">
        <v>3539</v>
      </c>
      <c r="O20" s="34" t="s">
        <v>3700</v>
      </c>
      <c r="P20" s="69">
        <v>5758</v>
      </c>
      <c r="Q20" s="34" t="s">
        <v>3701</v>
      </c>
      <c r="R20" s="34" t="s">
        <v>3746</v>
      </c>
      <c r="S20" s="69">
        <v>60828</v>
      </c>
      <c r="T20" s="70" t="s">
        <v>3747</v>
      </c>
      <c r="U20" s="34" t="s">
        <v>3704</v>
      </c>
      <c r="V20" s="34" t="s">
        <v>3704</v>
      </c>
      <c r="W20" s="34" t="s">
        <v>3705</v>
      </c>
      <c r="X20" s="34" t="s">
        <v>3539</v>
      </c>
    </row>
    <row r="21" spans="1:24" x14ac:dyDescent="0.25">
      <c r="A21" s="30" t="s">
        <v>266</v>
      </c>
      <c r="B21" s="31" t="s">
        <v>473</v>
      </c>
      <c r="C21" s="31" t="str">
        <f t="shared" si="0"/>
        <v>Drug and Biological Policy</v>
      </c>
      <c r="G21" s="30" t="s">
        <v>266</v>
      </c>
      <c r="H21" s="31" t="s">
        <v>473</v>
      </c>
      <c r="I21" s="31" t="str">
        <f t="shared" si="1"/>
        <v>Drug and Biological Policy</v>
      </c>
      <c r="J21" t="e">
        <f t="shared" ca="1" si="2"/>
        <v>#N/A</v>
      </c>
      <c r="N21" s="34" t="s">
        <v>3539</v>
      </c>
      <c r="O21" s="34" t="s">
        <v>3700</v>
      </c>
      <c r="P21" s="69">
        <v>5758</v>
      </c>
      <c r="Q21" s="34" t="s">
        <v>3701</v>
      </c>
      <c r="R21" s="34" t="s">
        <v>3748</v>
      </c>
      <c r="S21" s="69">
        <v>39030</v>
      </c>
      <c r="T21" s="70" t="s">
        <v>3749</v>
      </c>
      <c r="U21" s="34" t="s">
        <v>3704</v>
      </c>
      <c r="V21" s="34" t="s">
        <v>3704</v>
      </c>
      <c r="W21" s="34" t="s">
        <v>3705</v>
      </c>
      <c r="X21" s="34" t="s">
        <v>3539</v>
      </c>
    </row>
    <row r="22" spans="1:24" x14ac:dyDescent="0.25">
      <c r="A22" s="30" t="s">
        <v>474</v>
      </c>
      <c r="B22" s="31" t="s">
        <v>475</v>
      </c>
      <c r="C22" s="31" t="str">
        <f t="shared" si="0"/>
        <v>Durable Medical Equipment and Supplies Policy</v>
      </c>
      <c r="G22" s="30" t="s">
        <v>474</v>
      </c>
      <c r="H22" s="31" t="s">
        <v>475</v>
      </c>
      <c r="I22" s="31" t="str">
        <f t="shared" si="1"/>
        <v>Durable Medical Equipment and Supplies Policy</v>
      </c>
      <c r="J22" t="e">
        <f t="shared" ca="1" si="2"/>
        <v>#N/A</v>
      </c>
      <c r="N22" s="34" t="s">
        <v>3539</v>
      </c>
      <c r="O22" s="34" t="s">
        <v>3700</v>
      </c>
      <c r="P22" s="69">
        <v>5758</v>
      </c>
      <c r="Q22" s="34" t="s">
        <v>3701</v>
      </c>
      <c r="R22" s="34" t="s">
        <v>3750</v>
      </c>
      <c r="S22" s="69">
        <v>17134</v>
      </c>
      <c r="T22" s="70" t="s">
        <v>3751</v>
      </c>
      <c r="U22" s="34" t="s">
        <v>3704</v>
      </c>
      <c r="V22" s="34" t="s">
        <v>3704</v>
      </c>
      <c r="W22" s="34" t="s">
        <v>3705</v>
      </c>
      <c r="X22" s="34" t="s">
        <v>3539</v>
      </c>
    </row>
    <row r="23" spans="1:24" x14ac:dyDescent="0.25">
      <c r="A23" s="30" t="s">
        <v>476</v>
      </c>
      <c r="B23" s="31" t="s">
        <v>475</v>
      </c>
      <c r="C23" s="31" t="str">
        <f t="shared" si="0"/>
        <v>Durable Medical Equipment and Supplies Policy</v>
      </c>
      <c r="G23" s="30" t="s">
        <v>476</v>
      </c>
      <c r="H23" s="31" t="s">
        <v>475</v>
      </c>
      <c r="I23" s="31" t="str">
        <f t="shared" si="1"/>
        <v>Durable Medical Equipment and Supplies Policy</v>
      </c>
      <c r="J23" t="e">
        <f t="shared" ca="1" si="2"/>
        <v>#N/A</v>
      </c>
      <c r="N23" s="34" t="s">
        <v>3539</v>
      </c>
      <c r="O23" s="34" t="s">
        <v>3700</v>
      </c>
      <c r="P23" s="69">
        <v>5758</v>
      </c>
      <c r="Q23" s="34" t="s">
        <v>3701</v>
      </c>
      <c r="R23" s="34" t="s">
        <v>3752</v>
      </c>
      <c r="S23" s="69">
        <v>17349</v>
      </c>
      <c r="T23" s="70" t="s">
        <v>3753</v>
      </c>
      <c r="U23" s="34" t="s">
        <v>3740</v>
      </c>
      <c r="V23" s="34" t="s">
        <v>3709</v>
      </c>
      <c r="W23" s="34" t="s">
        <v>3709</v>
      </c>
      <c r="X23" s="34" t="s">
        <v>3539</v>
      </c>
    </row>
    <row r="24" spans="1:24" x14ac:dyDescent="0.25">
      <c r="A24" s="30" t="s">
        <v>208</v>
      </c>
      <c r="B24" s="31" t="s">
        <v>477</v>
      </c>
      <c r="C24" s="31" t="str">
        <f t="shared" si="0"/>
        <v>CMS National Coverage Determinations (NCD) Policy</v>
      </c>
      <c r="G24" s="30" t="s">
        <v>208</v>
      </c>
      <c r="H24" s="31" t="s">
        <v>477</v>
      </c>
      <c r="I24" s="31" t="str">
        <f t="shared" si="1"/>
        <v>CMS National Coverage Determinations (NCD) Policy</v>
      </c>
      <c r="J24" t="e">
        <f t="shared" ca="1" si="2"/>
        <v>#N/A</v>
      </c>
      <c r="N24" s="34" t="s">
        <v>3539</v>
      </c>
      <c r="O24" s="34" t="s">
        <v>3700</v>
      </c>
      <c r="P24" s="69">
        <v>5758</v>
      </c>
      <c r="Q24" s="34" t="s">
        <v>3701</v>
      </c>
      <c r="R24" s="34" t="s">
        <v>3754</v>
      </c>
      <c r="S24" s="69">
        <v>17531</v>
      </c>
      <c r="T24" s="70" t="s">
        <v>3755</v>
      </c>
      <c r="U24" s="34" t="s">
        <v>3740</v>
      </c>
      <c r="V24" s="34" t="s">
        <v>3709</v>
      </c>
      <c r="W24" s="34" t="s">
        <v>3709</v>
      </c>
      <c r="X24" s="34" t="s">
        <v>3539</v>
      </c>
    </row>
    <row r="25" spans="1:24" x14ac:dyDescent="0.25">
      <c r="A25" s="30" t="s">
        <v>208</v>
      </c>
      <c r="B25" s="31" t="s">
        <v>478</v>
      </c>
      <c r="C25" s="31" t="str">
        <f t="shared" si="0"/>
        <v>CMS National Coverage Determinations (NCD) Policy</v>
      </c>
      <c r="G25" s="30" t="s">
        <v>208</v>
      </c>
      <c r="H25" s="31" t="s">
        <v>478</v>
      </c>
      <c r="I25" s="31" t="str">
        <f t="shared" si="1"/>
        <v>CMS National Coverage Determinations (NCD) Policy</v>
      </c>
      <c r="J25" t="e">
        <f t="shared" ca="1" si="2"/>
        <v>#N/A</v>
      </c>
      <c r="N25" s="34" t="s">
        <v>3539</v>
      </c>
      <c r="O25" s="34" t="s">
        <v>3700</v>
      </c>
      <c r="P25" s="69">
        <v>5758</v>
      </c>
      <c r="Q25" s="34" t="s">
        <v>3701</v>
      </c>
      <c r="R25" s="34" t="s">
        <v>3756</v>
      </c>
      <c r="S25" s="69">
        <v>17533</v>
      </c>
      <c r="T25" s="70" t="s">
        <v>3757</v>
      </c>
      <c r="U25" s="34" t="s">
        <v>3740</v>
      </c>
      <c r="V25" s="34" t="s">
        <v>3709</v>
      </c>
      <c r="W25" s="34" t="s">
        <v>3758</v>
      </c>
      <c r="X25" s="34" t="s">
        <v>3539</v>
      </c>
    </row>
    <row r="26" spans="1:24" x14ac:dyDescent="0.25">
      <c r="A26" s="30" t="s">
        <v>208</v>
      </c>
      <c r="B26" s="31" t="s">
        <v>479</v>
      </c>
      <c r="C26" s="31" t="str">
        <f t="shared" si="0"/>
        <v>CMS National Coverage Determinations (NCD) Policy</v>
      </c>
      <c r="G26" s="30" t="s">
        <v>208</v>
      </c>
      <c r="H26" s="31" t="s">
        <v>479</v>
      </c>
      <c r="I26" s="31" t="str">
        <f t="shared" si="1"/>
        <v>CMS National Coverage Determinations (NCD) Policy</v>
      </c>
      <c r="J26" t="e">
        <f t="shared" ca="1" si="2"/>
        <v>#N/A</v>
      </c>
      <c r="N26" s="34" t="s">
        <v>3539</v>
      </c>
      <c r="O26" s="34" t="s">
        <v>3700</v>
      </c>
      <c r="P26" s="69">
        <v>5758</v>
      </c>
      <c r="Q26" s="34" t="s">
        <v>3701</v>
      </c>
      <c r="R26" s="34" t="s">
        <v>3759</v>
      </c>
      <c r="S26" s="69">
        <v>17913</v>
      </c>
      <c r="T26" s="70" t="s">
        <v>3760</v>
      </c>
      <c r="U26" s="34" t="s">
        <v>3704</v>
      </c>
      <c r="V26" s="34" t="s">
        <v>3704</v>
      </c>
      <c r="W26" s="34" t="s">
        <v>3705</v>
      </c>
      <c r="X26" s="34" t="s">
        <v>3539</v>
      </c>
    </row>
    <row r="27" spans="1:24" x14ac:dyDescent="0.25">
      <c r="A27" s="30" t="s">
        <v>183</v>
      </c>
      <c r="B27" s="31" t="s">
        <v>480</v>
      </c>
      <c r="C27" s="31" t="str">
        <f t="shared" si="0"/>
        <v>CMS National Coverage Determinations (NCD) Policy</v>
      </c>
      <c r="G27" s="30" t="s">
        <v>183</v>
      </c>
      <c r="H27" s="31" t="s">
        <v>480</v>
      </c>
      <c r="I27" s="31" t="str">
        <f t="shared" si="1"/>
        <v>CMS National Coverage Determinations (NCD) Policy</v>
      </c>
      <c r="J27" t="e">
        <f t="shared" ca="1" si="2"/>
        <v>#N/A</v>
      </c>
      <c r="N27" s="34" t="s">
        <v>3539</v>
      </c>
      <c r="O27" s="34" t="s">
        <v>3700</v>
      </c>
      <c r="P27" s="69">
        <v>5758</v>
      </c>
      <c r="Q27" s="34" t="s">
        <v>3701</v>
      </c>
      <c r="R27" s="34" t="s">
        <v>3761</v>
      </c>
      <c r="S27" s="69">
        <v>19077</v>
      </c>
      <c r="T27" s="70" t="s">
        <v>3762</v>
      </c>
      <c r="U27" s="34" t="s">
        <v>3704</v>
      </c>
      <c r="V27" s="34" t="s">
        <v>3704</v>
      </c>
      <c r="W27" s="34" t="s">
        <v>3705</v>
      </c>
      <c r="X27" s="34" t="s">
        <v>3539</v>
      </c>
    </row>
    <row r="28" spans="1:24" x14ac:dyDescent="0.25">
      <c r="A28" s="30" t="s">
        <v>183</v>
      </c>
      <c r="B28" s="31" t="s">
        <v>481</v>
      </c>
      <c r="C28" s="31" t="str">
        <f t="shared" si="0"/>
        <v>CMS National Coverage Determinations (NCD) Policy</v>
      </c>
      <c r="G28" s="30" t="s">
        <v>183</v>
      </c>
      <c r="H28" s="31" t="s">
        <v>481</v>
      </c>
      <c r="I28" s="31" t="str">
        <f t="shared" si="1"/>
        <v>CMS National Coverage Determinations (NCD) Policy</v>
      </c>
      <c r="J28" t="e">
        <f t="shared" ca="1" si="2"/>
        <v>#N/A</v>
      </c>
      <c r="N28" s="34" t="s">
        <v>3539</v>
      </c>
      <c r="O28" s="34" t="s">
        <v>3700</v>
      </c>
      <c r="P28" s="69">
        <v>5758</v>
      </c>
      <c r="Q28" s="34" t="s">
        <v>3701</v>
      </c>
      <c r="R28" s="34" t="s">
        <v>3763</v>
      </c>
      <c r="S28" s="69">
        <v>18660</v>
      </c>
      <c r="T28" s="70" t="s">
        <v>3764</v>
      </c>
      <c r="U28" s="34" t="s">
        <v>3704</v>
      </c>
      <c r="V28" s="34" t="s">
        <v>3704</v>
      </c>
      <c r="W28" s="34" t="s">
        <v>3705</v>
      </c>
      <c r="X28" s="34" t="s">
        <v>3539</v>
      </c>
    </row>
    <row r="29" spans="1:24" x14ac:dyDescent="0.25">
      <c r="A29" s="30" t="s">
        <v>183</v>
      </c>
      <c r="B29" s="31" t="s">
        <v>482</v>
      </c>
      <c r="C29" s="31" t="str">
        <f t="shared" si="0"/>
        <v>CMS National Coverage Determinations (NCD) Policy</v>
      </c>
      <c r="G29" s="30" t="s">
        <v>183</v>
      </c>
      <c r="H29" s="31" t="s">
        <v>482</v>
      </c>
      <c r="I29" s="31" t="str">
        <f t="shared" si="1"/>
        <v>CMS National Coverage Determinations (NCD) Policy</v>
      </c>
      <c r="J29" t="e">
        <f t="shared" ca="1" si="2"/>
        <v>#N/A</v>
      </c>
      <c r="N29" s="34" t="s">
        <v>3539</v>
      </c>
      <c r="O29" s="34" t="s">
        <v>3700</v>
      </c>
      <c r="P29" s="69">
        <v>5758</v>
      </c>
      <c r="Q29" s="34" t="s">
        <v>3701</v>
      </c>
      <c r="R29" s="34" t="s">
        <v>3765</v>
      </c>
      <c r="S29" s="69">
        <v>18662</v>
      </c>
      <c r="T29" s="70" t="s">
        <v>3766</v>
      </c>
      <c r="U29" s="34" t="s">
        <v>3704</v>
      </c>
      <c r="V29" s="34" t="s">
        <v>3704</v>
      </c>
      <c r="W29" s="34" t="s">
        <v>3705</v>
      </c>
      <c r="X29" s="34" t="s">
        <v>3539</v>
      </c>
    </row>
    <row r="30" spans="1:24" x14ac:dyDescent="0.25">
      <c r="A30" s="30" t="s">
        <v>183</v>
      </c>
      <c r="B30" s="31" t="s">
        <v>483</v>
      </c>
      <c r="C30" s="31" t="str">
        <f t="shared" si="0"/>
        <v>CMS National Coverage Determinations (NCD) Policy</v>
      </c>
      <c r="G30" s="30" t="s">
        <v>183</v>
      </c>
      <c r="H30" s="31" t="s">
        <v>483</v>
      </c>
      <c r="I30" s="31" t="str">
        <f t="shared" si="1"/>
        <v>CMS National Coverage Determinations (NCD) Policy</v>
      </c>
      <c r="J30" t="e">
        <f t="shared" ca="1" si="2"/>
        <v>#N/A</v>
      </c>
      <c r="N30" s="34" t="s">
        <v>3539</v>
      </c>
      <c r="O30" s="34" t="s">
        <v>3700</v>
      </c>
      <c r="P30" s="69">
        <v>5758</v>
      </c>
      <c r="Q30" s="34" t="s">
        <v>3701</v>
      </c>
      <c r="R30" s="34" t="s">
        <v>3767</v>
      </c>
      <c r="S30" s="69">
        <v>18664</v>
      </c>
      <c r="T30" s="70" t="s">
        <v>3768</v>
      </c>
      <c r="U30" s="34" t="s">
        <v>3704</v>
      </c>
      <c r="V30" s="34" t="s">
        <v>3704</v>
      </c>
      <c r="W30" s="34" t="s">
        <v>3705</v>
      </c>
      <c r="X30" s="34" t="s">
        <v>3539</v>
      </c>
    </row>
    <row r="31" spans="1:24" x14ac:dyDescent="0.25">
      <c r="A31" s="30" t="s">
        <v>183</v>
      </c>
      <c r="B31" s="31" t="s">
        <v>484</v>
      </c>
      <c r="C31" s="31" t="str">
        <f t="shared" si="0"/>
        <v>CMS National Coverage Determinations (NCD) Policy</v>
      </c>
      <c r="G31" s="30" t="s">
        <v>183</v>
      </c>
      <c r="H31" s="31" t="s">
        <v>484</v>
      </c>
      <c r="I31" s="31" t="str">
        <f t="shared" si="1"/>
        <v>CMS National Coverage Determinations (NCD) Policy</v>
      </c>
      <c r="J31" t="e">
        <f t="shared" ca="1" si="2"/>
        <v>#N/A</v>
      </c>
      <c r="N31" s="34" t="s">
        <v>3539</v>
      </c>
      <c r="O31" s="34" t="s">
        <v>3700</v>
      </c>
      <c r="P31" s="69">
        <v>5758</v>
      </c>
      <c r="Q31" s="34" t="s">
        <v>3701</v>
      </c>
      <c r="R31" s="34" t="s">
        <v>3769</v>
      </c>
      <c r="S31" s="69">
        <v>18703</v>
      </c>
      <c r="T31" s="70" t="s">
        <v>3770</v>
      </c>
      <c r="U31" s="34" t="s">
        <v>3704</v>
      </c>
      <c r="V31" s="34" t="s">
        <v>3704</v>
      </c>
      <c r="W31" s="34" t="s">
        <v>3705</v>
      </c>
      <c r="X31" s="34" t="s">
        <v>3539</v>
      </c>
    </row>
    <row r="32" spans="1:24" x14ac:dyDescent="0.25">
      <c r="A32" s="30" t="s">
        <v>183</v>
      </c>
      <c r="B32" s="31" t="s">
        <v>485</v>
      </c>
      <c r="C32" s="31" t="str">
        <f t="shared" si="0"/>
        <v>CMS National Coverage Determinations (NCD) Policy</v>
      </c>
      <c r="G32" s="30" t="s">
        <v>183</v>
      </c>
      <c r="H32" s="31" t="s">
        <v>485</v>
      </c>
      <c r="I32" s="31" t="str">
        <f t="shared" si="1"/>
        <v>CMS National Coverage Determinations (NCD) Policy</v>
      </c>
      <c r="J32" t="e">
        <f t="shared" ca="1" si="2"/>
        <v>#N/A</v>
      </c>
      <c r="N32" s="34" t="s">
        <v>3539</v>
      </c>
      <c r="O32" s="34" t="s">
        <v>3700</v>
      </c>
      <c r="P32" s="69">
        <v>5758</v>
      </c>
      <c r="Q32" s="34" t="s">
        <v>3701</v>
      </c>
      <c r="R32" s="34" t="s">
        <v>3771</v>
      </c>
      <c r="S32" s="69">
        <v>18870</v>
      </c>
      <c r="T32" s="70" t="s">
        <v>3772</v>
      </c>
      <c r="U32" s="34" t="s">
        <v>3773</v>
      </c>
      <c r="V32" s="34" t="s">
        <v>3774</v>
      </c>
      <c r="W32" s="34" t="s">
        <v>3705</v>
      </c>
      <c r="X32" s="34" t="s">
        <v>3539</v>
      </c>
    </row>
    <row r="33" spans="1:24" x14ac:dyDescent="0.25">
      <c r="A33" s="30" t="s">
        <v>183</v>
      </c>
      <c r="B33" s="31" t="s">
        <v>486</v>
      </c>
      <c r="C33" s="31" t="str">
        <f t="shared" si="0"/>
        <v>CMS National Coverage Determinations (NCD) Policy</v>
      </c>
      <c r="G33" s="30" t="s">
        <v>183</v>
      </c>
      <c r="H33" s="31" t="s">
        <v>486</v>
      </c>
      <c r="I33" s="31" t="str">
        <f t="shared" si="1"/>
        <v>CMS National Coverage Determinations (NCD) Policy</v>
      </c>
      <c r="J33" t="e">
        <f t="shared" ca="1" si="2"/>
        <v>#N/A</v>
      </c>
      <c r="N33" s="34" t="s">
        <v>3539</v>
      </c>
      <c r="O33" s="34" t="s">
        <v>3700</v>
      </c>
      <c r="P33" s="69">
        <v>5758</v>
      </c>
      <c r="Q33" s="34" t="s">
        <v>3701</v>
      </c>
      <c r="R33" s="34" t="s">
        <v>3775</v>
      </c>
      <c r="S33" s="69">
        <v>18871</v>
      </c>
      <c r="T33" s="70" t="s">
        <v>3776</v>
      </c>
      <c r="U33" s="34" t="s">
        <v>3704</v>
      </c>
      <c r="V33" s="34" t="s">
        <v>3704</v>
      </c>
      <c r="W33" s="34" t="s">
        <v>3705</v>
      </c>
      <c r="X33" s="34" t="s">
        <v>3539</v>
      </c>
    </row>
    <row r="34" spans="1:24" x14ac:dyDescent="0.25">
      <c r="A34" s="30" t="s">
        <v>183</v>
      </c>
      <c r="B34" s="31" t="s">
        <v>487</v>
      </c>
      <c r="C34" s="31" t="str">
        <f t="shared" si="0"/>
        <v>CMS National Coverage Determinations (NCD) Policy</v>
      </c>
      <c r="G34" s="30" t="s">
        <v>183</v>
      </c>
      <c r="H34" s="31" t="s">
        <v>487</v>
      </c>
      <c r="I34" s="31" t="str">
        <f t="shared" si="1"/>
        <v>CMS National Coverage Determinations (NCD) Policy</v>
      </c>
      <c r="J34" t="e">
        <f t="shared" ca="1" si="2"/>
        <v>#N/A</v>
      </c>
      <c r="N34" s="34" t="s">
        <v>3539</v>
      </c>
      <c r="O34" s="34" t="s">
        <v>3700</v>
      </c>
      <c r="P34" s="69">
        <v>5758</v>
      </c>
      <c r="Q34" s="34" t="s">
        <v>3701</v>
      </c>
      <c r="R34" s="34" t="s">
        <v>3777</v>
      </c>
      <c r="S34" s="69">
        <v>41308</v>
      </c>
      <c r="T34" s="70" t="s">
        <v>3778</v>
      </c>
      <c r="U34" s="34" t="s">
        <v>3704</v>
      </c>
      <c r="V34" s="34" t="s">
        <v>3704</v>
      </c>
      <c r="W34" s="34" t="s">
        <v>3705</v>
      </c>
      <c r="X34" s="34" t="s">
        <v>3539</v>
      </c>
    </row>
    <row r="35" spans="1:24" x14ac:dyDescent="0.25">
      <c r="A35" s="30" t="s">
        <v>169</v>
      </c>
      <c r="B35" s="31" t="s">
        <v>488</v>
      </c>
      <c r="C35" s="31" t="str">
        <f t="shared" si="0"/>
        <v>Drug and Biological Policy</v>
      </c>
      <c r="G35" s="30" t="s">
        <v>169</v>
      </c>
      <c r="H35" s="31" t="s">
        <v>488</v>
      </c>
      <c r="I35" s="31" t="str">
        <f t="shared" si="1"/>
        <v>Drug and Biological Policy</v>
      </c>
      <c r="J35" t="e">
        <f t="shared" ca="1" si="2"/>
        <v>#N/A</v>
      </c>
      <c r="N35" s="34" t="s">
        <v>3539</v>
      </c>
      <c r="O35" s="34" t="s">
        <v>3700</v>
      </c>
      <c r="P35" s="69">
        <v>5758</v>
      </c>
      <c r="Q35" s="34" t="s">
        <v>3701</v>
      </c>
      <c r="R35" s="34" t="s">
        <v>3779</v>
      </c>
      <c r="S35" s="69">
        <v>18882</v>
      </c>
      <c r="T35" s="70" t="s">
        <v>3780</v>
      </c>
      <c r="U35" s="34" t="s">
        <v>3704</v>
      </c>
      <c r="V35" s="34" t="s">
        <v>3704</v>
      </c>
      <c r="W35" s="34" t="s">
        <v>3705</v>
      </c>
      <c r="X35" s="34" t="s">
        <v>3539</v>
      </c>
    </row>
    <row r="36" spans="1:24" x14ac:dyDescent="0.25">
      <c r="A36" s="30" t="s">
        <v>169</v>
      </c>
      <c r="B36" s="31" t="s">
        <v>489</v>
      </c>
      <c r="C36" s="31" t="str">
        <f t="shared" si="0"/>
        <v>Drug and Biological Policy</v>
      </c>
      <c r="G36" s="30" t="s">
        <v>169</v>
      </c>
      <c r="H36" s="31" t="s">
        <v>489</v>
      </c>
      <c r="I36" s="31" t="str">
        <f t="shared" si="1"/>
        <v>Drug and Biological Policy</v>
      </c>
      <c r="J36" t="e">
        <f t="shared" ca="1" si="2"/>
        <v>#N/A</v>
      </c>
      <c r="N36" s="34" t="s">
        <v>3539</v>
      </c>
      <c r="O36" s="34" t="s">
        <v>3700</v>
      </c>
      <c r="P36" s="69">
        <v>5758</v>
      </c>
      <c r="Q36" s="34" t="s">
        <v>3701</v>
      </c>
      <c r="R36" s="34" t="s">
        <v>3781</v>
      </c>
      <c r="S36" s="69">
        <v>18955</v>
      </c>
      <c r="T36" s="70" t="s">
        <v>3782</v>
      </c>
      <c r="U36" s="34" t="s">
        <v>3708</v>
      </c>
      <c r="V36" s="34" t="s">
        <v>3708</v>
      </c>
      <c r="W36" s="34" t="s">
        <v>3783</v>
      </c>
      <c r="X36" s="34" t="s">
        <v>3539</v>
      </c>
    </row>
    <row r="37" spans="1:24" x14ac:dyDescent="0.25">
      <c r="A37" s="30" t="s">
        <v>169</v>
      </c>
      <c r="B37" s="31" t="s">
        <v>490</v>
      </c>
      <c r="C37" s="31" t="str">
        <f t="shared" si="0"/>
        <v>Drug and Biological Policy</v>
      </c>
      <c r="G37" s="30" t="s">
        <v>169</v>
      </c>
      <c r="H37" s="31" t="s">
        <v>490</v>
      </c>
      <c r="I37" s="31" t="str">
        <f t="shared" si="1"/>
        <v>Drug and Biological Policy</v>
      </c>
      <c r="J37" t="e">
        <f t="shared" ca="1" si="2"/>
        <v>#N/A</v>
      </c>
      <c r="N37" s="34" t="s">
        <v>3539</v>
      </c>
      <c r="O37" s="34" t="s">
        <v>3700</v>
      </c>
      <c r="P37" s="69">
        <v>5758</v>
      </c>
      <c r="Q37" s="34" t="s">
        <v>3701</v>
      </c>
      <c r="R37" s="34" t="s">
        <v>3784</v>
      </c>
      <c r="S37" s="69">
        <v>18956</v>
      </c>
      <c r="T37" s="70" t="s">
        <v>3785</v>
      </c>
      <c r="U37" s="34" t="s">
        <v>3708</v>
      </c>
      <c r="V37" s="34" t="s">
        <v>3708</v>
      </c>
      <c r="W37" s="34" t="s">
        <v>3783</v>
      </c>
      <c r="X37" s="34" t="s">
        <v>3539</v>
      </c>
    </row>
    <row r="38" spans="1:24" x14ac:dyDescent="0.25">
      <c r="A38" s="30" t="s">
        <v>169</v>
      </c>
      <c r="B38" s="31" t="s">
        <v>491</v>
      </c>
      <c r="C38" s="31" t="str">
        <f t="shared" si="0"/>
        <v>Drug and Biological Policy</v>
      </c>
      <c r="G38" s="30" t="s">
        <v>169</v>
      </c>
      <c r="H38" s="31" t="s">
        <v>491</v>
      </c>
      <c r="I38" s="31" t="str">
        <f t="shared" si="1"/>
        <v>Drug and Biological Policy</v>
      </c>
      <c r="J38" t="e">
        <f t="shared" ca="1" si="2"/>
        <v>#N/A</v>
      </c>
      <c r="N38" s="34" t="s">
        <v>3539</v>
      </c>
      <c r="O38" s="34" t="s">
        <v>3700</v>
      </c>
      <c r="P38" s="69">
        <v>5758</v>
      </c>
      <c r="Q38" s="34" t="s">
        <v>3701</v>
      </c>
      <c r="R38" s="34" t="s">
        <v>3786</v>
      </c>
      <c r="S38" s="69">
        <v>46519</v>
      </c>
      <c r="T38" s="70" t="s">
        <v>3787</v>
      </c>
      <c r="U38" s="34" t="s">
        <v>3704</v>
      </c>
      <c r="V38" s="34" t="s">
        <v>3704</v>
      </c>
      <c r="W38" s="34" t="s">
        <v>3705</v>
      </c>
      <c r="X38" s="34" t="s">
        <v>3539</v>
      </c>
    </row>
    <row r="39" spans="1:24" x14ac:dyDescent="0.25">
      <c r="A39" s="30" t="s">
        <v>169</v>
      </c>
      <c r="B39" s="31" t="s">
        <v>492</v>
      </c>
      <c r="C39" s="31" t="str">
        <f t="shared" si="0"/>
        <v>Drug and Biological Policy</v>
      </c>
      <c r="G39" s="30" t="s">
        <v>169</v>
      </c>
      <c r="H39" s="31" t="s">
        <v>492</v>
      </c>
      <c r="I39" s="31" t="str">
        <f t="shared" si="1"/>
        <v>Drug and Biological Policy</v>
      </c>
      <c r="J39" t="e">
        <f t="shared" ca="1" si="2"/>
        <v>#N/A</v>
      </c>
      <c r="N39" s="34" t="s">
        <v>3539</v>
      </c>
      <c r="O39" s="34" t="s">
        <v>3700</v>
      </c>
      <c r="P39" s="69">
        <v>5758</v>
      </c>
      <c r="Q39" s="34" t="s">
        <v>3701</v>
      </c>
      <c r="R39" s="34" t="s">
        <v>3788</v>
      </c>
      <c r="S39" s="69">
        <v>20290</v>
      </c>
      <c r="T39" s="70" t="s">
        <v>3789</v>
      </c>
      <c r="U39" s="34" t="s">
        <v>3708</v>
      </c>
      <c r="V39" s="34" t="s">
        <v>3708</v>
      </c>
      <c r="W39" s="34" t="s">
        <v>3783</v>
      </c>
      <c r="X39" s="34" t="s">
        <v>3539</v>
      </c>
    </row>
    <row r="40" spans="1:24" x14ac:dyDescent="0.25">
      <c r="A40" s="30" t="s">
        <v>493</v>
      </c>
      <c r="B40" s="31" t="s">
        <v>494</v>
      </c>
      <c r="C40" s="31" t="str">
        <f t="shared" si="0"/>
        <v>CMS National Coverage Determinations (NCD) Policy</v>
      </c>
      <c r="G40" s="30" t="s">
        <v>493</v>
      </c>
      <c r="H40" s="31" t="s">
        <v>494</v>
      </c>
      <c r="I40" s="31" t="str">
        <f t="shared" si="1"/>
        <v>CMS National Coverage Determinations (NCD) Policy</v>
      </c>
      <c r="J40" t="e">
        <f t="shared" ca="1" si="2"/>
        <v>#N/A</v>
      </c>
      <c r="N40" s="34" t="s">
        <v>3539</v>
      </c>
      <c r="O40" s="34" t="s">
        <v>3700</v>
      </c>
      <c r="P40" s="69">
        <v>5758</v>
      </c>
      <c r="Q40" s="34" t="s">
        <v>3701</v>
      </c>
      <c r="R40" s="34" t="s">
        <v>3790</v>
      </c>
      <c r="S40" s="69">
        <v>58617</v>
      </c>
      <c r="T40" s="70" t="s">
        <v>3791</v>
      </c>
      <c r="U40" s="34" t="s">
        <v>3708</v>
      </c>
      <c r="V40" s="34" t="s">
        <v>3708</v>
      </c>
      <c r="W40" s="34" t="s">
        <v>3792</v>
      </c>
      <c r="X40" s="34" t="s">
        <v>3539</v>
      </c>
    </row>
    <row r="41" spans="1:24" x14ac:dyDescent="0.25">
      <c r="A41" s="30" t="s">
        <v>493</v>
      </c>
      <c r="B41" s="31" t="s">
        <v>495</v>
      </c>
      <c r="C41" s="31" t="str">
        <f t="shared" si="0"/>
        <v>CMS National Coverage Determinations (NCD) Policy</v>
      </c>
      <c r="G41" s="30" t="s">
        <v>493</v>
      </c>
      <c r="H41" s="31" t="s">
        <v>495</v>
      </c>
      <c r="I41" s="31" t="str">
        <f t="shared" si="1"/>
        <v>CMS National Coverage Determinations (NCD) Policy</v>
      </c>
      <c r="J41" t="e">
        <f t="shared" ca="1" si="2"/>
        <v>#N/A</v>
      </c>
      <c r="N41" s="34" t="s">
        <v>3539</v>
      </c>
      <c r="O41" s="34" t="s">
        <v>3700</v>
      </c>
      <c r="P41" s="69">
        <v>5758</v>
      </c>
      <c r="Q41" s="34" t="s">
        <v>3701</v>
      </c>
      <c r="R41" s="34" t="s">
        <v>3793</v>
      </c>
      <c r="S41" s="69">
        <v>38428</v>
      </c>
      <c r="T41" s="70" t="s">
        <v>3794</v>
      </c>
      <c r="U41" s="34" t="s">
        <v>3704</v>
      </c>
      <c r="V41" s="34" t="s">
        <v>3704</v>
      </c>
      <c r="W41" s="34" t="s">
        <v>3705</v>
      </c>
      <c r="X41" s="34" t="s">
        <v>3539</v>
      </c>
    </row>
    <row r="42" spans="1:24" x14ac:dyDescent="0.25">
      <c r="A42" s="30" t="s">
        <v>493</v>
      </c>
      <c r="B42" s="31" t="s">
        <v>457</v>
      </c>
      <c r="C42" s="31" t="str">
        <f t="shared" si="0"/>
        <v>CMS National Coverage Determinations (NCD) Policy</v>
      </c>
      <c r="G42" s="30" t="s">
        <v>493</v>
      </c>
      <c r="H42" s="31" t="s">
        <v>457</v>
      </c>
      <c r="I42" s="31" t="str">
        <f t="shared" si="1"/>
        <v>CMS National Coverage Determinations (NCD) Policy</v>
      </c>
      <c r="J42" t="e">
        <f t="shared" ca="1" si="2"/>
        <v>#N/A</v>
      </c>
      <c r="N42" s="34" t="s">
        <v>3539</v>
      </c>
      <c r="O42" s="34" t="s">
        <v>3700</v>
      </c>
      <c r="P42" s="69">
        <v>5758</v>
      </c>
      <c r="Q42" s="34" t="s">
        <v>3701</v>
      </c>
      <c r="R42" s="34" t="s">
        <v>3795</v>
      </c>
      <c r="S42" s="69">
        <v>22379</v>
      </c>
      <c r="T42" s="70" t="s">
        <v>3796</v>
      </c>
      <c r="U42" s="34" t="s">
        <v>3704</v>
      </c>
      <c r="V42" s="34" t="s">
        <v>3704</v>
      </c>
      <c r="W42" s="34" t="s">
        <v>3705</v>
      </c>
      <c r="X42" s="34" t="s">
        <v>3539</v>
      </c>
    </row>
    <row r="43" spans="1:24" x14ac:dyDescent="0.25">
      <c r="A43" s="30" t="s">
        <v>493</v>
      </c>
      <c r="B43" s="31" t="s">
        <v>496</v>
      </c>
      <c r="C43" s="31" t="str">
        <f t="shared" si="0"/>
        <v>CMS National Coverage Determinations (NCD) Policy</v>
      </c>
      <c r="G43" s="30" t="s">
        <v>493</v>
      </c>
      <c r="H43" s="31" t="s">
        <v>496</v>
      </c>
      <c r="I43" s="31" t="str">
        <f t="shared" si="1"/>
        <v>CMS National Coverage Determinations (NCD) Policy</v>
      </c>
      <c r="J43" t="e">
        <f t="shared" ca="1" si="2"/>
        <v>#N/A</v>
      </c>
      <c r="N43" s="34" t="s">
        <v>3539</v>
      </c>
      <c r="O43" s="34" t="s">
        <v>3700</v>
      </c>
      <c r="P43" s="69">
        <v>5758</v>
      </c>
      <c r="Q43" s="34" t="s">
        <v>3701</v>
      </c>
      <c r="R43" s="34" t="s">
        <v>3797</v>
      </c>
      <c r="S43" s="69">
        <v>31355</v>
      </c>
      <c r="T43" s="70" t="s">
        <v>3798</v>
      </c>
      <c r="U43" s="34" t="s">
        <v>3704</v>
      </c>
      <c r="V43" s="34" t="s">
        <v>3704</v>
      </c>
      <c r="W43" s="34" t="s">
        <v>3705</v>
      </c>
      <c r="X43" s="34" t="s">
        <v>3539</v>
      </c>
    </row>
    <row r="44" spans="1:24" x14ac:dyDescent="0.25">
      <c r="A44" s="30" t="s">
        <v>493</v>
      </c>
      <c r="B44" s="31" t="s">
        <v>457</v>
      </c>
      <c r="C44" s="31" t="str">
        <f t="shared" si="0"/>
        <v>CMS National Coverage Determinations (NCD) Policy</v>
      </c>
      <c r="G44" s="30" t="s">
        <v>493</v>
      </c>
      <c r="H44" s="31" t="s">
        <v>457</v>
      </c>
      <c r="I44" s="31" t="str">
        <f t="shared" si="1"/>
        <v>CMS National Coverage Determinations (NCD) Policy</v>
      </c>
      <c r="J44" t="e">
        <f t="shared" ca="1" si="2"/>
        <v>#N/A</v>
      </c>
      <c r="N44" s="34" t="s">
        <v>3539</v>
      </c>
      <c r="O44" s="34" t="s">
        <v>3700</v>
      </c>
      <c r="P44" s="69">
        <v>5758</v>
      </c>
      <c r="Q44" s="34" t="s">
        <v>3701</v>
      </c>
      <c r="R44" s="34" t="s">
        <v>3799</v>
      </c>
      <c r="S44" s="69">
        <v>22442</v>
      </c>
      <c r="T44" s="70" t="s">
        <v>3800</v>
      </c>
      <c r="U44" s="34" t="s">
        <v>3704</v>
      </c>
      <c r="V44" s="34" t="s">
        <v>3704</v>
      </c>
      <c r="W44" s="34" t="s">
        <v>3705</v>
      </c>
      <c r="X44" s="34" t="s">
        <v>3539</v>
      </c>
    </row>
    <row r="45" spans="1:24" x14ac:dyDescent="0.25">
      <c r="A45" s="30" t="s">
        <v>493</v>
      </c>
      <c r="B45" s="31" t="s">
        <v>496</v>
      </c>
      <c r="C45" s="31" t="str">
        <f t="shared" si="0"/>
        <v>CMS National Coverage Determinations (NCD) Policy</v>
      </c>
      <c r="G45" s="30" t="s">
        <v>493</v>
      </c>
      <c r="H45" s="31" t="s">
        <v>496</v>
      </c>
      <c r="I45" s="31" t="str">
        <f t="shared" si="1"/>
        <v>CMS National Coverage Determinations (NCD) Policy</v>
      </c>
      <c r="J45" t="e">
        <f t="shared" ca="1" si="2"/>
        <v>#N/A</v>
      </c>
      <c r="N45" s="34" t="s">
        <v>3539</v>
      </c>
      <c r="O45" s="34" t="s">
        <v>3700</v>
      </c>
      <c r="P45" s="69">
        <v>5758</v>
      </c>
      <c r="Q45" s="34" t="s">
        <v>3701</v>
      </c>
      <c r="R45" s="34" t="s">
        <v>3801</v>
      </c>
      <c r="S45" s="69">
        <v>22462</v>
      </c>
      <c r="T45" s="70" t="s">
        <v>3802</v>
      </c>
      <c r="U45" s="34" t="s">
        <v>3704</v>
      </c>
      <c r="V45" s="34" t="s">
        <v>3704</v>
      </c>
      <c r="W45" s="34" t="s">
        <v>3705</v>
      </c>
      <c r="X45" s="34" t="s">
        <v>3539</v>
      </c>
    </row>
    <row r="46" spans="1:24" x14ac:dyDescent="0.25">
      <c r="A46" s="30" t="s">
        <v>493</v>
      </c>
      <c r="B46" s="31" t="s">
        <v>497</v>
      </c>
      <c r="C46" s="31" t="str">
        <f t="shared" si="0"/>
        <v>CMS National Coverage Determinations (NCD) Policy</v>
      </c>
      <c r="G46" s="30" t="s">
        <v>493</v>
      </c>
      <c r="H46" s="31" t="s">
        <v>497</v>
      </c>
      <c r="I46" s="31" t="str">
        <f t="shared" si="1"/>
        <v>CMS National Coverage Determinations (NCD) Policy</v>
      </c>
      <c r="J46" t="e">
        <f t="shared" ca="1" si="2"/>
        <v>#N/A</v>
      </c>
      <c r="N46" s="34" t="s">
        <v>3539</v>
      </c>
      <c r="O46" s="34" t="s">
        <v>3700</v>
      </c>
      <c r="P46" s="69">
        <v>5758</v>
      </c>
      <c r="Q46" s="34" t="s">
        <v>3701</v>
      </c>
      <c r="R46" s="34" t="s">
        <v>3803</v>
      </c>
      <c r="S46" s="69">
        <v>22463</v>
      </c>
      <c r="T46" s="70" t="s">
        <v>3804</v>
      </c>
      <c r="U46" s="34" t="s">
        <v>3704</v>
      </c>
      <c r="V46" s="34" t="s">
        <v>3704</v>
      </c>
      <c r="W46" s="34" t="s">
        <v>3705</v>
      </c>
      <c r="X46" s="34" t="s">
        <v>3539</v>
      </c>
    </row>
    <row r="47" spans="1:24" x14ac:dyDescent="0.25">
      <c r="A47" s="30" t="s">
        <v>493</v>
      </c>
      <c r="B47" s="31" t="s">
        <v>498</v>
      </c>
      <c r="C47" s="31" t="str">
        <f t="shared" si="0"/>
        <v>CMS National Coverage Determinations (NCD) Policy</v>
      </c>
      <c r="G47" s="30" t="s">
        <v>493</v>
      </c>
      <c r="H47" s="31" t="s">
        <v>498</v>
      </c>
      <c r="I47" s="31" t="str">
        <f t="shared" si="1"/>
        <v>CMS National Coverage Determinations (NCD) Policy</v>
      </c>
      <c r="J47" t="e">
        <f t="shared" ca="1" si="2"/>
        <v>#N/A</v>
      </c>
      <c r="N47" s="34" t="s">
        <v>3539</v>
      </c>
      <c r="O47" s="34" t="s">
        <v>3700</v>
      </c>
      <c r="P47" s="69">
        <v>5758</v>
      </c>
      <c r="Q47" s="34" t="s">
        <v>3701</v>
      </c>
      <c r="R47" s="34" t="s">
        <v>3805</v>
      </c>
      <c r="S47" s="69">
        <v>22464</v>
      </c>
      <c r="T47" s="70" t="s">
        <v>3806</v>
      </c>
      <c r="U47" s="34" t="s">
        <v>3704</v>
      </c>
      <c r="V47" s="34" t="s">
        <v>3704</v>
      </c>
      <c r="W47" s="34" t="s">
        <v>3705</v>
      </c>
      <c r="X47" s="34" t="s">
        <v>3539</v>
      </c>
    </row>
    <row r="48" spans="1:24" x14ac:dyDescent="0.25">
      <c r="A48" s="30" t="s">
        <v>493</v>
      </c>
      <c r="B48" s="31" t="s">
        <v>499</v>
      </c>
      <c r="C48" s="31" t="str">
        <f t="shared" si="0"/>
        <v>CMS National Coverage Determinations (NCD) Policy</v>
      </c>
      <c r="G48" s="30" t="s">
        <v>493</v>
      </c>
      <c r="H48" s="31" t="s">
        <v>499</v>
      </c>
      <c r="I48" s="31" t="str">
        <f t="shared" si="1"/>
        <v>CMS National Coverage Determinations (NCD) Policy</v>
      </c>
      <c r="J48" t="e">
        <f t="shared" ca="1" si="2"/>
        <v>#N/A</v>
      </c>
      <c r="N48" s="34" t="s">
        <v>3539</v>
      </c>
      <c r="O48" s="34" t="s">
        <v>3700</v>
      </c>
      <c r="P48" s="69">
        <v>5758</v>
      </c>
      <c r="Q48" s="34" t="s">
        <v>3701</v>
      </c>
      <c r="R48" s="34" t="s">
        <v>3807</v>
      </c>
      <c r="S48" s="69">
        <v>22466</v>
      </c>
      <c r="T48" s="70" t="s">
        <v>3808</v>
      </c>
      <c r="U48" s="34" t="s">
        <v>3704</v>
      </c>
      <c r="V48" s="34" t="s">
        <v>3704</v>
      </c>
      <c r="W48" s="34" t="s">
        <v>3705</v>
      </c>
      <c r="X48" s="34" t="s">
        <v>3539</v>
      </c>
    </row>
    <row r="49" spans="1:24" x14ac:dyDescent="0.25">
      <c r="A49" s="30" t="s">
        <v>493</v>
      </c>
      <c r="B49" s="31" t="s">
        <v>500</v>
      </c>
      <c r="C49" s="31" t="str">
        <f t="shared" si="0"/>
        <v>CMS National Coverage Determinations (NCD) Policy</v>
      </c>
      <c r="G49" s="30" t="s">
        <v>493</v>
      </c>
      <c r="H49" s="31" t="s">
        <v>500</v>
      </c>
      <c r="I49" s="31" t="str">
        <f t="shared" si="1"/>
        <v>CMS National Coverage Determinations (NCD) Policy</v>
      </c>
      <c r="J49" t="e">
        <f t="shared" ca="1" si="2"/>
        <v>#N/A</v>
      </c>
      <c r="N49" s="34" t="s">
        <v>3539</v>
      </c>
      <c r="O49" s="34" t="s">
        <v>3700</v>
      </c>
      <c r="P49" s="69">
        <v>5758</v>
      </c>
      <c r="Q49" s="34" t="s">
        <v>3701</v>
      </c>
      <c r="R49" s="34" t="s">
        <v>3809</v>
      </c>
      <c r="S49" s="69">
        <v>22467</v>
      </c>
      <c r="T49" s="70" t="s">
        <v>3810</v>
      </c>
      <c r="U49" s="34" t="s">
        <v>3704</v>
      </c>
      <c r="V49" s="34" t="s">
        <v>3704</v>
      </c>
      <c r="W49" s="34" t="s">
        <v>3705</v>
      </c>
      <c r="X49" s="34" t="s">
        <v>3539</v>
      </c>
    </row>
    <row r="50" spans="1:24" x14ac:dyDescent="0.25">
      <c r="A50" s="30" t="s">
        <v>493</v>
      </c>
      <c r="B50" s="31" t="s">
        <v>501</v>
      </c>
      <c r="C50" s="31" t="str">
        <f t="shared" si="0"/>
        <v>CMS National Coverage Determinations (NCD) Policy</v>
      </c>
      <c r="G50" s="30" t="s">
        <v>493</v>
      </c>
      <c r="H50" s="31" t="s">
        <v>501</v>
      </c>
      <c r="I50" s="31" t="str">
        <f t="shared" si="1"/>
        <v>CMS National Coverage Determinations (NCD) Policy</v>
      </c>
      <c r="J50" t="e">
        <f t="shared" ca="1" si="2"/>
        <v>#N/A</v>
      </c>
      <c r="N50" s="34" t="s">
        <v>3539</v>
      </c>
      <c r="O50" s="34" t="s">
        <v>3700</v>
      </c>
      <c r="P50" s="69">
        <v>5758</v>
      </c>
      <c r="Q50" s="34" t="s">
        <v>3701</v>
      </c>
      <c r="R50" s="34" t="s">
        <v>3811</v>
      </c>
      <c r="S50" s="69">
        <v>26785</v>
      </c>
      <c r="T50" s="70" t="s">
        <v>3812</v>
      </c>
      <c r="U50" s="34" t="s">
        <v>3704</v>
      </c>
      <c r="V50" s="34" t="s">
        <v>3704</v>
      </c>
      <c r="W50" s="34" t="s">
        <v>3705</v>
      </c>
      <c r="X50" s="34" t="s">
        <v>3539</v>
      </c>
    </row>
    <row r="51" spans="1:24" x14ac:dyDescent="0.25">
      <c r="A51" s="30" t="s">
        <v>502</v>
      </c>
      <c r="B51" s="31" t="s">
        <v>503</v>
      </c>
      <c r="C51" s="31" t="str">
        <f t="shared" si="0"/>
        <v>CMS National Coverage Determinations (NCD) Policy</v>
      </c>
      <c r="G51" s="30" t="s">
        <v>502</v>
      </c>
      <c r="H51" s="31" t="s">
        <v>503</v>
      </c>
      <c r="I51" s="31" t="str">
        <f t="shared" si="1"/>
        <v>CMS National Coverage Determinations (NCD) Policy</v>
      </c>
      <c r="J51" t="e">
        <f t="shared" ca="1" si="2"/>
        <v>#N/A</v>
      </c>
      <c r="N51" s="34" t="s">
        <v>3539</v>
      </c>
      <c r="O51" s="34" t="s">
        <v>3700</v>
      </c>
      <c r="P51" s="69">
        <v>5758</v>
      </c>
      <c r="Q51" s="34" t="s">
        <v>3701</v>
      </c>
      <c r="R51" s="34" t="s">
        <v>3813</v>
      </c>
      <c r="S51" s="69">
        <v>23456</v>
      </c>
      <c r="T51" s="70" t="s">
        <v>3814</v>
      </c>
      <c r="U51" s="34" t="s">
        <v>3704</v>
      </c>
      <c r="V51" s="34" t="s">
        <v>3704</v>
      </c>
      <c r="W51" s="34" t="s">
        <v>3705</v>
      </c>
      <c r="X51" s="34" t="s">
        <v>3539</v>
      </c>
    </row>
    <row r="52" spans="1:24" x14ac:dyDescent="0.25">
      <c r="A52" s="30" t="s">
        <v>502</v>
      </c>
      <c r="B52" s="31" t="s">
        <v>504</v>
      </c>
      <c r="C52" s="31" t="str">
        <f t="shared" si="0"/>
        <v>CMS National Coverage Determinations (NCD) Policy</v>
      </c>
      <c r="G52" s="30" t="s">
        <v>502</v>
      </c>
      <c r="H52" s="31" t="s">
        <v>504</v>
      </c>
      <c r="I52" s="31" t="str">
        <f t="shared" si="1"/>
        <v>CMS National Coverage Determinations (NCD) Policy</v>
      </c>
      <c r="J52" t="e">
        <f t="shared" ca="1" si="2"/>
        <v>#N/A</v>
      </c>
      <c r="N52" s="34" t="s">
        <v>3539</v>
      </c>
      <c r="O52" s="34" t="s">
        <v>3700</v>
      </c>
      <c r="P52" s="69">
        <v>5758</v>
      </c>
      <c r="Q52" s="34" t="s">
        <v>3701</v>
      </c>
      <c r="R52" s="34" t="s">
        <v>3815</v>
      </c>
      <c r="S52" s="69">
        <v>23457</v>
      </c>
      <c r="T52" s="70" t="s">
        <v>3816</v>
      </c>
      <c r="U52" s="34" t="s">
        <v>3704</v>
      </c>
      <c r="V52" s="34" t="s">
        <v>3704</v>
      </c>
      <c r="W52" s="34" t="s">
        <v>3705</v>
      </c>
      <c r="X52" s="34" t="s">
        <v>3539</v>
      </c>
    </row>
    <row r="53" spans="1:24" x14ac:dyDescent="0.25">
      <c r="A53" s="30" t="s">
        <v>502</v>
      </c>
      <c r="B53" s="31" t="s">
        <v>504</v>
      </c>
      <c r="C53" s="31" t="str">
        <f t="shared" si="0"/>
        <v>CMS National Coverage Determinations (NCD) Policy</v>
      </c>
      <c r="G53" s="30" t="s">
        <v>502</v>
      </c>
      <c r="H53" s="31" t="s">
        <v>504</v>
      </c>
      <c r="I53" s="31" t="str">
        <f t="shared" si="1"/>
        <v>CMS National Coverage Determinations (NCD) Policy</v>
      </c>
      <c r="J53" t="e">
        <f t="shared" ca="1" si="2"/>
        <v>#N/A</v>
      </c>
      <c r="N53" s="34" t="s">
        <v>3539</v>
      </c>
      <c r="O53" s="34" t="s">
        <v>3700</v>
      </c>
      <c r="P53" s="69">
        <v>5758</v>
      </c>
      <c r="Q53" s="34" t="s">
        <v>3701</v>
      </c>
      <c r="R53" s="34" t="s">
        <v>3817</v>
      </c>
      <c r="S53" s="69">
        <v>23458</v>
      </c>
      <c r="T53" s="70" t="s">
        <v>3818</v>
      </c>
      <c r="U53" s="34" t="s">
        <v>3704</v>
      </c>
      <c r="V53" s="34" t="s">
        <v>3704</v>
      </c>
      <c r="W53" s="34" t="s">
        <v>3705</v>
      </c>
      <c r="X53" s="34" t="s">
        <v>3539</v>
      </c>
    </row>
    <row r="54" spans="1:24" x14ac:dyDescent="0.25">
      <c r="A54" s="30" t="s">
        <v>502</v>
      </c>
      <c r="B54" s="31" t="s">
        <v>505</v>
      </c>
      <c r="C54" s="31" t="str">
        <f t="shared" si="0"/>
        <v>CMS National Coverage Determinations (NCD) Policy</v>
      </c>
      <c r="G54" s="30" t="s">
        <v>502</v>
      </c>
      <c r="H54" s="31" t="s">
        <v>505</v>
      </c>
      <c r="I54" s="31" t="str">
        <f t="shared" si="1"/>
        <v>CMS National Coverage Determinations (NCD) Policy</v>
      </c>
      <c r="J54" t="e">
        <f t="shared" ca="1" si="2"/>
        <v>#N/A</v>
      </c>
      <c r="N54" s="34" t="s">
        <v>3539</v>
      </c>
      <c r="O54" s="34" t="s">
        <v>3700</v>
      </c>
      <c r="P54" s="69">
        <v>5758</v>
      </c>
      <c r="Q54" s="34" t="s">
        <v>3701</v>
      </c>
      <c r="R54" s="34" t="s">
        <v>3819</v>
      </c>
      <c r="S54" s="69">
        <v>23527</v>
      </c>
      <c r="T54" s="70" t="s">
        <v>3820</v>
      </c>
      <c r="U54" s="34" t="s">
        <v>3704</v>
      </c>
      <c r="V54" s="34" t="s">
        <v>3704</v>
      </c>
      <c r="W54" s="34" t="s">
        <v>3705</v>
      </c>
      <c r="X54" s="34" t="s">
        <v>3539</v>
      </c>
    </row>
    <row r="55" spans="1:24" x14ac:dyDescent="0.25">
      <c r="A55" s="30" t="s">
        <v>506</v>
      </c>
      <c r="B55" s="31" t="s">
        <v>507</v>
      </c>
      <c r="C55" s="31" t="str">
        <f t="shared" si="0"/>
        <v>CMS National Coverage Determinations (NCD) Policy</v>
      </c>
      <c r="G55" s="30" t="s">
        <v>506</v>
      </c>
      <c r="H55" s="31" t="s">
        <v>507</v>
      </c>
      <c r="I55" s="31" t="str">
        <f t="shared" si="1"/>
        <v>CMS National Coverage Determinations (NCD) Policy</v>
      </c>
      <c r="J55" t="e">
        <f t="shared" ca="1" si="2"/>
        <v>#N/A</v>
      </c>
      <c r="N55" s="34" t="s">
        <v>3539</v>
      </c>
      <c r="O55" s="34" t="s">
        <v>3700</v>
      </c>
      <c r="P55" s="69">
        <v>5758</v>
      </c>
      <c r="Q55" s="34" t="s">
        <v>3701</v>
      </c>
      <c r="R55" s="34" t="s">
        <v>3821</v>
      </c>
      <c r="S55" s="69">
        <v>23529</v>
      </c>
      <c r="T55" s="70" t="s">
        <v>3822</v>
      </c>
      <c r="U55" s="34" t="s">
        <v>3704</v>
      </c>
      <c r="V55" s="34" t="s">
        <v>3704</v>
      </c>
      <c r="W55" s="34" t="s">
        <v>3705</v>
      </c>
      <c r="X55" s="34" t="s">
        <v>3539</v>
      </c>
    </row>
    <row r="56" spans="1:24" x14ac:dyDescent="0.25">
      <c r="A56" s="30" t="s">
        <v>506</v>
      </c>
      <c r="B56" s="31" t="s">
        <v>508</v>
      </c>
      <c r="C56" s="31" t="str">
        <f t="shared" si="0"/>
        <v>CMS National Coverage Determinations (NCD) Policy</v>
      </c>
      <c r="G56" s="30" t="s">
        <v>506</v>
      </c>
      <c r="H56" s="31" t="s">
        <v>508</v>
      </c>
      <c r="I56" s="31" t="str">
        <f t="shared" si="1"/>
        <v>CMS National Coverage Determinations (NCD) Policy</v>
      </c>
      <c r="J56" t="e">
        <f t="shared" ca="1" si="2"/>
        <v>#N/A</v>
      </c>
      <c r="N56" s="34" t="s">
        <v>3539</v>
      </c>
      <c r="O56" s="34" t="s">
        <v>3700</v>
      </c>
      <c r="P56" s="69">
        <v>5758</v>
      </c>
      <c r="Q56" s="34" t="s">
        <v>3701</v>
      </c>
      <c r="R56" s="34" t="s">
        <v>3823</v>
      </c>
      <c r="S56" s="69">
        <v>23531</v>
      </c>
      <c r="T56" s="70" t="s">
        <v>3824</v>
      </c>
      <c r="U56" s="34" t="s">
        <v>3704</v>
      </c>
      <c r="V56" s="34" t="s">
        <v>3704</v>
      </c>
      <c r="W56" s="34" t="s">
        <v>3705</v>
      </c>
      <c r="X56" s="34" t="s">
        <v>3539</v>
      </c>
    </row>
    <row r="57" spans="1:24" x14ac:dyDescent="0.25">
      <c r="A57" s="30" t="s">
        <v>506</v>
      </c>
      <c r="B57" s="31" t="s">
        <v>509</v>
      </c>
      <c r="C57" s="31" t="str">
        <f t="shared" si="0"/>
        <v>CMS National Coverage Determinations (NCD) Policy</v>
      </c>
      <c r="G57" s="30" t="s">
        <v>506</v>
      </c>
      <c r="H57" s="31" t="s">
        <v>509</v>
      </c>
      <c r="I57" s="31" t="str">
        <f t="shared" si="1"/>
        <v>CMS National Coverage Determinations (NCD) Policy</v>
      </c>
      <c r="J57" t="e">
        <f t="shared" ca="1" si="2"/>
        <v>#N/A</v>
      </c>
      <c r="N57" s="34" t="s">
        <v>3539</v>
      </c>
      <c r="O57" s="34" t="s">
        <v>3700</v>
      </c>
      <c r="P57" s="69">
        <v>5758</v>
      </c>
      <c r="Q57" s="34" t="s">
        <v>3701</v>
      </c>
      <c r="R57" s="34" t="s">
        <v>3825</v>
      </c>
      <c r="S57" s="69">
        <v>23541</v>
      </c>
      <c r="T57" s="70" t="s">
        <v>3826</v>
      </c>
      <c r="U57" s="34" t="s">
        <v>3704</v>
      </c>
      <c r="V57" s="34" t="s">
        <v>3704</v>
      </c>
      <c r="W57" s="34" t="s">
        <v>3705</v>
      </c>
      <c r="X57" s="34" t="s">
        <v>3539</v>
      </c>
    </row>
    <row r="58" spans="1:24" x14ac:dyDescent="0.25">
      <c r="A58" s="30" t="s">
        <v>506</v>
      </c>
      <c r="B58" s="31" t="s">
        <v>510</v>
      </c>
      <c r="C58" s="31" t="str">
        <f t="shared" si="0"/>
        <v>CMS National Coverage Determinations (NCD) Policy</v>
      </c>
      <c r="G58" s="30" t="s">
        <v>506</v>
      </c>
      <c r="H58" s="31" t="s">
        <v>510</v>
      </c>
      <c r="I58" s="31" t="str">
        <f t="shared" si="1"/>
        <v>CMS National Coverage Determinations (NCD) Policy</v>
      </c>
      <c r="J58" t="e">
        <f t="shared" ca="1" si="2"/>
        <v>#N/A</v>
      </c>
      <c r="N58" s="34" t="s">
        <v>3539</v>
      </c>
      <c r="O58" s="34" t="s">
        <v>3700</v>
      </c>
      <c r="P58" s="69">
        <v>5758</v>
      </c>
      <c r="Q58" s="34" t="s">
        <v>3701</v>
      </c>
      <c r="R58" s="34" t="s">
        <v>3827</v>
      </c>
      <c r="S58" s="69">
        <v>37865</v>
      </c>
      <c r="T58" s="70" t="s">
        <v>3828</v>
      </c>
      <c r="U58" s="34" t="s">
        <v>3704</v>
      </c>
      <c r="V58" s="34" t="s">
        <v>3704</v>
      </c>
      <c r="W58" s="34" t="s">
        <v>3705</v>
      </c>
      <c r="X58" s="34" t="s">
        <v>3539</v>
      </c>
    </row>
    <row r="59" spans="1:24" x14ac:dyDescent="0.25">
      <c r="A59" s="30" t="s">
        <v>506</v>
      </c>
      <c r="B59" s="31" t="s">
        <v>511</v>
      </c>
      <c r="C59" s="31" t="str">
        <f t="shared" si="0"/>
        <v>CMS National Coverage Determinations (NCD) Policy</v>
      </c>
      <c r="G59" s="30" t="s">
        <v>506</v>
      </c>
      <c r="H59" s="31" t="s">
        <v>511</v>
      </c>
      <c r="I59" s="31" t="str">
        <f t="shared" si="1"/>
        <v>CMS National Coverage Determinations (NCD) Policy</v>
      </c>
      <c r="J59" t="e">
        <f t="shared" ca="1" si="2"/>
        <v>#N/A</v>
      </c>
      <c r="N59" s="34" t="s">
        <v>3539</v>
      </c>
      <c r="O59" s="34" t="s">
        <v>3700</v>
      </c>
      <c r="P59" s="69">
        <v>5758</v>
      </c>
      <c r="Q59" s="34" t="s">
        <v>3701</v>
      </c>
      <c r="R59" s="34" t="s">
        <v>3829</v>
      </c>
      <c r="S59" s="69">
        <v>31705</v>
      </c>
      <c r="T59" s="70" t="s">
        <v>3830</v>
      </c>
      <c r="U59" s="34" t="s">
        <v>3704</v>
      </c>
      <c r="V59" s="34" t="s">
        <v>3704</v>
      </c>
      <c r="W59" s="34" t="s">
        <v>3705</v>
      </c>
      <c r="X59" s="34" t="s">
        <v>3539</v>
      </c>
    </row>
    <row r="60" spans="1:24" x14ac:dyDescent="0.25">
      <c r="A60" s="30" t="s">
        <v>142</v>
      </c>
      <c r="B60" s="31" t="s">
        <v>512</v>
      </c>
      <c r="C60" s="31" t="str">
        <f t="shared" si="0"/>
        <v>Dermatology Policy</v>
      </c>
      <c r="G60" s="30" t="s">
        <v>142</v>
      </c>
      <c r="H60" s="31" t="s">
        <v>512</v>
      </c>
      <c r="I60" s="31" t="str">
        <f t="shared" si="1"/>
        <v>Dermatology Policy</v>
      </c>
      <c r="J60" t="e">
        <f t="shared" ca="1" si="2"/>
        <v>#N/A</v>
      </c>
      <c r="N60" s="34" t="s">
        <v>3539</v>
      </c>
      <c r="O60" s="34" t="s">
        <v>3700</v>
      </c>
      <c r="P60" s="69">
        <v>5758</v>
      </c>
      <c r="Q60" s="34" t="s">
        <v>3701</v>
      </c>
      <c r="R60" s="34" t="s">
        <v>3831</v>
      </c>
      <c r="S60" s="69">
        <v>26888</v>
      </c>
      <c r="T60" s="70" t="s">
        <v>3832</v>
      </c>
      <c r="U60" s="34" t="s">
        <v>3704</v>
      </c>
      <c r="V60" s="34" t="s">
        <v>3704</v>
      </c>
      <c r="W60" s="34" t="s">
        <v>3705</v>
      </c>
      <c r="X60" s="34" t="s">
        <v>3539</v>
      </c>
    </row>
    <row r="61" spans="1:24" x14ac:dyDescent="0.25">
      <c r="A61" s="30" t="s">
        <v>142</v>
      </c>
      <c r="B61" s="31" t="s">
        <v>513</v>
      </c>
      <c r="C61" s="31" t="str">
        <f t="shared" si="0"/>
        <v>Dermatology Policy</v>
      </c>
      <c r="G61" s="30" t="s">
        <v>142</v>
      </c>
      <c r="H61" s="31" t="s">
        <v>513</v>
      </c>
      <c r="I61" s="31" t="str">
        <f t="shared" si="1"/>
        <v>Dermatology Policy</v>
      </c>
      <c r="J61" t="e">
        <f t="shared" ca="1" si="2"/>
        <v>#N/A</v>
      </c>
      <c r="N61" s="34" t="s">
        <v>3539</v>
      </c>
      <c r="O61" s="34" t="s">
        <v>3700</v>
      </c>
      <c r="P61" s="69">
        <v>5758</v>
      </c>
      <c r="Q61" s="34" t="s">
        <v>3701</v>
      </c>
      <c r="R61" s="34" t="s">
        <v>3833</v>
      </c>
      <c r="S61" s="69">
        <v>55157</v>
      </c>
      <c r="T61" s="70" t="s">
        <v>3834</v>
      </c>
      <c r="U61" s="34" t="s">
        <v>3704</v>
      </c>
      <c r="V61" s="34" t="s">
        <v>3704</v>
      </c>
      <c r="W61" s="34" t="s">
        <v>3705</v>
      </c>
      <c r="X61" s="34" t="s">
        <v>3539</v>
      </c>
    </row>
    <row r="62" spans="1:24" x14ac:dyDescent="0.25">
      <c r="A62" s="30" t="s">
        <v>142</v>
      </c>
      <c r="B62" s="31" t="s">
        <v>514</v>
      </c>
      <c r="C62" s="31" t="str">
        <f t="shared" si="0"/>
        <v>Dermatology Policy</v>
      </c>
      <c r="G62" s="30" t="s">
        <v>142</v>
      </c>
      <c r="H62" s="31" t="s">
        <v>514</v>
      </c>
      <c r="I62" s="31" t="str">
        <f t="shared" si="1"/>
        <v>Dermatology Policy</v>
      </c>
      <c r="J62" t="e">
        <f t="shared" ca="1" si="2"/>
        <v>#N/A</v>
      </c>
      <c r="N62" s="34" t="s">
        <v>3539</v>
      </c>
      <c r="O62" s="34" t="s">
        <v>3700</v>
      </c>
      <c r="P62" s="69">
        <v>5758</v>
      </c>
      <c r="Q62" s="34" t="s">
        <v>3701</v>
      </c>
      <c r="R62" s="34" t="s">
        <v>3835</v>
      </c>
      <c r="S62" s="69">
        <v>55176</v>
      </c>
      <c r="T62" s="70" t="s">
        <v>3836</v>
      </c>
      <c r="U62" s="34" t="s">
        <v>3704</v>
      </c>
      <c r="V62" s="34" t="s">
        <v>3704</v>
      </c>
      <c r="W62" s="34" t="s">
        <v>3705</v>
      </c>
      <c r="X62" s="34" t="s">
        <v>3539</v>
      </c>
    </row>
    <row r="63" spans="1:24" x14ac:dyDescent="0.25">
      <c r="A63" s="30" t="s">
        <v>142</v>
      </c>
      <c r="B63" s="31" t="s">
        <v>515</v>
      </c>
      <c r="C63" s="31" t="str">
        <f t="shared" si="0"/>
        <v>Dermatology Policy</v>
      </c>
      <c r="G63" s="30" t="s">
        <v>142</v>
      </c>
      <c r="H63" s="31" t="s">
        <v>515</v>
      </c>
      <c r="I63" s="31" t="str">
        <f t="shared" si="1"/>
        <v>Dermatology Policy</v>
      </c>
      <c r="J63" t="e">
        <f t="shared" ca="1" si="2"/>
        <v>#N/A</v>
      </c>
      <c r="N63" s="34" t="s">
        <v>3539</v>
      </c>
      <c r="O63" s="34" t="s">
        <v>3700</v>
      </c>
      <c r="P63" s="69">
        <v>5758</v>
      </c>
      <c r="Q63" s="34" t="s">
        <v>3701</v>
      </c>
      <c r="R63" s="34" t="s">
        <v>3837</v>
      </c>
      <c r="S63" s="69">
        <v>26894</v>
      </c>
      <c r="T63" s="70" t="s">
        <v>3838</v>
      </c>
      <c r="U63" s="34" t="s">
        <v>3704</v>
      </c>
      <c r="V63" s="34" t="s">
        <v>3704</v>
      </c>
      <c r="W63" s="34" t="s">
        <v>3705</v>
      </c>
      <c r="X63" s="34" t="s">
        <v>3539</v>
      </c>
    </row>
    <row r="64" spans="1:24" x14ac:dyDescent="0.25">
      <c r="A64" s="30" t="s">
        <v>142</v>
      </c>
      <c r="B64" s="31" t="s">
        <v>516</v>
      </c>
      <c r="C64" s="31" t="str">
        <f t="shared" si="0"/>
        <v>Dermatology Policy</v>
      </c>
      <c r="G64" s="30" t="s">
        <v>142</v>
      </c>
      <c r="H64" s="31" t="s">
        <v>516</v>
      </c>
      <c r="I64" s="31" t="str">
        <f t="shared" si="1"/>
        <v>Dermatology Policy</v>
      </c>
      <c r="J64" t="e">
        <f t="shared" ca="1" si="2"/>
        <v>#N/A</v>
      </c>
      <c r="N64" s="34" t="s">
        <v>3539</v>
      </c>
      <c r="O64" s="34" t="s">
        <v>3700</v>
      </c>
      <c r="P64" s="69">
        <v>5758</v>
      </c>
      <c r="Q64" s="34" t="s">
        <v>3701</v>
      </c>
      <c r="R64" s="34" t="s">
        <v>3839</v>
      </c>
      <c r="S64" s="69">
        <v>26895</v>
      </c>
      <c r="T64" s="70" t="s">
        <v>3840</v>
      </c>
      <c r="U64" s="34" t="s">
        <v>3704</v>
      </c>
      <c r="V64" s="34" t="s">
        <v>3704</v>
      </c>
      <c r="W64" s="34" t="s">
        <v>3705</v>
      </c>
      <c r="X64" s="34" t="s">
        <v>3539</v>
      </c>
    </row>
    <row r="65" spans="1:24" x14ac:dyDescent="0.25">
      <c r="A65" s="30" t="s">
        <v>142</v>
      </c>
      <c r="B65" s="31" t="s">
        <v>517</v>
      </c>
      <c r="C65" s="31" t="str">
        <f t="shared" si="0"/>
        <v>Dermatology Policy</v>
      </c>
      <c r="G65" s="30" t="s">
        <v>142</v>
      </c>
      <c r="H65" s="31" t="s">
        <v>517</v>
      </c>
      <c r="I65" s="31" t="str">
        <f t="shared" si="1"/>
        <v>Dermatology Policy</v>
      </c>
      <c r="J65" t="e">
        <f t="shared" ca="1" si="2"/>
        <v>#N/A</v>
      </c>
      <c r="N65" s="34" t="s">
        <v>3539</v>
      </c>
      <c r="O65" s="34" t="s">
        <v>3700</v>
      </c>
      <c r="P65" s="69">
        <v>5758</v>
      </c>
      <c r="Q65" s="34" t="s">
        <v>3701</v>
      </c>
      <c r="R65" s="34" t="s">
        <v>3841</v>
      </c>
      <c r="S65" s="69">
        <v>37850</v>
      </c>
      <c r="T65" s="70" t="s">
        <v>3842</v>
      </c>
      <c r="U65" s="34" t="s">
        <v>3704</v>
      </c>
      <c r="V65" s="34" t="s">
        <v>3704</v>
      </c>
      <c r="W65" s="34" t="s">
        <v>3705</v>
      </c>
      <c r="X65" s="34" t="s">
        <v>3539</v>
      </c>
    </row>
    <row r="66" spans="1:24" x14ac:dyDescent="0.25">
      <c r="A66" s="30" t="s">
        <v>518</v>
      </c>
      <c r="B66" s="31" t="s">
        <v>519</v>
      </c>
      <c r="C66" s="31" t="str">
        <f t="shared" si="0"/>
        <v>Physical Medicine Policy</v>
      </c>
      <c r="G66" s="30" t="s">
        <v>518</v>
      </c>
      <c r="H66" s="31" t="s">
        <v>519</v>
      </c>
      <c r="I66" s="31" t="str">
        <f t="shared" si="1"/>
        <v>Physical Medicine Policy</v>
      </c>
      <c r="J66" t="e">
        <f t="shared" ca="1" si="2"/>
        <v>#N/A</v>
      </c>
      <c r="N66" s="34" t="s">
        <v>3539</v>
      </c>
      <c r="O66" s="34" t="s">
        <v>3700</v>
      </c>
      <c r="P66" s="69">
        <v>5758</v>
      </c>
      <c r="Q66" s="34" t="s">
        <v>3701</v>
      </c>
      <c r="R66" s="34" t="s">
        <v>3843</v>
      </c>
      <c r="S66" s="69">
        <v>41414</v>
      </c>
      <c r="T66" s="70" t="s">
        <v>3844</v>
      </c>
      <c r="U66" s="34" t="s">
        <v>3704</v>
      </c>
      <c r="V66" s="34" t="s">
        <v>3704</v>
      </c>
      <c r="W66" s="34" t="s">
        <v>3705</v>
      </c>
      <c r="X66" s="34" t="s">
        <v>3539</v>
      </c>
    </row>
    <row r="67" spans="1:24" x14ac:dyDescent="0.25">
      <c r="A67" s="30" t="s">
        <v>518</v>
      </c>
      <c r="B67" s="31" t="s">
        <v>519</v>
      </c>
      <c r="C67" s="31" t="str">
        <f t="shared" ref="C67:C130" si="3">VLOOKUP(A67,$G:$I,3,0)</f>
        <v>Physical Medicine Policy</v>
      </c>
      <c r="G67" s="30" t="s">
        <v>518</v>
      </c>
      <c r="H67" s="31" t="s">
        <v>519</v>
      </c>
      <c r="I67" s="31" t="str">
        <f t="shared" ref="I67:I130" si="4">VLOOKUP(G67,$R:$X,7,0)</f>
        <v>Physical Medicine Policy</v>
      </c>
      <c r="J67" t="e">
        <f t="shared" ref="J67:J130" ca="1" si="5">VLOOKUP(I67,$J:$J,1,0)</f>
        <v>#N/A</v>
      </c>
      <c r="N67" s="34" t="s">
        <v>3539</v>
      </c>
      <c r="O67" s="34" t="s">
        <v>3700</v>
      </c>
      <c r="P67" s="69">
        <v>5758</v>
      </c>
      <c r="Q67" s="34" t="s">
        <v>3701</v>
      </c>
      <c r="R67" s="34" t="s">
        <v>3845</v>
      </c>
      <c r="S67" s="69">
        <v>26920</v>
      </c>
      <c r="T67" s="70" t="s">
        <v>3846</v>
      </c>
      <c r="U67" s="34" t="s">
        <v>3704</v>
      </c>
      <c r="V67" s="34" t="s">
        <v>3704</v>
      </c>
      <c r="W67" s="34" t="s">
        <v>3705</v>
      </c>
      <c r="X67" s="34" t="s">
        <v>3539</v>
      </c>
    </row>
    <row r="68" spans="1:24" x14ac:dyDescent="0.25">
      <c r="A68" s="30" t="s">
        <v>174</v>
      </c>
      <c r="B68" s="31" t="s">
        <v>520</v>
      </c>
      <c r="C68" s="31" t="str">
        <f t="shared" si="3"/>
        <v>CMS National Coverage Determinations (NCD) Policy</v>
      </c>
      <c r="G68" s="30" t="s">
        <v>174</v>
      </c>
      <c r="H68" s="31" t="s">
        <v>520</v>
      </c>
      <c r="I68" s="31" t="str">
        <f t="shared" si="4"/>
        <v>CMS National Coverage Determinations (NCD) Policy</v>
      </c>
      <c r="J68" t="e">
        <f t="shared" ca="1" si="5"/>
        <v>#N/A</v>
      </c>
      <c r="N68" s="34" t="s">
        <v>3539</v>
      </c>
      <c r="O68" s="34" t="s">
        <v>3700</v>
      </c>
      <c r="P68" s="69">
        <v>5758</v>
      </c>
      <c r="Q68" s="34" t="s">
        <v>3701</v>
      </c>
      <c r="R68" s="34" t="s">
        <v>3847</v>
      </c>
      <c r="S68" s="69">
        <v>31699</v>
      </c>
      <c r="T68" s="70" t="s">
        <v>3848</v>
      </c>
      <c r="U68" s="34" t="s">
        <v>3704</v>
      </c>
      <c r="V68" s="34" t="s">
        <v>3704</v>
      </c>
      <c r="W68" s="34" t="s">
        <v>3705</v>
      </c>
      <c r="X68" s="34" t="s">
        <v>3539</v>
      </c>
    </row>
    <row r="69" spans="1:24" x14ac:dyDescent="0.25">
      <c r="A69" s="30" t="s">
        <v>174</v>
      </c>
      <c r="B69" s="31" t="s">
        <v>521</v>
      </c>
      <c r="C69" s="31" t="str">
        <f t="shared" si="3"/>
        <v>CMS National Coverage Determinations (NCD) Policy</v>
      </c>
      <c r="G69" s="30" t="s">
        <v>174</v>
      </c>
      <c r="H69" s="31" t="s">
        <v>521</v>
      </c>
      <c r="I69" s="31" t="str">
        <f t="shared" si="4"/>
        <v>CMS National Coverage Determinations (NCD) Policy</v>
      </c>
      <c r="J69" t="e">
        <f t="shared" ca="1" si="5"/>
        <v>#N/A</v>
      </c>
      <c r="N69" s="34" t="s">
        <v>3539</v>
      </c>
      <c r="O69" s="34" t="s">
        <v>3700</v>
      </c>
      <c r="P69" s="69">
        <v>5758</v>
      </c>
      <c r="Q69" s="34" t="s">
        <v>3701</v>
      </c>
      <c r="R69" s="34" t="s">
        <v>3849</v>
      </c>
      <c r="S69" s="69">
        <v>26927</v>
      </c>
      <c r="T69" s="70" t="s">
        <v>3850</v>
      </c>
      <c r="U69" s="34" t="s">
        <v>3704</v>
      </c>
      <c r="V69" s="34" t="s">
        <v>3704</v>
      </c>
      <c r="W69" s="34" t="s">
        <v>3705</v>
      </c>
      <c r="X69" s="34" t="s">
        <v>3539</v>
      </c>
    </row>
    <row r="70" spans="1:24" x14ac:dyDescent="0.25">
      <c r="A70" s="30" t="s">
        <v>174</v>
      </c>
      <c r="B70" s="31" t="s">
        <v>522</v>
      </c>
      <c r="C70" s="31" t="str">
        <f t="shared" si="3"/>
        <v>CMS National Coverage Determinations (NCD) Policy</v>
      </c>
      <c r="G70" s="30" t="s">
        <v>174</v>
      </c>
      <c r="H70" s="31" t="s">
        <v>522</v>
      </c>
      <c r="I70" s="31" t="str">
        <f t="shared" si="4"/>
        <v>CMS National Coverage Determinations (NCD) Policy</v>
      </c>
      <c r="J70" t="e">
        <f t="shared" ca="1" si="5"/>
        <v>#N/A</v>
      </c>
      <c r="N70" s="34" t="s">
        <v>3539</v>
      </c>
      <c r="O70" s="34" t="s">
        <v>3700</v>
      </c>
      <c r="P70" s="69">
        <v>5758</v>
      </c>
      <c r="Q70" s="34" t="s">
        <v>3701</v>
      </c>
      <c r="R70" s="34" t="s">
        <v>3851</v>
      </c>
      <c r="S70" s="69">
        <v>41426</v>
      </c>
      <c r="T70" s="70" t="s">
        <v>3852</v>
      </c>
      <c r="U70" s="34" t="s">
        <v>3704</v>
      </c>
      <c r="V70" s="34" t="s">
        <v>3704</v>
      </c>
      <c r="W70" s="34" t="s">
        <v>3705</v>
      </c>
      <c r="X70" s="34" t="s">
        <v>3539</v>
      </c>
    </row>
    <row r="71" spans="1:24" x14ac:dyDescent="0.25">
      <c r="A71" s="30" t="s">
        <v>174</v>
      </c>
      <c r="B71" s="31" t="s">
        <v>523</v>
      </c>
      <c r="C71" s="31" t="str">
        <f t="shared" si="3"/>
        <v>CMS National Coverage Determinations (NCD) Policy</v>
      </c>
      <c r="G71" s="30" t="s">
        <v>174</v>
      </c>
      <c r="H71" s="31" t="s">
        <v>523</v>
      </c>
      <c r="I71" s="31" t="str">
        <f t="shared" si="4"/>
        <v>CMS National Coverage Determinations (NCD) Policy</v>
      </c>
      <c r="J71" t="e">
        <f t="shared" ca="1" si="5"/>
        <v>#N/A</v>
      </c>
      <c r="N71" s="34" t="s">
        <v>3539</v>
      </c>
      <c r="O71" s="34" t="s">
        <v>3700</v>
      </c>
      <c r="P71" s="69">
        <v>5758</v>
      </c>
      <c r="Q71" s="34" t="s">
        <v>3701</v>
      </c>
      <c r="R71" s="34" t="s">
        <v>3853</v>
      </c>
      <c r="S71" s="69">
        <v>26987</v>
      </c>
      <c r="T71" s="70" t="s">
        <v>3854</v>
      </c>
      <c r="U71" s="34" t="s">
        <v>3704</v>
      </c>
      <c r="V71" s="34" t="s">
        <v>3704</v>
      </c>
      <c r="W71" s="34" t="s">
        <v>3705</v>
      </c>
      <c r="X71" s="34" t="s">
        <v>3539</v>
      </c>
    </row>
    <row r="72" spans="1:24" x14ac:dyDescent="0.25">
      <c r="A72" s="30" t="s">
        <v>174</v>
      </c>
      <c r="B72" s="31" t="s">
        <v>524</v>
      </c>
      <c r="C72" s="31" t="str">
        <f t="shared" si="3"/>
        <v>CMS National Coverage Determinations (NCD) Policy</v>
      </c>
      <c r="G72" s="30" t="s">
        <v>174</v>
      </c>
      <c r="H72" s="31" t="s">
        <v>524</v>
      </c>
      <c r="I72" s="31" t="str">
        <f t="shared" si="4"/>
        <v>CMS National Coverage Determinations (NCD) Policy</v>
      </c>
      <c r="J72" t="e">
        <f t="shared" ca="1" si="5"/>
        <v>#N/A</v>
      </c>
      <c r="N72" s="34" t="s">
        <v>3539</v>
      </c>
      <c r="O72" s="34" t="s">
        <v>3700</v>
      </c>
      <c r="P72" s="69">
        <v>5758</v>
      </c>
      <c r="Q72" s="34" t="s">
        <v>3701</v>
      </c>
      <c r="R72" s="34" t="s">
        <v>3855</v>
      </c>
      <c r="S72" s="69">
        <v>26988</v>
      </c>
      <c r="T72" s="70" t="s">
        <v>3856</v>
      </c>
      <c r="U72" s="34" t="s">
        <v>3704</v>
      </c>
      <c r="V72" s="34" t="s">
        <v>3704</v>
      </c>
      <c r="W72" s="34" t="s">
        <v>3705</v>
      </c>
      <c r="X72" s="34" t="s">
        <v>3539</v>
      </c>
    </row>
    <row r="73" spans="1:24" x14ac:dyDescent="0.25">
      <c r="A73" s="30" t="s">
        <v>174</v>
      </c>
      <c r="B73" s="31" t="s">
        <v>524</v>
      </c>
      <c r="C73" s="31" t="str">
        <f t="shared" si="3"/>
        <v>CMS National Coverage Determinations (NCD) Policy</v>
      </c>
      <c r="G73" s="30" t="s">
        <v>174</v>
      </c>
      <c r="H73" s="31" t="s">
        <v>524</v>
      </c>
      <c r="I73" s="31" t="str">
        <f t="shared" si="4"/>
        <v>CMS National Coverage Determinations (NCD) Policy</v>
      </c>
      <c r="J73" t="e">
        <f t="shared" ca="1" si="5"/>
        <v>#N/A</v>
      </c>
      <c r="N73" s="34" t="s">
        <v>3539</v>
      </c>
      <c r="O73" s="34" t="s">
        <v>3700</v>
      </c>
      <c r="P73" s="69">
        <v>5758</v>
      </c>
      <c r="Q73" s="34" t="s">
        <v>3701</v>
      </c>
      <c r="R73" s="34" t="s">
        <v>3857</v>
      </c>
      <c r="S73" s="69">
        <v>26989</v>
      </c>
      <c r="T73" s="70" t="s">
        <v>3858</v>
      </c>
      <c r="U73" s="34" t="s">
        <v>3704</v>
      </c>
      <c r="V73" s="34" t="s">
        <v>3704</v>
      </c>
      <c r="W73" s="34" t="s">
        <v>3705</v>
      </c>
      <c r="X73" s="34" t="s">
        <v>3539</v>
      </c>
    </row>
    <row r="74" spans="1:24" x14ac:dyDescent="0.25">
      <c r="A74" s="30" t="s">
        <v>355</v>
      </c>
      <c r="B74" s="31" t="s">
        <v>525</v>
      </c>
      <c r="C74" s="31" t="str">
        <f t="shared" si="3"/>
        <v>Gastroenterology Policy</v>
      </c>
      <c r="G74" s="30" t="s">
        <v>355</v>
      </c>
      <c r="H74" s="31" t="s">
        <v>525</v>
      </c>
      <c r="I74" s="31" t="str">
        <f t="shared" si="4"/>
        <v>Gastroenterology Policy</v>
      </c>
      <c r="J74" t="e">
        <f t="shared" ca="1" si="5"/>
        <v>#N/A</v>
      </c>
      <c r="N74" s="34" t="s">
        <v>3539</v>
      </c>
      <c r="O74" s="34" t="s">
        <v>3700</v>
      </c>
      <c r="P74" s="69">
        <v>5758</v>
      </c>
      <c r="Q74" s="34" t="s">
        <v>3701</v>
      </c>
      <c r="R74" s="34" t="s">
        <v>3859</v>
      </c>
      <c r="S74" s="69">
        <v>26990</v>
      </c>
      <c r="T74" s="70" t="s">
        <v>3860</v>
      </c>
      <c r="U74" s="34" t="s">
        <v>3704</v>
      </c>
      <c r="V74" s="34" t="s">
        <v>3704</v>
      </c>
      <c r="W74" s="34" t="s">
        <v>3705</v>
      </c>
      <c r="X74" s="34" t="s">
        <v>3539</v>
      </c>
    </row>
    <row r="75" spans="1:24" x14ac:dyDescent="0.25">
      <c r="A75" s="30" t="s">
        <v>355</v>
      </c>
      <c r="B75" s="31" t="s">
        <v>526</v>
      </c>
      <c r="C75" s="31" t="str">
        <f t="shared" si="3"/>
        <v>Gastroenterology Policy</v>
      </c>
      <c r="G75" s="30" t="s">
        <v>355</v>
      </c>
      <c r="H75" s="31" t="s">
        <v>526</v>
      </c>
      <c r="I75" s="31" t="str">
        <f t="shared" si="4"/>
        <v>Gastroenterology Policy</v>
      </c>
      <c r="J75" t="e">
        <f t="shared" ca="1" si="5"/>
        <v>#N/A</v>
      </c>
      <c r="N75" s="34" t="s">
        <v>3539</v>
      </c>
      <c r="O75" s="34" t="s">
        <v>3700</v>
      </c>
      <c r="P75" s="69">
        <v>5758</v>
      </c>
      <c r="Q75" s="34" t="s">
        <v>3701</v>
      </c>
      <c r="R75" s="34" t="s">
        <v>3861</v>
      </c>
      <c r="S75" s="69">
        <v>26991</v>
      </c>
      <c r="T75" s="70" t="s">
        <v>3862</v>
      </c>
      <c r="U75" s="34" t="s">
        <v>3704</v>
      </c>
      <c r="V75" s="34" t="s">
        <v>3704</v>
      </c>
      <c r="W75" s="34" t="s">
        <v>3705</v>
      </c>
      <c r="X75" s="34" t="s">
        <v>3539</v>
      </c>
    </row>
    <row r="76" spans="1:24" x14ac:dyDescent="0.25">
      <c r="A76" s="30" t="s">
        <v>342</v>
      </c>
      <c r="B76" s="31" t="s">
        <v>527</v>
      </c>
      <c r="C76" s="31" t="str">
        <f t="shared" si="3"/>
        <v>Place of Service Policy</v>
      </c>
      <c r="G76" s="30" t="s">
        <v>342</v>
      </c>
      <c r="H76" s="31" t="s">
        <v>527</v>
      </c>
      <c r="I76" s="31" t="str">
        <f t="shared" si="4"/>
        <v>Place of Service Policy</v>
      </c>
      <c r="J76" t="e">
        <f t="shared" ca="1" si="5"/>
        <v>#N/A</v>
      </c>
      <c r="N76" s="34" t="s">
        <v>3539</v>
      </c>
      <c r="O76" s="34" t="s">
        <v>3700</v>
      </c>
      <c r="P76" s="69">
        <v>5758</v>
      </c>
      <c r="Q76" s="34" t="s">
        <v>3701</v>
      </c>
      <c r="R76" s="34" t="s">
        <v>3863</v>
      </c>
      <c r="S76" s="69">
        <v>27094</v>
      </c>
      <c r="T76" s="70" t="s">
        <v>3864</v>
      </c>
      <c r="U76" s="34" t="s">
        <v>3704</v>
      </c>
      <c r="V76" s="34" t="s">
        <v>3704</v>
      </c>
      <c r="W76" s="34" t="s">
        <v>3705</v>
      </c>
      <c r="X76" s="34" t="s">
        <v>3539</v>
      </c>
    </row>
    <row r="77" spans="1:24" x14ac:dyDescent="0.25">
      <c r="A77" s="30" t="s">
        <v>342</v>
      </c>
      <c r="B77" s="31" t="s">
        <v>528</v>
      </c>
      <c r="C77" s="31" t="str">
        <f t="shared" si="3"/>
        <v>Place of Service Policy</v>
      </c>
      <c r="G77" s="30" t="s">
        <v>342</v>
      </c>
      <c r="H77" s="31" t="s">
        <v>528</v>
      </c>
      <c r="I77" s="31" t="str">
        <f t="shared" si="4"/>
        <v>Place of Service Policy</v>
      </c>
      <c r="J77" t="e">
        <f t="shared" ca="1" si="5"/>
        <v>#N/A</v>
      </c>
      <c r="N77" s="34" t="s">
        <v>3539</v>
      </c>
      <c r="O77" s="34" t="s">
        <v>3700</v>
      </c>
      <c r="P77" s="69">
        <v>5758</v>
      </c>
      <c r="Q77" s="34" t="s">
        <v>3701</v>
      </c>
      <c r="R77" s="34" t="s">
        <v>3865</v>
      </c>
      <c r="S77" s="69">
        <v>27095</v>
      </c>
      <c r="T77" s="70" t="s">
        <v>3866</v>
      </c>
      <c r="U77" s="34" t="s">
        <v>3704</v>
      </c>
      <c r="V77" s="34" t="s">
        <v>3704</v>
      </c>
      <c r="W77" s="34" t="s">
        <v>3705</v>
      </c>
      <c r="X77" s="34" t="s">
        <v>3539</v>
      </c>
    </row>
    <row r="78" spans="1:24" x14ac:dyDescent="0.25">
      <c r="A78" s="30" t="s">
        <v>342</v>
      </c>
      <c r="B78" s="31" t="s">
        <v>529</v>
      </c>
      <c r="C78" s="31" t="str">
        <f t="shared" si="3"/>
        <v>Place of Service Policy</v>
      </c>
      <c r="G78" s="30" t="s">
        <v>342</v>
      </c>
      <c r="H78" s="31" t="s">
        <v>529</v>
      </c>
      <c r="I78" s="31" t="str">
        <f t="shared" si="4"/>
        <v>Place of Service Policy</v>
      </c>
      <c r="J78" t="e">
        <f t="shared" ca="1" si="5"/>
        <v>#N/A</v>
      </c>
      <c r="N78" s="34" t="s">
        <v>3539</v>
      </c>
      <c r="O78" s="34" t="s">
        <v>3700</v>
      </c>
      <c r="P78" s="69">
        <v>5758</v>
      </c>
      <c r="Q78" s="34" t="s">
        <v>3701</v>
      </c>
      <c r="R78" s="34" t="s">
        <v>3867</v>
      </c>
      <c r="S78" s="69">
        <v>27097</v>
      </c>
      <c r="T78" s="70" t="s">
        <v>3868</v>
      </c>
      <c r="U78" s="34" t="s">
        <v>3704</v>
      </c>
      <c r="V78" s="34" t="s">
        <v>3704</v>
      </c>
      <c r="W78" s="34" t="s">
        <v>3705</v>
      </c>
      <c r="X78" s="34" t="s">
        <v>3539</v>
      </c>
    </row>
    <row r="79" spans="1:24" x14ac:dyDescent="0.25">
      <c r="A79" s="30" t="s">
        <v>342</v>
      </c>
      <c r="B79" s="31" t="s">
        <v>529</v>
      </c>
      <c r="C79" s="31" t="str">
        <f t="shared" si="3"/>
        <v>Place of Service Policy</v>
      </c>
      <c r="G79" s="30" t="s">
        <v>342</v>
      </c>
      <c r="H79" s="31" t="s">
        <v>529</v>
      </c>
      <c r="I79" s="31" t="str">
        <f t="shared" si="4"/>
        <v>Place of Service Policy</v>
      </c>
      <c r="J79" t="e">
        <f t="shared" ca="1" si="5"/>
        <v>#N/A</v>
      </c>
      <c r="N79" s="34" t="s">
        <v>3539</v>
      </c>
      <c r="O79" s="34" t="s">
        <v>3700</v>
      </c>
      <c r="P79" s="69">
        <v>5758</v>
      </c>
      <c r="Q79" s="34" t="s">
        <v>3701</v>
      </c>
      <c r="R79" s="34" t="s">
        <v>3869</v>
      </c>
      <c r="S79" s="69">
        <v>27098</v>
      </c>
      <c r="T79" s="70" t="s">
        <v>3870</v>
      </c>
      <c r="U79" s="34" t="s">
        <v>3704</v>
      </c>
      <c r="V79" s="34" t="s">
        <v>3704</v>
      </c>
      <c r="W79" s="34" t="s">
        <v>3705</v>
      </c>
      <c r="X79" s="34" t="s">
        <v>3539</v>
      </c>
    </row>
    <row r="80" spans="1:24" x14ac:dyDescent="0.25">
      <c r="A80" s="30" t="s">
        <v>530</v>
      </c>
      <c r="B80" s="31" t="s">
        <v>505</v>
      </c>
      <c r="C80" s="31" t="str">
        <f t="shared" si="3"/>
        <v>Neurology Policy</v>
      </c>
      <c r="G80" s="30" t="s">
        <v>530</v>
      </c>
      <c r="H80" s="31" t="s">
        <v>505</v>
      </c>
      <c r="I80" s="31" t="str">
        <f t="shared" si="4"/>
        <v>Neurology Policy</v>
      </c>
      <c r="J80" t="e">
        <f t="shared" ca="1" si="5"/>
        <v>#N/A</v>
      </c>
      <c r="N80" s="34" t="s">
        <v>3539</v>
      </c>
      <c r="O80" s="34" t="s">
        <v>3700</v>
      </c>
      <c r="P80" s="69">
        <v>5758</v>
      </c>
      <c r="Q80" s="34" t="s">
        <v>3701</v>
      </c>
      <c r="R80" s="34" t="s">
        <v>3871</v>
      </c>
      <c r="S80" s="69">
        <v>27099</v>
      </c>
      <c r="T80" s="70" t="s">
        <v>3872</v>
      </c>
      <c r="U80" s="34" t="s">
        <v>3704</v>
      </c>
      <c r="V80" s="34" t="s">
        <v>3704</v>
      </c>
      <c r="W80" s="34" t="s">
        <v>3705</v>
      </c>
      <c r="X80" s="34" t="s">
        <v>3539</v>
      </c>
    </row>
    <row r="81" spans="1:24" x14ac:dyDescent="0.25">
      <c r="A81" s="30" t="s">
        <v>530</v>
      </c>
      <c r="B81" s="31" t="s">
        <v>503</v>
      </c>
      <c r="C81" s="31" t="str">
        <f t="shared" si="3"/>
        <v>Neurology Policy</v>
      </c>
      <c r="G81" s="30" t="s">
        <v>530</v>
      </c>
      <c r="H81" s="31" t="s">
        <v>503</v>
      </c>
      <c r="I81" s="31" t="str">
        <f t="shared" si="4"/>
        <v>Neurology Policy</v>
      </c>
      <c r="J81" t="e">
        <f t="shared" ca="1" si="5"/>
        <v>#N/A</v>
      </c>
      <c r="N81" s="34" t="s">
        <v>3539</v>
      </c>
      <c r="O81" s="34" t="s">
        <v>3700</v>
      </c>
      <c r="P81" s="69">
        <v>5758</v>
      </c>
      <c r="Q81" s="34" t="s">
        <v>3701</v>
      </c>
      <c r="R81" s="34" t="s">
        <v>3873</v>
      </c>
      <c r="S81" s="69">
        <v>27263</v>
      </c>
      <c r="T81" s="70" t="s">
        <v>3874</v>
      </c>
      <c r="U81" s="34" t="s">
        <v>3704</v>
      </c>
      <c r="V81" s="34" t="s">
        <v>3704</v>
      </c>
      <c r="W81" s="34" t="s">
        <v>3705</v>
      </c>
      <c r="X81" s="34" t="s">
        <v>3539</v>
      </c>
    </row>
    <row r="82" spans="1:24" x14ac:dyDescent="0.25">
      <c r="A82" s="30" t="s">
        <v>530</v>
      </c>
      <c r="B82" s="31" t="s">
        <v>503</v>
      </c>
      <c r="C82" s="31" t="str">
        <f t="shared" si="3"/>
        <v>Neurology Policy</v>
      </c>
      <c r="G82" s="30" t="s">
        <v>530</v>
      </c>
      <c r="H82" s="31" t="s">
        <v>503</v>
      </c>
      <c r="I82" s="31" t="str">
        <f t="shared" si="4"/>
        <v>Neurology Policy</v>
      </c>
      <c r="J82" t="e">
        <f t="shared" ca="1" si="5"/>
        <v>#N/A</v>
      </c>
      <c r="N82" s="34" t="s">
        <v>3539</v>
      </c>
      <c r="O82" s="34" t="s">
        <v>3700</v>
      </c>
      <c r="P82" s="69">
        <v>5758</v>
      </c>
      <c r="Q82" s="34" t="s">
        <v>3701</v>
      </c>
      <c r="R82" s="34" t="s">
        <v>3875</v>
      </c>
      <c r="S82" s="69">
        <v>27317</v>
      </c>
      <c r="T82" s="70" t="s">
        <v>3876</v>
      </c>
      <c r="U82" s="34" t="s">
        <v>3704</v>
      </c>
      <c r="V82" s="34" t="s">
        <v>3704</v>
      </c>
      <c r="W82" s="34" t="s">
        <v>3705</v>
      </c>
      <c r="X82" s="34" t="s">
        <v>3539</v>
      </c>
    </row>
    <row r="83" spans="1:24" x14ac:dyDescent="0.25">
      <c r="A83" s="30" t="s">
        <v>334</v>
      </c>
      <c r="B83" s="31" t="s">
        <v>519</v>
      </c>
      <c r="C83" s="31" t="str">
        <f t="shared" si="3"/>
        <v>Physical Medicine Policy</v>
      </c>
      <c r="G83" s="30" t="s">
        <v>334</v>
      </c>
      <c r="H83" s="31" t="s">
        <v>519</v>
      </c>
      <c r="I83" s="31" t="str">
        <f t="shared" si="4"/>
        <v>Physical Medicine Policy</v>
      </c>
      <c r="J83" t="e">
        <f t="shared" ca="1" si="5"/>
        <v>#N/A</v>
      </c>
      <c r="N83" s="34" t="s">
        <v>3539</v>
      </c>
      <c r="O83" s="34" t="s">
        <v>3700</v>
      </c>
      <c r="P83" s="69">
        <v>5758</v>
      </c>
      <c r="Q83" s="34" t="s">
        <v>3701</v>
      </c>
      <c r="R83" s="34" t="s">
        <v>3877</v>
      </c>
      <c r="S83" s="69">
        <v>27380</v>
      </c>
      <c r="T83" s="70" t="s">
        <v>3878</v>
      </c>
      <c r="U83" s="34" t="s">
        <v>3704</v>
      </c>
      <c r="V83" s="34" t="s">
        <v>3704</v>
      </c>
      <c r="W83" s="34" t="s">
        <v>3705</v>
      </c>
      <c r="X83" s="34" t="s">
        <v>3539</v>
      </c>
    </row>
    <row r="84" spans="1:24" x14ac:dyDescent="0.25">
      <c r="A84" s="30" t="s">
        <v>334</v>
      </c>
      <c r="B84" s="31" t="s">
        <v>519</v>
      </c>
      <c r="C84" s="31" t="str">
        <f t="shared" si="3"/>
        <v>Physical Medicine Policy</v>
      </c>
      <c r="G84" s="30" t="s">
        <v>334</v>
      </c>
      <c r="H84" s="31" t="s">
        <v>519</v>
      </c>
      <c r="I84" s="31" t="str">
        <f t="shared" si="4"/>
        <v>Physical Medicine Policy</v>
      </c>
      <c r="J84" t="e">
        <f t="shared" ca="1" si="5"/>
        <v>#N/A</v>
      </c>
      <c r="N84" s="34" t="s">
        <v>3539</v>
      </c>
      <c r="O84" s="34" t="s">
        <v>3700</v>
      </c>
      <c r="P84" s="69">
        <v>5758</v>
      </c>
      <c r="Q84" s="34" t="s">
        <v>3701</v>
      </c>
      <c r="R84" s="34" t="s">
        <v>3879</v>
      </c>
      <c r="S84" s="69">
        <v>47618</v>
      </c>
      <c r="T84" s="70" t="s">
        <v>3880</v>
      </c>
      <c r="U84" s="34" t="s">
        <v>3704</v>
      </c>
      <c r="V84" s="34" t="s">
        <v>3704</v>
      </c>
      <c r="W84" s="34" t="s">
        <v>3705</v>
      </c>
      <c r="X84" s="34" t="s">
        <v>3539</v>
      </c>
    </row>
    <row r="85" spans="1:24" x14ac:dyDescent="0.25">
      <c r="A85" s="30" t="s">
        <v>334</v>
      </c>
      <c r="B85" s="31" t="s">
        <v>531</v>
      </c>
      <c r="C85" s="31" t="str">
        <f t="shared" si="3"/>
        <v>Physical Medicine Policy</v>
      </c>
      <c r="G85" s="30" t="s">
        <v>334</v>
      </c>
      <c r="H85" s="31" t="s">
        <v>531</v>
      </c>
      <c r="I85" s="31" t="str">
        <f t="shared" si="4"/>
        <v>Physical Medicine Policy</v>
      </c>
      <c r="J85" t="e">
        <f t="shared" ca="1" si="5"/>
        <v>#N/A</v>
      </c>
      <c r="N85" s="34" t="s">
        <v>3539</v>
      </c>
      <c r="O85" s="34" t="s">
        <v>3700</v>
      </c>
      <c r="P85" s="69">
        <v>5758</v>
      </c>
      <c r="Q85" s="34" t="s">
        <v>3701</v>
      </c>
      <c r="R85" s="34" t="s">
        <v>3881</v>
      </c>
      <c r="S85" s="69">
        <v>55013</v>
      </c>
      <c r="T85" s="70" t="s">
        <v>3882</v>
      </c>
      <c r="U85" s="34" t="s">
        <v>3704</v>
      </c>
      <c r="V85" s="34" t="s">
        <v>3704</v>
      </c>
      <c r="W85" s="34" t="s">
        <v>3705</v>
      </c>
      <c r="X85" s="34" t="s">
        <v>3539</v>
      </c>
    </row>
    <row r="86" spans="1:24" x14ac:dyDescent="0.25">
      <c r="A86" s="30" t="s">
        <v>334</v>
      </c>
      <c r="B86" s="31" t="s">
        <v>532</v>
      </c>
      <c r="C86" s="31" t="str">
        <f t="shared" si="3"/>
        <v>Physical Medicine Policy</v>
      </c>
      <c r="G86" s="30" t="s">
        <v>334</v>
      </c>
      <c r="H86" s="31" t="s">
        <v>532</v>
      </c>
      <c r="I86" s="31" t="str">
        <f t="shared" si="4"/>
        <v>Physical Medicine Policy</v>
      </c>
      <c r="J86" t="e">
        <f t="shared" ca="1" si="5"/>
        <v>#N/A</v>
      </c>
      <c r="N86" s="34" t="s">
        <v>3539</v>
      </c>
      <c r="O86" s="34" t="s">
        <v>3700</v>
      </c>
      <c r="P86" s="69">
        <v>5758</v>
      </c>
      <c r="Q86" s="34" t="s">
        <v>3701</v>
      </c>
      <c r="R86" s="34" t="s">
        <v>3883</v>
      </c>
      <c r="S86" s="69">
        <v>47632</v>
      </c>
      <c r="T86" s="70" t="s">
        <v>3884</v>
      </c>
      <c r="U86" s="34" t="s">
        <v>3704</v>
      </c>
      <c r="V86" s="34" t="s">
        <v>3704</v>
      </c>
      <c r="W86" s="34" t="s">
        <v>3705</v>
      </c>
      <c r="X86" s="34" t="s">
        <v>3539</v>
      </c>
    </row>
    <row r="87" spans="1:24" x14ac:dyDescent="0.25">
      <c r="A87" s="30" t="s">
        <v>334</v>
      </c>
      <c r="B87" s="31" t="s">
        <v>533</v>
      </c>
      <c r="C87" s="31" t="str">
        <f t="shared" si="3"/>
        <v>Physical Medicine Policy</v>
      </c>
      <c r="G87" s="30" t="s">
        <v>334</v>
      </c>
      <c r="H87" s="31" t="s">
        <v>533</v>
      </c>
      <c r="I87" s="31" t="str">
        <f t="shared" si="4"/>
        <v>Physical Medicine Policy</v>
      </c>
      <c r="J87" t="e">
        <f t="shared" ca="1" si="5"/>
        <v>#N/A</v>
      </c>
      <c r="N87" s="34" t="s">
        <v>3539</v>
      </c>
      <c r="O87" s="34" t="s">
        <v>3700</v>
      </c>
      <c r="P87" s="69">
        <v>5758</v>
      </c>
      <c r="Q87" s="34" t="s">
        <v>3701</v>
      </c>
      <c r="R87" s="34" t="s">
        <v>3885</v>
      </c>
      <c r="S87" s="69">
        <v>46978</v>
      </c>
      <c r="T87" s="70" t="s">
        <v>3886</v>
      </c>
      <c r="U87" s="34" t="s">
        <v>3704</v>
      </c>
      <c r="V87" s="34" t="s">
        <v>3704</v>
      </c>
      <c r="W87" s="34" t="s">
        <v>3705</v>
      </c>
      <c r="X87" s="34" t="s">
        <v>3539</v>
      </c>
    </row>
    <row r="88" spans="1:24" x14ac:dyDescent="0.25">
      <c r="A88" s="30" t="s">
        <v>334</v>
      </c>
      <c r="B88" s="31" t="s">
        <v>534</v>
      </c>
      <c r="C88" s="31" t="str">
        <f t="shared" si="3"/>
        <v>Physical Medicine Policy</v>
      </c>
      <c r="G88" s="30" t="s">
        <v>334</v>
      </c>
      <c r="H88" s="31" t="s">
        <v>534</v>
      </c>
      <c r="I88" s="31" t="str">
        <f t="shared" si="4"/>
        <v>Physical Medicine Policy</v>
      </c>
      <c r="J88" t="e">
        <f t="shared" ca="1" si="5"/>
        <v>#N/A</v>
      </c>
      <c r="N88" s="34" t="s">
        <v>3539</v>
      </c>
      <c r="O88" s="34" t="s">
        <v>3700</v>
      </c>
      <c r="P88" s="69">
        <v>5758</v>
      </c>
      <c r="Q88" s="34" t="s">
        <v>3701</v>
      </c>
      <c r="R88" s="34" t="s">
        <v>3887</v>
      </c>
      <c r="S88" s="69">
        <v>47306</v>
      </c>
      <c r="T88" s="70" t="s">
        <v>3888</v>
      </c>
      <c r="U88" s="34" t="s">
        <v>3704</v>
      </c>
      <c r="V88" s="34" t="s">
        <v>3704</v>
      </c>
      <c r="W88" s="34" t="s">
        <v>3705</v>
      </c>
      <c r="X88" s="34" t="s">
        <v>3539</v>
      </c>
    </row>
    <row r="89" spans="1:24" x14ac:dyDescent="0.25">
      <c r="A89" s="30" t="s">
        <v>535</v>
      </c>
      <c r="B89" s="31" t="s">
        <v>536</v>
      </c>
      <c r="C89" s="31" t="str">
        <f t="shared" si="3"/>
        <v>Durable Medical Equipment and Supplies Policy</v>
      </c>
      <c r="G89" s="30" t="s">
        <v>535</v>
      </c>
      <c r="H89" s="31" t="s">
        <v>536</v>
      </c>
      <c r="I89" s="31" t="str">
        <f t="shared" si="4"/>
        <v>Durable Medical Equipment and Supplies Policy</v>
      </c>
      <c r="J89" t="e">
        <f t="shared" ca="1" si="5"/>
        <v>#N/A</v>
      </c>
      <c r="N89" s="34" t="s">
        <v>3539</v>
      </c>
      <c r="O89" s="34" t="s">
        <v>3700</v>
      </c>
      <c r="P89" s="69">
        <v>5758</v>
      </c>
      <c r="Q89" s="34" t="s">
        <v>3701</v>
      </c>
      <c r="R89" s="34" t="s">
        <v>3889</v>
      </c>
      <c r="S89" s="69">
        <v>29663</v>
      </c>
      <c r="T89" s="70" t="s">
        <v>3890</v>
      </c>
      <c r="U89" s="34" t="s">
        <v>3704</v>
      </c>
      <c r="V89" s="34" t="s">
        <v>3704</v>
      </c>
      <c r="W89" s="34" t="s">
        <v>3705</v>
      </c>
      <c r="X89" s="34" t="s">
        <v>3539</v>
      </c>
    </row>
    <row r="90" spans="1:24" x14ac:dyDescent="0.25">
      <c r="A90" s="30" t="s">
        <v>535</v>
      </c>
      <c r="B90" s="31" t="s">
        <v>537</v>
      </c>
      <c r="C90" s="31" t="str">
        <f t="shared" si="3"/>
        <v>Durable Medical Equipment and Supplies Policy</v>
      </c>
      <c r="G90" s="30" t="s">
        <v>535</v>
      </c>
      <c r="H90" s="31" t="s">
        <v>537</v>
      </c>
      <c r="I90" s="31" t="str">
        <f t="shared" si="4"/>
        <v>Durable Medical Equipment and Supplies Policy</v>
      </c>
      <c r="J90" t="e">
        <f t="shared" ca="1" si="5"/>
        <v>#N/A</v>
      </c>
      <c r="N90" s="34" t="s">
        <v>3539</v>
      </c>
      <c r="O90" s="34" t="s">
        <v>3700</v>
      </c>
      <c r="P90" s="69">
        <v>5758</v>
      </c>
      <c r="Q90" s="34" t="s">
        <v>3701</v>
      </c>
      <c r="R90" s="34" t="s">
        <v>3891</v>
      </c>
      <c r="S90" s="69">
        <v>29665</v>
      </c>
      <c r="T90" s="70" t="s">
        <v>3892</v>
      </c>
      <c r="U90" s="34" t="s">
        <v>3704</v>
      </c>
      <c r="V90" s="34" t="s">
        <v>3704</v>
      </c>
      <c r="W90" s="34" t="s">
        <v>3705</v>
      </c>
      <c r="X90" s="34" t="s">
        <v>3539</v>
      </c>
    </row>
    <row r="91" spans="1:24" x14ac:dyDescent="0.25">
      <c r="A91" s="30" t="s">
        <v>538</v>
      </c>
      <c r="B91" s="31" t="s">
        <v>539</v>
      </c>
      <c r="C91" s="31" t="str">
        <f t="shared" si="3"/>
        <v>CMS National Coverage Determinations (NCD) Policy</v>
      </c>
      <c r="G91" s="30" t="s">
        <v>538</v>
      </c>
      <c r="H91" s="31" t="s">
        <v>539</v>
      </c>
      <c r="I91" s="31" t="str">
        <f t="shared" si="4"/>
        <v>CMS National Coverage Determinations (NCD) Policy</v>
      </c>
      <c r="J91" t="e">
        <f t="shared" ca="1" si="5"/>
        <v>#N/A</v>
      </c>
      <c r="N91" s="34" t="s">
        <v>3539</v>
      </c>
      <c r="O91" s="34" t="s">
        <v>3700</v>
      </c>
      <c r="P91" s="69">
        <v>5758</v>
      </c>
      <c r="Q91" s="34" t="s">
        <v>3701</v>
      </c>
      <c r="R91" s="34" t="s">
        <v>3893</v>
      </c>
      <c r="S91" s="69">
        <v>31365</v>
      </c>
      <c r="T91" s="70" t="s">
        <v>3894</v>
      </c>
      <c r="U91" s="34" t="s">
        <v>3704</v>
      </c>
      <c r="V91" s="34" t="s">
        <v>3704</v>
      </c>
      <c r="W91" s="34" t="s">
        <v>3705</v>
      </c>
      <c r="X91" s="34" t="s">
        <v>3539</v>
      </c>
    </row>
    <row r="92" spans="1:24" x14ac:dyDescent="0.25">
      <c r="A92" s="30" t="s">
        <v>538</v>
      </c>
      <c r="B92" s="31" t="s">
        <v>540</v>
      </c>
      <c r="C92" s="31" t="str">
        <f t="shared" si="3"/>
        <v>CMS National Coverage Determinations (NCD) Policy</v>
      </c>
      <c r="G92" s="30" t="s">
        <v>538</v>
      </c>
      <c r="H92" s="31" t="s">
        <v>540</v>
      </c>
      <c r="I92" s="31" t="str">
        <f t="shared" si="4"/>
        <v>CMS National Coverage Determinations (NCD) Policy</v>
      </c>
      <c r="J92" t="e">
        <f t="shared" ca="1" si="5"/>
        <v>#N/A</v>
      </c>
      <c r="N92" s="34" t="s">
        <v>3539</v>
      </c>
      <c r="O92" s="34" t="s">
        <v>3700</v>
      </c>
      <c r="P92" s="69">
        <v>5758</v>
      </c>
      <c r="Q92" s="34" t="s">
        <v>3701</v>
      </c>
      <c r="R92" s="34" t="s">
        <v>3895</v>
      </c>
      <c r="S92" s="69">
        <v>31366</v>
      </c>
      <c r="T92" s="70" t="s">
        <v>3896</v>
      </c>
      <c r="U92" s="34" t="s">
        <v>3704</v>
      </c>
      <c r="V92" s="34" t="s">
        <v>3704</v>
      </c>
      <c r="W92" s="34" t="s">
        <v>3704</v>
      </c>
      <c r="X92" s="34" t="s">
        <v>3539</v>
      </c>
    </row>
    <row r="93" spans="1:24" x14ac:dyDescent="0.25">
      <c r="A93" s="30" t="s">
        <v>538</v>
      </c>
      <c r="B93" s="31" t="s">
        <v>541</v>
      </c>
      <c r="C93" s="31" t="str">
        <f t="shared" si="3"/>
        <v>CMS National Coverage Determinations (NCD) Policy</v>
      </c>
      <c r="G93" s="30" t="s">
        <v>538</v>
      </c>
      <c r="H93" s="31" t="s">
        <v>541</v>
      </c>
      <c r="I93" s="31" t="str">
        <f t="shared" si="4"/>
        <v>CMS National Coverage Determinations (NCD) Policy</v>
      </c>
      <c r="J93" t="e">
        <f t="shared" ca="1" si="5"/>
        <v>#N/A</v>
      </c>
      <c r="N93" s="34" t="s">
        <v>3539</v>
      </c>
      <c r="O93" s="34" t="s">
        <v>3700</v>
      </c>
      <c r="P93" s="69">
        <v>5758</v>
      </c>
      <c r="Q93" s="34" t="s">
        <v>3701</v>
      </c>
      <c r="R93" s="34" t="s">
        <v>3897</v>
      </c>
      <c r="S93" s="69">
        <v>31367</v>
      </c>
      <c r="T93" s="70" t="s">
        <v>3898</v>
      </c>
      <c r="U93" s="34" t="s">
        <v>3704</v>
      </c>
      <c r="V93" s="34" t="s">
        <v>3704</v>
      </c>
      <c r="W93" s="34" t="s">
        <v>3705</v>
      </c>
      <c r="X93" s="34" t="s">
        <v>3539</v>
      </c>
    </row>
    <row r="94" spans="1:24" x14ac:dyDescent="0.25">
      <c r="A94" s="30" t="s">
        <v>445</v>
      </c>
      <c r="B94" s="31" t="s">
        <v>542</v>
      </c>
      <c r="C94" s="31" t="str">
        <f t="shared" si="3"/>
        <v>CMS National Coverage Determinations (NCD) Policy</v>
      </c>
      <c r="G94" s="30" t="s">
        <v>445</v>
      </c>
      <c r="H94" s="31" t="s">
        <v>542</v>
      </c>
      <c r="I94" s="31" t="str">
        <f t="shared" si="4"/>
        <v>CMS National Coverage Determinations (NCD) Policy</v>
      </c>
      <c r="J94" t="e">
        <f t="shared" ca="1" si="5"/>
        <v>#N/A</v>
      </c>
      <c r="N94" s="34" t="s">
        <v>3539</v>
      </c>
      <c r="O94" s="34" t="s">
        <v>3700</v>
      </c>
      <c r="P94" s="69">
        <v>5758</v>
      </c>
      <c r="Q94" s="34" t="s">
        <v>3701</v>
      </c>
      <c r="R94" s="34" t="s">
        <v>3899</v>
      </c>
      <c r="S94" s="69">
        <v>31402</v>
      </c>
      <c r="T94" s="70" t="s">
        <v>3900</v>
      </c>
      <c r="U94" s="34" t="s">
        <v>3704</v>
      </c>
      <c r="V94" s="34" t="s">
        <v>3704</v>
      </c>
      <c r="W94" s="34" t="s">
        <v>3705</v>
      </c>
      <c r="X94" s="34" t="s">
        <v>3539</v>
      </c>
    </row>
    <row r="95" spans="1:24" x14ac:dyDescent="0.25">
      <c r="A95" s="30" t="s">
        <v>107</v>
      </c>
      <c r="B95" s="31" t="s">
        <v>543</v>
      </c>
      <c r="C95" s="31" t="str">
        <f t="shared" si="3"/>
        <v>CMS National Coverage Determinations (NCD) Policy</v>
      </c>
      <c r="G95" s="30" t="s">
        <v>107</v>
      </c>
      <c r="H95" s="31" t="s">
        <v>543</v>
      </c>
      <c r="I95" s="31" t="str">
        <f t="shared" si="4"/>
        <v>CMS National Coverage Determinations (NCD) Policy</v>
      </c>
      <c r="J95" t="e">
        <f t="shared" ca="1" si="5"/>
        <v>#N/A</v>
      </c>
      <c r="N95" s="34" t="s">
        <v>3539</v>
      </c>
      <c r="O95" s="34" t="s">
        <v>3700</v>
      </c>
      <c r="P95" s="69">
        <v>5758</v>
      </c>
      <c r="Q95" s="34" t="s">
        <v>3701</v>
      </c>
      <c r="R95" s="34" t="s">
        <v>3901</v>
      </c>
      <c r="S95" s="69">
        <v>33340</v>
      </c>
      <c r="T95" s="70" t="s">
        <v>3902</v>
      </c>
      <c r="U95" s="34" t="s">
        <v>3704</v>
      </c>
      <c r="V95" s="34" t="s">
        <v>3704</v>
      </c>
      <c r="W95" s="34" t="s">
        <v>3705</v>
      </c>
      <c r="X95" s="34" t="s">
        <v>3539</v>
      </c>
    </row>
    <row r="96" spans="1:24" x14ac:dyDescent="0.25">
      <c r="A96" s="30" t="s">
        <v>107</v>
      </c>
      <c r="B96" s="31" t="s">
        <v>544</v>
      </c>
      <c r="C96" s="31" t="str">
        <f t="shared" si="3"/>
        <v>CMS National Coverage Determinations (NCD) Policy</v>
      </c>
      <c r="G96" s="30" t="s">
        <v>107</v>
      </c>
      <c r="H96" s="31" t="s">
        <v>544</v>
      </c>
      <c r="I96" s="31" t="str">
        <f t="shared" si="4"/>
        <v>CMS National Coverage Determinations (NCD) Policy</v>
      </c>
      <c r="J96" t="e">
        <f t="shared" ca="1" si="5"/>
        <v>#N/A</v>
      </c>
      <c r="N96" s="34" t="s">
        <v>3539</v>
      </c>
      <c r="O96" s="34" t="s">
        <v>3700</v>
      </c>
      <c r="P96" s="69">
        <v>5758</v>
      </c>
      <c r="Q96" s="34" t="s">
        <v>3701</v>
      </c>
      <c r="R96" s="34" t="s">
        <v>3903</v>
      </c>
      <c r="S96" s="69">
        <v>31405</v>
      </c>
      <c r="T96" s="70" t="s">
        <v>3904</v>
      </c>
      <c r="U96" s="34" t="s">
        <v>3704</v>
      </c>
      <c r="V96" s="34" t="s">
        <v>3704</v>
      </c>
      <c r="W96" s="34" t="s">
        <v>3705</v>
      </c>
      <c r="X96" s="34" t="s">
        <v>3539</v>
      </c>
    </row>
    <row r="97" spans="1:24" x14ac:dyDescent="0.25">
      <c r="A97" s="30" t="s">
        <v>107</v>
      </c>
      <c r="B97" s="31" t="s">
        <v>545</v>
      </c>
      <c r="C97" s="31" t="str">
        <f t="shared" si="3"/>
        <v>CMS National Coverage Determinations (NCD) Policy</v>
      </c>
      <c r="G97" s="30" t="s">
        <v>107</v>
      </c>
      <c r="H97" s="31" t="s">
        <v>545</v>
      </c>
      <c r="I97" s="31" t="str">
        <f t="shared" si="4"/>
        <v>CMS National Coverage Determinations (NCD) Policy</v>
      </c>
      <c r="J97" t="e">
        <f t="shared" ca="1" si="5"/>
        <v>#N/A</v>
      </c>
      <c r="N97" s="34" t="s">
        <v>3539</v>
      </c>
      <c r="O97" s="34" t="s">
        <v>3700</v>
      </c>
      <c r="P97" s="69">
        <v>5758</v>
      </c>
      <c r="Q97" s="34" t="s">
        <v>3701</v>
      </c>
      <c r="R97" s="34" t="s">
        <v>3905</v>
      </c>
      <c r="S97" s="69">
        <v>31406</v>
      </c>
      <c r="T97" s="70" t="s">
        <v>3906</v>
      </c>
      <c r="U97" s="34" t="s">
        <v>3704</v>
      </c>
      <c r="V97" s="34" t="s">
        <v>3704</v>
      </c>
      <c r="W97" s="34" t="s">
        <v>3705</v>
      </c>
      <c r="X97" s="34" t="s">
        <v>3539</v>
      </c>
    </row>
    <row r="98" spans="1:24" x14ac:dyDescent="0.25">
      <c r="A98" s="30" t="s">
        <v>107</v>
      </c>
      <c r="B98" s="31" t="s">
        <v>546</v>
      </c>
      <c r="C98" s="31" t="str">
        <f t="shared" si="3"/>
        <v>CMS National Coverage Determinations (NCD) Policy</v>
      </c>
      <c r="G98" s="30" t="s">
        <v>107</v>
      </c>
      <c r="H98" s="31" t="s">
        <v>546</v>
      </c>
      <c r="I98" s="31" t="str">
        <f t="shared" si="4"/>
        <v>CMS National Coverage Determinations (NCD) Policy</v>
      </c>
      <c r="J98" t="e">
        <f t="shared" ca="1" si="5"/>
        <v>#N/A</v>
      </c>
      <c r="N98" s="34" t="s">
        <v>3539</v>
      </c>
      <c r="O98" s="34" t="s">
        <v>3700</v>
      </c>
      <c r="P98" s="69">
        <v>5758</v>
      </c>
      <c r="Q98" s="34" t="s">
        <v>3701</v>
      </c>
      <c r="R98" s="34" t="s">
        <v>3907</v>
      </c>
      <c r="S98" s="69">
        <v>31407</v>
      </c>
      <c r="T98" s="70" t="s">
        <v>3908</v>
      </c>
      <c r="U98" s="34" t="s">
        <v>3704</v>
      </c>
      <c r="V98" s="34" t="s">
        <v>3704</v>
      </c>
      <c r="W98" s="34" t="s">
        <v>3705</v>
      </c>
      <c r="X98" s="34" t="s">
        <v>3539</v>
      </c>
    </row>
    <row r="99" spans="1:24" x14ac:dyDescent="0.25">
      <c r="A99" s="30" t="s">
        <v>107</v>
      </c>
      <c r="B99" s="31" t="s">
        <v>547</v>
      </c>
      <c r="C99" s="31" t="str">
        <f t="shared" si="3"/>
        <v>CMS National Coverage Determinations (NCD) Policy</v>
      </c>
      <c r="G99" s="30" t="s">
        <v>107</v>
      </c>
      <c r="H99" s="31" t="s">
        <v>547</v>
      </c>
      <c r="I99" s="31" t="str">
        <f t="shared" si="4"/>
        <v>CMS National Coverage Determinations (NCD) Policy</v>
      </c>
      <c r="J99" t="e">
        <f t="shared" ca="1" si="5"/>
        <v>#N/A</v>
      </c>
      <c r="N99" s="34" t="s">
        <v>3539</v>
      </c>
      <c r="O99" s="34" t="s">
        <v>3700</v>
      </c>
      <c r="P99" s="69">
        <v>5758</v>
      </c>
      <c r="Q99" s="34" t="s">
        <v>3701</v>
      </c>
      <c r="R99" s="34" t="s">
        <v>3909</v>
      </c>
      <c r="S99" s="69">
        <v>31408</v>
      </c>
      <c r="T99" s="70" t="s">
        <v>3910</v>
      </c>
      <c r="U99" s="34" t="s">
        <v>3704</v>
      </c>
      <c r="V99" s="34" t="s">
        <v>3704</v>
      </c>
      <c r="W99" s="34" t="s">
        <v>3705</v>
      </c>
      <c r="X99" s="34" t="s">
        <v>3539</v>
      </c>
    </row>
    <row r="100" spans="1:24" x14ac:dyDescent="0.25">
      <c r="A100" s="30" t="s">
        <v>100</v>
      </c>
      <c r="B100" s="31" t="s">
        <v>548</v>
      </c>
      <c r="C100" s="31" t="str">
        <f t="shared" si="3"/>
        <v>CMS National Coverage Determinations (NCD) Policy</v>
      </c>
      <c r="G100" s="30" t="s">
        <v>100</v>
      </c>
      <c r="H100" s="31" t="s">
        <v>548</v>
      </c>
      <c r="I100" s="31" t="str">
        <f t="shared" si="4"/>
        <v>CMS National Coverage Determinations (NCD) Policy</v>
      </c>
      <c r="J100" t="e">
        <f t="shared" ca="1" si="5"/>
        <v>#N/A</v>
      </c>
      <c r="N100" s="34" t="s">
        <v>3539</v>
      </c>
      <c r="O100" s="34" t="s">
        <v>3700</v>
      </c>
      <c r="P100" s="69">
        <v>5758</v>
      </c>
      <c r="Q100" s="34" t="s">
        <v>3701</v>
      </c>
      <c r="R100" s="34" t="s">
        <v>3911</v>
      </c>
      <c r="S100" s="69">
        <v>31413</v>
      </c>
      <c r="T100" s="70" t="s">
        <v>3912</v>
      </c>
      <c r="U100" s="34" t="s">
        <v>3704</v>
      </c>
      <c r="V100" s="34" t="s">
        <v>3704</v>
      </c>
      <c r="W100" s="34" t="s">
        <v>3705</v>
      </c>
      <c r="X100" s="34" t="s">
        <v>3539</v>
      </c>
    </row>
    <row r="101" spans="1:24" x14ac:dyDescent="0.25">
      <c r="A101" s="30" t="s">
        <v>100</v>
      </c>
      <c r="B101" s="31" t="s">
        <v>549</v>
      </c>
      <c r="C101" s="31" t="str">
        <f t="shared" si="3"/>
        <v>CMS National Coverage Determinations (NCD) Policy</v>
      </c>
      <c r="G101" s="30" t="s">
        <v>100</v>
      </c>
      <c r="H101" s="31" t="s">
        <v>549</v>
      </c>
      <c r="I101" s="31" t="str">
        <f t="shared" si="4"/>
        <v>CMS National Coverage Determinations (NCD) Policy</v>
      </c>
      <c r="J101" t="e">
        <f t="shared" ca="1" si="5"/>
        <v>#N/A</v>
      </c>
      <c r="N101" s="34" t="s">
        <v>3539</v>
      </c>
      <c r="O101" s="34" t="s">
        <v>3700</v>
      </c>
      <c r="P101" s="69">
        <v>5758</v>
      </c>
      <c r="Q101" s="34" t="s">
        <v>3701</v>
      </c>
      <c r="R101" s="34" t="s">
        <v>3913</v>
      </c>
      <c r="S101" s="69">
        <v>31414</v>
      </c>
      <c r="T101" s="70" t="s">
        <v>3914</v>
      </c>
      <c r="U101" s="34" t="s">
        <v>3704</v>
      </c>
      <c r="V101" s="34" t="s">
        <v>3704</v>
      </c>
      <c r="W101" s="34" t="s">
        <v>3705</v>
      </c>
      <c r="X101" s="34" t="s">
        <v>3539</v>
      </c>
    </row>
    <row r="102" spans="1:24" x14ac:dyDescent="0.25">
      <c r="A102" s="30" t="s">
        <v>100</v>
      </c>
      <c r="B102" s="31" t="s">
        <v>550</v>
      </c>
      <c r="C102" s="31" t="str">
        <f t="shared" si="3"/>
        <v>CMS National Coverage Determinations (NCD) Policy</v>
      </c>
      <c r="G102" s="30" t="s">
        <v>100</v>
      </c>
      <c r="H102" s="31" t="s">
        <v>550</v>
      </c>
      <c r="I102" s="31" t="str">
        <f t="shared" si="4"/>
        <v>CMS National Coverage Determinations (NCD) Policy</v>
      </c>
      <c r="J102" t="e">
        <f t="shared" ca="1" si="5"/>
        <v>#N/A</v>
      </c>
      <c r="N102" s="34" t="s">
        <v>3539</v>
      </c>
      <c r="O102" s="34" t="s">
        <v>3700</v>
      </c>
      <c r="P102" s="69">
        <v>5758</v>
      </c>
      <c r="Q102" s="34" t="s">
        <v>3701</v>
      </c>
      <c r="R102" s="34" t="s">
        <v>3915</v>
      </c>
      <c r="S102" s="69">
        <v>31435</v>
      </c>
      <c r="T102" s="70" t="s">
        <v>3916</v>
      </c>
      <c r="U102" s="34" t="s">
        <v>3704</v>
      </c>
      <c r="V102" s="34" t="s">
        <v>3704</v>
      </c>
      <c r="W102" s="34" t="s">
        <v>3705</v>
      </c>
      <c r="X102" s="34" t="s">
        <v>3539</v>
      </c>
    </row>
    <row r="103" spans="1:24" x14ac:dyDescent="0.25">
      <c r="A103" s="30" t="s">
        <v>100</v>
      </c>
      <c r="B103" s="31" t="s">
        <v>551</v>
      </c>
      <c r="C103" s="31" t="str">
        <f t="shared" si="3"/>
        <v>CMS National Coverage Determinations (NCD) Policy</v>
      </c>
      <c r="G103" s="30" t="s">
        <v>100</v>
      </c>
      <c r="H103" s="31" t="s">
        <v>551</v>
      </c>
      <c r="I103" s="31" t="str">
        <f t="shared" si="4"/>
        <v>CMS National Coverage Determinations (NCD) Policy</v>
      </c>
      <c r="J103" t="e">
        <f t="shared" ca="1" si="5"/>
        <v>#N/A</v>
      </c>
      <c r="N103" s="34" t="s">
        <v>3539</v>
      </c>
      <c r="O103" s="34" t="s">
        <v>3700</v>
      </c>
      <c r="P103" s="69">
        <v>5758</v>
      </c>
      <c r="Q103" s="34" t="s">
        <v>3701</v>
      </c>
      <c r="R103" s="34" t="s">
        <v>3917</v>
      </c>
      <c r="S103" s="69">
        <v>31436</v>
      </c>
      <c r="T103" s="70" t="s">
        <v>3918</v>
      </c>
      <c r="U103" s="34" t="s">
        <v>3704</v>
      </c>
      <c r="V103" s="34" t="s">
        <v>3704</v>
      </c>
      <c r="W103" s="34" t="s">
        <v>3705</v>
      </c>
      <c r="X103" s="34" t="s">
        <v>3539</v>
      </c>
    </row>
    <row r="104" spans="1:24" x14ac:dyDescent="0.25">
      <c r="A104" s="30" t="s">
        <v>100</v>
      </c>
      <c r="B104" s="31" t="s">
        <v>552</v>
      </c>
      <c r="C104" s="31" t="str">
        <f t="shared" si="3"/>
        <v>CMS National Coverage Determinations (NCD) Policy</v>
      </c>
      <c r="G104" s="30" t="s">
        <v>100</v>
      </c>
      <c r="H104" s="31" t="s">
        <v>552</v>
      </c>
      <c r="I104" s="31" t="str">
        <f t="shared" si="4"/>
        <v>CMS National Coverage Determinations (NCD) Policy</v>
      </c>
      <c r="J104" t="e">
        <f t="shared" ca="1" si="5"/>
        <v>#N/A</v>
      </c>
      <c r="N104" s="34" t="s">
        <v>3539</v>
      </c>
      <c r="O104" s="34" t="s">
        <v>3700</v>
      </c>
      <c r="P104" s="69">
        <v>5758</v>
      </c>
      <c r="Q104" s="34" t="s">
        <v>3701</v>
      </c>
      <c r="R104" s="34" t="s">
        <v>3919</v>
      </c>
      <c r="S104" s="69">
        <v>31437</v>
      </c>
      <c r="T104" s="70" t="s">
        <v>3920</v>
      </c>
      <c r="U104" s="34" t="s">
        <v>3704</v>
      </c>
      <c r="V104" s="34" t="s">
        <v>3704</v>
      </c>
      <c r="W104" s="34" t="s">
        <v>3705</v>
      </c>
      <c r="X104" s="34" t="s">
        <v>3539</v>
      </c>
    </row>
    <row r="105" spans="1:24" x14ac:dyDescent="0.25">
      <c r="A105" s="30" t="s">
        <v>553</v>
      </c>
      <c r="B105" s="31" t="s">
        <v>554</v>
      </c>
      <c r="C105" s="31" t="str">
        <f t="shared" si="3"/>
        <v>Durable Medical Equipment and Supplies Policy</v>
      </c>
      <c r="G105" s="30" t="s">
        <v>553</v>
      </c>
      <c r="H105" s="31" t="s">
        <v>554</v>
      </c>
      <c r="I105" s="31" t="str">
        <f t="shared" si="4"/>
        <v>Durable Medical Equipment and Supplies Policy</v>
      </c>
      <c r="J105" t="e">
        <f t="shared" ca="1" si="5"/>
        <v>#N/A</v>
      </c>
      <c r="N105" s="34" t="s">
        <v>3539</v>
      </c>
      <c r="O105" s="34" t="s">
        <v>3700</v>
      </c>
      <c r="P105" s="69">
        <v>5758</v>
      </c>
      <c r="Q105" s="34" t="s">
        <v>3701</v>
      </c>
      <c r="R105" s="34" t="s">
        <v>3921</v>
      </c>
      <c r="S105" s="69">
        <v>31438</v>
      </c>
      <c r="T105" s="70" t="s">
        <v>3922</v>
      </c>
      <c r="U105" s="34" t="s">
        <v>3704</v>
      </c>
      <c r="V105" s="34" t="s">
        <v>3704</v>
      </c>
      <c r="W105" s="34" t="s">
        <v>3705</v>
      </c>
      <c r="X105" s="34" t="s">
        <v>3539</v>
      </c>
    </row>
    <row r="106" spans="1:24" x14ac:dyDescent="0.25">
      <c r="A106" s="30" t="s">
        <v>553</v>
      </c>
      <c r="B106" s="31" t="s">
        <v>555</v>
      </c>
      <c r="C106" s="31" t="str">
        <f t="shared" si="3"/>
        <v>Durable Medical Equipment and Supplies Policy</v>
      </c>
      <c r="G106" s="30" t="s">
        <v>553</v>
      </c>
      <c r="H106" s="31" t="s">
        <v>555</v>
      </c>
      <c r="I106" s="31" t="str">
        <f t="shared" si="4"/>
        <v>Durable Medical Equipment and Supplies Policy</v>
      </c>
      <c r="J106" t="e">
        <f t="shared" ca="1" si="5"/>
        <v>#N/A</v>
      </c>
      <c r="N106" s="34" t="s">
        <v>3539</v>
      </c>
      <c r="O106" s="34" t="s">
        <v>3700</v>
      </c>
      <c r="P106" s="69">
        <v>5758</v>
      </c>
      <c r="Q106" s="34" t="s">
        <v>3701</v>
      </c>
      <c r="R106" s="34" t="s">
        <v>3923</v>
      </c>
      <c r="S106" s="69">
        <v>41431</v>
      </c>
      <c r="T106" s="70" t="s">
        <v>3924</v>
      </c>
      <c r="U106" s="34" t="s">
        <v>3704</v>
      </c>
      <c r="V106" s="34" t="s">
        <v>3704</v>
      </c>
      <c r="W106" s="34" t="s">
        <v>3705</v>
      </c>
      <c r="X106" s="34" t="s">
        <v>3539</v>
      </c>
    </row>
    <row r="107" spans="1:24" x14ac:dyDescent="0.25">
      <c r="A107" s="30" t="s">
        <v>553</v>
      </c>
      <c r="B107" s="31" t="s">
        <v>556</v>
      </c>
      <c r="C107" s="31" t="str">
        <f t="shared" si="3"/>
        <v>Durable Medical Equipment and Supplies Policy</v>
      </c>
      <c r="G107" s="30" t="s">
        <v>553</v>
      </c>
      <c r="H107" s="31" t="s">
        <v>556</v>
      </c>
      <c r="I107" s="31" t="str">
        <f t="shared" si="4"/>
        <v>Durable Medical Equipment and Supplies Policy</v>
      </c>
      <c r="J107" t="e">
        <f t="shared" ca="1" si="5"/>
        <v>#N/A</v>
      </c>
      <c r="N107" s="34" t="s">
        <v>3539</v>
      </c>
      <c r="O107" s="34" t="s">
        <v>3700</v>
      </c>
      <c r="P107" s="69">
        <v>5758</v>
      </c>
      <c r="Q107" s="34" t="s">
        <v>3701</v>
      </c>
      <c r="R107" s="34" t="s">
        <v>3925</v>
      </c>
      <c r="S107" s="69">
        <v>31471</v>
      </c>
      <c r="T107" s="70" t="s">
        <v>3926</v>
      </c>
      <c r="U107" s="34" t="s">
        <v>3704</v>
      </c>
      <c r="V107" s="34" t="s">
        <v>3704</v>
      </c>
      <c r="W107" s="34" t="s">
        <v>3705</v>
      </c>
      <c r="X107" s="34" t="s">
        <v>3539</v>
      </c>
    </row>
    <row r="108" spans="1:24" x14ac:dyDescent="0.25">
      <c r="A108" s="30" t="s">
        <v>553</v>
      </c>
      <c r="B108" s="31" t="s">
        <v>557</v>
      </c>
      <c r="C108" s="31" t="str">
        <f t="shared" si="3"/>
        <v>Durable Medical Equipment and Supplies Policy</v>
      </c>
      <c r="G108" s="30" t="s">
        <v>553</v>
      </c>
      <c r="H108" s="31" t="s">
        <v>557</v>
      </c>
      <c r="I108" s="31" t="str">
        <f t="shared" si="4"/>
        <v>Durable Medical Equipment and Supplies Policy</v>
      </c>
      <c r="J108" t="e">
        <f t="shared" ca="1" si="5"/>
        <v>#N/A</v>
      </c>
      <c r="N108" s="34" t="s">
        <v>3539</v>
      </c>
      <c r="O108" s="34" t="s">
        <v>3700</v>
      </c>
      <c r="P108" s="69">
        <v>5758</v>
      </c>
      <c r="Q108" s="34" t="s">
        <v>3701</v>
      </c>
      <c r="R108" s="34" t="s">
        <v>3927</v>
      </c>
      <c r="S108" s="69">
        <v>37693</v>
      </c>
      <c r="T108" s="70" t="s">
        <v>3928</v>
      </c>
      <c r="U108" s="34" t="s">
        <v>3704</v>
      </c>
      <c r="V108" s="34" t="s">
        <v>3704</v>
      </c>
      <c r="W108" s="34" t="s">
        <v>3705</v>
      </c>
      <c r="X108" s="34" t="s">
        <v>3539</v>
      </c>
    </row>
    <row r="109" spans="1:24" x14ac:dyDescent="0.25">
      <c r="A109" s="30" t="s">
        <v>553</v>
      </c>
      <c r="B109" s="31" t="s">
        <v>558</v>
      </c>
      <c r="C109" s="31" t="str">
        <f t="shared" si="3"/>
        <v>Durable Medical Equipment and Supplies Policy</v>
      </c>
      <c r="G109" s="30" t="s">
        <v>553</v>
      </c>
      <c r="H109" s="31" t="s">
        <v>558</v>
      </c>
      <c r="I109" s="31" t="str">
        <f t="shared" si="4"/>
        <v>Durable Medical Equipment and Supplies Policy</v>
      </c>
      <c r="J109" t="e">
        <f t="shared" ca="1" si="5"/>
        <v>#N/A</v>
      </c>
      <c r="N109" s="34" t="s">
        <v>3539</v>
      </c>
      <c r="O109" s="34" t="s">
        <v>3700</v>
      </c>
      <c r="P109" s="69">
        <v>5758</v>
      </c>
      <c r="Q109" s="34" t="s">
        <v>3701</v>
      </c>
      <c r="R109" s="34" t="s">
        <v>3929</v>
      </c>
      <c r="S109" s="69">
        <v>31473</v>
      </c>
      <c r="T109" s="70" t="s">
        <v>3930</v>
      </c>
      <c r="U109" s="34" t="s">
        <v>3704</v>
      </c>
      <c r="V109" s="34" t="s">
        <v>3704</v>
      </c>
      <c r="W109" s="34" t="s">
        <v>3705</v>
      </c>
      <c r="X109" s="34" t="s">
        <v>3539</v>
      </c>
    </row>
    <row r="110" spans="1:24" x14ac:dyDescent="0.25">
      <c r="A110" s="30" t="s">
        <v>156</v>
      </c>
      <c r="B110" s="31" t="s">
        <v>559</v>
      </c>
      <c r="C110" s="31" t="str">
        <f t="shared" si="3"/>
        <v>CMS National Coverage Determinations (NCD) Policy</v>
      </c>
      <c r="G110" s="30" t="s">
        <v>156</v>
      </c>
      <c r="H110" s="31" t="s">
        <v>559</v>
      </c>
      <c r="I110" s="31" t="str">
        <f t="shared" si="4"/>
        <v>CMS National Coverage Determinations (NCD) Policy</v>
      </c>
      <c r="J110" t="e">
        <f t="shared" ca="1" si="5"/>
        <v>#N/A</v>
      </c>
      <c r="N110" s="34" t="s">
        <v>3539</v>
      </c>
      <c r="O110" s="34" t="s">
        <v>3700</v>
      </c>
      <c r="P110" s="69">
        <v>5758</v>
      </c>
      <c r="Q110" s="34" t="s">
        <v>3701</v>
      </c>
      <c r="R110" s="34" t="s">
        <v>3931</v>
      </c>
      <c r="S110" s="69">
        <v>31506</v>
      </c>
      <c r="T110" s="70" t="s">
        <v>3932</v>
      </c>
      <c r="U110" s="34" t="s">
        <v>3704</v>
      </c>
      <c r="V110" s="34" t="s">
        <v>3704</v>
      </c>
      <c r="W110" s="34" t="s">
        <v>3705</v>
      </c>
      <c r="X110" s="34" t="s">
        <v>3539</v>
      </c>
    </row>
    <row r="111" spans="1:24" x14ac:dyDescent="0.25">
      <c r="A111" s="30" t="s">
        <v>156</v>
      </c>
      <c r="B111" s="31" t="s">
        <v>560</v>
      </c>
      <c r="C111" s="31" t="str">
        <f t="shared" si="3"/>
        <v>CMS National Coverage Determinations (NCD) Policy</v>
      </c>
      <c r="G111" s="30" t="s">
        <v>156</v>
      </c>
      <c r="H111" s="31" t="s">
        <v>560</v>
      </c>
      <c r="I111" s="31" t="str">
        <f t="shared" si="4"/>
        <v>CMS National Coverage Determinations (NCD) Policy</v>
      </c>
      <c r="J111" t="e">
        <f t="shared" ca="1" si="5"/>
        <v>#N/A</v>
      </c>
      <c r="N111" s="34" t="s">
        <v>3539</v>
      </c>
      <c r="O111" s="34" t="s">
        <v>3700</v>
      </c>
      <c r="P111" s="69">
        <v>5758</v>
      </c>
      <c r="Q111" s="34" t="s">
        <v>3701</v>
      </c>
      <c r="R111" s="34" t="s">
        <v>3933</v>
      </c>
      <c r="S111" s="69">
        <v>31559</v>
      </c>
      <c r="T111" s="70" t="s">
        <v>3934</v>
      </c>
      <c r="U111" s="34" t="s">
        <v>3704</v>
      </c>
      <c r="V111" s="34" t="s">
        <v>3704</v>
      </c>
      <c r="W111" s="34" t="s">
        <v>3705</v>
      </c>
      <c r="X111" s="34" t="s">
        <v>3539</v>
      </c>
    </row>
    <row r="112" spans="1:24" x14ac:dyDescent="0.25">
      <c r="A112" s="30" t="s">
        <v>156</v>
      </c>
      <c r="B112" s="31" t="s">
        <v>561</v>
      </c>
      <c r="C112" s="31" t="str">
        <f t="shared" si="3"/>
        <v>CMS National Coverage Determinations (NCD) Policy</v>
      </c>
      <c r="G112" s="30" t="s">
        <v>156</v>
      </c>
      <c r="H112" s="31" t="s">
        <v>561</v>
      </c>
      <c r="I112" s="31" t="str">
        <f t="shared" si="4"/>
        <v>CMS National Coverage Determinations (NCD) Policy</v>
      </c>
      <c r="J112" t="e">
        <f t="shared" ca="1" si="5"/>
        <v>#N/A</v>
      </c>
      <c r="N112" s="34" t="s">
        <v>3539</v>
      </c>
      <c r="O112" s="34" t="s">
        <v>3700</v>
      </c>
      <c r="P112" s="69">
        <v>5758</v>
      </c>
      <c r="Q112" s="34" t="s">
        <v>3701</v>
      </c>
      <c r="R112" s="34" t="s">
        <v>3935</v>
      </c>
      <c r="S112" s="69">
        <v>31563</v>
      </c>
      <c r="T112" s="70" t="s">
        <v>3936</v>
      </c>
      <c r="U112" s="34" t="s">
        <v>3704</v>
      </c>
      <c r="V112" s="34" t="s">
        <v>3704</v>
      </c>
      <c r="W112" s="34" t="s">
        <v>3705</v>
      </c>
      <c r="X112" s="34" t="s">
        <v>3539</v>
      </c>
    </row>
    <row r="113" spans="1:24" x14ac:dyDescent="0.25">
      <c r="A113" s="30" t="s">
        <v>156</v>
      </c>
      <c r="B113" s="31" t="s">
        <v>562</v>
      </c>
      <c r="C113" s="31" t="str">
        <f t="shared" si="3"/>
        <v>CMS National Coverage Determinations (NCD) Policy</v>
      </c>
      <c r="G113" s="30" t="s">
        <v>156</v>
      </c>
      <c r="H113" s="31" t="s">
        <v>562</v>
      </c>
      <c r="I113" s="31" t="str">
        <f t="shared" si="4"/>
        <v>CMS National Coverage Determinations (NCD) Policy</v>
      </c>
      <c r="J113" t="e">
        <f t="shared" ca="1" si="5"/>
        <v>#N/A</v>
      </c>
      <c r="N113" s="34" t="s">
        <v>3539</v>
      </c>
      <c r="O113" s="34" t="s">
        <v>3700</v>
      </c>
      <c r="P113" s="69">
        <v>5758</v>
      </c>
      <c r="Q113" s="34" t="s">
        <v>3701</v>
      </c>
      <c r="R113" s="34" t="s">
        <v>3937</v>
      </c>
      <c r="S113" s="69">
        <v>31592</v>
      </c>
      <c r="T113" s="70" t="s">
        <v>3938</v>
      </c>
      <c r="U113" s="34" t="s">
        <v>3704</v>
      </c>
      <c r="V113" s="34" t="s">
        <v>3704</v>
      </c>
      <c r="W113" s="34" t="s">
        <v>3704</v>
      </c>
      <c r="X113" s="34" t="s">
        <v>3539</v>
      </c>
    </row>
    <row r="114" spans="1:24" x14ac:dyDescent="0.25">
      <c r="A114" s="30" t="s">
        <v>156</v>
      </c>
      <c r="B114" s="31" t="s">
        <v>563</v>
      </c>
      <c r="C114" s="31" t="str">
        <f t="shared" si="3"/>
        <v>CMS National Coverage Determinations (NCD) Policy</v>
      </c>
      <c r="G114" s="30" t="s">
        <v>156</v>
      </c>
      <c r="H114" s="31" t="s">
        <v>563</v>
      </c>
      <c r="I114" s="31" t="str">
        <f t="shared" si="4"/>
        <v>CMS National Coverage Determinations (NCD) Policy</v>
      </c>
      <c r="J114" t="e">
        <f t="shared" ca="1" si="5"/>
        <v>#N/A</v>
      </c>
      <c r="N114" s="34" t="s">
        <v>3539</v>
      </c>
      <c r="O114" s="34" t="s">
        <v>3700</v>
      </c>
      <c r="P114" s="69">
        <v>5758</v>
      </c>
      <c r="Q114" s="34" t="s">
        <v>3701</v>
      </c>
      <c r="R114" s="34" t="s">
        <v>3939</v>
      </c>
      <c r="S114" s="69">
        <v>33277</v>
      </c>
      <c r="T114" s="70" t="s">
        <v>3940</v>
      </c>
      <c r="U114" s="34" t="s">
        <v>3704</v>
      </c>
      <c r="V114" s="34" t="s">
        <v>3704</v>
      </c>
      <c r="W114" s="34" t="s">
        <v>3705</v>
      </c>
      <c r="X114" s="34" t="s">
        <v>3539</v>
      </c>
    </row>
    <row r="115" spans="1:24" x14ac:dyDescent="0.25">
      <c r="A115" s="30" t="s">
        <v>156</v>
      </c>
      <c r="B115" s="31" t="s">
        <v>564</v>
      </c>
      <c r="C115" s="31" t="str">
        <f t="shared" si="3"/>
        <v>CMS National Coverage Determinations (NCD) Policy</v>
      </c>
      <c r="G115" s="30" t="s">
        <v>156</v>
      </c>
      <c r="H115" s="31" t="s">
        <v>564</v>
      </c>
      <c r="I115" s="31" t="str">
        <f t="shared" si="4"/>
        <v>CMS National Coverage Determinations (NCD) Policy</v>
      </c>
      <c r="J115" t="e">
        <f t="shared" ca="1" si="5"/>
        <v>#N/A</v>
      </c>
      <c r="N115" s="34" t="s">
        <v>3539</v>
      </c>
      <c r="O115" s="34" t="s">
        <v>3700</v>
      </c>
      <c r="P115" s="69">
        <v>5758</v>
      </c>
      <c r="Q115" s="34" t="s">
        <v>3701</v>
      </c>
      <c r="R115" s="34" t="s">
        <v>3941</v>
      </c>
      <c r="S115" s="69">
        <v>38419</v>
      </c>
      <c r="T115" s="70" t="s">
        <v>3942</v>
      </c>
      <c r="U115" s="34" t="s">
        <v>3704</v>
      </c>
      <c r="V115" s="34" t="s">
        <v>3704</v>
      </c>
      <c r="W115" s="34" t="s">
        <v>3705</v>
      </c>
      <c r="X115" s="34" t="s">
        <v>3539</v>
      </c>
    </row>
    <row r="116" spans="1:24" x14ac:dyDescent="0.25">
      <c r="A116" s="30" t="s">
        <v>565</v>
      </c>
      <c r="B116" s="31" t="s">
        <v>539</v>
      </c>
      <c r="C116" s="31" t="str">
        <f t="shared" si="3"/>
        <v>CMS National Coverage Determinations (NCD) Policy</v>
      </c>
      <c r="G116" s="30" t="s">
        <v>565</v>
      </c>
      <c r="H116" s="31" t="s">
        <v>539</v>
      </c>
      <c r="I116" s="31" t="str">
        <f t="shared" si="4"/>
        <v>CMS National Coverage Determinations (NCD) Policy</v>
      </c>
      <c r="J116" t="e">
        <f t="shared" ca="1" si="5"/>
        <v>#N/A</v>
      </c>
      <c r="N116" s="34" t="s">
        <v>3539</v>
      </c>
      <c r="O116" s="34" t="s">
        <v>3700</v>
      </c>
      <c r="P116" s="69">
        <v>5758</v>
      </c>
      <c r="Q116" s="34" t="s">
        <v>3701</v>
      </c>
      <c r="R116" s="34" t="s">
        <v>3943</v>
      </c>
      <c r="S116" s="69">
        <v>52501</v>
      </c>
      <c r="T116" s="70" t="s">
        <v>3944</v>
      </c>
      <c r="U116" s="34" t="s">
        <v>3704</v>
      </c>
      <c r="V116" s="34" t="s">
        <v>3704</v>
      </c>
      <c r="W116" s="34" t="s">
        <v>3705</v>
      </c>
      <c r="X116" s="34" t="s">
        <v>3539</v>
      </c>
    </row>
    <row r="117" spans="1:24" x14ac:dyDescent="0.25">
      <c r="A117" s="30" t="s">
        <v>565</v>
      </c>
      <c r="B117" s="31" t="s">
        <v>540</v>
      </c>
      <c r="C117" s="31" t="str">
        <f t="shared" si="3"/>
        <v>CMS National Coverage Determinations (NCD) Policy</v>
      </c>
      <c r="G117" s="30" t="s">
        <v>565</v>
      </c>
      <c r="H117" s="31" t="s">
        <v>540</v>
      </c>
      <c r="I117" s="31" t="str">
        <f t="shared" si="4"/>
        <v>CMS National Coverage Determinations (NCD) Policy</v>
      </c>
      <c r="J117" t="e">
        <f t="shared" ca="1" si="5"/>
        <v>#N/A</v>
      </c>
      <c r="N117" s="34" t="s">
        <v>3539</v>
      </c>
      <c r="O117" s="34" t="s">
        <v>3700</v>
      </c>
      <c r="P117" s="69">
        <v>5758</v>
      </c>
      <c r="Q117" s="34" t="s">
        <v>3701</v>
      </c>
      <c r="R117" s="34" t="s">
        <v>3945</v>
      </c>
      <c r="S117" s="69">
        <v>38329</v>
      </c>
      <c r="T117" s="70" t="s">
        <v>3946</v>
      </c>
      <c r="U117" s="34" t="s">
        <v>3704</v>
      </c>
      <c r="V117" s="34" t="s">
        <v>3704</v>
      </c>
      <c r="W117" s="34" t="s">
        <v>3705</v>
      </c>
      <c r="X117" s="34" t="s">
        <v>3539</v>
      </c>
    </row>
    <row r="118" spans="1:24" x14ac:dyDescent="0.25">
      <c r="A118" s="30" t="s">
        <v>565</v>
      </c>
      <c r="B118" s="31" t="s">
        <v>541</v>
      </c>
      <c r="C118" s="31" t="str">
        <f t="shared" si="3"/>
        <v>CMS National Coverage Determinations (NCD) Policy</v>
      </c>
      <c r="G118" s="30" t="s">
        <v>565</v>
      </c>
      <c r="H118" s="31" t="s">
        <v>541</v>
      </c>
      <c r="I118" s="31" t="str">
        <f t="shared" si="4"/>
        <v>CMS National Coverage Determinations (NCD) Policy</v>
      </c>
      <c r="J118" t="e">
        <f t="shared" ca="1" si="5"/>
        <v>#N/A</v>
      </c>
      <c r="N118" s="34" t="s">
        <v>3539</v>
      </c>
      <c r="O118" s="34" t="s">
        <v>3700</v>
      </c>
      <c r="P118" s="69">
        <v>5758</v>
      </c>
      <c r="Q118" s="34" t="s">
        <v>3701</v>
      </c>
      <c r="R118" s="34" t="s">
        <v>3947</v>
      </c>
      <c r="S118" s="69">
        <v>37853</v>
      </c>
      <c r="T118" s="70" t="s">
        <v>3948</v>
      </c>
      <c r="U118" s="34" t="s">
        <v>3704</v>
      </c>
      <c r="V118" s="34" t="s">
        <v>3704</v>
      </c>
      <c r="W118" s="34" t="s">
        <v>3705</v>
      </c>
      <c r="X118" s="34" t="s">
        <v>3539</v>
      </c>
    </row>
    <row r="119" spans="1:24" x14ac:dyDescent="0.25">
      <c r="A119" s="30" t="s">
        <v>389</v>
      </c>
      <c r="B119" s="31" t="s">
        <v>566</v>
      </c>
      <c r="C119" s="31" t="str">
        <f t="shared" si="3"/>
        <v>CMS National Coverage Determinations (NCD) Policy</v>
      </c>
      <c r="G119" s="30" t="s">
        <v>389</v>
      </c>
      <c r="H119" s="31" t="s">
        <v>566</v>
      </c>
      <c r="I119" s="31" t="str">
        <f t="shared" si="4"/>
        <v>CMS National Coverage Determinations (NCD) Policy</v>
      </c>
      <c r="J119" t="e">
        <f t="shared" ca="1" si="5"/>
        <v>#N/A</v>
      </c>
      <c r="N119" s="34" t="s">
        <v>3539</v>
      </c>
      <c r="O119" s="34" t="s">
        <v>3700</v>
      </c>
      <c r="P119" s="69">
        <v>5758</v>
      </c>
      <c r="Q119" s="34" t="s">
        <v>3701</v>
      </c>
      <c r="R119" s="34" t="s">
        <v>3949</v>
      </c>
      <c r="S119" s="69">
        <v>55153</v>
      </c>
      <c r="T119" s="70" t="s">
        <v>3950</v>
      </c>
      <c r="U119" s="34" t="s">
        <v>3704</v>
      </c>
      <c r="V119" s="34" t="s">
        <v>3704</v>
      </c>
      <c r="W119" s="34" t="s">
        <v>3705</v>
      </c>
      <c r="X119" s="34" t="s">
        <v>3539</v>
      </c>
    </row>
    <row r="120" spans="1:24" x14ac:dyDescent="0.25">
      <c r="A120" s="30" t="s">
        <v>389</v>
      </c>
      <c r="B120" s="31" t="s">
        <v>567</v>
      </c>
      <c r="C120" s="31" t="str">
        <f t="shared" si="3"/>
        <v>CMS National Coverage Determinations (NCD) Policy</v>
      </c>
      <c r="G120" s="30" t="s">
        <v>389</v>
      </c>
      <c r="H120" s="31" t="s">
        <v>567</v>
      </c>
      <c r="I120" s="31" t="str">
        <f t="shared" si="4"/>
        <v>CMS National Coverage Determinations (NCD) Policy</v>
      </c>
      <c r="J120" t="e">
        <f t="shared" ca="1" si="5"/>
        <v>#N/A</v>
      </c>
      <c r="N120" s="34" t="s">
        <v>3539</v>
      </c>
      <c r="O120" s="34" t="s">
        <v>3700</v>
      </c>
      <c r="P120" s="69">
        <v>5758</v>
      </c>
      <c r="Q120" s="34" t="s">
        <v>3701</v>
      </c>
      <c r="R120" s="34" t="s">
        <v>3951</v>
      </c>
      <c r="S120" s="69">
        <v>41731</v>
      </c>
      <c r="T120" s="70" t="s">
        <v>3952</v>
      </c>
      <c r="U120" s="34" t="s">
        <v>3704</v>
      </c>
      <c r="V120" s="34" t="s">
        <v>3704</v>
      </c>
      <c r="W120" s="34" t="s">
        <v>3705</v>
      </c>
      <c r="X120" s="34" t="s">
        <v>3539</v>
      </c>
    </row>
    <row r="121" spans="1:24" x14ac:dyDescent="0.25">
      <c r="A121" s="30" t="s">
        <v>389</v>
      </c>
      <c r="B121" s="31" t="s">
        <v>568</v>
      </c>
      <c r="C121" s="31" t="str">
        <f t="shared" si="3"/>
        <v>CMS National Coverage Determinations (NCD) Policy</v>
      </c>
      <c r="G121" s="30" t="s">
        <v>389</v>
      </c>
      <c r="H121" s="31" t="s">
        <v>568</v>
      </c>
      <c r="I121" s="31" t="str">
        <f t="shared" si="4"/>
        <v>CMS National Coverage Determinations (NCD) Policy</v>
      </c>
      <c r="J121" t="e">
        <f t="shared" ca="1" si="5"/>
        <v>#N/A</v>
      </c>
      <c r="N121" s="34" t="s">
        <v>3539</v>
      </c>
      <c r="O121" s="34" t="s">
        <v>3700</v>
      </c>
      <c r="P121" s="69">
        <v>5758</v>
      </c>
      <c r="Q121" s="34" t="s">
        <v>3701</v>
      </c>
      <c r="R121" s="34" t="s">
        <v>3953</v>
      </c>
      <c r="S121" s="69">
        <v>37857</v>
      </c>
      <c r="T121" s="70" t="s">
        <v>3954</v>
      </c>
      <c r="U121" s="34" t="s">
        <v>3704</v>
      </c>
      <c r="V121" s="34" t="s">
        <v>3704</v>
      </c>
      <c r="W121" s="34" t="s">
        <v>3705</v>
      </c>
      <c r="X121" s="34" t="s">
        <v>3539</v>
      </c>
    </row>
    <row r="122" spans="1:24" x14ac:dyDescent="0.25">
      <c r="A122" s="30" t="s">
        <v>389</v>
      </c>
      <c r="B122" s="31" t="s">
        <v>569</v>
      </c>
      <c r="C122" s="31" t="str">
        <f t="shared" si="3"/>
        <v>CMS National Coverage Determinations (NCD) Policy</v>
      </c>
      <c r="G122" s="30" t="s">
        <v>389</v>
      </c>
      <c r="H122" s="31" t="s">
        <v>569</v>
      </c>
      <c r="I122" s="31" t="str">
        <f t="shared" si="4"/>
        <v>CMS National Coverage Determinations (NCD) Policy</v>
      </c>
      <c r="J122" t="e">
        <f t="shared" ca="1" si="5"/>
        <v>#N/A</v>
      </c>
      <c r="N122" s="34" t="s">
        <v>3539</v>
      </c>
      <c r="O122" s="34" t="s">
        <v>3700</v>
      </c>
      <c r="P122" s="69">
        <v>5758</v>
      </c>
      <c r="Q122" s="34" t="s">
        <v>3701</v>
      </c>
      <c r="R122" s="34" t="s">
        <v>3955</v>
      </c>
      <c r="S122" s="69">
        <v>47266</v>
      </c>
      <c r="T122" s="70" t="s">
        <v>3956</v>
      </c>
      <c r="U122" s="34" t="s">
        <v>3704</v>
      </c>
      <c r="V122" s="34" t="s">
        <v>3704</v>
      </c>
      <c r="W122" s="34" t="s">
        <v>3705</v>
      </c>
      <c r="X122" s="34" t="s">
        <v>3539</v>
      </c>
    </row>
    <row r="123" spans="1:24" x14ac:dyDescent="0.25">
      <c r="A123" s="30" t="s">
        <v>389</v>
      </c>
      <c r="B123" s="31" t="s">
        <v>570</v>
      </c>
      <c r="C123" s="31" t="str">
        <f t="shared" si="3"/>
        <v>CMS National Coverage Determinations (NCD) Policy</v>
      </c>
      <c r="G123" s="30" t="s">
        <v>389</v>
      </c>
      <c r="H123" s="31" t="s">
        <v>570</v>
      </c>
      <c r="I123" s="31" t="str">
        <f t="shared" si="4"/>
        <v>CMS National Coverage Determinations (NCD) Policy</v>
      </c>
      <c r="J123" t="e">
        <f t="shared" ca="1" si="5"/>
        <v>#N/A</v>
      </c>
      <c r="N123" s="34" t="s">
        <v>3539</v>
      </c>
      <c r="O123" s="34" t="s">
        <v>3700</v>
      </c>
      <c r="P123" s="69">
        <v>5758</v>
      </c>
      <c r="Q123" s="34" t="s">
        <v>3701</v>
      </c>
      <c r="R123" s="34" t="s">
        <v>3957</v>
      </c>
      <c r="S123" s="69">
        <v>38345</v>
      </c>
      <c r="T123" s="70" t="s">
        <v>3958</v>
      </c>
      <c r="U123" s="34" t="s">
        <v>3704</v>
      </c>
      <c r="V123" s="34" t="s">
        <v>3704</v>
      </c>
      <c r="W123" s="34" t="s">
        <v>3705</v>
      </c>
      <c r="X123" s="34" t="s">
        <v>3539</v>
      </c>
    </row>
    <row r="124" spans="1:24" x14ac:dyDescent="0.25">
      <c r="A124" s="30" t="s">
        <v>389</v>
      </c>
      <c r="B124" s="31" t="s">
        <v>571</v>
      </c>
      <c r="C124" s="31" t="str">
        <f t="shared" si="3"/>
        <v>CMS National Coverage Determinations (NCD) Policy</v>
      </c>
      <c r="G124" s="30" t="s">
        <v>389</v>
      </c>
      <c r="H124" s="31" t="s">
        <v>571</v>
      </c>
      <c r="I124" s="31" t="str">
        <f t="shared" si="4"/>
        <v>CMS National Coverage Determinations (NCD) Policy</v>
      </c>
      <c r="J124" t="e">
        <f t="shared" ca="1" si="5"/>
        <v>#N/A</v>
      </c>
      <c r="N124" s="34" t="s">
        <v>3539</v>
      </c>
      <c r="O124" s="34" t="s">
        <v>3700</v>
      </c>
      <c r="P124" s="69">
        <v>5758</v>
      </c>
      <c r="Q124" s="34" t="s">
        <v>3701</v>
      </c>
      <c r="R124" s="34" t="s">
        <v>3959</v>
      </c>
      <c r="S124" s="69">
        <v>37864</v>
      </c>
      <c r="T124" s="70" t="s">
        <v>3960</v>
      </c>
      <c r="U124" s="34" t="s">
        <v>3704</v>
      </c>
      <c r="V124" s="34" t="s">
        <v>3704</v>
      </c>
      <c r="W124" s="34" t="s">
        <v>3705</v>
      </c>
      <c r="X124" s="34" t="s">
        <v>3539</v>
      </c>
    </row>
    <row r="125" spans="1:24" x14ac:dyDescent="0.25">
      <c r="A125" s="30" t="s">
        <v>389</v>
      </c>
      <c r="B125" s="31" t="s">
        <v>572</v>
      </c>
      <c r="C125" s="31" t="str">
        <f t="shared" si="3"/>
        <v>CMS National Coverage Determinations (NCD) Policy</v>
      </c>
      <c r="G125" s="30" t="s">
        <v>389</v>
      </c>
      <c r="H125" s="31" t="s">
        <v>572</v>
      </c>
      <c r="I125" s="31" t="str">
        <f t="shared" si="4"/>
        <v>CMS National Coverage Determinations (NCD) Policy</v>
      </c>
      <c r="J125" t="e">
        <f t="shared" ca="1" si="5"/>
        <v>#N/A</v>
      </c>
      <c r="N125" s="34" t="s">
        <v>3539</v>
      </c>
      <c r="O125" s="34" t="s">
        <v>3700</v>
      </c>
      <c r="P125" s="69">
        <v>5758</v>
      </c>
      <c r="Q125" s="34" t="s">
        <v>3701</v>
      </c>
      <c r="R125" s="34" t="s">
        <v>3961</v>
      </c>
      <c r="S125" s="69">
        <v>38342</v>
      </c>
      <c r="T125" s="70" t="s">
        <v>3962</v>
      </c>
      <c r="U125" s="34" t="s">
        <v>3704</v>
      </c>
      <c r="V125" s="34" t="s">
        <v>3704</v>
      </c>
      <c r="W125" s="34" t="s">
        <v>3705</v>
      </c>
      <c r="X125" s="34" t="s">
        <v>3539</v>
      </c>
    </row>
    <row r="126" spans="1:24" x14ac:dyDescent="0.25">
      <c r="A126" s="30" t="s">
        <v>389</v>
      </c>
      <c r="B126" s="31" t="s">
        <v>573</v>
      </c>
      <c r="C126" s="31" t="str">
        <f t="shared" si="3"/>
        <v>CMS National Coverage Determinations (NCD) Policy</v>
      </c>
      <c r="G126" s="30" t="s">
        <v>389</v>
      </c>
      <c r="H126" s="31" t="s">
        <v>573</v>
      </c>
      <c r="I126" s="31" t="str">
        <f t="shared" si="4"/>
        <v>CMS National Coverage Determinations (NCD) Policy</v>
      </c>
      <c r="J126" t="e">
        <f t="shared" ca="1" si="5"/>
        <v>#N/A</v>
      </c>
      <c r="N126" s="34" t="s">
        <v>3539</v>
      </c>
      <c r="O126" s="34" t="s">
        <v>3700</v>
      </c>
      <c r="P126" s="69">
        <v>5758</v>
      </c>
      <c r="Q126" s="34" t="s">
        <v>3701</v>
      </c>
      <c r="R126" s="34" t="s">
        <v>3963</v>
      </c>
      <c r="S126" s="69">
        <v>41744</v>
      </c>
      <c r="T126" s="70" t="s">
        <v>3964</v>
      </c>
      <c r="U126" s="34" t="s">
        <v>3704</v>
      </c>
      <c r="V126" s="34" t="s">
        <v>3704</v>
      </c>
      <c r="W126" s="34" t="s">
        <v>3705</v>
      </c>
      <c r="X126" s="34" t="s">
        <v>3539</v>
      </c>
    </row>
    <row r="127" spans="1:24" x14ac:dyDescent="0.25">
      <c r="A127" s="30" t="s">
        <v>389</v>
      </c>
      <c r="B127" s="31" t="s">
        <v>574</v>
      </c>
      <c r="C127" s="31" t="str">
        <f t="shared" si="3"/>
        <v>CMS National Coverage Determinations (NCD) Policy</v>
      </c>
      <c r="G127" s="30" t="s">
        <v>389</v>
      </c>
      <c r="H127" s="31" t="s">
        <v>574</v>
      </c>
      <c r="I127" s="31" t="str">
        <f t="shared" si="4"/>
        <v>CMS National Coverage Determinations (NCD) Policy</v>
      </c>
      <c r="J127" t="e">
        <f t="shared" ca="1" si="5"/>
        <v>#N/A</v>
      </c>
      <c r="N127" s="34" t="s">
        <v>3539</v>
      </c>
      <c r="O127" s="34" t="s">
        <v>3700</v>
      </c>
      <c r="P127" s="69">
        <v>5758</v>
      </c>
      <c r="Q127" s="34" t="s">
        <v>3701</v>
      </c>
      <c r="R127" s="34" t="s">
        <v>3965</v>
      </c>
      <c r="S127" s="69">
        <v>37869</v>
      </c>
      <c r="T127" s="70" t="s">
        <v>3966</v>
      </c>
      <c r="U127" s="34" t="s">
        <v>3704</v>
      </c>
      <c r="V127" s="34" t="s">
        <v>3704</v>
      </c>
      <c r="W127" s="34" t="s">
        <v>3705</v>
      </c>
      <c r="X127" s="34" t="s">
        <v>3539</v>
      </c>
    </row>
    <row r="128" spans="1:24" x14ac:dyDescent="0.25">
      <c r="A128" s="30" t="s">
        <v>389</v>
      </c>
      <c r="B128" s="31" t="s">
        <v>575</v>
      </c>
      <c r="C128" s="31" t="str">
        <f t="shared" si="3"/>
        <v>CMS National Coverage Determinations (NCD) Policy</v>
      </c>
      <c r="G128" s="30" t="s">
        <v>389</v>
      </c>
      <c r="H128" s="31" t="s">
        <v>575</v>
      </c>
      <c r="I128" s="31" t="str">
        <f t="shared" si="4"/>
        <v>CMS National Coverage Determinations (NCD) Policy</v>
      </c>
      <c r="J128" t="e">
        <f t="shared" ca="1" si="5"/>
        <v>#N/A</v>
      </c>
      <c r="N128" s="34" t="s">
        <v>3539</v>
      </c>
      <c r="O128" s="34" t="s">
        <v>3700</v>
      </c>
      <c r="P128" s="69">
        <v>5758</v>
      </c>
      <c r="Q128" s="34" t="s">
        <v>3701</v>
      </c>
      <c r="R128" s="34" t="s">
        <v>3967</v>
      </c>
      <c r="S128" s="69">
        <v>38330</v>
      </c>
      <c r="T128" s="70" t="s">
        <v>3968</v>
      </c>
      <c r="U128" s="34" t="s">
        <v>3704</v>
      </c>
      <c r="V128" s="34" t="s">
        <v>3704</v>
      </c>
      <c r="W128" s="34" t="s">
        <v>3705</v>
      </c>
      <c r="X128" s="34" t="s">
        <v>3539</v>
      </c>
    </row>
    <row r="129" spans="1:24" x14ac:dyDescent="0.25">
      <c r="A129" s="30" t="s">
        <v>389</v>
      </c>
      <c r="B129" s="31" t="s">
        <v>576</v>
      </c>
      <c r="C129" s="31" t="str">
        <f t="shared" si="3"/>
        <v>CMS National Coverage Determinations (NCD) Policy</v>
      </c>
      <c r="G129" s="30" t="s">
        <v>389</v>
      </c>
      <c r="H129" s="31" t="s">
        <v>576</v>
      </c>
      <c r="I129" s="31" t="str">
        <f t="shared" si="4"/>
        <v>CMS National Coverage Determinations (NCD) Policy</v>
      </c>
      <c r="J129" t="e">
        <f t="shared" ca="1" si="5"/>
        <v>#N/A</v>
      </c>
      <c r="N129" s="34" t="s">
        <v>3539</v>
      </c>
      <c r="O129" s="34" t="s">
        <v>3700</v>
      </c>
      <c r="P129" s="69">
        <v>5758</v>
      </c>
      <c r="Q129" s="34" t="s">
        <v>3701</v>
      </c>
      <c r="R129" s="34" t="s">
        <v>3969</v>
      </c>
      <c r="S129" s="69">
        <v>38331</v>
      </c>
      <c r="T129" s="70" t="s">
        <v>3970</v>
      </c>
      <c r="U129" s="34" t="s">
        <v>3704</v>
      </c>
      <c r="V129" s="34" t="s">
        <v>3704</v>
      </c>
      <c r="W129" s="34" t="s">
        <v>3705</v>
      </c>
      <c r="X129" s="34" t="s">
        <v>3539</v>
      </c>
    </row>
    <row r="130" spans="1:24" x14ac:dyDescent="0.25">
      <c r="A130" s="30" t="s">
        <v>389</v>
      </c>
      <c r="B130" s="31" t="s">
        <v>577</v>
      </c>
      <c r="C130" s="31" t="str">
        <f t="shared" si="3"/>
        <v>CMS National Coverage Determinations (NCD) Policy</v>
      </c>
      <c r="G130" s="30" t="s">
        <v>389</v>
      </c>
      <c r="H130" s="31" t="s">
        <v>577</v>
      </c>
      <c r="I130" s="31" t="str">
        <f t="shared" si="4"/>
        <v>CMS National Coverage Determinations (NCD) Policy</v>
      </c>
      <c r="J130" t="e">
        <f t="shared" ca="1" si="5"/>
        <v>#N/A</v>
      </c>
      <c r="N130" s="34" t="s">
        <v>3539</v>
      </c>
      <c r="O130" s="34" t="s">
        <v>3700</v>
      </c>
      <c r="P130" s="69">
        <v>5758</v>
      </c>
      <c r="Q130" s="34" t="s">
        <v>3701</v>
      </c>
      <c r="R130" s="34" t="s">
        <v>3971</v>
      </c>
      <c r="S130" s="69">
        <v>37872</v>
      </c>
      <c r="T130" s="70" t="s">
        <v>3972</v>
      </c>
      <c r="U130" s="34" t="s">
        <v>3704</v>
      </c>
      <c r="V130" s="34" t="s">
        <v>3704</v>
      </c>
      <c r="W130" s="34" t="s">
        <v>3705</v>
      </c>
      <c r="X130" s="34" t="s">
        <v>3539</v>
      </c>
    </row>
    <row r="131" spans="1:24" x14ac:dyDescent="0.25">
      <c r="A131" s="30" t="s">
        <v>389</v>
      </c>
      <c r="B131" s="31" t="s">
        <v>578</v>
      </c>
      <c r="C131" s="31" t="str">
        <f t="shared" ref="C131:C194" si="6">VLOOKUP(A131,$G:$I,3,0)</f>
        <v>CMS National Coverage Determinations (NCD) Policy</v>
      </c>
      <c r="G131" s="30" t="s">
        <v>389</v>
      </c>
      <c r="H131" s="31" t="s">
        <v>578</v>
      </c>
      <c r="I131" s="31" t="str">
        <f t="shared" ref="I131:I194" si="7">VLOOKUP(G131,$R:$X,7,0)</f>
        <v>CMS National Coverage Determinations (NCD) Policy</v>
      </c>
      <c r="J131" t="e">
        <f t="shared" ref="J131:J194" ca="1" si="8">VLOOKUP(I131,$J:$J,1,0)</f>
        <v>#N/A</v>
      </c>
      <c r="N131" s="34" t="s">
        <v>3539</v>
      </c>
      <c r="O131" s="34" t="s">
        <v>3700</v>
      </c>
      <c r="P131" s="69">
        <v>5758</v>
      </c>
      <c r="Q131" s="34" t="s">
        <v>3701</v>
      </c>
      <c r="R131" s="34" t="s">
        <v>3973</v>
      </c>
      <c r="S131" s="69">
        <v>37873</v>
      </c>
      <c r="T131" s="70" t="s">
        <v>3974</v>
      </c>
      <c r="U131" s="34" t="s">
        <v>3704</v>
      </c>
      <c r="V131" s="34" t="s">
        <v>3704</v>
      </c>
      <c r="W131" s="34" t="s">
        <v>3705</v>
      </c>
      <c r="X131" s="34" t="s">
        <v>3539</v>
      </c>
    </row>
    <row r="132" spans="1:24" x14ac:dyDescent="0.25">
      <c r="A132" s="30" t="s">
        <v>389</v>
      </c>
      <c r="B132" s="31" t="s">
        <v>579</v>
      </c>
      <c r="C132" s="31" t="str">
        <f t="shared" si="6"/>
        <v>CMS National Coverage Determinations (NCD) Policy</v>
      </c>
      <c r="G132" s="30" t="s">
        <v>389</v>
      </c>
      <c r="H132" s="31" t="s">
        <v>579</v>
      </c>
      <c r="I132" s="31" t="str">
        <f t="shared" si="7"/>
        <v>CMS National Coverage Determinations (NCD) Policy</v>
      </c>
      <c r="J132" t="e">
        <f t="shared" ca="1" si="8"/>
        <v>#N/A</v>
      </c>
      <c r="N132" s="34" t="s">
        <v>3539</v>
      </c>
      <c r="O132" s="34" t="s">
        <v>3700</v>
      </c>
      <c r="P132" s="69">
        <v>5758</v>
      </c>
      <c r="Q132" s="34" t="s">
        <v>3701</v>
      </c>
      <c r="R132" s="34" t="s">
        <v>3975</v>
      </c>
      <c r="S132" s="69">
        <v>37874</v>
      </c>
      <c r="T132" s="70" t="s">
        <v>3976</v>
      </c>
      <c r="U132" s="34" t="s">
        <v>3704</v>
      </c>
      <c r="V132" s="34" t="s">
        <v>3704</v>
      </c>
      <c r="W132" s="34" t="s">
        <v>3705</v>
      </c>
      <c r="X132" s="34" t="s">
        <v>3539</v>
      </c>
    </row>
    <row r="133" spans="1:24" x14ac:dyDescent="0.25">
      <c r="A133" s="30" t="s">
        <v>389</v>
      </c>
      <c r="B133" s="31" t="s">
        <v>580</v>
      </c>
      <c r="C133" s="31" t="str">
        <f t="shared" si="6"/>
        <v>CMS National Coverage Determinations (NCD) Policy</v>
      </c>
      <c r="G133" s="30" t="s">
        <v>389</v>
      </c>
      <c r="H133" s="31" t="s">
        <v>580</v>
      </c>
      <c r="I133" s="31" t="str">
        <f t="shared" si="7"/>
        <v>CMS National Coverage Determinations (NCD) Policy</v>
      </c>
      <c r="J133" t="e">
        <f t="shared" ca="1" si="8"/>
        <v>#N/A</v>
      </c>
      <c r="N133" s="34" t="s">
        <v>3539</v>
      </c>
      <c r="O133" s="34" t="s">
        <v>3700</v>
      </c>
      <c r="P133" s="69">
        <v>5758</v>
      </c>
      <c r="Q133" s="34" t="s">
        <v>3701</v>
      </c>
      <c r="R133" s="34" t="s">
        <v>3977</v>
      </c>
      <c r="S133" s="69">
        <v>37875</v>
      </c>
      <c r="T133" s="70" t="s">
        <v>3978</v>
      </c>
      <c r="U133" s="34" t="s">
        <v>3704</v>
      </c>
      <c r="V133" s="34" t="s">
        <v>3704</v>
      </c>
      <c r="W133" s="34" t="s">
        <v>3705</v>
      </c>
      <c r="X133" s="34" t="s">
        <v>3539</v>
      </c>
    </row>
    <row r="134" spans="1:24" x14ac:dyDescent="0.25">
      <c r="A134" s="30" t="s">
        <v>389</v>
      </c>
      <c r="B134" s="31" t="s">
        <v>581</v>
      </c>
      <c r="C134" s="31" t="str">
        <f t="shared" si="6"/>
        <v>CMS National Coverage Determinations (NCD) Policy</v>
      </c>
      <c r="G134" s="30" t="s">
        <v>389</v>
      </c>
      <c r="H134" s="31" t="s">
        <v>581</v>
      </c>
      <c r="I134" s="31" t="str">
        <f t="shared" si="7"/>
        <v>CMS National Coverage Determinations (NCD) Policy</v>
      </c>
      <c r="J134" t="e">
        <f t="shared" ca="1" si="8"/>
        <v>#N/A</v>
      </c>
      <c r="N134" s="34" t="s">
        <v>3539</v>
      </c>
      <c r="O134" s="34" t="s">
        <v>3700</v>
      </c>
      <c r="P134" s="69">
        <v>5758</v>
      </c>
      <c r="Q134" s="34" t="s">
        <v>3701</v>
      </c>
      <c r="R134" s="34" t="s">
        <v>3979</v>
      </c>
      <c r="S134" s="69">
        <v>38340</v>
      </c>
      <c r="T134" s="70" t="s">
        <v>3980</v>
      </c>
      <c r="U134" s="34" t="s">
        <v>3704</v>
      </c>
      <c r="V134" s="34" t="s">
        <v>3704</v>
      </c>
      <c r="W134" s="34" t="s">
        <v>3705</v>
      </c>
      <c r="X134" s="34" t="s">
        <v>3539</v>
      </c>
    </row>
    <row r="135" spans="1:24" x14ac:dyDescent="0.25">
      <c r="A135" s="30" t="s">
        <v>389</v>
      </c>
      <c r="B135" s="31" t="s">
        <v>582</v>
      </c>
      <c r="C135" s="31" t="str">
        <f t="shared" si="6"/>
        <v>CMS National Coverage Determinations (NCD) Policy</v>
      </c>
      <c r="G135" s="30" t="s">
        <v>389</v>
      </c>
      <c r="H135" s="31" t="s">
        <v>582</v>
      </c>
      <c r="I135" s="31" t="str">
        <f t="shared" si="7"/>
        <v>CMS National Coverage Determinations (NCD) Policy</v>
      </c>
      <c r="J135" t="e">
        <f t="shared" ca="1" si="8"/>
        <v>#N/A</v>
      </c>
      <c r="N135" s="34" t="s">
        <v>3539</v>
      </c>
      <c r="O135" s="34" t="s">
        <v>3700</v>
      </c>
      <c r="P135" s="69">
        <v>5758</v>
      </c>
      <c r="Q135" s="34" t="s">
        <v>3701</v>
      </c>
      <c r="R135" s="34" t="s">
        <v>3981</v>
      </c>
      <c r="S135" s="69">
        <v>37877</v>
      </c>
      <c r="T135" s="70" t="s">
        <v>3982</v>
      </c>
      <c r="U135" s="34" t="s">
        <v>3704</v>
      </c>
      <c r="V135" s="34" t="s">
        <v>3704</v>
      </c>
      <c r="W135" s="34" t="s">
        <v>3705</v>
      </c>
      <c r="X135" s="34" t="s">
        <v>3539</v>
      </c>
    </row>
    <row r="136" spans="1:24" x14ac:dyDescent="0.25">
      <c r="A136" s="30" t="s">
        <v>389</v>
      </c>
      <c r="B136" s="31" t="s">
        <v>583</v>
      </c>
      <c r="C136" s="31" t="str">
        <f t="shared" si="6"/>
        <v>CMS National Coverage Determinations (NCD) Policy</v>
      </c>
      <c r="G136" s="30" t="s">
        <v>389</v>
      </c>
      <c r="H136" s="31" t="s">
        <v>583</v>
      </c>
      <c r="I136" s="31" t="str">
        <f t="shared" si="7"/>
        <v>CMS National Coverage Determinations (NCD) Policy</v>
      </c>
      <c r="J136" t="e">
        <f t="shared" ca="1" si="8"/>
        <v>#N/A</v>
      </c>
      <c r="N136" s="34" t="s">
        <v>3539</v>
      </c>
      <c r="O136" s="34" t="s">
        <v>3700</v>
      </c>
      <c r="P136" s="69">
        <v>5758</v>
      </c>
      <c r="Q136" s="34" t="s">
        <v>3701</v>
      </c>
      <c r="R136" s="34" t="s">
        <v>3983</v>
      </c>
      <c r="S136" s="69">
        <v>37878</v>
      </c>
      <c r="T136" s="70" t="s">
        <v>3984</v>
      </c>
      <c r="U136" s="34" t="s">
        <v>3704</v>
      </c>
      <c r="V136" s="34" t="s">
        <v>3704</v>
      </c>
      <c r="W136" s="34" t="s">
        <v>3705</v>
      </c>
      <c r="X136" s="34" t="s">
        <v>3539</v>
      </c>
    </row>
    <row r="137" spans="1:24" x14ac:dyDescent="0.25">
      <c r="A137" s="30" t="s">
        <v>389</v>
      </c>
      <c r="B137" s="31" t="s">
        <v>584</v>
      </c>
      <c r="C137" s="31" t="str">
        <f t="shared" si="6"/>
        <v>CMS National Coverage Determinations (NCD) Policy</v>
      </c>
      <c r="G137" s="30" t="s">
        <v>389</v>
      </c>
      <c r="H137" s="31" t="s">
        <v>584</v>
      </c>
      <c r="I137" s="31" t="str">
        <f t="shared" si="7"/>
        <v>CMS National Coverage Determinations (NCD) Policy</v>
      </c>
      <c r="J137" t="e">
        <f t="shared" ca="1" si="8"/>
        <v>#N/A</v>
      </c>
      <c r="N137" s="34" t="s">
        <v>3539</v>
      </c>
      <c r="O137" s="34" t="s">
        <v>3700</v>
      </c>
      <c r="P137" s="69">
        <v>5758</v>
      </c>
      <c r="Q137" s="34" t="s">
        <v>3701</v>
      </c>
      <c r="R137" s="34" t="s">
        <v>3985</v>
      </c>
      <c r="S137" s="69">
        <v>38359</v>
      </c>
      <c r="T137" s="70" t="s">
        <v>3986</v>
      </c>
      <c r="U137" s="34" t="s">
        <v>3704</v>
      </c>
      <c r="V137" s="34" t="s">
        <v>3704</v>
      </c>
      <c r="W137" s="34" t="s">
        <v>3705</v>
      </c>
      <c r="X137" s="34" t="s">
        <v>3539</v>
      </c>
    </row>
    <row r="138" spans="1:24" x14ac:dyDescent="0.25">
      <c r="A138" s="30" t="s">
        <v>389</v>
      </c>
      <c r="B138" s="31" t="s">
        <v>585</v>
      </c>
      <c r="C138" s="31" t="str">
        <f t="shared" si="6"/>
        <v>CMS National Coverage Determinations (NCD) Policy</v>
      </c>
      <c r="G138" s="30" t="s">
        <v>389</v>
      </c>
      <c r="H138" s="31" t="s">
        <v>585</v>
      </c>
      <c r="I138" s="31" t="str">
        <f t="shared" si="7"/>
        <v>CMS National Coverage Determinations (NCD) Policy</v>
      </c>
      <c r="J138" t="e">
        <f t="shared" ca="1" si="8"/>
        <v>#N/A</v>
      </c>
      <c r="N138" s="34" t="s">
        <v>3539</v>
      </c>
      <c r="O138" s="34" t="s">
        <v>3700</v>
      </c>
      <c r="P138" s="69">
        <v>5758</v>
      </c>
      <c r="Q138" s="34" t="s">
        <v>3701</v>
      </c>
      <c r="R138" s="34" t="s">
        <v>3987</v>
      </c>
      <c r="S138" s="69">
        <v>37887</v>
      </c>
      <c r="T138" s="70" t="s">
        <v>3988</v>
      </c>
      <c r="U138" s="34" t="s">
        <v>3704</v>
      </c>
      <c r="V138" s="34" t="s">
        <v>3704</v>
      </c>
      <c r="W138" s="34" t="s">
        <v>3705</v>
      </c>
      <c r="X138" s="34" t="s">
        <v>3539</v>
      </c>
    </row>
    <row r="139" spans="1:24" x14ac:dyDescent="0.25">
      <c r="A139" s="30" t="s">
        <v>389</v>
      </c>
      <c r="B139" s="31" t="s">
        <v>586</v>
      </c>
      <c r="C139" s="31" t="str">
        <f t="shared" si="6"/>
        <v>CMS National Coverage Determinations (NCD) Policy</v>
      </c>
      <c r="G139" s="30" t="s">
        <v>389</v>
      </c>
      <c r="H139" s="31" t="s">
        <v>586</v>
      </c>
      <c r="I139" s="31" t="str">
        <f t="shared" si="7"/>
        <v>CMS National Coverage Determinations (NCD) Policy</v>
      </c>
      <c r="J139" t="e">
        <f t="shared" ca="1" si="8"/>
        <v>#N/A</v>
      </c>
      <c r="N139" s="34" t="s">
        <v>3539</v>
      </c>
      <c r="O139" s="34" t="s">
        <v>3700</v>
      </c>
      <c r="P139" s="69">
        <v>5758</v>
      </c>
      <c r="Q139" s="34" t="s">
        <v>3701</v>
      </c>
      <c r="R139" s="34" t="s">
        <v>3989</v>
      </c>
      <c r="S139" s="69">
        <v>55154</v>
      </c>
      <c r="T139" s="70" t="s">
        <v>3990</v>
      </c>
      <c r="U139" s="34" t="s">
        <v>3704</v>
      </c>
      <c r="V139" s="34" t="s">
        <v>3704</v>
      </c>
      <c r="W139" s="34" t="s">
        <v>3705</v>
      </c>
      <c r="X139" s="34" t="s">
        <v>3539</v>
      </c>
    </row>
    <row r="140" spans="1:24" x14ac:dyDescent="0.25">
      <c r="A140" s="30" t="s">
        <v>587</v>
      </c>
      <c r="B140" s="31" t="s">
        <v>588</v>
      </c>
      <c r="C140" s="31" t="str">
        <f t="shared" si="6"/>
        <v>Ambulance Policy</v>
      </c>
      <c r="G140" s="30" t="s">
        <v>587</v>
      </c>
      <c r="H140" s="31" t="s">
        <v>588</v>
      </c>
      <c r="I140" s="31" t="str">
        <f t="shared" si="7"/>
        <v>Ambulance Policy</v>
      </c>
      <c r="J140" t="e">
        <f t="shared" ca="1" si="8"/>
        <v>#N/A</v>
      </c>
      <c r="N140" s="34" t="s">
        <v>3539</v>
      </c>
      <c r="O140" s="34" t="s">
        <v>3700</v>
      </c>
      <c r="P140" s="69">
        <v>5758</v>
      </c>
      <c r="Q140" s="34" t="s">
        <v>3701</v>
      </c>
      <c r="R140" s="34" t="s">
        <v>3991</v>
      </c>
      <c r="S140" s="69">
        <v>37917</v>
      </c>
      <c r="T140" s="70" t="s">
        <v>3992</v>
      </c>
      <c r="U140" s="34" t="s">
        <v>3740</v>
      </c>
      <c r="V140" s="34" t="s">
        <v>3709</v>
      </c>
      <c r="W140" s="34" t="s">
        <v>3993</v>
      </c>
      <c r="X140" s="34" t="s">
        <v>3539</v>
      </c>
    </row>
    <row r="141" spans="1:24" x14ac:dyDescent="0.25">
      <c r="A141" s="30" t="s">
        <v>587</v>
      </c>
      <c r="B141" s="31" t="s">
        <v>589</v>
      </c>
      <c r="C141" s="31" t="str">
        <f t="shared" si="6"/>
        <v>Ambulance Policy</v>
      </c>
      <c r="G141" s="30" t="s">
        <v>587</v>
      </c>
      <c r="H141" s="31" t="s">
        <v>589</v>
      </c>
      <c r="I141" s="31" t="str">
        <f t="shared" si="7"/>
        <v>Ambulance Policy</v>
      </c>
      <c r="J141" t="e">
        <f t="shared" ca="1" si="8"/>
        <v>#N/A</v>
      </c>
      <c r="N141" s="34" t="s">
        <v>3539</v>
      </c>
      <c r="O141" s="34" t="s">
        <v>3700</v>
      </c>
      <c r="P141" s="69">
        <v>5758</v>
      </c>
      <c r="Q141" s="34" t="s">
        <v>3701</v>
      </c>
      <c r="R141" s="34" t="s">
        <v>3994</v>
      </c>
      <c r="S141" s="69">
        <v>37986</v>
      </c>
      <c r="T141" s="70" t="s">
        <v>3995</v>
      </c>
      <c r="U141" s="34" t="s">
        <v>3704</v>
      </c>
      <c r="V141" s="34" t="s">
        <v>3704</v>
      </c>
      <c r="W141" s="34" t="s">
        <v>3705</v>
      </c>
      <c r="X141" s="34" t="s">
        <v>3539</v>
      </c>
    </row>
    <row r="142" spans="1:24" x14ac:dyDescent="0.25">
      <c r="A142" s="30" t="s">
        <v>590</v>
      </c>
      <c r="B142" s="31" t="s">
        <v>457</v>
      </c>
      <c r="C142" s="31" t="str">
        <f t="shared" si="6"/>
        <v>Drug and Biological Policy</v>
      </c>
      <c r="G142" s="30" t="s">
        <v>590</v>
      </c>
      <c r="H142" s="31" t="s">
        <v>457</v>
      </c>
      <c r="I142" s="31" t="str">
        <f t="shared" si="7"/>
        <v>Drug and Biological Policy</v>
      </c>
      <c r="J142" t="e">
        <f t="shared" ca="1" si="8"/>
        <v>#N/A</v>
      </c>
      <c r="N142" s="34" t="s">
        <v>3539</v>
      </c>
      <c r="O142" s="34" t="s">
        <v>3700</v>
      </c>
      <c r="P142" s="69">
        <v>5758</v>
      </c>
      <c r="Q142" s="34" t="s">
        <v>3701</v>
      </c>
      <c r="R142" s="34" t="s">
        <v>3996</v>
      </c>
      <c r="S142" s="69">
        <v>46813</v>
      </c>
      <c r="T142" s="70" t="s">
        <v>3997</v>
      </c>
      <c r="U142" s="34" t="s">
        <v>3708</v>
      </c>
      <c r="V142" s="34" t="s">
        <v>3708</v>
      </c>
      <c r="W142" s="34" t="s">
        <v>3998</v>
      </c>
      <c r="X142" s="34" t="s">
        <v>3539</v>
      </c>
    </row>
    <row r="143" spans="1:24" x14ac:dyDescent="0.25">
      <c r="A143" s="30" t="s">
        <v>590</v>
      </c>
      <c r="B143" s="31" t="s">
        <v>591</v>
      </c>
      <c r="C143" s="31" t="str">
        <f t="shared" si="6"/>
        <v>Drug and Biological Policy</v>
      </c>
      <c r="G143" s="30" t="s">
        <v>590</v>
      </c>
      <c r="H143" s="31" t="s">
        <v>591</v>
      </c>
      <c r="I143" s="31" t="str">
        <f t="shared" si="7"/>
        <v>Drug and Biological Policy</v>
      </c>
      <c r="J143" t="e">
        <f t="shared" ca="1" si="8"/>
        <v>#N/A</v>
      </c>
      <c r="N143" s="34" t="s">
        <v>3539</v>
      </c>
      <c r="O143" s="34" t="s">
        <v>3700</v>
      </c>
      <c r="P143" s="69">
        <v>5758</v>
      </c>
      <c r="Q143" s="34" t="s">
        <v>3701</v>
      </c>
      <c r="R143" s="34" t="s">
        <v>3999</v>
      </c>
      <c r="S143" s="69">
        <v>46801</v>
      </c>
      <c r="T143" s="70" t="s">
        <v>4000</v>
      </c>
      <c r="U143" s="34" t="s">
        <v>3708</v>
      </c>
      <c r="V143" s="34" t="s">
        <v>3708</v>
      </c>
      <c r="W143" s="34" t="s">
        <v>3998</v>
      </c>
      <c r="X143" s="34" t="s">
        <v>3539</v>
      </c>
    </row>
    <row r="144" spans="1:24" x14ac:dyDescent="0.25">
      <c r="A144" s="30" t="s">
        <v>590</v>
      </c>
      <c r="B144" s="31" t="s">
        <v>592</v>
      </c>
      <c r="C144" s="31" t="str">
        <f t="shared" si="6"/>
        <v>Drug and Biological Policy</v>
      </c>
      <c r="G144" s="30" t="s">
        <v>590</v>
      </c>
      <c r="H144" s="31" t="s">
        <v>592</v>
      </c>
      <c r="I144" s="31" t="str">
        <f t="shared" si="7"/>
        <v>Drug and Biological Policy</v>
      </c>
      <c r="J144" t="e">
        <f t="shared" ca="1" si="8"/>
        <v>#N/A</v>
      </c>
      <c r="N144" s="34" t="s">
        <v>3539</v>
      </c>
      <c r="O144" s="34" t="s">
        <v>3700</v>
      </c>
      <c r="P144" s="69">
        <v>5758</v>
      </c>
      <c r="Q144" s="34" t="s">
        <v>3701</v>
      </c>
      <c r="R144" s="34" t="s">
        <v>4001</v>
      </c>
      <c r="S144" s="69">
        <v>46787</v>
      </c>
      <c r="T144" s="70" t="s">
        <v>4002</v>
      </c>
      <c r="U144" s="34" t="s">
        <v>3708</v>
      </c>
      <c r="V144" s="34" t="s">
        <v>3708</v>
      </c>
      <c r="W144" s="34" t="s">
        <v>3998</v>
      </c>
      <c r="X144" s="34" t="s">
        <v>3539</v>
      </c>
    </row>
    <row r="145" spans="1:24" x14ac:dyDescent="0.25">
      <c r="A145" s="30" t="s">
        <v>590</v>
      </c>
      <c r="B145" s="31" t="s">
        <v>593</v>
      </c>
      <c r="C145" s="31" t="str">
        <f t="shared" si="6"/>
        <v>Drug and Biological Policy</v>
      </c>
      <c r="G145" s="30" t="s">
        <v>590</v>
      </c>
      <c r="H145" s="31" t="s">
        <v>593</v>
      </c>
      <c r="I145" s="31" t="str">
        <f t="shared" si="7"/>
        <v>Drug and Biological Policy</v>
      </c>
      <c r="J145" t="e">
        <f t="shared" ca="1" si="8"/>
        <v>#N/A</v>
      </c>
      <c r="N145" s="34" t="s">
        <v>3539</v>
      </c>
      <c r="O145" s="34" t="s">
        <v>3700</v>
      </c>
      <c r="P145" s="69">
        <v>5758</v>
      </c>
      <c r="Q145" s="34" t="s">
        <v>3701</v>
      </c>
      <c r="R145" s="34" t="s">
        <v>4003</v>
      </c>
      <c r="S145" s="69">
        <v>46803</v>
      </c>
      <c r="T145" s="70" t="s">
        <v>4004</v>
      </c>
      <c r="U145" s="34" t="s">
        <v>3708</v>
      </c>
      <c r="V145" s="34" t="s">
        <v>3708</v>
      </c>
      <c r="W145" s="34" t="s">
        <v>3998</v>
      </c>
      <c r="X145" s="34" t="s">
        <v>3539</v>
      </c>
    </row>
    <row r="146" spans="1:24" x14ac:dyDescent="0.25">
      <c r="A146" s="30" t="s">
        <v>590</v>
      </c>
      <c r="B146" s="31" t="s">
        <v>594</v>
      </c>
      <c r="C146" s="31" t="str">
        <f t="shared" si="6"/>
        <v>Drug and Biological Policy</v>
      </c>
      <c r="G146" s="30" t="s">
        <v>590</v>
      </c>
      <c r="H146" s="31" t="s">
        <v>594</v>
      </c>
      <c r="I146" s="31" t="str">
        <f t="shared" si="7"/>
        <v>Drug and Biological Policy</v>
      </c>
      <c r="J146" t="e">
        <f t="shared" ca="1" si="8"/>
        <v>#N/A</v>
      </c>
      <c r="N146" s="34" t="s">
        <v>3539</v>
      </c>
      <c r="O146" s="34" t="s">
        <v>3700</v>
      </c>
      <c r="P146" s="69">
        <v>5758</v>
      </c>
      <c r="Q146" s="34" t="s">
        <v>3701</v>
      </c>
      <c r="R146" s="34" t="s">
        <v>4005</v>
      </c>
      <c r="S146" s="69">
        <v>38675</v>
      </c>
      <c r="T146" s="70" t="s">
        <v>4006</v>
      </c>
      <c r="U146" s="34" t="s">
        <v>3704</v>
      </c>
      <c r="V146" s="34" t="s">
        <v>3704</v>
      </c>
      <c r="W146" s="34" t="s">
        <v>3705</v>
      </c>
      <c r="X146" s="34" t="s">
        <v>3539</v>
      </c>
    </row>
    <row r="147" spans="1:24" x14ac:dyDescent="0.25">
      <c r="A147" s="30" t="s">
        <v>590</v>
      </c>
      <c r="B147" s="31" t="s">
        <v>595</v>
      </c>
      <c r="C147" s="31" t="str">
        <f t="shared" si="6"/>
        <v>Drug and Biological Policy</v>
      </c>
      <c r="G147" s="30" t="s">
        <v>590</v>
      </c>
      <c r="H147" s="31" t="s">
        <v>595</v>
      </c>
      <c r="I147" s="31" t="str">
        <f t="shared" si="7"/>
        <v>Drug and Biological Policy</v>
      </c>
      <c r="J147" t="e">
        <f t="shared" ca="1" si="8"/>
        <v>#N/A</v>
      </c>
      <c r="N147" s="34" t="s">
        <v>3539</v>
      </c>
      <c r="O147" s="34" t="s">
        <v>3700</v>
      </c>
      <c r="P147" s="69">
        <v>5758</v>
      </c>
      <c r="Q147" s="34" t="s">
        <v>3701</v>
      </c>
      <c r="R147" s="34" t="s">
        <v>4007</v>
      </c>
      <c r="S147" s="69">
        <v>39070</v>
      </c>
      <c r="T147" s="70" t="s">
        <v>4008</v>
      </c>
      <c r="U147" s="34" t="s">
        <v>3704</v>
      </c>
      <c r="V147" s="34" t="s">
        <v>3704</v>
      </c>
      <c r="W147" s="34" t="s">
        <v>3705</v>
      </c>
      <c r="X147" s="34" t="s">
        <v>3539</v>
      </c>
    </row>
    <row r="148" spans="1:24" x14ac:dyDescent="0.25">
      <c r="A148" s="30" t="s">
        <v>3555</v>
      </c>
      <c r="B148" s="31" t="s">
        <v>596</v>
      </c>
      <c r="C148" s="31" t="str">
        <f t="shared" si="6"/>
        <v>CMS National Coverage Determinations (NCD) Policy</v>
      </c>
      <c r="G148" s="30" t="s">
        <v>3555</v>
      </c>
      <c r="H148" s="31" t="s">
        <v>596</v>
      </c>
      <c r="I148" s="31" t="str">
        <f t="shared" si="7"/>
        <v>CMS National Coverage Determinations (NCD) Policy</v>
      </c>
      <c r="J148" t="e">
        <f t="shared" ca="1" si="8"/>
        <v>#N/A</v>
      </c>
      <c r="N148" s="34" t="s">
        <v>3539</v>
      </c>
      <c r="O148" s="34" t="s">
        <v>3700</v>
      </c>
      <c r="P148" s="69">
        <v>5758</v>
      </c>
      <c r="Q148" s="34" t="s">
        <v>3701</v>
      </c>
      <c r="R148" s="34" t="s">
        <v>4009</v>
      </c>
      <c r="S148" s="69">
        <v>54824</v>
      </c>
      <c r="T148" s="70" t="s">
        <v>4010</v>
      </c>
      <c r="U148" s="34" t="s">
        <v>3704</v>
      </c>
      <c r="V148" s="34" t="s">
        <v>3704</v>
      </c>
      <c r="W148" s="34" t="s">
        <v>3705</v>
      </c>
      <c r="X148" s="34" t="s">
        <v>3539</v>
      </c>
    </row>
    <row r="149" spans="1:24" x14ac:dyDescent="0.25">
      <c r="A149" s="30" t="s">
        <v>3555</v>
      </c>
      <c r="B149" s="31" t="s">
        <v>597</v>
      </c>
      <c r="C149" s="31" t="str">
        <f t="shared" si="6"/>
        <v>CMS National Coverage Determinations (NCD) Policy</v>
      </c>
      <c r="G149" s="30" t="s">
        <v>3555</v>
      </c>
      <c r="H149" s="31" t="s">
        <v>597</v>
      </c>
      <c r="I149" s="31" t="str">
        <f t="shared" si="7"/>
        <v>CMS National Coverage Determinations (NCD) Policy</v>
      </c>
      <c r="J149" t="e">
        <f t="shared" ca="1" si="8"/>
        <v>#N/A</v>
      </c>
      <c r="N149" s="34" t="s">
        <v>3539</v>
      </c>
      <c r="O149" s="34" t="s">
        <v>3700</v>
      </c>
      <c r="P149" s="69">
        <v>5758</v>
      </c>
      <c r="Q149" s="34" t="s">
        <v>3701</v>
      </c>
      <c r="R149" s="34" t="s">
        <v>4011</v>
      </c>
      <c r="S149" s="69">
        <v>54823</v>
      </c>
      <c r="T149" s="70" t="s">
        <v>4012</v>
      </c>
      <c r="U149" s="34" t="s">
        <v>3704</v>
      </c>
      <c r="V149" s="34" t="s">
        <v>3704</v>
      </c>
      <c r="W149" s="34" t="s">
        <v>3705</v>
      </c>
      <c r="X149" s="34" t="s">
        <v>3539</v>
      </c>
    </row>
    <row r="150" spans="1:24" x14ac:dyDescent="0.25">
      <c r="A150" s="30" t="s">
        <v>3555</v>
      </c>
      <c r="B150" s="31" t="s">
        <v>598</v>
      </c>
      <c r="C150" s="31" t="str">
        <f t="shared" si="6"/>
        <v>CMS National Coverage Determinations (NCD) Policy</v>
      </c>
      <c r="G150" s="30" t="s">
        <v>3555</v>
      </c>
      <c r="H150" s="31" t="s">
        <v>598</v>
      </c>
      <c r="I150" s="31" t="str">
        <f t="shared" si="7"/>
        <v>CMS National Coverage Determinations (NCD) Policy</v>
      </c>
      <c r="J150" t="e">
        <f t="shared" ca="1" si="8"/>
        <v>#N/A</v>
      </c>
      <c r="N150" s="34" t="s">
        <v>3539</v>
      </c>
      <c r="O150" s="34" t="s">
        <v>3700</v>
      </c>
      <c r="P150" s="69">
        <v>5758</v>
      </c>
      <c r="Q150" s="34" t="s">
        <v>3701</v>
      </c>
      <c r="R150" s="34" t="s">
        <v>4013</v>
      </c>
      <c r="S150" s="69">
        <v>54827</v>
      </c>
      <c r="T150" s="70" t="s">
        <v>4014</v>
      </c>
      <c r="U150" s="34" t="s">
        <v>3704</v>
      </c>
      <c r="V150" s="34" t="s">
        <v>3704</v>
      </c>
      <c r="W150" s="34" t="s">
        <v>3705</v>
      </c>
      <c r="X150" s="34" t="s">
        <v>3539</v>
      </c>
    </row>
    <row r="151" spans="1:24" x14ac:dyDescent="0.25">
      <c r="A151" s="30" t="s">
        <v>3555</v>
      </c>
      <c r="B151" s="31" t="s">
        <v>599</v>
      </c>
      <c r="C151" s="31" t="str">
        <f t="shared" si="6"/>
        <v>CMS National Coverage Determinations (NCD) Policy</v>
      </c>
      <c r="G151" s="30" t="s">
        <v>3555</v>
      </c>
      <c r="H151" s="31" t="s">
        <v>599</v>
      </c>
      <c r="I151" s="31" t="str">
        <f t="shared" si="7"/>
        <v>CMS National Coverage Determinations (NCD) Policy</v>
      </c>
      <c r="J151" t="e">
        <f t="shared" ca="1" si="8"/>
        <v>#N/A</v>
      </c>
      <c r="N151" s="34" t="s">
        <v>3539</v>
      </c>
      <c r="O151" s="34" t="s">
        <v>3700</v>
      </c>
      <c r="P151" s="69">
        <v>5758</v>
      </c>
      <c r="Q151" s="34" t="s">
        <v>3701</v>
      </c>
      <c r="R151" s="34" t="s">
        <v>4015</v>
      </c>
      <c r="S151" s="69">
        <v>54833</v>
      </c>
      <c r="T151" s="70" t="s">
        <v>4016</v>
      </c>
      <c r="U151" s="34" t="s">
        <v>3704</v>
      </c>
      <c r="V151" s="34" t="s">
        <v>3704</v>
      </c>
      <c r="W151" s="34" t="s">
        <v>3705</v>
      </c>
      <c r="X151" s="34" t="s">
        <v>3539</v>
      </c>
    </row>
    <row r="152" spans="1:24" x14ac:dyDescent="0.25">
      <c r="A152" s="30" t="s">
        <v>3555</v>
      </c>
      <c r="B152" s="31" t="s">
        <v>600</v>
      </c>
      <c r="C152" s="31" t="str">
        <f t="shared" si="6"/>
        <v>CMS National Coverage Determinations (NCD) Policy</v>
      </c>
      <c r="G152" s="30" t="s">
        <v>3555</v>
      </c>
      <c r="H152" s="31" t="s">
        <v>600</v>
      </c>
      <c r="I152" s="31" t="str">
        <f t="shared" si="7"/>
        <v>CMS National Coverage Determinations (NCD) Policy</v>
      </c>
      <c r="J152" t="e">
        <f t="shared" ca="1" si="8"/>
        <v>#N/A</v>
      </c>
      <c r="N152" s="34" t="s">
        <v>3539</v>
      </c>
      <c r="O152" s="34" t="s">
        <v>3700</v>
      </c>
      <c r="P152" s="69">
        <v>5758</v>
      </c>
      <c r="Q152" s="34" t="s">
        <v>3701</v>
      </c>
      <c r="R152" s="34" t="s">
        <v>4017</v>
      </c>
      <c r="S152" s="69">
        <v>54844</v>
      </c>
      <c r="T152" s="70" t="s">
        <v>4018</v>
      </c>
      <c r="U152" s="34" t="s">
        <v>3704</v>
      </c>
      <c r="V152" s="34" t="s">
        <v>3704</v>
      </c>
      <c r="W152" s="34" t="s">
        <v>3705</v>
      </c>
      <c r="X152" s="34" t="s">
        <v>3539</v>
      </c>
    </row>
    <row r="153" spans="1:24" x14ac:dyDescent="0.25">
      <c r="A153" s="30" t="s">
        <v>3555</v>
      </c>
      <c r="B153" s="31" t="s">
        <v>601</v>
      </c>
      <c r="C153" s="31" t="str">
        <f t="shared" si="6"/>
        <v>CMS National Coverage Determinations (NCD) Policy</v>
      </c>
      <c r="G153" s="30" t="s">
        <v>3555</v>
      </c>
      <c r="H153" s="31" t="s">
        <v>601</v>
      </c>
      <c r="I153" s="31" t="str">
        <f t="shared" si="7"/>
        <v>CMS National Coverage Determinations (NCD) Policy</v>
      </c>
      <c r="J153" t="e">
        <f t="shared" ca="1" si="8"/>
        <v>#N/A</v>
      </c>
      <c r="N153" s="34" t="s">
        <v>3539</v>
      </c>
      <c r="O153" s="34" t="s">
        <v>3700</v>
      </c>
      <c r="P153" s="69">
        <v>5758</v>
      </c>
      <c r="Q153" s="34" t="s">
        <v>3701</v>
      </c>
      <c r="R153" s="34" t="s">
        <v>4019</v>
      </c>
      <c r="S153" s="69">
        <v>54830</v>
      </c>
      <c r="T153" s="70" t="s">
        <v>4020</v>
      </c>
      <c r="U153" s="34" t="s">
        <v>3704</v>
      </c>
      <c r="V153" s="34" t="s">
        <v>3704</v>
      </c>
      <c r="W153" s="34" t="s">
        <v>3705</v>
      </c>
      <c r="X153" s="34" t="s">
        <v>3539</v>
      </c>
    </row>
    <row r="154" spans="1:24" x14ac:dyDescent="0.25">
      <c r="A154" s="30" t="s">
        <v>3555</v>
      </c>
      <c r="B154" s="31" t="s">
        <v>602</v>
      </c>
      <c r="C154" s="31" t="str">
        <f t="shared" si="6"/>
        <v>CMS National Coverage Determinations (NCD) Policy</v>
      </c>
      <c r="G154" s="30" t="s">
        <v>3555</v>
      </c>
      <c r="H154" s="31" t="s">
        <v>602</v>
      </c>
      <c r="I154" s="31" t="str">
        <f t="shared" si="7"/>
        <v>CMS National Coverage Determinations (NCD) Policy</v>
      </c>
      <c r="J154" t="e">
        <f t="shared" ca="1" si="8"/>
        <v>#N/A</v>
      </c>
      <c r="N154" s="34" t="s">
        <v>3539</v>
      </c>
      <c r="O154" s="34" t="s">
        <v>3700</v>
      </c>
      <c r="P154" s="69">
        <v>5758</v>
      </c>
      <c r="Q154" s="34" t="s">
        <v>3701</v>
      </c>
      <c r="R154" s="34" t="s">
        <v>4021</v>
      </c>
      <c r="S154" s="69">
        <v>53392</v>
      </c>
      <c r="T154" s="70" t="s">
        <v>4022</v>
      </c>
      <c r="U154" s="34" t="s">
        <v>3704</v>
      </c>
      <c r="V154" s="34" t="s">
        <v>3704</v>
      </c>
      <c r="W154" s="34" t="s">
        <v>3705</v>
      </c>
      <c r="X154" s="34" t="s">
        <v>3539</v>
      </c>
    </row>
    <row r="155" spans="1:24" x14ac:dyDescent="0.25">
      <c r="A155" s="30" t="s">
        <v>3556</v>
      </c>
      <c r="B155" s="31" t="s">
        <v>596</v>
      </c>
      <c r="C155" s="31" t="str">
        <f t="shared" si="6"/>
        <v>CMS National Coverage Determinations (NCD) Policy</v>
      </c>
      <c r="G155" s="30" t="s">
        <v>3556</v>
      </c>
      <c r="H155" s="31" t="s">
        <v>596</v>
      </c>
      <c r="I155" s="31" t="str">
        <f t="shared" si="7"/>
        <v>CMS National Coverage Determinations (NCD) Policy</v>
      </c>
      <c r="J155" t="e">
        <f t="shared" ca="1" si="8"/>
        <v>#N/A</v>
      </c>
      <c r="N155" s="34" t="s">
        <v>3539</v>
      </c>
      <c r="O155" s="34" t="s">
        <v>3700</v>
      </c>
      <c r="P155" s="69">
        <v>5758</v>
      </c>
      <c r="Q155" s="34" t="s">
        <v>3701</v>
      </c>
      <c r="R155" s="34" t="s">
        <v>4023</v>
      </c>
      <c r="S155" s="69">
        <v>54767</v>
      </c>
      <c r="T155" s="70" t="s">
        <v>4024</v>
      </c>
      <c r="U155" s="34" t="s">
        <v>3704</v>
      </c>
      <c r="V155" s="34" t="s">
        <v>3704</v>
      </c>
      <c r="W155" s="34" t="s">
        <v>3705</v>
      </c>
      <c r="X155" s="34" t="s">
        <v>3539</v>
      </c>
    </row>
    <row r="156" spans="1:24" x14ac:dyDescent="0.25">
      <c r="A156" s="30" t="s">
        <v>3556</v>
      </c>
      <c r="B156" s="31" t="s">
        <v>597</v>
      </c>
      <c r="C156" s="31" t="str">
        <f t="shared" si="6"/>
        <v>CMS National Coverage Determinations (NCD) Policy</v>
      </c>
      <c r="G156" s="30" t="s">
        <v>3556</v>
      </c>
      <c r="H156" s="31" t="s">
        <v>597</v>
      </c>
      <c r="I156" s="31" t="str">
        <f t="shared" si="7"/>
        <v>CMS National Coverage Determinations (NCD) Policy</v>
      </c>
      <c r="J156" t="e">
        <f t="shared" ca="1" si="8"/>
        <v>#N/A</v>
      </c>
      <c r="N156" s="34" t="s">
        <v>3539</v>
      </c>
      <c r="O156" s="34" t="s">
        <v>3700</v>
      </c>
      <c r="P156" s="69">
        <v>5758</v>
      </c>
      <c r="Q156" s="34" t="s">
        <v>3701</v>
      </c>
      <c r="R156" s="34" t="s">
        <v>4025</v>
      </c>
      <c r="S156" s="69">
        <v>54765</v>
      </c>
      <c r="T156" s="70" t="s">
        <v>4026</v>
      </c>
      <c r="U156" s="34" t="s">
        <v>3704</v>
      </c>
      <c r="V156" s="34" t="s">
        <v>3704</v>
      </c>
      <c r="W156" s="34" t="s">
        <v>3705</v>
      </c>
      <c r="X156" s="34" t="s">
        <v>3539</v>
      </c>
    </row>
    <row r="157" spans="1:24" x14ac:dyDescent="0.25">
      <c r="A157" s="30" t="s">
        <v>3556</v>
      </c>
      <c r="B157" s="31" t="s">
        <v>598</v>
      </c>
      <c r="C157" s="31" t="str">
        <f t="shared" si="6"/>
        <v>CMS National Coverage Determinations (NCD) Policy</v>
      </c>
      <c r="G157" s="30" t="s">
        <v>3556</v>
      </c>
      <c r="H157" s="31" t="s">
        <v>598</v>
      </c>
      <c r="I157" s="31" t="str">
        <f t="shared" si="7"/>
        <v>CMS National Coverage Determinations (NCD) Policy</v>
      </c>
      <c r="J157" t="e">
        <f t="shared" ca="1" si="8"/>
        <v>#N/A</v>
      </c>
      <c r="N157" s="34" t="s">
        <v>3539</v>
      </c>
      <c r="O157" s="34" t="s">
        <v>3700</v>
      </c>
      <c r="P157" s="69">
        <v>5758</v>
      </c>
      <c r="Q157" s="34" t="s">
        <v>3701</v>
      </c>
      <c r="R157" s="34" t="s">
        <v>4027</v>
      </c>
      <c r="S157" s="69">
        <v>41445</v>
      </c>
      <c r="T157" s="70" t="s">
        <v>4028</v>
      </c>
      <c r="U157" s="34" t="s">
        <v>3704</v>
      </c>
      <c r="V157" s="34" t="s">
        <v>3704</v>
      </c>
      <c r="W157" s="34" t="s">
        <v>3704</v>
      </c>
      <c r="X157" s="34" t="s">
        <v>3539</v>
      </c>
    </row>
    <row r="158" spans="1:24" x14ac:dyDescent="0.25">
      <c r="A158" s="30" t="s">
        <v>3556</v>
      </c>
      <c r="B158" s="31" t="s">
        <v>599</v>
      </c>
      <c r="C158" s="31" t="str">
        <f t="shared" si="6"/>
        <v>CMS National Coverage Determinations (NCD) Policy</v>
      </c>
      <c r="G158" s="30" t="s">
        <v>3556</v>
      </c>
      <c r="H158" s="31" t="s">
        <v>599</v>
      </c>
      <c r="I158" s="31" t="str">
        <f t="shared" si="7"/>
        <v>CMS National Coverage Determinations (NCD) Policy</v>
      </c>
      <c r="J158" t="e">
        <f t="shared" ca="1" si="8"/>
        <v>#N/A</v>
      </c>
      <c r="N158" s="34" t="s">
        <v>3539</v>
      </c>
      <c r="O158" s="34" t="s">
        <v>3700</v>
      </c>
      <c r="P158" s="69">
        <v>5758</v>
      </c>
      <c r="Q158" s="34" t="s">
        <v>3701</v>
      </c>
      <c r="R158" s="34" t="s">
        <v>4029</v>
      </c>
      <c r="S158" s="69">
        <v>41448</v>
      </c>
      <c r="T158" s="70" t="s">
        <v>4030</v>
      </c>
      <c r="U158" s="34" t="s">
        <v>3704</v>
      </c>
      <c r="V158" s="34" t="s">
        <v>3704</v>
      </c>
      <c r="W158" s="34" t="s">
        <v>3704</v>
      </c>
      <c r="X158" s="34" t="s">
        <v>3539</v>
      </c>
    </row>
    <row r="159" spans="1:24" x14ac:dyDescent="0.25">
      <c r="A159" s="30" t="s">
        <v>3556</v>
      </c>
      <c r="B159" s="31" t="s">
        <v>600</v>
      </c>
      <c r="C159" s="31" t="str">
        <f t="shared" si="6"/>
        <v>CMS National Coverage Determinations (NCD) Policy</v>
      </c>
      <c r="G159" s="30" t="s">
        <v>3556</v>
      </c>
      <c r="H159" s="31" t="s">
        <v>600</v>
      </c>
      <c r="I159" s="31" t="str">
        <f t="shared" si="7"/>
        <v>CMS National Coverage Determinations (NCD) Policy</v>
      </c>
      <c r="J159" t="e">
        <f t="shared" ca="1" si="8"/>
        <v>#N/A</v>
      </c>
      <c r="N159" s="34" t="s">
        <v>3539</v>
      </c>
      <c r="O159" s="34" t="s">
        <v>3700</v>
      </c>
      <c r="P159" s="69">
        <v>5758</v>
      </c>
      <c r="Q159" s="34" t="s">
        <v>3701</v>
      </c>
      <c r="R159" s="34" t="s">
        <v>4031</v>
      </c>
      <c r="S159" s="69">
        <v>54676</v>
      </c>
      <c r="T159" s="70" t="s">
        <v>4032</v>
      </c>
      <c r="U159" s="34" t="s">
        <v>3704</v>
      </c>
      <c r="V159" s="34" t="s">
        <v>3704</v>
      </c>
      <c r="W159" s="34" t="s">
        <v>3705</v>
      </c>
      <c r="X159" s="34" t="s">
        <v>3539</v>
      </c>
    </row>
    <row r="160" spans="1:24" x14ac:dyDescent="0.25">
      <c r="A160" s="30" t="s">
        <v>3556</v>
      </c>
      <c r="B160" s="31" t="s">
        <v>601</v>
      </c>
      <c r="C160" s="31" t="str">
        <f t="shared" si="6"/>
        <v>CMS National Coverage Determinations (NCD) Policy</v>
      </c>
      <c r="G160" s="30" t="s">
        <v>3556</v>
      </c>
      <c r="H160" s="31" t="s">
        <v>601</v>
      </c>
      <c r="I160" s="31" t="str">
        <f t="shared" si="7"/>
        <v>CMS National Coverage Determinations (NCD) Policy</v>
      </c>
      <c r="J160" t="e">
        <f t="shared" ca="1" si="8"/>
        <v>#N/A</v>
      </c>
      <c r="N160" s="34" t="s">
        <v>3539</v>
      </c>
      <c r="O160" s="34" t="s">
        <v>3700</v>
      </c>
      <c r="P160" s="69">
        <v>5758</v>
      </c>
      <c r="Q160" s="34" t="s">
        <v>3701</v>
      </c>
      <c r="R160" s="34" t="s">
        <v>4033</v>
      </c>
      <c r="S160" s="69">
        <v>41453</v>
      </c>
      <c r="T160" s="70" t="s">
        <v>4034</v>
      </c>
      <c r="U160" s="34" t="s">
        <v>3740</v>
      </c>
      <c r="V160" s="34" t="s">
        <v>3709</v>
      </c>
      <c r="W160" s="34" t="s">
        <v>3709</v>
      </c>
      <c r="X160" s="34" t="s">
        <v>3539</v>
      </c>
    </row>
    <row r="161" spans="1:24" x14ac:dyDescent="0.25">
      <c r="A161" s="30" t="s">
        <v>3556</v>
      </c>
      <c r="B161" s="31" t="s">
        <v>602</v>
      </c>
      <c r="C161" s="31" t="str">
        <f t="shared" si="6"/>
        <v>CMS National Coverage Determinations (NCD) Policy</v>
      </c>
      <c r="G161" s="30" t="s">
        <v>3556</v>
      </c>
      <c r="H161" s="31" t="s">
        <v>602</v>
      </c>
      <c r="I161" s="31" t="str">
        <f t="shared" si="7"/>
        <v>CMS National Coverage Determinations (NCD) Policy</v>
      </c>
      <c r="J161" t="e">
        <f t="shared" ca="1" si="8"/>
        <v>#N/A</v>
      </c>
      <c r="N161" s="34" t="s">
        <v>3539</v>
      </c>
      <c r="O161" s="34" t="s">
        <v>3700</v>
      </c>
      <c r="P161" s="69">
        <v>5758</v>
      </c>
      <c r="Q161" s="34" t="s">
        <v>3701</v>
      </c>
      <c r="R161" s="34" t="s">
        <v>4035</v>
      </c>
      <c r="S161" s="69">
        <v>41455</v>
      </c>
      <c r="T161" s="70" t="s">
        <v>4036</v>
      </c>
      <c r="U161" s="34" t="s">
        <v>3704</v>
      </c>
      <c r="V161" s="34" t="s">
        <v>3704</v>
      </c>
      <c r="W161" s="34" t="s">
        <v>3704</v>
      </c>
      <c r="X161" s="34" t="s">
        <v>3539</v>
      </c>
    </row>
    <row r="162" spans="1:24" x14ac:dyDescent="0.25">
      <c r="A162" s="30" t="s">
        <v>238</v>
      </c>
      <c r="B162" s="31" t="s">
        <v>603</v>
      </c>
      <c r="C162" s="31" t="str">
        <f t="shared" si="6"/>
        <v>CMS National Coverage Determinations (NCD) Policy</v>
      </c>
      <c r="G162" s="30" t="s">
        <v>238</v>
      </c>
      <c r="H162" s="31" t="s">
        <v>603</v>
      </c>
      <c r="I162" s="31" t="str">
        <f t="shared" si="7"/>
        <v>CMS National Coverage Determinations (NCD) Policy</v>
      </c>
      <c r="J162" t="e">
        <f t="shared" ca="1" si="8"/>
        <v>#N/A</v>
      </c>
      <c r="N162" s="34" t="s">
        <v>3539</v>
      </c>
      <c r="O162" s="34" t="s">
        <v>3700</v>
      </c>
      <c r="P162" s="69">
        <v>5758</v>
      </c>
      <c r="Q162" s="34" t="s">
        <v>3701</v>
      </c>
      <c r="R162" s="34" t="s">
        <v>4037</v>
      </c>
      <c r="S162" s="69">
        <v>41456</v>
      </c>
      <c r="T162" s="70" t="s">
        <v>4038</v>
      </c>
      <c r="U162" s="34" t="s">
        <v>3704</v>
      </c>
      <c r="V162" s="34" t="s">
        <v>3704</v>
      </c>
      <c r="W162" s="34" t="s">
        <v>3704</v>
      </c>
      <c r="X162" s="34" t="s">
        <v>3539</v>
      </c>
    </row>
    <row r="163" spans="1:24" x14ac:dyDescent="0.25">
      <c r="A163" s="30" t="s">
        <v>238</v>
      </c>
      <c r="B163" s="31" t="s">
        <v>604</v>
      </c>
      <c r="C163" s="31" t="str">
        <f t="shared" si="6"/>
        <v>CMS National Coverage Determinations (NCD) Policy</v>
      </c>
      <c r="G163" s="30" t="s">
        <v>238</v>
      </c>
      <c r="H163" s="31" t="s">
        <v>604</v>
      </c>
      <c r="I163" s="31" t="str">
        <f t="shared" si="7"/>
        <v>CMS National Coverage Determinations (NCD) Policy</v>
      </c>
      <c r="J163" t="e">
        <f t="shared" ca="1" si="8"/>
        <v>#N/A</v>
      </c>
      <c r="N163" s="34" t="s">
        <v>3539</v>
      </c>
      <c r="O163" s="34" t="s">
        <v>3700</v>
      </c>
      <c r="P163" s="69">
        <v>5758</v>
      </c>
      <c r="Q163" s="34" t="s">
        <v>3701</v>
      </c>
      <c r="R163" s="34" t="s">
        <v>4039</v>
      </c>
      <c r="S163" s="69">
        <v>41461</v>
      </c>
      <c r="T163" s="70" t="s">
        <v>4040</v>
      </c>
      <c r="U163" s="34" t="s">
        <v>3704</v>
      </c>
      <c r="V163" s="34" t="s">
        <v>3704</v>
      </c>
      <c r="W163" s="34" t="s">
        <v>3704</v>
      </c>
      <c r="X163" s="34" t="s">
        <v>3539</v>
      </c>
    </row>
    <row r="164" spans="1:24" x14ac:dyDescent="0.25">
      <c r="A164" s="30" t="s">
        <v>605</v>
      </c>
      <c r="B164" s="31" t="s">
        <v>606</v>
      </c>
      <c r="C164" s="31" t="str">
        <f t="shared" si="6"/>
        <v>Durable Medical Equipment and Supplies Policy</v>
      </c>
      <c r="G164" s="30" t="s">
        <v>605</v>
      </c>
      <c r="H164" s="31" t="s">
        <v>606</v>
      </c>
      <c r="I164" s="31" t="str">
        <f t="shared" si="7"/>
        <v>Durable Medical Equipment and Supplies Policy</v>
      </c>
      <c r="J164" t="e">
        <f t="shared" ca="1" si="8"/>
        <v>#N/A</v>
      </c>
      <c r="N164" s="34" t="s">
        <v>3539</v>
      </c>
      <c r="O164" s="34" t="s">
        <v>3700</v>
      </c>
      <c r="P164" s="69">
        <v>5758</v>
      </c>
      <c r="Q164" s="34" t="s">
        <v>3701</v>
      </c>
      <c r="R164" s="34" t="s">
        <v>4041</v>
      </c>
      <c r="S164" s="69">
        <v>41463</v>
      </c>
      <c r="T164" s="70" t="s">
        <v>4042</v>
      </c>
      <c r="U164" s="34" t="s">
        <v>3708</v>
      </c>
      <c r="V164" s="34" t="s">
        <v>3708</v>
      </c>
      <c r="W164" s="34" t="s">
        <v>3708</v>
      </c>
      <c r="X164" s="34" t="s">
        <v>3539</v>
      </c>
    </row>
    <row r="165" spans="1:24" x14ac:dyDescent="0.25">
      <c r="A165" s="30" t="s">
        <v>605</v>
      </c>
      <c r="B165" s="31" t="s">
        <v>607</v>
      </c>
      <c r="C165" s="31" t="str">
        <f t="shared" si="6"/>
        <v>Durable Medical Equipment and Supplies Policy</v>
      </c>
      <c r="G165" s="30" t="s">
        <v>605</v>
      </c>
      <c r="H165" s="31" t="s">
        <v>607</v>
      </c>
      <c r="I165" s="31" t="str">
        <f t="shared" si="7"/>
        <v>Durable Medical Equipment and Supplies Policy</v>
      </c>
      <c r="J165" t="e">
        <f t="shared" ca="1" si="8"/>
        <v>#N/A</v>
      </c>
      <c r="N165" s="34" t="s">
        <v>3539</v>
      </c>
      <c r="O165" s="34" t="s">
        <v>3700</v>
      </c>
      <c r="P165" s="69">
        <v>5758</v>
      </c>
      <c r="Q165" s="34" t="s">
        <v>3701</v>
      </c>
      <c r="R165" s="34" t="s">
        <v>4043</v>
      </c>
      <c r="S165" s="69">
        <v>41464</v>
      </c>
      <c r="T165" s="70" t="s">
        <v>4044</v>
      </c>
      <c r="U165" s="34" t="s">
        <v>3704</v>
      </c>
      <c r="V165" s="34" t="s">
        <v>3704</v>
      </c>
      <c r="W165" s="34" t="s">
        <v>3704</v>
      </c>
      <c r="X165" s="34" t="s">
        <v>3539</v>
      </c>
    </row>
    <row r="166" spans="1:24" x14ac:dyDescent="0.25">
      <c r="A166" s="30" t="s">
        <v>605</v>
      </c>
      <c r="B166" s="31" t="s">
        <v>608</v>
      </c>
      <c r="C166" s="31" t="str">
        <f t="shared" si="6"/>
        <v>Durable Medical Equipment and Supplies Policy</v>
      </c>
      <c r="G166" s="30" t="s">
        <v>605</v>
      </c>
      <c r="H166" s="31" t="s">
        <v>608</v>
      </c>
      <c r="I166" s="31" t="str">
        <f t="shared" si="7"/>
        <v>Durable Medical Equipment and Supplies Policy</v>
      </c>
      <c r="J166" t="e">
        <f t="shared" ca="1" si="8"/>
        <v>#N/A</v>
      </c>
      <c r="N166" s="34" t="s">
        <v>3539</v>
      </c>
      <c r="O166" s="34" t="s">
        <v>3700</v>
      </c>
      <c r="P166" s="69">
        <v>5758</v>
      </c>
      <c r="Q166" s="34" t="s">
        <v>3701</v>
      </c>
      <c r="R166" s="34" t="s">
        <v>4045</v>
      </c>
      <c r="S166" s="69">
        <v>46524</v>
      </c>
      <c r="T166" s="70" t="s">
        <v>4046</v>
      </c>
      <c r="U166" s="34" t="s">
        <v>3704</v>
      </c>
      <c r="V166" s="34" t="s">
        <v>3704</v>
      </c>
      <c r="W166" s="34" t="s">
        <v>3704</v>
      </c>
      <c r="X166" s="34" t="s">
        <v>3539</v>
      </c>
    </row>
    <row r="167" spans="1:24" x14ac:dyDescent="0.25">
      <c r="A167" s="30" t="s">
        <v>605</v>
      </c>
      <c r="B167" s="31" t="s">
        <v>609</v>
      </c>
      <c r="C167" s="31" t="str">
        <f t="shared" si="6"/>
        <v>Durable Medical Equipment and Supplies Policy</v>
      </c>
      <c r="G167" s="30" t="s">
        <v>605</v>
      </c>
      <c r="H167" s="31" t="s">
        <v>609</v>
      </c>
      <c r="I167" s="31" t="str">
        <f t="shared" si="7"/>
        <v>Durable Medical Equipment and Supplies Policy</v>
      </c>
      <c r="J167" t="e">
        <f t="shared" ca="1" si="8"/>
        <v>#N/A</v>
      </c>
      <c r="N167" s="34" t="s">
        <v>3539</v>
      </c>
      <c r="O167" s="34" t="s">
        <v>3700</v>
      </c>
      <c r="P167" s="69">
        <v>5758</v>
      </c>
      <c r="Q167" s="34" t="s">
        <v>3701</v>
      </c>
      <c r="R167" s="34" t="s">
        <v>4047</v>
      </c>
      <c r="S167" s="69">
        <v>41466</v>
      </c>
      <c r="T167" s="70" t="s">
        <v>4048</v>
      </c>
      <c r="U167" s="34" t="s">
        <v>3704</v>
      </c>
      <c r="V167" s="34" t="s">
        <v>3704</v>
      </c>
      <c r="W167" s="34" t="s">
        <v>3704</v>
      </c>
      <c r="X167" s="34" t="s">
        <v>3539</v>
      </c>
    </row>
    <row r="168" spans="1:24" x14ac:dyDescent="0.25">
      <c r="A168" s="30" t="s">
        <v>335</v>
      </c>
      <c r="B168" s="31" t="s">
        <v>610</v>
      </c>
      <c r="C168" s="31" t="str">
        <f t="shared" si="6"/>
        <v>Frequency Policy</v>
      </c>
      <c r="G168" s="30" t="s">
        <v>335</v>
      </c>
      <c r="H168" s="31" t="s">
        <v>610</v>
      </c>
      <c r="I168" s="31" t="str">
        <f t="shared" si="7"/>
        <v>Frequency Policy</v>
      </c>
      <c r="J168" t="e">
        <f t="shared" ca="1" si="8"/>
        <v>#N/A</v>
      </c>
      <c r="N168" s="34" t="s">
        <v>3539</v>
      </c>
      <c r="O168" s="34" t="s">
        <v>3700</v>
      </c>
      <c r="P168" s="69">
        <v>5758</v>
      </c>
      <c r="Q168" s="34" t="s">
        <v>3701</v>
      </c>
      <c r="R168" s="34" t="s">
        <v>4049</v>
      </c>
      <c r="S168" s="69">
        <v>41467</v>
      </c>
      <c r="T168" s="70" t="s">
        <v>4050</v>
      </c>
      <c r="U168" s="34" t="s">
        <v>3704</v>
      </c>
      <c r="V168" s="34" t="s">
        <v>3704</v>
      </c>
      <c r="W168" s="34" t="s">
        <v>3704</v>
      </c>
      <c r="X168" s="34" t="s">
        <v>3539</v>
      </c>
    </row>
    <row r="169" spans="1:24" x14ac:dyDescent="0.25">
      <c r="A169" s="30" t="s">
        <v>335</v>
      </c>
      <c r="B169" s="31" t="s">
        <v>611</v>
      </c>
      <c r="C169" s="31" t="str">
        <f t="shared" si="6"/>
        <v>Frequency Policy</v>
      </c>
      <c r="G169" s="30" t="s">
        <v>335</v>
      </c>
      <c r="H169" s="31" t="s">
        <v>611</v>
      </c>
      <c r="I169" s="31" t="str">
        <f t="shared" si="7"/>
        <v>Frequency Policy</v>
      </c>
      <c r="J169" t="e">
        <f t="shared" ca="1" si="8"/>
        <v>#N/A</v>
      </c>
      <c r="N169" s="34" t="s">
        <v>3539</v>
      </c>
      <c r="O169" s="34" t="s">
        <v>3700</v>
      </c>
      <c r="P169" s="69">
        <v>5758</v>
      </c>
      <c r="Q169" s="34" t="s">
        <v>3701</v>
      </c>
      <c r="R169" s="34" t="s">
        <v>4051</v>
      </c>
      <c r="S169" s="69">
        <v>41468</v>
      </c>
      <c r="T169" s="70" t="s">
        <v>4052</v>
      </c>
      <c r="U169" s="34" t="s">
        <v>3708</v>
      </c>
      <c r="V169" s="34" t="s">
        <v>3708</v>
      </c>
      <c r="W169" s="34" t="s">
        <v>3708</v>
      </c>
      <c r="X169" s="34" t="s">
        <v>3539</v>
      </c>
    </row>
    <row r="170" spans="1:24" x14ac:dyDescent="0.25">
      <c r="A170" s="30" t="s">
        <v>612</v>
      </c>
      <c r="B170" s="31" t="s">
        <v>507</v>
      </c>
      <c r="C170" s="31" t="str">
        <f t="shared" si="6"/>
        <v>CMS National Coverage Determinations (NCD) Policy</v>
      </c>
      <c r="G170" s="30" t="s">
        <v>612</v>
      </c>
      <c r="H170" s="31" t="s">
        <v>507</v>
      </c>
      <c r="I170" s="31" t="str">
        <f t="shared" si="7"/>
        <v>CMS National Coverage Determinations (NCD) Policy</v>
      </c>
      <c r="J170" t="e">
        <f t="shared" ca="1" si="8"/>
        <v>#N/A</v>
      </c>
      <c r="N170" s="34" t="s">
        <v>3539</v>
      </c>
      <c r="O170" s="34" t="s">
        <v>3700</v>
      </c>
      <c r="P170" s="69">
        <v>5758</v>
      </c>
      <c r="Q170" s="34" t="s">
        <v>3701</v>
      </c>
      <c r="R170" s="34" t="s">
        <v>4053</v>
      </c>
      <c r="S170" s="69">
        <v>41469</v>
      </c>
      <c r="T170" s="70" t="s">
        <v>4054</v>
      </c>
      <c r="U170" s="34" t="s">
        <v>3704</v>
      </c>
      <c r="V170" s="34" t="s">
        <v>3704</v>
      </c>
      <c r="W170" s="34" t="s">
        <v>3704</v>
      </c>
      <c r="X170" s="34" t="s">
        <v>3539</v>
      </c>
    </row>
    <row r="171" spans="1:24" x14ac:dyDescent="0.25">
      <c r="A171" s="30" t="s">
        <v>612</v>
      </c>
      <c r="B171" s="31" t="s">
        <v>508</v>
      </c>
      <c r="C171" s="31" t="str">
        <f t="shared" si="6"/>
        <v>CMS National Coverage Determinations (NCD) Policy</v>
      </c>
      <c r="G171" s="30" t="s">
        <v>612</v>
      </c>
      <c r="H171" s="31" t="s">
        <v>508</v>
      </c>
      <c r="I171" s="31" t="str">
        <f t="shared" si="7"/>
        <v>CMS National Coverage Determinations (NCD) Policy</v>
      </c>
      <c r="J171" t="e">
        <f t="shared" ca="1" si="8"/>
        <v>#N/A</v>
      </c>
      <c r="N171" s="34" t="s">
        <v>3539</v>
      </c>
      <c r="O171" s="34" t="s">
        <v>3700</v>
      </c>
      <c r="P171" s="69">
        <v>5758</v>
      </c>
      <c r="Q171" s="34" t="s">
        <v>3701</v>
      </c>
      <c r="R171" s="34" t="s">
        <v>4055</v>
      </c>
      <c r="S171" s="69">
        <v>41471</v>
      </c>
      <c r="T171" s="70" t="s">
        <v>4056</v>
      </c>
      <c r="U171" s="34" t="s">
        <v>3704</v>
      </c>
      <c r="V171" s="34" t="s">
        <v>3704</v>
      </c>
      <c r="W171" s="34" t="s">
        <v>3704</v>
      </c>
      <c r="X171" s="34" t="s">
        <v>3539</v>
      </c>
    </row>
    <row r="172" spans="1:24" x14ac:dyDescent="0.25">
      <c r="A172" s="30" t="s">
        <v>612</v>
      </c>
      <c r="B172" s="31" t="s">
        <v>509</v>
      </c>
      <c r="C172" s="31" t="str">
        <f t="shared" si="6"/>
        <v>CMS National Coverage Determinations (NCD) Policy</v>
      </c>
      <c r="G172" s="30" t="s">
        <v>612</v>
      </c>
      <c r="H172" s="31" t="s">
        <v>509</v>
      </c>
      <c r="I172" s="31" t="str">
        <f t="shared" si="7"/>
        <v>CMS National Coverage Determinations (NCD) Policy</v>
      </c>
      <c r="J172" t="e">
        <f t="shared" ca="1" si="8"/>
        <v>#N/A</v>
      </c>
      <c r="N172" s="34" t="s">
        <v>3539</v>
      </c>
      <c r="O172" s="34" t="s">
        <v>3700</v>
      </c>
      <c r="P172" s="69">
        <v>5758</v>
      </c>
      <c r="Q172" s="34" t="s">
        <v>3701</v>
      </c>
      <c r="R172" s="34" t="s">
        <v>4057</v>
      </c>
      <c r="S172" s="69">
        <v>41472</v>
      </c>
      <c r="T172" s="70" t="s">
        <v>4058</v>
      </c>
      <c r="U172" s="34" t="s">
        <v>3704</v>
      </c>
      <c r="V172" s="34" t="s">
        <v>3704</v>
      </c>
      <c r="W172" s="34" t="s">
        <v>3704</v>
      </c>
      <c r="X172" s="34" t="s">
        <v>3539</v>
      </c>
    </row>
    <row r="173" spans="1:24" x14ac:dyDescent="0.25">
      <c r="A173" s="30" t="s">
        <v>612</v>
      </c>
      <c r="B173" s="31" t="s">
        <v>510</v>
      </c>
      <c r="C173" s="31" t="str">
        <f t="shared" si="6"/>
        <v>CMS National Coverage Determinations (NCD) Policy</v>
      </c>
      <c r="G173" s="30" t="s">
        <v>612</v>
      </c>
      <c r="H173" s="31" t="s">
        <v>510</v>
      </c>
      <c r="I173" s="31" t="str">
        <f t="shared" si="7"/>
        <v>CMS National Coverage Determinations (NCD) Policy</v>
      </c>
      <c r="J173" t="e">
        <f t="shared" ca="1" si="8"/>
        <v>#N/A</v>
      </c>
      <c r="N173" s="34" t="s">
        <v>3539</v>
      </c>
      <c r="O173" s="34" t="s">
        <v>3700</v>
      </c>
      <c r="P173" s="69">
        <v>5758</v>
      </c>
      <c r="Q173" s="34" t="s">
        <v>3701</v>
      </c>
      <c r="R173" s="34" t="s">
        <v>4059</v>
      </c>
      <c r="S173" s="69">
        <v>41473</v>
      </c>
      <c r="T173" s="70" t="s">
        <v>4060</v>
      </c>
      <c r="U173" s="34" t="s">
        <v>3708</v>
      </c>
      <c r="V173" s="34" t="s">
        <v>3708</v>
      </c>
      <c r="W173" s="34" t="s">
        <v>3708</v>
      </c>
      <c r="X173" s="34" t="s">
        <v>3539</v>
      </c>
    </row>
    <row r="174" spans="1:24" x14ac:dyDescent="0.25">
      <c r="A174" s="30" t="s">
        <v>612</v>
      </c>
      <c r="B174" s="31" t="s">
        <v>511</v>
      </c>
      <c r="C174" s="31" t="str">
        <f t="shared" si="6"/>
        <v>CMS National Coverage Determinations (NCD) Policy</v>
      </c>
      <c r="G174" s="30" t="s">
        <v>612</v>
      </c>
      <c r="H174" s="31" t="s">
        <v>511</v>
      </c>
      <c r="I174" s="31" t="str">
        <f t="shared" si="7"/>
        <v>CMS National Coverage Determinations (NCD) Policy</v>
      </c>
      <c r="J174" t="e">
        <f t="shared" ca="1" si="8"/>
        <v>#N/A</v>
      </c>
      <c r="N174" s="34" t="s">
        <v>3539</v>
      </c>
      <c r="O174" s="34" t="s">
        <v>3700</v>
      </c>
      <c r="P174" s="69">
        <v>5758</v>
      </c>
      <c r="Q174" s="34" t="s">
        <v>3701</v>
      </c>
      <c r="R174" s="34" t="s">
        <v>4061</v>
      </c>
      <c r="S174" s="69">
        <v>41475</v>
      </c>
      <c r="T174" s="70" t="s">
        <v>4062</v>
      </c>
      <c r="U174" s="34" t="s">
        <v>3708</v>
      </c>
      <c r="V174" s="34" t="s">
        <v>3708</v>
      </c>
      <c r="W174" s="34" t="s">
        <v>3708</v>
      </c>
      <c r="X174" s="34" t="s">
        <v>3539</v>
      </c>
    </row>
    <row r="175" spans="1:24" x14ac:dyDescent="0.25">
      <c r="A175" s="30" t="s">
        <v>102</v>
      </c>
      <c r="B175" s="31" t="s">
        <v>613</v>
      </c>
      <c r="C175" s="31" t="str">
        <f t="shared" si="6"/>
        <v>Durable Medical Equipment and Supplies Policy</v>
      </c>
      <c r="G175" s="30" t="s">
        <v>102</v>
      </c>
      <c r="H175" s="31" t="s">
        <v>613</v>
      </c>
      <c r="I175" s="31" t="str">
        <f t="shared" si="7"/>
        <v>Durable Medical Equipment and Supplies Policy</v>
      </c>
      <c r="J175" t="e">
        <f t="shared" ca="1" si="8"/>
        <v>#N/A</v>
      </c>
      <c r="N175" s="34" t="s">
        <v>3539</v>
      </c>
      <c r="O175" s="34" t="s">
        <v>3700</v>
      </c>
      <c r="P175" s="69">
        <v>5758</v>
      </c>
      <c r="Q175" s="34" t="s">
        <v>3701</v>
      </c>
      <c r="R175" s="34" t="s">
        <v>4063</v>
      </c>
      <c r="S175" s="69">
        <v>41499</v>
      </c>
      <c r="T175" s="70" t="s">
        <v>4064</v>
      </c>
      <c r="U175" s="34" t="s">
        <v>3704</v>
      </c>
      <c r="V175" s="34" t="s">
        <v>3704</v>
      </c>
      <c r="W175" s="34" t="s">
        <v>3704</v>
      </c>
      <c r="X175" s="34" t="s">
        <v>3539</v>
      </c>
    </row>
    <row r="176" spans="1:24" x14ac:dyDescent="0.25">
      <c r="A176" s="30" t="s">
        <v>102</v>
      </c>
      <c r="B176" s="31" t="s">
        <v>614</v>
      </c>
      <c r="C176" s="31" t="str">
        <f t="shared" si="6"/>
        <v>Durable Medical Equipment and Supplies Policy</v>
      </c>
      <c r="G176" s="30" t="s">
        <v>102</v>
      </c>
      <c r="H176" s="31" t="s">
        <v>614</v>
      </c>
      <c r="I176" s="31" t="str">
        <f t="shared" si="7"/>
        <v>Durable Medical Equipment and Supplies Policy</v>
      </c>
      <c r="J176" t="e">
        <f t="shared" ca="1" si="8"/>
        <v>#N/A</v>
      </c>
      <c r="N176" s="34" t="s">
        <v>3539</v>
      </c>
      <c r="O176" s="34" t="s">
        <v>3700</v>
      </c>
      <c r="P176" s="69">
        <v>5758</v>
      </c>
      <c r="Q176" s="34" t="s">
        <v>3701</v>
      </c>
      <c r="R176" s="34" t="s">
        <v>4065</v>
      </c>
      <c r="S176" s="69">
        <v>43648</v>
      </c>
      <c r="T176" s="70" t="s">
        <v>4066</v>
      </c>
      <c r="U176" s="34" t="s">
        <v>3704</v>
      </c>
      <c r="V176" s="34" t="s">
        <v>3704</v>
      </c>
      <c r="W176" s="34" t="s">
        <v>3705</v>
      </c>
      <c r="X176" s="34" t="s">
        <v>3539</v>
      </c>
    </row>
    <row r="177" spans="1:24" x14ac:dyDescent="0.25">
      <c r="A177" s="30" t="s">
        <v>102</v>
      </c>
      <c r="B177" s="31" t="s">
        <v>615</v>
      </c>
      <c r="C177" s="31" t="str">
        <f t="shared" si="6"/>
        <v>Durable Medical Equipment and Supplies Policy</v>
      </c>
      <c r="G177" s="30" t="s">
        <v>102</v>
      </c>
      <c r="H177" s="31" t="s">
        <v>615</v>
      </c>
      <c r="I177" s="31" t="str">
        <f t="shared" si="7"/>
        <v>Durable Medical Equipment and Supplies Policy</v>
      </c>
      <c r="J177" t="e">
        <f t="shared" ca="1" si="8"/>
        <v>#N/A</v>
      </c>
      <c r="N177" s="34" t="s">
        <v>3539</v>
      </c>
      <c r="O177" s="34" t="s">
        <v>3700</v>
      </c>
      <c r="P177" s="69">
        <v>5758</v>
      </c>
      <c r="Q177" s="34" t="s">
        <v>3701</v>
      </c>
      <c r="R177" s="34" t="s">
        <v>4067</v>
      </c>
      <c r="S177" s="69">
        <v>43652</v>
      </c>
      <c r="T177" s="70" t="s">
        <v>4068</v>
      </c>
      <c r="U177" s="34" t="s">
        <v>3704</v>
      </c>
      <c r="V177" s="34" t="s">
        <v>3704</v>
      </c>
      <c r="W177" s="34" t="s">
        <v>3705</v>
      </c>
      <c r="X177" s="34" t="s">
        <v>3539</v>
      </c>
    </row>
    <row r="178" spans="1:24" x14ac:dyDescent="0.25">
      <c r="A178" s="30" t="s">
        <v>102</v>
      </c>
      <c r="B178" s="31" t="s">
        <v>616</v>
      </c>
      <c r="C178" s="31" t="str">
        <f t="shared" si="6"/>
        <v>Durable Medical Equipment and Supplies Policy</v>
      </c>
      <c r="G178" s="30" t="s">
        <v>102</v>
      </c>
      <c r="H178" s="31" t="s">
        <v>616</v>
      </c>
      <c r="I178" s="31" t="str">
        <f t="shared" si="7"/>
        <v>Durable Medical Equipment and Supplies Policy</v>
      </c>
      <c r="J178" t="e">
        <f t="shared" ca="1" si="8"/>
        <v>#N/A</v>
      </c>
      <c r="N178" s="34" t="s">
        <v>3539</v>
      </c>
      <c r="O178" s="34" t="s">
        <v>3700</v>
      </c>
      <c r="P178" s="69">
        <v>5758</v>
      </c>
      <c r="Q178" s="34" t="s">
        <v>3701</v>
      </c>
      <c r="R178" s="34" t="s">
        <v>4069</v>
      </c>
      <c r="S178" s="69">
        <v>43664</v>
      </c>
      <c r="T178" s="70" t="s">
        <v>4070</v>
      </c>
      <c r="U178" s="34" t="s">
        <v>3704</v>
      </c>
      <c r="V178" s="34" t="s">
        <v>3704</v>
      </c>
      <c r="W178" s="34" t="s">
        <v>3705</v>
      </c>
      <c r="X178" s="34" t="s">
        <v>3539</v>
      </c>
    </row>
    <row r="179" spans="1:24" x14ac:dyDescent="0.25">
      <c r="A179" s="30" t="s">
        <v>102</v>
      </c>
      <c r="B179" s="31" t="s">
        <v>617</v>
      </c>
      <c r="C179" s="31" t="str">
        <f t="shared" si="6"/>
        <v>Durable Medical Equipment and Supplies Policy</v>
      </c>
      <c r="G179" s="30" t="s">
        <v>102</v>
      </c>
      <c r="H179" s="31" t="s">
        <v>617</v>
      </c>
      <c r="I179" s="31" t="str">
        <f t="shared" si="7"/>
        <v>Durable Medical Equipment and Supplies Policy</v>
      </c>
      <c r="J179" t="e">
        <f t="shared" ca="1" si="8"/>
        <v>#N/A</v>
      </c>
      <c r="N179" s="34" t="s">
        <v>3539</v>
      </c>
      <c r="O179" s="34" t="s">
        <v>3700</v>
      </c>
      <c r="P179" s="69">
        <v>5758</v>
      </c>
      <c r="Q179" s="34" t="s">
        <v>3701</v>
      </c>
      <c r="R179" s="34" t="s">
        <v>4071</v>
      </c>
      <c r="S179" s="69">
        <v>43671</v>
      </c>
      <c r="T179" s="70" t="s">
        <v>4072</v>
      </c>
      <c r="U179" s="34" t="s">
        <v>3704</v>
      </c>
      <c r="V179" s="34" t="s">
        <v>3704</v>
      </c>
      <c r="W179" s="34" t="s">
        <v>3705</v>
      </c>
      <c r="X179" s="34" t="s">
        <v>3539</v>
      </c>
    </row>
    <row r="180" spans="1:24" x14ac:dyDescent="0.25">
      <c r="A180" s="30" t="s">
        <v>102</v>
      </c>
      <c r="B180" s="31" t="s">
        <v>618</v>
      </c>
      <c r="C180" s="31" t="str">
        <f t="shared" si="6"/>
        <v>Durable Medical Equipment and Supplies Policy</v>
      </c>
      <c r="G180" s="30" t="s">
        <v>102</v>
      </c>
      <c r="H180" s="31" t="s">
        <v>618</v>
      </c>
      <c r="I180" s="31" t="str">
        <f t="shared" si="7"/>
        <v>Durable Medical Equipment and Supplies Policy</v>
      </c>
      <c r="J180" t="e">
        <f t="shared" ca="1" si="8"/>
        <v>#N/A</v>
      </c>
      <c r="N180" s="34" t="s">
        <v>3539</v>
      </c>
      <c r="O180" s="34" t="s">
        <v>3700</v>
      </c>
      <c r="P180" s="69">
        <v>5758</v>
      </c>
      <c r="Q180" s="34" t="s">
        <v>3701</v>
      </c>
      <c r="R180" s="34" t="s">
        <v>4073</v>
      </c>
      <c r="S180" s="69">
        <v>43723</v>
      </c>
      <c r="T180" s="70" t="s">
        <v>4074</v>
      </c>
      <c r="U180" s="34" t="s">
        <v>3704</v>
      </c>
      <c r="V180" s="34" t="s">
        <v>3704</v>
      </c>
      <c r="W180" s="34" t="s">
        <v>3705</v>
      </c>
      <c r="X180" s="34" t="s">
        <v>3539</v>
      </c>
    </row>
    <row r="181" spans="1:24" x14ac:dyDescent="0.25">
      <c r="A181" s="30" t="s">
        <v>102</v>
      </c>
      <c r="B181" s="31" t="s">
        <v>619</v>
      </c>
      <c r="C181" s="31" t="str">
        <f t="shared" si="6"/>
        <v>Durable Medical Equipment and Supplies Policy</v>
      </c>
      <c r="G181" s="30" t="s">
        <v>102</v>
      </c>
      <c r="H181" s="31" t="s">
        <v>619</v>
      </c>
      <c r="I181" s="31" t="str">
        <f t="shared" si="7"/>
        <v>Durable Medical Equipment and Supplies Policy</v>
      </c>
      <c r="J181" t="e">
        <f t="shared" ca="1" si="8"/>
        <v>#N/A</v>
      </c>
      <c r="N181" s="34" t="s">
        <v>3539</v>
      </c>
      <c r="O181" s="34" t="s">
        <v>3700</v>
      </c>
      <c r="P181" s="69">
        <v>5758</v>
      </c>
      <c r="Q181" s="34" t="s">
        <v>3701</v>
      </c>
      <c r="R181" s="34" t="s">
        <v>4075</v>
      </c>
      <c r="S181" s="69">
        <v>43730</v>
      </c>
      <c r="T181" s="70" t="s">
        <v>4076</v>
      </c>
      <c r="U181" s="34" t="s">
        <v>3704</v>
      </c>
      <c r="V181" s="34" t="s">
        <v>3704</v>
      </c>
      <c r="W181" s="34" t="s">
        <v>3705</v>
      </c>
      <c r="X181" s="34" t="s">
        <v>3539</v>
      </c>
    </row>
    <row r="182" spans="1:24" x14ac:dyDescent="0.25">
      <c r="A182" s="30" t="s">
        <v>102</v>
      </c>
      <c r="B182" s="31" t="s">
        <v>620</v>
      </c>
      <c r="C182" s="31" t="str">
        <f t="shared" si="6"/>
        <v>Durable Medical Equipment and Supplies Policy</v>
      </c>
      <c r="G182" s="30" t="s">
        <v>102</v>
      </c>
      <c r="H182" s="31" t="s">
        <v>620</v>
      </c>
      <c r="I182" s="31" t="str">
        <f t="shared" si="7"/>
        <v>Durable Medical Equipment and Supplies Policy</v>
      </c>
      <c r="J182" t="e">
        <f t="shared" ca="1" si="8"/>
        <v>#N/A</v>
      </c>
      <c r="N182" s="34" t="s">
        <v>3539</v>
      </c>
      <c r="O182" s="34" t="s">
        <v>3700</v>
      </c>
      <c r="P182" s="69">
        <v>5758</v>
      </c>
      <c r="Q182" s="34" t="s">
        <v>3701</v>
      </c>
      <c r="R182" s="34" t="s">
        <v>4077</v>
      </c>
      <c r="S182" s="69">
        <v>46586</v>
      </c>
      <c r="T182" s="70" t="s">
        <v>4078</v>
      </c>
      <c r="U182" s="34" t="s">
        <v>3704</v>
      </c>
      <c r="V182" s="34" t="s">
        <v>3704</v>
      </c>
      <c r="W182" s="34" t="s">
        <v>3705</v>
      </c>
      <c r="X182" s="34" t="s">
        <v>3539</v>
      </c>
    </row>
    <row r="183" spans="1:24" x14ac:dyDescent="0.25">
      <c r="A183" s="30" t="s">
        <v>102</v>
      </c>
      <c r="B183" s="31" t="s">
        <v>621</v>
      </c>
      <c r="C183" s="31" t="str">
        <f t="shared" si="6"/>
        <v>Durable Medical Equipment and Supplies Policy</v>
      </c>
      <c r="G183" s="30" t="s">
        <v>102</v>
      </c>
      <c r="H183" s="31" t="s">
        <v>621</v>
      </c>
      <c r="I183" s="31" t="str">
        <f t="shared" si="7"/>
        <v>Durable Medical Equipment and Supplies Policy</v>
      </c>
      <c r="J183" t="e">
        <f t="shared" ca="1" si="8"/>
        <v>#N/A</v>
      </c>
      <c r="N183" s="34" t="s">
        <v>3539</v>
      </c>
      <c r="O183" s="34" t="s">
        <v>3700</v>
      </c>
      <c r="P183" s="69">
        <v>5758</v>
      </c>
      <c r="Q183" s="34" t="s">
        <v>3701</v>
      </c>
      <c r="R183" s="34" t="s">
        <v>4079</v>
      </c>
      <c r="S183" s="69">
        <v>46588</v>
      </c>
      <c r="T183" s="70" t="s">
        <v>4080</v>
      </c>
      <c r="U183" s="34" t="s">
        <v>3704</v>
      </c>
      <c r="V183" s="34" t="s">
        <v>3704</v>
      </c>
      <c r="W183" s="34" t="s">
        <v>3705</v>
      </c>
      <c r="X183" s="34" t="s">
        <v>3539</v>
      </c>
    </row>
    <row r="184" spans="1:24" x14ac:dyDescent="0.25">
      <c r="A184" s="30" t="s">
        <v>102</v>
      </c>
      <c r="B184" s="31" t="s">
        <v>622</v>
      </c>
      <c r="C184" s="31" t="str">
        <f t="shared" si="6"/>
        <v>Durable Medical Equipment and Supplies Policy</v>
      </c>
      <c r="G184" s="30" t="s">
        <v>102</v>
      </c>
      <c r="H184" s="31" t="s">
        <v>622</v>
      </c>
      <c r="I184" s="31" t="str">
        <f t="shared" si="7"/>
        <v>Durable Medical Equipment and Supplies Policy</v>
      </c>
      <c r="J184" t="e">
        <f t="shared" ca="1" si="8"/>
        <v>#N/A</v>
      </c>
      <c r="N184" s="34" t="s">
        <v>3539</v>
      </c>
      <c r="O184" s="34" t="s">
        <v>3700</v>
      </c>
      <c r="P184" s="69">
        <v>5758</v>
      </c>
      <c r="Q184" s="34" t="s">
        <v>3701</v>
      </c>
      <c r="R184" s="34" t="s">
        <v>4081</v>
      </c>
      <c r="S184" s="69">
        <v>46589</v>
      </c>
      <c r="T184" s="70" t="s">
        <v>4082</v>
      </c>
      <c r="U184" s="34" t="s">
        <v>3704</v>
      </c>
      <c r="V184" s="34" t="s">
        <v>3704</v>
      </c>
      <c r="W184" s="34" t="s">
        <v>3705</v>
      </c>
      <c r="X184" s="34" t="s">
        <v>3539</v>
      </c>
    </row>
    <row r="185" spans="1:24" x14ac:dyDescent="0.25">
      <c r="A185" s="30" t="s">
        <v>623</v>
      </c>
      <c r="B185" s="31" t="s">
        <v>539</v>
      </c>
      <c r="C185" s="31" t="str">
        <f t="shared" si="6"/>
        <v>CMS National Coverage Determinations (NCD) Policy</v>
      </c>
      <c r="G185" s="30" t="s">
        <v>623</v>
      </c>
      <c r="H185" s="31" t="s">
        <v>539</v>
      </c>
      <c r="I185" s="31" t="str">
        <f t="shared" si="7"/>
        <v>CMS National Coverage Determinations (NCD) Policy</v>
      </c>
      <c r="J185" t="e">
        <f t="shared" ca="1" si="8"/>
        <v>#N/A</v>
      </c>
      <c r="N185" s="34" t="s">
        <v>3539</v>
      </c>
      <c r="O185" s="34" t="s">
        <v>3700</v>
      </c>
      <c r="P185" s="69">
        <v>5758</v>
      </c>
      <c r="Q185" s="34" t="s">
        <v>3701</v>
      </c>
      <c r="R185" s="34" t="s">
        <v>4083</v>
      </c>
      <c r="S185" s="69">
        <v>46593</v>
      </c>
      <c r="T185" s="70" t="s">
        <v>4084</v>
      </c>
      <c r="U185" s="34" t="s">
        <v>3704</v>
      </c>
      <c r="V185" s="34" t="s">
        <v>3704</v>
      </c>
      <c r="W185" s="34" t="s">
        <v>3705</v>
      </c>
      <c r="X185" s="34" t="s">
        <v>3539</v>
      </c>
    </row>
    <row r="186" spans="1:24" x14ac:dyDescent="0.25">
      <c r="A186" s="30" t="s">
        <v>623</v>
      </c>
      <c r="B186" s="31" t="s">
        <v>540</v>
      </c>
      <c r="C186" s="31" t="str">
        <f t="shared" si="6"/>
        <v>CMS National Coverage Determinations (NCD) Policy</v>
      </c>
      <c r="G186" s="30" t="s">
        <v>623</v>
      </c>
      <c r="H186" s="31" t="s">
        <v>540</v>
      </c>
      <c r="I186" s="31" t="str">
        <f t="shared" si="7"/>
        <v>CMS National Coverage Determinations (NCD) Policy</v>
      </c>
      <c r="J186" t="e">
        <f t="shared" ca="1" si="8"/>
        <v>#N/A</v>
      </c>
      <c r="N186" s="34" t="s">
        <v>3539</v>
      </c>
      <c r="O186" s="34" t="s">
        <v>3700</v>
      </c>
      <c r="P186" s="69">
        <v>5758</v>
      </c>
      <c r="Q186" s="34" t="s">
        <v>3701</v>
      </c>
      <c r="R186" s="34" t="s">
        <v>4085</v>
      </c>
      <c r="S186" s="69">
        <v>46594</v>
      </c>
      <c r="T186" s="70" t="s">
        <v>4086</v>
      </c>
      <c r="U186" s="34" t="s">
        <v>3704</v>
      </c>
      <c r="V186" s="34" t="s">
        <v>3704</v>
      </c>
      <c r="W186" s="34" t="s">
        <v>3705</v>
      </c>
      <c r="X186" s="34" t="s">
        <v>3539</v>
      </c>
    </row>
    <row r="187" spans="1:24" x14ac:dyDescent="0.25">
      <c r="A187" s="30" t="s">
        <v>623</v>
      </c>
      <c r="B187" s="31" t="s">
        <v>541</v>
      </c>
      <c r="C187" s="31" t="str">
        <f t="shared" si="6"/>
        <v>CMS National Coverage Determinations (NCD) Policy</v>
      </c>
      <c r="G187" s="30" t="s">
        <v>623</v>
      </c>
      <c r="H187" s="31" t="s">
        <v>541</v>
      </c>
      <c r="I187" s="31" t="str">
        <f t="shared" si="7"/>
        <v>CMS National Coverage Determinations (NCD) Policy</v>
      </c>
      <c r="J187" t="e">
        <f t="shared" ca="1" si="8"/>
        <v>#N/A</v>
      </c>
      <c r="N187" s="34" t="s">
        <v>3539</v>
      </c>
      <c r="O187" s="34" t="s">
        <v>3700</v>
      </c>
      <c r="P187" s="69">
        <v>5758</v>
      </c>
      <c r="Q187" s="34" t="s">
        <v>3701</v>
      </c>
      <c r="R187" s="34" t="s">
        <v>4087</v>
      </c>
      <c r="S187" s="69">
        <v>46599</v>
      </c>
      <c r="T187" s="70" t="s">
        <v>4088</v>
      </c>
      <c r="U187" s="34" t="s">
        <v>3704</v>
      </c>
      <c r="V187" s="34" t="s">
        <v>3704</v>
      </c>
      <c r="W187" s="34" t="s">
        <v>3705</v>
      </c>
      <c r="X187" s="34" t="s">
        <v>3539</v>
      </c>
    </row>
    <row r="188" spans="1:24" x14ac:dyDescent="0.25">
      <c r="A188" s="30" t="s">
        <v>624</v>
      </c>
      <c r="B188" s="31" t="s">
        <v>606</v>
      </c>
      <c r="C188" s="31" t="str">
        <f t="shared" si="6"/>
        <v>Durable Medical Equipment and Supplies Policy</v>
      </c>
      <c r="G188" s="30" t="s">
        <v>624</v>
      </c>
      <c r="H188" s="31" t="s">
        <v>606</v>
      </c>
      <c r="I188" s="31" t="str">
        <f t="shared" si="7"/>
        <v>Durable Medical Equipment and Supplies Policy</v>
      </c>
      <c r="J188" t="e">
        <f t="shared" ca="1" si="8"/>
        <v>#N/A</v>
      </c>
      <c r="N188" s="34" t="s">
        <v>3539</v>
      </c>
      <c r="O188" s="34" t="s">
        <v>3700</v>
      </c>
      <c r="P188" s="69">
        <v>5758</v>
      </c>
      <c r="Q188" s="34" t="s">
        <v>3701</v>
      </c>
      <c r="R188" s="34" t="s">
        <v>4089</v>
      </c>
      <c r="S188" s="69">
        <v>46603</v>
      </c>
      <c r="T188" s="70" t="s">
        <v>4090</v>
      </c>
      <c r="U188" s="34" t="s">
        <v>3704</v>
      </c>
      <c r="V188" s="34" t="s">
        <v>3704</v>
      </c>
      <c r="W188" s="34" t="s">
        <v>3705</v>
      </c>
      <c r="X188" s="34" t="s">
        <v>3539</v>
      </c>
    </row>
    <row r="189" spans="1:24" x14ac:dyDescent="0.25">
      <c r="A189" s="30" t="s">
        <v>624</v>
      </c>
      <c r="B189" s="31" t="s">
        <v>607</v>
      </c>
      <c r="C189" s="31" t="str">
        <f t="shared" si="6"/>
        <v>Durable Medical Equipment and Supplies Policy</v>
      </c>
      <c r="G189" s="30" t="s">
        <v>624</v>
      </c>
      <c r="H189" s="31" t="s">
        <v>607</v>
      </c>
      <c r="I189" s="31" t="str">
        <f t="shared" si="7"/>
        <v>Durable Medical Equipment and Supplies Policy</v>
      </c>
      <c r="J189" t="e">
        <f t="shared" ca="1" si="8"/>
        <v>#N/A</v>
      </c>
      <c r="N189" s="34" t="s">
        <v>3539</v>
      </c>
      <c r="O189" s="34" t="s">
        <v>3700</v>
      </c>
      <c r="P189" s="69">
        <v>5758</v>
      </c>
      <c r="Q189" s="34" t="s">
        <v>3701</v>
      </c>
      <c r="R189" s="34" t="s">
        <v>4091</v>
      </c>
      <c r="S189" s="69">
        <v>46605</v>
      </c>
      <c r="T189" s="70" t="s">
        <v>4092</v>
      </c>
      <c r="U189" s="34" t="s">
        <v>3704</v>
      </c>
      <c r="V189" s="34" t="s">
        <v>3704</v>
      </c>
      <c r="W189" s="34" t="s">
        <v>3705</v>
      </c>
      <c r="X189" s="34" t="s">
        <v>3539</v>
      </c>
    </row>
    <row r="190" spans="1:24" x14ac:dyDescent="0.25">
      <c r="A190" s="30" t="s">
        <v>624</v>
      </c>
      <c r="B190" s="31" t="s">
        <v>608</v>
      </c>
      <c r="C190" s="31" t="str">
        <f t="shared" si="6"/>
        <v>Durable Medical Equipment and Supplies Policy</v>
      </c>
      <c r="G190" s="30" t="s">
        <v>624</v>
      </c>
      <c r="H190" s="31" t="s">
        <v>608</v>
      </c>
      <c r="I190" s="31" t="str">
        <f t="shared" si="7"/>
        <v>Durable Medical Equipment and Supplies Policy</v>
      </c>
      <c r="J190" t="e">
        <f t="shared" ca="1" si="8"/>
        <v>#N/A</v>
      </c>
      <c r="N190" s="34" t="s">
        <v>3539</v>
      </c>
      <c r="O190" s="34" t="s">
        <v>3700</v>
      </c>
      <c r="P190" s="69">
        <v>5758</v>
      </c>
      <c r="Q190" s="34" t="s">
        <v>3701</v>
      </c>
      <c r="R190" s="34" t="s">
        <v>4093</v>
      </c>
      <c r="S190" s="69">
        <v>46606</v>
      </c>
      <c r="T190" s="70" t="s">
        <v>4094</v>
      </c>
      <c r="U190" s="34" t="s">
        <v>3704</v>
      </c>
      <c r="V190" s="34" t="s">
        <v>3704</v>
      </c>
      <c r="W190" s="34" t="s">
        <v>3705</v>
      </c>
      <c r="X190" s="34" t="s">
        <v>3539</v>
      </c>
    </row>
    <row r="191" spans="1:24" x14ac:dyDescent="0.25">
      <c r="A191" s="30" t="s">
        <v>624</v>
      </c>
      <c r="B191" s="31" t="s">
        <v>609</v>
      </c>
      <c r="C191" s="31" t="str">
        <f t="shared" si="6"/>
        <v>Durable Medical Equipment and Supplies Policy</v>
      </c>
      <c r="G191" s="30" t="s">
        <v>624</v>
      </c>
      <c r="H191" s="31" t="s">
        <v>609</v>
      </c>
      <c r="I191" s="31" t="str">
        <f t="shared" si="7"/>
        <v>Durable Medical Equipment and Supplies Policy</v>
      </c>
      <c r="J191" t="e">
        <f t="shared" ca="1" si="8"/>
        <v>#N/A</v>
      </c>
      <c r="N191" s="34" t="s">
        <v>3539</v>
      </c>
      <c r="O191" s="34" t="s">
        <v>3700</v>
      </c>
      <c r="P191" s="69">
        <v>5758</v>
      </c>
      <c r="Q191" s="34" t="s">
        <v>3701</v>
      </c>
      <c r="R191" s="34" t="s">
        <v>4095</v>
      </c>
      <c r="S191" s="69">
        <v>46607</v>
      </c>
      <c r="T191" s="70" t="s">
        <v>4096</v>
      </c>
      <c r="U191" s="34" t="s">
        <v>3704</v>
      </c>
      <c r="V191" s="34" t="s">
        <v>3704</v>
      </c>
      <c r="W191" s="34" t="s">
        <v>3705</v>
      </c>
      <c r="X191" s="34" t="s">
        <v>3539</v>
      </c>
    </row>
    <row r="192" spans="1:24" x14ac:dyDescent="0.25">
      <c r="A192" s="30" t="s">
        <v>625</v>
      </c>
      <c r="B192" s="31" t="s">
        <v>606</v>
      </c>
      <c r="C192" s="31" t="str">
        <f t="shared" si="6"/>
        <v>Durable Medical Equipment and Supplies Policy</v>
      </c>
      <c r="G192" s="30" t="s">
        <v>625</v>
      </c>
      <c r="H192" s="31" t="s">
        <v>606</v>
      </c>
      <c r="I192" s="31" t="str">
        <f t="shared" si="7"/>
        <v>Durable Medical Equipment and Supplies Policy</v>
      </c>
      <c r="J192" t="e">
        <f t="shared" ca="1" si="8"/>
        <v>#N/A</v>
      </c>
      <c r="N192" s="34" t="s">
        <v>3539</v>
      </c>
      <c r="O192" s="34" t="s">
        <v>3700</v>
      </c>
      <c r="P192" s="69">
        <v>5758</v>
      </c>
      <c r="Q192" s="34" t="s">
        <v>3701</v>
      </c>
      <c r="R192" s="34" t="s">
        <v>4097</v>
      </c>
      <c r="S192" s="69">
        <v>46609</v>
      </c>
      <c r="T192" s="70" t="s">
        <v>4098</v>
      </c>
      <c r="U192" s="34" t="s">
        <v>3704</v>
      </c>
      <c r="V192" s="34" t="s">
        <v>3704</v>
      </c>
      <c r="W192" s="34" t="s">
        <v>3705</v>
      </c>
      <c r="X192" s="34" t="s">
        <v>3539</v>
      </c>
    </row>
    <row r="193" spans="1:24" x14ac:dyDescent="0.25">
      <c r="A193" s="30" t="s">
        <v>625</v>
      </c>
      <c r="B193" s="31" t="s">
        <v>607</v>
      </c>
      <c r="C193" s="31" t="str">
        <f t="shared" si="6"/>
        <v>Durable Medical Equipment and Supplies Policy</v>
      </c>
      <c r="G193" s="30" t="s">
        <v>625</v>
      </c>
      <c r="H193" s="31" t="s">
        <v>607</v>
      </c>
      <c r="I193" s="31" t="str">
        <f t="shared" si="7"/>
        <v>Durable Medical Equipment and Supplies Policy</v>
      </c>
      <c r="J193" t="e">
        <f t="shared" ca="1" si="8"/>
        <v>#N/A</v>
      </c>
      <c r="N193" s="34" t="s">
        <v>3539</v>
      </c>
      <c r="O193" s="34" t="s">
        <v>3700</v>
      </c>
      <c r="P193" s="69">
        <v>5758</v>
      </c>
      <c r="Q193" s="34" t="s">
        <v>3701</v>
      </c>
      <c r="R193" s="34" t="s">
        <v>4099</v>
      </c>
      <c r="S193" s="69">
        <v>46611</v>
      </c>
      <c r="T193" s="70" t="s">
        <v>4100</v>
      </c>
      <c r="U193" s="34" t="s">
        <v>3704</v>
      </c>
      <c r="V193" s="34" t="s">
        <v>3704</v>
      </c>
      <c r="W193" s="34" t="s">
        <v>3705</v>
      </c>
      <c r="X193" s="34" t="s">
        <v>3539</v>
      </c>
    </row>
    <row r="194" spans="1:24" x14ac:dyDescent="0.25">
      <c r="A194" s="30" t="s">
        <v>625</v>
      </c>
      <c r="B194" s="31" t="s">
        <v>608</v>
      </c>
      <c r="C194" s="31" t="str">
        <f t="shared" si="6"/>
        <v>Durable Medical Equipment and Supplies Policy</v>
      </c>
      <c r="G194" s="30" t="s">
        <v>625</v>
      </c>
      <c r="H194" s="31" t="s">
        <v>608</v>
      </c>
      <c r="I194" s="31" t="str">
        <f t="shared" si="7"/>
        <v>Durable Medical Equipment and Supplies Policy</v>
      </c>
      <c r="J194" t="e">
        <f t="shared" ca="1" si="8"/>
        <v>#N/A</v>
      </c>
      <c r="N194" s="34" t="s">
        <v>3539</v>
      </c>
      <c r="O194" s="34" t="s">
        <v>3700</v>
      </c>
      <c r="P194" s="69">
        <v>5758</v>
      </c>
      <c r="Q194" s="34" t="s">
        <v>3701</v>
      </c>
      <c r="R194" s="34" t="s">
        <v>4101</v>
      </c>
      <c r="S194" s="69">
        <v>46614</v>
      </c>
      <c r="T194" s="70" t="s">
        <v>4102</v>
      </c>
      <c r="U194" s="34" t="s">
        <v>3704</v>
      </c>
      <c r="V194" s="34" t="s">
        <v>3704</v>
      </c>
      <c r="W194" s="34" t="s">
        <v>3705</v>
      </c>
      <c r="X194" s="34" t="s">
        <v>3539</v>
      </c>
    </row>
    <row r="195" spans="1:24" x14ac:dyDescent="0.25">
      <c r="A195" s="30" t="s">
        <v>625</v>
      </c>
      <c r="B195" s="31" t="s">
        <v>609</v>
      </c>
      <c r="C195" s="31" t="str">
        <f t="shared" ref="C195:C258" si="9">VLOOKUP(A195,$G:$I,3,0)</f>
        <v>Durable Medical Equipment and Supplies Policy</v>
      </c>
      <c r="G195" s="30" t="s">
        <v>625</v>
      </c>
      <c r="H195" s="31" t="s">
        <v>609</v>
      </c>
      <c r="I195" s="31" t="str">
        <f t="shared" ref="I195:I258" si="10">VLOOKUP(G195,$R:$X,7,0)</f>
        <v>Durable Medical Equipment and Supplies Policy</v>
      </c>
      <c r="J195" t="e">
        <f t="shared" ref="J195:J258" ca="1" si="11">VLOOKUP(I195,$J:$J,1,0)</f>
        <v>#N/A</v>
      </c>
      <c r="N195" s="34" t="s">
        <v>3539</v>
      </c>
      <c r="O195" s="34" t="s">
        <v>3700</v>
      </c>
      <c r="P195" s="69">
        <v>5758</v>
      </c>
      <c r="Q195" s="34" t="s">
        <v>3701</v>
      </c>
      <c r="R195" s="34" t="s">
        <v>4103</v>
      </c>
      <c r="S195" s="69">
        <v>47579</v>
      </c>
      <c r="T195" s="70" t="s">
        <v>4104</v>
      </c>
      <c r="U195" s="34" t="s">
        <v>3704</v>
      </c>
      <c r="V195" s="34" t="s">
        <v>3704</v>
      </c>
      <c r="W195" s="34" t="s">
        <v>4105</v>
      </c>
      <c r="X195" s="34" t="s">
        <v>3539</v>
      </c>
    </row>
    <row r="196" spans="1:24" x14ac:dyDescent="0.25">
      <c r="A196" s="30" t="s">
        <v>240</v>
      </c>
      <c r="B196" s="31" t="s">
        <v>626</v>
      </c>
      <c r="C196" s="31" t="str">
        <f t="shared" si="9"/>
        <v>CMS Coverage Policies</v>
      </c>
      <c r="G196" s="30" t="s">
        <v>240</v>
      </c>
      <c r="H196" s="31" t="s">
        <v>626</v>
      </c>
      <c r="I196" s="31" t="str">
        <f t="shared" si="10"/>
        <v>CMS Coverage Policies</v>
      </c>
      <c r="J196" t="e">
        <f t="shared" ca="1" si="11"/>
        <v>#N/A</v>
      </c>
      <c r="N196" s="34" t="s">
        <v>3539</v>
      </c>
      <c r="O196" s="34" t="s">
        <v>3700</v>
      </c>
      <c r="P196" s="69">
        <v>5758</v>
      </c>
      <c r="Q196" s="34" t="s">
        <v>3701</v>
      </c>
      <c r="R196" s="34" t="s">
        <v>4106</v>
      </c>
      <c r="S196" s="69">
        <v>46617</v>
      </c>
      <c r="T196" s="70" t="s">
        <v>4107</v>
      </c>
      <c r="U196" s="34" t="s">
        <v>3704</v>
      </c>
      <c r="V196" s="34" t="s">
        <v>3704</v>
      </c>
      <c r="W196" s="34" t="s">
        <v>3705</v>
      </c>
      <c r="X196" s="34" t="s">
        <v>3539</v>
      </c>
    </row>
    <row r="197" spans="1:24" x14ac:dyDescent="0.25">
      <c r="A197" s="30" t="s">
        <v>240</v>
      </c>
      <c r="B197" s="31" t="s">
        <v>627</v>
      </c>
      <c r="C197" s="31" t="str">
        <f t="shared" si="9"/>
        <v>CMS Coverage Policies</v>
      </c>
      <c r="G197" s="30" t="s">
        <v>240</v>
      </c>
      <c r="H197" s="31" t="s">
        <v>627</v>
      </c>
      <c r="I197" s="31" t="str">
        <f t="shared" si="10"/>
        <v>CMS Coverage Policies</v>
      </c>
      <c r="J197" t="e">
        <f t="shared" ca="1" si="11"/>
        <v>#N/A</v>
      </c>
      <c r="N197" s="34" t="s">
        <v>3539</v>
      </c>
      <c r="O197" s="34" t="s">
        <v>3700</v>
      </c>
      <c r="P197" s="69">
        <v>5758</v>
      </c>
      <c r="Q197" s="34" t="s">
        <v>3701</v>
      </c>
      <c r="R197" s="34" t="s">
        <v>4108</v>
      </c>
      <c r="S197" s="69">
        <v>47185</v>
      </c>
      <c r="T197" s="70" t="s">
        <v>4109</v>
      </c>
      <c r="U197" s="34" t="s">
        <v>3708</v>
      </c>
      <c r="V197" s="34" t="s">
        <v>3708</v>
      </c>
      <c r="W197" s="34" t="s">
        <v>3792</v>
      </c>
      <c r="X197" s="34" t="s">
        <v>3539</v>
      </c>
    </row>
    <row r="198" spans="1:24" x14ac:dyDescent="0.25">
      <c r="A198" s="30" t="s">
        <v>240</v>
      </c>
      <c r="B198" s="31" t="s">
        <v>628</v>
      </c>
      <c r="C198" s="31" t="str">
        <f t="shared" si="9"/>
        <v>CMS Coverage Policies</v>
      </c>
      <c r="G198" s="30" t="s">
        <v>240</v>
      </c>
      <c r="H198" s="31" t="s">
        <v>628</v>
      </c>
      <c r="I198" s="31" t="str">
        <f t="shared" si="10"/>
        <v>CMS Coverage Policies</v>
      </c>
      <c r="J198" t="e">
        <f t="shared" ca="1" si="11"/>
        <v>#N/A</v>
      </c>
      <c r="N198" s="34" t="s">
        <v>3539</v>
      </c>
      <c r="O198" s="34" t="s">
        <v>3700</v>
      </c>
      <c r="P198" s="69">
        <v>5758</v>
      </c>
      <c r="Q198" s="34" t="s">
        <v>3701</v>
      </c>
      <c r="R198" s="34" t="s">
        <v>4110</v>
      </c>
      <c r="S198" s="69">
        <v>55152</v>
      </c>
      <c r="T198" s="70" t="s">
        <v>4111</v>
      </c>
      <c r="U198" s="34" t="s">
        <v>3704</v>
      </c>
      <c r="V198" s="34" t="s">
        <v>3704</v>
      </c>
      <c r="W198" s="34" t="s">
        <v>3705</v>
      </c>
      <c r="X198" s="34" t="s">
        <v>3539</v>
      </c>
    </row>
    <row r="199" spans="1:24" x14ac:dyDescent="0.25">
      <c r="A199" s="30" t="s">
        <v>202</v>
      </c>
      <c r="B199" s="31" t="s">
        <v>629</v>
      </c>
      <c r="C199" s="31" t="str">
        <f t="shared" si="9"/>
        <v>Drug and Biological Policy</v>
      </c>
      <c r="G199" s="30" t="s">
        <v>202</v>
      </c>
      <c r="H199" s="31" t="s">
        <v>629</v>
      </c>
      <c r="I199" s="31" t="str">
        <f t="shared" si="10"/>
        <v>Drug and Biological Policy</v>
      </c>
      <c r="J199" t="e">
        <f t="shared" ca="1" si="11"/>
        <v>#N/A</v>
      </c>
      <c r="N199" s="34" t="s">
        <v>3539</v>
      </c>
      <c r="O199" s="34" t="s">
        <v>3700</v>
      </c>
      <c r="P199" s="69">
        <v>5758</v>
      </c>
      <c r="Q199" s="34" t="s">
        <v>3701</v>
      </c>
      <c r="R199" s="34" t="s">
        <v>4112</v>
      </c>
      <c r="S199" s="69">
        <v>55155</v>
      </c>
      <c r="T199" s="70" t="s">
        <v>4113</v>
      </c>
      <c r="U199" s="34" t="s">
        <v>3704</v>
      </c>
      <c r="V199" s="34" t="s">
        <v>3704</v>
      </c>
      <c r="W199" s="34" t="s">
        <v>3705</v>
      </c>
      <c r="X199" s="34" t="s">
        <v>3539</v>
      </c>
    </row>
    <row r="200" spans="1:24" x14ac:dyDescent="0.25">
      <c r="A200" s="30" t="s">
        <v>202</v>
      </c>
      <c r="B200" s="31" t="s">
        <v>629</v>
      </c>
      <c r="C200" s="31" t="str">
        <f t="shared" si="9"/>
        <v>Drug and Biological Policy</v>
      </c>
      <c r="G200" s="30" t="s">
        <v>202</v>
      </c>
      <c r="H200" s="31" t="s">
        <v>629</v>
      </c>
      <c r="I200" s="31" t="str">
        <f t="shared" si="10"/>
        <v>Drug and Biological Policy</v>
      </c>
      <c r="J200" t="e">
        <f t="shared" ca="1" si="11"/>
        <v>#N/A</v>
      </c>
      <c r="N200" s="34" t="s">
        <v>3539</v>
      </c>
      <c r="O200" s="34" t="s">
        <v>3700</v>
      </c>
      <c r="P200" s="69">
        <v>5758</v>
      </c>
      <c r="Q200" s="34" t="s">
        <v>3701</v>
      </c>
      <c r="R200" s="34" t="s">
        <v>4114</v>
      </c>
      <c r="S200" s="69">
        <v>55156</v>
      </c>
      <c r="T200" s="70" t="s">
        <v>4115</v>
      </c>
      <c r="U200" s="34" t="s">
        <v>3704</v>
      </c>
      <c r="V200" s="34" t="s">
        <v>3704</v>
      </c>
      <c r="W200" s="34" t="s">
        <v>3705</v>
      </c>
      <c r="X200" s="34" t="s">
        <v>3539</v>
      </c>
    </row>
    <row r="201" spans="1:24" x14ac:dyDescent="0.25">
      <c r="A201" s="30" t="s">
        <v>202</v>
      </c>
      <c r="B201" s="31" t="s">
        <v>630</v>
      </c>
      <c r="C201" s="31" t="str">
        <f t="shared" si="9"/>
        <v>Drug and Biological Policy</v>
      </c>
      <c r="G201" s="30" t="s">
        <v>202</v>
      </c>
      <c r="H201" s="31" t="s">
        <v>630</v>
      </c>
      <c r="I201" s="31" t="str">
        <f t="shared" si="10"/>
        <v>Drug and Biological Policy</v>
      </c>
      <c r="J201" t="e">
        <f t="shared" ca="1" si="11"/>
        <v>#N/A</v>
      </c>
      <c r="N201" s="34" t="s">
        <v>3539</v>
      </c>
      <c r="O201" s="34" t="s">
        <v>3700</v>
      </c>
      <c r="P201" s="69">
        <v>5758</v>
      </c>
      <c r="Q201" s="34" t="s">
        <v>3701</v>
      </c>
      <c r="R201" s="34" t="s">
        <v>4116</v>
      </c>
      <c r="S201" s="69">
        <v>55158</v>
      </c>
      <c r="T201" s="70" t="s">
        <v>4117</v>
      </c>
      <c r="U201" s="34" t="s">
        <v>3704</v>
      </c>
      <c r="V201" s="34" t="s">
        <v>3704</v>
      </c>
      <c r="W201" s="34" t="s">
        <v>3705</v>
      </c>
      <c r="X201" s="34" t="s">
        <v>3539</v>
      </c>
    </row>
    <row r="202" spans="1:24" x14ac:dyDescent="0.25">
      <c r="A202" s="30" t="s">
        <v>202</v>
      </c>
      <c r="B202" s="31" t="s">
        <v>631</v>
      </c>
      <c r="C202" s="31" t="str">
        <f t="shared" si="9"/>
        <v>Drug and Biological Policy</v>
      </c>
      <c r="G202" s="30" t="s">
        <v>202</v>
      </c>
      <c r="H202" s="31" t="s">
        <v>631</v>
      </c>
      <c r="I202" s="31" t="str">
        <f t="shared" si="10"/>
        <v>Drug and Biological Policy</v>
      </c>
      <c r="J202" t="e">
        <f t="shared" ca="1" si="11"/>
        <v>#N/A</v>
      </c>
      <c r="N202" s="34" t="s">
        <v>3539</v>
      </c>
      <c r="O202" s="34" t="s">
        <v>3700</v>
      </c>
      <c r="P202" s="69">
        <v>5758</v>
      </c>
      <c r="Q202" s="34" t="s">
        <v>3701</v>
      </c>
      <c r="R202" s="34" t="s">
        <v>4118</v>
      </c>
      <c r="S202" s="69">
        <v>55159</v>
      </c>
      <c r="T202" s="70" t="s">
        <v>4119</v>
      </c>
      <c r="U202" s="34" t="s">
        <v>3704</v>
      </c>
      <c r="V202" s="34" t="s">
        <v>3704</v>
      </c>
      <c r="W202" s="34" t="s">
        <v>3705</v>
      </c>
      <c r="X202" s="34" t="s">
        <v>3539</v>
      </c>
    </row>
    <row r="203" spans="1:24" x14ac:dyDescent="0.25">
      <c r="A203" s="30" t="s">
        <v>202</v>
      </c>
      <c r="B203" s="31" t="s">
        <v>632</v>
      </c>
      <c r="C203" s="31" t="str">
        <f t="shared" si="9"/>
        <v>Drug and Biological Policy</v>
      </c>
      <c r="G203" s="30" t="s">
        <v>202</v>
      </c>
      <c r="H203" s="31" t="s">
        <v>632</v>
      </c>
      <c r="I203" s="31" t="str">
        <f t="shared" si="10"/>
        <v>Drug and Biological Policy</v>
      </c>
      <c r="J203" t="e">
        <f t="shared" ca="1" si="11"/>
        <v>#N/A</v>
      </c>
      <c r="N203" s="34" t="s">
        <v>3539</v>
      </c>
      <c r="O203" s="34" t="s">
        <v>3700</v>
      </c>
      <c r="P203" s="69">
        <v>5758</v>
      </c>
      <c r="Q203" s="34" t="s">
        <v>3701</v>
      </c>
      <c r="R203" s="34" t="s">
        <v>4120</v>
      </c>
      <c r="S203" s="69">
        <v>55160</v>
      </c>
      <c r="T203" s="70" t="s">
        <v>4121</v>
      </c>
      <c r="U203" s="34" t="s">
        <v>3704</v>
      </c>
      <c r="V203" s="34" t="s">
        <v>3704</v>
      </c>
      <c r="W203" s="34" t="s">
        <v>3705</v>
      </c>
      <c r="X203" s="34" t="s">
        <v>3539</v>
      </c>
    </row>
    <row r="204" spans="1:24" x14ac:dyDescent="0.25">
      <c r="A204" s="30" t="s">
        <v>202</v>
      </c>
      <c r="B204" s="31" t="s">
        <v>632</v>
      </c>
      <c r="C204" s="31" t="str">
        <f t="shared" si="9"/>
        <v>Drug and Biological Policy</v>
      </c>
      <c r="G204" s="30" t="s">
        <v>202</v>
      </c>
      <c r="H204" s="31" t="s">
        <v>632</v>
      </c>
      <c r="I204" s="31" t="str">
        <f t="shared" si="10"/>
        <v>Drug and Biological Policy</v>
      </c>
      <c r="J204" t="e">
        <f t="shared" ca="1" si="11"/>
        <v>#N/A</v>
      </c>
      <c r="N204" s="34" t="s">
        <v>3539</v>
      </c>
      <c r="O204" s="34" t="s">
        <v>3700</v>
      </c>
      <c r="P204" s="69">
        <v>5758</v>
      </c>
      <c r="Q204" s="34" t="s">
        <v>3701</v>
      </c>
      <c r="R204" s="34" t="s">
        <v>4122</v>
      </c>
      <c r="S204" s="69">
        <v>55161</v>
      </c>
      <c r="T204" s="70" t="s">
        <v>4123</v>
      </c>
      <c r="U204" s="34" t="s">
        <v>3704</v>
      </c>
      <c r="V204" s="34" t="s">
        <v>3704</v>
      </c>
      <c r="W204" s="34" t="s">
        <v>3705</v>
      </c>
      <c r="X204" s="34" t="s">
        <v>3539</v>
      </c>
    </row>
    <row r="205" spans="1:24" x14ac:dyDescent="0.25">
      <c r="A205" s="30" t="s">
        <v>202</v>
      </c>
      <c r="B205" s="31" t="s">
        <v>633</v>
      </c>
      <c r="C205" s="31" t="str">
        <f t="shared" si="9"/>
        <v>Drug and Biological Policy</v>
      </c>
      <c r="G205" s="30" t="s">
        <v>202</v>
      </c>
      <c r="H205" s="31" t="s">
        <v>633</v>
      </c>
      <c r="I205" s="31" t="str">
        <f t="shared" si="10"/>
        <v>Drug and Biological Policy</v>
      </c>
      <c r="J205" t="e">
        <f t="shared" ca="1" si="11"/>
        <v>#N/A</v>
      </c>
      <c r="N205" s="34" t="s">
        <v>3539</v>
      </c>
      <c r="O205" s="34" t="s">
        <v>3700</v>
      </c>
      <c r="P205" s="69">
        <v>5758</v>
      </c>
      <c r="Q205" s="34" t="s">
        <v>3701</v>
      </c>
      <c r="R205" s="34" t="s">
        <v>4124</v>
      </c>
      <c r="S205" s="69">
        <v>55162</v>
      </c>
      <c r="T205" s="70" t="s">
        <v>4125</v>
      </c>
      <c r="U205" s="34" t="s">
        <v>3704</v>
      </c>
      <c r="V205" s="34" t="s">
        <v>3704</v>
      </c>
      <c r="W205" s="34" t="s">
        <v>3705</v>
      </c>
      <c r="X205" s="34" t="s">
        <v>3539</v>
      </c>
    </row>
    <row r="206" spans="1:24" x14ac:dyDescent="0.25">
      <c r="A206" s="30" t="s">
        <v>202</v>
      </c>
      <c r="B206" s="31" t="s">
        <v>634</v>
      </c>
      <c r="C206" s="31" t="str">
        <f t="shared" si="9"/>
        <v>Drug and Biological Policy</v>
      </c>
      <c r="G206" s="30" t="s">
        <v>202</v>
      </c>
      <c r="H206" s="31" t="s">
        <v>634</v>
      </c>
      <c r="I206" s="31" t="str">
        <f t="shared" si="10"/>
        <v>Drug and Biological Policy</v>
      </c>
      <c r="J206" t="e">
        <f t="shared" ca="1" si="11"/>
        <v>#N/A</v>
      </c>
      <c r="N206" s="34" t="s">
        <v>3539</v>
      </c>
      <c r="O206" s="34" t="s">
        <v>3700</v>
      </c>
      <c r="P206" s="69">
        <v>5758</v>
      </c>
      <c r="Q206" s="34" t="s">
        <v>3701</v>
      </c>
      <c r="R206" s="34" t="s">
        <v>4126</v>
      </c>
      <c r="S206" s="69">
        <v>55163</v>
      </c>
      <c r="T206" s="70" t="s">
        <v>4127</v>
      </c>
      <c r="U206" s="34" t="s">
        <v>3704</v>
      </c>
      <c r="V206" s="34" t="s">
        <v>3704</v>
      </c>
      <c r="W206" s="34" t="s">
        <v>3705</v>
      </c>
      <c r="X206" s="34" t="s">
        <v>3539</v>
      </c>
    </row>
    <row r="207" spans="1:24" x14ac:dyDescent="0.25">
      <c r="A207" s="30" t="s">
        <v>635</v>
      </c>
      <c r="B207" s="31" t="s">
        <v>631</v>
      </c>
      <c r="C207" s="31" t="str">
        <f t="shared" si="9"/>
        <v>Drug and Biological Policy</v>
      </c>
      <c r="G207" s="30" t="s">
        <v>635</v>
      </c>
      <c r="H207" s="31" t="s">
        <v>631</v>
      </c>
      <c r="I207" s="31" t="str">
        <f t="shared" si="10"/>
        <v>Drug and Biological Policy</v>
      </c>
      <c r="J207" t="e">
        <f t="shared" ca="1" si="11"/>
        <v>#N/A</v>
      </c>
      <c r="N207" s="34" t="s">
        <v>3539</v>
      </c>
      <c r="O207" s="34" t="s">
        <v>3700</v>
      </c>
      <c r="P207" s="69">
        <v>5758</v>
      </c>
      <c r="Q207" s="34" t="s">
        <v>3701</v>
      </c>
      <c r="R207" s="34" t="s">
        <v>4128</v>
      </c>
      <c r="S207" s="69">
        <v>55164</v>
      </c>
      <c r="T207" s="70" t="s">
        <v>4129</v>
      </c>
      <c r="U207" s="34" t="s">
        <v>3704</v>
      </c>
      <c r="V207" s="34" t="s">
        <v>3704</v>
      </c>
      <c r="W207" s="34" t="s">
        <v>3705</v>
      </c>
      <c r="X207" s="34" t="s">
        <v>3539</v>
      </c>
    </row>
    <row r="208" spans="1:24" x14ac:dyDescent="0.25">
      <c r="A208" s="30" t="s">
        <v>635</v>
      </c>
      <c r="B208" s="31" t="s">
        <v>634</v>
      </c>
      <c r="C208" s="31" t="str">
        <f t="shared" si="9"/>
        <v>Drug and Biological Policy</v>
      </c>
      <c r="G208" s="30" t="s">
        <v>635</v>
      </c>
      <c r="H208" s="31" t="s">
        <v>634</v>
      </c>
      <c r="I208" s="31" t="str">
        <f t="shared" si="10"/>
        <v>Drug and Biological Policy</v>
      </c>
      <c r="J208" t="e">
        <f t="shared" ca="1" si="11"/>
        <v>#N/A</v>
      </c>
      <c r="N208" s="34" t="s">
        <v>3539</v>
      </c>
      <c r="O208" s="34" t="s">
        <v>3700</v>
      </c>
      <c r="P208" s="69">
        <v>5758</v>
      </c>
      <c r="Q208" s="34" t="s">
        <v>3701</v>
      </c>
      <c r="R208" s="34" t="s">
        <v>4130</v>
      </c>
      <c r="S208" s="69">
        <v>55165</v>
      </c>
      <c r="T208" s="70" t="s">
        <v>4131</v>
      </c>
      <c r="U208" s="34" t="s">
        <v>3704</v>
      </c>
      <c r="V208" s="34" t="s">
        <v>3704</v>
      </c>
      <c r="W208" s="34" t="s">
        <v>3705</v>
      </c>
      <c r="X208" s="34" t="s">
        <v>3539</v>
      </c>
    </row>
    <row r="209" spans="1:24" x14ac:dyDescent="0.25">
      <c r="A209" s="30" t="s">
        <v>190</v>
      </c>
      <c r="B209" s="31" t="s">
        <v>636</v>
      </c>
      <c r="C209" s="31" t="str">
        <f t="shared" si="9"/>
        <v>Drug and Biological Policy</v>
      </c>
      <c r="G209" s="30" t="s">
        <v>190</v>
      </c>
      <c r="H209" s="31" t="s">
        <v>636</v>
      </c>
      <c r="I209" s="31" t="str">
        <f t="shared" si="10"/>
        <v>Drug and Biological Policy</v>
      </c>
      <c r="J209" t="e">
        <f t="shared" ca="1" si="11"/>
        <v>#N/A</v>
      </c>
      <c r="N209" s="34" t="s">
        <v>3539</v>
      </c>
      <c r="O209" s="34" t="s">
        <v>3700</v>
      </c>
      <c r="P209" s="69">
        <v>5758</v>
      </c>
      <c r="Q209" s="34" t="s">
        <v>3701</v>
      </c>
      <c r="R209" s="34" t="s">
        <v>4132</v>
      </c>
      <c r="S209" s="69">
        <v>55167</v>
      </c>
      <c r="T209" s="70" t="s">
        <v>4133</v>
      </c>
      <c r="U209" s="34" t="s">
        <v>3704</v>
      </c>
      <c r="V209" s="34" t="s">
        <v>3704</v>
      </c>
      <c r="W209" s="34" t="s">
        <v>3705</v>
      </c>
      <c r="X209" s="34" t="s">
        <v>3539</v>
      </c>
    </row>
    <row r="210" spans="1:24" x14ac:dyDescent="0.25">
      <c r="A210" s="30" t="s">
        <v>190</v>
      </c>
      <c r="B210" s="31" t="s">
        <v>637</v>
      </c>
      <c r="C210" s="31" t="str">
        <f t="shared" si="9"/>
        <v>Drug and Biological Policy</v>
      </c>
      <c r="G210" s="30" t="s">
        <v>190</v>
      </c>
      <c r="H210" s="31" t="s">
        <v>637</v>
      </c>
      <c r="I210" s="31" t="str">
        <f t="shared" si="10"/>
        <v>Drug and Biological Policy</v>
      </c>
      <c r="J210" t="e">
        <f t="shared" ca="1" si="11"/>
        <v>#N/A</v>
      </c>
      <c r="N210" s="34" t="s">
        <v>3539</v>
      </c>
      <c r="O210" s="34" t="s">
        <v>3700</v>
      </c>
      <c r="P210" s="69">
        <v>5758</v>
      </c>
      <c r="Q210" s="34" t="s">
        <v>3701</v>
      </c>
      <c r="R210" s="34" t="s">
        <v>4134</v>
      </c>
      <c r="S210" s="69">
        <v>55170</v>
      </c>
      <c r="T210" s="70" t="s">
        <v>4135</v>
      </c>
      <c r="U210" s="34" t="s">
        <v>3704</v>
      </c>
      <c r="V210" s="34" t="s">
        <v>3704</v>
      </c>
      <c r="W210" s="34" t="s">
        <v>3705</v>
      </c>
      <c r="X210" s="34" t="s">
        <v>3539</v>
      </c>
    </row>
    <row r="211" spans="1:24" x14ac:dyDescent="0.25">
      <c r="A211" s="30" t="s">
        <v>190</v>
      </c>
      <c r="B211" s="31" t="s">
        <v>638</v>
      </c>
      <c r="C211" s="31" t="str">
        <f t="shared" si="9"/>
        <v>Drug and Biological Policy</v>
      </c>
      <c r="G211" s="30" t="s">
        <v>190</v>
      </c>
      <c r="H211" s="31" t="s">
        <v>638</v>
      </c>
      <c r="I211" s="31" t="str">
        <f t="shared" si="10"/>
        <v>Drug and Biological Policy</v>
      </c>
      <c r="J211" t="e">
        <f t="shared" ca="1" si="11"/>
        <v>#N/A</v>
      </c>
      <c r="N211" s="34" t="s">
        <v>3539</v>
      </c>
      <c r="O211" s="34" t="s">
        <v>3700</v>
      </c>
      <c r="P211" s="69">
        <v>5758</v>
      </c>
      <c r="Q211" s="34" t="s">
        <v>3701</v>
      </c>
      <c r="R211" s="34" t="s">
        <v>4136</v>
      </c>
      <c r="S211" s="69">
        <v>55171</v>
      </c>
      <c r="T211" s="70" t="s">
        <v>4137</v>
      </c>
      <c r="U211" s="34" t="s">
        <v>3704</v>
      </c>
      <c r="V211" s="34" t="s">
        <v>3704</v>
      </c>
      <c r="W211" s="34" t="s">
        <v>3705</v>
      </c>
      <c r="X211" s="34" t="s">
        <v>3539</v>
      </c>
    </row>
    <row r="212" spans="1:24" x14ac:dyDescent="0.25">
      <c r="A212" s="30" t="s">
        <v>639</v>
      </c>
      <c r="B212" s="31" t="s">
        <v>640</v>
      </c>
      <c r="C212" s="31" t="str">
        <f t="shared" si="9"/>
        <v>Drug and Biological Policy</v>
      </c>
      <c r="G212" s="30" t="s">
        <v>639</v>
      </c>
      <c r="H212" s="31" t="s">
        <v>640</v>
      </c>
      <c r="I212" s="31" t="str">
        <f t="shared" si="10"/>
        <v>Drug and Biological Policy</v>
      </c>
      <c r="J212" t="e">
        <f t="shared" ca="1" si="11"/>
        <v>#N/A</v>
      </c>
      <c r="N212" s="34" t="s">
        <v>3539</v>
      </c>
      <c r="O212" s="34" t="s">
        <v>3700</v>
      </c>
      <c r="P212" s="69">
        <v>5758</v>
      </c>
      <c r="Q212" s="34" t="s">
        <v>3701</v>
      </c>
      <c r="R212" s="34" t="s">
        <v>4138</v>
      </c>
      <c r="S212" s="69">
        <v>55172</v>
      </c>
      <c r="T212" s="70" t="s">
        <v>4139</v>
      </c>
      <c r="U212" s="34" t="s">
        <v>3704</v>
      </c>
      <c r="V212" s="34" t="s">
        <v>3704</v>
      </c>
      <c r="W212" s="34" t="s">
        <v>3705</v>
      </c>
      <c r="X212" s="34" t="s">
        <v>3539</v>
      </c>
    </row>
    <row r="213" spans="1:24" x14ac:dyDescent="0.25">
      <c r="A213" s="30" t="s">
        <v>639</v>
      </c>
      <c r="B213" s="31" t="s">
        <v>641</v>
      </c>
      <c r="C213" s="31" t="str">
        <f t="shared" si="9"/>
        <v>Drug and Biological Policy</v>
      </c>
      <c r="G213" s="30" t="s">
        <v>639</v>
      </c>
      <c r="H213" s="31" t="s">
        <v>641</v>
      </c>
      <c r="I213" s="31" t="str">
        <f t="shared" si="10"/>
        <v>Drug and Biological Policy</v>
      </c>
      <c r="J213" t="e">
        <f t="shared" ca="1" si="11"/>
        <v>#N/A</v>
      </c>
      <c r="N213" s="34" t="s">
        <v>3539</v>
      </c>
      <c r="O213" s="34" t="s">
        <v>3700</v>
      </c>
      <c r="P213" s="69">
        <v>5758</v>
      </c>
      <c r="Q213" s="34" t="s">
        <v>3701</v>
      </c>
      <c r="R213" s="34" t="s">
        <v>4140</v>
      </c>
      <c r="S213" s="69">
        <v>55173</v>
      </c>
      <c r="T213" s="70" t="s">
        <v>4141</v>
      </c>
      <c r="U213" s="34" t="s">
        <v>3704</v>
      </c>
      <c r="V213" s="34" t="s">
        <v>3704</v>
      </c>
      <c r="W213" s="34" t="s">
        <v>3705</v>
      </c>
      <c r="X213" s="34" t="s">
        <v>3539</v>
      </c>
    </row>
    <row r="214" spans="1:24" x14ac:dyDescent="0.25">
      <c r="A214" s="30" t="s">
        <v>639</v>
      </c>
      <c r="B214" s="31" t="s">
        <v>642</v>
      </c>
      <c r="C214" s="31" t="str">
        <f t="shared" si="9"/>
        <v>Drug and Biological Policy</v>
      </c>
      <c r="G214" s="30" t="s">
        <v>639</v>
      </c>
      <c r="H214" s="31" t="s">
        <v>642</v>
      </c>
      <c r="I214" s="31" t="str">
        <f t="shared" si="10"/>
        <v>Drug and Biological Policy</v>
      </c>
      <c r="J214" t="e">
        <f t="shared" ca="1" si="11"/>
        <v>#N/A</v>
      </c>
      <c r="N214" s="34" t="s">
        <v>3539</v>
      </c>
      <c r="O214" s="34" t="s">
        <v>3700</v>
      </c>
      <c r="P214" s="69">
        <v>5758</v>
      </c>
      <c r="Q214" s="34" t="s">
        <v>3701</v>
      </c>
      <c r="R214" s="34" t="s">
        <v>4142</v>
      </c>
      <c r="S214" s="69">
        <v>55174</v>
      </c>
      <c r="T214" s="70" t="s">
        <v>4143</v>
      </c>
      <c r="U214" s="34" t="s">
        <v>3704</v>
      </c>
      <c r="V214" s="34" t="s">
        <v>3704</v>
      </c>
      <c r="W214" s="34" t="s">
        <v>3705</v>
      </c>
      <c r="X214" s="34" t="s">
        <v>3539</v>
      </c>
    </row>
    <row r="215" spans="1:24" x14ac:dyDescent="0.25">
      <c r="A215" s="30" t="s">
        <v>639</v>
      </c>
      <c r="B215" s="31" t="s">
        <v>643</v>
      </c>
      <c r="C215" s="31" t="str">
        <f t="shared" si="9"/>
        <v>Drug and Biological Policy</v>
      </c>
      <c r="G215" s="30" t="s">
        <v>639</v>
      </c>
      <c r="H215" s="31" t="s">
        <v>643</v>
      </c>
      <c r="I215" s="31" t="str">
        <f t="shared" si="10"/>
        <v>Drug and Biological Policy</v>
      </c>
      <c r="J215" t="e">
        <f t="shared" ca="1" si="11"/>
        <v>#N/A</v>
      </c>
      <c r="N215" s="34" t="s">
        <v>3539</v>
      </c>
      <c r="O215" s="34" t="s">
        <v>3700</v>
      </c>
      <c r="P215" s="69">
        <v>5758</v>
      </c>
      <c r="Q215" s="34" t="s">
        <v>3701</v>
      </c>
      <c r="R215" s="34" t="s">
        <v>4144</v>
      </c>
      <c r="S215" s="69">
        <v>55175</v>
      </c>
      <c r="T215" s="70" t="s">
        <v>4145</v>
      </c>
      <c r="U215" s="34" t="s">
        <v>3704</v>
      </c>
      <c r="V215" s="34" t="s">
        <v>3704</v>
      </c>
      <c r="W215" s="34" t="s">
        <v>3705</v>
      </c>
      <c r="X215" s="34" t="s">
        <v>3539</v>
      </c>
    </row>
    <row r="216" spans="1:24" x14ac:dyDescent="0.25">
      <c r="A216" s="30" t="s">
        <v>639</v>
      </c>
      <c r="B216" s="31" t="s">
        <v>644</v>
      </c>
      <c r="C216" s="31" t="str">
        <f t="shared" si="9"/>
        <v>Drug and Biological Policy</v>
      </c>
      <c r="G216" s="30" t="s">
        <v>639</v>
      </c>
      <c r="H216" s="31" t="s">
        <v>644</v>
      </c>
      <c r="I216" s="31" t="str">
        <f t="shared" si="10"/>
        <v>Drug and Biological Policy</v>
      </c>
      <c r="J216" t="e">
        <f t="shared" ca="1" si="11"/>
        <v>#N/A</v>
      </c>
      <c r="N216" s="34" t="s">
        <v>3539</v>
      </c>
      <c r="O216" s="34" t="s">
        <v>3700</v>
      </c>
      <c r="P216" s="69">
        <v>5758</v>
      </c>
      <c r="Q216" s="34" t="s">
        <v>3701</v>
      </c>
      <c r="R216" s="34" t="s">
        <v>4146</v>
      </c>
      <c r="S216" s="69">
        <v>55177</v>
      </c>
      <c r="T216" s="70" t="s">
        <v>4147</v>
      </c>
      <c r="U216" s="34" t="s">
        <v>3704</v>
      </c>
      <c r="V216" s="34" t="s">
        <v>3704</v>
      </c>
      <c r="W216" s="34" t="s">
        <v>3705</v>
      </c>
      <c r="X216" s="34" t="s">
        <v>3539</v>
      </c>
    </row>
    <row r="217" spans="1:24" x14ac:dyDescent="0.25">
      <c r="A217" s="30" t="s">
        <v>639</v>
      </c>
      <c r="B217" s="31" t="s">
        <v>645</v>
      </c>
      <c r="C217" s="31" t="str">
        <f t="shared" si="9"/>
        <v>Drug and Biological Policy</v>
      </c>
      <c r="G217" s="30" t="s">
        <v>639</v>
      </c>
      <c r="H217" s="31" t="s">
        <v>645</v>
      </c>
      <c r="I217" s="31" t="str">
        <f t="shared" si="10"/>
        <v>Drug and Biological Policy</v>
      </c>
      <c r="J217" t="e">
        <f t="shared" ca="1" si="11"/>
        <v>#N/A</v>
      </c>
      <c r="N217" s="34" t="s">
        <v>3539</v>
      </c>
      <c r="O217" s="34" t="s">
        <v>3700</v>
      </c>
      <c r="P217" s="69">
        <v>5758</v>
      </c>
      <c r="Q217" s="34" t="s">
        <v>3701</v>
      </c>
      <c r="R217" s="34" t="s">
        <v>4148</v>
      </c>
      <c r="S217" s="69">
        <v>55194</v>
      </c>
      <c r="T217" s="70" t="s">
        <v>4149</v>
      </c>
      <c r="U217" s="34" t="s">
        <v>3704</v>
      </c>
      <c r="V217" s="34" t="s">
        <v>3704</v>
      </c>
      <c r="W217" s="34" t="s">
        <v>3705</v>
      </c>
      <c r="X217" s="34" t="s">
        <v>3539</v>
      </c>
    </row>
    <row r="218" spans="1:24" x14ac:dyDescent="0.25">
      <c r="A218" s="30" t="s">
        <v>639</v>
      </c>
      <c r="B218" s="31" t="s">
        <v>646</v>
      </c>
      <c r="C218" s="31" t="str">
        <f t="shared" si="9"/>
        <v>Drug and Biological Policy</v>
      </c>
      <c r="G218" s="30" t="s">
        <v>639</v>
      </c>
      <c r="H218" s="31" t="s">
        <v>646</v>
      </c>
      <c r="I218" s="31" t="str">
        <f t="shared" si="10"/>
        <v>Drug and Biological Policy</v>
      </c>
      <c r="J218" t="e">
        <f t="shared" ca="1" si="11"/>
        <v>#N/A</v>
      </c>
      <c r="N218" s="34" t="s">
        <v>3539</v>
      </c>
      <c r="O218" s="34" t="s">
        <v>3700</v>
      </c>
      <c r="P218" s="69">
        <v>5758</v>
      </c>
      <c r="Q218" s="34" t="s">
        <v>3701</v>
      </c>
      <c r="R218" s="34" t="s">
        <v>4150</v>
      </c>
      <c r="S218" s="69">
        <v>58687</v>
      </c>
      <c r="T218" s="70" t="s">
        <v>4151</v>
      </c>
      <c r="U218" s="34" t="s">
        <v>3704</v>
      </c>
      <c r="V218" s="34" t="s">
        <v>3704</v>
      </c>
      <c r="W218" s="34" t="s">
        <v>3705</v>
      </c>
      <c r="X218" s="34" t="s">
        <v>3539</v>
      </c>
    </row>
    <row r="219" spans="1:24" x14ac:dyDescent="0.25">
      <c r="A219" s="30" t="s">
        <v>639</v>
      </c>
      <c r="B219" s="31" t="s">
        <v>647</v>
      </c>
      <c r="C219" s="31" t="str">
        <f t="shared" si="9"/>
        <v>Drug and Biological Policy</v>
      </c>
      <c r="G219" s="30" t="s">
        <v>639</v>
      </c>
      <c r="H219" s="31" t="s">
        <v>647</v>
      </c>
      <c r="I219" s="31" t="str">
        <f t="shared" si="10"/>
        <v>Drug and Biological Policy</v>
      </c>
      <c r="J219" t="e">
        <f t="shared" ca="1" si="11"/>
        <v>#N/A</v>
      </c>
      <c r="N219" s="34" t="s">
        <v>3539</v>
      </c>
      <c r="O219" s="34" t="s">
        <v>3700</v>
      </c>
      <c r="P219" s="69">
        <v>5758</v>
      </c>
      <c r="Q219" s="34" t="s">
        <v>3701</v>
      </c>
      <c r="R219" s="34" t="s">
        <v>4152</v>
      </c>
      <c r="S219" s="69">
        <v>58695</v>
      </c>
      <c r="T219" s="70" t="s">
        <v>4153</v>
      </c>
      <c r="U219" s="34" t="s">
        <v>3704</v>
      </c>
      <c r="V219" s="34" t="s">
        <v>3704</v>
      </c>
      <c r="W219" s="34" t="s">
        <v>3705</v>
      </c>
      <c r="X219" s="34" t="s">
        <v>3539</v>
      </c>
    </row>
    <row r="220" spans="1:24" x14ac:dyDescent="0.25">
      <c r="A220" s="30" t="s">
        <v>639</v>
      </c>
      <c r="B220" s="31" t="s">
        <v>648</v>
      </c>
      <c r="C220" s="31" t="str">
        <f t="shared" si="9"/>
        <v>Drug and Biological Policy</v>
      </c>
      <c r="G220" s="30" t="s">
        <v>639</v>
      </c>
      <c r="H220" s="31" t="s">
        <v>648</v>
      </c>
      <c r="I220" s="31" t="str">
        <f t="shared" si="10"/>
        <v>Drug and Biological Policy</v>
      </c>
      <c r="J220" t="e">
        <f t="shared" ca="1" si="11"/>
        <v>#N/A</v>
      </c>
      <c r="N220" s="34" t="s">
        <v>3539</v>
      </c>
      <c r="O220" s="34" t="s">
        <v>3700</v>
      </c>
      <c r="P220" s="69">
        <v>5758</v>
      </c>
      <c r="Q220" s="34" t="s">
        <v>3701</v>
      </c>
      <c r="R220" s="34" t="s">
        <v>4154</v>
      </c>
      <c r="S220" s="69">
        <v>58696</v>
      </c>
      <c r="T220" s="70" t="s">
        <v>4155</v>
      </c>
      <c r="U220" s="34" t="s">
        <v>3704</v>
      </c>
      <c r="V220" s="34" t="s">
        <v>3704</v>
      </c>
      <c r="W220" s="34" t="s">
        <v>3705</v>
      </c>
      <c r="X220" s="34" t="s">
        <v>3539</v>
      </c>
    </row>
    <row r="221" spans="1:24" x14ac:dyDescent="0.25">
      <c r="A221" s="30" t="s">
        <v>639</v>
      </c>
      <c r="B221" s="31" t="s">
        <v>649</v>
      </c>
      <c r="C221" s="31" t="str">
        <f t="shared" si="9"/>
        <v>Drug and Biological Policy</v>
      </c>
      <c r="G221" s="30" t="s">
        <v>639</v>
      </c>
      <c r="H221" s="31" t="s">
        <v>649</v>
      </c>
      <c r="I221" s="31" t="str">
        <f t="shared" si="10"/>
        <v>Drug and Biological Policy</v>
      </c>
      <c r="J221" t="e">
        <f t="shared" ca="1" si="11"/>
        <v>#N/A</v>
      </c>
      <c r="N221" s="34" t="s">
        <v>3539</v>
      </c>
      <c r="O221" s="34" t="s">
        <v>3700</v>
      </c>
      <c r="P221" s="69">
        <v>5758</v>
      </c>
      <c r="Q221" s="34" t="s">
        <v>3701</v>
      </c>
      <c r="R221" s="34" t="s">
        <v>4156</v>
      </c>
      <c r="S221" s="69">
        <v>41447</v>
      </c>
      <c r="T221" s="70" t="s">
        <v>4157</v>
      </c>
      <c r="U221" s="34" t="s">
        <v>3704</v>
      </c>
      <c r="V221" s="34" t="s">
        <v>3704</v>
      </c>
      <c r="W221" s="34" t="s">
        <v>3705</v>
      </c>
      <c r="X221" s="34" t="s">
        <v>3539</v>
      </c>
    </row>
    <row r="222" spans="1:24" x14ac:dyDescent="0.25">
      <c r="A222" s="30" t="s">
        <v>639</v>
      </c>
      <c r="B222" s="31" t="s">
        <v>650</v>
      </c>
      <c r="C222" s="31" t="str">
        <f t="shared" si="9"/>
        <v>Drug and Biological Policy</v>
      </c>
      <c r="G222" s="30" t="s">
        <v>639</v>
      </c>
      <c r="H222" s="31" t="s">
        <v>650</v>
      </c>
      <c r="I222" s="31" t="str">
        <f t="shared" si="10"/>
        <v>Drug and Biological Policy</v>
      </c>
      <c r="J222" t="e">
        <f t="shared" ca="1" si="11"/>
        <v>#N/A</v>
      </c>
      <c r="N222" s="34" t="s">
        <v>3539</v>
      </c>
      <c r="O222" s="34" t="s">
        <v>3700</v>
      </c>
      <c r="P222" s="69">
        <v>5758</v>
      </c>
      <c r="Q222" s="34" t="s">
        <v>3701</v>
      </c>
      <c r="R222" s="34" t="s">
        <v>4158</v>
      </c>
      <c r="S222" s="69">
        <v>1120</v>
      </c>
      <c r="T222" s="70" t="s">
        <v>4159</v>
      </c>
      <c r="U222" s="34" t="s">
        <v>3704</v>
      </c>
      <c r="V222" s="34" t="s">
        <v>3704</v>
      </c>
      <c r="W222" s="34" t="s">
        <v>3705</v>
      </c>
      <c r="X222" s="34" t="s">
        <v>3539</v>
      </c>
    </row>
    <row r="223" spans="1:24" x14ac:dyDescent="0.25">
      <c r="A223" s="30" t="s">
        <v>639</v>
      </c>
      <c r="B223" s="31" t="s">
        <v>651</v>
      </c>
      <c r="C223" s="31" t="str">
        <f t="shared" si="9"/>
        <v>Drug and Biological Policy</v>
      </c>
      <c r="G223" s="30" t="s">
        <v>639</v>
      </c>
      <c r="H223" s="31" t="s">
        <v>651</v>
      </c>
      <c r="I223" s="31" t="str">
        <f t="shared" si="10"/>
        <v>Drug and Biological Policy</v>
      </c>
      <c r="J223" t="e">
        <f t="shared" ca="1" si="11"/>
        <v>#N/A</v>
      </c>
      <c r="N223" s="34" t="s">
        <v>3539</v>
      </c>
      <c r="O223" s="34" t="s">
        <v>3700</v>
      </c>
      <c r="P223" s="69">
        <v>5758</v>
      </c>
      <c r="Q223" s="34" t="s">
        <v>3701</v>
      </c>
      <c r="R223" s="34" t="s">
        <v>4160</v>
      </c>
      <c r="S223" s="69">
        <v>18976</v>
      </c>
      <c r="T223" s="70" t="s">
        <v>4161</v>
      </c>
      <c r="U223" s="34" t="s">
        <v>3704</v>
      </c>
      <c r="V223" s="34" t="s">
        <v>3704</v>
      </c>
      <c r="W223" s="34" t="s">
        <v>3705</v>
      </c>
      <c r="X223" s="34" t="s">
        <v>3539</v>
      </c>
    </row>
    <row r="224" spans="1:24" x14ac:dyDescent="0.25">
      <c r="A224" s="30" t="s">
        <v>639</v>
      </c>
      <c r="B224" s="31" t="s">
        <v>652</v>
      </c>
      <c r="C224" s="31" t="str">
        <f t="shared" si="9"/>
        <v>Drug and Biological Policy</v>
      </c>
      <c r="G224" s="30" t="s">
        <v>639</v>
      </c>
      <c r="H224" s="31" t="s">
        <v>652</v>
      </c>
      <c r="I224" s="31" t="str">
        <f t="shared" si="10"/>
        <v>Drug and Biological Policy</v>
      </c>
      <c r="J224" t="e">
        <f t="shared" ca="1" si="11"/>
        <v>#N/A</v>
      </c>
      <c r="N224" s="34" t="s">
        <v>3539</v>
      </c>
      <c r="O224" s="34" t="s">
        <v>3700</v>
      </c>
      <c r="P224" s="69">
        <v>5758</v>
      </c>
      <c r="Q224" s="34" t="s">
        <v>3701</v>
      </c>
      <c r="R224" s="34" t="s">
        <v>4162</v>
      </c>
      <c r="S224" s="69">
        <v>26846</v>
      </c>
      <c r="T224" s="70" t="s">
        <v>4163</v>
      </c>
      <c r="U224" s="34" t="s">
        <v>3704</v>
      </c>
      <c r="V224" s="34" t="s">
        <v>3704</v>
      </c>
      <c r="W224" s="34" t="s">
        <v>3705</v>
      </c>
      <c r="X224" s="34" t="s">
        <v>3539</v>
      </c>
    </row>
    <row r="225" spans="1:24" x14ac:dyDescent="0.25">
      <c r="A225" s="30" t="s">
        <v>639</v>
      </c>
      <c r="B225" s="31" t="s">
        <v>653</v>
      </c>
      <c r="C225" s="31" t="str">
        <f t="shared" si="9"/>
        <v>Drug and Biological Policy</v>
      </c>
      <c r="G225" s="30" t="s">
        <v>639</v>
      </c>
      <c r="H225" s="31" t="s">
        <v>653</v>
      </c>
      <c r="I225" s="31" t="str">
        <f t="shared" si="10"/>
        <v>Drug and Biological Policy</v>
      </c>
      <c r="J225" t="e">
        <f t="shared" ca="1" si="11"/>
        <v>#N/A</v>
      </c>
      <c r="N225" s="34" t="s">
        <v>3539</v>
      </c>
      <c r="O225" s="34" t="s">
        <v>3700</v>
      </c>
      <c r="P225" s="69">
        <v>5758</v>
      </c>
      <c r="Q225" s="34" t="s">
        <v>3701</v>
      </c>
      <c r="R225" s="34" t="s">
        <v>4164</v>
      </c>
      <c r="S225" s="69">
        <v>33460</v>
      </c>
      <c r="T225" s="70" t="s">
        <v>4165</v>
      </c>
      <c r="U225" s="34" t="s">
        <v>3704</v>
      </c>
      <c r="V225" s="34" t="s">
        <v>3704</v>
      </c>
      <c r="W225" s="34" t="s">
        <v>3705</v>
      </c>
      <c r="X225" s="34" t="s">
        <v>3539</v>
      </c>
    </row>
    <row r="226" spans="1:24" x14ac:dyDescent="0.25">
      <c r="A226" s="30" t="s">
        <v>639</v>
      </c>
      <c r="B226" s="31" t="s">
        <v>654</v>
      </c>
      <c r="C226" s="31" t="str">
        <f t="shared" si="9"/>
        <v>Drug and Biological Policy</v>
      </c>
      <c r="G226" s="30" t="s">
        <v>639</v>
      </c>
      <c r="H226" s="31" t="s">
        <v>654</v>
      </c>
      <c r="I226" s="31" t="str">
        <f t="shared" si="10"/>
        <v>Drug and Biological Policy</v>
      </c>
      <c r="J226" t="e">
        <f t="shared" ca="1" si="11"/>
        <v>#N/A</v>
      </c>
      <c r="N226" s="34" t="s">
        <v>3539</v>
      </c>
      <c r="O226" s="34" t="s">
        <v>3700</v>
      </c>
      <c r="P226" s="69">
        <v>5758</v>
      </c>
      <c r="Q226" s="34" t="s">
        <v>3701</v>
      </c>
      <c r="R226" s="34" t="s">
        <v>4166</v>
      </c>
      <c r="S226" s="69">
        <v>33461</v>
      </c>
      <c r="T226" s="70" t="s">
        <v>4167</v>
      </c>
      <c r="U226" s="34" t="s">
        <v>3704</v>
      </c>
      <c r="V226" s="34" t="s">
        <v>3704</v>
      </c>
      <c r="W226" s="34" t="s">
        <v>3705</v>
      </c>
      <c r="X226" s="34" t="s">
        <v>3539</v>
      </c>
    </row>
    <row r="227" spans="1:24" x14ac:dyDescent="0.25">
      <c r="A227" s="30" t="s">
        <v>639</v>
      </c>
      <c r="B227" s="31" t="s">
        <v>655</v>
      </c>
      <c r="C227" s="31" t="str">
        <f t="shared" si="9"/>
        <v>Drug and Biological Policy</v>
      </c>
      <c r="G227" s="30" t="s">
        <v>639</v>
      </c>
      <c r="H227" s="31" t="s">
        <v>655</v>
      </c>
      <c r="I227" s="31" t="str">
        <f t="shared" si="10"/>
        <v>Drug and Biological Policy</v>
      </c>
      <c r="J227" t="e">
        <f t="shared" ca="1" si="11"/>
        <v>#N/A</v>
      </c>
      <c r="N227" s="34" t="s">
        <v>3539</v>
      </c>
      <c r="O227" s="34" t="s">
        <v>3700</v>
      </c>
      <c r="P227" s="69">
        <v>5758</v>
      </c>
      <c r="Q227" s="34" t="s">
        <v>3701</v>
      </c>
      <c r="R227" s="34" t="s">
        <v>4168</v>
      </c>
      <c r="S227" s="69">
        <v>38433</v>
      </c>
      <c r="T227" s="70" t="s">
        <v>4169</v>
      </c>
      <c r="U227" s="34" t="s">
        <v>3704</v>
      </c>
      <c r="V227" s="34" t="s">
        <v>3704</v>
      </c>
      <c r="W227" s="34" t="s">
        <v>4170</v>
      </c>
      <c r="X227" s="34" t="s">
        <v>3539</v>
      </c>
    </row>
    <row r="228" spans="1:24" x14ac:dyDescent="0.25">
      <c r="A228" s="30" t="s">
        <v>639</v>
      </c>
      <c r="B228" s="31" t="s">
        <v>656</v>
      </c>
      <c r="C228" s="31" t="str">
        <f t="shared" si="9"/>
        <v>Drug and Biological Policy</v>
      </c>
      <c r="G228" s="30" t="s">
        <v>639</v>
      </c>
      <c r="H228" s="31" t="s">
        <v>656</v>
      </c>
      <c r="I228" s="31" t="str">
        <f t="shared" si="10"/>
        <v>Drug and Biological Policy</v>
      </c>
      <c r="J228" t="e">
        <f t="shared" ca="1" si="11"/>
        <v>#N/A</v>
      </c>
      <c r="N228" s="34" t="s">
        <v>3539</v>
      </c>
      <c r="O228" s="34" t="s">
        <v>3700</v>
      </c>
      <c r="P228" s="69">
        <v>5758</v>
      </c>
      <c r="Q228" s="34" t="s">
        <v>3701</v>
      </c>
      <c r="R228" s="34" t="s">
        <v>4171</v>
      </c>
      <c r="S228" s="69">
        <v>33476</v>
      </c>
      <c r="T228" s="70" t="s">
        <v>4172</v>
      </c>
      <c r="U228" s="34" t="s">
        <v>3704</v>
      </c>
      <c r="V228" s="34" t="s">
        <v>3704</v>
      </c>
      <c r="W228" s="34" t="s">
        <v>3705</v>
      </c>
      <c r="X228" s="34" t="s">
        <v>3539</v>
      </c>
    </row>
    <row r="229" spans="1:24" x14ac:dyDescent="0.25">
      <c r="A229" s="30" t="s">
        <v>639</v>
      </c>
      <c r="B229" s="31" t="s">
        <v>657</v>
      </c>
      <c r="C229" s="31" t="str">
        <f t="shared" si="9"/>
        <v>Drug and Biological Policy</v>
      </c>
      <c r="G229" s="30" t="s">
        <v>639</v>
      </c>
      <c r="H229" s="31" t="s">
        <v>657</v>
      </c>
      <c r="I229" s="31" t="str">
        <f t="shared" si="10"/>
        <v>Drug and Biological Policy</v>
      </c>
      <c r="J229" t="e">
        <f t="shared" ca="1" si="11"/>
        <v>#N/A</v>
      </c>
      <c r="N229" s="34" t="s">
        <v>3539</v>
      </c>
      <c r="O229" s="34" t="s">
        <v>3700</v>
      </c>
      <c r="P229" s="69">
        <v>5758</v>
      </c>
      <c r="Q229" s="34" t="s">
        <v>3701</v>
      </c>
      <c r="R229" s="34" t="s">
        <v>4173</v>
      </c>
      <c r="S229" s="69">
        <v>1235</v>
      </c>
      <c r="T229" s="70" t="s">
        <v>4174</v>
      </c>
      <c r="U229" s="34" t="s">
        <v>3704</v>
      </c>
      <c r="V229" s="34" t="s">
        <v>3704</v>
      </c>
      <c r="W229" s="34" t="s">
        <v>3705</v>
      </c>
      <c r="X229" s="34" t="s">
        <v>3539</v>
      </c>
    </row>
    <row r="230" spans="1:24" x14ac:dyDescent="0.25">
      <c r="A230" s="30" t="s">
        <v>639</v>
      </c>
      <c r="B230" s="31" t="s">
        <v>658</v>
      </c>
      <c r="C230" s="31" t="str">
        <f t="shared" si="9"/>
        <v>Drug and Biological Policy</v>
      </c>
      <c r="G230" s="30" t="s">
        <v>639</v>
      </c>
      <c r="H230" s="31" t="s">
        <v>658</v>
      </c>
      <c r="I230" s="31" t="str">
        <f t="shared" si="10"/>
        <v>Drug and Biological Policy</v>
      </c>
      <c r="J230" t="e">
        <f t="shared" ca="1" si="11"/>
        <v>#N/A</v>
      </c>
      <c r="N230" s="34" t="s">
        <v>3539</v>
      </c>
      <c r="O230" s="34" t="s">
        <v>3700</v>
      </c>
      <c r="P230" s="69">
        <v>5758</v>
      </c>
      <c r="Q230" s="34" t="s">
        <v>3701</v>
      </c>
      <c r="R230" s="34" t="s">
        <v>4175</v>
      </c>
      <c r="S230" s="69">
        <v>1236</v>
      </c>
      <c r="T230" s="70" t="s">
        <v>4176</v>
      </c>
      <c r="U230" s="34" t="s">
        <v>3704</v>
      </c>
      <c r="V230" s="34" t="s">
        <v>3704</v>
      </c>
      <c r="W230" s="34" t="s">
        <v>3705</v>
      </c>
      <c r="X230" s="34" t="s">
        <v>3539</v>
      </c>
    </row>
    <row r="231" spans="1:24" x14ac:dyDescent="0.25">
      <c r="A231" s="30" t="s">
        <v>639</v>
      </c>
      <c r="B231" s="31" t="s">
        <v>659</v>
      </c>
      <c r="C231" s="31" t="str">
        <f t="shared" si="9"/>
        <v>Drug and Biological Policy</v>
      </c>
      <c r="G231" s="30" t="s">
        <v>639</v>
      </c>
      <c r="H231" s="31" t="s">
        <v>659</v>
      </c>
      <c r="I231" s="31" t="str">
        <f t="shared" si="10"/>
        <v>Drug and Biological Policy</v>
      </c>
      <c r="J231" t="e">
        <f t="shared" ca="1" si="11"/>
        <v>#N/A</v>
      </c>
      <c r="N231" s="34" t="s">
        <v>3539</v>
      </c>
      <c r="O231" s="34" t="s">
        <v>3700</v>
      </c>
      <c r="P231" s="69">
        <v>5758</v>
      </c>
      <c r="Q231" s="34" t="s">
        <v>3701</v>
      </c>
      <c r="R231" s="34" t="s">
        <v>4177</v>
      </c>
      <c r="S231" s="69">
        <v>743</v>
      </c>
      <c r="T231" s="70" t="s">
        <v>4178</v>
      </c>
      <c r="U231" s="34" t="s">
        <v>3704</v>
      </c>
      <c r="V231" s="34" t="s">
        <v>3704</v>
      </c>
      <c r="W231" s="34" t="s">
        <v>3705</v>
      </c>
      <c r="X231" s="34" t="s">
        <v>3539</v>
      </c>
    </row>
    <row r="232" spans="1:24" x14ac:dyDescent="0.25">
      <c r="A232" s="30" t="s">
        <v>660</v>
      </c>
      <c r="B232" s="31" t="s">
        <v>640</v>
      </c>
      <c r="C232" s="31" t="str">
        <f t="shared" si="9"/>
        <v>Drug and Biological Policy</v>
      </c>
      <c r="G232" s="30" t="s">
        <v>660</v>
      </c>
      <c r="H232" s="31" t="s">
        <v>640</v>
      </c>
      <c r="I232" s="31" t="str">
        <f t="shared" si="10"/>
        <v>Drug and Biological Policy</v>
      </c>
      <c r="J232" t="e">
        <f t="shared" ca="1" si="11"/>
        <v>#N/A</v>
      </c>
      <c r="N232" s="34" t="s">
        <v>3539</v>
      </c>
      <c r="O232" s="34" t="s">
        <v>3700</v>
      </c>
      <c r="P232" s="69">
        <v>5758</v>
      </c>
      <c r="Q232" s="34" t="s">
        <v>3701</v>
      </c>
      <c r="R232" s="34" t="s">
        <v>4179</v>
      </c>
      <c r="S232" s="69">
        <v>2629</v>
      </c>
      <c r="T232" s="70" t="s">
        <v>4180</v>
      </c>
      <c r="U232" s="34" t="s">
        <v>3704</v>
      </c>
      <c r="V232" s="34" t="s">
        <v>3704</v>
      </c>
      <c r="W232" s="34" t="s">
        <v>3705</v>
      </c>
      <c r="X232" s="34" t="s">
        <v>3539</v>
      </c>
    </row>
    <row r="233" spans="1:24" x14ac:dyDescent="0.25">
      <c r="A233" s="30" t="s">
        <v>660</v>
      </c>
      <c r="B233" s="31" t="s">
        <v>641</v>
      </c>
      <c r="C233" s="31" t="str">
        <f t="shared" si="9"/>
        <v>Drug and Biological Policy</v>
      </c>
      <c r="G233" s="30" t="s">
        <v>660</v>
      </c>
      <c r="H233" s="31" t="s">
        <v>641</v>
      </c>
      <c r="I233" s="31" t="str">
        <f t="shared" si="10"/>
        <v>Drug and Biological Policy</v>
      </c>
      <c r="J233" t="e">
        <f t="shared" ca="1" si="11"/>
        <v>#N/A</v>
      </c>
      <c r="N233" s="34" t="s">
        <v>3539</v>
      </c>
      <c r="O233" s="34" t="s">
        <v>3700</v>
      </c>
      <c r="P233" s="69">
        <v>5758</v>
      </c>
      <c r="Q233" s="34" t="s">
        <v>3701</v>
      </c>
      <c r="R233" s="34" t="s">
        <v>4181</v>
      </c>
      <c r="S233" s="69">
        <v>2653</v>
      </c>
      <c r="T233" s="70" t="s">
        <v>4182</v>
      </c>
      <c r="U233" s="34" t="s">
        <v>3704</v>
      </c>
      <c r="V233" s="34" t="s">
        <v>3704</v>
      </c>
      <c r="W233" s="34" t="s">
        <v>3705</v>
      </c>
      <c r="X233" s="34" t="s">
        <v>3539</v>
      </c>
    </row>
    <row r="234" spans="1:24" x14ac:dyDescent="0.25">
      <c r="A234" s="30" t="s">
        <v>660</v>
      </c>
      <c r="B234" s="31" t="s">
        <v>642</v>
      </c>
      <c r="C234" s="31" t="str">
        <f t="shared" si="9"/>
        <v>Drug and Biological Policy</v>
      </c>
      <c r="G234" s="30" t="s">
        <v>660</v>
      </c>
      <c r="H234" s="31" t="s">
        <v>642</v>
      </c>
      <c r="I234" s="31" t="str">
        <f t="shared" si="10"/>
        <v>Drug and Biological Policy</v>
      </c>
      <c r="J234" t="e">
        <f t="shared" ca="1" si="11"/>
        <v>#N/A</v>
      </c>
      <c r="N234" s="34" t="s">
        <v>3539</v>
      </c>
      <c r="O234" s="34" t="s">
        <v>3700</v>
      </c>
      <c r="P234" s="69">
        <v>5758</v>
      </c>
      <c r="Q234" s="34" t="s">
        <v>3701</v>
      </c>
      <c r="R234" s="34" t="s">
        <v>4183</v>
      </c>
      <c r="S234" s="69">
        <v>2654</v>
      </c>
      <c r="T234" s="70" t="s">
        <v>4184</v>
      </c>
      <c r="U234" s="34" t="s">
        <v>3704</v>
      </c>
      <c r="V234" s="34" t="s">
        <v>3704</v>
      </c>
      <c r="W234" s="34" t="s">
        <v>3705</v>
      </c>
      <c r="X234" s="34" t="s">
        <v>3539</v>
      </c>
    </row>
    <row r="235" spans="1:24" x14ac:dyDescent="0.25">
      <c r="A235" s="30" t="s">
        <v>660</v>
      </c>
      <c r="B235" s="31" t="s">
        <v>643</v>
      </c>
      <c r="C235" s="31" t="str">
        <f t="shared" si="9"/>
        <v>Drug and Biological Policy</v>
      </c>
      <c r="G235" s="30" t="s">
        <v>660</v>
      </c>
      <c r="H235" s="31" t="s">
        <v>643</v>
      </c>
      <c r="I235" s="31" t="str">
        <f t="shared" si="10"/>
        <v>Drug and Biological Policy</v>
      </c>
      <c r="J235" t="e">
        <f t="shared" ca="1" si="11"/>
        <v>#N/A</v>
      </c>
      <c r="N235" s="34" t="s">
        <v>3539</v>
      </c>
      <c r="O235" s="34" t="s">
        <v>3700</v>
      </c>
      <c r="P235" s="69">
        <v>5758</v>
      </c>
      <c r="Q235" s="34" t="s">
        <v>3701</v>
      </c>
      <c r="R235" s="34" t="s">
        <v>4185</v>
      </c>
      <c r="S235" s="69">
        <v>2655</v>
      </c>
      <c r="T235" s="70" t="s">
        <v>4186</v>
      </c>
      <c r="U235" s="34" t="s">
        <v>3704</v>
      </c>
      <c r="V235" s="34" t="s">
        <v>3704</v>
      </c>
      <c r="W235" s="34" t="s">
        <v>3705</v>
      </c>
      <c r="X235" s="34" t="s">
        <v>3539</v>
      </c>
    </row>
    <row r="236" spans="1:24" x14ac:dyDescent="0.25">
      <c r="A236" s="30" t="s">
        <v>660</v>
      </c>
      <c r="B236" s="31" t="s">
        <v>644</v>
      </c>
      <c r="C236" s="31" t="str">
        <f t="shared" si="9"/>
        <v>Drug and Biological Policy</v>
      </c>
      <c r="G236" s="30" t="s">
        <v>660</v>
      </c>
      <c r="H236" s="31" t="s">
        <v>644</v>
      </c>
      <c r="I236" s="31" t="str">
        <f t="shared" si="10"/>
        <v>Drug and Biological Policy</v>
      </c>
      <c r="J236" t="e">
        <f t="shared" ca="1" si="11"/>
        <v>#N/A</v>
      </c>
      <c r="N236" s="34" t="s">
        <v>3539</v>
      </c>
      <c r="O236" s="34" t="s">
        <v>3700</v>
      </c>
      <c r="P236" s="69">
        <v>5758</v>
      </c>
      <c r="Q236" s="34" t="s">
        <v>3701</v>
      </c>
      <c r="R236" s="34" t="s">
        <v>4187</v>
      </c>
      <c r="S236" s="69">
        <v>2656</v>
      </c>
      <c r="T236" s="70" t="s">
        <v>4188</v>
      </c>
      <c r="U236" s="34" t="s">
        <v>3704</v>
      </c>
      <c r="V236" s="34" t="s">
        <v>3704</v>
      </c>
      <c r="W236" s="34" t="s">
        <v>3705</v>
      </c>
      <c r="X236" s="34" t="s">
        <v>3539</v>
      </c>
    </row>
    <row r="237" spans="1:24" x14ac:dyDescent="0.25">
      <c r="A237" s="30" t="s">
        <v>660</v>
      </c>
      <c r="B237" s="31" t="s">
        <v>645</v>
      </c>
      <c r="C237" s="31" t="str">
        <f t="shared" si="9"/>
        <v>Drug and Biological Policy</v>
      </c>
      <c r="G237" s="30" t="s">
        <v>660</v>
      </c>
      <c r="H237" s="31" t="s">
        <v>645</v>
      </c>
      <c r="I237" s="31" t="str">
        <f t="shared" si="10"/>
        <v>Drug and Biological Policy</v>
      </c>
      <c r="J237" t="e">
        <f t="shared" ca="1" si="11"/>
        <v>#N/A</v>
      </c>
      <c r="N237" s="34" t="s">
        <v>3539</v>
      </c>
      <c r="O237" s="34" t="s">
        <v>3700</v>
      </c>
      <c r="P237" s="69">
        <v>5758</v>
      </c>
      <c r="Q237" s="34" t="s">
        <v>3701</v>
      </c>
      <c r="R237" s="34" t="s">
        <v>4189</v>
      </c>
      <c r="S237" s="69">
        <v>2657</v>
      </c>
      <c r="T237" s="70" t="s">
        <v>4190</v>
      </c>
      <c r="U237" s="34" t="s">
        <v>3704</v>
      </c>
      <c r="V237" s="34" t="s">
        <v>3704</v>
      </c>
      <c r="W237" s="34" t="s">
        <v>3705</v>
      </c>
      <c r="X237" s="34" t="s">
        <v>3539</v>
      </c>
    </row>
    <row r="238" spans="1:24" x14ac:dyDescent="0.25">
      <c r="A238" s="30" t="s">
        <v>660</v>
      </c>
      <c r="B238" s="31" t="s">
        <v>646</v>
      </c>
      <c r="C238" s="31" t="str">
        <f t="shared" si="9"/>
        <v>Drug and Biological Policy</v>
      </c>
      <c r="G238" s="30" t="s">
        <v>660</v>
      </c>
      <c r="H238" s="31" t="s">
        <v>646</v>
      </c>
      <c r="I238" s="31" t="str">
        <f t="shared" si="10"/>
        <v>Drug and Biological Policy</v>
      </c>
      <c r="J238" t="e">
        <f t="shared" ca="1" si="11"/>
        <v>#N/A</v>
      </c>
      <c r="N238" s="34" t="s">
        <v>3539</v>
      </c>
      <c r="O238" s="34" t="s">
        <v>3700</v>
      </c>
      <c r="P238" s="69">
        <v>5758</v>
      </c>
      <c r="Q238" s="34" t="s">
        <v>3701</v>
      </c>
      <c r="R238" s="34" t="s">
        <v>4191</v>
      </c>
      <c r="S238" s="69">
        <v>2658</v>
      </c>
      <c r="T238" s="70" t="s">
        <v>4192</v>
      </c>
      <c r="U238" s="34" t="s">
        <v>3704</v>
      </c>
      <c r="V238" s="34" t="s">
        <v>3704</v>
      </c>
      <c r="W238" s="34" t="s">
        <v>3705</v>
      </c>
      <c r="X238" s="34" t="s">
        <v>3539</v>
      </c>
    </row>
    <row r="239" spans="1:24" x14ac:dyDescent="0.25">
      <c r="A239" s="30" t="s">
        <v>660</v>
      </c>
      <c r="B239" s="31" t="s">
        <v>647</v>
      </c>
      <c r="C239" s="31" t="str">
        <f t="shared" si="9"/>
        <v>Drug and Biological Policy</v>
      </c>
      <c r="G239" s="30" t="s">
        <v>660</v>
      </c>
      <c r="H239" s="31" t="s">
        <v>647</v>
      </c>
      <c r="I239" s="31" t="str">
        <f t="shared" si="10"/>
        <v>Drug and Biological Policy</v>
      </c>
      <c r="J239" t="e">
        <f t="shared" ca="1" si="11"/>
        <v>#N/A</v>
      </c>
      <c r="N239" s="34" t="s">
        <v>3539</v>
      </c>
      <c r="O239" s="34" t="s">
        <v>3700</v>
      </c>
      <c r="P239" s="69">
        <v>5758</v>
      </c>
      <c r="Q239" s="34" t="s">
        <v>3701</v>
      </c>
      <c r="R239" s="34" t="s">
        <v>4193</v>
      </c>
      <c r="S239" s="69">
        <v>28261</v>
      </c>
      <c r="T239" s="70" t="s">
        <v>4194</v>
      </c>
      <c r="U239" s="34" t="s">
        <v>3704</v>
      </c>
      <c r="V239" s="34" t="s">
        <v>3704</v>
      </c>
      <c r="W239" s="34" t="s">
        <v>3705</v>
      </c>
      <c r="X239" s="34" t="s">
        <v>3539</v>
      </c>
    </row>
    <row r="240" spans="1:24" x14ac:dyDescent="0.25">
      <c r="A240" s="30" t="s">
        <v>660</v>
      </c>
      <c r="B240" s="31" t="s">
        <v>648</v>
      </c>
      <c r="C240" s="31" t="str">
        <f t="shared" si="9"/>
        <v>Drug and Biological Policy</v>
      </c>
      <c r="G240" s="30" t="s">
        <v>660</v>
      </c>
      <c r="H240" s="31" t="s">
        <v>648</v>
      </c>
      <c r="I240" s="31" t="str">
        <f t="shared" si="10"/>
        <v>Drug and Biological Policy</v>
      </c>
      <c r="J240" t="e">
        <f t="shared" ca="1" si="11"/>
        <v>#N/A</v>
      </c>
      <c r="N240" s="34" t="s">
        <v>3539</v>
      </c>
      <c r="O240" s="34" t="s">
        <v>3700</v>
      </c>
      <c r="P240" s="69">
        <v>5758</v>
      </c>
      <c r="Q240" s="34" t="s">
        <v>3701</v>
      </c>
      <c r="R240" s="34" t="s">
        <v>4195</v>
      </c>
      <c r="S240" s="69">
        <v>38236</v>
      </c>
      <c r="T240" s="70" t="s">
        <v>4196</v>
      </c>
      <c r="U240" s="34" t="s">
        <v>3704</v>
      </c>
      <c r="V240" s="34" t="s">
        <v>3704</v>
      </c>
      <c r="W240" s="34" t="s">
        <v>3705</v>
      </c>
      <c r="X240" s="34" t="s">
        <v>3539</v>
      </c>
    </row>
    <row r="241" spans="1:24" x14ac:dyDescent="0.25">
      <c r="A241" s="30" t="s">
        <v>660</v>
      </c>
      <c r="B241" s="31" t="s">
        <v>649</v>
      </c>
      <c r="C241" s="31" t="str">
        <f t="shared" si="9"/>
        <v>Drug and Biological Policy</v>
      </c>
      <c r="G241" s="30" t="s">
        <v>660</v>
      </c>
      <c r="H241" s="31" t="s">
        <v>649</v>
      </c>
      <c r="I241" s="31" t="str">
        <f t="shared" si="10"/>
        <v>Drug and Biological Policy</v>
      </c>
      <c r="J241" t="e">
        <f t="shared" ca="1" si="11"/>
        <v>#N/A</v>
      </c>
      <c r="N241" s="34" t="s">
        <v>3539</v>
      </c>
      <c r="O241" s="34" t="s">
        <v>3700</v>
      </c>
      <c r="P241" s="69">
        <v>5758</v>
      </c>
      <c r="Q241" s="34" t="s">
        <v>3701</v>
      </c>
      <c r="R241" s="34" t="s">
        <v>4197</v>
      </c>
      <c r="S241" s="69">
        <v>38231</v>
      </c>
      <c r="T241" s="70" t="s">
        <v>4198</v>
      </c>
      <c r="U241" s="34" t="s">
        <v>3704</v>
      </c>
      <c r="V241" s="34" t="s">
        <v>3704</v>
      </c>
      <c r="W241" s="34" t="s">
        <v>3705</v>
      </c>
      <c r="X241" s="34" t="s">
        <v>3539</v>
      </c>
    </row>
    <row r="242" spans="1:24" x14ac:dyDescent="0.25">
      <c r="A242" s="30" t="s">
        <v>660</v>
      </c>
      <c r="B242" s="31" t="s">
        <v>650</v>
      </c>
      <c r="C242" s="31" t="str">
        <f t="shared" si="9"/>
        <v>Drug and Biological Policy</v>
      </c>
      <c r="G242" s="30" t="s">
        <v>660</v>
      </c>
      <c r="H242" s="31" t="s">
        <v>650</v>
      </c>
      <c r="I242" s="31" t="str">
        <f t="shared" si="10"/>
        <v>Drug and Biological Policy</v>
      </c>
      <c r="J242" t="e">
        <f t="shared" ca="1" si="11"/>
        <v>#N/A</v>
      </c>
      <c r="N242" s="34" t="s">
        <v>3539</v>
      </c>
      <c r="O242" s="34" t="s">
        <v>3700</v>
      </c>
      <c r="P242" s="69">
        <v>5758</v>
      </c>
      <c r="Q242" s="34" t="s">
        <v>3701</v>
      </c>
      <c r="R242" s="34" t="s">
        <v>4199</v>
      </c>
      <c r="S242" s="69">
        <v>33478</v>
      </c>
      <c r="T242" s="70" t="s">
        <v>4200</v>
      </c>
      <c r="U242" s="34" t="s">
        <v>3704</v>
      </c>
      <c r="V242" s="34" t="s">
        <v>3704</v>
      </c>
      <c r="W242" s="34" t="s">
        <v>3705</v>
      </c>
      <c r="X242" s="34" t="s">
        <v>3539</v>
      </c>
    </row>
    <row r="243" spans="1:24" x14ac:dyDescent="0.25">
      <c r="A243" s="30" t="s">
        <v>660</v>
      </c>
      <c r="B243" s="31" t="s">
        <v>651</v>
      </c>
      <c r="C243" s="31" t="str">
        <f t="shared" si="9"/>
        <v>Drug and Biological Policy</v>
      </c>
      <c r="G243" s="30" t="s">
        <v>660</v>
      </c>
      <c r="H243" s="31" t="s">
        <v>651</v>
      </c>
      <c r="I243" s="31" t="str">
        <f t="shared" si="10"/>
        <v>Drug and Biological Policy</v>
      </c>
      <c r="J243" t="e">
        <f t="shared" ca="1" si="11"/>
        <v>#N/A</v>
      </c>
      <c r="N243" s="34" t="s">
        <v>3539</v>
      </c>
      <c r="O243" s="34" t="s">
        <v>3700</v>
      </c>
      <c r="P243" s="69">
        <v>5758</v>
      </c>
      <c r="Q243" s="34" t="s">
        <v>3701</v>
      </c>
      <c r="R243" s="34" t="s">
        <v>4201</v>
      </c>
      <c r="S243" s="69">
        <v>2676</v>
      </c>
      <c r="T243" s="70" t="s">
        <v>4202</v>
      </c>
      <c r="U243" s="34" t="s">
        <v>3704</v>
      </c>
      <c r="V243" s="34" t="s">
        <v>3704</v>
      </c>
      <c r="W243" s="34" t="s">
        <v>3705</v>
      </c>
      <c r="X243" s="34" t="s">
        <v>3539</v>
      </c>
    </row>
    <row r="244" spans="1:24" x14ac:dyDescent="0.25">
      <c r="A244" s="30" t="s">
        <v>660</v>
      </c>
      <c r="B244" s="31" t="s">
        <v>652</v>
      </c>
      <c r="C244" s="31" t="str">
        <f t="shared" si="9"/>
        <v>Drug and Biological Policy</v>
      </c>
      <c r="G244" s="30" t="s">
        <v>660</v>
      </c>
      <c r="H244" s="31" t="s">
        <v>652</v>
      </c>
      <c r="I244" s="31" t="str">
        <f t="shared" si="10"/>
        <v>Drug and Biological Policy</v>
      </c>
      <c r="J244" t="e">
        <f t="shared" ca="1" si="11"/>
        <v>#N/A</v>
      </c>
      <c r="N244" s="34" t="s">
        <v>3539</v>
      </c>
      <c r="O244" s="34" t="s">
        <v>3700</v>
      </c>
      <c r="P244" s="69">
        <v>5758</v>
      </c>
      <c r="Q244" s="34" t="s">
        <v>3701</v>
      </c>
      <c r="R244" s="34" t="s">
        <v>4203</v>
      </c>
      <c r="S244" s="69">
        <v>2677</v>
      </c>
      <c r="T244" s="70" t="s">
        <v>4204</v>
      </c>
      <c r="U244" s="34" t="s">
        <v>3704</v>
      </c>
      <c r="V244" s="34" t="s">
        <v>3704</v>
      </c>
      <c r="W244" s="34" t="s">
        <v>3705</v>
      </c>
      <c r="X244" s="34" t="s">
        <v>3539</v>
      </c>
    </row>
    <row r="245" spans="1:24" x14ac:dyDescent="0.25">
      <c r="A245" s="30" t="s">
        <v>660</v>
      </c>
      <c r="B245" s="31" t="s">
        <v>653</v>
      </c>
      <c r="C245" s="31" t="str">
        <f t="shared" si="9"/>
        <v>Drug and Biological Policy</v>
      </c>
      <c r="G245" s="30" t="s">
        <v>660</v>
      </c>
      <c r="H245" s="31" t="s">
        <v>653</v>
      </c>
      <c r="I245" s="31" t="str">
        <f t="shared" si="10"/>
        <v>Drug and Biological Policy</v>
      </c>
      <c r="J245" t="e">
        <f t="shared" ca="1" si="11"/>
        <v>#N/A</v>
      </c>
      <c r="N245" s="34" t="s">
        <v>3539</v>
      </c>
      <c r="O245" s="34" t="s">
        <v>3700</v>
      </c>
      <c r="P245" s="69">
        <v>5758</v>
      </c>
      <c r="Q245" s="34" t="s">
        <v>3701</v>
      </c>
      <c r="R245" s="34" t="s">
        <v>4205</v>
      </c>
      <c r="S245" s="69">
        <v>2693</v>
      </c>
      <c r="T245" s="70" t="s">
        <v>4206</v>
      </c>
      <c r="U245" s="34" t="s">
        <v>3704</v>
      </c>
      <c r="V245" s="34" t="s">
        <v>3704</v>
      </c>
      <c r="W245" s="34" t="s">
        <v>3705</v>
      </c>
      <c r="X245" s="34" t="s">
        <v>3539</v>
      </c>
    </row>
    <row r="246" spans="1:24" x14ac:dyDescent="0.25">
      <c r="A246" s="30" t="s">
        <v>660</v>
      </c>
      <c r="B246" s="31" t="s">
        <v>654</v>
      </c>
      <c r="C246" s="31" t="str">
        <f t="shared" si="9"/>
        <v>Drug and Biological Policy</v>
      </c>
      <c r="G246" s="30" t="s">
        <v>660</v>
      </c>
      <c r="H246" s="31" t="s">
        <v>654</v>
      </c>
      <c r="I246" s="31" t="str">
        <f t="shared" si="10"/>
        <v>Drug and Biological Policy</v>
      </c>
      <c r="J246" t="e">
        <f t="shared" ca="1" si="11"/>
        <v>#N/A</v>
      </c>
      <c r="N246" s="34" t="s">
        <v>3539</v>
      </c>
      <c r="O246" s="34" t="s">
        <v>3700</v>
      </c>
      <c r="P246" s="69">
        <v>5758</v>
      </c>
      <c r="Q246" s="34" t="s">
        <v>3701</v>
      </c>
      <c r="R246" s="34" t="s">
        <v>4207</v>
      </c>
      <c r="S246" s="69">
        <v>3217</v>
      </c>
      <c r="T246" s="70" t="s">
        <v>4208</v>
      </c>
      <c r="U246" s="34" t="s">
        <v>3704</v>
      </c>
      <c r="V246" s="34" t="s">
        <v>3704</v>
      </c>
      <c r="W246" s="34" t="s">
        <v>3705</v>
      </c>
      <c r="X246" s="34" t="s">
        <v>3539</v>
      </c>
    </row>
    <row r="247" spans="1:24" x14ac:dyDescent="0.25">
      <c r="A247" s="30" t="s">
        <v>660</v>
      </c>
      <c r="B247" s="31" t="s">
        <v>655</v>
      </c>
      <c r="C247" s="31" t="str">
        <f t="shared" si="9"/>
        <v>Drug and Biological Policy</v>
      </c>
      <c r="G247" s="30" t="s">
        <v>660</v>
      </c>
      <c r="H247" s="31" t="s">
        <v>655</v>
      </c>
      <c r="I247" s="31" t="str">
        <f t="shared" si="10"/>
        <v>Drug and Biological Policy</v>
      </c>
      <c r="J247" t="e">
        <f t="shared" ca="1" si="11"/>
        <v>#N/A</v>
      </c>
      <c r="N247" s="34" t="s">
        <v>3539</v>
      </c>
      <c r="O247" s="34" t="s">
        <v>3700</v>
      </c>
      <c r="P247" s="69">
        <v>5758</v>
      </c>
      <c r="Q247" s="34" t="s">
        <v>3701</v>
      </c>
      <c r="R247" s="34" t="s">
        <v>4209</v>
      </c>
      <c r="S247" s="69">
        <v>2695</v>
      </c>
      <c r="T247" s="70" t="s">
        <v>4210</v>
      </c>
      <c r="U247" s="34" t="s">
        <v>3704</v>
      </c>
      <c r="V247" s="34" t="s">
        <v>3704</v>
      </c>
      <c r="W247" s="34" t="s">
        <v>3705</v>
      </c>
      <c r="X247" s="34" t="s">
        <v>3539</v>
      </c>
    </row>
    <row r="248" spans="1:24" x14ac:dyDescent="0.25">
      <c r="A248" s="30" t="s">
        <v>660</v>
      </c>
      <c r="B248" s="31" t="s">
        <v>656</v>
      </c>
      <c r="C248" s="31" t="str">
        <f t="shared" si="9"/>
        <v>Drug and Biological Policy</v>
      </c>
      <c r="G248" s="30" t="s">
        <v>660</v>
      </c>
      <c r="H248" s="31" t="s">
        <v>656</v>
      </c>
      <c r="I248" s="31" t="str">
        <f t="shared" si="10"/>
        <v>Drug and Biological Policy</v>
      </c>
      <c r="J248" t="e">
        <f t="shared" ca="1" si="11"/>
        <v>#N/A</v>
      </c>
      <c r="N248" s="34" t="s">
        <v>3539</v>
      </c>
      <c r="O248" s="34" t="s">
        <v>3700</v>
      </c>
      <c r="P248" s="69">
        <v>5758</v>
      </c>
      <c r="Q248" s="34" t="s">
        <v>3701</v>
      </c>
      <c r="R248" s="34" t="s">
        <v>4211</v>
      </c>
      <c r="S248" s="69">
        <v>3208</v>
      </c>
      <c r="T248" s="70" t="s">
        <v>4212</v>
      </c>
      <c r="U248" s="34" t="s">
        <v>3704</v>
      </c>
      <c r="V248" s="34" t="s">
        <v>3704</v>
      </c>
      <c r="W248" s="34" t="s">
        <v>3705</v>
      </c>
      <c r="X248" s="34" t="s">
        <v>3539</v>
      </c>
    </row>
    <row r="249" spans="1:24" x14ac:dyDescent="0.25">
      <c r="A249" s="30" t="s">
        <v>660</v>
      </c>
      <c r="B249" s="31" t="s">
        <v>657</v>
      </c>
      <c r="C249" s="31" t="str">
        <f t="shared" si="9"/>
        <v>Drug and Biological Policy</v>
      </c>
      <c r="G249" s="30" t="s">
        <v>660</v>
      </c>
      <c r="H249" s="31" t="s">
        <v>657</v>
      </c>
      <c r="I249" s="31" t="str">
        <f t="shared" si="10"/>
        <v>Drug and Biological Policy</v>
      </c>
      <c r="J249" t="e">
        <f t="shared" ca="1" si="11"/>
        <v>#N/A</v>
      </c>
      <c r="N249" s="34" t="s">
        <v>3539</v>
      </c>
      <c r="O249" s="34" t="s">
        <v>3700</v>
      </c>
      <c r="P249" s="69">
        <v>5758</v>
      </c>
      <c r="Q249" s="34" t="s">
        <v>3701</v>
      </c>
      <c r="R249" s="34" t="s">
        <v>4213</v>
      </c>
      <c r="S249" s="69">
        <v>2697</v>
      </c>
      <c r="T249" s="70" t="s">
        <v>4214</v>
      </c>
      <c r="U249" s="34" t="s">
        <v>3704</v>
      </c>
      <c r="V249" s="34" t="s">
        <v>3704</v>
      </c>
      <c r="W249" s="34" t="s">
        <v>3705</v>
      </c>
      <c r="X249" s="34" t="s">
        <v>3539</v>
      </c>
    </row>
    <row r="250" spans="1:24" x14ac:dyDescent="0.25">
      <c r="A250" s="30" t="s">
        <v>660</v>
      </c>
      <c r="B250" s="31" t="s">
        <v>658</v>
      </c>
      <c r="C250" s="31" t="str">
        <f t="shared" si="9"/>
        <v>Drug and Biological Policy</v>
      </c>
      <c r="G250" s="30" t="s">
        <v>660</v>
      </c>
      <c r="H250" s="31" t="s">
        <v>658</v>
      </c>
      <c r="I250" s="31" t="str">
        <f t="shared" si="10"/>
        <v>Drug and Biological Policy</v>
      </c>
      <c r="J250" t="e">
        <f t="shared" ca="1" si="11"/>
        <v>#N/A</v>
      </c>
      <c r="N250" s="34" t="s">
        <v>3539</v>
      </c>
      <c r="O250" s="34" t="s">
        <v>3700</v>
      </c>
      <c r="P250" s="69">
        <v>5758</v>
      </c>
      <c r="Q250" s="34" t="s">
        <v>3701</v>
      </c>
      <c r="R250" s="34" t="s">
        <v>4215</v>
      </c>
      <c r="S250" s="69">
        <v>2698</v>
      </c>
      <c r="T250" s="70" t="s">
        <v>4216</v>
      </c>
      <c r="U250" s="34" t="s">
        <v>3704</v>
      </c>
      <c r="V250" s="34" t="s">
        <v>3704</v>
      </c>
      <c r="W250" s="34" t="s">
        <v>3705</v>
      </c>
      <c r="X250" s="34" t="s">
        <v>3539</v>
      </c>
    </row>
    <row r="251" spans="1:24" x14ac:dyDescent="0.25">
      <c r="A251" s="30" t="s">
        <v>660</v>
      </c>
      <c r="B251" s="31" t="s">
        <v>659</v>
      </c>
      <c r="C251" s="31" t="str">
        <f t="shared" si="9"/>
        <v>Drug and Biological Policy</v>
      </c>
      <c r="G251" s="30" t="s">
        <v>660</v>
      </c>
      <c r="H251" s="31" t="s">
        <v>659</v>
      </c>
      <c r="I251" s="31" t="str">
        <f t="shared" si="10"/>
        <v>Drug and Biological Policy</v>
      </c>
      <c r="J251" t="e">
        <f t="shared" ca="1" si="11"/>
        <v>#N/A</v>
      </c>
      <c r="N251" s="34" t="s">
        <v>3539</v>
      </c>
      <c r="O251" s="34" t="s">
        <v>3700</v>
      </c>
      <c r="P251" s="69">
        <v>5758</v>
      </c>
      <c r="Q251" s="34" t="s">
        <v>3701</v>
      </c>
      <c r="R251" s="34" t="s">
        <v>4217</v>
      </c>
      <c r="S251" s="69">
        <v>28432</v>
      </c>
      <c r="T251" s="70" t="s">
        <v>4218</v>
      </c>
      <c r="U251" s="34" t="s">
        <v>3704</v>
      </c>
      <c r="V251" s="34" t="s">
        <v>3704</v>
      </c>
      <c r="W251" s="34" t="s">
        <v>3705</v>
      </c>
      <c r="X251" s="34" t="s">
        <v>3539</v>
      </c>
    </row>
    <row r="252" spans="1:24" x14ac:dyDescent="0.25">
      <c r="A252" s="30" t="s">
        <v>661</v>
      </c>
      <c r="B252" s="31" t="s">
        <v>638</v>
      </c>
      <c r="C252" s="31" t="str">
        <f t="shared" si="9"/>
        <v>Drug and Biological Policy</v>
      </c>
      <c r="G252" s="30" t="s">
        <v>661</v>
      </c>
      <c r="H252" s="31" t="s">
        <v>638</v>
      </c>
      <c r="I252" s="31" t="str">
        <f t="shared" si="10"/>
        <v>Drug and Biological Policy</v>
      </c>
      <c r="J252" t="e">
        <f t="shared" ca="1" si="11"/>
        <v>#N/A</v>
      </c>
      <c r="N252" s="34" t="s">
        <v>3539</v>
      </c>
      <c r="O252" s="34" t="s">
        <v>3700</v>
      </c>
      <c r="P252" s="69">
        <v>5758</v>
      </c>
      <c r="Q252" s="34" t="s">
        <v>3701</v>
      </c>
      <c r="R252" s="34" t="s">
        <v>4219</v>
      </c>
      <c r="S252" s="69">
        <v>2700</v>
      </c>
      <c r="T252" s="70" t="s">
        <v>4220</v>
      </c>
      <c r="U252" s="34" t="s">
        <v>3704</v>
      </c>
      <c r="V252" s="34" t="s">
        <v>3704</v>
      </c>
      <c r="W252" s="34" t="s">
        <v>3705</v>
      </c>
      <c r="X252" s="34" t="s">
        <v>3539</v>
      </c>
    </row>
    <row r="253" spans="1:24" x14ac:dyDescent="0.25">
      <c r="A253" s="30" t="s">
        <v>661</v>
      </c>
      <c r="B253" s="31" t="s">
        <v>638</v>
      </c>
      <c r="C253" s="31" t="str">
        <f t="shared" si="9"/>
        <v>Drug and Biological Policy</v>
      </c>
      <c r="G253" s="30" t="s">
        <v>661</v>
      </c>
      <c r="H253" s="31" t="s">
        <v>638</v>
      </c>
      <c r="I253" s="31" t="str">
        <f t="shared" si="10"/>
        <v>Drug and Biological Policy</v>
      </c>
      <c r="J253" t="e">
        <f t="shared" ca="1" si="11"/>
        <v>#N/A</v>
      </c>
      <c r="N253" s="34" t="s">
        <v>3539</v>
      </c>
      <c r="O253" s="34" t="s">
        <v>3700</v>
      </c>
      <c r="P253" s="69">
        <v>5758</v>
      </c>
      <c r="Q253" s="34" t="s">
        <v>3701</v>
      </c>
      <c r="R253" s="34" t="s">
        <v>4221</v>
      </c>
      <c r="S253" s="69">
        <v>2701</v>
      </c>
      <c r="T253" s="70" t="s">
        <v>4222</v>
      </c>
      <c r="U253" s="34" t="s">
        <v>3704</v>
      </c>
      <c r="V253" s="34" t="s">
        <v>3704</v>
      </c>
      <c r="W253" s="34" t="s">
        <v>3705</v>
      </c>
      <c r="X253" s="34" t="s">
        <v>3539</v>
      </c>
    </row>
    <row r="254" spans="1:24" x14ac:dyDescent="0.25">
      <c r="A254" s="30" t="s">
        <v>661</v>
      </c>
      <c r="B254" s="31" t="s">
        <v>494</v>
      </c>
      <c r="C254" s="31" t="str">
        <f t="shared" si="9"/>
        <v>Drug and Biological Policy</v>
      </c>
      <c r="G254" s="30" t="s">
        <v>661</v>
      </c>
      <c r="H254" s="31" t="s">
        <v>494</v>
      </c>
      <c r="I254" s="31" t="str">
        <f t="shared" si="10"/>
        <v>Drug and Biological Policy</v>
      </c>
      <c r="J254" t="e">
        <f t="shared" ca="1" si="11"/>
        <v>#N/A</v>
      </c>
      <c r="N254" s="34" t="s">
        <v>3539</v>
      </c>
      <c r="O254" s="34" t="s">
        <v>3700</v>
      </c>
      <c r="P254" s="69">
        <v>5758</v>
      </c>
      <c r="Q254" s="34" t="s">
        <v>3701</v>
      </c>
      <c r="R254" s="34" t="s">
        <v>4223</v>
      </c>
      <c r="S254" s="69">
        <v>2702</v>
      </c>
      <c r="T254" s="70" t="s">
        <v>4224</v>
      </c>
      <c r="U254" s="34" t="s">
        <v>3704</v>
      </c>
      <c r="V254" s="34" t="s">
        <v>3704</v>
      </c>
      <c r="W254" s="34" t="s">
        <v>3705</v>
      </c>
      <c r="X254" s="34" t="s">
        <v>3539</v>
      </c>
    </row>
    <row r="255" spans="1:24" x14ac:dyDescent="0.25">
      <c r="A255" s="30" t="s">
        <v>661</v>
      </c>
      <c r="B255" s="31" t="s">
        <v>494</v>
      </c>
      <c r="C255" s="31" t="str">
        <f t="shared" si="9"/>
        <v>Drug and Biological Policy</v>
      </c>
      <c r="G255" s="30" t="s">
        <v>661</v>
      </c>
      <c r="H255" s="31" t="s">
        <v>494</v>
      </c>
      <c r="I255" s="31" t="str">
        <f t="shared" si="10"/>
        <v>Drug and Biological Policy</v>
      </c>
      <c r="J255" t="e">
        <f t="shared" ca="1" si="11"/>
        <v>#N/A</v>
      </c>
      <c r="N255" s="34" t="s">
        <v>3539</v>
      </c>
      <c r="O255" s="34" t="s">
        <v>3700</v>
      </c>
      <c r="P255" s="69">
        <v>5758</v>
      </c>
      <c r="Q255" s="34" t="s">
        <v>3701</v>
      </c>
      <c r="R255" s="34" t="s">
        <v>4225</v>
      </c>
      <c r="S255" s="69">
        <v>2703</v>
      </c>
      <c r="T255" s="70" t="s">
        <v>4226</v>
      </c>
      <c r="U255" s="34" t="s">
        <v>3704</v>
      </c>
      <c r="V255" s="34" t="s">
        <v>3704</v>
      </c>
      <c r="W255" s="34" t="s">
        <v>3705</v>
      </c>
      <c r="X255" s="34" t="s">
        <v>3539</v>
      </c>
    </row>
    <row r="256" spans="1:24" x14ac:dyDescent="0.25">
      <c r="A256" s="30" t="s">
        <v>193</v>
      </c>
      <c r="B256" s="31" t="s">
        <v>662</v>
      </c>
      <c r="C256" s="31" t="str">
        <f t="shared" si="9"/>
        <v>Drug and Biological Policy</v>
      </c>
      <c r="G256" s="30" t="s">
        <v>193</v>
      </c>
      <c r="H256" s="31" t="s">
        <v>662</v>
      </c>
      <c r="I256" s="31" t="str">
        <f t="shared" si="10"/>
        <v>Drug and Biological Policy</v>
      </c>
      <c r="J256" t="e">
        <f t="shared" ca="1" si="11"/>
        <v>#N/A</v>
      </c>
      <c r="N256" s="34" t="s">
        <v>3539</v>
      </c>
      <c r="O256" s="34" t="s">
        <v>3700</v>
      </c>
      <c r="P256" s="69">
        <v>5758</v>
      </c>
      <c r="Q256" s="34" t="s">
        <v>3701</v>
      </c>
      <c r="R256" s="34" t="s">
        <v>4227</v>
      </c>
      <c r="S256" s="69">
        <v>2704</v>
      </c>
      <c r="T256" s="70" t="s">
        <v>4228</v>
      </c>
      <c r="U256" s="34" t="s">
        <v>3704</v>
      </c>
      <c r="V256" s="34" t="s">
        <v>3704</v>
      </c>
      <c r="W256" s="34" t="s">
        <v>3705</v>
      </c>
      <c r="X256" s="34" t="s">
        <v>3539</v>
      </c>
    </row>
    <row r="257" spans="1:24" x14ac:dyDescent="0.25">
      <c r="A257" s="30" t="s">
        <v>193</v>
      </c>
      <c r="B257" s="31" t="s">
        <v>663</v>
      </c>
      <c r="C257" s="31" t="str">
        <f t="shared" si="9"/>
        <v>Drug and Biological Policy</v>
      </c>
      <c r="G257" s="30" t="s">
        <v>193</v>
      </c>
      <c r="H257" s="31" t="s">
        <v>663</v>
      </c>
      <c r="I257" s="31" t="str">
        <f t="shared" si="10"/>
        <v>Drug and Biological Policy</v>
      </c>
      <c r="J257" t="e">
        <f t="shared" ca="1" si="11"/>
        <v>#N/A</v>
      </c>
      <c r="N257" s="34" t="s">
        <v>3539</v>
      </c>
      <c r="O257" s="34" t="s">
        <v>3700</v>
      </c>
      <c r="P257" s="69">
        <v>5758</v>
      </c>
      <c r="Q257" s="34" t="s">
        <v>3701</v>
      </c>
      <c r="R257" s="34" t="s">
        <v>4229</v>
      </c>
      <c r="S257" s="69">
        <v>2705</v>
      </c>
      <c r="T257" s="70" t="s">
        <v>4230</v>
      </c>
      <c r="U257" s="34" t="s">
        <v>3704</v>
      </c>
      <c r="V257" s="34" t="s">
        <v>3704</v>
      </c>
      <c r="W257" s="34" t="s">
        <v>3705</v>
      </c>
      <c r="X257" s="34" t="s">
        <v>3539</v>
      </c>
    </row>
    <row r="258" spans="1:24" x14ac:dyDescent="0.25">
      <c r="A258" s="30" t="s">
        <v>193</v>
      </c>
      <c r="B258" s="31" t="s">
        <v>464</v>
      </c>
      <c r="C258" s="31" t="str">
        <f t="shared" si="9"/>
        <v>Drug and Biological Policy</v>
      </c>
      <c r="G258" s="30" t="s">
        <v>193</v>
      </c>
      <c r="H258" s="31" t="s">
        <v>464</v>
      </c>
      <c r="I258" s="31" t="str">
        <f t="shared" si="10"/>
        <v>Drug and Biological Policy</v>
      </c>
      <c r="J258" t="e">
        <f t="shared" ca="1" si="11"/>
        <v>#N/A</v>
      </c>
      <c r="N258" s="34" t="s">
        <v>3539</v>
      </c>
      <c r="O258" s="34" t="s">
        <v>3700</v>
      </c>
      <c r="P258" s="69">
        <v>5758</v>
      </c>
      <c r="Q258" s="34" t="s">
        <v>3701</v>
      </c>
      <c r="R258" s="34" t="s">
        <v>4231</v>
      </c>
      <c r="S258" s="69">
        <v>2709</v>
      </c>
      <c r="T258" s="70" t="s">
        <v>4232</v>
      </c>
      <c r="U258" s="34" t="s">
        <v>3704</v>
      </c>
      <c r="V258" s="34" t="s">
        <v>3704</v>
      </c>
      <c r="W258" s="34" t="s">
        <v>3705</v>
      </c>
      <c r="X258" s="34" t="s">
        <v>3539</v>
      </c>
    </row>
    <row r="259" spans="1:24" x14ac:dyDescent="0.25">
      <c r="A259" s="30" t="s">
        <v>193</v>
      </c>
      <c r="B259" s="31" t="s">
        <v>464</v>
      </c>
      <c r="C259" s="31" t="str">
        <f t="shared" ref="C259:C322" si="12">VLOOKUP(A259,$G:$I,3,0)</f>
        <v>Drug and Biological Policy</v>
      </c>
      <c r="G259" s="30" t="s">
        <v>193</v>
      </c>
      <c r="H259" s="31" t="s">
        <v>464</v>
      </c>
      <c r="I259" s="31" t="str">
        <f t="shared" ref="I259:I322" si="13">VLOOKUP(G259,$R:$X,7,0)</f>
        <v>Drug and Biological Policy</v>
      </c>
      <c r="J259" t="e">
        <f t="shared" ref="J259:J322" ca="1" si="14">VLOOKUP(I259,$J:$J,1,0)</f>
        <v>#N/A</v>
      </c>
      <c r="N259" s="34" t="s">
        <v>3539</v>
      </c>
      <c r="O259" s="34" t="s">
        <v>3700</v>
      </c>
      <c r="P259" s="69">
        <v>5758</v>
      </c>
      <c r="Q259" s="34" t="s">
        <v>3701</v>
      </c>
      <c r="R259" s="34" t="s">
        <v>4233</v>
      </c>
      <c r="S259" s="69">
        <v>2710</v>
      </c>
      <c r="T259" s="70" t="s">
        <v>4234</v>
      </c>
      <c r="U259" s="34" t="s">
        <v>3704</v>
      </c>
      <c r="V259" s="34" t="s">
        <v>3704</v>
      </c>
      <c r="W259" s="34" t="s">
        <v>3705</v>
      </c>
      <c r="X259" s="34" t="s">
        <v>3539</v>
      </c>
    </row>
    <row r="260" spans="1:24" x14ac:dyDescent="0.25">
      <c r="A260" s="30" t="s">
        <v>193</v>
      </c>
      <c r="B260" s="31" t="s">
        <v>464</v>
      </c>
      <c r="C260" s="31" t="str">
        <f t="shared" si="12"/>
        <v>Drug and Biological Policy</v>
      </c>
      <c r="G260" s="30" t="s">
        <v>193</v>
      </c>
      <c r="H260" s="31" t="s">
        <v>464</v>
      </c>
      <c r="I260" s="31" t="str">
        <f t="shared" si="13"/>
        <v>Drug and Biological Policy</v>
      </c>
      <c r="J260" t="e">
        <f t="shared" ca="1" si="14"/>
        <v>#N/A</v>
      </c>
      <c r="N260" s="34" t="s">
        <v>3539</v>
      </c>
      <c r="O260" s="34" t="s">
        <v>3700</v>
      </c>
      <c r="P260" s="69">
        <v>5758</v>
      </c>
      <c r="Q260" s="34" t="s">
        <v>3701</v>
      </c>
      <c r="R260" s="34" t="s">
        <v>4235</v>
      </c>
      <c r="S260" s="69">
        <v>2711</v>
      </c>
      <c r="T260" s="70" t="s">
        <v>4236</v>
      </c>
      <c r="U260" s="34" t="s">
        <v>3704</v>
      </c>
      <c r="V260" s="34" t="s">
        <v>3704</v>
      </c>
      <c r="W260" s="34" t="s">
        <v>3705</v>
      </c>
      <c r="X260" s="34" t="s">
        <v>3539</v>
      </c>
    </row>
    <row r="261" spans="1:24" x14ac:dyDescent="0.25">
      <c r="A261" s="30" t="s">
        <v>193</v>
      </c>
      <c r="B261" s="31" t="s">
        <v>664</v>
      </c>
      <c r="C261" s="31" t="str">
        <f t="shared" si="12"/>
        <v>Drug and Biological Policy</v>
      </c>
      <c r="G261" s="30" t="s">
        <v>193</v>
      </c>
      <c r="H261" s="31" t="s">
        <v>664</v>
      </c>
      <c r="I261" s="31" t="str">
        <f t="shared" si="13"/>
        <v>Drug and Biological Policy</v>
      </c>
      <c r="J261" t="e">
        <f t="shared" ca="1" si="14"/>
        <v>#N/A</v>
      </c>
      <c r="N261" s="34" t="s">
        <v>3539</v>
      </c>
      <c r="O261" s="34" t="s">
        <v>3700</v>
      </c>
      <c r="P261" s="69">
        <v>5758</v>
      </c>
      <c r="Q261" s="34" t="s">
        <v>3701</v>
      </c>
      <c r="R261" s="34" t="s">
        <v>4237</v>
      </c>
      <c r="S261" s="69">
        <v>2712</v>
      </c>
      <c r="T261" s="70" t="s">
        <v>4238</v>
      </c>
      <c r="U261" s="34" t="s">
        <v>3704</v>
      </c>
      <c r="V261" s="34" t="s">
        <v>3704</v>
      </c>
      <c r="W261" s="34" t="s">
        <v>3705</v>
      </c>
      <c r="X261" s="34" t="s">
        <v>3539</v>
      </c>
    </row>
    <row r="262" spans="1:24" x14ac:dyDescent="0.25">
      <c r="A262" s="30" t="s">
        <v>193</v>
      </c>
      <c r="B262" s="31" t="s">
        <v>629</v>
      </c>
      <c r="C262" s="31" t="str">
        <f t="shared" si="12"/>
        <v>Drug and Biological Policy</v>
      </c>
      <c r="G262" s="30" t="s">
        <v>193</v>
      </c>
      <c r="H262" s="31" t="s">
        <v>629</v>
      </c>
      <c r="I262" s="31" t="str">
        <f t="shared" si="13"/>
        <v>Drug and Biological Policy</v>
      </c>
      <c r="J262" t="e">
        <f t="shared" ca="1" si="14"/>
        <v>#N/A</v>
      </c>
      <c r="N262" s="34" t="s">
        <v>3539</v>
      </c>
      <c r="O262" s="34" t="s">
        <v>3700</v>
      </c>
      <c r="P262" s="69">
        <v>5758</v>
      </c>
      <c r="Q262" s="34" t="s">
        <v>3701</v>
      </c>
      <c r="R262" s="34" t="s">
        <v>4239</v>
      </c>
      <c r="S262" s="69">
        <v>2714</v>
      </c>
      <c r="T262" s="70" t="s">
        <v>4240</v>
      </c>
      <c r="U262" s="34" t="s">
        <v>3704</v>
      </c>
      <c r="V262" s="34" t="s">
        <v>3704</v>
      </c>
      <c r="W262" s="34" t="s">
        <v>3705</v>
      </c>
      <c r="X262" s="34" t="s">
        <v>3539</v>
      </c>
    </row>
    <row r="263" spans="1:24" x14ac:dyDescent="0.25">
      <c r="A263" s="30" t="s">
        <v>193</v>
      </c>
      <c r="B263" s="31" t="s">
        <v>629</v>
      </c>
      <c r="C263" s="31" t="str">
        <f t="shared" si="12"/>
        <v>Drug and Biological Policy</v>
      </c>
      <c r="G263" s="30" t="s">
        <v>193</v>
      </c>
      <c r="H263" s="31" t="s">
        <v>629</v>
      </c>
      <c r="I263" s="31" t="str">
        <f t="shared" si="13"/>
        <v>Drug and Biological Policy</v>
      </c>
      <c r="J263" t="e">
        <f t="shared" ca="1" si="14"/>
        <v>#N/A</v>
      </c>
      <c r="N263" s="34" t="s">
        <v>3539</v>
      </c>
      <c r="O263" s="34" t="s">
        <v>3700</v>
      </c>
      <c r="P263" s="69">
        <v>5758</v>
      </c>
      <c r="Q263" s="34" t="s">
        <v>3701</v>
      </c>
      <c r="R263" s="34" t="s">
        <v>4241</v>
      </c>
      <c r="S263" s="69">
        <v>2715</v>
      </c>
      <c r="T263" s="70" t="s">
        <v>4242</v>
      </c>
      <c r="U263" s="34" t="s">
        <v>3704</v>
      </c>
      <c r="V263" s="34" t="s">
        <v>3704</v>
      </c>
      <c r="W263" s="34" t="s">
        <v>3705</v>
      </c>
      <c r="X263" s="34" t="s">
        <v>3539</v>
      </c>
    </row>
    <row r="264" spans="1:24" x14ac:dyDescent="0.25">
      <c r="A264" s="30" t="s">
        <v>193</v>
      </c>
      <c r="B264" s="31" t="s">
        <v>665</v>
      </c>
      <c r="C264" s="31" t="str">
        <f t="shared" si="12"/>
        <v>Drug and Biological Policy</v>
      </c>
      <c r="G264" s="30" t="s">
        <v>193</v>
      </c>
      <c r="H264" s="31" t="s">
        <v>665</v>
      </c>
      <c r="I264" s="31" t="str">
        <f t="shared" si="13"/>
        <v>Drug and Biological Policy</v>
      </c>
      <c r="J264" t="e">
        <f t="shared" ca="1" si="14"/>
        <v>#N/A</v>
      </c>
      <c r="N264" s="34" t="s">
        <v>3539</v>
      </c>
      <c r="O264" s="34" t="s">
        <v>3700</v>
      </c>
      <c r="P264" s="69">
        <v>5758</v>
      </c>
      <c r="Q264" s="34" t="s">
        <v>3701</v>
      </c>
      <c r="R264" s="34" t="s">
        <v>4243</v>
      </c>
      <c r="S264" s="69">
        <v>2716</v>
      </c>
      <c r="T264" s="70" t="s">
        <v>4244</v>
      </c>
      <c r="U264" s="34" t="s">
        <v>3704</v>
      </c>
      <c r="V264" s="34" t="s">
        <v>3704</v>
      </c>
      <c r="W264" s="34" t="s">
        <v>3705</v>
      </c>
      <c r="X264" s="34" t="s">
        <v>3539</v>
      </c>
    </row>
    <row r="265" spans="1:24" x14ac:dyDescent="0.25">
      <c r="A265" s="30" t="s">
        <v>193</v>
      </c>
      <c r="B265" s="31" t="s">
        <v>666</v>
      </c>
      <c r="C265" s="31" t="str">
        <f t="shared" si="12"/>
        <v>Drug and Biological Policy</v>
      </c>
      <c r="G265" s="30" t="s">
        <v>193</v>
      </c>
      <c r="H265" s="31" t="s">
        <v>666</v>
      </c>
      <c r="I265" s="31" t="str">
        <f t="shared" si="13"/>
        <v>Drug and Biological Policy</v>
      </c>
      <c r="J265" t="e">
        <f t="shared" ca="1" si="14"/>
        <v>#N/A</v>
      </c>
      <c r="N265" s="34" t="s">
        <v>3539</v>
      </c>
      <c r="O265" s="34" t="s">
        <v>3700</v>
      </c>
      <c r="P265" s="69">
        <v>5758</v>
      </c>
      <c r="Q265" s="34" t="s">
        <v>3701</v>
      </c>
      <c r="R265" s="34" t="s">
        <v>4245</v>
      </c>
      <c r="S265" s="69">
        <v>2717</v>
      </c>
      <c r="T265" s="70" t="s">
        <v>4246</v>
      </c>
      <c r="U265" s="34" t="s">
        <v>3704</v>
      </c>
      <c r="V265" s="34" t="s">
        <v>3704</v>
      </c>
      <c r="W265" s="34" t="s">
        <v>3705</v>
      </c>
      <c r="X265" s="34" t="s">
        <v>3539</v>
      </c>
    </row>
    <row r="266" spans="1:24" x14ac:dyDescent="0.25">
      <c r="A266" s="30" t="s">
        <v>166</v>
      </c>
      <c r="B266" s="31" t="s">
        <v>464</v>
      </c>
      <c r="C266" s="31" t="str">
        <f t="shared" si="12"/>
        <v>Drug and Biological Policy</v>
      </c>
      <c r="G266" s="30" t="s">
        <v>166</v>
      </c>
      <c r="H266" s="31" t="s">
        <v>464</v>
      </c>
      <c r="I266" s="31" t="str">
        <f t="shared" si="13"/>
        <v>Drug and Biological Policy</v>
      </c>
      <c r="J266" t="e">
        <f t="shared" ca="1" si="14"/>
        <v>#N/A</v>
      </c>
      <c r="N266" s="34" t="s">
        <v>3539</v>
      </c>
      <c r="O266" s="34" t="s">
        <v>3700</v>
      </c>
      <c r="P266" s="69">
        <v>5758</v>
      </c>
      <c r="Q266" s="34" t="s">
        <v>3701</v>
      </c>
      <c r="R266" s="34" t="s">
        <v>4247</v>
      </c>
      <c r="S266" s="69">
        <v>2718</v>
      </c>
      <c r="T266" s="70" t="s">
        <v>4248</v>
      </c>
      <c r="U266" s="34" t="s">
        <v>3704</v>
      </c>
      <c r="V266" s="34" t="s">
        <v>3704</v>
      </c>
      <c r="W266" s="34" t="s">
        <v>3705</v>
      </c>
      <c r="X266" s="34" t="s">
        <v>3539</v>
      </c>
    </row>
    <row r="267" spans="1:24" x14ac:dyDescent="0.25">
      <c r="A267" s="30" t="s">
        <v>166</v>
      </c>
      <c r="B267" s="31" t="s">
        <v>667</v>
      </c>
      <c r="C267" s="31" t="str">
        <f t="shared" si="12"/>
        <v>Drug and Biological Policy</v>
      </c>
      <c r="G267" s="30" t="s">
        <v>166</v>
      </c>
      <c r="H267" s="31" t="s">
        <v>667</v>
      </c>
      <c r="I267" s="31" t="str">
        <f t="shared" si="13"/>
        <v>Drug and Biological Policy</v>
      </c>
      <c r="J267" t="e">
        <f t="shared" ca="1" si="14"/>
        <v>#N/A</v>
      </c>
      <c r="N267" s="34" t="s">
        <v>3539</v>
      </c>
      <c r="O267" s="34" t="s">
        <v>3700</v>
      </c>
      <c r="P267" s="69">
        <v>5758</v>
      </c>
      <c r="Q267" s="34" t="s">
        <v>3701</v>
      </c>
      <c r="R267" s="34" t="s">
        <v>4249</v>
      </c>
      <c r="S267" s="69">
        <v>2719</v>
      </c>
      <c r="T267" s="70" t="s">
        <v>4250</v>
      </c>
      <c r="U267" s="34" t="s">
        <v>3704</v>
      </c>
      <c r="V267" s="34" t="s">
        <v>3704</v>
      </c>
      <c r="W267" s="34" t="s">
        <v>3705</v>
      </c>
      <c r="X267" s="34" t="s">
        <v>3539</v>
      </c>
    </row>
    <row r="268" spans="1:24" x14ac:dyDescent="0.25">
      <c r="A268" s="30" t="s">
        <v>166</v>
      </c>
      <c r="B268" s="31" t="s">
        <v>464</v>
      </c>
      <c r="C268" s="31" t="str">
        <f t="shared" si="12"/>
        <v>Drug and Biological Policy</v>
      </c>
      <c r="G268" s="30" t="s">
        <v>166</v>
      </c>
      <c r="H268" s="31" t="s">
        <v>464</v>
      </c>
      <c r="I268" s="31" t="str">
        <f t="shared" si="13"/>
        <v>Drug and Biological Policy</v>
      </c>
      <c r="J268" t="e">
        <f t="shared" ca="1" si="14"/>
        <v>#N/A</v>
      </c>
      <c r="N268" s="34" t="s">
        <v>3539</v>
      </c>
      <c r="O268" s="34" t="s">
        <v>3700</v>
      </c>
      <c r="P268" s="69">
        <v>5758</v>
      </c>
      <c r="Q268" s="34" t="s">
        <v>3701</v>
      </c>
      <c r="R268" s="34" t="s">
        <v>4251</v>
      </c>
      <c r="S268" s="69">
        <v>2728</v>
      </c>
      <c r="T268" s="70" t="s">
        <v>4252</v>
      </c>
      <c r="U268" s="34" t="s">
        <v>3704</v>
      </c>
      <c r="V268" s="34" t="s">
        <v>3704</v>
      </c>
      <c r="W268" s="34" t="s">
        <v>3705</v>
      </c>
      <c r="X268" s="34" t="s">
        <v>3539</v>
      </c>
    </row>
    <row r="269" spans="1:24" x14ac:dyDescent="0.25">
      <c r="A269" s="30" t="s">
        <v>166</v>
      </c>
      <c r="B269" s="31" t="s">
        <v>667</v>
      </c>
      <c r="C269" s="31" t="str">
        <f t="shared" si="12"/>
        <v>Drug and Biological Policy</v>
      </c>
      <c r="G269" s="30" t="s">
        <v>166</v>
      </c>
      <c r="H269" s="31" t="s">
        <v>667</v>
      </c>
      <c r="I269" s="31" t="str">
        <f t="shared" si="13"/>
        <v>Drug and Biological Policy</v>
      </c>
      <c r="J269" t="e">
        <f t="shared" ca="1" si="14"/>
        <v>#N/A</v>
      </c>
      <c r="N269" s="34" t="s">
        <v>3539</v>
      </c>
      <c r="O269" s="34" t="s">
        <v>3700</v>
      </c>
      <c r="P269" s="69">
        <v>5758</v>
      </c>
      <c r="Q269" s="34" t="s">
        <v>3701</v>
      </c>
      <c r="R269" s="34" t="s">
        <v>4253</v>
      </c>
      <c r="S269" s="69">
        <v>2729</v>
      </c>
      <c r="T269" s="70" t="s">
        <v>4254</v>
      </c>
      <c r="U269" s="34" t="s">
        <v>3704</v>
      </c>
      <c r="V269" s="34" t="s">
        <v>3704</v>
      </c>
      <c r="W269" s="34" t="s">
        <v>3705</v>
      </c>
      <c r="X269" s="34" t="s">
        <v>3539</v>
      </c>
    </row>
    <row r="270" spans="1:24" x14ac:dyDescent="0.25">
      <c r="A270" s="30" t="s">
        <v>166</v>
      </c>
      <c r="B270" s="31" t="s">
        <v>629</v>
      </c>
      <c r="C270" s="31" t="str">
        <f t="shared" si="12"/>
        <v>Drug and Biological Policy</v>
      </c>
      <c r="G270" s="30" t="s">
        <v>166</v>
      </c>
      <c r="H270" s="31" t="s">
        <v>629</v>
      </c>
      <c r="I270" s="31" t="str">
        <f t="shared" si="13"/>
        <v>Drug and Biological Policy</v>
      </c>
      <c r="J270" t="e">
        <f t="shared" ca="1" si="14"/>
        <v>#N/A</v>
      </c>
      <c r="N270" s="34" t="s">
        <v>3539</v>
      </c>
      <c r="O270" s="34" t="s">
        <v>3700</v>
      </c>
      <c r="P270" s="69">
        <v>5758</v>
      </c>
      <c r="Q270" s="34" t="s">
        <v>3701</v>
      </c>
      <c r="R270" s="34" t="s">
        <v>4255</v>
      </c>
      <c r="S270" s="69">
        <v>2731</v>
      </c>
      <c r="T270" s="70" t="s">
        <v>4256</v>
      </c>
      <c r="U270" s="34" t="s">
        <v>3704</v>
      </c>
      <c r="V270" s="34" t="s">
        <v>3704</v>
      </c>
      <c r="W270" s="34" t="s">
        <v>3705</v>
      </c>
      <c r="X270" s="34" t="s">
        <v>3539</v>
      </c>
    </row>
    <row r="271" spans="1:24" x14ac:dyDescent="0.25">
      <c r="A271" s="30" t="s">
        <v>166</v>
      </c>
      <c r="B271" s="31" t="s">
        <v>629</v>
      </c>
      <c r="C271" s="31" t="str">
        <f t="shared" si="12"/>
        <v>Drug and Biological Policy</v>
      </c>
      <c r="G271" s="30" t="s">
        <v>166</v>
      </c>
      <c r="H271" s="31" t="s">
        <v>629</v>
      </c>
      <c r="I271" s="31" t="str">
        <f t="shared" si="13"/>
        <v>Drug and Biological Policy</v>
      </c>
      <c r="J271" t="e">
        <f t="shared" ca="1" si="14"/>
        <v>#N/A</v>
      </c>
      <c r="N271" s="34" t="s">
        <v>3539</v>
      </c>
      <c r="O271" s="34" t="s">
        <v>3700</v>
      </c>
      <c r="P271" s="69">
        <v>5758</v>
      </c>
      <c r="Q271" s="34" t="s">
        <v>3701</v>
      </c>
      <c r="R271" s="34" t="s">
        <v>4257</v>
      </c>
      <c r="S271" s="69">
        <v>31338</v>
      </c>
      <c r="T271" s="70" t="s">
        <v>4258</v>
      </c>
      <c r="U271" s="34" t="s">
        <v>3704</v>
      </c>
      <c r="V271" s="34" t="s">
        <v>3704</v>
      </c>
      <c r="W271" s="34" t="s">
        <v>3705</v>
      </c>
      <c r="X271" s="34" t="s">
        <v>3539</v>
      </c>
    </row>
    <row r="272" spans="1:24" x14ac:dyDescent="0.25">
      <c r="A272" s="30" t="s">
        <v>166</v>
      </c>
      <c r="B272" s="31" t="s">
        <v>668</v>
      </c>
      <c r="C272" s="31" t="str">
        <f t="shared" si="12"/>
        <v>Drug and Biological Policy</v>
      </c>
      <c r="G272" s="30" t="s">
        <v>166</v>
      </c>
      <c r="H272" s="31" t="s">
        <v>668</v>
      </c>
      <c r="I272" s="31" t="str">
        <f t="shared" si="13"/>
        <v>Drug and Biological Policy</v>
      </c>
      <c r="J272" t="e">
        <f t="shared" ca="1" si="14"/>
        <v>#N/A</v>
      </c>
      <c r="N272" s="34" t="s">
        <v>3539</v>
      </c>
      <c r="O272" s="34" t="s">
        <v>3700</v>
      </c>
      <c r="P272" s="69">
        <v>5758</v>
      </c>
      <c r="Q272" s="34" t="s">
        <v>3701</v>
      </c>
      <c r="R272" s="34" t="s">
        <v>4259</v>
      </c>
      <c r="S272" s="69">
        <v>31340</v>
      </c>
      <c r="T272" s="70" t="s">
        <v>4260</v>
      </c>
      <c r="U272" s="34" t="s">
        <v>3704</v>
      </c>
      <c r="V272" s="34" t="s">
        <v>3704</v>
      </c>
      <c r="W272" s="34" t="s">
        <v>3705</v>
      </c>
      <c r="X272" s="34" t="s">
        <v>3539</v>
      </c>
    </row>
    <row r="273" spans="1:24" x14ac:dyDescent="0.25">
      <c r="A273" s="30" t="s">
        <v>166</v>
      </c>
      <c r="B273" s="31" t="s">
        <v>669</v>
      </c>
      <c r="C273" s="31" t="str">
        <f t="shared" si="12"/>
        <v>Drug and Biological Policy</v>
      </c>
      <c r="G273" s="30" t="s">
        <v>166</v>
      </c>
      <c r="H273" s="31" t="s">
        <v>669</v>
      </c>
      <c r="I273" s="31" t="str">
        <f t="shared" si="13"/>
        <v>Drug and Biological Policy</v>
      </c>
      <c r="J273" t="e">
        <f t="shared" ca="1" si="14"/>
        <v>#N/A</v>
      </c>
      <c r="N273" s="34" t="s">
        <v>3539</v>
      </c>
      <c r="O273" s="34" t="s">
        <v>3700</v>
      </c>
      <c r="P273" s="69">
        <v>5758</v>
      </c>
      <c r="Q273" s="34" t="s">
        <v>3701</v>
      </c>
      <c r="R273" s="34" t="s">
        <v>4261</v>
      </c>
      <c r="S273" s="69">
        <v>2736</v>
      </c>
      <c r="T273" s="70" t="s">
        <v>4262</v>
      </c>
      <c r="U273" s="34" t="s">
        <v>3704</v>
      </c>
      <c r="V273" s="34" t="s">
        <v>3704</v>
      </c>
      <c r="W273" s="34" t="s">
        <v>3705</v>
      </c>
      <c r="X273" s="34" t="s">
        <v>3539</v>
      </c>
    </row>
    <row r="274" spans="1:24" x14ac:dyDescent="0.25">
      <c r="A274" s="30" t="s">
        <v>166</v>
      </c>
      <c r="B274" s="31" t="s">
        <v>670</v>
      </c>
      <c r="C274" s="31" t="str">
        <f t="shared" si="12"/>
        <v>Drug and Biological Policy</v>
      </c>
      <c r="G274" s="30" t="s">
        <v>166</v>
      </c>
      <c r="H274" s="31" t="s">
        <v>670</v>
      </c>
      <c r="I274" s="31" t="str">
        <f t="shared" si="13"/>
        <v>Drug and Biological Policy</v>
      </c>
      <c r="J274" t="e">
        <f t="shared" ca="1" si="14"/>
        <v>#N/A</v>
      </c>
      <c r="N274" s="34" t="s">
        <v>3539</v>
      </c>
      <c r="O274" s="34" t="s">
        <v>3700</v>
      </c>
      <c r="P274" s="69">
        <v>5758</v>
      </c>
      <c r="Q274" s="34" t="s">
        <v>3701</v>
      </c>
      <c r="R274" s="34" t="s">
        <v>4263</v>
      </c>
      <c r="S274" s="69">
        <v>2737</v>
      </c>
      <c r="T274" s="70" t="s">
        <v>4264</v>
      </c>
      <c r="U274" s="34" t="s">
        <v>3704</v>
      </c>
      <c r="V274" s="34" t="s">
        <v>3704</v>
      </c>
      <c r="W274" s="34" t="s">
        <v>3705</v>
      </c>
      <c r="X274" s="34" t="s">
        <v>3539</v>
      </c>
    </row>
    <row r="275" spans="1:24" x14ac:dyDescent="0.25">
      <c r="A275" s="30" t="s">
        <v>166</v>
      </c>
      <c r="B275" s="31" t="s">
        <v>671</v>
      </c>
      <c r="C275" s="31" t="str">
        <f t="shared" si="12"/>
        <v>Drug and Biological Policy</v>
      </c>
      <c r="G275" s="30" t="s">
        <v>166</v>
      </c>
      <c r="H275" s="31" t="s">
        <v>671</v>
      </c>
      <c r="I275" s="31" t="str">
        <f t="shared" si="13"/>
        <v>Drug and Biological Policy</v>
      </c>
      <c r="J275" t="e">
        <f t="shared" ca="1" si="14"/>
        <v>#N/A</v>
      </c>
      <c r="N275" s="34" t="s">
        <v>3539</v>
      </c>
      <c r="O275" s="34" t="s">
        <v>3700</v>
      </c>
      <c r="P275" s="69">
        <v>5758</v>
      </c>
      <c r="Q275" s="34" t="s">
        <v>3701</v>
      </c>
      <c r="R275" s="34" t="s">
        <v>4265</v>
      </c>
      <c r="S275" s="69">
        <v>2738</v>
      </c>
      <c r="T275" s="70" t="s">
        <v>4266</v>
      </c>
      <c r="U275" s="34" t="s">
        <v>3704</v>
      </c>
      <c r="V275" s="34" t="s">
        <v>3704</v>
      </c>
      <c r="W275" s="34" t="s">
        <v>3705</v>
      </c>
      <c r="X275" s="34" t="s">
        <v>3539</v>
      </c>
    </row>
    <row r="276" spans="1:24" x14ac:dyDescent="0.25">
      <c r="A276" s="30" t="s">
        <v>166</v>
      </c>
      <c r="B276" s="31" t="s">
        <v>672</v>
      </c>
      <c r="C276" s="31" t="str">
        <f t="shared" si="12"/>
        <v>Drug and Biological Policy</v>
      </c>
      <c r="G276" s="30" t="s">
        <v>166</v>
      </c>
      <c r="H276" s="31" t="s">
        <v>672</v>
      </c>
      <c r="I276" s="31" t="str">
        <f t="shared" si="13"/>
        <v>Drug and Biological Policy</v>
      </c>
      <c r="J276" t="e">
        <f t="shared" ca="1" si="14"/>
        <v>#N/A</v>
      </c>
      <c r="N276" s="34" t="s">
        <v>3539</v>
      </c>
      <c r="O276" s="34" t="s">
        <v>3700</v>
      </c>
      <c r="P276" s="69">
        <v>5758</v>
      </c>
      <c r="Q276" s="34" t="s">
        <v>3701</v>
      </c>
      <c r="R276" s="34" t="s">
        <v>4267</v>
      </c>
      <c r="S276" s="69">
        <v>2739</v>
      </c>
      <c r="T276" s="70" t="s">
        <v>4268</v>
      </c>
      <c r="U276" s="34" t="s">
        <v>3704</v>
      </c>
      <c r="V276" s="34" t="s">
        <v>3704</v>
      </c>
      <c r="W276" s="34" t="s">
        <v>3705</v>
      </c>
      <c r="X276" s="34" t="s">
        <v>3539</v>
      </c>
    </row>
    <row r="277" spans="1:24" x14ac:dyDescent="0.25">
      <c r="A277" s="30" t="s">
        <v>166</v>
      </c>
      <c r="B277" s="31" t="s">
        <v>673</v>
      </c>
      <c r="C277" s="31" t="str">
        <f t="shared" si="12"/>
        <v>Drug and Biological Policy</v>
      </c>
      <c r="G277" s="30" t="s">
        <v>166</v>
      </c>
      <c r="H277" s="31" t="s">
        <v>673</v>
      </c>
      <c r="I277" s="31" t="str">
        <f t="shared" si="13"/>
        <v>Drug and Biological Policy</v>
      </c>
      <c r="J277" t="e">
        <f t="shared" ca="1" si="14"/>
        <v>#N/A</v>
      </c>
      <c r="N277" s="34" t="s">
        <v>3539</v>
      </c>
      <c r="O277" s="34" t="s">
        <v>3700</v>
      </c>
      <c r="P277" s="69">
        <v>5758</v>
      </c>
      <c r="Q277" s="34" t="s">
        <v>3701</v>
      </c>
      <c r="R277" s="34" t="s">
        <v>4269</v>
      </c>
      <c r="S277" s="69">
        <v>2740</v>
      </c>
      <c r="T277" s="70" t="s">
        <v>4270</v>
      </c>
      <c r="U277" s="34" t="s">
        <v>3704</v>
      </c>
      <c r="V277" s="34" t="s">
        <v>3704</v>
      </c>
      <c r="W277" s="34" t="s">
        <v>3705</v>
      </c>
      <c r="X277" s="34" t="s">
        <v>3539</v>
      </c>
    </row>
    <row r="278" spans="1:24" x14ac:dyDescent="0.25">
      <c r="A278" s="30" t="s">
        <v>203</v>
      </c>
      <c r="B278" s="31" t="s">
        <v>674</v>
      </c>
      <c r="C278" s="31" t="str">
        <f t="shared" si="12"/>
        <v>Drug and Biological Policy</v>
      </c>
      <c r="G278" s="30" t="s">
        <v>203</v>
      </c>
      <c r="H278" s="31" t="s">
        <v>674</v>
      </c>
      <c r="I278" s="31" t="str">
        <f t="shared" si="13"/>
        <v>Drug and Biological Policy</v>
      </c>
      <c r="J278" t="e">
        <f t="shared" ca="1" si="14"/>
        <v>#N/A</v>
      </c>
      <c r="N278" s="34" t="s">
        <v>3539</v>
      </c>
      <c r="O278" s="34" t="s">
        <v>3700</v>
      </c>
      <c r="P278" s="69">
        <v>5758</v>
      </c>
      <c r="Q278" s="34" t="s">
        <v>3701</v>
      </c>
      <c r="R278" s="34" t="s">
        <v>4271</v>
      </c>
      <c r="S278" s="69">
        <v>26725</v>
      </c>
      <c r="T278" s="70" t="s">
        <v>4272</v>
      </c>
      <c r="U278" s="34" t="s">
        <v>3704</v>
      </c>
      <c r="V278" s="34" t="s">
        <v>3704</v>
      </c>
      <c r="W278" s="34" t="s">
        <v>3705</v>
      </c>
      <c r="X278" s="34" t="s">
        <v>3539</v>
      </c>
    </row>
    <row r="279" spans="1:24" x14ac:dyDescent="0.25">
      <c r="A279" s="30" t="s">
        <v>203</v>
      </c>
      <c r="B279" s="31" t="s">
        <v>675</v>
      </c>
      <c r="C279" s="31" t="str">
        <f t="shared" si="12"/>
        <v>Drug and Biological Policy</v>
      </c>
      <c r="G279" s="30" t="s">
        <v>203</v>
      </c>
      <c r="H279" s="31" t="s">
        <v>675</v>
      </c>
      <c r="I279" s="31" t="str">
        <f t="shared" si="13"/>
        <v>Drug and Biological Policy</v>
      </c>
      <c r="J279" t="e">
        <f t="shared" ca="1" si="14"/>
        <v>#N/A</v>
      </c>
      <c r="N279" s="34" t="s">
        <v>3539</v>
      </c>
      <c r="O279" s="34" t="s">
        <v>3700</v>
      </c>
      <c r="P279" s="69">
        <v>5758</v>
      </c>
      <c r="Q279" s="34" t="s">
        <v>3701</v>
      </c>
      <c r="R279" s="34" t="s">
        <v>4273</v>
      </c>
      <c r="S279" s="69">
        <v>37884</v>
      </c>
      <c r="T279" s="70" t="s">
        <v>4274</v>
      </c>
      <c r="U279" s="34" t="s">
        <v>3704</v>
      </c>
      <c r="V279" s="34" t="s">
        <v>3704</v>
      </c>
      <c r="W279" s="34" t="s">
        <v>4275</v>
      </c>
      <c r="X279" s="34" t="s">
        <v>3539</v>
      </c>
    </row>
    <row r="280" spans="1:24" x14ac:dyDescent="0.25">
      <c r="A280" s="30" t="s">
        <v>153</v>
      </c>
      <c r="B280" s="31" t="s">
        <v>676</v>
      </c>
      <c r="C280" s="31" t="str">
        <f t="shared" si="12"/>
        <v>Drug and Biological Policy</v>
      </c>
      <c r="G280" s="30" t="s">
        <v>153</v>
      </c>
      <c r="H280" s="31" t="s">
        <v>676</v>
      </c>
      <c r="I280" s="31" t="str">
        <f t="shared" si="13"/>
        <v>Drug and Biological Policy</v>
      </c>
      <c r="J280" t="e">
        <f t="shared" ca="1" si="14"/>
        <v>#N/A</v>
      </c>
      <c r="N280" s="34" t="s">
        <v>3539</v>
      </c>
      <c r="O280" s="34" t="s">
        <v>3700</v>
      </c>
      <c r="P280" s="69">
        <v>5758</v>
      </c>
      <c r="Q280" s="34" t="s">
        <v>3701</v>
      </c>
      <c r="R280" s="34" t="s">
        <v>4276</v>
      </c>
      <c r="S280" s="69">
        <v>2743</v>
      </c>
      <c r="T280" s="70" t="s">
        <v>4277</v>
      </c>
      <c r="U280" s="34" t="s">
        <v>3704</v>
      </c>
      <c r="V280" s="34" t="s">
        <v>3704</v>
      </c>
      <c r="W280" s="34" t="s">
        <v>3705</v>
      </c>
      <c r="X280" s="34" t="s">
        <v>3539</v>
      </c>
    </row>
    <row r="281" spans="1:24" x14ac:dyDescent="0.25">
      <c r="A281" s="30" t="s">
        <v>153</v>
      </c>
      <c r="B281" s="31" t="s">
        <v>632</v>
      </c>
      <c r="C281" s="31" t="str">
        <f t="shared" si="12"/>
        <v>Drug and Biological Policy</v>
      </c>
      <c r="G281" s="30" t="s">
        <v>153</v>
      </c>
      <c r="H281" s="31" t="s">
        <v>632</v>
      </c>
      <c r="I281" s="31" t="str">
        <f t="shared" si="13"/>
        <v>Drug and Biological Policy</v>
      </c>
      <c r="J281" t="e">
        <f t="shared" ca="1" si="14"/>
        <v>#N/A</v>
      </c>
      <c r="N281" s="34" t="s">
        <v>3539</v>
      </c>
      <c r="O281" s="34" t="s">
        <v>3700</v>
      </c>
      <c r="P281" s="69">
        <v>5758</v>
      </c>
      <c r="Q281" s="34" t="s">
        <v>3701</v>
      </c>
      <c r="R281" s="34" t="s">
        <v>4278</v>
      </c>
      <c r="S281" s="69">
        <v>2744</v>
      </c>
      <c r="T281" s="70" t="s">
        <v>4279</v>
      </c>
      <c r="U281" s="34" t="s">
        <v>3704</v>
      </c>
      <c r="V281" s="34" t="s">
        <v>3704</v>
      </c>
      <c r="W281" s="34" t="s">
        <v>3705</v>
      </c>
      <c r="X281" s="34" t="s">
        <v>3539</v>
      </c>
    </row>
    <row r="282" spans="1:24" x14ac:dyDescent="0.25">
      <c r="A282" s="30" t="s">
        <v>153</v>
      </c>
      <c r="B282" s="31" t="s">
        <v>632</v>
      </c>
      <c r="C282" s="31" t="str">
        <f t="shared" si="12"/>
        <v>Drug and Biological Policy</v>
      </c>
      <c r="G282" s="30" t="s">
        <v>153</v>
      </c>
      <c r="H282" s="31" t="s">
        <v>632</v>
      </c>
      <c r="I282" s="31" t="str">
        <f t="shared" si="13"/>
        <v>Drug and Biological Policy</v>
      </c>
      <c r="J282" t="e">
        <f t="shared" ca="1" si="14"/>
        <v>#N/A</v>
      </c>
      <c r="N282" s="34" t="s">
        <v>3539</v>
      </c>
      <c r="O282" s="34" t="s">
        <v>3700</v>
      </c>
      <c r="P282" s="69">
        <v>5758</v>
      </c>
      <c r="Q282" s="34" t="s">
        <v>3701</v>
      </c>
      <c r="R282" s="34" t="s">
        <v>4280</v>
      </c>
      <c r="S282" s="69">
        <v>2745</v>
      </c>
      <c r="T282" s="70" t="s">
        <v>4281</v>
      </c>
      <c r="U282" s="34" t="s">
        <v>3704</v>
      </c>
      <c r="V282" s="34" t="s">
        <v>3704</v>
      </c>
      <c r="W282" s="34" t="s">
        <v>3705</v>
      </c>
      <c r="X282" s="34" t="s">
        <v>3539</v>
      </c>
    </row>
    <row r="283" spans="1:24" x14ac:dyDescent="0.25">
      <c r="A283" s="30" t="s">
        <v>153</v>
      </c>
      <c r="B283" s="31" t="s">
        <v>663</v>
      </c>
      <c r="C283" s="31" t="str">
        <f t="shared" si="12"/>
        <v>Drug and Biological Policy</v>
      </c>
      <c r="G283" s="30" t="s">
        <v>153</v>
      </c>
      <c r="H283" s="31" t="s">
        <v>663</v>
      </c>
      <c r="I283" s="31" t="str">
        <f t="shared" si="13"/>
        <v>Drug and Biological Policy</v>
      </c>
      <c r="J283" t="e">
        <f t="shared" ca="1" si="14"/>
        <v>#N/A</v>
      </c>
      <c r="N283" s="34" t="s">
        <v>3539</v>
      </c>
      <c r="O283" s="34" t="s">
        <v>3700</v>
      </c>
      <c r="P283" s="69">
        <v>5758</v>
      </c>
      <c r="Q283" s="34" t="s">
        <v>3701</v>
      </c>
      <c r="R283" s="34" t="s">
        <v>4282</v>
      </c>
      <c r="S283" s="69">
        <v>2746</v>
      </c>
      <c r="T283" s="70" t="s">
        <v>4283</v>
      </c>
      <c r="U283" s="34" t="s">
        <v>3704</v>
      </c>
      <c r="V283" s="34" t="s">
        <v>3704</v>
      </c>
      <c r="W283" s="34" t="s">
        <v>3705</v>
      </c>
      <c r="X283" s="34" t="s">
        <v>3539</v>
      </c>
    </row>
    <row r="284" spans="1:24" x14ac:dyDescent="0.25">
      <c r="A284" s="30" t="s">
        <v>153</v>
      </c>
      <c r="B284" s="31" t="s">
        <v>677</v>
      </c>
      <c r="C284" s="31" t="str">
        <f t="shared" si="12"/>
        <v>Drug and Biological Policy</v>
      </c>
      <c r="G284" s="30" t="s">
        <v>153</v>
      </c>
      <c r="H284" s="31" t="s">
        <v>677</v>
      </c>
      <c r="I284" s="31" t="str">
        <f t="shared" si="13"/>
        <v>Drug and Biological Policy</v>
      </c>
      <c r="J284" t="e">
        <f t="shared" ca="1" si="14"/>
        <v>#N/A</v>
      </c>
      <c r="N284" s="34" t="s">
        <v>3539</v>
      </c>
      <c r="O284" s="34" t="s">
        <v>3700</v>
      </c>
      <c r="P284" s="69">
        <v>5758</v>
      </c>
      <c r="Q284" s="34" t="s">
        <v>3701</v>
      </c>
      <c r="R284" s="34" t="s">
        <v>4284</v>
      </c>
      <c r="S284" s="69">
        <v>2747</v>
      </c>
      <c r="T284" s="70" t="s">
        <v>4285</v>
      </c>
      <c r="U284" s="34" t="s">
        <v>3704</v>
      </c>
      <c r="V284" s="34" t="s">
        <v>3704</v>
      </c>
      <c r="W284" s="34" t="s">
        <v>3705</v>
      </c>
      <c r="X284" s="34" t="s">
        <v>3539</v>
      </c>
    </row>
    <row r="285" spans="1:24" x14ac:dyDescent="0.25">
      <c r="A285" s="30" t="s">
        <v>153</v>
      </c>
      <c r="B285" s="31" t="s">
        <v>678</v>
      </c>
      <c r="C285" s="31" t="str">
        <f t="shared" si="12"/>
        <v>Drug and Biological Policy</v>
      </c>
      <c r="G285" s="30" t="s">
        <v>153</v>
      </c>
      <c r="H285" s="31" t="s">
        <v>678</v>
      </c>
      <c r="I285" s="31" t="str">
        <f t="shared" si="13"/>
        <v>Drug and Biological Policy</v>
      </c>
      <c r="J285" t="e">
        <f t="shared" ca="1" si="14"/>
        <v>#N/A</v>
      </c>
      <c r="N285" s="34" t="s">
        <v>3539</v>
      </c>
      <c r="O285" s="34" t="s">
        <v>3700</v>
      </c>
      <c r="P285" s="69">
        <v>5758</v>
      </c>
      <c r="Q285" s="34" t="s">
        <v>3701</v>
      </c>
      <c r="R285" s="34" t="s">
        <v>4286</v>
      </c>
      <c r="S285" s="69">
        <v>2750</v>
      </c>
      <c r="T285" s="70" t="s">
        <v>4287</v>
      </c>
      <c r="U285" s="34" t="s">
        <v>3704</v>
      </c>
      <c r="V285" s="34" t="s">
        <v>3704</v>
      </c>
      <c r="W285" s="34" t="s">
        <v>3705</v>
      </c>
      <c r="X285" s="34" t="s">
        <v>3539</v>
      </c>
    </row>
    <row r="286" spans="1:24" x14ac:dyDescent="0.25">
      <c r="A286" s="30" t="s">
        <v>153</v>
      </c>
      <c r="B286" s="31" t="s">
        <v>679</v>
      </c>
      <c r="C286" s="31" t="str">
        <f t="shared" si="12"/>
        <v>Drug and Biological Policy</v>
      </c>
      <c r="G286" s="30" t="s">
        <v>153</v>
      </c>
      <c r="H286" s="31" t="s">
        <v>679</v>
      </c>
      <c r="I286" s="31" t="str">
        <f t="shared" si="13"/>
        <v>Drug and Biological Policy</v>
      </c>
      <c r="J286" t="e">
        <f t="shared" ca="1" si="14"/>
        <v>#N/A</v>
      </c>
      <c r="N286" s="34" t="s">
        <v>3539</v>
      </c>
      <c r="O286" s="34" t="s">
        <v>3700</v>
      </c>
      <c r="P286" s="69">
        <v>5758</v>
      </c>
      <c r="Q286" s="34" t="s">
        <v>3701</v>
      </c>
      <c r="R286" s="34" t="s">
        <v>4288</v>
      </c>
      <c r="S286" s="69">
        <v>2751</v>
      </c>
      <c r="T286" s="70" t="s">
        <v>4289</v>
      </c>
      <c r="U286" s="34" t="s">
        <v>3704</v>
      </c>
      <c r="V286" s="34" t="s">
        <v>3704</v>
      </c>
      <c r="W286" s="34" t="s">
        <v>3705</v>
      </c>
      <c r="X286" s="34" t="s">
        <v>3539</v>
      </c>
    </row>
    <row r="287" spans="1:24" x14ac:dyDescent="0.25">
      <c r="A287" s="30" t="s">
        <v>153</v>
      </c>
      <c r="B287" s="31" t="s">
        <v>680</v>
      </c>
      <c r="C287" s="31" t="str">
        <f t="shared" si="12"/>
        <v>Drug and Biological Policy</v>
      </c>
      <c r="G287" s="30" t="s">
        <v>153</v>
      </c>
      <c r="H287" s="31" t="s">
        <v>680</v>
      </c>
      <c r="I287" s="31" t="str">
        <f t="shared" si="13"/>
        <v>Drug and Biological Policy</v>
      </c>
      <c r="J287" t="e">
        <f t="shared" ca="1" si="14"/>
        <v>#N/A</v>
      </c>
      <c r="N287" s="34" t="s">
        <v>3539</v>
      </c>
      <c r="O287" s="34" t="s">
        <v>3700</v>
      </c>
      <c r="P287" s="69">
        <v>5758</v>
      </c>
      <c r="Q287" s="34" t="s">
        <v>3701</v>
      </c>
      <c r="R287" s="34" t="s">
        <v>4290</v>
      </c>
      <c r="S287" s="69">
        <v>2752</v>
      </c>
      <c r="T287" s="70" t="s">
        <v>4291</v>
      </c>
      <c r="U287" s="34" t="s">
        <v>3704</v>
      </c>
      <c r="V287" s="34" t="s">
        <v>3704</v>
      </c>
      <c r="W287" s="34" t="s">
        <v>3705</v>
      </c>
      <c r="X287" s="34" t="s">
        <v>3539</v>
      </c>
    </row>
    <row r="288" spans="1:24" x14ac:dyDescent="0.25">
      <c r="A288" s="30" t="s">
        <v>153</v>
      </c>
      <c r="B288" s="31" t="s">
        <v>629</v>
      </c>
      <c r="C288" s="31" t="str">
        <f t="shared" si="12"/>
        <v>Drug and Biological Policy</v>
      </c>
      <c r="G288" s="30" t="s">
        <v>153</v>
      </c>
      <c r="H288" s="31" t="s">
        <v>629</v>
      </c>
      <c r="I288" s="31" t="str">
        <f t="shared" si="13"/>
        <v>Drug and Biological Policy</v>
      </c>
      <c r="J288" t="e">
        <f t="shared" ca="1" si="14"/>
        <v>#N/A</v>
      </c>
      <c r="N288" s="34" t="s">
        <v>3539</v>
      </c>
      <c r="O288" s="34" t="s">
        <v>3700</v>
      </c>
      <c r="P288" s="69">
        <v>5758</v>
      </c>
      <c r="Q288" s="34" t="s">
        <v>3701</v>
      </c>
      <c r="R288" s="34" t="s">
        <v>4292</v>
      </c>
      <c r="S288" s="69">
        <v>2753</v>
      </c>
      <c r="T288" s="70" t="s">
        <v>4293</v>
      </c>
      <c r="U288" s="34" t="s">
        <v>3704</v>
      </c>
      <c r="V288" s="34" t="s">
        <v>3704</v>
      </c>
      <c r="W288" s="34" t="s">
        <v>3705</v>
      </c>
      <c r="X288" s="34" t="s">
        <v>3539</v>
      </c>
    </row>
    <row r="289" spans="1:24" x14ac:dyDescent="0.25">
      <c r="A289" s="30" t="s">
        <v>153</v>
      </c>
      <c r="B289" s="31" t="s">
        <v>629</v>
      </c>
      <c r="C289" s="31" t="str">
        <f t="shared" si="12"/>
        <v>Drug and Biological Policy</v>
      </c>
      <c r="G289" s="30" t="s">
        <v>153</v>
      </c>
      <c r="H289" s="31" t="s">
        <v>629</v>
      </c>
      <c r="I289" s="31" t="str">
        <f t="shared" si="13"/>
        <v>Drug and Biological Policy</v>
      </c>
      <c r="J289" t="e">
        <f t="shared" ca="1" si="14"/>
        <v>#N/A</v>
      </c>
      <c r="N289" s="34" t="s">
        <v>3539</v>
      </c>
      <c r="O289" s="34" t="s">
        <v>3700</v>
      </c>
      <c r="P289" s="69">
        <v>5758</v>
      </c>
      <c r="Q289" s="34" t="s">
        <v>3701</v>
      </c>
      <c r="R289" s="34" t="s">
        <v>4294</v>
      </c>
      <c r="S289" s="69">
        <v>28330</v>
      </c>
      <c r="T289" s="70" t="s">
        <v>4295</v>
      </c>
      <c r="U289" s="34" t="s">
        <v>3704</v>
      </c>
      <c r="V289" s="34" t="s">
        <v>3704</v>
      </c>
      <c r="W289" s="34" t="s">
        <v>3705</v>
      </c>
      <c r="X289" s="34" t="s">
        <v>3539</v>
      </c>
    </row>
    <row r="290" spans="1:24" x14ac:dyDescent="0.25">
      <c r="A290" s="30" t="s">
        <v>153</v>
      </c>
      <c r="B290" s="31" t="s">
        <v>673</v>
      </c>
      <c r="C290" s="31" t="str">
        <f t="shared" si="12"/>
        <v>Drug and Biological Policy</v>
      </c>
      <c r="G290" s="30" t="s">
        <v>153</v>
      </c>
      <c r="H290" s="31" t="s">
        <v>673</v>
      </c>
      <c r="I290" s="31" t="str">
        <f t="shared" si="13"/>
        <v>Drug and Biological Policy</v>
      </c>
      <c r="J290" t="e">
        <f t="shared" ca="1" si="14"/>
        <v>#N/A</v>
      </c>
      <c r="N290" s="34" t="s">
        <v>3539</v>
      </c>
      <c r="O290" s="34" t="s">
        <v>3700</v>
      </c>
      <c r="P290" s="69">
        <v>5758</v>
      </c>
      <c r="Q290" s="34" t="s">
        <v>3701</v>
      </c>
      <c r="R290" s="34" t="s">
        <v>4296</v>
      </c>
      <c r="S290" s="69">
        <v>2755</v>
      </c>
      <c r="T290" s="70" t="s">
        <v>4297</v>
      </c>
      <c r="U290" s="34" t="s">
        <v>3704</v>
      </c>
      <c r="V290" s="34" t="s">
        <v>3704</v>
      </c>
      <c r="W290" s="34" t="s">
        <v>3705</v>
      </c>
      <c r="X290" s="34" t="s">
        <v>3539</v>
      </c>
    </row>
    <row r="291" spans="1:24" x14ac:dyDescent="0.25">
      <c r="A291" s="30" t="s">
        <v>681</v>
      </c>
      <c r="B291" s="31" t="s">
        <v>464</v>
      </c>
      <c r="C291" s="31" t="str">
        <f t="shared" si="12"/>
        <v>Drug and Biological Policy</v>
      </c>
      <c r="G291" s="30" t="s">
        <v>681</v>
      </c>
      <c r="H291" s="31" t="s">
        <v>464</v>
      </c>
      <c r="I291" s="31" t="str">
        <f t="shared" si="13"/>
        <v>Drug and Biological Policy</v>
      </c>
      <c r="J291" t="e">
        <f t="shared" ca="1" si="14"/>
        <v>#N/A</v>
      </c>
      <c r="N291" s="34" t="s">
        <v>3539</v>
      </c>
      <c r="O291" s="34" t="s">
        <v>3700</v>
      </c>
      <c r="P291" s="69">
        <v>5758</v>
      </c>
      <c r="Q291" s="34" t="s">
        <v>3701</v>
      </c>
      <c r="R291" s="34" t="s">
        <v>4298</v>
      </c>
      <c r="S291" s="69">
        <v>2756</v>
      </c>
      <c r="T291" s="70" t="s">
        <v>4299</v>
      </c>
      <c r="U291" s="34" t="s">
        <v>3704</v>
      </c>
      <c r="V291" s="34" t="s">
        <v>3704</v>
      </c>
      <c r="W291" s="34" t="s">
        <v>3705</v>
      </c>
      <c r="X291" s="34" t="s">
        <v>3539</v>
      </c>
    </row>
    <row r="292" spans="1:24" x14ac:dyDescent="0.25">
      <c r="A292" s="30" t="s">
        <v>681</v>
      </c>
      <c r="B292" s="31" t="s">
        <v>682</v>
      </c>
      <c r="C292" s="31" t="str">
        <f t="shared" si="12"/>
        <v>Drug and Biological Policy</v>
      </c>
      <c r="G292" s="30" t="s">
        <v>681</v>
      </c>
      <c r="H292" s="31" t="s">
        <v>682</v>
      </c>
      <c r="I292" s="31" t="str">
        <f t="shared" si="13"/>
        <v>Drug and Biological Policy</v>
      </c>
      <c r="J292" t="e">
        <f t="shared" ca="1" si="14"/>
        <v>#N/A</v>
      </c>
      <c r="N292" s="34" t="s">
        <v>3539</v>
      </c>
      <c r="O292" s="34" t="s">
        <v>3700</v>
      </c>
      <c r="P292" s="69">
        <v>5758</v>
      </c>
      <c r="Q292" s="34" t="s">
        <v>3701</v>
      </c>
      <c r="R292" s="34" t="s">
        <v>4300</v>
      </c>
      <c r="S292" s="69">
        <v>2757</v>
      </c>
      <c r="T292" s="70" t="s">
        <v>4301</v>
      </c>
      <c r="U292" s="34" t="s">
        <v>3704</v>
      </c>
      <c r="V292" s="34" t="s">
        <v>3704</v>
      </c>
      <c r="W292" s="34" t="s">
        <v>3705</v>
      </c>
      <c r="X292" s="34" t="s">
        <v>3539</v>
      </c>
    </row>
    <row r="293" spans="1:24" x14ac:dyDescent="0.25">
      <c r="A293" s="30" t="s">
        <v>681</v>
      </c>
      <c r="B293" s="31" t="s">
        <v>464</v>
      </c>
      <c r="C293" s="31" t="str">
        <f t="shared" si="12"/>
        <v>Drug and Biological Policy</v>
      </c>
      <c r="G293" s="30" t="s">
        <v>681</v>
      </c>
      <c r="H293" s="31" t="s">
        <v>464</v>
      </c>
      <c r="I293" s="31" t="str">
        <f t="shared" si="13"/>
        <v>Drug and Biological Policy</v>
      </c>
      <c r="J293" t="e">
        <f t="shared" ca="1" si="14"/>
        <v>#N/A</v>
      </c>
      <c r="N293" s="34" t="s">
        <v>3539</v>
      </c>
      <c r="O293" s="34" t="s">
        <v>3700</v>
      </c>
      <c r="P293" s="69">
        <v>5758</v>
      </c>
      <c r="Q293" s="34" t="s">
        <v>3701</v>
      </c>
      <c r="R293" s="34" t="s">
        <v>4302</v>
      </c>
      <c r="S293" s="69">
        <v>28360</v>
      </c>
      <c r="T293" s="70" t="s">
        <v>4303</v>
      </c>
      <c r="U293" s="34" t="s">
        <v>3704</v>
      </c>
      <c r="V293" s="34" t="s">
        <v>3704</v>
      </c>
      <c r="W293" s="34" t="s">
        <v>3705</v>
      </c>
      <c r="X293" s="34" t="s">
        <v>3539</v>
      </c>
    </row>
    <row r="294" spans="1:24" x14ac:dyDescent="0.25">
      <c r="A294" s="30" t="s">
        <v>681</v>
      </c>
      <c r="B294" s="31" t="s">
        <v>682</v>
      </c>
      <c r="C294" s="31" t="str">
        <f t="shared" si="12"/>
        <v>Drug and Biological Policy</v>
      </c>
      <c r="G294" s="30" t="s">
        <v>681</v>
      </c>
      <c r="H294" s="31" t="s">
        <v>682</v>
      </c>
      <c r="I294" s="31" t="str">
        <f t="shared" si="13"/>
        <v>Drug and Biological Policy</v>
      </c>
      <c r="J294" t="e">
        <f t="shared" ca="1" si="14"/>
        <v>#N/A</v>
      </c>
      <c r="N294" s="34" t="s">
        <v>3539</v>
      </c>
      <c r="O294" s="34" t="s">
        <v>3700</v>
      </c>
      <c r="P294" s="69">
        <v>5758</v>
      </c>
      <c r="Q294" s="34" t="s">
        <v>3701</v>
      </c>
      <c r="R294" s="34" t="s">
        <v>4304</v>
      </c>
      <c r="S294" s="69">
        <v>2759</v>
      </c>
      <c r="T294" s="70" t="s">
        <v>4305</v>
      </c>
      <c r="U294" s="34" t="s">
        <v>3704</v>
      </c>
      <c r="V294" s="34" t="s">
        <v>3704</v>
      </c>
      <c r="W294" s="34" t="s">
        <v>3705</v>
      </c>
      <c r="X294" s="34" t="s">
        <v>3539</v>
      </c>
    </row>
    <row r="295" spans="1:24" x14ac:dyDescent="0.25">
      <c r="A295" s="30" t="s">
        <v>681</v>
      </c>
      <c r="B295" s="31" t="s">
        <v>464</v>
      </c>
      <c r="C295" s="31" t="str">
        <f t="shared" si="12"/>
        <v>Drug and Biological Policy</v>
      </c>
      <c r="G295" s="30" t="s">
        <v>681</v>
      </c>
      <c r="H295" s="31" t="s">
        <v>464</v>
      </c>
      <c r="I295" s="31" t="str">
        <f t="shared" si="13"/>
        <v>Drug and Biological Policy</v>
      </c>
      <c r="J295" t="e">
        <f t="shared" ca="1" si="14"/>
        <v>#N/A</v>
      </c>
      <c r="N295" s="34" t="s">
        <v>3539</v>
      </c>
      <c r="O295" s="34" t="s">
        <v>3700</v>
      </c>
      <c r="P295" s="69">
        <v>5758</v>
      </c>
      <c r="Q295" s="34" t="s">
        <v>3701</v>
      </c>
      <c r="R295" s="34" t="s">
        <v>4306</v>
      </c>
      <c r="S295" s="69">
        <v>2760</v>
      </c>
      <c r="T295" s="70" t="s">
        <v>4307</v>
      </c>
      <c r="U295" s="34" t="s">
        <v>3704</v>
      </c>
      <c r="V295" s="34" t="s">
        <v>3704</v>
      </c>
      <c r="W295" s="34" t="s">
        <v>3705</v>
      </c>
      <c r="X295" s="34" t="s">
        <v>3539</v>
      </c>
    </row>
    <row r="296" spans="1:24" x14ac:dyDescent="0.25">
      <c r="A296" s="30" t="s">
        <v>681</v>
      </c>
      <c r="B296" s="31" t="s">
        <v>682</v>
      </c>
      <c r="C296" s="31" t="str">
        <f t="shared" si="12"/>
        <v>Drug and Biological Policy</v>
      </c>
      <c r="G296" s="30" t="s">
        <v>681</v>
      </c>
      <c r="H296" s="31" t="s">
        <v>682</v>
      </c>
      <c r="I296" s="31" t="str">
        <f t="shared" si="13"/>
        <v>Drug and Biological Policy</v>
      </c>
      <c r="J296" t="e">
        <f t="shared" ca="1" si="14"/>
        <v>#N/A</v>
      </c>
      <c r="N296" s="34" t="s">
        <v>3539</v>
      </c>
      <c r="O296" s="34" t="s">
        <v>3700</v>
      </c>
      <c r="P296" s="69">
        <v>5758</v>
      </c>
      <c r="Q296" s="34" t="s">
        <v>3701</v>
      </c>
      <c r="R296" s="34" t="s">
        <v>4308</v>
      </c>
      <c r="S296" s="69">
        <v>2761</v>
      </c>
      <c r="T296" s="70" t="s">
        <v>4309</v>
      </c>
      <c r="U296" s="34" t="s">
        <v>3704</v>
      </c>
      <c r="V296" s="34" t="s">
        <v>3704</v>
      </c>
      <c r="W296" s="34" t="s">
        <v>3705</v>
      </c>
      <c r="X296" s="34" t="s">
        <v>3539</v>
      </c>
    </row>
    <row r="297" spans="1:24" x14ac:dyDescent="0.25">
      <c r="A297" s="30" t="s">
        <v>393</v>
      </c>
      <c r="B297" s="31" t="s">
        <v>464</v>
      </c>
      <c r="C297" s="31" t="str">
        <f t="shared" si="12"/>
        <v>Drug and Biological Policy</v>
      </c>
      <c r="G297" s="30" t="s">
        <v>393</v>
      </c>
      <c r="H297" s="31" t="s">
        <v>464</v>
      </c>
      <c r="I297" s="31" t="str">
        <f t="shared" si="13"/>
        <v>Drug and Biological Policy</v>
      </c>
      <c r="J297" t="e">
        <f t="shared" ca="1" si="14"/>
        <v>#N/A</v>
      </c>
      <c r="N297" s="34" t="s">
        <v>3539</v>
      </c>
      <c r="O297" s="34" t="s">
        <v>3700</v>
      </c>
      <c r="P297" s="69">
        <v>5758</v>
      </c>
      <c r="Q297" s="34" t="s">
        <v>3701</v>
      </c>
      <c r="R297" s="34" t="s">
        <v>4310</v>
      </c>
      <c r="S297" s="69">
        <v>2762</v>
      </c>
      <c r="T297" s="70" t="s">
        <v>4311</v>
      </c>
      <c r="U297" s="34" t="s">
        <v>3704</v>
      </c>
      <c r="V297" s="34" t="s">
        <v>3704</v>
      </c>
      <c r="W297" s="34" t="s">
        <v>3705</v>
      </c>
      <c r="X297" s="34" t="s">
        <v>3539</v>
      </c>
    </row>
    <row r="298" spans="1:24" x14ac:dyDescent="0.25">
      <c r="A298" s="30" t="s">
        <v>393</v>
      </c>
      <c r="B298" s="31" t="s">
        <v>683</v>
      </c>
      <c r="C298" s="31" t="str">
        <f t="shared" si="12"/>
        <v>Drug and Biological Policy</v>
      </c>
      <c r="G298" s="30" t="s">
        <v>393</v>
      </c>
      <c r="H298" s="31" t="s">
        <v>683</v>
      </c>
      <c r="I298" s="31" t="str">
        <f t="shared" si="13"/>
        <v>Drug and Biological Policy</v>
      </c>
      <c r="J298" t="e">
        <f t="shared" ca="1" si="14"/>
        <v>#N/A</v>
      </c>
      <c r="N298" s="34" t="s">
        <v>3539</v>
      </c>
      <c r="O298" s="34" t="s">
        <v>3700</v>
      </c>
      <c r="P298" s="69">
        <v>5758</v>
      </c>
      <c r="Q298" s="34" t="s">
        <v>3701</v>
      </c>
      <c r="R298" s="34" t="s">
        <v>4312</v>
      </c>
      <c r="S298" s="69">
        <v>45544</v>
      </c>
      <c r="T298" s="70" t="s">
        <v>4313</v>
      </c>
      <c r="U298" s="34" t="s">
        <v>3704</v>
      </c>
      <c r="V298" s="34" t="s">
        <v>3704</v>
      </c>
      <c r="W298" s="34" t="s">
        <v>3705</v>
      </c>
      <c r="X298" s="34" t="s">
        <v>3539</v>
      </c>
    </row>
    <row r="299" spans="1:24" x14ac:dyDescent="0.25">
      <c r="A299" s="30" t="s">
        <v>393</v>
      </c>
      <c r="B299" s="31" t="s">
        <v>629</v>
      </c>
      <c r="C299" s="31" t="str">
        <f t="shared" si="12"/>
        <v>Drug and Biological Policy</v>
      </c>
      <c r="G299" s="30" t="s">
        <v>393</v>
      </c>
      <c r="H299" s="31" t="s">
        <v>629</v>
      </c>
      <c r="I299" s="31" t="str">
        <f t="shared" si="13"/>
        <v>Drug and Biological Policy</v>
      </c>
      <c r="J299" t="e">
        <f t="shared" ca="1" si="14"/>
        <v>#N/A</v>
      </c>
      <c r="N299" s="34" t="s">
        <v>3539</v>
      </c>
      <c r="O299" s="34" t="s">
        <v>3700</v>
      </c>
      <c r="P299" s="69">
        <v>5758</v>
      </c>
      <c r="Q299" s="34" t="s">
        <v>3701</v>
      </c>
      <c r="R299" s="34" t="s">
        <v>4314</v>
      </c>
      <c r="S299" s="69">
        <v>2764</v>
      </c>
      <c r="T299" s="70" t="s">
        <v>4315</v>
      </c>
      <c r="U299" s="34" t="s">
        <v>3704</v>
      </c>
      <c r="V299" s="34" t="s">
        <v>3704</v>
      </c>
      <c r="W299" s="34" t="s">
        <v>3705</v>
      </c>
      <c r="X299" s="34" t="s">
        <v>3539</v>
      </c>
    </row>
    <row r="300" spans="1:24" x14ac:dyDescent="0.25">
      <c r="A300" s="30" t="s">
        <v>393</v>
      </c>
      <c r="B300" s="31" t="s">
        <v>673</v>
      </c>
      <c r="C300" s="31" t="str">
        <f t="shared" si="12"/>
        <v>Drug and Biological Policy</v>
      </c>
      <c r="G300" s="30" t="s">
        <v>393</v>
      </c>
      <c r="H300" s="31" t="s">
        <v>673</v>
      </c>
      <c r="I300" s="31" t="str">
        <f t="shared" si="13"/>
        <v>Drug and Biological Policy</v>
      </c>
      <c r="J300" t="e">
        <f t="shared" ca="1" si="14"/>
        <v>#N/A</v>
      </c>
      <c r="N300" s="34" t="s">
        <v>3539</v>
      </c>
      <c r="O300" s="34" t="s">
        <v>3700</v>
      </c>
      <c r="P300" s="69">
        <v>5758</v>
      </c>
      <c r="Q300" s="34" t="s">
        <v>3701</v>
      </c>
      <c r="R300" s="34" t="s">
        <v>4316</v>
      </c>
      <c r="S300" s="69">
        <v>2766</v>
      </c>
      <c r="T300" s="70" t="s">
        <v>4317</v>
      </c>
      <c r="U300" s="34" t="s">
        <v>3704</v>
      </c>
      <c r="V300" s="34" t="s">
        <v>3704</v>
      </c>
      <c r="W300" s="34" t="s">
        <v>3705</v>
      </c>
      <c r="X300" s="34" t="s">
        <v>3539</v>
      </c>
    </row>
    <row r="301" spans="1:24" x14ac:dyDescent="0.25">
      <c r="A301" s="30" t="s">
        <v>393</v>
      </c>
      <c r="B301" s="31" t="s">
        <v>684</v>
      </c>
      <c r="C301" s="31" t="str">
        <f t="shared" si="12"/>
        <v>Drug and Biological Policy</v>
      </c>
      <c r="G301" s="30" t="s">
        <v>393</v>
      </c>
      <c r="H301" s="31" t="s">
        <v>684</v>
      </c>
      <c r="I301" s="31" t="str">
        <f t="shared" si="13"/>
        <v>Drug and Biological Policy</v>
      </c>
      <c r="J301" t="e">
        <f t="shared" ca="1" si="14"/>
        <v>#N/A</v>
      </c>
      <c r="N301" s="34" t="s">
        <v>3539</v>
      </c>
      <c r="O301" s="34" t="s">
        <v>3700</v>
      </c>
      <c r="P301" s="69">
        <v>5758</v>
      </c>
      <c r="Q301" s="34" t="s">
        <v>3701</v>
      </c>
      <c r="R301" s="34" t="s">
        <v>4318</v>
      </c>
      <c r="S301" s="69">
        <v>2767</v>
      </c>
      <c r="T301" s="70" t="s">
        <v>4319</v>
      </c>
      <c r="U301" s="34" t="s">
        <v>3704</v>
      </c>
      <c r="V301" s="34" t="s">
        <v>3704</v>
      </c>
      <c r="W301" s="34" t="s">
        <v>3705</v>
      </c>
      <c r="X301" s="34" t="s">
        <v>3539</v>
      </c>
    </row>
    <row r="302" spans="1:24" x14ac:dyDescent="0.25">
      <c r="A302" s="30" t="s">
        <v>187</v>
      </c>
      <c r="B302" s="31" t="s">
        <v>685</v>
      </c>
      <c r="C302" s="31" t="str">
        <f t="shared" si="12"/>
        <v>Drug and Biological Policy</v>
      </c>
      <c r="G302" s="30" t="s">
        <v>187</v>
      </c>
      <c r="H302" s="31" t="s">
        <v>685</v>
      </c>
      <c r="I302" s="31" t="str">
        <f t="shared" si="13"/>
        <v>Drug and Biological Policy</v>
      </c>
      <c r="J302" t="e">
        <f t="shared" ca="1" si="14"/>
        <v>#N/A</v>
      </c>
      <c r="N302" s="34" t="s">
        <v>3539</v>
      </c>
      <c r="O302" s="34" t="s">
        <v>3700</v>
      </c>
      <c r="P302" s="69">
        <v>5758</v>
      </c>
      <c r="Q302" s="34" t="s">
        <v>3701</v>
      </c>
      <c r="R302" s="34" t="s">
        <v>4320</v>
      </c>
      <c r="S302" s="69">
        <v>2768</v>
      </c>
      <c r="T302" s="70" t="s">
        <v>4321</v>
      </c>
      <c r="U302" s="34" t="s">
        <v>3704</v>
      </c>
      <c r="V302" s="34" t="s">
        <v>3704</v>
      </c>
      <c r="W302" s="34" t="s">
        <v>3705</v>
      </c>
      <c r="X302" s="34" t="s">
        <v>3539</v>
      </c>
    </row>
    <row r="303" spans="1:24" x14ac:dyDescent="0.25">
      <c r="A303" s="30" t="s">
        <v>187</v>
      </c>
      <c r="B303" s="31" t="s">
        <v>686</v>
      </c>
      <c r="C303" s="31" t="str">
        <f t="shared" si="12"/>
        <v>Drug and Biological Policy</v>
      </c>
      <c r="G303" s="30" t="s">
        <v>187</v>
      </c>
      <c r="H303" s="31" t="s">
        <v>686</v>
      </c>
      <c r="I303" s="31" t="str">
        <f t="shared" si="13"/>
        <v>Drug and Biological Policy</v>
      </c>
      <c r="J303" t="e">
        <f t="shared" ca="1" si="14"/>
        <v>#N/A</v>
      </c>
      <c r="N303" s="34" t="s">
        <v>3539</v>
      </c>
      <c r="O303" s="34" t="s">
        <v>3700</v>
      </c>
      <c r="P303" s="69">
        <v>5758</v>
      </c>
      <c r="Q303" s="34" t="s">
        <v>3701</v>
      </c>
      <c r="R303" s="34" t="s">
        <v>4322</v>
      </c>
      <c r="S303" s="69">
        <v>2769</v>
      </c>
      <c r="T303" s="70" t="s">
        <v>4323</v>
      </c>
      <c r="U303" s="34" t="s">
        <v>3704</v>
      </c>
      <c r="V303" s="34" t="s">
        <v>3704</v>
      </c>
      <c r="W303" s="34" t="s">
        <v>3705</v>
      </c>
      <c r="X303" s="34" t="s">
        <v>3539</v>
      </c>
    </row>
    <row r="304" spans="1:24" x14ac:dyDescent="0.25">
      <c r="A304" s="30" t="s">
        <v>168</v>
      </c>
      <c r="B304" s="31" t="s">
        <v>629</v>
      </c>
      <c r="C304" s="31" t="str">
        <f t="shared" si="12"/>
        <v>Drug and Biological Policy</v>
      </c>
      <c r="G304" s="30" t="s">
        <v>168</v>
      </c>
      <c r="H304" s="31" t="s">
        <v>629</v>
      </c>
      <c r="I304" s="31" t="str">
        <f t="shared" si="13"/>
        <v>Drug and Biological Policy</v>
      </c>
      <c r="J304" t="e">
        <f t="shared" ca="1" si="14"/>
        <v>#N/A</v>
      </c>
      <c r="N304" s="34" t="s">
        <v>3539</v>
      </c>
      <c r="O304" s="34" t="s">
        <v>3700</v>
      </c>
      <c r="P304" s="69">
        <v>5758</v>
      </c>
      <c r="Q304" s="34" t="s">
        <v>3701</v>
      </c>
      <c r="R304" s="34" t="s">
        <v>4324</v>
      </c>
      <c r="S304" s="69">
        <v>14741</v>
      </c>
      <c r="T304" s="70" t="s">
        <v>4325</v>
      </c>
      <c r="U304" s="34" t="s">
        <v>3704</v>
      </c>
      <c r="V304" s="34" t="s">
        <v>3704</v>
      </c>
      <c r="W304" s="34" t="s">
        <v>3705</v>
      </c>
      <c r="X304" s="34" t="s">
        <v>3539</v>
      </c>
    </row>
    <row r="305" spans="1:24" x14ac:dyDescent="0.25">
      <c r="A305" s="30" t="s">
        <v>168</v>
      </c>
      <c r="B305" s="31" t="s">
        <v>629</v>
      </c>
      <c r="C305" s="31" t="str">
        <f t="shared" si="12"/>
        <v>Drug and Biological Policy</v>
      </c>
      <c r="G305" s="30" t="s">
        <v>168</v>
      </c>
      <c r="H305" s="31" t="s">
        <v>629</v>
      </c>
      <c r="I305" s="31" t="str">
        <f t="shared" si="13"/>
        <v>Drug and Biological Policy</v>
      </c>
      <c r="J305" t="e">
        <f t="shared" ca="1" si="14"/>
        <v>#N/A</v>
      </c>
      <c r="N305" s="34" t="s">
        <v>3539</v>
      </c>
      <c r="O305" s="34" t="s">
        <v>3700</v>
      </c>
      <c r="P305" s="69">
        <v>5758</v>
      </c>
      <c r="Q305" s="34" t="s">
        <v>3701</v>
      </c>
      <c r="R305" s="34" t="s">
        <v>4326</v>
      </c>
      <c r="S305" s="69">
        <v>14745</v>
      </c>
      <c r="T305" s="70" t="s">
        <v>4327</v>
      </c>
      <c r="U305" s="34" t="s">
        <v>3704</v>
      </c>
      <c r="V305" s="34" t="s">
        <v>3704</v>
      </c>
      <c r="W305" s="34" t="s">
        <v>3705</v>
      </c>
      <c r="X305" s="34" t="s">
        <v>3539</v>
      </c>
    </row>
    <row r="306" spans="1:24" x14ac:dyDescent="0.25">
      <c r="A306" s="30" t="s">
        <v>168</v>
      </c>
      <c r="B306" s="31" t="s">
        <v>687</v>
      </c>
      <c r="C306" s="31" t="str">
        <f t="shared" si="12"/>
        <v>Drug and Biological Policy</v>
      </c>
      <c r="G306" s="30" t="s">
        <v>168</v>
      </c>
      <c r="H306" s="31" t="s">
        <v>687</v>
      </c>
      <c r="I306" s="31" t="str">
        <f t="shared" si="13"/>
        <v>Drug and Biological Policy</v>
      </c>
      <c r="J306" t="e">
        <f t="shared" ca="1" si="14"/>
        <v>#N/A</v>
      </c>
      <c r="N306" s="34" t="s">
        <v>3539</v>
      </c>
      <c r="O306" s="34" t="s">
        <v>3700</v>
      </c>
      <c r="P306" s="69">
        <v>5758</v>
      </c>
      <c r="Q306" s="34" t="s">
        <v>3701</v>
      </c>
      <c r="R306" s="34" t="s">
        <v>4328</v>
      </c>
      <c r="S306" s="69">
        <v>28445</v>
      </c>
      <c r="T306" s="70" t="s">
        <v>4329</v>
      </c>
      <c r="U306" s="34" t="s">
        <v>3704</v>
      </c>
      <c r="V306" s="34" t="s">
        <v>3704</v>
      </c>
      <c r="W306" s="34" t="s">
        <v>3704</v>
      </c>
      <c r="X306" s="34" t="s">
        <v>3539</v>
      </c>
    </row>
    <row r="307" spans="1:24" x14ac:dyDescent="0.25">
      <c r="A307" s="30" t="s">
        <v>168</v>
      </c>
      <c r="B307" s="31" t="s">
        <v>688</v>
      </c>
      <c r="C307" s="31" t="str">
        <f t="shared" si="12"/>
        <v>Drug and Biological Policy</v>
      </c>
      <c r="G307" s="30" t="s">
        <v>168</v>
      </c>
      <c r="H307" s="31" t="s">
        <v>688</v>
      </c>
      <c r="I307" s="31" t="str">
        <f t="shared" si="13"/>
        <v>Drug and Biological Policy</v>
      </c>
      <c r="J307" t="e">
        <f t="shared" ca="1" si="14"/>
        <v>#N/A</v>
      </c>
      <c r="N307" s="34" t="s">
        <v>3539</v>
      </c>
      <c r="O307" s="34" t="s">
        <v>3700</v>
      </c>
      <c r="P307" s="69">
        <v>5758</v>
      </c>
      <c r="Q307" s="34" t="s">
        <v>3701</v>
      </c>
      <c r="R307" s="34" t="s">
        <v>4330</v>
      </c>
      <c r="S307" s="69">
        <v>28264</v>
      </c>
      <c r="T307" s="70" t="s">
        <v>4331</v>
      </c>
      <c r="U307" s="34" t="s">
        <v>3704</v>
      </c>
      <c r="V307" s="34" t="s">
        <v>3704</v>
      </c>
      <c r="W307" s="34" t="s">
        <v>3705</v>
      </c>
      <c r="X307" s="34" t="s">
        <v>3539</v>
      </c>
    </row>
    <row r="308" spans="1:24" x14ac:dyDescent="0.25">
      <c r="A308" s="30" t="s">
        <v>168</v>
      </c>
      <c r="B308" s="31" t="s">
        <v>689</v>
      </c>
      <c r="C308" s="31" t="str">
        <f t="shared" si="12"/>
        <v>Drug and Biological Policy</v>
      </c>
      <c r="G308" s="30" t="s">
        <v>168</v>
      </c>
      <c r="H308" s="31" t="s">
        <v>689</v>
      </c>
      <c r="I308" s="31" t="str">
        <f t="shared" si="13"/>
        <v>Drug and Biological Policy</v>
      </c>
      <c r="J308" t="e">
        <f t="shared" ca="1" si="14"/>
        <v>#N/A</v>
      </c>
      <c r="N308" s="34" t="s">
        <v>3539</v>
      </c>
      <c r="O308" s="34" t="s">
        <v>3700</v>
      </c>
      <c r="P308" s="69">
        <v>5758</v>
      </c>
      <c r="Q308" s="34" t="s">
        <v>3701</v>
      </c>
      <c r="R308" s="34" t="s">
        <v>4332</v>
      </c>
      <c r="S308" s="69">
        <v>58749</v>
      </c>
      <c r="T308" s="70" t="s">
        <v>4333</v>
      </c>
      <c r="U308" s="34" t="s">
        <v>3704</v>
      </c>
      <c r="V308" s="34" t="s">
        <v>3704</v>
      </c>
      <c r="W308" s="34" t="s">
        <v>3705</v>
      </c>
      <c r="X308" s="34" t="s">
        <v>3539</v>
      </c>
    </row>
    <row r="309" spans="1:24" x14ac:dyDescent="0.25">
      <c r="A309" s="30" t="s">
        <v>168</v>
      </c>
      <c r="B309" s="31" t="s">
        <v>690</v>
      </c>
      <c r="C309" s="31" t="str">
        <f t="shared" si="12"/>
        <v>Drug and Biological Policy</v>
      </c>
      <c r="G309" s="30" t="s">
        <v>168</v>
      </c>
      <c r="H309" s="31" t="s">
        <v>690</v>
      </c>
      <c r="I309" s="31" t="str">
        <f t="shared" si="13"/>
        <v>Drug and Biological Policy</v>
      </c>
      <c r="J309" t="e">
        <f t="shared" ca="1" si="14"/>
        <v>#N/A</v>
      </c>
      <c r="N309" s="34" t="s">
        <v>3539</v>
      </c>
      <c r="O309" s="34" t="s">
        <v>3700</v>
      </c>
      <c r="P309" s="69">
        <v>5758</v>
      </c>
      <c r="Q309" s="34" t="s">
        <v>3701</v>
      </c>
      <c r="R309" s="34" t="s">
        <v>4334</v>
      </c>
      <c r="S309" s="69">
        <v>2778</v>
      </c>
      <c r="T309" s="70" t="s">
        <v>4335</v>
      </c>
      <c r="U309" s="34" t="s">
        <v>3704</v>
      </c>
      <c r="V309" s="34" t="s">
        <v>3704</v>
      </c>
      <c r="W309" s="34" t="s">
        <v>3705</v>
      </c>
      <c r="X309" s="34" t="s">
        <v>3539</v>
      </c>
    </row>
    <row r="310" spans="1:24" x14ac:dyDescent="0.25">
      <c r="A310" s="30" t="s">
        <v>168</v>
      </c>
      <c r="B310" s="31" t="s">
        <v>673</v>
      </c>
      <c r="C310" s="31" t="str">
        <f t="shared" si="12"/>
        <v>Drug and Biological Policy</v>
      </c>
      <c r="G310" s="30" t="s">
        <v>168</v>
      </c>
      <c r="H310" s="31" t="s">
        <v>673</v>
      </c>
      <c r="I310" s="31" t="str">
        <f t="shared" si="13"/>
        <v>Drug and Biological Policy</v>
      </c>
      <c r="J310" t="e">
        <f t="shared" ca="1" si="14"/>
        <v>#N/A</v>
      </c>
      <c r="N310" s="34" t="s">
        <v>3539</v>
      </c>
      <c r="O310" s="34" t="s">
        <v>3700</v>
      </c>
      <c r="P310" s="69">
        <v>5758</v>
      </c>
      <c r="Q310" s="34" t="s">
        <v>3701</v>
      </c>
      <c r="R310" s="34" t="s">
        <v>4336</v>
      </c>
      <c r="S310" s="69">
        <v>2779</v>
      </c>
      <c r="T310" s="70" t="s">
        <v>4337</v>
      </c>
      <c r="U310" s="34" t="s">
        <v>3704</v>
      </c>
      <c r="V310" s="34" t="s">
        <v>3704</v>
      </c>
      <c r="W310" s="34" t="s">
        <v>3705</v>
      </c>
      <c r="X310" s="34" t="s">
        <v>3539</v>
      </c>
    </row>
    <row r="311" spans="1:24" x14ac:dyDescent="0.25">
      <c r="A311" s="30" t="s">
        <v>691</v>
      </c>
      <c r="B311" s="31" t="s">
        <v>692</v>
      </c>
      <c r="C311" s="31" t="str">
        <f t="shared" si="12"/>
        <v>Durable Medical Equipment and Supplies Policy</v>
      </c>
      <c r="G311" s="30" t="s">
        <v>691</v>
      </c>
      <c r="H311" s="31" t="s">
        <v>692</v>
      </c>
      <c r="I311" s="31" t="str">
        <f t="shared" si="13"/>
        <v>Durable Medical Equipment and Supplies Policy</v>
      </c>
      <c r="J311" t="e">
        <f t="shared" ca="1" si="14"/>
        <v>#N/A</v>
      </c>
      <c r="N311" s="34" t="s">
        <v>3539</v>
      </c>
      <c r="O311" s="34" t="s">
        <v>3700</v>
      </c>
      <c r="P311" s="69">
        <v>5758</v>
      </c>
      <c r="Q311" s="34" t="s">
        <v>3701</v>
      </c>
      <c r="R311" s="34" t="s">
        <v>4338</v>
      </c>
      <c r="S311" s="69">
        <v>41090</v>
      </c>
      <c r="T311" s="70" t="s">
        <v>4339</v>
      </c>
      <c r="U311" s="34" t="s">
        <v>3704</v>
      </c>
      <c r="V311" s="34" t="s">
        <v>3704</v>
      </c>
      <c r="W311" s="34" t="s">
        <v>3705</v>
      </c>
      <c r="X311" s="34" t="s">
        <v>3539</v>
      </c>
    </row>
    <row r="312" spans="1:24" x14ac:dyDescent="0.25">
      <c r="A312" s="30" t="s">
        <v>691</v>
      </c>
      <c r="B312" s="31" t="s">
        <v>693</v>
      </c>
      <c r="C312" s="31" t="str">
        <f t="shared" si="12"/>
        <v>Durable Medical Equipment and Supplies Policy</v>
      </c>
      <c r="G312" s="30" t="s">
        <v>691</v>
      </c>
      <c r="H312" s="31" t="s">
        <v>693</v>
      </c>
      <c r="I312" s="31" t="str">
        <f t="shared" si="13"/>
        <v>Durable Medical Equipment and Supplies Policy</v>
      </c>
      <c r="J312" t="e">
        <f t="shared" ca="1" si="14"/>
        <v>#N/A</v>
      </c>
      <c r="N312" s="34" t="s">
        <v>3539</v>
      </c>
      <c r="O312" s="34" t="s">
        <v>3700</v>
      </c>
      <c r="P312" s="69">
        <v>5758</v>
      </c>
      <c r="Q312" s="34" t="s">
        <v>3701</v>
      </c>
      <c r="R312" s="34" t="s">
        <v>4340</v>
      </c>
      <c r="S312" s="69">
        <v>2781</v>
      </c>
      <c r="T312" s="70" t="s">
        <v>4341</v>
      </c>
      <c r="U312" s="34" t="s">
        <v>3704</v>
      </c>
      <c r="V312" s="34" t="s">
        <v>3704</v>
      </c>
      <c r="W312" s="34" t="s">
        <v>3705</v>
      </c>
      <c r="X312" s="34" t="s">
        <v>3539</v>
      </c>
    </row>
    <row r="313" spans="1:24" x14ac:dyDescent="0.25">
      <c r="A313" s="30" t="s">
        <v>694</v>
      </c>
      <c r="B313" s="31" t="s">
        <v>464</v>
      </c>
      <c r="C313" s="31" t="str">
        <f t="shared" si="12"/>
        <v>Drug and Biological Policy</v>
      </c>
      <c r="G313" s="30" t="s">
        <v>694</v>
      </c>
      <c r="H313" s="31" t="s">
        <v>464</v>
      </c>
      <c r="I313" s="31" t="str">
        <f t="shared" si="13"/>
        <v>Drug and Biological Policy</v>
      </c>
      <c r="J313" t="e">
        <f t="shared" ca="1" si="14"/>
        <v>#N/A</v>
      </c>
      <c r="N313" s="34" t="s">
        <v>3539</v>
      </c>
      <c r="O313" s="34" t="s">
        <v>3700</v>
      </c>
      <c r="P313" s="69">
        <v>5758</v>
      </c>
      <c r="Q313" s="34" t="s">
        <v>3701</v>
      </c>
      <c r="R313" s="34" t="s">
        <v>4342</v>
      </c>
      <c r="S313" s="69">
        <v>40158</v>
      </c>
      <c r="T313" s="70" t="s">
        <v>4343</v>
      </c>
      <c r="U313" s="34" t="s">
        <v>3704</v>
      </c>
      <c r="V313" s="34" t="s">
        <v>3704</v>
      </c>
      <c r="W313" s="34" t="s">
        <v>3705</v>
      </c>
      <c r="X313" s="34" t="s">
        <v>3539</v>
      </c>
    </row>
    <row r="314" spans="1:24" x14ac:dyDescent="0.25">
      <c r="A314" s="30" t="s">
        <v>694</v>
      </c>
      <c r="B314" s="31" t="s">
        <v>682</v>
      </c>
      <c r="C314" s="31" t="str">
        <f t="shared" si="12"/>
        <v>Drug and Biological Policy</v>
      </c>
      <c r="G314" s="30" t="s">
        <v>694</v>
      </c>
      <c r="H314" s="31" t="s">
        <v>682</v>
      </c>
      <c r="I314" s="31" t="str">
        <f t="shared" si="13"/>
        <v>Drug and Biological Policy</v>
      </c>
      <c r="J314" t="e">
        <f t="shared" ca="1" si="14"/>
        <v>#N/A</v>
      </c>
      <c r="N314" s="34" t="s">
        <v>3539</v>
      </c>
      <c r="O314" s="34" t="s">
        <v>3700</v>
      </c>
      <c r="P314" s="69">
        <v>5758</v>
      </c>
      <c r="Q314" s="34" t="s">
        <v>3701</v>
      </c>
      <c r="R314" s="34" t="s">
        <v>4344</v>
      </c>
      <c r="S314" s="69">
        <v>40177</v>
      </c>
      <c r="T314" s="70" t="s">
        <v>4345</v>
      </c>
      <c r="U314" s="34" t="s">
        <v>3704</v>
      </c>
      <c r="V314" s="34" t="s">
        <v>3704</v>
      </c>
      <c r="W314" s="34" t="s">
        <v>3705</v>
      </c>
      <c r="X314" s="34" t="s">
        <v>3539</v>
      </c>
    </row>
    <row r="315" spans="1:24" x14ac:dyDescent="0.25">
      <c r="A315" s="30" t="s">
        <v>694</v>
      </c>
      <c r="B315" s="31" t="s">
        <v>464</v>
      </c>
      <c r="C315" s="31" t="str">
        <f t="shared" si="12"/>
        <v>Drug and Biological Policy</v>
      </c>
      <c r="G315" s="30" t="s">
        <v>694</v>
      </c>
      <c r="H315" s="31" t="s">
        <v>464</v>
      </c>
      <c r="I315" s="31" t="str">
        <f t="shared" si="13"/>
        <v>Drug and Biological Policy</v>
      </c>
      <c r="J315" t="e">
        <f t="shared" ca="1" si="14"/>
        <v>#N/A</v>
      </c>
      <c r="N315" s="34" t="s">
        <v>3539</v>
      </c>
      <c r="O315" s="34" t="s">
        <v>3700</v>
      </c>
      <c r="P315" s="69">
        <v>5758</v>
      </c>
      <c r="Q315" s="34" t="s">
        <v>3701</v>
      </c>
      <c r="R315" s="34" t="s">
        <v>4346</v>
      </c>
      <c r="S315" s="69">
        <v>41327</v>
      </c>
      <c r="T315" s="70" t="s">
        <v>4347</v>
      </c>
      <c r="U315" s="34" t="s">
        <v>3704</v>
      </c>
      <c r="V315" s="34" t="s">
        <v>3704</v>
      </c>
      <c r="W315" s="34" t="s">
        <v>3705</v>
      </c>
      <c r="X315" s="34" t="s">
        <v>3539</v>
      </c>
    </row>
    <row r="316" spans="1:24" x14ac:dyDescent="0.25">
      <c r="A316" s="30" t="s">
        <v>694</v>
      </c>
      <c r="B316" s="31" t="s">
        <v>682</v>
      </c>
      <c r="C316" s="31" t="str">
        <f t="shared" si="12"/>
        <v>Drug and Biological Policy</v>
      </c>
      <c r="G316" s="30" t="s">
        <v>694</v>
      </c>
      <c r="H316" s="31" t="s">
        <v>682</v>
      </c>
      <c r="I316" s="31" t="str">
        <f t="shared" si="13"/>
        <v>Drug and Biological Policy</v>
      </c>
      <c r="J316" t="e">
        <f t="shared" ca="1" si="14"/>
        <v>#N/A</v>
      </c>
      <c r="N316" s="34" t="s">
        <v>3539</v>
      </c>
      <c r="O316" s="34" t="s">
        <v>3700</v>
      </c>
      <c r="P316" s="69">
        <v>5758</v>
      </c>
      <c r="Q316" s="34" t="s">
        <v>3701</v>
      </c>
      <c r="R316" s="34" t="s">
        <v>4348</v>
      </c>
      <c r="S316" s="69">
        <v>2785</v>
      </c>
      <c r="T316" s="70" t="s">
        <v>4349</v>
      </c>
      <c r="U316" s="34" t="s">
        <v>3704</v>
      </c>
      <c r="V316" s="34" t="s">
        <v>3704</v>
      </c>
      <c r="W316" s="34" t="s">
        <v>3705</v>
      </c>
      <c r="X316" s="34" t="s">
        <v>3539</v>
      </c>
    </row>
    <row r="317" spans="1:24" x14ac:dyDescent="0.25">
      <c r="A317" s="30" t="s">
        <v>694</v>
      </c>
      <c r="B317" s="31" t="s">
        <v>464</v>
      </c>
      <c r="C317" s="31" t="str">
        <f t="shared" si="12"/>
        <v>Drug and Biological Policy</v>
      </c>
      <c r="G317" s="30" t="s">
        <v>694</v>
      </c>
      <c r="H317" s="31" t="s">
        <v>464</v>
      </c>
      <c r="I317" s="31" t="str">
        <f t="shared" si="13"/>
        <v>Drug and Biological Policy</v>
      </c>
      <c r="J317" t="e">
        <f t="shared" ca="1" si="14"/>
        <v>#N/A</v>
      </c>
      <c r="N317" s="34" t="s">
        <v>3539</v>
      </c>
      <c r="O317" s="34" t="s">
        <v>3700</v>
      </c>
      <c r="P317" s="69">
        <v>5758</v>
      </c>
      <c r="Q317" s="34" t="s">
        <v>3701</v>
      </c>
      <c r="R317" s="34" t="s">
        <v>4350</v>
      </c>
      <c r="S317" s="69">
        <v>2786</v>
      </c>
      <c r="T317" s="70" t="s">
        <v>4351</v>
      </c>
      <c r="U317" s="34" t="s">
        <v>3704</v>
      </c>
      <c r="V317" s="34" t="s">
        <v>3704</v>
      </c>
      <c r="W317" s="34" t="s">
        <v>3705</v>
      </c>
      <c r="X317" s="34" t="s">
        <v>3539</v>
      </c>
    </row>
    <row r="318" spans="1:24" x14ac:dyDescent="0.25">
      <c r="A318" s="30" t="s">
        <v>694</v>
      </c>
      <c r="B318" s="31" t="s">
        <v>682</v>
      </c>
      <c r="C318" s="31" t="str">
        <f t="shared" si="12"/>
        <v>Drug and Biological Policy</v>
      </c>
      <c r="G318" s="30" t="s">
        <v>694</v>
      </c>
      <c r="H318" s="31" t="s">
        <v>682</v>
      </c>
      <c r="I318" s="31" t="str">
        <f t="shared" si="13"/>
        <v>Drug and Biological Policy</v>
      </c>
      <c r="J318" t="e">
        <f t="shared" ca="1" si="14"/>
        <v>#N/A</v>
      </c>
      <c r="N318" s="34" t="s">
        <v>3539</v>
      </c>
      <c r="O318" s="34" t="s">
        <v>3700</v>
      </c>
      <c r="P318" s="69">
        <v>5758</v>
      </c>
      <c r="Q318" s="34" t="s">
        <v>3701</v>
      </c>
      <c r="R318" s="34" t="s">
        <v>4352</v>
      </c>
      <c r="S318" s="69">
        <v>2788</v>
      </c>
      <c r="T318" s="70" t="s">
        <v>4353</v>
      </c>
      <c r="U318" s="34" t="s">
        <v>3704</v>
      </c>
      <c r="V318" s="34" t="s">
        <v>3704</v>
      </c>
      <c r="W318" s="34" t="s">
        <v>3705</v>
      </c>
      <c r="X318" s="34" t="s">
        <v>3539</v>
      </c>
    </row>
    <row r="319" spans="1:24" x14ac:dyDescent="0.25">
      <c r="A319" s="30" t="s">
        <v>694</v>
      </c>
      <c r="B319" s="31" t="s">
        <v>684</v>
      </c>
      <c r="C319" s="31" t="str">
        <f t="shared" si="12"/>
        <v>Drug and Biological Policy</v>
      </c>
      <c r="G319" s="30" t="s">
        <v>694</v>
      </c>
      <c r="H319" s="31" t="s">
        <v>684</v>
      </c>
      <c r="I319" s="31" t="str">
        <f t="shared" si="13"/>
        <v>Drug and Biological Policy</v>
      </c>
      <c r="J319" t="e">
        <f t="shared" ca="1" si="14"/>
        <v>#N/A</v>
      </c>
      <c r="N319" s="34" t="s">
        <v>3539</v>
      </c>
      <c r="O319" s="34" t="s">
        <v>3700</v>
      </c>
      <c r="P319" s="69">
        <v>5758</v>
      </c>
      <c r="Q319" s="34" t="s">
        <v>3701</v>
      </c>
      <c r="R319" s="34" t="s">
        <v>4354</v>
      </c>
      <c r="S319" s="69">
        <v>2789</v>
      </c>
      <c r="T319" s="70" t="s">
        <v>4355</v>
      </c>
      <c r="U319" s="34" t="s">
        <v>3704</v>
      </c>
      <c r="V319" s="34" t="s">
        <v>3704</v>
      </c>
      <c r="W319" s="34" t="s">
        <v>3705</v>
      </c>
      <c r="X319" s="34" t="s">
        <v>3539</v>
      </c>
    </row>
    <row r="320" spans="1:24" x14ac:dyDescent="0.25">
      <c r="A320" s="30" t="s">
        <v>694</v>
      </c>
      <c r="B320" s="31" t="s">
        <v>695</v>
      </c>
      <c r="C320" s="31" t="str">
        <f t="shared" si="12"/>
        <v>Drug and Biological Policy</v>
      </c>
      <c r="G320" s="30" t="s">
        <v>694</v>
      </c>
      <c r="H320" s="31" t="s">
        <v>695</v>
      </c>
      <c r="I320" s="31" t="str">
        <f t="shared" si="13"/>
        <v>Drug and Biological Policy</v>
      </c>
      <c r="J320" t="e">
        <f t="shared" ca="1" si="14"/>
        <v>#N/A</v>
      </c>
      <c r="N320" s="34" t="s">
        <v>3539</v>
      </c>
      <c r="O320" s="34" t="s">
        <v>3700</v>
      </c>
      <c r="P320" s="69">
        <v>5758</v>
      </c>
      <c r="Q320" s="34" t="s">
        <v>3701</v>
      </c>
      <c r="R320" s="34" t="s">
        <v>4356</v>
      </c>
      <c r="S320" s="69">
        <v>37893</v>
      </c>
      <c r="T320" s="70" t="s">
        <v>4357</v>
      </c>
      <c r="U320" s="34" t="s">
        <v>3704</v>
      </c>
      <c r="V320" s="34" t="s">
        <v>3704</v>
      </c>
      <c r="W320" s="34" t="s">
        <v>3705</v>
      </c>
      <c r="X320" s="34" t="s">
        <v>3539</v>
      </c>
    </row>
    <row r="321" spans="1:24" x14ac:dyDescent="0.25">
      <c r="A321" s="30" t="s">
        <v>694</v>
      </c>
      <c r="B321" s="31" t="s">
        <v>695</v>
      </c>
      <c r="C321" s="31" t="str">
        <f t="shared" si="12"/>
        <v>Drug and Biological Policy</v>
      </c>
      <c r="G321" s="30" t="s">
        <v>694</v>
      </c>
      <c r="H321" s="31" t="s">
        <v>695</v>
      </c>
      <c r="I321" s="31" t="str">
        <f t="shared" si="13"/>
        <v>Drug and Biological Policy</v>
      </c>
      <c r="J321" t="e">
        <f t="shared" ca="1" si="14"/>
        <v>#N/A</v>
      </c>
      <c r="N321" s="34" t="s">
        <v>3539</v>
      </c>
      <c r="O321" s="34" t="s">
        <v>3700</v>
      </c>
      <c r="P321" s="69">
        <v>5758</v>
      </c>
      <c r="Q321" s="34" t="s">
        <v>3701</v>
      </c>
      <c r="R321" s="34" t="s">
        <v>4358</v>
      </c>
      <c r="S321" s="69">
        <v>2792</v>
      </c>
      <c r="T321" s="70" t="s">
        <v>4359</v>
      </c>
      <c r="U321" s="34" t="s">
        <v>3704</v>
      </c>
      <c r="V321" s="34" t="s">
        <v>3704</v>
      </c>
      <c r="W321" s="34" t="s">
        <v>3705</v>
      </c>
      <c r="X321" s="34" t="s">
        <v>3539</v>
      </c>
    </row>
    <row r="322" spans="1:24" x14ac:dyDescent="0.25">
      <c r="A322" s="30" t="s">
        <v>694</v>
      </c>
      <c r="B322" s="31" t="s">
        <v>696</v>
      </c>
      <c r="C322" s="31" t="str">
        <f t="shared" si="12"/>
        <v>Drug and Biological Policy</v>
      </c>
      <c r="G322" s="30" t="s">
        <v>694</v>
      </c>
      <c r="H322" s="31" t="s">
        <v>696</v>
      </c>
      <c r="I322" s="31" t="str">
        <f t="shared" si="13"/>
        <v>Drug and Biological Policy</v>
      </c>
      <c r="J322" t="e">
        <f t="shared" ca="1" si="14"/>
        <v>#N/A</v>
      </c>
      <c r="N322" s="34" t="s">
        <v>3539</v>
      </c>
      <c r="O322" s="34" t="s">
        <v>3700</v>
      </c>
      <c r="P322" s="69">
        <v>5758</v>
      </c>
      <c r="Q322" s="34" t="s">
        <v>3701</v>
      </c>
      <c r="R322" s="34" t="s">
        <v>4360</v>
      </c>
      <c r="S322" s="69">
        <v>15403</v>
      </c>
      <c r="T322" s="70" t="s">
        <v>4361</v>
      </c>
      <c r="U322" s="34" t="s">
        <v>3704</v>
      </c>
      <c r="V322" s="34" t="s">
        <v>3704</v>
      </c>
      <c r="W322" s="34" t="s">
        <v>3705</v>
      </c>
      <c r="X322" s="34" t="s">
        <v>3539</v>
      </c>
    </row>
    <row r="323" spans="1:24" x14ac:dyDescent="0.25">
      <c r="A323" s="30" t="s">
        <v>694</v>
      </c>
      <c r="B323" s="31" t="s">
        <v>697</v>
      </c>
      <c r="C323" s="31" t="str">
        <f t="shared" ref="C323:C386" si="15">VLOOKUP(A323,$G:$I,3,0)</f>
        <v>Drug and Biological Policy</v>
      </c>
      <c r="G323" s="30" t="s">
        <v>694</v>
      </c>
      <c r="H323" s="31" t="s">
        <v>697</v>
      </c>
      <c r="I323" s="31" t="str">
        <f t="shared" ref="I323:I386" si="16">VLOOKUP(G323,$R:$X,7,0)</f>
        <v>Drug and Biological Policy</v>
      </c>
      <c r="J323" t="e">
        <f t="shared" ref="J323:J386" ca="1" si="17">VLOOKUP(I323,$J:$J,1,0)</f>
        <v>#N/A</v>
      </c>
      <c r="N323" s="34" t="s">
        <v>3539</v>
      </c>
      <c r="O323" s="34" t="s">
        <v>3700</v>
      </c>
      <c r="P323" s="69">
        <v>5758</v>
      </c>
      <c r="Q323" s="34" t="s">
        <v>3701</v>
      </c>
      <c r="R323" s="34" t="s">
        <v>4362</v>
      </c>
      <c r="S323" s="69">
        <v>2794</v>
      </c>
      <c r="T323" s="70" t="s">
        <v>4363</v>
      </c>
      <c r="U323" s="34" t="s">
        <v>3704</v>
      </c>
      <c r="V323" s="34" t="s">
        <v>3704</v>
      </c>
      <c r="W323" s="34" t="s">
        <v>3705</v>
      </c>
      <c r="X323" s="34" t="s">
        <v>3539</v>
      </c>
    </row>
    <row r="324" spans="1:24" x14ac:dyDescent="0.25">
      <c r="A324" s="30" t="s">
        <v>694</v>
      </c>
      <c r="B324" s="31" t="s">
        <v>698</v>
      </c>
      <c r="C324" s="31" t="str">
        <f t="shared" si="15"/>
        <v>Drug and Biological Policy</v>
      </c>
      <c r="G324" s="30" t="s">
        <v>694</v>
      </c>
      <c r="H324" s="31" t="s">
        <v>698</v>
      </c>
      <c r="I324" s="31" t="str">
        <f t="shared" si="16"/>
        <v>Drug and Biological Policy</v>
      </c>
      <c r="J324" t="e">
        <f t="shared" ca="1" si="17"/>
        <v>#N/A</v>
      </c>
      <c r="N324" s="34" t="s">
        <v>3539</v>
      </c>
      <c r="O324" s="34" t="s">
        <v>3700</v>
      </c>
      <c r="P324" s="69">
        <v>5758</v>
      </c>
      <c r="Q324" s="34" t="s">
        <v>3701</v>
      </c>
      <c r="R324" s="34" t="s">
        <v>4364</v>
      </c>
      <c r="S324" s="69">
        <v>2954</v>
      </c>
      <c r="T324" s="70" t="s">
        <v>4365</v>
      </c>
      <c r="U324" s="34" t="s">
        <v>3704</v>
      </c>
      <c r="V324" s="34" t="s">
        <v>3704</v>
      </c>
      <c r="W324" s="34" t="s">
        <v>3705</v>
      </c>
      <c r="X324" s="34" t="s">
        <v>3539</v>
      </c>
    </row>
    <row r="325" spans="1:24" x14ac:dyDescent="0.25">
      <c r="A325" s="30" t="s">
        <v>694</v>
      </c>
      <c r="B325" s="31" t="s">
        <v>699</v>
      </c>
      <c r="C325" s="31" t="str">
        <f t="shared" si="15"/>
        <v>Drug and Biological Policy</v>
      </c>
      <c r="G325" s="30" t="s">
        <v>694</v>
      </c>
      <c r="H325" s="31" t="s">
        <v>699</v>
      </c>
      <c r="I325" s="31" t="str">
        <f t="shared" si="16"/>
        <v>Drug and Biological Policy</v>
      </c>
      <c r="J325" t="e">
        <f t="shared" ca="1" si="17"/>
        <v>#N/A</v>
      </c>
      <c r="N325" s="34" t="s">
        <v>3539</v>
      </c>
      <c r="O325" s="34" t="s">
        <v>3700</v>
      </c>
      <c r="P325" s="69">
        <v>5758</v>
      </c>
      <c r="Q325" s="34" t="s">
        <v>3701</v>
      </c>
      <c r="R325" s="34" t="s">
        <v>4366</v>
      </c>
      <c r="S325" s="69">
        <v>41424</v>
      </c>
      <c r="T325" s="70" t="s">
        <v>4367</v>
      </c>
      <c r="U325" s="34" t="s">
        <v>3704</v>
      </c>
      <c r="V325" s="34" t="s">
        <v>3704</v>
      </c>
      <c r="W325" s="34" t="s">
        <v>3705</v>
      </c>
      <c r="X325" s="34" t="s">
        <v>3539</v>
      </c>
    </row>
    <row r="326" spans="1:24" x14ac:dyDescent="0.25">
      <c r="A326" s="30" t="s">
        <v>694</v>
      </c>
      <c r="B326" s="31" t="s">
        <v>700</v>
      </c>
      <c r="C326" s="31" t="str">
        <f t="shared" si="15"/>
        <v>Drug and Biological Policy</v>
      </c>
      <c r="G326" s="30" t="s">
        <v>694</v>
      </c>
      <c r="H326" s="31" t="s">
        <v>700</v>
      </c>
      <c r="I326" s="31" t="str">
        <f t="shared" si="16"/>
        <v>Drug and Biological Policy</v>
      </c>
      <c r="J326" t="e">
        <f t="shared" ca="1" si="17"/>
        <v>#N/A</v>
      </c>
      <c r="N326" s="34" t="s">
        <v>3539</v>
      </c>
      <c r="O326" s="34" t="s">
        <v>3700</v>
      </c>
      <c r="P326" s="69">
        <v>5758</v>
      </c>
      <c r="Q326" s="34" t="s">
        <v>3701</v>
      </c>
      <c r="R326" s="34" t="s">
        <v>4368</v>
      </c>
      <c r="S326" s="69">
        <v>2956</v>
      </c>
      <c r="T326" s="70" t="s">
        <v>4369</v>
      </c>
      <c r="U326" s="34" t="s">
        <v>3704</v>
      </c>
      <c r="V326" s="34" t="s">
        <v>3704</v>
      </c>
      <c r="W326" s="34" t="s">
        <v>3705</v>
      </c>
      <c r="X326" s="34" t="s">
        <v>3539</v>
      </c>
    </row>
    <row r="327" spans="1:24" x14ac:dyDescent="0.25">
      <c r="A327" s="30" t="s">
        <v>701</v>
      </c>
      <c r="B327" s="31" t="s">
        <v>464</v>
      </c>
      <c r="C327" s="31" t="str">
        <f t="shared" si="15"/>
        <v>Drug and Biological Policy</v>
      </c>
      <c r="G327" s="30" t="s">
        <v>701</v>
      </c>
      <c r="H327" s="31" t="s">
        <v>464</v>
      </c>
      <c r="I327" s="31" t="str">
        <f t="shared" si="16"/>
        <v>Drug and Biological Policy</v>
      </c>
      <c r="J327" t="e">
        <f t="shared" ca="1" si="17"/>
        <v>#N/A</v>
      </c>
      <c r="N327" s="34" t="s">
        <v>3539</v>
      </c>
      <c r="O327" s="34" t="s">
        <v>3700</v>
      </c>
      <c r="P327" s="69">
        <v>5758</v>
      </c>
      <c r="Q327" s="34" t="s">
        <v>3701</v>
      </c>
      <c r="R327" s="34" t="s">
        <v>4370</v>
      </c>
      <c r="S327" s="69">
        <v>38234</v>
      </c>
      <c r="T327" s="70" t="s">
        <v>4371</v>
      </c>
      <c r="U327" s="34" t="s">
        <v>3704</v>
      </c>
      <c r="V327" s="34" t="s">
        <v>3704</v>
      </c>
      <c r="W327" s="34" t="s">
        <v>3705</v>
      </c>
      <c r="X327" s="34" t="s">
        <v>3539</v>
      </c>
    </row>
    <row r="328" spans="1:24" x14ac:dyDescent="0.25">
      <c r="A328" s="30" t="s">
        <v>701</v>
      </c>
      <c r="B328" s="31" t="s">
        <v>682</v>
      </c>
      <c r="C328" s="31" t="str">
        <f t="shared" si="15"/>
        <v>Drug and Biological Policy</v>
      </c>
      <c r="G328" s="30" t="s">
        <v>701</v>
      </c>
      <c r="H328" s="31" t="s">
        <v>682</v>
      </c>
      <c r="I328" s="31" t="str">
        <f t="shared" si="16"/>
        <v>Drug and Biological Policy</v>
      </c>
      <c r="J328" t="e">
        <f t="shared" ca="1" si="17"/>
        <v>#N/A</v>
      </c>
      <c r="N328" s="34" t="s">
        <v>3539</v>
      </c>
      <c r="O328" s="34" t="s">
        <v>3700</v>
      </c>
      <c r="P328" s="69">
        <v>5758</v>
      </c>
      <c r="Q328" s="34" t="s">
        <v>3701</v>
      </c>
      <c r="R328" s="34" t="s">
        <v>4372</v>
      </c>
      <c r="S328" s="69">
        <v>2800</v>
      </c>
      <c r="T328" s="70" t="s">
        <v>4373</v>
      </c>
      <c r="U328" s="34" t="s">
        <v>3704</v>
      </c>
      <c r="V328" s="34" t="s">
        <v>3704</v>
      </c>
      <c r="W328" s="34" t="s">
        <v>3705</v>
      </c>
      <c r="X328" s="34" t="s">
        <v>3539</v>
      </c>
    </row>
    <row r="329" spans="1:24" x14ac:dyDescent="0.25">
      <c r="A329" s="30" t="s">
        <v>701</v>
      </c>
      <c r="B329" s="31" t="s">
        <v>464</v>
      </c>
      <c r="C329" s="31" t="str">
        <f t="shared" si="15"/>
        <v>Drug and Biological Policy</v>
      </c>
      <c r="G329" s="30" t="s">
        <v>701</v>
      </c>
      <c r="H329" s="31" t="s">
        <v>464</v>
      </c>
      <c r="I329" s="31" t="str">
        <f t="shared" si="16"/>
        <v>Drug and Biological Policy</v>
      </c>
      <c r="J329" t="e">
        <f t="shared" ca="1" si="17"/>
        <v>#N/A</v>
      </c>
      <c r="N329" s="34" t="s">
        <v>3539</v>
      </c>
      <c r="O329" s="34" t="s">
        <v>3700</v>
      </c>
      <c r="P329" s="69">
        <v>5758</v>
      </c>
      <c r="Q329" s="34" t="s">
        <v>3701</v>
      </c>
      <c r="R329" s="34" t="s">
        <v>4374</v>
      </c>
      <c r="S329" s="69">
        <v>38479</v>
      </c>
      <c r="T329" s="70" t="s">
        <v>4375</v>
      </c>
      <c r="U329" s="34" t="s">
        <v>3704</v>
      </c>
      <c r="V329" s="34" t="s">
        <v>3704</v>
      </c>
      <c r="W329" s="34" t="s">
        <v>3705</v>
      </c>
      <c r="X329" s="34" t="s">
        <v>3539</v>
      </c>
    </row>
    <row r="330" spans="1:24" x14ac:dyDescent="0.25">
      <c r="A330" s="30" t="s">
        <v>701</v>
      </c>
      <c r="B330" s="31" t="s">
        <v>682</v>
      </c>
      <c r="C330" s="31" t="str">
        <f t="shared" si="15"/>
        <v>Drug and Biological Policy</v>
      </c>
      <c r="G330" s="30" t="s">
        <v>701</v>
      </c>
      <c r="H330" s="31" t="s">
        <v>682</v>
      </c>
      <c r="I330" s="31" t="str">
        <f t="shared" si="16"/>
        <v>Drug and Biological Policy</v>
      </c>
      <c r="J330" t="e">
        <f t="shared" ca="1" si="17"/>
        <v>#N/A</v>
      </c>
      <c r="N330" s="34" t="s">
        <v>3539</v>
      </c>
      <c r="O330" s="34" t="s">
        <v>3700</v>
      </c>
      <c r="P330" s="69">
        <v>5758</v>
      </c>
      <c r="Q330" s="34" t="s">
        <v>3701</v>
      </c>
      <c r="R330" s="34" t="s">
        <v>4376</v>
      </c>
      <c r="S330" s="69">
        <v>46559</v>
      </c>
      <c r="T330" s="70" t="s">
        <v>4377</v>
      </c>
      <c r="U330" s="34" t="s">
        <v>3704</v>
      </c>
      <c r="V330" s="34" t="s">
        <v>3704</v>
      </c>
      <c r="W330" s="34" t="s">
        <v>3705</v>
      </c>
      <c r="X330" s="34" t="s">
        <v>3539</v>
      </c>
    </row>
    <row r="331" spans="1:24" x14ac:dyDescent="0.25">
      <c r="A331" s="30" t="s">
        <v>701</v>
      </c>
      <c r="B331" s="31" t="s">
        <v>699</v>
      </c>
      <c r="C331" s="31" t="str">
        <f t="shared" si="15"/>
        <v>Drug and Biological Policy</v>
      </c>
      <c r="G331" s="30" t="s">
        <v>701</v>
      </c>
      <c r="H331" s="31" t="s">
        <v>699</v>
      </c>
      <c r="I331" s="31" t="str">
        <f t="shared" si="16"/>
        <v>Drug and Biological Policy</v>
      </c>
      <c r="J331" t="e">
        <f t="shared" ca="1" si="17"/>
        <v>#N/A</v>
      </c>
      <c r="N331" s="34" t="s">
        <v>3539</v>
      </c>
      <c r="O331" s="34" t="s">
        <v>3700</v>
      </c>
      <c r="P331" s="69">
        <v>5758</v>
      </c>
      <c r="Q331" s="34" t="s">
        <v>3701</v>
      </c>
      <c r="R331" s="34" t="s">
        <v>4378</v>
      </c>
      <c r="S331" s="69">
        <v>31706</v>
      </c>
      <c r="T331" s="70" t="s">
        <v>4379</v>
      </c>
      <c r="U331" s="34" t="s">
        <v>3704</v>
      </c>
      <c r="V331" s="34" t="s">
        <v>3704</v>
      </c>
      <c r="W331" s="34" t="s">
        <v>3705</v>
      </c>
      <c r="X331" s="34" t="s">
        <v>3539</v>
      </c>
    </row>
    <row r="332" spans="1:24" x14ac:dyDescent="0.25">
      <c r="A332" s="30" t="s">
        <v>701</v>
      </c>
      <c r="B332" s="31" t="s">
        <v>700</v>
      </c>
      <c r="C332" s="31" t="str">
        <f t="shared" si="15"/>
        <v>Drug and Biological Policy</v>
      </c>
      <c r="G332" s="30" t="s">
        <v>701</v>
      </c>
      <c r="H332" s="31" t="s">
        <v>700</v>
      </c>
      <c r="I332" s="31" t="str">
        <f t="shared" si="16"/>
        <v>Drug and Biological Policy</v>
      </c>
      <c r="J332" t="e">
        <f t="shared" ca="1" si="17"/>
        <v>#N/A</v>
      </c>
      <c r="N332" s="34" t="s">
        <v>3539</v>
      </c>
      <c r="O332" s="34" t="s">
        <v>3700</v>
      </c>
      <c r="P332" s="69">
        <v>5758</v>
      </c>
      <c r="Q332" s="34" t="s">
        <v>3701</v>
      </c>
      <c r="R332" s="34" t="s">
        <v>4380</v>
      </c>
      <c r="S332" s="69">
        <v>2806</v>
      </c>
      <c r="T332" s="70" t="s">
        <v>4381</v>
      </c>
      <c r="U332" s="34" t="s">
        <v>3704</v>
      </c>
      <c r="V332" s="34" t="s">
        <v>3704</v>
      </c>
      <c r="W332" s="34" t="s">
        <v>3705</v>
      </c>
      <c r="X332" s="34" t="s">
        <v>3539</v>
      </c>
    </row>
    <row r="333" spans="1:24" x14ac:dyDescent="0.25">
      <c r="A333" s="30" t="s">
        <v>701</v>
      </c>
      <c r="B333" s="31" t="s">
        <v>697</v>
      </c>
      <c r="C333" s="31" t="str">
        <f t="shared" si="15"/>
        <v>Drug and Biological Policy</v>
      </c>
      <c r="G333" s="30" t="s">
        <v>701</v>
      </c>
      <c r="H333" s="31" t="s">
        <v>697</v>
      </c>
      <c r="I333" s="31" t="str">
        <f t="shared" si="16"/>
        <v>Drug and Biological Policy</v>
      </c>
      <c r="J333" t="e">
        <f t="shared" ca="1" si="17"/>
        <v>#N/A</v>
      </c>
      <c r="N333" s="34" t="s">
        <v>3539</v>
      </c>
      <c r="O333" s="34" t="s">
        <v>3700</v>
      </c>
      <c r="P333" s="69">
        <v>5758</v>
      </c>
      <c r="Q333" s="34" t="s">
        <v>3701</v>
      </c>
      <c r="R333" s="34" t="s">
        <v>4382</v>
      </c>
      <c r="S333" s="69">
        <v>15475</v>
      </c>
      <c r="T333" s="70" t="s">
        <v>4383</v>
      </c>
      <c r="U333" s="34" t="s">
        <v>3704</v>
      </c>
      <c r="V333" s="34" t="s">
        <v>3704</v>
      </c>
      <c r="W333" s="34" t="s">
        <v>3705</v>
      </c>
      <c r="X333" s="34" t="s">
        <v>3539</v>
      </c>
    </row>
    <row r="334" spans="1:24" x14ac:dyDescent="0.25">
      <c r="A334" s="30" t="s">
        <v>701</v>
      </c>
      <c r="B334" s="31" t="s">
        <v>696</v>
      </c>
      <c r="C334" s="31" t="str">
        <f t="shared" si="15"/>
        <v>Drug and Biological Policy</v>
      </c>
      <c r="G334" s="30" t="s">
        <v>701</v>
      </c>
      <c r="H334" s="31" t="s">
        <v>696</v>
      </c>
      <c r="I334" s="31" t="str">
        <f t="shared" si="16"/>
        <v>Drug and Biological Policy</v>
      </c>
      <c r="J334" t="e">
        <f t="shared" ca="1" si="17"/>
        <v>#N/A</v>
      </c>
      <c r="N334" s="34" t="s">
        <v>3539</v>
      </c>
      <c r="O334" s="34" t="s">
        <v>3700</v>
      </c>
      <c r="P334" s="69">
        <v>5758</v>
      </c>
      <c r="Q334" s="34" t="s">
        <v>3701</v>
      </c>
      <c r="R334" s="34" t="s">
        <v>4384</v>
      </c>
      <c r="S334" s="69">
        <v>31702</v>
      </c>
      <c r="T334" s="70" t="s">
        <v>4385</v>
      </c>
      <c r="U334" s="34" t="s">
        <v>3704</v>
      </c>
      <c r="V334" s="34" t="s">
        <v>3704</v>
      </c>
      <c r="W334" s="34" t="s">
        <v>3705</v>
      </c>
      <c r="X334" s="34" t="s">
        <v>3539</v>
      </c>
    </row>
    <row r="335" spans="1:24" x14ac:dyDescent="0.25">
      <c r="A335" s="30" t="s">
        <v>701</v>
      </c>
      <c r="B335" s="31" t="s">
        <v>695</v>
      </c>
      <c r="C335" s="31" t="str">
        <f t="shared" si="15"/>
        <v>Drug and Biological Policy</v>
      </c>
      <c r="G335" s="30" t="s">
        <v>701</v>
      </c>
      <c r="H335" s="31" t="s">
        <v>695</v>
      </c>
      <c r="I335" s="31" t="str">
        <f t="shared" si="16"/>
        <v>Drug and Biological Policy</v>
      </c>
      <c r="J335" t="e">
        <f t="shared" ca="1" si="17"/>
        <v>#N/A</v>
      </c>
      <c r="N335" s="34" t="s">
        <v>3539</v>
      </c>
      <c r="O335" s="34" t="s">
        <v>3700</v>
      </c>
      <c r="P335" s="69">
        <v>5758</v>
      </c>
      <c r="Q335" s="34" t="s">
        <v>3701</v>
      </c>
      <c r="R335" s="34" t="s">
        <v>4386</v>
      </c>
      <c r="S335" s="69">
        <v>31704</v>
      </c>
      <c r="T335" s="70" t="s">
        <v>4387</v>
      </c>
      <c r="U335" s="34" t="s">
        <v>3704</v>
      </c>
      <c r="V335" s="34" t="s">
        <v>3704</v>
      </c>
      <c r="W335" s="34" t="s">
        <v>3705</v>
      </c>
      <c r="X335" s="34" t="s">
        <v>3539</v>
      </c>
    </row>
    <row r="336" spans="1:24" x14ac:dyDescent="0.25">
      <c r="A336" s="30" t="s">
        <v>701</v>
      </c>
      <c r="B336" s="31" t="s">
        <v>695</v>
      </c>
      <c r="C336" s="31" t="str">
        <f t="shared" si="15"/>
        <v>Drug and Biological Policy</v>
      </c>
      <c r="G336" s="30" t="s">
        <v>701</v>
      </c>
      <c r="H336" s="31" t="s">
        <v>695</v>
      </c>
      <c r="I336" s="31" t="str">
        <f t="shared" si="16"/>
        <v>Drug and Biological Policy</v>
      </c>
      <c r="J336" t="e">
        <f t="shared" ca="1" si="17"/>
        <v>#N/A</v>
      </c>
      <c r="N336" s="34" t="s">
        <v>3539</v>
      </c>
      <c r="O336" s="34" t="s">
        <v>3700</v>
      </c>
      <c r="P336" s="69">
        <v>5758</v>
      </c>
      <c r="Q336" s="34" t="s">
        <v>3701</v>
      </c>
      <c r="R336" s="34" t="s">
        <v>4388</v>
      </c>
      <c r="S336" s="69">
        <v>60975</v>
      </c>
      <c r="T336" s="70" t="s">
        <v>4389</v>
      </c>
      <c r="U336" s="34" t="s">
        <v>3704</v>
      </c>
      <c r="V336" s="34" t="s">
        <v>3704</v>
      </c>
      <c r="W336" s="34" t="s">
        <v>3705</v>
      </c>
      <c r="X336" s="34" t="s">
        <v>3539</v>
      </c>
    </row>
    <row r="337" spans="1:24" x14ac:dyDescent="0.25">
      <c r="A337" s="30" t="s">
        <v>701</v>
      </c>
      <c r="B337" s="31" t="s">
        <v>702</v>
      </c>
      <c r="C337" s="31" t="str">
        <f t="shared" si="15"/>
        <v>Drug and Biological Policy</v>
      </c>
      <c r="G337" s="30" t="s">
        <v>701</v>
      </c>
      <c r="H337" s="31" t="s">
        <v>702</v>
      </c>
      <c r="I337" s="31" t="str">
        <f t="shared" si="16"/>
        <v>Drug and Biological Policy</v>
      </c>
      <c r="J337" t="e">
        <f t="shared" ca="1" si="17"/>
        <v>#N/A</v>
      </c>
      <c r="N337" s="34" t="s">
        <v>3539</v>
      </c>
      <c r="O337" s="34" t="s">
        <v>3700</v>
      </c>
      <c r="P337" s="69">
        <v>5758</v>
      </c>
      <c r="Q337" s="34" t="s">
        <v>3701</v>
      </c>
      <c r="R337" s="34" t="s">
        <v>4390</v>
      </c>
      <c r="S337" s="69">
        <v>55006</v>
      </c>
      <c r="T337" s="70" t="s">
        <v>4391</v>
      </c>
      <c r="U337" s="34" t="s">
        <v>3704</v>
      </c>
      <c r="V337" s="34" t="s">
        <v>3704</v>
      </c>
      <c r="W337" s="34" t="s">
        <v>3705</v>
      </c>
      <c r="X337" s="34" t="s">
        <v>3539</v>
      </c>
    </row>
    <row r="338" spans="1:24" x14ac:dyDescent="0.25">
      <c r="A338" s="30" t="s">
        <v>701</v>
      </c>
      <c r="B338" s="31" t="s">
        <v>702</v>
      </c>
      <c r="C338" s="31" t="str">
        <f t="shared" si="15"/>
        <v>Drug and Biological Policy</v>
      </c>
      <c r="G338" s="30" t="s">
        <v>701</v>
      </c>
      <c r="H338" s="31" t="s">
        <v>702</v>
      </c>
      <c r="I338" s="31" t="str">
        <f t="shared" si="16"/>
        <v>Drug and Biological Policy</v>
      </c>
      <c r="J338" t="e">
        <f t="shared" ca="1" si="17"/>
        <v>#N/A</v>
      </c>
      <c r="N338" s="34" t="s">
        <v>3539</v>
      </c>
      <c r="O338" s="34" t="s">
        <v>3700</v>
      </c>
      <c r="P338" s="69">
        <v>5758</v>
      </c>
      <c r="Q338" s="34" t="s">
        <v>3701</v>
      </c>
      <c r="R338" s="34" t="s">
        <v>4392</v>
      </c>
      <c r="S338" s="69">
        <v>41443</v>
      </c>
      <c r="T338" s="70" t="s">
        <v>4393</v>
      </c>
      <c r="U338" s="34" t="s">
        <v>3704</v>
      </c>
      <c r="V338" s="34" t="s">
        <v>3704</v>
      </c>
      <c r="W338" s="34" t="s">
        <v>3705</v>
      </c>
      <c r="X338" s="34" t="s">
        <v>3539</v>
      </c>
    </row>
    <row r="339" spans="1:24" x14ac:dyDescent="0.25">
      <c r="A339" s="30" t="s">
        <v>159</v>
      </c>
      <c r="B339" s="31" t="s">
        <v>703</v>
      </c>
      <c r="C339" s="31" t="str">
        <f t="shared" si="15"/>
        <v>Drug and Biological Policy</v>
      </c>
      <c r="G339" s="30" t="s">
        <v>159</v>
      </c>
      <c r="H339" s="31" t="s">
        <v>703</v>
      </c>
      <c r="I339" s="31" t="str">
        <f t="shared" si="16"/>
        <v>Drug and Biological Policy</v>
      </c>
      <c r="J339" t="e">
        <f t="shared" ca="1" si="17"/>
        <v>#N/A</v>
      </c>
      <c r="N339" s="34" t="s">
        <v>3539</v>
      </c>
      <c r="O339" s="34" t="s">
        <v>3700</v>
      </c>
      <c r="P339" s="69">
        <v>5758</v>
      </c>
      <c r="Q339" s="34" t="s">
        <v>3701</v>
      </c>
      <c r="R339" s="34" t="s">
        <v>4394</v>
      </c>
      <c r="S339" s="69">
        <v>46895</v>
      </c>
      <c r="T339" s="70" t="s">
        <v>4395</v>
      </c>
      <c r="U339" s="34" t="s">
        <v>3704</v>
      </c>
      <c r="V339" s="34" t="s">
        <v>3704</v>
      </c>
      <c r="W339" s="34" t="s">
        <v>3705</v>
      </c>
      <c r="X339" s="34" t="s">
        <v>3539</v>
      </c>
    </row>
    <row r="340" spans="1:24" x14ac:dyDescent="0.25">
      <c r="A340" s="30" t="s">
        <v>159</v>
      </c>
      <c r="B340" s="31" t="s">
        <v>704</v>
      </c>
      <c r="C340" s="31" t="str">
        <f t="shared" si="15"/>
        <v>Drug and Biological Policy</v>
      </c>
      <c r="G340" s="30" t="s">
        <v>159</v>
      </c>
      <c r="H340" s="31" t="s">
        <v>704</v>
      </c>
      <c r="I340" s="31" t="str">
        <f t="shared" si="16"/>
        <v>Drug and Biological Policy</v>
      </c>
      <c r="J340" t="e">
        <f t="shared" ca="1" si="17"/>
        <v>#N/A</v>
      </c>
      <c r="N340" s="34" t="s">
        <v>3539</v>
      </c>
      <c r="O340" s="34" t="s">
        <v>3700</v>
      </c>
      <c r="P340" s="69">
        <v>5758</v>
      </c>
      <c r="Q340" s="34" t="s">
        <v>3701</v>
      </c>
      <c r="R340" s="34" t="s">
        <v>4396</v>
      </c>
      <c r="S340" s="69">
        <v>28464</v>
      </c>
      <c r="T340" s="70" t="s">
        <v>4397</v>
      </c>
      <c r="U340" s="34" t="s">
        <v>3704</v>
      </c>
      <c r="V340" s="34" t="s">
        <v>3704</v>
      </c>
      <c r="W340" s="34" t="s">
        <v>3705</v>
      </c>
      <c r="X340" s="34" t="s">
        <v>3539</v>
      </c>
    </row>
    <row r="341" spans="1:24" x14ac:dyDescent="0.25">
      <c r="A341" s="30" t="s">
        <v>159</v>
      </c>
      <c r="B341" s="31" t="s">
        <v>705</v>
      </c>
      <c r="C341" s="31" t="str">
        <f t="shared" si="15"/>
        <v>Drug and Biological Policy</v>
      </c>
      <c r="G341" s="30" t="s">
        <v>159</v>
      </c>
      <c r="H341" s="31" t="s">
        <v>705</v>
      </c>
      <c r="I341" s="31" t="str">
        <f t="shared" si="16"/>
        <v>Drug and Biological Policy</v>
      </c>
      <c r="J341" t="e">
        <f t="shared" ca="1" si="17"/>
        <v>#N/A</v>
      </c>
      <c r="N341" s="34" t="s">
        <v>3539</v>
      </c>
      <c r="O341" s="34" t="s">
        <v>3700</v>
      </c>
      <c r="P341" s="69">
        <v>5758</v>
      </c>
      <c r="Q341" s="34" t="s">
        <v>3701</v>
      </c>
      <c r="R341" s="34" t="s">
        <v>4398</v>
      </c>
      <c r="S341" s="69">
        <v>2817</v>
      </c>
      <c r="T341" s="70" t="s">
        <v>4399</v>
      </c>
      <c r="U341" s="34" t="s">
        <v>3704</v>
      </c>
      <c r="V341" s="34" t="s">
        <v>3704</v>
      </c>
      <c r="W341" s="34" t="s">
        <v>3705</v>
      </c>
      <c r="X341" s="34" t="s">
        <v>3539</v>
      </c>
    </row>
    <row r="342" spans="1:24" x14ac:dyDescent="0.25">
      <c r="A342" s="30" t="s">
        <v>159</v>
      </c>
      <c r="B342" s="31" t="s">
        <v>706</v>
      </c>
      <c r="C342" s="31" t="str">
        <f t="shared" si="15"/>
        <v>Drug and Biological Policy</v>
      </c>
      <c r="G342" s="30" t="s">
        <v>159</v>
      </c>
      <c r="H342" s="31" t="s">
        <v>706</v>
      </c>
      <c r="I342" s="31" t="str">
        <f t="shared" si="16"/>
        <v>Drug and Biological Policy</v>
      </c>
      <c r="J342" t="e">
        <f t="shared" ca="1" si="17"/>
        <v>#N/A</v>
      </c>
      <c r="N342" s="34" t="s">
        <v>3539</v>
      </c>
      <c r="O342" s="34" t="s">
        <v>3700</v>
      </c>
      <c r="P342" s="69">
        <v>5758</v>
      </c>
      <c r="Q342" s="34" t="s">
        <v>3701</v>
      </c>
      <c r="R342" s="34" t="s">
        <v>4400</v>
      </c>
      <c r="S342" s="69">
        <v>46948</v>
      </c>
      <c r="T342" s="70" t="s">
        <v>4401</v>
      </c>
      <c r="U342" s="34" t="s">
        <v>3704</v>
      </c>
      <c r="V342" s="34" t="s">
        <v>3704</v>
      </c>
      <c r="W342" s="34" t="s">
        <v>3705</v>
      </c>
      <c r="X342" s="34" t="s">
        <v>3539</v>
      </c>
    </row>
    <row r="343" spans="1:24" x14ac:dyDescent="0.25">
      <c r="A343" s="30" t="s">
        <v>159</v>
      </c>
      <c r="B343" s="31" t="s">
        <v>629</v>
      </c>
      <c r="C343" s="31" t="str">
        <f t="shared" si="15"/>
        <v>Drug and Biological Policy</v>
      </c>
      <c r="G343" s="30" t="s">
        <v>159</v>
      </c>
      <c r="H343" s="31" t="s">
        <v>629</v>
      </c>
      <c r="I343" s="31" t="str">
        <f t="shared" si="16"/>
        <v>Drug and Biological Policy</v>
      </c>
      <c r="J343" t="e">
        <f t="shared" ca="1" si="17"/>
        <v>#N/A</v>
      </c>
      <c r="N343" s="34" t="s">
        <v>3539</v>
      </c>
      <c r="O343" s="34" t="s">
        <v>3700</v>
      </c>
      <c r="P343" s="69">
        <v>5758</v>
      </c>
      <c r="Q343" s="34" t="s">
        <v>3701</v>
      </c>
      <c r="R343" s="34" t="s">
        <v>4402</v>
      </c>
      <c r="S343" s="69">
        <v>47268</v>
      </c>
      <c r="T343" s="70" t="s">
        <v>4403</v>
      </c>
      <c r="U343" s="34" t="s">
        <v>3704</v>
      </c>
      <c r="V343" s="34" t="s">
        <v>3704</v>
      </c>
      <c r="W343" s="34" t="s">
        <v>3705</v>
      </c>
      <c r="X343" s="34" t="s">
        <v>3539</v>
      </c>
    </row>
    <row r="344" spans="1:24" x14ac:dyDescent="0.25">
      <c r="A344" s="30" t="s">
        <v>159</v>
      </c>
      <c r="B344" s="31" t="s">
        <v>629</v>
      </c>
      <c r="C344" s="31" t="str">
        <f t="shared" si="15"/>
        <v>Drug and Biological Policy</v>
      </c>
      <c r="G344" s="30" t="s">
        <v>159</v>
      </c>
      <c r="H344" s="31" t="s">
        <v>629</v>
      </c>
      <c r="I344" s="31" t="str">
        <f t="shared" si="16"/>
        <v>Drug and Biological Policy</v>
      </c>
      <c r="J344" t="e">
        <f t="shared" ca="1" si="17"/>
        <v>#N/A</v>
      </c>
      <c r="N344" s="34" t="s">
        <v>3539</v>
      </c>
      <c r="O344" s="34" t="s">
        <v>3700</v>
      </c>
      <c r="P344" s="69">
        <v>5758</v>
      </c>
      <c r="Q344" s="34" t="s">
        <v>3701</v>
      </c>
      <c r="R344" s="34" t="s">
        <v>4404</v>
      </c>
      <c r="S344" s="69">
        <v>2823</v>
      </c>
      <c r="T344" s="70" t="s">
        <v>4405</v>
      </c>
      <c r="U344" s="34" t="s">
        <v>3704</v>
      </c>
      <c r="V344" s="34" t="s">
        <v>3704</v>
      </c>
      <c r="W344" s="34" t="s">
        <v>3705</v>
      </c>
      <c r="X344" s="34" t="s">
        <v>3539</v>
      </c>
    </row>
    <row r="345" spans="1:24" x14ac:dyDescent="0.25">
      <c r="A345" s="30" t="s">
        <v>159</v>
      </c>
      <c r="B345" s="31" t="s">
        <v>707</v>
      </c>
      <c r="C345" s="31" t="str">
        <f t="shared" si="15"/>
        <v>Drug and Biological Policy</v>
      </c>
      <c r="G345" s="30" t="s">
        <v>159</v>
      </c>
      <c r="H345" s="31" t="s">
        <v>707</v>
      </c>
      <c r="I345" s="31" t="str">
        <f t="shared" si="16"/>
        <v>Drug and Biological Policy</v>
      </c>
      <c r="J345" t="e">
        <f t="shared" ca="1" si="17"/>
        <v>#N/A</v>
      </c>
      <c r="N345" s="34" t="s">
        <v>3539</v>
      </c>
      <c r="O345" s="34" t="s">
        <v>3700</v>
      </c>
      <c r="P345" s="69">
        <v>5758</v>
      </c>
      <c r="Q345" s="34" t="s">
        <v>3701</v>
      </c>
      <c r="R345" s="34" t="s">
        <v>4406</v>
      </c>
      <c r="S345" s="69">
        <v>2824</v>
      </c>
      <c r="T345" s="70" t="s">
        <v>4407</v>
      </c>
      <c r="U345" s="34" t="s">
        <v>3704</v>
      </c>
      <c r="V345" s="34" t="s">
        <v>3704</v>
      </c>
      <c r="W345" s="34" t="s">
        <v>3705</v>
      </c>
      <c r="X345" s="34" t="s">
        <v>3539</v>
      </c>
    </row>
    <row r="346" spans="1:24" x14ac:dyDescent="0.25">
      <c r="A346" s="30" t="s">
        <v>159</v>
      </c>
      <c r="B346" s="31" t="s">
        <v>684</v>
      </c>
      <c r="C346" s="31" t="str">
        <f t="shared" si="15"/>
        <v>Drug and Biological Policy</v>
      </c>
      <c r="G346" s="30" t="s">
        <v>159</v>
      </c>
      <c r="H346" s="31" t="s">
        <v>684</v>
      </c>
      <c r="I346" s="31" t="str">
        <f t="shared" si="16"/>
        <v>Drug and Biological Policy</v>
      </c>
      <c r="J346" t="e">
        <f t="shared" ca="1" si="17"/>
        <v>#N/A</v>
      </c>
      <c r="N346" s="34" t="s">
        <v>3539</v>
      </c>
      <c r="O346" s="34" t="s">
        <v>3700</v>
      </c>
      <c r="P346" s="69">
        <v>5758</v>
      </c>
      <c r="Q346" s="34" t="s">
        <v>3701</v>
      </c>
      <c r="R346" s="34" t="s">
        <v>4408</v>
      </c>
      <c r="S346" s="69">
        <v>5909</v>
      </c>
      <c r="T346" s="70" t="s">
        <v>4409</v>
      </c>
      <c r="U346" s="34" t="s">
        <v>3704</v>
      </c>
      <c r="V346" s="34" t="s">
        <v>3704</v>
      </c>
      <c r="W346" s="34" t="s">
        <v>3705</v>
      </c>
      <c r="X346" s="34" t="s">
        <v>3539</v>
      </c>
    </row>
    <row r="347" spans="1:24" x14ac:dyDescent="0.25">
      <c r="A347" s="30" t="s">
        <v>159</v>
      </c>
      <c r="B347" s="31" t="s">
        <v>673</v>
      </c>
      <c r="C347" s="31" t="str">
        <f t="shared" si="15"/>
        <v>Drug and Biological Policy</v>
      </c>
      <c r="G347" s="30" t="s">
        <v>159</v>
      </c>
      <c r="H347" s="31" t="s">
        <v>673</v>
      </c>
      <c r="I347" s="31" t="str">
        <f t="shared" si="16"/>
        <v>Drug and Biological Policy</v>
      </c>
      <c r="J347" t="e">
        <f t="shared" ca="1" si="17"/>
        <v>#N/A</v>
      </c>
      <c r="N347" s="34" t="s">
        <v>3539</v>
      </c>
      <c r="O347" s="34" t="s">
        <v>3700</v>
      </c>
      <c r="P347" s="69">
        <v>5758</v>
      </c>
      <c r="Q347" s="34" t="s">
        <v>3701</v>
      </c>
      <c r="R347" s="34" t="s">
        <v>4410</v>
      </c>
      <c r="S347" s="69">
        <v>2827</v>
      </c>
      <c r="T347" s="70" t="s">
        <v>4411</v>
      </c>
      <c r="U347" s="34" t="s">
        <v>3704</v>
      </c>
      <c r="V347" s="34" t="s">
        <v>3704</v>
      </c>
      <c r="W347" s="34" t="s">
        <v>3705</v>
      </c>
      <c r="X347" s="34" t="s">
        <v>3539</v>
      </c>
    </row>
    <row r="348" spans="1:24" x14ac:dyDescent="0.25">
      <c r="A348" s="30" t="s">
        <v>708</v>
      </c>
      <c r="B348" s="31" t="s">
        <v>709</v>
      </c>
      <c r="C348" s="31" t="str">
        <f t="shared" si="15"/>
        <v>Plastic Surgery Policy</v>
      </c>
      <c r="G348" s="30" t="s">
        <v>708</v>
      </c>
      <c r="H348" s="31" t="s">
        <v>709</v>
      </c>
      <c r="I348" s="31" t="str">
        <f t="shared" si="16"/>
        <v>Plastic Surgery Policy</v>
      </c>
      <c r="J348" t="e">
        <f t="shared" ca="1" si="17"/>
        <v>#N/A</v>
      </c>
      <c r="N348" s="34" t="s">
        <v>3539</v>
      </c>
      <c r="O348" s="34" t="s">
        <v>3700</v>
      </c>
      <c r="P348" s="69">
        <v>5758</v>
      </c>
      <c r="Q348" s="34" t="s">
        <v>3701</v>
      </c>
      <c r="R348" s="34" t="s">
        <v>4412</v>
      </c>
      <c r="S348" s="69">
        <v>50573</v>
      </c>
      <c r="T348" s="70" t="s">
        <v>4413</v>
      </c>
      <c r="U348" s="34" t="s">
        <v>3704</v>
      </c>
      <c r="V348" s="34" t="s">
        <v>3704</v>
      </c>
      <c r="W348" s="34" t="s">
        <v>4414</v>
      </c>
      <c r="X348" s="34" t="s">
        <v>3539</v>
      </c>
    </row>
    <row r="349" spans="1:24" x14ac:dyDescent="0.25">
      <c r="A349" s="30" t="s">
        <v>708</v>
      </c>
      <c r="B349" s="31" t="s">
        <v>709</v>
      </c>
      <c r="C349" s="31" t="str">
        <f t="shared" si="15"/>
        <v>Plastic Surgery Policy</v>
      </c>
      <c r="G349" s="30" t="s">
        <v>708</v>
      </c>
      <c r="H349" s="31" t="s">
        <v>709</v>
      </c>
      <c r="I349" s="31" t="str">
        <f t="shared" si="16"/>
        <v>Plastic Surgery Policy</v>
      </c>
      <c r="J349" t="e">
        <f t="shared" ca="1" si="17"/>
        <v>#N/A</v>
      </c>
      <c r="N349" s="34" t="s">
        <v>3539</v>
      </c>
      <c r="O349" s="34" t="s">
        <v>3700</v>
      </c>
      <c r="P349" s="69">
        <v>5758</v>
      </c>
      <c r="Q349" s="34" t="s">
        <v>3701</v>
      </c>
      <c r="R349" s="34" t="s">
        <v>4415</v>
      </c>
      <c r="S349" s="69">
        <v>29232</v>
      </c>
      <c r="T349" s="70" t="s">
        <v>4416</v>
      </c>
      <c r="U349" s="34" t="s">
        <v>3704</v>
      </c>
      <c r="V349" s="34" t="s">
        <v>3704</v>
      </c>
      <c r="W349" s="34" t="s">
        <v>3705</v>
      </c>
      <c r="X349" s="34" t="s">
        <v>3539</v>
      </c>
    </row>
    <row r="350" spans="1:24" x14ac:dyDescent="0.25">
      <c r="A350" s="30" t="s">
        <v>708</v>
      </c>
      <c r="B350" s="31" t="s">
        <v>710</v>
      </c>
      <c r="C350" s="31" t="str">
        <f t="shared" si="15"/>
        <v>Plastic Surgery Policy</v>
      </c>
      <c r="G350" s="30" t="s">
        <v>708</v>
      </c>
      <c r="H350" s="31" t="s">
        <v>710</v>
      </c>
      <c r="I350" s="31" t="str">
        <f t="shared" si="16"/>
        <v>Plastic Surgery Policy</v>
      </c>
      <c r="J350" t="e">
        <f t="shared" ca="1" si="17"/>
        <v>#N/A</v>
      </c>
      <c r="N350" s="34" t="s">
        <v>3539</v>
      </c>
      <c r="O350" s="34" t="s">
        <v>3700</v>
      </c>
      <c r="P350" s="69">
        <v>5758</v>
      </c>
      <c r="Q350" s="34" t="s">
        <v>3701</v>
      </c>
      <c r="R350" s="34" t="s">
        <v>4417</v>
      </c>
      <c r="S350" s="69">
        <v>38392</v>
      </c>
      <c r="T350" s="70" t="s">
        <v>4418</v>
      </c>
      <c r="U350" s="34" t="s">
        <v>3704</v>
      </c>
      <c r="V350" s="34" t="s">
        <v>3704</v>
      </c>
      <c r="W350" s="34" t="s">
        <v>3705</v>
      </c>
      <c r="X350" s="34" t="s">
        <v>3539</v>
      </c>
    </row>
    <row r="351" spans="1:24" x14ac:dyDescent="0.25">
      <c r="A351" s="30" t="s">
        <v>708</v>
      </c>
      <c r="B351" s="31" t="s">
        <v>710</v>
      </c>
      <c r="C351" s="31" t="str">
        <f t="shared" si="15"/>
        <v>Plastic Surgery Policy</v>
      </c>
      <c r="G351" s="30" t="s">
        <v>708</v>
      </c>
      <c r="H351" s="31" t="s">
        <v>710</v>
      </c>
      <c r="I351" s="31" t="str">
        <f t="shared" si="16"/>
        <v>Plastic Surgery Policy</v>
      </c>
      <c r="J351" t="e">
        <f t="shared" ca="1" si="17"/>
        <v>#N/A</v>
      </c>
      <c r="N351" s="34" t="s">
        <v>3539</v>
      </c>
      <c r="O351" s="34" t="s">
        <v>3700</v>
      </c>
      <c r="P351" s="69">
        <v>5758</v>
      </c>
      <c r="Q351" s="34" t="s">
        <v>3701</v>
      </c>
      <c r="R351" s="34" t="s">
        <v>4419</v>
      </c>
      <c r="S351" s="69">
        <v>15535</v>
      </c>
      <c r="T351" s="70" t="s">
        <v>4420</v>
      </c>
      <c r="U351" s="34" t="s">
        <v>3704</v>
      </c>
      <c r="V351" s="34" t="s">
        <v>3704</v>
      </c>
      <c r="W351" s="34" t="s">
        <v>3705</v>
      </c>
      <c r="X351" s="34" t="s">
        <v>3539</v>
      </c>
    </row>
    <row r="352" spans="1:24" x14ac:dyDescent="0.25">
      <c r="A352" s="30" t="s">
        <v>195</v>
      </c>
      <c r="B352" s="31" t="s">
        <v>464</v>
      </c>
      <c r="C352" s="31" t="str">
        <f t="shared" si="15"/>
        <v>Drug and Biological Policy</v>
      </c>
      <c r="G352" s="30" t="s">
        <v>195</v>
      </c>
      <c r="H352" s="31" t="s">
        <v>464</v>
      </c>
      <c r="I352" s="31" t="str">
        <f t="shared" si="16"/>
        <v>Drug and Biological Policy</v>
      </c>
      <c r="J352" t="e">
        <f t="shared" ca="1" si="17"/>
        <v>#N/A</v>
      </c>
      <c r="N352" s="34" t="s">
        <v>3539</v>
      </c>
      <c r="O352" s="34" t="s">
        <v>3700</v>
      </c>
      <c r="P352" s="69">
        <v>5758</v>
      </c>
      <c r="Q352" s="34" t="s">
        <v>3701</v>
      </c>
      <c r="R352" s="34" t="s">
        <v>4421</v>
      </c>
      <c r="S352" s="69">
        <v>33480</v>
      </c>
      <c r="T352" s="70" t="s">
        <v>4422</v>
      </c>
      <c r="U352" s="34" t="s">
        <v>3704</v>
      </c>
      <c r="V352" s="34" t="s">
        <v>3704</v>
      </c>
      <c r="W352" s="34" t="s">
        <v>3705</v>
      </c>
      <c r="X352" s="34" t="s">
        <v>3539</v>
      </c>
    </row>
    <row r="353" spans="1:24" x14ac:dyDescent="0.25">
      <c r="A353" s="30" t="s">
        <v>195</v>
      </c>
      <c r="B353" s="31" t="s">
        <v>711</v>
      </c>
      <c r="C353" s="31" t="str">
        <f t="shared" si="15"/>
        <v>Drug and Biological Policy</v>
      </c>
      <c r="G353" s="30" t="s">
        <v>195</v>
      </c>
      <c r="H353" s="31" t="s">
        <v>711</v>
      </c>
      <c r="I353" s="31" t="str">
        <f t="shared" si="16"/>
        <v>Drug and Biological Policy</v>
      </c>
      <c r="J353" t="e">
        <f t="shared" ca="1" si="17"/>
        <v>#N/A</v>
      </c>
      <c r="N353" s="34" t="s">
        <v>3539</v>
      </c>
      <c r="O353" s="34" t="s">
        <v>3700</v>
      </c>
      <c r="P353" s="69">
        <v>5758</v>
      </c>
      <c r="Q353" s="34" t="s">
        <v>3701</v>
      </c>
      <c r="R353" s="34" t="s">
        <v>4423</v>
      </c>
      <c r="S353" s="69">
        <v>2962</v>
      </c>
      <c r="T353" s="70" t="s">
        <v>4424</v>
      </c>
      <c r="U353" s="34" t="s">
        <v>3704</v>
      </c>
      <c r="V353" s="34" t="s">
        <v>3704</v>
      </c>
      <c r="W353" s="34" t="s">
        <v>3705</v>
      </c>
      <c r="X353" s="34" t="s">
        <v>3539</v>
      </c>
    </row>
    <row r="354" spans="1:24" x14ac:dyDescent="0.25">
      <c r="A354" s="30" t="s">
        <v>195</v>
      </c>
      <c r="B354" s="31" t="s">
        <v>629</v>
      </c>
      <c r="C354" s="31" t="str">
        <f t="shared" si="15"/>
        <v>Drug and Biological Policy</v>
      </c>
      <c r="G354" s="30" t="s">
        <v>195</v>
      </c>
      <c r="H354" s="31" t="s">
        <v>629</v>
      </c>
      <c r="I354" s="31" t="str">
        <f t="shared" si="16"/>
        <v>Drug and Biological Policy</v>
      </c>
      <c r="J354" t="e">
        <f t="shared" ca="1" si="17"/>
        <v>#N/A</v>
      </c>
      <c r="N354" s="34" t="s">
        <v>3539</v>
      </c>
      <c r="O354" s="34" t="s">
        <v>3700</v>
      </c>
      <c r="P354" s="69">
        <v>5758</v>
      </c>
      <c r="Q354" s="34" t="s">
        <v>3701</v>
      </c>
      <c r="R354" s="34" t="s">
        <v>4425</v>
      </c>
      <c r="S354" s="69">
        <v>2963</v>
      </c>
      <c r="T354" s="70" t="s">
        <v>4426</v>
      </c>
      <c r="U354" s="34" t="s">
        <v>3704</v>
      </c>
      <c r="V354" s="34" t="s">
        <v>3704</v>
      </c>
      <c r="W354" s="34" t="s">
        <v>3705</v>
      </c>
      <c r="X354" s="34" t="s">
        <v>3539</v>
      </c>
    </row>
    <row r="355" spans="1:24" x14ac:dyDescent="0.25">
      <c r="A355" s="30" t="s">
        <v>195</v>
      </c>
      <c r="B355" s="31" t="s">
        <v>684</v>
      </c>
      <c r="C355" s="31" t="str">
        <f t="shared" si="15"/>
        <v>Drug and Biological Policy</v>
      </c>
      <c r="G355" s="30" t="s">
        <v>195</v>
      </c>
      <c r="H355" s="31" t="s">
        <v>684</v>
      </c>
      <c r="I355" s="31" t="str">
        <f t="shared" si="16"/>
        <v>Drug and Biological Policy</v>
      </c>
      <c r="J355" t="e">
        <f t="shared" ca="1" si="17"/>
        <v>#N/A</v>
      </c>
      <c r="N355" s="34" t="s">
        <v>3539</v>
      </c>
      <c r="O355" s="34" t="s">
        <v>3700</v>
      </c>
      <c r="P355" s="69">
        <v>5758</v>
      </c>
      <c r="Q355" s="34" t="s">
        <v>3701</v>
      </c>
      <c r="R355" s="34" t="s">
        <v>4427</v>
      </c>
      <c r="S355" s="69">
        <v>2964</v>
      </c>
      <c r="T355" s="70" t="s">
        <v>4428</v>
      </c>
      <c r="U355" s="34" t="s">
        <v>3704</v>
      </c>
      <c r="V355" s="34" t="s">
        <v>3704</v>
      </c>
      <c r="W355" s="34" t="s">
        <v>3705</v>
      </c>
      <c r="X355" s="34" t="s">
        <v>3539</v>
      </c>
    </row>
    <row r="356" spans="1:24" x14ac:dyDescent="0.25">
      <c r="A356" s="30" t="s">
        <v>195</v>
      </c>
      <c r="B356" s="31" t="s">
        <v>712</v>
      </c>
      <c r="C356" s="31" t="str">
        <f t="shared" si="15"/>
        <v>Drug and Biological Policy</v>
      </c>
      <c r="G356" s="30" t="s">
        <v>195</v>
      </c>
      <c r="H356" s="31" t="s">
        <v>712</v>
      </c>
      <c r="I356" s="31" t="str">
        <f t="shared" si="16"/>
        <v>Drug and Biological Policy</v>
      </c>
      <c r="J356" t="e">
        <f t="shared" ca="1" si="17"/>
        <v>#N/A</v>
      </c>
      <c r="N356" s="34" t="s">
        <v>3539</v>
      </c>
      <c r="O356" s="34" t="s">
        <v>3700</v>
      </c>
      <c r="P356" s="69">
        <v>5758</v>
      </c>
      <c r="Q356" s="34" t="s">
        <v>3701</v>
      </c>
      <c r="R356" s="34" t="s">
        <v>4429</v>
      </c>
      <c r="S356" s="69">
        <v>4507</v>
      </c>
      <c r="T356" s="70" t="s">
        <v>4430</v>
      </c>
      <c r="U356" s="34" t="s">
        <v>3704</v>
      </c>
      <c r="V356" s="34" t="s">
        <v>3704</v>
      </c>
      <c r="W356" s="34" t="s">
        <v>3705</v>
      </c>
      <c r="X356" s="34" t="s">
        <v>3539</v>
      </c>
    </row>
    <row r="357" spans="1:24" x14ac:dyDescent="0.25">
      <c r="A357" s="30" t="s">
        <v>195</v>
      </c>
      <c r="B357" s="31" t="s">
        <v>673</v>
      </c>
      <c r="C357" s="31" t="str">
        <f t="shared" si="15"/>
        <v>Drug and Biological Policy</v>
      </c>
      <c r="G357" s="30" t="s">
        <v>195</v>
      </c>
      <c r="H357" s="31" t="s">
        <v>673</v>
      </c>
      <c r="I357" s="31" t="str">
        <f t="shared" si="16"/>
        <v>Drug and Biological Policy</v>
      </c>
      <c r="J357" t="e">
        <f t="shared" ca="1" si="17"/>
        <v>#N/A</v>
      </c>
      <c r="N357" s="34" t="s">
        <v>3539</v>
      </c>
      <c r="O357" s="34" t="s">
        <v>3700</v>
      </c>
      <c r="P357" s="69">
        <v>5758</v>
      </c>
      <c r="Q357" s="34" t="s">
        <v>3701</v>
      </c>
      <c r="R357" s="34" t="s">
        <v>4431</v>
      </c>
      <c r="S357" s="69">
        <v>2966</v>
      </c>
      <c r="T357" s="70" t="s">
        <v>4432</v>
      </c>
      <c r="U357" s="34" t="s">
        <v>3704</v>
      </c>
      <c r="V357" s="34" t="s">
        <v>3704</v>
      </c>
      <c r="W357" s="34" t="s">
        <v>3705</v>
      </c>
      <c r="X357" s="34" t="s">
        <v>3539</v>
      </c>
    </row>
    <row r="358" spans="1:24" x14ac:dyDescent="0.25">
      <c r="A358" s="30" t="s">
        <v>713</v>
      </c>
      <c r="B358" s="31" t="s">
        <v>464</v>
      </c>
      <c r="C358" s="31" t="str">
        <f t="shared" si="15"/>
        <v>Drug and Biological Policy</v>
      </c>
      <c r="G358" s="30" t="s">
        <v>713</v>
      </c>
      <c r="H358" s="31" t="s">
        <v>464</v>
      </c>
      <c r="I358" s="31" t="str">
        <f t="shared" si="16"/>
        <v>Drug and Biological Policy</v>
      </c>
      <c r="J358" t="e">
        <f t="shared" ca="1" si="17"/>
        <v>#N/A</v>
      </c>
      <c r="N358" s="34" t="s">
        <v>3539</v>
      </c>
      <c r="O358" s="34" t="s">
        <v>3700</v>
      </c>
      <c r="P358" s="69">
        <v>5758</v>
      </c>
      <c r="Q358" s="34" t="s">
        <v>3701</v>
      </c>
      <c r="R358" s="34" t="s">
        <v>4433</v>
      </c>
      <c r="S358" s="69">
        <v>2968</v>
      </c>
      <c r="T358" s="70" t="s">
        <v>4434</v>
      </c>
      <c r="U358" s="34" t="s">
        <v>3704</v>
      </c>
      <c r="V358" s="34" t="s">
        <v>3704</v>
      </c>
      <c r="W358" s="34" t="s">
        <v>3705</v>
      </c>
      <c r="X358" s="34" t="s">
        <v>3539</v>
      </c>
    </row>
    <row r="359" spans="1:24" x14ac:dyDescent="0.25">
      <c r="A359" s="30" t="s">
        <v>713</v>
      </c>
      <c r="B359" s="31" t="s">
        <v>682</v>
      </c>
      <c r="C359" s="31" t="str">
        <f t="shared" si="15"/>
        <v>Drug and Biological Policy</v>
      </c>
      <c r="G359" s="30" t="s">
        <v>713</v>
      </c>
      <c r="H359" s="31" t="s">
        <v>682</v>
      </c>
      <c r="I359" s="31" t="str">
        <f t="shared" si="16"/>
        <v>Drug and Biological Policy</v>
      </c>
      <c r="J359" t="e">
        <f t="shared" ca="1" si="17"/>
        <v>#N/A</v>
      </c>
      <c r="N359" s="34" t="s">
        <v>3539</v>
      </c>
      <c r="O359" s="34" t="s">
        <v>3700</v>
      </c>
      <c r="P359" s="69">
        <v>5758</v>
      </c>
      <c r="Q359" s="34" t="s">
        <v>3701</v>
      </c>
      <c r="R359" s="34" t="s">
        <v>4435</v>
      </c>
      <c r="S359" s="69">
        <v>2969</v>
      </c>
      <c r="T359" s="70" t="s">
        <v>4436</v>
      </c>
      <c r="U359" s="34" t="s">
        <v>3704</v>
      </c>
      <c r="V359" s="34" t="s">
        <v>3704</v>
      </c>
      <c r="W359" s="34" t="s">
        <v>3705</v>
      </c>
      <c r="X359" s="34" t="s">
        <v>3539</v>
      </c>
    </row>
    <row r="360" spans="1:24" x14ac:dyDescent="0.25">
      <c r="A360" s="30" t="s">
        <v>713</v>
      </c>
      <c r="B360" s="31" t="s">
        <v>464</v>
      </c>
      <c r="C360" s="31" t="str">
        <f t="shared" si="15"/>
        <v>Drug and Biological Policy</v>
      </c>
      <c r="G360" s="30" t="s">
        <v>713</v>
      </c>
      <c r="H360" s="31" t="s">
        <v>464</v>
      </c>
      <c r="I360" s="31" t="str">
        <f t="shared" si="16"/>
        <v>Drug and Biological Policy</v>
      </c>
      <c r="J360" t="e">
        <f t="shared" ca="1" si="17"/>
        <v>#N/A</v>
      </c>
      <c r="N360" s="34" t="s">
        <v>3539</v>
      </c>
      <c r="O360" s="34" t="s">
        <v>3700</v>
      </c>
      <c r="P360" s="69">
        <v>5758</v>
      </c>
      <c r="Q360" s="34" t="s">
        <v>3701</v>
      </c>
      <c r="R360" s="34" t="s">
        <v>4437</v>
      </c>
      <c r="S360" s="69">
        <v>46952</v>
      </c>
      <c r="T360" s="70" t="s">
        <v>4438</v>
      </c>
      <c r="U360" s="34" t="s">
        <v>3704</v>
      </c>
      <c r="V360" s="34" t="s">
        <v>3704</v>
      </c>
      <c r="W360" s="34" t="s">
        <v>3705</v>
      </c>
      <c r="X360" s="34" t="s">
        <v>3539</v>
      </c>
    </row>
    <row r="361" spans="1:24" x14ac:dyDescent="0.25">
      <c r="A361" s="30" t="s">
        <v>713</v>
      </c>
      <c r="B361" s="31" t="s">
        <v>682</v>
      </c>
      <c r="C361" s="31" t="str">
        <f t="shared" si="15"/>
        <v>Drug and Biological Policy</v>
      </c>
      <c r="G361" s="30" t="s">
        <v>713</v>
      </c>
      <c r="H361" s="31" t="s">
        <v>682</v>
      </c>
      <c r="I361" s="31" t="str">
        <f t="shared" si="16"/>
        <v>Drug and Biological Policy</v>
      </c>
      <c r="J361" t="e">
        <f t="shared" ca="1" si="17"/>
        <v>#N/A</v>
      </c>
      <c r="N361" s="34" t="s">
        <v>3539</v>
      </c>
      <c r="O361" s="34" t="s">
        <v>3700</v>
      </c>
      <c r="P361" s="69">
        <v>5758</v>
      </c>
      <c r="Q361" s="34" t="s">
        <v>3701</v>
      </c>
      <c r="R361" s="34" t="s">
        <v>4439</v>
      </c>
      <c r="S361" s="69">
        <v>55273</v>
      </c>
      <c r="T361" s="70" t="s">
        <v>4440</v>
      </c>
      <c r="U361" s="34" t="s">
        <v>3704</v>
      </c>
      <c r="V361" s="34" t="s">
        <v>3704</v>
      </c>
      <c r="W361" s="34" t="s">
        <v>4441</v>
      </c>
      <c r="X361" s="34" t="s">
        <v>3539</v>
      </c>
    </row>
    <row r="362" spans="1:24" x14ac:dyDescent="0.25">
      <c r="A362" s="30" t="s">
        <v>713</v>
      </c>
      <c r="B362" s="31" t="s">
        <v>699</v>
      </c>
      <c r="C362" s="31" t="str">
        <f t="shared" si="15"/>
        <v>Drug and Biological Policy</v>
      </c>
      <c r="G362" s="30" t="s">
        <v>713</v>
      </c>
      <c r="H362" s="31" t="s">
        <v>699</v>
      </c>
      <c r="I362" s="31" t="str">
        <f t="shared" si="16"/>
        <v>Drug and Biological Policy</v>
      </c>
      <c r="J362" t="e">
        <f t="shared" ca="1" si="17"/>
        <v>#N/A</v>
      </c>
      <c r="N362" s="34" t="s">
        <v>3539</v>
      </c>
      <c r="O362" s="34" t="s">
        <v>3700</v>
      </c>
      <c r="P362" s="69">
        <v>5758</v>
      </c>
      <c r="Q362" s="34" t="s">
        <v>3701</v>
      </c>
      <c r="R362" s="34" t="s">
        <v>4442</v>
      </c>
      <c r="S362" s="69">
        <v>11179</v>
      </c>
      <c r="T362" s="70" t="s">
        <v>4443</v>
      </c>
      <c r="U362" s="34" t="s">
        <v>3704</v>
      </c>
      <c r="V362" s="34" t="s">
        <v>3704</v>
      </c>
      <c r="W362" s="34" t="s">
        <v>3705</v>
      </c>
      <c r="X362" s="34" t="s">
        <v>3539</v>
      </c>
    </row>
    <row r="363" spans="1:24" x14ac:dyDescent="0.25">
      <c r="A363" s="30" t="s">
        <v>713</v>
      </c>
      <c r="B363" s="31" t="s">
        <v>700</v>
      </c>
      <c r="C363" s="31" t="str">
        <f t="shared" si="15"/>
        <v>Drug and Biological Policy</v>
      </c>
      <c r="G363" s="30" t="s">
        <v>713</v>
      </c>
      <c r="H363" s="31" t="s">
        <v>700</v>
      </c>
      <c r="I363" s="31" t="str">
        <f t="shared" si="16"/>
        <v>Drug and Biological Policy</v>
      </c>
      <c r="J363" t="e">
        <f t="shared" ca="1" si="17"/>
        <v>#N/A</v>
      </c>
      <c r="N363" s="34" t="s">
        <v>3539</v>
      </c>
      <c r="O363" s="34" t="s">
        <v>3700</v>
      </c>
      <c r="P363" s="69">
        <v>5758</v>
      </c>
      <c r="Q363" s="34" t="s">
        <v>3701</v>
      </c>
      <c r="R363" s="34" t="s">
        <v>4444</v>
      </c>
      <c r="S363" s="69">
        <v>14399</v>
      </c>
      <c r="T363" s="70" t="s">
        <v>4445</v>
      </c>
      <c r="U363" s="34" t="s">
        <v>3704</v>
      </c>
      <c r="V363" s="34" t="s">
        <v>3704</v>
      </c>
      <c r="W363" s="34" t="s">
        <v>3705</v>
      </c>
      <c r="X363" s="34" t="s">
        <v>3539</v>
      </c>
    </row>
    <row r="364" spans="1:24" x14ac:dyDescent="0.25">
      <c r="A364" s="30" t="s">
        <v>713</v>
      </c>
      <c r="B364" s="31" t="s">
        <v>697</v>
      </c>
      <c r="C364" s="31" t="str">
        <f t="shared" si="15"/>
        <v>Drug and Biological Policy</v>
      </c>
      <c r="G364" s="30" t="s">
        <v>713</v>
      </c>
      <c r="H364" s="31" t="s">
        <v>697</v>
      </c>
      <c r="I364" s="31" t="str">
        <f t="shared" si="16"/>
        <v>Drug and Biological Policy</v>
      </c>
      <c r="J364" t="e">
        <f t="shared" ca="1" si="17"/>
        <v>#N/A</v>
      </c>
      <c r="N364" s="34" t="s">
        <v>3539</v>
      </c>
      <c r="O364" s="34" t="s">
        <v>3700</v>
      </c>
      <c r="P364" s="69">
        <v>5758</v>
      </c>
      <c r="Q364" s="34" t="s">
        <v>3701</v>
      </c>
      <c r="R364" s="34" t="s">
        <v>4446</v>
      </c>
      <c r="S364" s="69">
        <v>3857</v>
      </c>
      <c r="T364" s="70" t="s">
        <v>4447</v>
      </c>
      <c r="U364" s="34" t="s">
        <v>3704</v>
      </c>
      <c r="V364" s="34" t="s">
        <v>3704</v>
      </c>
      <c r="W364" s="34" t="s">
        <v>3705</v>
      </c>
      <c r="X364" s="34" t="s">
        <v>3539</v>
      </c>
    </row>
    <row r="365" spans="1:24" x14ac:dyDescent="0.25">
      <c r="A365" s="30" t="s">
        <v>713</v>
      </c>
      <c r="B365" s="31" t="s">
        <v>696</v>
      </c>
      <c r="C365" s="31" t="str">
        <f t="shared" si="15"/>
        <v>Drug and Biological Policy</v>
      </c>
      <c r="G365" s="30" t="s">
        <v>713</v>
      </c>
      <c r="H365" s="31" t="s">
        <v>696</v>
      </c>
      <c r="I365" s="31" t="str">
        <f t="shared" si="16"/>
        <v>Drug and Biological Policy</v>
      </c>
      <c r="J365" t="e">
        <f t="shared" ca="1" si="17"/>
        <v>#N/A</v>
      </c>
      <c r="N365" s="34" t="s">
        <v>3539</v>
      </c>
      <c r="O365" s="34" t="s">
        <v>3700</v>
      </c>
      <c r="P365" s="69">
        <v>5758</v>
      </c>
      <c r="Q365" s="34" t="s">
        <v>3701</v>
      </c>
      <c r="R365" s="34" t="s">
        <v>4448</v>
      </c>
      <c r="S365" s="69">
        <v>3869</v>
      </c>
      <c r="T365" s="70" t="s">
        <v>4449</v>
      </c>
      <c r="U365" s="34" t="s">
        <v>3704</v>
      </c>
      <c r="V365" s="34" t="s">
        <v>3704</v>
      </c>
      <c r="W365" s="34" t="s">
        <v>3705</v>
      </c>
      <c r="X365" s="34" t="s">
        <v>3539</v>
      </c>
    </row>
    <row r="366" spans="1:24" x14ac:dyDescent="0.25">
      <c r="A366" s="30" t="s">
        <v>713</v>
      </c>
      <c r="B366" s="31" t="s">
        <v>695</v>
      </c>
      <c r="C366" s="31" t="str">
        <f t="shared" si="15"/>
        <v>Drug and Biological Policy</v>
      </c>
      <c r="G366" s="30" t="s">
        <v>713</v>
      </c>
      <c r="H366" s="31" t="s">
        <v>695</v>
      </c>
      <c r="I366" s="31" t="str">
        <f t="shared" si="16"/>
        <v>Drug and Biological Policy</v>
      </c>
      <c r="J366" t="e">
        <f t="shared" ca="1" si="17"/>
        <v>#N/A</v>
      </c>
      <c r="N366" s="34" t="s">
        <v>3539</v>
      </c>
      <c r="O366" s="34" t="s">
        <v>3700</v>
      </c>
      <c r="P366" s="69">
        <v>5758</v>
      </c>
      <c r="Q366" s="34" t="s">
        <v>3701</v>
      </c>
      <c r="R366" s="34" t="s">
        <v>4450</v>
      </c>
      <c r="S366" s="69">
        <v>3870</v>
      </c>
      <c r="T366" s="70" t="s">
        <v>4451</v>
      </c>
      <c r="U366" s="34" t="s">
        <v>3704</v>
      </c>
      <c r="V366" s="34" t="s">
        <v>3704</v>
      </c>
      <c r="W366" s="34" t="s">
        <v>3705</v>
      </c>
      <c r="X366" s="34" t="s">
        <v>3539</v>
      </c>
    </row>
    <row r="367" spans="1:24" x14ac:dyDescent="0.25">
      <c r="A367" s="30" t="s">
        <v>713</v>
      </c>
      <c r="B367" s="31" t="s">
        <v>695</v>
      </c>
      <c r="C367" s="31" t="str">
        <f t="shared" si="15"/>
        <v>Drug and Biological Policy</v>
      </c>
      <c r="G367" s="30" t="s">
        <v>713</v>
      </c>
      <c r="H367" s="31" t="s">
        <v>695</v>
      </c>
      <c r="I367" s="31" t="str">
        <f t="shared" si="16"/>
        <v>Drug and Biological Policy</v>
      </c>
      <c r="J367" t="e">
        <f t="shared" ca="1" si="17"/>
        <v>#N/A</v>
      </c>
      <c r="N367" s="34" t="s">
        <v>3539</v>
      </c>
      <c r="O367" s="34" t="s">
        <v>3700</v>
      </c>
      <c r="P367" s="69">
        <v>5758</v>
      </c>
      <c r="Q367" s="34" t="s">
        <v>3701</v>
      </c>
      <c r="R367" s="34" t="s">
        <v>4452</v>
      </c>
      <c r="S367" s="69">
        <v>3871</v>
      </c>
      <c r="T367" s="70" t="s">
        <v>4453</v>
      </c>
      <c r="U367" s="34" t="s">
        <v>3704</v>
      </c>
      <c r="V367" s="34" t="s">
        <v>3704</v>
      </c>
      <c r="W367" s="34" t="s">
        <v>3705</v>
      </c>
      <c r="X367" s="34" t="s">
        <v>3539</v>
      </c>
    </row>
    <row r="368" spans="1:24" x14ac:dyDescent="0.25">
      <c r="A368" s="30" t="s">
        <v>713</v>
      </c>
      <c r="B368" s="31" t="s">
        <v>702</v>
      </c>
      <c r="C368" s="31" t="str">
        <f t="shared" si="15"/>
        <v>Drug and Biological Policy</v>
      </c>
      <c r="G368" s="30" t="s">
        <v>713</v>
      </c>
      <c r="H368" s="31" t="s">
        <v>702</v>
      </c>
      <c r="I368" s="31" t="str">
        <f t="shared" si="16"/>
        <v>Drug and Biological Policy</v>
      </c>
      <c r="J368" t="e">
        <f t="shared" ca="1" si="17"/>
        <v>#N/A</v>
      </c>
      <c r="N368" s="34" t="s">
        <v>3539</v>
      </c>
      <c r="O368" s="34" t="s">
        <v>3700</v>
      </c>
      <c r="P368" s="69">
        <v>5758</v>
      </c>
      <c r="Q368" s="34" t="s">
        <v>3701</v>
      </c>
      <c r="R368" s="34" t="s">
        <v>4454</v>
      </c>
      <c r="S368" s="69">
        <v>28417</v>
      </c>
      <c r="T368" s="70" t="s">
        <v>4455</v>
      </c>
      <c r="U368" s="34" t="s">
        <v>3704</v>
      </c>
      <c r="V368" s="34" t="s">
        <v>3704</v>
      </c>
      <c r="W368" s="34" t="s">
        <v>3705</v>
      </c>
      <c r="X368" s="34" t="s">
        <v>3539</v>
      </c>
    </row>
    <row r="369" spans="1:24" x14ac:dyDescent="0.25">
      <c r="A369" s="30" t="s">
        <v>713</v>
      </c>
      <c r="B369" s="31" t="s">
        <v>702</v>
      </c>
      <c r="C369" s="31" t="str">
        <f t="shared" si="15"/>
        <v>Drug and Biological Policy</v>
      </c>
      <c r="G369" s="30" t="s">
        <v>713</v>
      </c>
      <c r="H369" s="31" t="s">
        <v>702</v>
      </c>
      <c r="I369" s="31" t="str">
        <f t="shared" si="16"/>
        <v>Drug and Biological Policy</v>
      </c>
      <c r="J369" t="e">
        <f t="shared" ca="1" si="17"/>
        <v>#N/A</v>
      </c>
      <c r="N369" s="34" t="s">
        <v>3539</v>
      </c>
      <c r="O369" s="34" t="s">
        <v>3700</v>
      </c>
      <c r="P369" s="69">
        <v>5758</v>
      </c>
      <c r="Q369" s="34" t="s">
        <v>3701</v>
      </c>
      <c r="R369" s="34" t="s">
        <v>4456</v>
      </c>
      <c r="S369" s="69">
        <v>3928</v>
      </c>
      <c r="T369" s="70" t="s">
        <v>4457</v>
      </c>
      <c r="U369" s="34" t="s">
        <v>3704</v>
      </c>
      <c r="V369" s="34" t="s">
        <v>3704</v>
      </c>
      <c r="W369" s="34" t="s">
        <v>3705</v>
      </c>
      <c r="X369" s="34" t="s">
        <v>3539</v>
      </c>
    </row>
    <row r="370" spans="1:24" x14ac:dyDescent="0.25">
      <c r="A370" s="30" t="s">
        <v>194</v>
      </c>
      <c r="B370" s="31" t="s">
        <v>629</v>
      </c>
      <c r="C370" s="31" t="str">
        <f t="shared" si="15"/>
        <v>Drug and Biological Policy</v>
      </c>
      <c r="G370" s="30" t="s">
        <v>194</v>
      </c>
      <c r="H370" s="31" t="s">
        <v>629</v>
      </c>
      <c r="I370" s="31" t="str">
        <f t="shared" si="16"/>
        <v>Drug and Biological Policy</v>
      </c>
      <c r="J370" t="e">
        <f t="shared" ca="1" si="17"/>
        <v>#N/A</v>
      </c>
      <c r="N370" s="34" t="s">
        <v>3539</v>
      </c>
      <c r="O370" s="34" t="s">
        <v>3700</v>
      </c>
      <c r="P370" s="69">
        <v>5758</v>
      </c>
      <c r="Q370" s="34" t="s">
        <v>3701</v>
      </c>
      <c r="R370" s="34" t="s">
        <v>4458</v>
      </c>
      <c r="S370" s="69">
        <v>3930</v>
      </c>
      <c r="T370" s="70" t="s">
        <v>4459</v>
      </c>
      <c r="U370" s="34" t="s">
        <v>3704</v>
      </c>
      <c r="V370" s="34" t="s">
        <v>3704</v>
      </c>
      <c r="W370" s="34" t="s">
        <v>3705</v>
      </c>
      <c r="X370" s="34" t="s">
        <v>3539</v>
      </c>
    </row>
    <row r="371" spans="1:24" x14ac:dyDescent="0.25">
      <c r="A371" s="30" t="s">
        <v>194</v>
      </c>
      <c r="B371" s="31" t="s">
        <v>714</v>
      </c>
      <c r="C371" s="31" t="str">
        <f t="shared" si="15"/>
        <v>Drug and Biological Policy</v>
      </c>
      <c r="G371" s="30" t="s">
        <v>194</v>
      </c>
      <c r="H371" s="31" t="s">
        <v>714</v>
      </c>
      <c r="I371" s="31" t="str">
        <f t="shared" si="16"/>
        <v>Drug and Biological Policy</v>
      </c>
      <c r="J371" t="e">
        <f t="shared" ca="1" si="17"/>
        <v>#N/A</v>
      </c>
      <c r="N371" s="34" t="s">
        <v>3539</v>
      </c>
      <c r="O371" s="34" t="s">
        <v>3700</v>
      </c>
      <c r="P371" s="69">
        <v>5758</v>
      </c>
      <c r="Q371" s="34" t="s">
        <v>3701</v>
      </c>
      <c r="R371" s="34" t="s">
        <v>4460</v>
      </c>
      <c r="S371" s="69">
        <v>17348</v>
      </c>
      <c r="T371" s="70" t="s">
        <v>4461</v>
      </c>
      <c r="U371" s="34" t="s">
        <v>3704</v>
      </c>
      <c r="V371" s="34" t="s">
        <v>3704</v>
      </c>
      <c r="W371" s="34" t="s">
        <v>3705</v>
      </c>
      <c r="X371" s="34" t="s">
        <v>3539</v>
      </c>
    </row>
    <row r="372" spans="1:24" x14ac:dyDescent="0.25">
      <c r="A372" s="30" t="s">
        <v>194</v>
      </c>
      <c r="B372" s="31" t="s">
        <v>684</v>
      </c>
      <c r="C372" s="31" t="str">
        <f t="shared" si="15"/>
        <v>Drug and Biological Policy</v>
      </c>
      <c r="G372" s="30" t="s">
        <v>194</v>
      </c>
      <c r="H372" s="31" t="s">
        <v>684</v>
      </c>
      <c r="I372" s="31" t="str">
        <f t="shared" si="16"/>
        <v>Drug and Biological Policy</v>
      </c>
      <c r="J372" t="e">
        <f t="shared" ca="1" si="17"/>
        <v>#N/A</v>
      </c>
      <c r="N372" s="34" t="s">
        <v>3539</v>
      </c>
      <c r="O372" s="34" t="s">
        <v>3700</v>
      </c>
      <c r="P372" s="69">
        <v>5758</v>
      </c>
      <c r="Q372" s="34" t="s">
        <v>3701</v>
      </c>
      <c r="R372" s="34" t="s">
        <v>4462</v>
      </c>
      <c r="S372" s="69">
        <v>4642</v>
      </c>
      <c r="T372" s="70" t="s">
        <v>4463</v>
      </c>
      <c r="U372" s="34" t="s">
        <v>3704</v>
      </c>
      <c r="V372" s="34" t="s">
        <v>3704</v>
      </c>
      <c r="W372" s="34" t="s">
        <v>3705</v>
      </c>
      <c r="X372" s="34" t="s">
        <v>3539</v>
      </c>
    </row>
    <row r="373" spans="1:24" x14ac:dyDescent="0.25">
      <c r="A373" s="30" t="s">
        <v>715</v>
      </c>
      <c r="B373" s="31" t="s">
        <v>716</v>
      </c>
      <c r="C373" s="31" t="str">
        <f t="shared" si="15"/>
        <v>Durable Medical Equipment and Supplies Policy</v>
      </c>
      <c r="G373" s="30" t="s">
        <v>715</v>
      </c>
      <c r="H373" s="31" t="s">
        <v>716</v>
      </c>
      <c r="I373" s="31" t="str">
        <f t="shared" si="16"/>
        <v>Durable Medical Equipment and Supplies Policy</v>
      </c>
      <c r="J373" t="e">
        <f t="shared" ca="1" si="17"/>
        <v>#N/A</v>
      </c>
      <c r="N373" s="34" t="s">
        <v>3539</v>
      </c>
      <c r="O373" s="34" t="s">
        <v>3700</v>
      </c>
      <c r="P373" s="69">
        <v>5758</v>
      </c>
      <c r="Q373" s="34" t="s">
        <v>3701</v>
      </c>
      <c r="R373" s="34" t="s">
        <v>4464</v>
      </c>
      <c r="S373" s="69">
        <v>37585</v>
      </c>
      <c r="T373" s="70" t="s">
        <v>4465</v>
      </c>
      <c r="U373" s="34" t="s">
        <v>3704</v>
      </c>
      <c r="V373" s="34" t="s">
        <v>3704</v>
      </c>
      <c r="W373" s="34" t="s">
        <v>3705</v>
      </c>
      <c r="X373" s="34" t="s">
        <v>3539</v>
      </c>
    </row>
    <row r="374" spans="1:24" x14ac:dyDescent="0.25">
      <c r="A374" s="30" t="s">
        <v>717</v>
      </c>
      <c r="B374" s="31" t="s">
        <v>716</v>
      </c>
      <c r="C374" s="31" t="str">
        <f t="shared" si="15"/>
        <v>Durable Medical Equipment and Supplies Policy</v>
      </c>
      <c r="G374" s="30" t="s">
        <v>717</v>
      </c>
      <c r="H374" s="31" t="s">
        <v>716</v>
      </c>
      <c r="I374" s="31" t="str">
        <f t="shared" si="16"/>
        <v>Durable Medical Equipment and Supplies Policy</v>
      </c>
      <c r="J374" t="e">
        <f t="shared" ca="1" si="17"/>
        <v>#N/A</v>
      </c>
      <c r="N374" s="34" t="s">
        <v>3539</v>
      </c>
      <c r="O374" s="34" t="s">
        <v>3700</v>
      </c>
      <c r="P374" s="69">
        <v>5758</v>
      </c>
      <c r="Q374" s="34" t="s">
        <v>3701</v>
      </c>
      <c r="R374" s="34" t="s">
        <v>4466</v>
      </c>
      <c r="S374" s="69">
        <v>15484</v>
      </c>
      <c r="T374" s="70" t="s">
        <v>4467</v>
      </c>
      <c r="U374" s="34" t="s">
        <v>3704</v>
      </c>
      <c r="V374" s="34" t="s">
        <v>3704</v>
      </c>
      <c r="W374" s="34" t="s">
        <v>3705</v>
      </c>
      <c r="X374" s="34" t="s">
        <v>3539</v>
      </c>
    </row>
    <row r="375" spans="1:24" x14ac:dyDescent="0.25">
      <c r="A375" s="30" t="s">
        <v>717</v>
      </c>
      <c r="B375" s="31" t="s">
        <v>718</v>
      </c>
      <c r="C375" s="31" t="str">
        <f t="shared" si="15"/>
        <v>Durable Medical Equipment and Supplies Policy</v>
      </c>
      <c r="G375" s="30" t="s">
        <v>717</v>
      </c>
      <c r="H375" s="31" t="s">
        <v>718</v>
      </c>
      <c r="I375" s="31" t="str">
        <f t="shared" si="16"/>
        <v>Durable Medical Equipment and Supplies Policy</v>
      </c>
      <c r="J375" t="e">
        <f t="shared" ca="1" si="17"/>
        <v>#N/A</v>
      </c>
      <c r="N375" s="34" t="s">
        <v>3539</v>
      </c>
      <c r="O375" s="34" t="s">
        <v>3700</v>
      </c>
      <c r="P375" s="69">
        <v>5758</v>
      </c>
      <c r="Q375" s="34" t="s">
        <v>3701</v>
      </c>
      <c r="R375" s="34" t="s">
        <v>4468</v>
      </c>
      <c r="S375" s="69">
        <v>15486</v>
      </c>
      <c r="T375" s="70" t="s">
        <v>4469</v>
      </c>
      <c r="U375" s="34" t="s">
        <v>3704</v>
      </c>
      <c r="V375" s="34" t="s">
        <v>3704</v>
      </c>
      <c r="W375" s="34" t="s">
        <v>3705</v>
      </c>
      <c r="X375" s="34" t="s">
        <v>3539</v>
      </c>
    </row>
    <row r="376" spans="1:24" x14ac:dyDescent="0.25">
      <c r="A376" s="30" t="s">
        <v>719</v>
      </c>
      <c r="B376" s="31" t="s">
        <v>716</v>
      </c>
      <c r="C376" s="31" t="str">
        <f t="shared" si="15"/>
        <v>Durable Medical Equipment and Supplies Policy</v>
      </c>
      <c r="G376" s="30" t="s">
        <v>719</v>
      </c>
      <c r="H376" s="31" t="s">
        <v>716</v>
      </c>
      <c r="I376" s="31" t="str">
        <f t="shared" si="16"/>
        <v>Durable Medical Equipment and Supplies Policy</v>
      </c>
      <c r="J376" t="e">
        <f t="shared" ca="1" si="17"/>
        <v>#N/A</v>
      </c>
      <c r="N376" s="34" t="s">
        <v>3539</v>
      </c>
      <c r="O376" s="34" t="s">
        <v>3700</v>
      </c>
      <c r="P376" s="69">
        <v>5758</v>
      </c>
      <c r="Q376" s="34" t="s">
        <v>3701</v>
      </c>
      <c r="R376" s="34" t="s">
        <v>4470</v>
      </c>
      <c r="S376" s="69">
        <v>46529</v>
      </c>
      <c r="T376" s="70" t="s">
        <v>4471</v>
      </c>
      <c r="U376" s="34" t="s">
        <v>3704</v>
      </c>
      <c r="V376" s="34" t="s">
        <v>3704</v>
      </c>
      <c r="W376" s="34" t="s">
        <v>4472</v>
      </c>
      <c r="X376" s="34" t="s">
        <v>3539</v>
      </c>
    </row>
    <row r="377" spans="1:24" x14ac:dyDescent="0.25">
      <c r="A377" s="30" t="s">
        <v>719</v>
      </c>
      <c r="B377" s="31" t="s">
        <v>718</v>
      </c>
      <c r="C377" s="31" t="str">
        <f t="shared" si="15"/>
        <v>Durable Medical Equipment and Supplies Policy</v>
      </c>
      <c r="G377" s="30" t="s">
        <v>719</v>
      </c>
      <c r="H377" s="31" t="s">
        <v>718</v>
      </c>
      <c r="I377" s="31" t="str">
        <f t="shared" si="16"/>
        <v>Durable Medical Equipment and Supplies Policy</v>
      </c>
      <c r="J377" t="e">
        <f t="shared" ca="1" si="17"/>
        <v>#N/A</v>
      </c>
      <c r="N377" s="34" t="s">
        <v>3539</v>
      </c>
      <c r="O377" s="34" t="s">
        <v>3700</v>
      </c>
      <c r="P377" s="69">
        <v>5758</v>
      </c>
      <c r="Q377" s="34" t="s">
        <v>3701</v>
      </c>
      <c r="R377" s="34" t="s">
        <v>4473</v>
      </c>
      <c r="S377" s="69">
        <v>4980</v>
      </c>
      <c r="T377" s="70" t="s">
        <v>4474</v>
      </c>
      <c r="U377" s="34" t="s">
        <v>3704</v>
      </c>
      <c r="V377" s="34" t="s">
        <v>3704</v>
      </c>
      <c r="W377" s="34" t="s">
        <v>3705</v>
      </c>
      <c r="X377" s="34" t="s">
        <v>3539</v>
      </c>
    </row>
    <row r="378" spans="1:24" x14ac:dyDescent="0.25">
      <c r="A378" s="30" t="s">
        <v>720</v>
      </c>
      <c r="B378" s="31" t="s">
        <v>606</v>
      </c>
      <c r="C378" s="31" t="str">
        <f t="shared" si="15"/>
        <v>Durable Medical Equipment and Supplies Policy</v>
      </c>
      <c r="G378" s="30" t="s">
        <v>720</v>
      </c>
      <c r="H378" s="31" t="s">
        <v>606</v>
      </c>
      <c r="I378" s="31" t="str">
        <f t="shared" si="16"/>
        <v>Durable Medical Equipment and Supplies Policy</v>
      </c>
      <c r="J378" t="e">
        <f t="shared" ca="1" si="17"/>
        <v>#N/A</v>
      </c>
      <c r="N378" s="34" t="s">
        <v>3539</v>
      </c>
      <c r="O378" s="34" t="s">
        <v>3700</v>
      </c>
      <c r="P378" s="69">
        <v>5758</v>
      </c>
      <c r="Q378" s="34" t="s">
        <v>3701</v>
      </c>
      <c r="R378" s="34" t="s">
        <v>4475</v>
      </c>
      <c r="S378" s="69">
        <v>4981</v>
      </c>
      <c r="T378" s="70" t="s">
        <v>4476</v>
      </c>
      <c r="U378" s="34" t="s">
        <v>3704</v>
      </c>
      <c r="V378" s="34" t="s">
        <v>3704</v>
      </c>
      <c r="W378" s="34" t="s">
        <v>3705</v>
      </c>
      <c r="X378" s="34" t="s">
        <v>3539</v>
      </c>
    </row>
    <row r="379" spans="1:24" x14ac:dyDescent="0.25">
      <c r="A379" s="30" t="s">
        <v>720</v>
      </c>
      <c r="B379" s="31" t="s">
        <v>721</v>
      </c>
      <c r="C379" s="31" t="str">
        <f t="shared" si="15"/>
        <v>Durable Medical Equipment and Supplies Policy</v>
      </c>
      <c r="G379" s="30" t="s">
        <v>720</v>
      </c>
      <c r="H379" s="31" t="s">
        <v>721</v>
      </c>
      <c r="I379" s="31" t="str">
        <f t="shared" si="16"/>
        <v>Durable Medical Equipment and Supplies Policy</v>
      </c>
      <c r="J379" t="e">
        <f t="shared" ca="1" si="17"/>
        <v>#N/A</v>
      </c>
      <c r="N379" s="34" t="s">
        <v>3539</v>
      </c>
      <c r="O379" s="34" t="s">
        <v>3700</v>
      </c>
      <c r="P379" s="69">
        <v>5758</v>
      </c>
      <c r="Q379" s="34" t="s">
        <v>3701</v>
      </c>
      <c r="R379" s="34" t="s">
        <v>4477</v>
      </c>
      <c r="S379" s="69">
        <v>4982</v>
      </c>
      <c r="T379" s="70" t="s">
        <v>4478</v>
      </c>
      <c r="U379" s="34" t="s">
        <v>3704</v>
      </c>
      <c r="V379" s="34" t="s">
        <v>3704</v>
      </c>
      <c r="W379" s="34" t="s">
        <v>3705</v>
      </c>
      <c r="X379" s="34" t="s">
        <v>3539</v>
      </c>
    </row>
    <row r="380" spans="1:24" x14ac:dyDescent="0.25">
      <c r="A380" s="30" t="s">
        <v>720</v>
      </c>
      <c r="B380" s="31" t="s">
        <v>607</v>
      </c>
      <c r="C380" s="31" t="str">
        <f t="shared" si="15"/>
        <v>Durable Medical Equipment and Supplies Policy</v>
      </c>
      <c r="G380" s="30" t="s">
        <v>720</v>
      </c>
      <c r="H380" s="31" t="s">
        <v>607</v>
      </c>
      <c r="I380" s="31" t="str">
        <f t="shared" si="16"/>
        <v>Durable Medical Equipment and Supplies Policy</v>
      </c>
      <c r="J380" t="e">
        <f t="shared" ca="1" si="17"/>
        <v>#N/A</v>
      </c>
      <c r="N380" s="34" t="s">
        <v>3539</v>
      </c>
      <c r="O380" s="34" t="s">
        <v>3700</v>
      </c>
      <c r="P380" s="69">
        <v>5758</v>
      </c>
      <c r="Q380" s="34" t="s">
        <v>3701</v>
      </c>
      <c r="R380" s="34" t="s">
        <v>4479</v>
      </c>
      <c r="S380" s="69">
        <v>4983</v>
      </c>
      <c r="T380" s="70" t="s">
        <v>4480</v>
      </c>
      <c r="U380" s="34" t="s">
        <v>3704</v>
      </c>
      <c r="V380" s="34" t="s">
        <v>3704</v>
      </c>
      <c r="W380" s="34" t="s">
        <v>3705</v>
      </c>
      <c r="X380" s="34" t="s">
        <v>3539</v>
      </c>
    </row>
    <row r="381" spans="1:24" x14ac:dyDescent="0.25">
      <c r="A381" s="30" t="s">
        <v>720</v>
      </c>
      <c r="B381" s="31" t="s">
        <v>722</v>
      </c>
      <c r="C381" s="31" t="str">
        <f t="shared" si="15"/>
        <v>Durable Medical Equipment and Supplies Policy</v>
      </c>
      <c r="G381" s="30" t="s">
        <v>720</v>
      </c>
      <c r="H381" s="31" t="s">
        <v>722</v>
      </c>
      <c r="I381" s="31" t="str">
        <f t="shared" si="16"/>
        <v>Durable Medical Equipment and Supplies Policy</v>
      </c>
      <c r="J381" t="e">
        <f t="shared" ca="1" si="17"/>
        <v>#N/A</v>
      </c>
      <c r="N381" s="34" t="s">
        <v>3539</v>
      </c>
      <c r="O381" s="34" t="s">
        <v>3700</v>
      </c>
      <c r="P381" s="69">
        <v>5758</v>
      </c>
      <c r="Q381" s="34" t="s">
        <v>3701</v>
      </c>
      <c r="R381" s="34" t="s">
        <v>4481</v>
      </c>
      <c r="S381" s="69">
        <v>28451</v>
      </c>
      <c r="T381" s="70" t="s">
        <v>4482</v>
      </c>
      <c r="U381" s="34" t="s">
        <v>3704</v>
      </c>
      <c r="V381" s="34" t="s">
        <v>3704</v>
      </c>
      <c r="W381" s="34" t="s">
        <v>3705</v>
      </c>
      <c r="X381" s="34" t="s">
        <v>3539</v>
      </c>
    </row>
    <row r="382" spans="1:24" x14ac:dyDescent="0.25">
      <c r="A382" s="30" t="s">
        <v>720</v>
      </c>
      <c r="B382" s="31" t="s">
        <v>608</v>
      </c>
      <c r="C382" s="31" t="str">
        <f t="shared" si="15"/>
        <v>Durable Medical Equipment and Supplies Policy</v>
      </c>
      <c r="G382" s="30" t="s">
        <v>720</v>
      </c>
      <c r="H382" s="31" t="s">
        <v>608</v>
      </c>
      <c r="I382" s="31" t="str">
        <f t="shared" si="16"/>
        <v>Durable Medical Equipment and Supplies Policy</v>
      </c>
      <c r="J382" t="e">
        <f t="shared" ca="1" si="17"/>
        <v>#N/A</v>
      </c>
      <c r="N382" s="34" t="s">
        <v>3539</v>
      </c>
      <c r="O382" s="34" t="s">
        <v>3700</v>
      </c>
      <c r="P382" s="69">
        <v>5758</v>
      </c>
      <c r="Q382" s="34" t="s">
        <v>3701</v>
      </c>
      <c r="R382" s="34" t="s">
        <v>4483</v>
      </c>
      <c r="S382" s="69">
        <v>11134</v>
      </c>
      <c r="T382" s="70" t="s">
        <v>4484</v>
      </c>
      <c r="U382" s="34" t="s">
        <v>3704</v>
      </c>
      <c r="V382" s="34" t="s">
        <v>3704</v>
      </c>
      <c r="W382" s="34" t="s">
        <v>3705</v>
      </c>
      <c r="X382" s="34" t="s">
        <v>3539</v>
      </c>
    </row>
    <row r="383" spans="1:24" x14ac:dyDescent="0.25">
      <c r="A383" s="30" t="s">
        <v>720</v>
      </c>
      <c r="B383" s="31" t="s">
        <v>723</v>
      </c>
      <c r="C383" s="31" t="str">
        <f t="shared" si="15"/>
        <v>Durable Medical Equipment and Supplies Policy</v>
      </c>
      <c r="G383" s="30" t="s">
        <v>720</v>
      </c>
      <c r="H383" s="31" t="s">
        <v>723</v>
      </c>
      <c r="I383" s="31" t="str">
        <f t="shared" si="16"/>
        <v>Durable Medical Equipment and Supplies Policy</v>
      </c>
      <c r="J383" t="e">
        <f t="shared" ca="1" si="17"/>
        <v>#N/A</v>
      </c>
      <c r="N383" s="34" t="s">
        <v>3539</v>
      </c>
      <c r="O383" s="34" t="s">
        <v>3700</v>
      </c>
      <c r="P383" s="69">
        <v>5758</v>
      </c>
      <c r="Q383" s="34" t="s">
        <v>3701</v>
      </c>
      <c r="R383" s="34" t="s">
        <v>4485</v>
      </c>
      <c r="S383" s="69">
        <v>37885</v>
      </c>
      <c r="T383" s="70" t="s">
        <v>4486</v>
      </c>
      <c r="U383" s="34" t="s">
        <v>3704</v>
      </c>
      <c r="V383" s="34" t="s">
        <v>3704</v>
      </c>
      <c r="W383" s="34" t="s">
        <v>3705</v>
      </c>
      <c r="X383" s="34" t="s">
        <v>3539</v>
      </c>
    </row>
    <row r="384" spans="1:24" x14ac:dyDescent="0.25">
      <c r="A384" s="30" t="s">
        <v>720</v>
      </c>
      <c r="B384" s="31" t="s">
        <v>609</v>
      </c>
      <c r="C384" s="31" t="str">
        <f t="shared" si="15"/>
        <v>Durable Medical Equipment and Supplies Policy</v>
      </c>
      <c r="G384" s="30" t="s">
        <v>720</v>
      </c>
      <c r="H384" s="31" t="s">
        <v>609</v>
      </c>
      <c r="I384" s="31" t="str">
        <f t="shared" si="16"/>
        <v>Durable Medical Equipment and Supplies Policy</v>
      </c>
      <c r="J384" t="e">
        <f t="shared" ca="1" si="17"/>
        <v>#N/A</v>
      </c>
      <c r="N384" s="34" t="s">
        <v>3539</v>
      </c>
      <c r="O384" s="34" t="s">
        <v>3700</v>
      </c>
      <c r="P384" s="69">
        <v>5758</v>
      </c>
      <c r="Q384" s="34" t="s">
        <v>3701</v>
      </c>
      <c r="R384" s="34" t="s">
        <v>4487</v>
      </c>
      <c r="S384" s="69">
        <v>4988</v>
      </c>
      <c r="T384" s="70" t="s">
        <v>4488</v>
      </c>
      <c r="U384" s="34" t="s">
        <v>3704</v>
      </c>
      <c r="V384" s="34" t="s">
        <v>3704</v>
      </c>
      <c r="W384" s="34" t="s">
        <v>3705</v>
      </c>
      <c r="X384" s="34" t="s">
        <v>3539</v>
      </c>
    </row>
    <row r="385" spans="1:24" x14ac:dyDescent="0.25">
      <c r="A385" s="30" t="s">
        <v>720</v>
      </c>
      <c r="B385" s="31" t="s">
        <v>724</v>
      </c>
      <c r="C385" s="31" t="str">
        <f t="shared" si="15"/>
        <v>Durable Medical Equipment and Supplies Policy</v>
      </c>
      <c r="G385" s="30" t="s">
        <v>720</v>
      </c>
      <c r="H385" s="31" t="s">
        <v>724</v>
      </c>
      <c r="I385" s="31" t="str">
        <f t="shared" si="16"/>
        <v>Durable Medical Equipment and Supplies Policy</v>
      </c>
      <c r="J385" t="e">
        <f t="shared" ca="1" si="17"/>
        <v>#N/A</v>
      </c>
      <c r="N385" s="34" t="s">
        <v>3539</v>
      </c>
      <c r="O385" s="34" t="s">
        <v>3700</v>
      </c>
      <c r="P385" s="69">
        <v>5758</v>
      </c>
      <c r="Q385" s="34" t="s">
        <v>3701</v>
      </c>
      <c r="R385" s="34" t="s">
        <v>4489</v>
      </c>
      <c r="S385" s="69">
        <v>5024</v>
      </c>
      <c r="T385" s="70" t="s">
        <v>4490</v>
      </c>
      <c r="U385" s="34" t="s">
        <v>3708</v>
      </c>
      <c r="V385" s="34" t="s">
        <v>3708</v>
      </c>
      <c r="W385" s="34" t="s">
        <v>3792</v>
      </c>
      <c r="X385" s="34" t="s">
        <v>3539</v>
      </c>
    </row>
    <row r="386" spans="1:24" x14ac:dyDescent="0.25">
      <c r="A386" s="30" t="s">
        <v>725</v>
      </c>
      <c r="B386" s="31" t="s">
        <v>716</v>
      </c>
      <c r="C386" s="31" t="str">
        <f t="shared" si="15"/>
        <v>Durable Medical Equipment and Supplies Policy</v>
      </c>
      <c r="G386" s="30" t="s">
        <v>725</v>
      </c>
      <c r="H386" s="31" t="s">
        <v>716</v>
      </c>
      <c r="I386" s="31" t="str">
        <f t="shared" si="16"/>
        <v>Durable Medical Equipment and Supplies Policy</v>
      </c>
      <c r="J386" t="e">
        <f t="shared" ca="1" si="17"/>
        <v>#N/A</v>
      </c>
      <c r="N386" s="34" t="s">
        <v>3539</v>
      </c>
      <c r="O386" s="34" t="s">
        <v>3700</v>
      </c>
      <c r="P386" s="69">
        <v>5758</v>
      </c>
      <c r="Q386" s="34" t="s">
        <v>3701</v>
      </c>
      <c r="R386" s="34" t="s">
        <v>4491</v>
      </c>
      <c r="S386" s="69">
        <v>30053</v>
      </c>
      <c r="T386" s="70" t="s">
        <v>4492</v>
      </c>
      <c r="U386" s="34" t="s">
        <v>3708</v>
      </c>
      <c r="V386" s="34" t="s">
        <v>3708</v>
      </c>
      <c r="W386" s="34" t="s">
        <v>4493</v>
      </c>
      <c r="X386" s="34" t="s">
        <v>3539</v>
      </c>
    </row>
    <row r="387" spans="1:24" x14ac:dyDescent="0.25">
      <c r="A387" s="30" t="s">
        <v>725</v>
      </c>
      <c r="B387" s="31" t="s">
        <v>718</v>
      </c>
      <c r="C387" s="31" t="str">
        <f t="shared" ref="C387:C450" si="18">VLOOKUP(A387,$G:$I,3,0)</f>
        <v>Durable Medical Equipment and Supplies Policy</v>
      </c>
      <c r="G387" s="30" t="s">
        <v>725</v>
      </c>
      <c r="H387" s="31" t="s">
        <v>718</v>
      </c>
      <c r="I387" s="31" t="str">
        <f t="shared" ref="I387:I450" si="19">VLOOKUP(G387,$R:$X,7,0)</f>
        <v>Durable Medical Equipment and Supplies Policy</v>
      </c>
      <c r="J387" t="e">
        <f t="shared" ref="J387:J450" ca="1" si="20">VLOOKUP(I387,$J:$J,1,0)</f>
        <v>#N/A</v>
      </c>
      <c r="N387" s="34" t="s">
        <v>3539</v>
      </c>
      <c r="O387" s="34" t="s">
        <v>3700</v>
      </c>
      <c r="P387" s="69">
        <v>5758</v>
      </c>
      <c r="Q387" s="34" t="s">
        <v>3701</v>
      </c>
      <c r="R387" s="34" t="s">
        <v>4494</v>
      </c>
      <c r="S387" s="69">
        <v>5031</v>
      </c>
      <c r="T387" s="70" t="s">
        <v>4495</v>
      </c>
      <c r="U387" s="34" t="s">
        <v>3704</v>
      </c>
      <c r="V387" s="34" t="s">
        <v>3704</v>
      </c>
      <c r="W387" s="34" t="s">
        <v>3705</v>
      </c>
      <c r="X387" s="34" t="s">
        <v>3539</v>
      </c>
    </row>
    <row r="388" spans="1:24" x14ac:dyDescent="0.25">
      <c r="A388" s="30" t="s">
        <v>310</v>
      </c>
      <c r="B388" s="31" t="s">
        <v>726</v>
      </c>
      <c r="C388" s="31" t="str">
        <f t="shared" si="18"/>
        <v>Durable Medical Equipment and Supplies Policy</v>
      </c>
      <c r="G388" s="30" t="s">
        <v>310</v>
      </c>
      <c r="H388" s="31" t="s">
        <v>726</v>
      </c>
      <c r="I388" s="31" t="str">
        <f t="shared" si="19"/>
        <v>Durable Medical Equipment and Supplies Policy</v>
      </c>
      <c r="J388" t="e">
        <f t="shared" ca="1" si="20"/>
        <v>#N/A</v>
      </c>
      <c r="N388" s="34" t="s">
        <v>3539</v>
      </c>
      <c r="O388" s="34" t="s">
        <v>3700</v>
      </c>
      <c r="P388" s="69">
        <v>5758</v>
      </c>
      <c r="Q388" s="34" t="s">
        <v>3701</v>
      </c>
      <c r="R388" s="34" t="s">
        <v>4496</v>
      </c>
      <c r="S388" s="69">
        <v>24090</v>
      </c>
      <c r="T388" s="70" t="s">
        <v>4497</v>
      </c>
      <c r="U388" s="34" t="s">
        <v>3708</v>
      </c>
      <c r="V388" s="34" t="s">
        <v>3708</v>
      </c>
      <c r="W388" s="34" t="s">
        <v>3792</v>
      </c>
      <c r="X388" s="34" t="s">
        <v>3539</v>
      </c>
    </row>
    <row r="389" spans="1:24" x14ac:dyDescent="0.25">
      <c r="A389" s="30" t="s">
        <v>310</v>
      </c>
      <c r="B389" s="31" t="s">
        <v>727</v>
      </c>
      <c r="C389" s="31" t="str">
        <f t="shared" si="18"/>
        <v>Durable Medical Equipment and Supplies Policy</v>
      </c>
      <c r="G389" s="30" t="s">
        <v>310</v>
      </c>
      <c r="H389" s="31" t="s">
        <v>727</v>
      </c>
      <c r="I389" s="31" t="str">
        <f t="shared" si="19"/>
        <v>Durable Medical Equipment and Supplies Policy</v>
      </c>
      <c r="J389" t="e">
        <f t="shared" ca="1" si="20"/>
        <v>#N/A</v>
      </c>
      <c r="N389" s="34" t="s">
        <v>3539</v>
      </c>
      <c r="O389" s="34" t="s">
        <v>3700</v>
      </c>
      <c r="P389" s="69">
        <v>5758</v>
      </c>
      <c r="Q389" s="34" t="s">
        <v>3701</v>
      </c>
      <c r="R389" s="34" t="s">
        <v>4498</v>
      </c>
      <c r="S389" s="69">
        <v>31409</v>
      </c>
      <c r="T389" s="70" t="s">
        <v>4499</v>
      </c>
      <c r="U389" s="34" t="s">
        <v>3704</v>
      </c>
      <c r="V389" s="34" t="s">
        <v>3704</v>
      </c>
      <c r="W389" s="34" t="s">
        <v>3705</v>
      </c>
      <c r="X389" s="34" t="s">
        <v>3539</v>
      </c>
    </row>
    <row r="390" spans="1:24" x14ac:dyDescent="0.25">
      <c r="A390" s="30" t="s">
        <v>310</v>
      </c>
      <c r="B390" s="31" t="s">
        <v>728</v>
      </c>
      <c r="C390" s="31" t="str">
        <f t="shared" si="18"/>
        <v>Durable Medical Equipment and Supplies Policy</v>
      </c>
      <c r="G390" s="30" t="s">
        <v>310</v>
      </c>
      <c r="H390" s="31" t="s">
        <v>728</v>
      </c>
      <c r="I390" s="31" t="str">
        <f t="shared" si="19"/>
        <v>Durable Medical Equipment and Supplies Policy</v>
      </c>
      <c r="J390" t="e">
        <f t="shared" ca="1" si="20"/>
        <v>#N/A</v>
      </c>
      <c r="N390" s="34" t="s">
        <v>3539</v>
      </c>
      <c r="O390" s="34" t="s">
        <v>3700</v>
      </c>
      <c r="P390" s="69">
        <v>5758</v>
      </c>
      <c r="Q390" s="34" t="s">
        <v>3701</v>
      </c>
      <c r="R390" s="34" t="s">
        <v>4500</v>
      </c>
      <c r="S390" s="69">
        <v>5700</v>
      </c>
      <c r="T390" s="70" t="s">
        <v>4501</v>
      </c>
      <c r="U390" s="34" t="s">
        <v>3704</v>
      </c>
      <c r="V390" s="34" t="s">
        <v>3704</v>
      </c>
      <c r="W390" s="34" t="s">
        <v>3705</v>
      </c>
      <c r="X390" s="34" t="s">
        <v>3539</v>
      </c>
    </row>
    <row r="391" spans="1:24" x14ac:dyDescent="0.25">
      <c r="A391" s="30" t="s">
        <v>310</v>
      </c>
      <c r="B391" s="31" t="s">
        <v>729</v>
      </c>
      <c r="C391" s="31" t="str">
        <f t="shared" si="18"/>
        <v>Durable Medical Equipment and Supplies Policy</v>
      </c>
      <c r="G391" s="30" t="s">
        <v>310</v>
      </c>
      <c r="H391" s="31" t="s">
        <v>729</v>
      </c>
      <c r="I391" s="31" t="str">
        <f t="shared" si="19"/>
        <v>Durable Medical Equipment and Supplies Policy</v>
      </c>
      <c r="J391" t="e">
        <f t="shared" ca="1" si="20"/>
        <v>#N/A</v>
      </c>
      <c r="N391" s="34" t="s">
        <v>3539</v>
      </c>
      <c r="O391" s="34" t="s">
        <v>3700</v>
      </c>
      <c r="P391" s="69">
        <v>5758</v>
      </c>
      <c r="Q391" s="34" t="s">
        <v>3701</v>
      </c>
      <c r="R391" s="34" t="s">
        <v>4502</v>
      </c>
      <c r="S391" s="69">
        <v>27458</v>
      </c>
      <c r="T391" s="70" t="s">
        <v>4503</v>
      </c>
      <c r="U391" s="34" t="s">
        <v>3704</v>
      </c>
      <c r="V391" s="34" t="s">
        <v>3704</v>
      </c>
      <c r="W391" s="34" t="s">
        <v>3705</v>
      </c>
      <c r="X391" s="34" t="s">
        <v>3539</v>
      </c>
    </row>
    <row r="392" spans="1:24" x14ac:dyDescent="0.25">
      <c r="A392" s="30" t="s">
        <v>730</v>
      </c>
      <c r="B392" s="31" t="s">
        <v>731</v>
      </c>
      <c r="C392" s="31" t="str">
        <f t="shared" si="18"/>
        <v>Durable Medical Equipment and Supplies Policy</v>
      </c>
      <c r="G392" s="30" t="s">
        <v>730</v>
      </c>
      <c r="H392" s="31" t="s">
        <v>731</v>
      </c>
      <c r="I392" s="31" t="str">
        <f t="shared" si="19"/>
        <v>Durable Medical Equipment and Supplies Policy</v>
      </c>
      <c r="J392" t="e">
        <f t="shared" ca="1" si="20"/>
        <v>#N/A</v>
      </c>
      <c r="N392" s="34" t="s">
        <v>3539</v>
      </c>
      <c r="O392" s="34" t="s">
        <v>3700</v>
      </c>
      <c r="P392" s="69">
        <v>5758</v>
      </c>
      <c r="Q392" s="34" t="s">
        <v>3701</v>
      </c>
      <c r="R392" s="34" t="s">
        <v>4504</v>
      </c>
      <c r="S392" s="69">
        <v>6470</v>
      </c>
      <c r="T392" s="70" t="s">
        <v>4505</v>
      </c>
      <c r="U392" s="34" t="s">
        <v>3704</v>
      </c>
      <c r="V392" s="34" t="s">
        <v>3704</v>
      </c>
      <c r="W392" s="34" t="s">
        <v>3705</v>
      </c>
      <c r="X392" s="34" t="s">
        <v>3539</v>
      </c>
    </row>
    <row r="393" spans="1:24" x14ac:dyDescent="0.25">
      <c r="A393" s="30" t="s">
        <v>730</v>
      </c>
      <c r="B393" s="31" t="s">
        <v>732</v>
      </c>
      <c r="C393" s="31" t="str">
        <f t="shared" si="18"/>
        <v>Durable Medical Equipment and Supplies Policy</v>
      </c>
      <c r="G393" s="30" t="s">
        <v>730</v>
      </c>
      <c r="H393" s="31" t="s">
        <v>732</v>
      </c>
      <c r="I393" s="31" t="str">
        <f t="shared" si="19"/>
        <v>Durable Medical Equipment and Supplies Policy</v>
      </c>
      <c r="J393" t="e">
        <f t="shared" ca="1" si="20"/>
        <v>#N/A</v>
      </c>
      <c r="N393" s="34" t="s">
        <v>3539</v>
      </c>
      <c r="O393" s="34" t="s">
        <v>3700</v>
      </c>
      <c r="P393" s="69">
        <v>5758</v>
      </c>
      <c r="Q393" s="34" t="s">
        <v>3701</v>
      </c>
      <c r="R393" s="34" t="s">
        <v>4506</v>
      </c>
      <c r="S393" s="69">
        <v>6473</v>
      </c>
      <c r="T393" s="70" t="s">
        <v>4507</v>
      </c>
      <c r="U393" s="34" t="s">
        <v>3704</v>
      </c>
      <c r="V393" s="34" t="s">
        <v>3704</v>
      </c>
      <c r="W393" s="34" t="s">
        <v>3705</v>
      </c>
      <c r="X393" s="34" t="s">
        <v>3539</v>
      </c>
    </row>
    <row r="394" spans="1:24" x14ac:dyDescent="0.25">
      <c r="A394" s="30" t="s">
        <v>733</v>
      </c>
      <c r="B394" s="31" t="s">
        <v>716</v>
      </c>
      <c r="C394" s="31" t="str">
        <f t="shared" si="18"/>
        <v>Durable Medical Equipment and Supplies Policy</v>
      </c>
      <c r="G394" s="30" t="s">
        <v>733</v>
      </c>
      <c r="H394" s="31" t="s">
        <v>716</v>
      </c>
      <c r="I394" s="31" t="str">
        <f t="shared" si="19"/>
        <v>Durable Medical Equipment and Supplies Policy</v>
      </c>
      <c r="J394" t="e">
        <f t="shared" ca="1" si="20"/>
        <v>#N/A</v>
      </c>
      <c r="N394" s="34" t="s">
        <v>3539</v>
      </c>
      <c r="O394" s="34" t="s">
        <v>3700</v>
      </c>
      <c r="P394" s="69">
        <v>5758</v>
      </c>
      <c r="Q394" s="34" t="s">
        <v>3701</v>
      </c>
      <c r="R394" s="34" t="s">
        <v>4508</v>
      </c>
      <c r="S394" s="69">
        <v>33995</v>
      </c>
      <c r="T394" s="70" t="s">
        <v>4509</v>
      </c>
      <c r="U394" s="34" t="s">
        <v>3704</v>
      </c>
      <c r="V394" s="34" t="s">
        <v>3704</v>
      </c>
      <c r="W394" s="34" t="s">
        <v>3705</v>
      </c>
      <c r="X394" s="34" t="s">
        <v>3539</v>
      </c>
    </row>
    <row r="395" spans="1:24" x14ac:dyDescent="0.25">
      <c r="A395" s="30" t="s">
        <v>734</v>
      </c>
      <c r="B395" s="31" t="s">
        <v>735</v>
      </c>
      <c r="C395" s="31" t="str">
        <f t="shared" si="18"/>
        <v>Durable Medical Equipment and Supplies Policy</v>
      </c>
      <c r="G395" s="30" t="s">
        <v>734</v>
      </c>
      <c r="H395" s="31" t="s">
        <v>735</v>
      </c>
      <c r="I395" s="31" t="str">
        <f t="shared" si="19"/>
        <v>Durable Medical Equipment and Supplies Policy</v>
      </c>
      <c r="J395" t="e">
        <f t="shared" ca="1" si="20"/>
        <v>#N/A</v>
      </c>
      <c r="N395" s="34" t="s">
        <v>3539</v>
      </c>
      <c r="O395" s="34" t="s">
        <v>3700</v>
      </c>
      <c r="P395" s="69">
        <v>5758</v>
      </c>
      <c r="Q395" s="34" t="s">
        <v>3701</v>
      </c>
      <c r="R395" s="34" t="s">
        <v>4510</v>
      </c>
      <c r="S395" s="69">
        <v>14403</v>
      </c>
      <c r="T395" s="70" t="s">
        <v>4511</v>
      </c>
      <c r="U395" s="34" t="s">
        <v>3704</v>
      </c>
      <c r="V395" s="34" t="s">
        <v>3704</v>
      </c>
      <c r="W395" s="34" t="s">
        <v>3705</v>
      </c>
      <c r="X395" s="34" t="s">
        <v>3539</v>
      </c>
    </row>
    <row r="396" spans="1:24" x14ac:dyDescent="0.25">
      <c r="A396" s="30" t="s">
        <v>734</v>
      </c>
      <c r="B396" s="31" t="s">
        <v>736</v>
      </c>
      <c r="C396" s="31" t="str">
        <f t="shared" si="18"/>
        <v>Durable Medical Equipment and Supplies Policy</v>
      </c>
      <c r="G396" s="30" t="s">
        <v>734</v>
      </c>
      <c r="H396" s="31" t="s">
        <v>736</v>
      </c>
      <c r="I396" s="31" t="str">
        <f t="shared" si="19"/>
        <v>Durable Medical Equipment and Supplies Policy</v>
      </c>
      <c r="J396" t="e">
        <f t="shared" ca="1" si="20"/>
        <v>#N/A</v>
      </c>
      <c r="N396" s="34" t="s">
        <v>3539</v>
      </c>
      <c r="O396" s="34" t="s">
        <v>3700</v>
      </c>
      <c r="P396" s="69">
        <v>5758</v>
      </c>
      <c r="Q396" s="34" t="s">
        <v>3701</v>
      </c>
      <c r="R396" s="34" t="s">
        <v>4512</v>
      </c>
      <c r="S396" s="69">
        <v>11176</v>
      </c>
      <c r="T396" s="70" t="s">
        <v>4513</v>
      </c>
      <c r="U396" s="34" t="s">
        <v>3704</v>
      </c>
      <c r="V396" s="34" t="s">
        <v>3704</v>
      </c>
      <c r="W396" s="34" t="s">
        <v>3705</v>
      </c>
      <c r="X396" s="34" t="s">
        <v>3539</v>
      </c>
    </row>
    <row r="397" spans="1:24" x14ac:dyDescent="0.25">
      <c r="A397" s="30" t="s">
        <v>737</v>
      </c>
      <c r="B397" s="31" t="s">
        <v>613</v>
      </c>
      <c r="C397" s="31" t="str">
        <f t="shared" si="18"/>
        <v>Durable Medical Equipment and Supplies Policy</v>
      </c>
      <c r="G397" s="30" t="s">
        <v>737</v>
      </c>
      <c r="H397" s="31" t="s">
        <v>613</v>
      </c>
      <c r="I397" s="31" t="str">
        <f t="shared" si="19"/>
        <v>Durable Medical Equipment and Supplies Policy</v>
      </c>
      <c r="J397" t="e">
        <f t="shared" ca="1" si="20"/>
        <v>#N/A</v>
      </c>
      <c r="N397" s="34" t="s">
        <v>3539</v>
      </c>
      <c r="O397" s="34" t="s">
        <v>3700</v>
      </c>
      <c r="P397" s="69">
        <v>5758</v>
      </c>
      <c r="Q397" s="34" t="s">
        <v>3701</v>
      </c>
      <c r="R397" s="34" t="s">
        <v>4514</v>
      </c>
      <c r="S397" s="69">
        <v>6492</v>
      </c>
      <c r="T397" s="70" t="s">
        <v>4515</v>
      </c>
      <c r="U397" s="34" t="s">
        <v>3704</v>
      </c>
      <c r="V397" s="34" t="s">
        <v>3704</v>
      </c>
      <c r="W397" s="34" t="s">
        <v>3705</v>
      </c>
      <c r="X397" s="34" t="s">
        <v>3539</v>
      </c>
    </row>
    <row r="398" spans="1:24" x14ac:dyDescent="0.25">
      <c r="A398" s="30" t="s">
        <v>737</v>
      </c>
      <c r="B398" s="31" t="s">
        <v>614</v>
      </c>
      <c r="C398" s="31" t="str">
        <f t="shared" si="18"/>
        <v>Durable Medical Equipment and Supplies Policy</v>
      </c>
      <c r="G398" s="30" t="s">
        <v>737</v>
      </c>
      <c r="H398" s="31" t="s">
        <v>614</v>
      </c>
      <c r="I398" s="31" t="str">
        <f t="shared" si="19"/>
        <v>Durable Medical Equipment and Supplies Policy</v>
      </c>
      <c r="J398" t="e">
        <f t="shared" ca="1" si="20"/>
        <v>#N/A</v>
      </c>
      <c r="N398" s="34" t="s">
        <v>3539</v>
      </c>
      <c r="O398" s="34" t="s">
        <v>3700</v>
      </c>
      <c r="P398" s="69">
        <v>5758</v>
      </c>
      <c r="Q398" s="34" t="s">
        <v>3701</v>
      </c>
      <c r="R398" s="34" t="s">
        <v>4516</v>
      </c>
      <c r="S398" s="69">
        <v>33996</v>
      </c>
      <c r="T398" s="70" t="s">
        <v>4517</v>
      </c>
      <c r="U398" s="34" t="s">
        <v>3704</v>
      </c>
      <c r="V398" s="34" t="s">
        <v>3704</v>
      </c>
      <c r="W398" s="34" t="s">
        <v>3705</v>
      </c>
      <c r="X398" s="34" t="s">
        <v>3539</v>
      </c>
    </row>
    <row r="399" spans="1:24" x14ac:dyDescent="0.25">
      <c r="A399" s="30" t="s">
        <v>738</v>
      </c>
      <c r="B399" s="31" t="s">
        <v>613</v>
      </c>
      <c r="C399" s="31" t="str">
        <f t="shared" si="18"/>
        <v>Durable Medical Equipment and Supplies Policy</v>
      </c>
      <c r="G399" s="30" t="s">
        <v>738</v>
      </c>
      <c r="H399" s="31" t="s">
        <v>613</v>
      </c>
      <c r="I399" s="31" t="str">
        <f t="shared" si="19"/>
        <v>Durable Medical Equipment and Supplies Policy</v>
      </c>
      <c r="J399" t="e">
        <f t="shared" ca="1" si="20"/>
        <v>#N/A</v>
      </c>
      <c r="N399" s="34" t="s">
        <v>3539</v>
      </c>
      <c r="O399" s="34" t="s">
        <v>3700</v>
      </c>
      <c r="P399" s="69">
        <v>5758</v>
      </c>
      <c r="Q399" s="34" t="s">
        <v>3701</v>
      </c>
      <c r="R399" s="34" t="s">
        <v>4518</v>
      </c>
      <c r="S399" s="69">
        <v>6498</v>
      </c>
      <c r="T399" s="70" t="s">
        <v>4519</v>
      </c>
      <c r="U399" s="34" t="s">
        <v>3704</v>
      </c>
      <c r="V399" s="34" t="s">
        <v>3704</v>
      </c>
      <c r="W399" s="34" t="s">
        <v>3705</v>
      </c>
      <c r="X399" s="34" t="s">
        <v>3539</v>
      </c>
    </row>
    <row r="400" spans="1:24" x14ac:dyDescent="0.25">
      <c r="A400" s="30" t="s">
        <v>738</v>
      </c>
      <c r="B400" s="31" t="s">
        <v>614</v>
      </c>
      <c r="C400" s="31" t="str">
        <f t="shared" si="18"/>
        <v>Durable Medical Equipment and Supplies Policy</v>
      </c>
      <c r="G400" s="30" t="s">
        <v>738</v>
      </c>
      <c r="H400" s="31" t="s">
        <v>614</v>
      </c>
      <c r="I400" s="31" t="str">
        <f t="shared" si="19"/>
        <v>Durable Medical Equipment and Supplies Policy</v>
      </c>
      <c r="J400" t="e">
        <f t="shared" ca="1" si="20"/>
        <v>#N/A</v>
      </c>
      <c r="N400" s="34" t="s">
        <v>3539</v>
      </c>
      <c r="O400" s="34" t="s">
        <v>3700</v>
      </c>
      <c r="P400" s="69">
        <v>5758</v>
      </c>
      <c r="Q400" s="34" t="s">
        <v>3701</v>
      </c>
      <c r="R400" s="34" t="s">
        <v>4520</v>
      </c>
      <c r="S400" s="69">
        <v>6500</v>
      </c>
      <c r="T400" s="70" t="s">
        <v>4521</v>
      </c>
      <c r="U400" s="34" t="s">
        <v>3704</v>
      </c>
      <c r="V400" s="34" t="s">
        <v>3704</v>
      </c>
      <c r="W400" s="34" t="s">
        <v>3705</v>
      </c>
      <c r="X400" s="34" t="s">
        <v>3539</v>
      </c>
    </row>
    <row r="401" spans="1:24" x14ac:dyDescent="0.25">
      <c r="A401" s="30" t="s">
        <v>739</v>
      </c>
      <c r="B401" s="31" t="s">
        <v>613</v>
      </c>
      <c r="C401" s="31" t="str">
        <f t="shared" si="18"/>
        <v>Durable Medical Equipment and Supplies Policy</v>
      </c>
      <c r="G401" s="30" t="s">
        <v>739</v>
      </c>
      <c r="H401" s="31" t="s">
        <v>613</v>
      </c>
      <c r="I401" s="31" t="str">
        <f t="shared" si="19"/>
        <v>Durable Medical Equipment and Supplies Policy</v>
      </c>
      <c r="J401" t="e">
        <f t="shared" ca="1" si="20"/>
        <v>#N/A</v>
      </c>
      <c r="N401" s="34" t="s">
        <v>3539</v>
      </c>
      <c r="O401" s="34" t="s">
        <v>3700</v>
      </c>
      <c r="P401" s="69">
        <v>5758</v>
      </c>
      <c r="Q401" s="34" t="s">
        <v>3701</v>
      </c>
      <c r="R401" s="34" t="s">
        <v>4522</v>
      </c>
      <c r="S401" s="69">
        <v>6501</v>
      </c>
      <c r="T401" s="70" t="s">
        <v>4523</v>
      </c>
      <c r="U401" s="34" t="s">
        <v>3704</v>
      </c>
      <c r="V401" s="34" t="s">
        <v>3704</v>
      </c>
      <c r="W401" s="34" t="s">
        <v>3705</v>
      </c>
      <c r="X401" s="34" t="s">
        <v>3539</v>
      </c>
    </row>
    <row r="402" spans="1:24" x14ac:dyDescent="0.25">
      <c r="A402" s="30" t="s">
        <v>739</v>
      </c>
      <c r="B402" s="31" t="s">
        <v>614</v>
      </c>
      <c r="C402" s="31" t="str">
        <f t="shared" si="18"/>
        <v>Durable Medical Equipment and Supplies Policy</v>
      </c>
      <c r="G402" s="30" t="s">
        <v>739</v>
      </c>
      <c r="H402" s="31" t="s">
        <v>614</v>
      </c>
      <c r="I402" s="31" t="str">
        <f t="shared" si="19"/>
        <v>Durable Medical Equipment and Supplies Policy</v>
      </c>
      <c r="J402" t="e">
        <f t="shared" ca="1" si="20"/>
        <v>#N/A</v>
      </c>
      <c r="N402" s="34" t="s">
        <v>3539</v>
      </c>
      <c r="O402" s="34" t="s">
        <v>3700</v>
      </c>
      <c r="P402" s="69">
        <v>5758</v>
      </c>
      <c r="Q402" s="34" t="s">
        <v>3701</v>
      </c>
      <c r="R402" s="34" t="s">
        <v>4524</v>
      </c>
      <c r="S402" s="69">
        <v>6510</v>
      </c>
      <c r="T402" s="70" t="s">
        <v>4525</v>
      </c>
      <c r="U402" s="34" t="s">
        <v>3704</v>
      </c>
      <c r="V402" s="34" t="s">
        <v>3704</v>
      </c>
      <c r="W402" s="34" t="s">
        <v>3705</v>
      </c>
      <c r="X402" s="34" t="s">
        <v>3539</v>
      </c>
    </row>
    <row r="403" spans="1:24" x14ac:dyDescent="0.25">
      <c r="A403" s="30" t="s">
        <v>740</v>
      </c>
      <c r="B403" s="31" t="s">
        <v>716</v>
      </c>
      <c r="C403" s="31" t="str">
        <f t="shared" si="18"/>
        <v>Durable Medical Equipment and Supplies Policy</v>
      </c>
      <c r="G403" s="30" t="s">
        <v>740</v>
      </c>
      <c r="H403" s="31" t="s">
        <v>716</v>
      </c>
      <c r="I403" s="31" t="str">
        <f t="shared" si="19"/>
        <v>Durable Medical Equipment and Supplies Policy</v>
      </c>
      <c r="J403" t="e">
        <f t="shared" ca="1" si="20"/>
        <v>#N/A</v>
      </c>
      <c r="N403" s="34" t="s">
        <v>3539</v>
      </c>
      <c r="O403" s="34" t="s">
        <v>3700</v>
      </c>
      <c r="P403" s="69">
        <v>5758</v>
      </c>
      <c r="Q403" s="34" t="s">
        <v>3701</v>
      </c>
      <c r="R403" s="34" t="s">
        <v>4526</v>
      </c>
      <c r="S403" s="69">
        <v>58234</v>
      </c>
      <c r="T403" s="70" t="s">
        <v>4527</v>
      </c>
      <c r="U403" s="34" t="s">
        <v>3708</v>
      </c>
      <c r="V403" s="34" t="s">
        <v>3708</v>
      </c>
      <c r="W403" s="34" t="s">
        <v>3792</v>
      </c>
      <c r="X403" s="34" t="s">
        <v>3539</v>
      </c>
    </row>
    <row r="404" spans="1:24" x14ac:dyDescent="0.25">
      <c r="A404" s="30" t="s">
        <v>741</v>
      </c>
      <c r="B404" s="31" t="s">
        <v>716</v>
      </c>
      <c r="C404" s="31" t="str">
        <f t="shared" si="18"/>
        <v>Durable Medical Equipment and Supplies Policy</v>
      </c>
      <c r="G404" s="30" t="s">
        <v>741</v>
      </c>
      <c r="H404" s="31" t="s">
        <v>716</v>
      </c>
      <c r="I404" s="31" t="str">
        <f t="shared" si="19"/>
        <v>Durable Medical Equipment and Supplies Policy</v>
      </c>
      <c r="J404" t="e">
        <f t="shared" ca="1" si="20"/>
        <v>#N/A</v>
      </c>
      <c r="N404" s="34" t="s">
        <v>3539</v>
      </c>
      <c r="O404" s="34" t="s">
        <v>3700</v>
      </c>
      <c r="P404" s="69">
        <v>5758</v>
      </c>
      <c r="Q404" s="34" t="s">
        <v>3701</v>
      </c>
      <c r="R404" s="34" t="s">
        <v>4528</v>
      </c>
      <c r="S404" s="69">
        <v>58244</v>
      </c>
      <c r="T404" s="70" t="s">
        <v>4529</v>
      </c>
      <c r="U404" s="34" t="s">
        <v>3708</v>
      </c>
      <c r="V404" s="34" t="s">
        <v>3708</v>
      </c>
      <c r="W404" s="34" t="s">
        <v>3792</v>
      </c>
      <c r="X404" s="34" t="s">
        <v>3539</v>
      </c>
    </row>
    <row r="405" spans="1:24" x14ac:dyDescent="0.25">
      <c r="A405" s="30" t="s">
        <v>742</v>
      </c>
      <c r="B405" s="31" t="s">
        <v>716</v>
      </c>
      <c r="C405" s="31" t="str">
        <f t="shared" si="18"/>
        <v>Durable Medical Equipment and Supplies Policy</v>
      </c>
      <c r="G405" s="30" t="s">
        <v>742</v>
      </c>
      <c r="H405" s="31" t="s">
        <v>716</v>
      </c>
      <c r="I405" s="31" t="str">
        <f t="shared" si="19"/>
        <v>Durable Medical Equipment and Supplies Policy</v>
      </c>
      <c r="J405" t="e">
        <f t="shared" ca="1" si="20"/>
        <v>#N/A</v>
      </c>
      <c r="N405" s="34" t="s">
        <v>3539</v>
      </c>
      <c r="O405" s="34" t="s">
        <v>3700</v>
      </c>
      <c r="P405" s="69">
        <v>5758</v>
      </c>
      <c r="Q405" s="34" t="s">
        <v>3701</v>
      </c>
      <c r="R405" s="34" t="s">
        <v>4530</v>
      </c>
      <c r="S405" s="69">
        <v>38196</v>
      </c>
      <c r="T405" s="70" t="s">
        <v>4531</v>
      </c>
      <c r="U405" s="34" t="s">
        <v>3708</v>
      </c>
      <c r="V405" s="34" t="s">
        <v>3708</v>
      </c>
      <c r="W405" s="34" t="s">
        <v>3792</v>
      </c>
      <c r="X405" s="34" t="s">
        <v>3539</v>
      </c>
    </row>
    <row r="406" spans="1:24" x14ac:dyDescent="0.25">
      <c r="A406" s="30" t="s">
        <v>743</v>
      </c>
      <c r="B406" s="31" t="s">
        <v>716</v>
      </c>
      <c r="C406" s="31" t="str">
        <f t="shared" si="18"/>
        <v>Durable Medical Equipment and Supplies Policy</v>
      </c>
      <c r="G406" s="30" t="s">
        <v>743</v>
      </c>
      <c r="H406" s="31" t="s">
        <v>716</v>
      </c>
      <c r="I406" s="31" t="str">
        <f t="shared" si="19"/>
        <v>Durable Medical Equipment and Supplies Policy</v>
      </c>
      <c r="J406" t="e">
        <f t="shared" ca="1" si="20"/>
        <v>#N/A</v>
      </c>
      <c r="N406" s="34" t="s">
        <v>3539</v>
      </c>
      <c r="O406" s="34" t="s">
        <v>3700</v>
      </c>
      <c r="P406" s="69">
        <v>5758</v>
      </c>
      <c r="Q406" s="34" t="s">
        <v>3701</v>
      </c>
      <c r="R406" s="34" t="s">
        <v>4532</v>
      </c>
      <c r="S406" s="69">
        <v>29147</v>
      </c>
      <c r="T406" s="70" t="s">
        <v>4533</v>
      </c>
      <c r="U406" s="34" t="s">
        <v>3708</v>
      </c>
      <c r="V406" s="34" t="s">
        <v>3708</v>
      </c>
      <c r="W406" s="34" t="s">
        <v>3792</v>
      </c>
      <c r="X406" s="34" t="s">
        <v>3539</v>
      </c>
    </row>
    <row r="407" spans="1:24" x14ac:dyDescent="0.25">
      <c r="A407" s="30" t="s">
        <v>744</v>
      </c>
      <c r="B407" s="31" t="s">
        <v>716</v>
      </c>
      <c r="C407" s="31" t="str">
        <f t="shared" si="18"/>
        <v>Durable Medical Equipment and Supplies Policy</v>
      </c>
      <c r="G407" s="30" t="s">
        <v>744</v>
      </c>
      <c r="H407" s="31" t="s">
        <v>716</v>
      </c>
      <c r="I407" s="31" t="str">
        <f t="shared" si="19"/>
        <v>Durable Medical Equipment and Supplies Policy</v>
      </c>
      <c r="J407" t="e">
        <f t="shared" ca="1" si="20"/>
        <v>#N/A</v>
      </c>
      <c r="N407" s="34" t="s">
        <v>3539</v>
      </c>
      <c r="O407" s="34" t="s">
        <v>3700</v>
      </c>
      <c r="P407" s="69">
        <v>5758</v>
      </c>
      <c r="Q407" s="34" t="s">
        <v>3701</v>
      </c>
      <c r="R407" s="34" t="s">
        <v>4534</v>
      </c>
      <c r="S407" s="69">
        <v>38235</v>
      </c>
      <c r="T407" s="70" t="s">
        <v>4535</v>
      </c>
      <c r="U407" s="34" t="s">
        <v>3708</v>
      </c>
      <c r="V407" s="34" t="s">
        <v>3708</v>
      </c>
      <c r="W407" s="34" t="s">
        <v>3792</v>
      </c>
      <c r="X407" s="34" t="s">
        <v>3539</v>
      </c>
    </row>
    <row r="408" spans="1:24" x14ac:dyDescent="0.25">
      <c r="A408" s="30" t="s">
        <v>744</v>
      </c>
      <c r="B408" s="31" t="s">
        <v>718</v>
      </c>
      <c r="C408" s="31" t="str">
        <f t="shared" si="18"/>
        <v>Durable Medical Equipment and Supplies Policy</v>
      </c>
      <c r="G408" s="30" t="s">
        <v>744</v>
      </c>
      <c r="H408" s="31" t="s">
        <v>718</v>
      </c>
      <c r="I408" s="31" t="str">
        <f t="shared" si="19"/>
        <v>Durable Medical Equipment and Supplies Policy</v>
      </c>
      <c r="J408" t="e">
        <f t="shared" ca="1" si="20"/>
        <v>#N/A</v>
      </c>
      <c r="N408" s="34" t="s">
        <v>3539</v>
      </c>
      <c r="O408" s="34" t="s">
        <v>3700</v>
      </c>
      <c r="P408" s="69">
        <v>5758</v>
      </c>
      <c r="Q408" s="34" t="s">
        <v>3701</v>
      </c>
      <c r="R408" s="34" t="s">
        <v>4536</v>
      </c>
      <c r="S408" s="69">
        <v>20426</v>
      </c>
      <c r="T408" s="70" t="s">
        <v>4537</v>
      </c>
      <c r="U408" s="34" t="s">
        <v>3708</v>
      </c>
      <c r="V408" s="34" t="s">
        <v>3708</v>
      </c>
      <c r="W408" s="34" t="s">
        <v>3792</v>
      </c>
      <c r="X408" s="34" t="s">
        <v>3539</v>
      </c>
    </row>
    <row r="409" spans="1:24" x14ac:dyDescent="0.25">
      <c r="A409" s="30" t="s">
        <v>745</v>
      </c>
      <c r="B409" s="31" t="s">
        <v>716</v>
      </c>
      <c r="C409" s="31" t="str">
        <f t="shared" si="18"/>
        <v>Durable Medical Equipment and Supplies Policy</v>
      </c>
      <c r="G409" s="30" t="s">
        <v>745</v>
      </c>
      <c r="H409" s="31" t="s">
        <v>716</v>
      </c>
      <c r="I409" s="31" t="str">
        <f t="shared" si="19"/>
        <v>Durable Medical Equipment and Supplies Policy</v>
      </c>
      <c r="J409" t="e">
        <f t="shared" ca="1" si="20"/>
        <v>#N/A</v>
      </c>
      <c r="N409" s="34" t="s">
        <v>3539</v>
      </c>
      <c r="O409" s="34" t="s">
        <v>3700</v>
      </c>
      <c r="P409" s="69">
        <v>5758</v>
      </c>
      <c r="Q409" s="34" t="s">
        <v>3701</v>
      </c>
      <c r="R409" s="34" t="s">
        <v>4538</v>
      </c>
      <c r="S409" s="69">
        <v>7409</v>
      </c>
      <c r="T409" s="70" t="s">
        <v>4539</v>
      </c>
      <c r="U409" s="34" t="s">
        <v>3704</v>
      </c>
      <c r="V409" s="34" t="s">
        <v>3704</v>
      </c>
      <c r="W409" s="34" t="s">
        <v>3705</v>
      </c>
      <c r="X409" s="34" t="s">
        <v>3539</v>
      </c>
    </row>
    <row r="410" spans="1:24" x14ac:dyDescent="0.25">
      <c r="A410" s="30" t="s">
        <v>745</v>
      </c>
      <c r="B410" s="31" t="s">
        <v>718</v>
      </c>
      <c r="C410" s="31" t="str">
        <f t="shared" si="18"/>
        <v>Durable Medical Equipment and Supplies Policy</v>
      </c>
      <c r="G410" s="30" t="s">
        <v>745</v>
      </c>
      <c r="H410" s="31" t="s">
        <v>718</v>
      </c>
      <c r="I410" s="31" t="str">
        <f t="shared" si="19"/>
        <v>Durable Medical Equipment and Supplies Policy</v>
      </c>
      <c r="J410" t="e">
        <f t="shared" ca="1" si="20"/>
        <v>#N/A</v>
      </c>
      <c r="N410" s="34" t="s">
        <v>3539</v>
      </c>
      <c r="O410" s="34" t="s">
        <v>3700</v>
      </c>
      <c r="P410" s="69">
        <v>5758</v>
      </c>
      <c r="Q410" s="34" t="s">
        <v>3701</v>
      </c>
      <c r="R410" s="34" t="s">
        <v>4540</v>
      </c>
      <c r="S410" s="69">
        <v>9152</v>
      </c>
      <c r="T410" s="70" t="s">
        <v>4541</v>
      </c>
      <c r="U410" s="34" t="s">
        <v>3704</v>
      </c>
      <c r="V410" s="34" t="s">
        <v>3704</v>
      </c>
      <c r="W410" s="34" t="s">
        <v>3705</v>
      </c>
      <c r="X410" s="34" t="s">
        <v>3539</v>
      </c>
    </row>
    <row r="411" spans="1:24" x14ac:dyDescent="0.25">
      <c r="A411" s="30" t="s">
        <v>746</v>
      </c>
      <c r="B411" s="31" t="s">
        <v>716</v>
      </c>
      <c r="C411" s="31" t="str">
        <f t="shared" si="18"/>
        <v>Durable Medical Equipment and Supplies Policy</v>
      </c>
      <c r="G411" s="30" t="s">
        <v>746</v>
      </c>
      <c r="H411" s="31" t="s">
        <v>716</v>
      </c>
      <c r="I411" s="31" t="str">
        <f t="shared" si="19"/>
        <v>Durable Medical Equipment and Supplies Policy</v>
      </c>
      <c r="J411" t="e">
        <f t="shared" ca="1" si="20"/>
        <v>#N/A</v>
      </c>
      <c r="N411" s="34" t="s">
        <v>3539</v>
      </c>
      <c r="O411" s="34" t="s">
        <v>3700</v>
      </c>
      <c r="P411" s="69">
        <v>5758</v>
      </c>
      <c r="Q411" s="34" t="s">
        <v>3701</v>
      </c>
      <c r="R411" s="34" t="s">
        <v>4542</v>
      </c>
      <c r="S411" s="69">
        <v>9154</v>
      </c>
      <c r="T411" s="70" t="s">
        <v>4543</v>
      </c>
      <c r="U411" s="34" t="s">
        <v>3704</v>
      </c>
      <c r="V411" s="34" t="s">
        <v>3704</v>
      </c>
      <c r="W411" s="34" t="s">
        <v>3705</v>
      </c>
      <c r="X411" s="34" t="s">
        <v>3539</v>
      </c>
    </row>
    <row r="412" spans="1:24" x14ac:dyDescent="0.25">
      <c r="A412" s="30" t="s">
        <v>746</v>
      </c>
      <c r="B412" s="31" t="s">
        <v>718</v>
      </c>
      <c r="C412" s="31" t="str">
        <f t="shared" si="18"/>
        <v>Durable Medical Equipment and Supplies Policy</v>
      </c>
      <c r="G412" s="30" t="s">
        <v>746</v>
      </c>
      <c r="H412" s="31" t="s">
        <v>718</v>
      </c>
      <c r="I412" s="31" t="str">
        <f t="shared" si="19"/>
        <v>Durable Medical Equipment and Supplies Policy</v>
      </c>
      <c r="J412" t="e">
        <f t="shared" ca="1" si="20"/>
        <v>#N/A</v>
      </c>
      <c r="N412" s="34" t="s">
        <v>3539</v>
      </c>
      <c r="O412" s="34" t="s">
        <v>3700</v>
      </c>
      <c r="P412" s="69">
        <v>5758</v>
      </c>
      <c r="Q412" s="34" t="s">
        <v>3701</v>
      </c>
      <c r="R412" s="34" t="s">
        <v>4544</v>
      </c>
      <c r="S412" s="69">
        <v>41428</v>
      </c>
      <c r="T412" s="70" t="s">
        <v>4545</v>
      </c>
      <c r="U412" s="34" t="s">
        <v>3704</v>
      </c>
      <c r="V412" s="34" t="s">
        <v>3704</v>
      </c>
      <c r="W412" s="34" t="s">
        <v>3705</v>
      </c>
      <c r="X412" s="34" t="s">
        <v>3539</v>
      </c>
    </row>
    <row r="413" spans="1:24" x14ac:dyDescent="0.25">
      <c r="A413" s="30" t="s">
        <v>747</v>
      </c>
      <c r="B413" s="31" t="s">
        <v>716</v>
      </c>
      <c r="C413" s="31" t="str">
        <f t="shared" si="18"/>
        <v>Durable Medical Equipment and Supplies Policy</v>
      </c>
      <c r="G413" s="30" t="s">
        <v>747</v>
      </c>
      <c r="H413" s="31" t="s">
        <v>716</v>
      </c>
      <c r="I413" s="31" t="str">
        <f t="shared" si="19"/>
        <v>Durable Medical Equipment and Supplies Policy</v>
      </c>
      <c r="J413" t="e">
        <f t="shared" ca="1" si="20"/>
        <v>#N/A</v>
      </c>
      <c r="N413" s="34" t="s">
        <v>3539</v>
      </c>
      <c r="O413" s="34" t="s">
        <v>3700</v>
      </c>
      <c r="P413" s="69">
        <v>5758</v>
      </c>
      <c r="Q413" s="34" t="s">
        <v>3701</v>
      </c>
      <c r="R413" s="34" t="s">
        <v>4546</v>
      </c>
      <c r="S413" s="69">
        <v>48504</v>
      </c>
      <c r="T413" s="70" t="s">
        <v>4547</v>
      </c>
      <c r="U413" s="34" t="s">
        <v>3704</v>
      </c>
      <c r="V413" s="34" t="s">
        <v>3704</v>
      </c>
      <c r="W413" s="34" t="s">
        <v>3705</v>
      </c>
      <c r="X413" s="34" t="s">
        <v>3539</v>
      </c>
    </row>
    <row r="414" spans="1:24" x14ac:dyDescent="0.25">
      <c r="A414" s="30" t="s">
        <v>748</v>
      </c>
      <c r="B414" s="31" t="s">
        <v>716</v>
      </c>
      <c r="C414" s="31" t="str">
        <f t="shared" si="18"/>
        <v>Durable Medical Equipment and Supplies Policy</v>
      </c>
      <c r="G414" s="30" t="s">
        <v>748</v>
      </c>
      <c r="H414" s="31" t="s">
        <v>716</v>
      </c>
      <c r="I414" s="31" t="str">
        <f t="shared" si="19"/>
        <v>Durable Medical Equipment and Supplies Policy</v>
      </c>
      <c r="J414" t="e">
        <f t="shared" ca="1" si="20"/>
        <v>#N/A</v>
      </c>
      <c r="N414" s="34" t="s">
        <v>3539</v>
      </c>
      <c r="O414" s="34" t="s">
        <v>3700</v>
      </c>
      <c r="P414" s="69">
        <v>5758</v>
      </c>
      <c r="Q414" s="34" t="s">
        <v>3701</v>
      </c>
      <c r="R414" s="34" t="s">
        <v>4548</v>
      </c>
      <c r="S414" s="69">
        <v>41433</v>
      </c>
      <c r="T414" s="70" t="s">
        <v>4549</v>
      </c>
      <c r="U414" s="34" t="s">
        <v>3704</v>
      </c>
      <c r="V414" s="34" t="s">
        <v>3704</v>
      </c>
      <c r="W414" s="34" t="s">
        <v>3705</v>
      </c>
      <c r="X414" s="34" t="s">
        <v>3539</v>
      </c>
    </row>
    <row r="415" spans="1:24" x14ac:dyDescent="0.25">
      <c r="A415" s="30" t="s">
        <v>748</v>
      </c>
      <c r="B415" s="31" t="s">
        <v>718</v>
      </c>
      <c r="C415" s="31" t="str">
        <f t="shared" si="18"/>
        <v>Durable Medical Equipment and Supplies Policy</v>
      </c>
      <c r="G415" s="30" t="s">
        <v>748</v>
      </c>
      <c r="H415" s="31" t="s">
        <v>718</v>
      </c>
      <c r="I415" s="31" t="str">
        <f t="shared" si="19"/>
        <v>Durable Medical Equipment and Supplies Policy</v>
      </c>
      <c r="J415" t="e">
        <f t="shared" ca="1" si="20"/>
        <v>#N/A</v>
      </c>
      <c r="N415" s="34" t="s">
        <v>3539</v>
      </c>
      <c r="O415" s="34" t="s">
        <v>3700</v>
      </c>
      <c r="P415" s="69">
        <v>5758</v>
      </c>
      <c r="Q415" s="34" t="s">
        <v>3701</v>
      </c>
      <c r="R415" s="34" t="s">
        <v>4550</v>
      </c>
      <c r="S415" s="69">
        <v>41422</v>
      </c>
      <c r="T415" s="70" t="s">
        <v>4551</v>
      </c>
      <c r="U415" s="34" t="s">
        <v>3704</v>
      </c>
      <c r="V415" s="34" t="s">
        <v>3704</v>
      </c>
      <c r="W415" s="34" t="s">
        <v>4275</v>
      </c>
      <c r="X415" s="34" t="s">
        <v>3539</v>
      </c>
    </row>
    <row r="416" spans="1:24" x14ac:dyDescent="0.25">
      <c r="A416" s="30" t="s">
        <v>749</v>
      </c>
      <c r="B416" s="31" t="s">
        <v>716</v>
      </c>
      <c r="C416" s="31" t="str">
        <f t="shared" si="18"/>
        <v>Durable Medical Equipment and Supplies Policy</v>
      </c>
      <c r="G416" s="30" t="s">
        <v>749</v>
      </c>
      <c r="H416" s="31" t="s">
        <v>716</v>
      </c>
      <c r="I416" s="31" t="str">
        <f t="shared" si="19"/>
        <v>Durable Medical Equipment and Supplies Policy</v>
      </c>
      <c r="J416" t="e">
        <f t="shared" ca="1" si="20"/>
        <v>#N/A</v>
      </c>
      <c r="N416" s="34" t="s">
        <v>3539</v>
      </c>
      <c r="O416" s="34" t="s">
        <v>3700</v>
      </c>
      <c r="P416" s="69">
        <v>5758</v>
      </c>
      <c r="Q416" s="34" t="s">
        <v>3701</v>
      </c>
      <c r="R416" s="34" t="s">
        <v>4552</v>
      </c>
      <c r="S416" s="69">
        <v>48499</v>
      </c>
      <c r="T416" s="70" t="s">
        <v>4553</v>
      </c>
      <c r="U416" s="34" t="s">
        <v>3704</v>
      </c>
      <c r="V416" s="34" t="s">
        <v>3704</v>
      </c>
      <c r="W416" s="34" t="s">
        <v>3705</v>
      </c>
      <c r="X416" s="34" t="s">
        <v>3539</v>
      </c>
    </row>
    <row r="417" spans="1:24" x14ac:dyDescent="0.25">
      <c r="A417" s="30" t="s">
        <v>750</v>
      </c>
      <c r="B417" s="31" t="s">
        <v>606</v>
      </c>
      <c r="C417" s="31" t="str">
        <f t="shared" si="18"/>
        <v>Durable Medical Equipment and Supplies Policy</v>
      </c>
      <c r="G417" s="30" t="s">
        <v>750</v>
      </c>
      <c r="H417" s="31" t="s">
        <v>606</v>
      </c>
      <c r="I417" s="31" t="str">
        <f t="shared" si="19"/>
        <v>Durable Medical Equipment and Supplies Policy</v>
      </c>
      <c r="J417" t="e">
        <f t="shared" ca="1" si="20"/>
        <v>#N/A</v>
      </c>
      <c r="N417" s="34" t="s">
        <v>3539</v>
      </c>
      <c r="O417" s="34" t="s">
        <v>3700</v>
      </c>
      <c r="P417" s="69">
        <v>5758</v>
      </c>
      <c r="Q417" s="34" t="s">
        <v>3701</v>
      </c>
      <c r="R417" s="34" t="s">
        <v>4554</v>
      </c>
      <c r="S417" s="69">
        <v>9160</v>
      </c>
      <c r="T417" s="70" t="s">
        <v>4555</v>
      </c>
      <c r="U417" s="34" t="s">
        <v>3704</v>
      </c>
      <c r="V417" s="34" t="s">
        <v>3704</v>
      </c>
      <c r="W417" s="34" t="s">
        <v>3705</v>
      </c>
      <c r="X417" s="34" t="s">
        <v>3539</v>
      </c>
    </row>
    <row r="418" spans="1:24" x14ac:dyDescent="0.25">
      <c r="A418" s="30" t="s">
        <v>750</v>
      </c>
      <c r="B418" s="31" t="s">
        <v>721</v>
      </c>
      <c r="C418" s="31" t="str">
        <f t="shared" si="18"/>
        <v>Durable Medical Equipment and Supplies Policy</v>
      </c>
      <c r="G418" s="30" t="s">
        <v>750</v>
      </c>
      <c r="H418" s="31" t="s">
        <v>721</v>
      </c>
      <c r="I418" s="31" t="str">
        <f t="shared" si="19"/>
        <v>Durable Medical Equipment and Supplies Policy</v>
      </c>
      <c r="J418" t="e">
        <f t="shared" ca="1" si="20"/>
        <v>#N/A</v>
      </c>
      <c r="N418" s="34" t="s">
        <v>3539</v>
      </c>
      <c r="O418" s="34" t="s">
        <v>3700</v>
      </c>
      <c r="P418" s="69">
        <v>5758</v>
      </c>
      <c r="Q418" s="34" t="s">
        <v>3701</v>
      </c>
      <c r="R418" s="34" t="s">
        <v>4556</v>
      </c>
      <c r="S418" s="69">
        <v>33513</v>
      </c>
      <c r="T418" s="70" t="s">
        <v>4557</v>
      </c>
      <c r="U418" s="34" t="s">
        <v>3704</v>
      </c>
      <c r="V418" s="34" t="s">
        <v>3704</v>
      </c>
      <c r="W418" s="34" t="s">
        <v>3705</v>
      </c>
      <c r="X418" s="34" t="s">
        <v>3539</v>
      </c>
    </row>
    <row r="419" spans="1:24" x14ac:dyDescent="0.25">
      <c r="A419" s="30" t="s">
        <v>750</v>
      </c>
      <c r="B419" s="31" t="s">
        <v>607</v>
      </c>
      <c r="C419" s="31" t="str">
        <f t="shared" si="18"/>
        <v>Durable Medical Equipment and Supplies Policy</v>
      </c>
      <c r="G419" s="30" t="s">
        <v>750</v>
      </c>
      <c r="H419" s="31" t="s">
        <v>607</v>
      </c>
      <c r="I419" s="31" t="str">
        <f t="shared" si="19"/>
        <v>Durable Medical Equipment and Supplies Policy</v>
      </c>
      <c r="J419" t="e">
        <f t="shared" ca="1" si="20"/>
        <v>#N/A</v>
      </c>
      <c r="N419" s="34" t="s">
        <v>3539</v>
      </c>
      <c r="O419" s="34" t="s">
        <v>3700</v>
      </c>
      <c r="P419" s="69">
        <v>5758</v>
      </c>
      <c r="Q419" s="34" t="s">
        <v>3701</v>
      </c>
      <c r="R419" s="34" t="s">
        <v>4558</v>
      </c>
      <c r="S419" s="69">
        <v>9163</v>
      </c>
      <c r="T419" s="70" t="s">
        <v>4559</v>
      </c>
      <c r="U419" s="34" t="s">
        <v>3704</v>
      </c>
      <c r="V419" s="34" t="s">
        <v>3704</v>
      </c>
      <c r="W419" s="34" t="s">
        <v>3705</v>
      </c>
      <c r="X419" s="34" t="s">
        <v>3539</v>
      </c>
    </row>
    <row r="420" spans="1:24" x14ac:dyDescent="0.25">
      <c r="A420" s="30" t="s">
        <v>750</v>
      </c>
      <c r="B420" s="31" t="s">
        <v>722</v>
      </c>
      <c r="C420" s="31" t="str">
        <f t="shared" si="18"/>
        <v>Durable Medical Equipment and Supplies Policy</v>
      </c>
      <c r="G420" s="30" t="s">
        <v>750</v>
      </c>
      <c r="H420" s="31" t="s">
        <v>722</v>
      </c>
      <c r="I420" s="31" t="str">
        <f t="shared" si="19"/>
        <v>Durable Medical Equipment and Supplies Policy</v>
      </c>
      <c r="J420" t="e">
        <f t="shared" ca="1" si="20"/>
        <v>#N/A</v>
      </c>
      <c r="N420" s="34" t="s">
        <v>3539</v>
      </c>
      <c r="O420" s="34" t="s">
        <v>3700</v>
      </c>
      <c r="P420" s="69">
        <v>5758</v>
      </c>
      <c r="Q420" s="34" t="s">
        <v>3701</v>
      </c>
      <c r="R420" s="34" t="s">
        <v>4560</v>
      </c>
      <c r="S420" s="69">
        <v>27626</v>
      </c>
      <c r="T420" s="70" t="s">
        <v>4561</v>
      </c>
      <c r="U420" s="34" t="s">
        <v>3704</v>
      </c>
      <c r="V420" s="34" t="s">
        <v>3704</v>
      </c>
      <c r="W420" s="34" t="s">
        <v>3705</v>
      </c>
      <c r="X420" s="34" t="s">
        <v>3539</v>
      </c>
    </row>
    <row r="421" spans="1:24" x14ac:dyDescent="0.25">
      <c r="A421" s="30" t="s">
        <v>750</v>
      </c>
      <c r="B421" s="31" t="s">
        <v>608</v>
      </c>
      <c r="C421" s="31" t="str">
        <f t="shared" si="18"/>
        <v>Durable Medical Equipment and Supplies Policy</v>
      </c>
      <c r="G421" s="30" t="s">
        <v>750</v>
      </c>
      <c r="H421" s="31" t="s">
        <v>608</v>
      </c>
      <c r="I421" s="31" t="str">
        <f t="shared" si="19"/>
        <v>Durable Medical Equipment and Supplies Policy</v>
      </c>
      <c r="J421" t="e">
        <f t="shared" ca="1" si="20"/>
        <v>#N/A</v>
      </c>
      <c r="N421" s="34" t="s">
        <v>3539</v>
      </c>
      <c r="O421" s="34" t="s">
        <v>3700</v>
      </c>
      <c r="P421" s="69">
        <v>5758</v>
      </c>
      <c r="Q421" s="34" t="s">
        <v>3701</v>
      </c>
      <c r="R421" s="34" t="s">
        <v>4562</v>
      </c>
      <c r="S421" s="69">
        <v>9165</v>
      </c>
      <c r="T421" s="70" t="s">
        <v>4563</v>
      </c>
      <c r="U421" s="34" t="s">
        <v>3704</v>
      </c>
      <c r="V421" s="34" t="s">
        <v>3704</v>
      </c>
      <c r="W421" s="34" t="s">
        <v>3705</v>
      </c>
      <c r="X421" s="34" t="s">
        <v>3539</v>
      </c>
    </row>
    <row r="422" spans="1:24" x14ac:dyDescent="0.25">
      <c r="A422" s="30" t="s">
        <v>750</v>
      </c>
      <c r="B422" s="31" t="s">
        <v>723</v>
      </c>
      <c r="C422" s="31" t="str">
        <f t="shared" si="18"/>
        <v>Durable Medical Equipment and Supplies Policy</v>
      </c>
      <c r="G422" s="30" t="s">
        <v>750</v>
      </c>
      <c r="H422" s="31" t="s">
        <v>723</v>
      </c>
      <c r="I422" s="31" t="str">
        <f t="shared" si="19"/>
        <v>Durable Medical Equipment and Supplies Policy</v>
      </c>
      <c r="J422" t="e">
        <f t="shared" ca="1" si="20"/>
        <v>#N/A</v>
      </c>
      <c r="N422" s="34" t="s">
        <v>3539</v>
      </c>
      <c r="O422" s="34" t="s">
        <v>3700</v>
      </c>
      <c r="P422" s="69">
        <v>5758</v>
      </c>
      <c r="Q422" s="34" t="s">
        <v>3701</v>
      </c>
      <c r="R422" s="34" t="s">
        <v>4564</v>
      </c>
      <c r="S422" s="69">
        <v>9166</v>
      </c>
      <c r="T422" s="70" t="s">
        <v>4565</v>
      </c>
      <c r="U422" s="34" t="s">
        <v>3704</v>
      </c>
      <c r="V422" s="34" t="s">
        <v>3704</v>
      </c>
      <c r="W422" s="34" t="s">
        <v>3705</v>
      </c>
      <c r="X422" s="34" t="s">
        <v>3539</v>
      </c>
    </row>
    <row r="423" spans="1:24" x14ac:dyDescent="0.25">
      <c r="A423" s="30" t="s">
        <v>750</v>
      </c>
      <c r="B423" s="31" t="s">
        <v>609</v>
      </c>
      <c r="C423" s="31" t="str">
        <f t="shared" si="18"/>
        <v>Durable Medical Equipment and Supplies Policy</v>
      </c>
      <c r="G423" s="30" t="s">
        <v>750</v>
      </c>
      <c r="H423" s="31" t="s">
        <v>609</v>
      </c>
      <c r="I423" s="31" t="str">
        <f t="shared" si="19"/>
        <v>Durable Medical Equipment and Supplies Policy</v>
      </c>
      <c r="J423" t="e">
        <f t="shared" ca="1" si="20"/>
        <v>#N/A</v>
      </c>
      <c r="N423" s="34" t="s">
        <v>3539</v>
      </c>
      <c r="O423" s="34" t="s">
        <v>3700</v>
      </c>
      <c r="P423" s="69">
        <v>5758</v>
      </c>
      <c r="Q423" s="34" t="s">
        <v>3701</v>
      </c>
      <c r="R423" s="34" t="s">
        <v>4566</v>
      </c>
      <c r="S423" s="69">
        <v>41262</v>
      </c>
      <c r="T423" s="70" t="s">
        <v>4567</v>
      </c>
      <c r="U423" s="34" t="s">
        <v>3704</v>
      </c>
      <c r="V423" s="34" t="s">
        <v>3704</v>
      </c>
      <c r="W423" s="34" t="s">
        <v>3705</v>
      </c>
      <c r="X423" s="34" t="s">
        <v>3539</v>
      </c>
    </row>
    <row r="424" spans="1:24" x14ac:dyDescent="0.25">
      <c r="A424" s="30" t="s">
        <v>750</v>
      </c>
      <c r="B424" s="31" t="s">
        <v>724</v>
      </c>
      <c r="C424" s="31" t="str">
        <f t="shared" si="18"/>
        <v>Durable Medical Equipment and Supplies Policy</v>
      </c>
      <c r="G424" s="30" t="s">
        <v>750</v>
      </c>
      <c r="H424" s="31" t="s">
        <v>724</v>
      </c>
      <c r="I424" s="31" t="str">
        <f t="shared" si="19"/>
        <v>Durable Medical Equipment and Supplies Policy</v>
      </c>
      <c r="J424" t="e">
        <f t="shared" ca="1" si="20"/>
        <v>#N/A</v>
      </c>
      <c r="N424" s="34" t="s">
        <v>3539</v>
      </c>
      <c r="O424" s="34" t="s">
        <v>3700</v>
      </c>
      <c r="P424" s="69">
        <v>5758</v>
      </c>
      <c r="Q424" s="34" t="s">
        <v>3701</v>
      </c>
      <c r="R424" s="34" t="s">
        <v>4568</v>
      </c>
      <c r="S424" s="69">
        <v>9168</v>
      </c>
      <c r="T424" s="70" t="s">
        <v>4569</v>
      </c>
      <c r="U424" s="34" t="s">
        <v>3704</v>
      </c>
      <c r="V424" s="34" t="s">
        <v>3704</v>
      </c>
      <c r="W424" s="34" t="s">
        <v>3705</v>
      </c>
      <c r="X424" s="34" t="s">
        <v>3539</v>
      </c>
    </row>
    <row r="425" spans="1:24" x14ac:dyDescent="0.25">
      <c r="A425" s="30" t="s">
        <v>751</v>
      </c>
      <c r="B425" s="31" t="s">
        <v>716</v>
      </c>
      <c r="C425" s="31" t="str">
        <f t="shared" si="18"/>
        <v>Durable Medical Equipment and Supplies Policy</v>
      </c>
      <c r="G425" s="30" t="s">
        <v>751</v>
      </c>
      <c r="H425" s="31" t="s">
        <v>716</v>
      </c>
      <c r="I425" s="31" t="str">
        <f t="shared" si="19"/>
        <v>Durable Medical Equipment and Supplies Policy</v>
      </c>
      <c r="J425" t="e">
        <f t="shared" ca="1" si="20"/>
        <v>#N/A</v>
      </c>
      <c r="N425" s="34" t="s">
        <v>3539</v>
      </c>
      <c r="O425" s="34" t="s">
        <v>3700</v>
      </c>
      <c r="P425" s="69">
        <v>5758</v>
      </c>
      <c r="Q425" s="34" t="s">
        <v>3701</v>
      </c>
      <c r="R425" s="34" t="s">
        <v>4570</v>
      </c>
      <c r="S425" s="69">
        <v>9169</v>
      </c>
      <c r="T425" s="70" t="s">
        <v>4571</v>
      </c>
      <c r="U425" s="34" t="s">
        <v>3704</v>
      </c>
      <c r="V425" s="34" t="s">
        <v>3704</v>
      </c>
      <c r="W425" s="34" t="s">
        <v>3705</v>
      </c>
      <c r="X425" s="34" t="s">
        <v>3539</v>
      </c>
    </row>
    <row r="426" spans="1:24" x14ac:dyDescent="0.25">
      <c r="A426" s="30" t="s">
        <v>751</v>
      </c>
      <c r="B426" s="31" t="s">
        <v>718</v>
      </c>
      <c r="C426" s="31" t="str">
        <f t="shared" si="18"/>
        <v>Durable Medical Equipment and Supplies Policy</v>
      </c>
      <c r="G426" s="30" t="s">
        <v>751</v>
      </c>
      <c r="H426" s="31" t="s">
        <v>718</v>
      </c>
      <c r="I426" s="31" t="str">
        <f t="shared" si="19"/>
        <v>Durable Medical Equipment and Supplies Policy</v>
      </c>
      <c r="J426" t="e">
        <f t="shared" ca="1" si="20"/>
        <v>#N/A</v>
      </c>
      <c r="N426" s="34" t="s">
        <v>3539</v>
      </c>
      <c r="O426" s="34" t="s">
        <v>3700</v>
      </c>
      <c r="P426" s="69">
        <v>5758</v>
      </c>
      <c r="Q426" s="34" t="s">
        <v>3701</v>
      </c>
      <c r="R426" s="34" t="s">
        <v>4572</v>
      </c>
      <c r="S426" s="69">
        <v>9170</v>
      </c>
      <c r="T426" s="70" t="s">
        <v>4573</v>
      </c>
      <c r="U426" s="34" t="s">
        <v>3704</v>
      </c>
      <c r="V426" s="34" t="s">
        <v>3704</v>
      </c>
      <c r="W426" s="34" t="s">
        <v>3705</v>
      </c>
      <c r="X426" s="34" t="s">
        <v>3539</v>
      </c>
    </row>
    <row r="427" spans="1:24" x14ac:dyDescent="0.25">
      <c r="A427" s="30" t="s">
        <v>752</v>
      </c>
      <c r="B427" s="31" t="s">
        <v>613</v>
      </c>
      <c r="C427" s="31" t="str">
        <f t="shared" si="18"/>
        <v>Durable Medical Equipment and Supplies Policy</v>
      </c>
      <c r="G427" s="30" t="s">
        <v>752</v>
      </c>
      <c r="H427" s="31" t="s">
        <v>613</v>
      </c>
      <c r="I427" s="31" t="str">
        <f t="shared" si="19"/>
        <v>Durable Medical Equipment and Supplies Policy</v>
      </c>
      <c r="J427" t="e">
        <f t="shared" ca="1" si="20"/>
        <v>#N/A</v>
      </c>
      <c r="N427" s="34" t="s">
        <v>3539</v>
      </c>
      <c r="O427" s="34" t="s">
        <v>3700</v>
      </c>
      <c r="P427" s="69">
        <v>5758</v>
      </c>
      <c r="Q427" s="34" t="s">
        <v>3701</v>
      </c>
      <c r="R427" s="34" t="s">
        <v>4574</v>
      </c>
      <c r="S427" s="69">
        <v>9177</v>
      </c>
      <c r="T427" s="70" t="s">
        <v>4575</v>
      </c>
      <c r="U427" s="34" t="s">
        <v>3704</v>
      </c>
      <c r="V427" s="34" t="s">
        <v>3704</v>
      </c>
      <c r="W427" s="34" t="s">
        <v>3705</v>
      </c>
      <c r="X427" s="34" t="s">
        <v>3539</v>
      </c>
    </row>
    <row r="428" spans="1:24" x14ac:dyDescent="0.25">
      <c r="A428" s="30" t="s">
        <v>752</v>
      </c>
      <c r="B428" s="31" t="s">
        <v>614</v>
      </c>
      <c r="C428" s="31" t="str">
        <f t="shared" si="18"/>
        <v>Durable Medical Equipment and Supplies Policy</v>
      </c>
      <c r="G428" s="30" t="s">
        <v>752</v>
      </c>
      <c r="H428" s="31" t="s">
        <v>614</v>
      </c>
      <c r="I428" s="31" t="str">
        <f t="shared" si="19"/>
        <v>Durable Medical Equipment and Supplies Policy</v>
      </c>
      <c r="J428" t="e">
        <f t="shared" ca="1" si="20"/>
        <v>#N/A</v>
      </c>
      <c r="N428" s="34" t="s">
        <v>3539</v>
      </c>
      <c r="O428" s="34" t="s">
        <v>3700</v>
      </c>
      <c r="P428" s="69">
        <v>5758</v>
      </c>
      <c r="Q428" s="34" t="s">
        <v>3701</v>
      </c>
      <c r="R428" s="34" t="s">
        <v>4576</v>
      </c>
      <c r="S428" s="69">
        <v>18445</v>
      </c>
      <c r="T428" s="70" t="s">
        <v>4577</v>
      </c>
      <c r="U428" s="34" t="s">
        <v>3704</v>
      </c>
      <c r="V428" s="34" t="s">
        <v>3704</v>
      </c>
      <c r="W428" s="34" t="s">
        <v>3705</v>
      </c>
      <c r="X428" s="34" t="s">
        <v>3539</v>
      </c>
    </row>
    <row r="429" spans="1:24" x14ac:dyDescent="0.25">
      <c r="A429" s="30" t="s">
        <v>753</v>
      </c>
      <c r="B429" s="31" t="s">
        <v>754</v>
      </c>
      <c r="C429" s="31" t="str">
        <f t="shared" si="18"/>
        <v>Durable Medical Equipment and Supplies Policy</v>
      </c>
      <c r="G429" s="30" t="s">
        <v>753</v>
      </c>
      <c r="H429" s="31" t="s">
        <v>754</v>
      </c>
      <c r="I429" s="31" t="str">
        <f t="shared" si="19"/>
        <v>Durable Medical Equipment and Supplies Policy</v>
      </c>
      <c r="J429" t="e">
        <f t="shared" ca="1" si="20"/>
        <v>#N/A</v>
      </c>
      <c r="N429" s="34" t="s">
        <v>3539</v>
      </c>
      <c r="O429" s="34" t="s">
        <v>3700</v>
      </c>
      <c r="P429" s="69">
        <v>5758</v>
      </c>
      <c r="Q429" s="34" t="s">
        <v>3701</v>
      </c>
      <c r="R429" s="34" t="s">
        <v>4578</v>
      </c>
      <c r="S429" s="69">
        <v>18444</v>
      </c>
      <c r="T429" s="70" t="s">
        <v>4579</v>
      </c>
      <c r="U429" s="34" t="s">
        <v>3704</v>
      </c>
      <c r="V429" s="34" t="s">
        <v>3704</v>
      </c>
      <c r="W429" s="34" t="s">
        <v>3705</v>
      </c>
      <c r="X429" s="34" t="s">
        <v>3539</v>
      </c>
    </row>
    <row r="430" spans="1:24" x14ac:dyDescent="0.25">
      <c r="A430" s="30" t="s">
        <v>755</v>
      </c>
      <c r="B430" s="31" t="s">
        <v>548</v>
      </c>
      <c r="C430" s="31" t="str">
        <f t="shared" si="18"/>
        <v>Durable Medical Equipment and Supplies Policy</v>
      </c>
      <c r="G430" s="30" t="s">
        <v>755</v>
      </c>
      <c r="H430" s="31" t="s">
        <v>548</v>
      </c>
      <c r="I430" s="31" t="str">
        <f t="shared" si="19"/>
        <v>Durable Medical Equipment and Supplies Policy</v>
      </c>
      <c r="J430" t="e">
        <f t="shared" ca="1" si="20"/>
        <v>#N/A</v>
      </c>
      <c r="N430" s="34" t="s">
        <v>3539</v>
      </c>
      <c r="O430" s="34" t="s">
        <v>3700</v>
      </c>
      <c r="P430" s="69">
        <v>5758</v>
      </c>
      <c r="Q430" s="34" t="s">
        <v>3701</v>
      </c>
      <c r="R430" s="34" t="s">
        <v>4580</v>
      </c>
      <c r="S430" s="69">
        <v>9198</v>
      </c>
      <c r="T430" s="70" t="s">
        <v>4581</v>
      </c>
      <c r="U430" s="34" t="s">
        <v>3704</v>
      </c>
      <c r="V430" s="34" t="s">
        <v>3704</v>
      </c>
      <c r="W430" s="34" t="s">
        <v>3705</v>
      </c>
      <c r="X430" s="34" t="s">
        <v>3539</v>
      </c>
    </row>
    <row r="431" spans="1:24" x14ac:dyDescent="0.25">
      <c r="A431" s="30" t="s">
        <v>755</v>
      </c>
      <c r="B431" s="31" t="s">
        <v>756</v>
      </c>
      <c r="C431" s="31" t="str">
        <f t="shared" si="18"/>
        <v>Durable Medical Equipment and Supplies Policy</v>
      </c>
      <c r="G431" s="30" t="s">
        <v>755</v>
      </c>
      <c r="H431" s="31" t="s">
        <v>756</v>
      </c>
      <c r="I431" s="31" t="str">
        <f t="shared" si="19"/>
        <v>Durable Medical Equipment and Supplies Policy</v>
      </c>
      <c r="J431" t="e">
        <f t="shared" ca="1" si="20"/>
        <v>#N/A</v>
      </c>
      <c r="N431" s="34" t="s">
        <v>3539</v>
      </c>
      <c r="O431" s="34" t="s">
        <v>3700</v>
      </c>
      <c r="P431" s="69">
        <v>5758</v>
      </c>
      <c r="Q431" s="34" t="s">
        <v>3701</v>
      </c>
      <c r="R431" s="34" t="s">
        <v>4582</v>
      </c>
      <c r="S431" s="69">
        <v>9203</v>
      </c>
      <c r="T431" s="70" t="s">
        <v>4583</v>
      </c>
      <c r="U431" s="34" t="s">
        <v>3704</v>
      </c>
      <c r="V431" s="34" t="s">
        <v>3704</v>
      </c>
      <c r="W431" s="34" t="s">
        <v>3705</v>
      </c>
      <c r="X431" s="34" t="s">
        <v>3539</v>
      </c>
    </row>
    <row r="432" spans="1:24" x14ac:dyDescent="0.25">
      <c r="A432" s="30" t="s">
        <v>757</v>
      </c>
      <c r="B432" s="31" t="s">
        <v>606</v>
      </c>
      <c r="C432" s="31" t="str">
        <f t="shared" si="18"/>
        <v>Durable Medical Equipment and Supplies Policy</v>
      </c>
      <c r="G432" s="30" t="s">
        <v>757</v>
      </c>
      <c r="H432" s="31" t="s">
        <v>606</v>
      </c>
      <c r="I432" s="31" t="str">
        <f t="shared" si="19"/>
        <v>Durable Medical Equipment and Supplies Policy</v>
      </c>
      <c r="J432" t="e">
        <f t="shared" ca="1" si="20"/>
        <v>#N/A</v>
      </c>
      <c r="N432" s="34" t="s">
        <v>3539</v>
      </c>
      <c r="O432" s="34" t="s">
        <v>3700</v>
      </c>
      <c r="P432" s="69">
        <v>5758</v>
      </c>
      <c r="Q432" s="34" t="s">
        <v>3701</v>
      </c>
      <c r="R432" s="34" t="s">
        <v>4584</v>
      </c>
      <c r="S432" s="69">
        <v>9204</v>
      </c>
      <c r="T432" s="70" t="s">
        <v>4585</v>
      </c>
      <c r="U432" s="34" t="s">
        <v>3704</v>
      </c>
      <c r="V432" s="34" t="s">
        <v>3704</v>
      </c>
      <c r="W432" s="34" t="s">
        <v>3705</v>
      </c>
      <c r="X432" s="34" t="s">
        <v>3539</v>
      </c>
    </row>
    <row r="433" spans="1:24" x14ac:dyDescent="0.25">
      <c r="A433" s="30" t="s">
        <v>757</v>
      </c>
      <c r="B433" s="31" t="s">
        <v>721</v>
      </c>
      <c r="C433" s="31" t="str">
        <f t="shared" si="18"/>
        <v>Durable Medical Equipment and Supplies Policy</v>
      </c>
      <c r="G433" s="30" t="s">
        <v>757</v>
      </c>
      <c r="H433" s="31" t="s">
        <v>721</v>
      </c>
      <c r="I433" s="31" t="str">
        <f t="shared" si="19"/>
        <v>Durable Medical Equipment and Supplies Policy</v>
      </c>
      <c r="J433" t="e">
        <f t="shared" ca="1" si="20"/>
        <v>#N/A</v>
      </c>
      <c r="N433" s="34" t="s">
        <v>3539</v>
      </c>
      <c r="O433" s="34" t="s">
        <v>3700</v>
      </c>
      <c r="P433" s="69">
        <v>5758</v>
      </c>
      <c r="Q433" s="34" t="s">
        <v>3701</v>
      </c>
      <c r="R433" s="34" t="s">
        <v>4586</v>
      </c>
      <c r="S433" s="69">
        <v>9230</v>
      </c>
      <c r="T433" s="70" t="s">
        <v>4587</v>
      </c>
      <c r="U433" s="34" t="s">
        <v>3704</v>
      </c>
      <c r="V433" s="34" t="s">
        <v>3704</v>
      </c>
      <c r="W433" s="34" t="s">
        <v>3705</v>
      </c>
      <c r="X433" s="34" t="s">
        <v>3539</v>
      </c>
    </row>
    <row r="434" spans="1:24" x14ac:dyDescent="0.25">
      <c r="A434" s="30" t="s">
        <v>757</v>
      </c>
      <c r="B434" s="31" t="s">
        <v>607</v>
      </c>
      <c r="C434" s="31" t="str">
        <f t="shared" si="18"/>
        <v>Durable Medical Equipment and Supplies Policy</v>
      </c>
      <c r="G434" s="30" t="s">
        <v>757</v>
      </c>
      <c r="H434" s="31" t="s">
        <v>607</v>
      </c>
      <c r="I434" s="31" t="str">
        <f t="shared" si="19"/>
        <v>Durable Medical Equipment and Supplies Policy</v>
      </c>
      <c r="J434" t="e">
        <f t="shared" ca="1" si="20"/>
        <v>#N/A</v>
      </c>
      <c r="N434" s="34" t="s">
        <v>3539</v>
      </c>
      <c r="O434" s="34" t="s">
        <v>3700</v>
      </c>
      <c r="P434" s="69">
        <v>5758</v>
      </c>
      <c r="Q434" s="34" t="s">
        <v>3701</v>
      </c>
      <c r="R434" s="34" t="s">
        <v>4588</v>
      </c>
      <c r="S434" s="69">
        <v>41417</v>
      </c>
      <c r="T434" s="70" t="s">
        <v>4589</v>
      </c>
      <c r="U434" s="34" t="s">
        <v>3704</v>
      </c>
      <c r="V434" s="34" t="s">
        <v>3704</v>
      </c>
      <c r="W434" s="34" t="s">
        <v>3705</v>
      </c>
      <c r="X434" s="34" t="s">
        <v>3539</v>
      </c>
    </row>
    <row r="435" spans="1:24" x14ac:dyDescent="0.25">
      <c r="A435" s="30" t="s">
        <v>757</v>
      </c>
      <c r="B435" s="31" t="s">
        <v>722</v>
      </c>
      <c r="C435" s="31" t="str">
        <f t="shared" si="18"/>
        <v>Durable Medical Equipment and Supplies Policy</v>
      </c>
      <c r="G435" s="30" t="s">
        <v>757</v>
      </c>
      <c r="H435" s="31" t="s">
        <v>722</v>
      </c>
      <c r="I435" s="31" t="str">
        <f t="shared" si="19"/>
        <v>Durable Medical Equipment and Supplies Policy</v>
      </c>
      <c r="J435" t="e">
        <f t="shared" ca="1" si="20"/>
        <v>#N/A</v>
      </c>
      <c r="N435" s="34" t="s">
        <v>3539</v>
      </c>
      <c r="O435" s="34" t="s">
        <v>3700</v>
      </c>
      <c r="P435" s="69">
        <v>5758</v>
      </c>
      <c r="Q435" s="34" t="s">
        <v>3701</v>
      </c>
      <c r="R435" s="34" t="s">
        <v>4590</v>
      </c>
      <c r="S435" s="69">
        <v>9484</v>
      </c>
      <c r="T435" s="70" t="s">
        <v>4591</v>
      </c>
      <c r="U435" s="34" t="s">
        <v>3704</v>
      </c>
      <c r="V435" s="34" t="s">
        <v>3704</v>
      </c>
      <c r="W435" s="34" t="s">
        <v>3705</v>
      </c>
      <c r="X435" s="34" t="s">
        <v>3539</v>
      </c>
    </row>
    <row r="436" spans="1:24" x14ac:dyDescent="0.25">
      <c r="A436" s="30" t="s">
        <v>757</v>
      </c>
      <c r="B436" s="31" t="s">
        <v>608</v>
      </c>
      <c r="C436" s="31" t="str">
        <f t="shared" si="18"/>
        <v>Durable Medical Equipment and Supplies Policy</v>
      </c>
      <c r="G436" s="30" t="s">
        <v>757</v>
      </c>
      <c r="H436" s="31" t="s">
        <v>608</v>
      </c>
      <c r="I436" s="31" t="str">
        <f t="shared" si="19"/>
        <v>Durable Medical Equipment and Supplies Policy</v>
      </c>
      <c r="J436" t="e">
        <f t="shared" ca="1" si="20"/>
        <v>#N/A</v>
      </c>
      <c r="N436" s="34" t="s">
        <v>3539</v>
      </c>
      <c r="O436" s="34" t="s">
        <v>3700</v>
      </c>
      <c r="P436" s="69">
        <v>5758</v>
      </c>
      <c r="Q436" s="34" t="s">
        <v>3701</v>
      </c>
      <c r="R436" s="34" t="s">
        <v>4592</v>
      </c>
      <c r="S436" s="69">
        <v>41444</v>
      </c>
      <c r="T436" s="70" t="s">
        <v>4593</v>
      </c>
      <c r="U436" s="34" t="s">
        <v>3704</v>
      </c>
      <c r="V436" s="34" t="s">
        <v>3704</v>
      </c>
      <c r="W436" s="34" t="s">
        <v>3705</v>
      </c>
      <c r="X436" s="34" t="s">
        <v>3539</v>
      </c>
    </row>
    <row r="437" spans="1:24" x14ac:dyDescent="0.25">
      <c r="A437" s="30" t="s">
        <v>757</v>
      </c>
      <c r="B437" s="31" t="s">
        <v>723</v>
      </c>
      <c r="C437" s="31" t="str">
        <f t="shared" si="18"/>
        <v>Durable Medical Equipment and Supplies Policy</v>
      </c>
      <c r="G437" s="30" t="s">
        <v>757</v>
      </c>
      <c r="H437" s="31" t="s">
        <v>723</v>
      </c>
      <c r="I437" s="31" t="str">
        <f t="shared" si="19"/>
        <v>Durable Medical Equipment and Supplies Policy</v>
      </c>
      <c r="J437" t="e">
        <f t="shared" ca="1" si="20"/>
        <v>#N/A</v>
      </c>
      <c r="N437" s="34" t="s">
        <v>3539</v>
      </c>
      <c r="O437" s="34" t="s">
        <v>3700</v>
      </c>
      <c r="P437" s="69">
        <v>5758</v>
      </c>
      <c r="Q437" s="34" t="s">
        <v>3701</v>
      </c>
      <c r="R437" s="34" t="s">
        <v>4594</v>
      </c>
      <c r="S437" s="69">
        <v>27312</v>
      </c>
      <c r="T437" s="70" t="s">
        <v>4595</v>
      </c>
      <c r="U437" s="34" t="s">
        <v>3704</v>
      </c>
      <c r="V437" s="34" t="s">
        <v>3704</v>
      </c>
      <c r="W437" s="34" t="s">
        <v>3705</v>
      </c>
      <c r="X437" s="34" t="s">
        <v>3539</v>
      </c>
    </row>
    <row r="438" spans="1:24" x14ac:dyDescent="0.25">
      <c r="A438" s="30" t="s">
        <v>757</v>
      </c>
      <c r="B438" s="31" t="s">
        <v>609</v>
      </c>
      <c r="C438" s="31" t="str">
        <f t="shared" si="18"/>
        <v>Durable Medical Equipment and Supplies Policy</v>
      </c>
      <c r="G438" s="30" t="s">
        <v>757</v>
      </c>
      <c r="H438" s="31" t="s">
        <v>609</v>
      </c>
      <c r="I438" s="31" t="str">
        <f t="shared" si="19"/>
        <v>Durable Medical Equipment and Supplies Policy</v>
      </c>
      <c r="J438" t="e">
        <f t="shared" ca="1" si="20"/>
        <v>#N/A</v>
      </c>
      <c r="N438" s="34" t="s">
        <v>3539</v>
      </c>
      <c r="O438" s="34" t="s">
        <v>3700</v>
      </c>
      <c r="P438" s="69">
        <v>5758</v>
      </c>
      <c r="Q438" s="34" t="s">
        <v>3701</v>
      </c>
      <c r="R438" s="34" t="s">
        <v>4596</v>
      </c>
      <c r="S438" s="69">
        <v>46516</v>
      </c>
      <c r="T438" s="70" t="s">
        <v>4597</v>
      </c>
      <c r="U438" s="34" t="s">
        <v>3704</v>
      </c>
      <c r="V438" s="34" t="s">
        <v>3704</v>
      </c>
      <c r="W438" s="34" t="s">
        <v>3705</v>
      </c>
      <c r="X438" s="34" t="s">
        <v>3539</v>
      </c>
    </row>
    <row r="439" spans="1:24" x14ac:dyDescent="0.25">
      <c r="A439" s="30" t="s">
        <v>757</v>
      </c>
      <c r="B439" s="31" t="s">
        <v>724</v>
      </c>
      <c r="C439" s="31" t="str">
        <f t="shared" si="18"/>
        <v>Durable Medical Equipment and Supplies Policy</v>
      </c>
      <c r="G439" s="30" t="s">
        <v>757</v>
      </c>
      <c r="H439" s="31" t="s">
        <v>724</v>
      </c>
      <c r="I439" s="31" t="str">
        <f t="shared" si="19"/>
        <v>Durable Medical Equipment and Supplies Policy</v>
      </c>
      <c r="J439" t="e">
        <f t="shared" ca="1" si="20"/>
        <v>#N/A</v>
      </c>
      <c r="N439" s="34" t="s">
        <v>3539</v>
      </c>
      <c r="O439" s="34" t="s">
        <v>3700</v>
      </c>
      <c r="P439" s="69">
        <v>5758</v>
      </c>
      <c r="Q439" s="34" t="s">
        <v>3701</v>
      </c>
      <c r="R439" s="34" t="s">
        <v>4598</v>
      </c>
      <c r="S439" s="69">
        <v>26705</v>
      </c>
      <c r="T439" s="70" t="s">
        <v>4599</v>
      </c>
      <c r="U439" s="34" t="s">
        <v>3704</v>
      </c>
      <c r="V439" s="34" t="s">
        <v>3704</v>
      </c>
      <c r="W439" s="34" t="s">
        <v>3705</v>
      </c>
      <c r="X439" s="34" t="s">
        <v>3539</v>
      </c>
    </row>
    <row r="440" spans="1:24" x14ac:dyDescent="0.25">
      <c r="A440" s="30" t="s">
        <v>758</v>
      </c>
      <c r="B440" s="31" t="s">
        <v>606</v>
      </c>
      <c r="C440" s="31" t="str">
        <f t="shared" si="18"/>
        <v>Durable Medical Equipment and Supplies Policy</v>
      </c>
      <c r="G440" s="30" t="s">
        <v>758</v>
      </c>
      <c r="H440" s="31" t="s">
        <v>606</v>
      </c>
      <c r="I440" s="31" t="str">
        <f t="shared" si="19"/>
        <v>Durable Medical Equipment and Supplies Policy</v>
      </c>
      <c r="J440" t="e">
        <f t="shared" ca="1" si="20"/>
        <v>#N/A</v>
      </c>
      <c r="N440" s="34" t="s">
        <v>3539</v>
      </c>
      <c r="O440" s="34" t="s">
        <v>3700</v>
      </c>
      <c r="P440" s="69">
        <v>5758</v>
      </c>
      <c r="Q440" s="34" t="s">
        <v>3701</v>
      </c>
      <c r="R440" s="34" t="s">
        <v>4600</v>
      </c>
      <c r="S440" s="69">
        <v>14414</v>
      </c>
      <c r="T440" s="70" t="s">
        <v>4601</v>
      </c>
      <c r="U440" s="34" t="s">
        <v>3704</v>
      </c>
      <c r="V440" s="34" t="s">
        <v>3704</v>
      </c>
      <c r="W440" s="34" t="s">
        <v>3705</v>
      </c>
      <c r="X440" s="34" t="s">
        <v>3539</v>
      </c>
    </row>
    <row r="441" spans="1:24" x14ac:dyDescent="0.25">
      <c r="A441" s="30" t="s">
        <v>758</v>
      </c>
      <c r="B441" s="31" t="s">
        <v>721</v>
      </c>
      <c r="C441" s="31" t="str">
        <f t="shared" si="18"/>
        <v>Durable Medical Equipment and Supplies Policy</v>
      </c>
      <c r="G441" s="30" t="s">
        <v>758</v>
      </c>
      <c r="H441" s="31" t="s">
        <v>721</v>
      </c>
      <c r="I441" s="31" t="str">
        <f t="shared" si="19"/>
        <v>Durable Medical Equipment and Supplies Policy</v>
      </c>
      <c r="J441" t="e">
        <f t="shared" ca="1" si="20"/>
        <v>#N/A</v>
      </c>
      <c r="N441" s="34" t="s">
        <v>3539</v>
      </c>
      <c r="O441" s="34" t="s">
        <v>3700</v>
      </c>
      <c r="P441" s="69">
        <v>5758</v>
      </c>
      <c r="Q441" s="34" t="s">
        <v>3701</v>
      </c>
      <c r="R441" s="34" t="s">
        <v>4602</v>
      </c>
      <c r="S441" s="69">
        <v>28962</v>
      </c>
      <c r="T441" s="70" t="s">
        <v>4603</v>
      </c>
      <c r="U441" s="34" t="s">
        <v>3704</v>
      </c>
      <c r="V441" s="34" t="s">
        <v>3704</v>
      </c>
      <c r="W441" s="34" t="s">
        <v>4472</v>
      </c>
      <c r="X441" s="34" t="s">
        <v>3539</v>
      </c>
    </row>
    <row r="442" spans="1:24" x14ac:dyDescent="0.25">
      <c r="A442" s="30" t="s">
        <v>758</v>
      </c>
      <c r="B442" s="31" t="s">
        <v>607</v>
      </c>
      <c r="C442" s="31" t="str">
        <f t="shared" si="18"/>
        <v>Durable Medical Equipment and Supplies Policy</v>
      </c>
      <c r="G442" s="30" t="s">
        <v>758</v>
      </c>
      <c r="H442" s="31" t="s">
        <v>607</v>
      </c>
      <c r="I442" s="31" t="str">
        <f t="shared" si="19"/>
        <v>Durable Medical Equipment and Supplies Policy</v>
      </c>
      <c r="J442" t="e">
        <f t="shared" ca="1" si="20"/>
        <v>#N/A</v>
      </c>
      <c r="N442" s="34" t="s">
        <v>3539</v>
      </c>
      <c r="O442" s="34" t="s">
        <v>3700</v>
      </c>
      <c r="P442" s="69">
        <v>5758</v>
      </c>
      <c r="Q442" s="34" t="s">
        <v>3701</v>
      </c>
      <c r="R442" s="34" t="s">
        <v>4604</v>
      </c>
      <c r="S442" s="69">
        <v>11136</v>
      </c>
      <c r="T442" s="70" t="s">
        <v>4605</v>
      </c>
      <c r="U442" s="34" t="s">
        <v>3704</v>
      </c>
      <c r="V442" s="34" t="s">
        <v>3704</v>
      </c>
      <c r="W442" s="34" t="s">
        <v>3705</v>
      </c>
      <c r="X442" s="34" t="s">
        <v>3539</v>
      </c>
    </row>
    <row r="443" spans="1:24" x14ac:dyDescent="0.25">
      <c r="A443" s="30" t="s">
        <v>758</v>
      </c>
      <c r="B443" s="31" t="s">
        <v>722</v>
      </c>
      <c r="C443" s="31" t="str">
        <f t="shared" si="18"/>
        <v>Durable Medical Equipment and Supplies Policy</v>
      </c>
      <c r="G443" s="30" t="s">
        <v>758</v>
      </c>
      <c r="H443" s="31" t="s">
        <v>722</v>
      </c>
      <c r="I443" s="31" t="str">
        <f t="shared" si="19"/>
        <v>Durable Medical Equipment and Supplies Policy</v>
      </c>
      <c r="J443" t="e">
        <f t="shared" ca="1" si="20"/>
        <v>#N/A</v>
      </c>
      <c r="N443" s="34" t="s">
        <v>3539</v>
      </c>
      <c r="O443" s="34" t="s">
        <v>3700</v>
      </c>
      <c r="P443" s="69">
        <v>5758</v>
      </c>
      <c r="Q443" s="34" t="s">
        <v>3701</v>
      </c>
      <c r="R443" s="34" t="s">
        <v>4606</v>
      </c>
      <c r="S443" s="69">
        <v>11137</v>
      </c>
      <c r="T443" s="70" t="s">
        <v>4607</v>
      </c>
      <c r="U443" s="34" t="s">
        <v>3704</v>
      </c>
      <c r="V443" s="34" t="s">
        <v>3704</v>
      </c>
      <c r="W443" s="34" t="s">
        <v>3705</v>
      </c>
      <c r="X443" s="34" t="s">
        <v>3539</v>
      </c>
    </row>
    <row r="444" spans="1:24" x14ac:dyDescent="0.25">
      <c r="A444" s="30" t="s">
        <v>758</v>
      </c>
      <c r="B444" s="31" t="s">
        <v>608</v>
      </c>
      <c r="C444" s="31" t="str">
        <f t="shared" si="18"/>
        <v>Durable Medical Equipment and Supplies Policy</v>
      </c>
      <c r="G444" s="30" t="s">
        <v>758</v>
      </c>
      <c r="H444" s="31" t="s">
        <v>608</v>
      </c>
      <c r="I444" s="31" t="str">
        <f t="shared" si="19"/>
        <v>Durable Medical Equipment and Supplies Policy</v>
      </c>
      <c r="J444" t="e">
        <f t="shared" ca="1" si="20"/>
        <v>#N/A</v>
      </c>
      <c r="N444" s="34" t="s">
        <v>3539</v>
      </c>
      <c r="O444" s="34" t="s">
        <v>3700</v>
      </c>
      <c r="P444" s="69">
        <v>5758</v>
      </c>
      <c r="Q444" s="34" t="s">
        <v>3701</v>
      </c>
      <c r="R444" s="34" t="s">
        <v>4608</v>
      </c>
      <c r="S444" s="69">
        <v>11177</v>
      </c>
      <c r="T444" s="70" t="s">
        <v>4609</v>
      </c>
      <c r="U444" s="34" t="s">
        <v>3704</v>
      </c>
      <c r="V444" s="34" t="s">
        <v>3704</v>
      </c>
      <c r="W444" s="34" t="s">
        <v>3705</v>
      </c>
      <c r="X444" s="34" t="s">
        <v>3539</v>
      </c>
    </row>
    <row r="445" spans="1:24" x14ac:dyDescent="0.25">
      <c r="A445" s="30" t="s">
        <v>758</v>
      </c>
      <c r="B445" s="31" t="s">
        <v>723</v>
      </c>
      <c r="C445" s="31" t="str">
        <f t="shared" si="18"/>
        <v>Durable Medical Equipment and Supplies Policy</v>
      </c>
      <c r="G445" s="30" t="s">
        <v>758</v>
      </c>
      <c r="H445" s="31" t="s">
        <v>723</v>
      </c>
      <c r="I445" s="31" t="str">
        <f t="shared" si="19"/>
        <v>Durable Medical Equipment and Supplies Policy</v>
      </c>
      <c r="J445" t="e">
        <f t="shared" ca="1" si="20"/>
        <v>#N/A</v>
      </c>
      <c r="N445" s="34" t="s">
        <v>3539</v>
      </c>
      <c r="O445" s="34" t="s">
        <v>3700</v>
      </c>
      <c r="P445" s="69">
        <v>5758</v>
      </c>
      <c r="Q445" s="34" t="s">
        <v>3701</v>
      </c>
      <c r="R445" s="34" t="s">
        <v>4610</v>
      </c>
      <c r="S445" s="69">
        <v>11178</v>
      </c>
      <c r="T445" s="70" t="s">
        <v>4611</v>
      </c>
      <c r="U445" s="34" t="s">
        <v>3704</v>
      </c>
      <c r="V445" s="34" t="s">
        <v>3704</v>
      </c>
      <c r="W445" s="34" t="s">
        <v>3705</v>
      </c>
      <c r="X445" s="34" t="s">
        <v>3539</v>
      </c>
    </row>
    <row r="446" spans="1:24" x14ac:dyDescent="0.25">
      <c r="A446" s="30" t="s">
        <v>758</v>
      </c>
      <c r="B446" s="31" t="s">
        <v>609</v>
      </c>
      <c r="C446" s="31" t="str">
        <f t="shared" si="18"/>
        <v>Durable Medical Equipment and Supplies Policy</v>
      </c>
      <c r="G446" s="30" t="s">
        <v>758</v>
      </c>
      <c r="H446" s="31" t="s">
        <v>609</v>
      </c>
      <c r="I446" s="31" t="str">
        <f t="shared" si="19"/>
        <v>Durable Medical Equipment and Supplies Policy</v>
      </c>
      <c r="J446" t="e">
        <f t="shared" ca="1" si="20"/>
        <v>#N/A</v>
      </c>
      <c r="N446" s="34" t="s">
        <v>3539</v>
      </c>
      <c r="O446" s="34" t="s">
        <v>3700</v>
      </c>
      <c r="P446" s="69">
        <v>5758</v>
      </c>
      <c r="Q446" s="34" t="s">
        <v>3701</v>
      </c>
      <c r="R446" s="34" t="s">
        <v>4612</v>
      </c>
      <c r="S446" s="69">
        <v>11194</v>
      </c>
      <c r="T446" s="70" t="s">
        <v>4613</v>
      </c>
      <c r="U446" s="34" t="s">
        <v>3704</v>
      </c>
      <c r="V446" s="34" t="s">
        <v>3704</v>
      </c>
      <c r="W446" s="34" t="s">
        <v>3705</v>
      </c>
      <c r="X446" s="34" t="s">
        <v>3539</v>
      </c>
    </row>
    <row r="447" spans="1:24" x14ac:dyDescent="0.25">
      <c r="A447" s="30" t="s">
        <v>758</v>
      </c>
      <c r="B447" s="31" t="s">
        <v>724</v>
      </c>
      <c r="C447" s="31" t="str">
        <f t="shared" si="18"/>
        <v>Durable Medical Equipment and Supplies Policy</v>
      </c>
      <c r="G447" s="30" t="s">
        <v>758</v>
      </c>
      <c r="H447" s="31" t="s">
        <v>724</v>
      </c>
      <c r="I447" s="31" t="str">
        <f t="shared" si="19"/>
        <v>Durable Medical Equipment and Supplies Policy</v>
      </c>
      <c r="J447" t="e">
        <f t="shared" ca="1" si="20"/>
        <v>#N/A</v>
      </c>
      <c r="N447" s="34" t="s">
        <v>3539</v>
      </c>
      <c r="O447" s="34" t="s">
        <v>3700</v>
      </c>
      <c r="P447" s="69">
        <v>5758</v>
      </c>
      <c r="Q447" s="34" t="s">
        <v>3701</v>
      </c>
      <c r="R447" s="34" t="s">
        <v>4614</v>
      </c>
      <c r="S447" s="69">
        <v>11266</v>
      </c>
      <c r="T447" s="70" t="s">
        <v>4615</v>
      </c>
      <c r="U447" s="34" t="s">
        <v>3704</v>
      </c>
      <c r="V447" s="34" t="s">
        <v>3704</v>
      </c>
      <c r="W447" s="34" t="s">
        <v>3705</v>
      </c>
      <c r="X447" s="34" t="s">
        <v>3539</v>
      </c>
    </row>
    <row r="448" spans="1:24" x14ac:dyDescent="0.25">
      <c r="A448" s="30" t="s">
        <v>759</v>
      </c>
      <c r="B448" s="31" t="s">
        <v>606</v>
      </c>
      <c r="C448" s="31" t="str">
        <f t="shared" si="18"/>
        <v>Durable Medical Equipment and Supplies Policy</v>
      </c>
      <c r="G448" s="30" t="s">
        <v>759</v>
      </c>
      <c r="H448" s="31" t="s">
        <v>606</v>
      </c>
      <c r="I448" s="31" t="str">
        <f t="shared" si="19"/>
        <v>Durable Medical Equipment and Supplies Policy</v>
      </c>
      <c r="J448" t="e">
        <f t="shared" ca="1" si="20"/>
        <v>#N/A</v>
      </c>
      <c r="N448" s="34" t="s">
        <v>3539</v>
      </c>
      <c r="O448" s="34" t="s">
        <v>3700</v>
      </c>
      <c r="P448" s="69">
        <v>5758</v>
      </c>
      <c r="Q448" s="34" t="s">
        <v>3701</v>
      </c>
      <c r="R448" s="34" t="s">
        <v>4616</v>
      </c>
      <c r="S448" s="69">
        <v>11645</v>
      </c>
      <c r="T448" s="70" t="s">
        <v>4617</v>
      </c>
      <c r="U448" s="34" t="s">
        <v>3704</v>
      </c>
      <c r="V448" s="34" t="s">
        <v>3704</v>
      </c>
      <c r="W448" s="34" t="s">
        <v>3705</v>
      </c>
      <c r="X448" s="34" t="s">
        <v>3539</v>
      </c>
    </row>
    <row r="449" spans="1:24" x14ac:dyDescent="0.25">
      <c r="A449" s="30" t="s">
        <v>759</v>
      </c>
      <c r="B449" s="31" t="s">
        <v>721</v>
      </c>
      <c r="C449" s="31" t="str">
        <f t="shared" si="18"/>
        <v>Durable Medical Equipment and Supplies Policy</v>
      </c>
      <c r="G449" s="30" t="s">
        <v>759</v>
      </c>
      <c r="H449" s="31" t="s">
        <v>721</v>
      </c>
      <c r="I449" s="31" t="str">
        <f t="shared" si="19"/>
        <v>Durable Medical Equipment and Supplies Policy</v>
      </c>
      <c r="J449" t="e">
        <f t="shared" ca="1" si="20"/>
        <v>#N/A</v>
      </c>
      <c r="N449" s="34" t="s">
        <v>3539</v>
      </c>
      <c r="O449" s="34" t="s">
        <v>3700</v>
      </c>
      <c r="P449" s="69">
        <v>5758</v>
      </c>
      <c r="Q449" s="34" t="s">
        <v>3701</v>
      </c>
      <c r="R449" s="34" t="s">
        <v>4618</v>
      </c>
      <c r="S449" s="69">
        <v>11648</v>
      </c>
      <c r="T449" s="70" t="s">
        <v>4619</v>
      </c>
      <c r="U449" s="34" t="s">
        <v>3704</v>
      </c>
      <c r="V449" s="34" t="s">
        <v>3704</v>
      </c>
      <c r="W449" s="34" t="s">
        <v>3705</v>
      </c>
      <c r="X449" s="34" t="s">
        <v>3539</v>
      </c>
    </row>
    <row r="450" spans="1:24" x14ac:dyDescent="0.25">
      <c r="A450" s="30" t="s">
        <v>759</v>
      </c>
      <c r="B450" s="31" t="s">
        <v>607</v>
      </c>
      <c r="C450" s="31" t="str">
        <f t="shared" si="18"/>
        <v>Durable Medical Equipment and Supplies Policy</v>
      </c>
      <c r="G450" s="30" t="s">
        <v>759</v>
      </c>
      <c r="H450" s="31" t="s">
        <v>607</v>
      </c>
      <c r="I450" s="31" t="str">
        <f t="shared" si="19"/>
        <v>Durable Medical Equipment and Supplies Policy</v>
      </c>
      <c r="J450" t="e">
        <f t="shared" ca="1" si="20"/>
        <v>#N/A</v>
      </c>
      <c r="N450" s="34" t="s">
        <v>3539</v>
      </c>
      <c r="O450" s="34" t="s">
        <v>3700</v>
      </c>
      <c r="P450" s="69">
        <v>5758</v>
      </c>
      <c r="Q450" s="34" t="s">
        <v>3701</v>
      </c>
      <c r="R450" s="34" t="s">
        <v>4620</v>
      </c>
      <c r="S450" s="69">
        <v>11758</v>
      </c>
      <c r="T450" s="70" t="s">
        <v>4621</v>
      </c>
      <c r="U450" s="34" t="s">
        <v>3704</v>
      </c>
      <c r="V450" s="34" t="s">
        <v>3704</v>
      </c>
      <c r="W450" s="34" t="s">
        <v>3705</v>
      </c>
      <c r="X450" s="34" t="s">
        <v>3539</v>
      </c>
    </row>
    <row r="451" spans="1:24" x14ac:dyDescent="0.25">
      <c r="A451" s="30" t="s">
        <v>759</v>
      </c>
      <c r="B451" s="31" t="s">
        <v>722</v>
      </c>
      <c r="C451" s="31" t="str">
        <f t="shared" ref="C451:C514" si="21">VLOOKUP(A451,$G:$I,3,0)</f>
        <v>Durable Medical Equipment and Supplies Policy</v>
      </c>
      <c r="G451" s="30" t="s">
        <v>759</v>
      </c>
      <c r="H451" s="31" t="s">
        <v>722</v>
      </c>
      <c r="I451" s="31" t="str">
        <f t="shared" ref="I451:I514" si="22">VLOOKUP(G451,$R:$X,7,0)</f>
        <v>Durable Medical Equipment and Supplies Policy</v>
      </c>
      <c r="J451" t="e">
        <f t="shared" ref="J451:J514" ca="1" si="23">VLOOKUP(I451,$J:$J,1,0)</f>
        <v>#N/A</v>
      </c>
      <c r="N451" s="34" t="s">
        <v>3539</v>
      </c>
      <c r="O451" s="34" t="s">
        <v>3700</v>
      </c>
      <c r="P451" s="69">
        <v>5758</v>
      </c>
      <c r="Q451" s="34" t="s">
        <v>3701</v>
      </c>
      <c r="R451" s="34" t="s">
        <v>4622</v>
      </c>
      <c r="S451" s="69">
        <v>11759</v>
      </c>
      <c r="T451" s="70" t="s">
        <v>4623</v>
      </c>
      <c r="U451" s="34" t="s">
        <v>3704</v>
      </c>
      <c r="V451" s="34" t="s">
        <v>3704</v>
      </c>
      <c r="W451" s="34" t="s">
        <v>3705</v>
      </c>
      <c r="X451" s="34" t="s">
        <v>3539</v>
      </c>
    </row>
    <row r="452" spans="1:24" x14ac:dyDescent="0.25">
      <c r="A452" s="30" t="s">
        <v>759</v>
      </c>
      <c r="B452" s="31" t="s">
        <v>608</v>
      </c>
      <c r="C452" s="31" t="str">
        <f t="shared" si="21"/>
        <v>Durable Medical Equipment and Supplies Policy</v>
      </c>
      <c r="G452" s="30" t="s">
        <v>759</v>
      </c>
      <c r="H452" s="31" t="s">
        <v>608</v>
      </c>
      <c r="I452" s="31" t="str">
        <f t="shared" si="22"/>
        <v>Durable Medical Equipment and Supplies Policy</v>
      </c>
      <c r="J452" t="e">
        <f t="shared" ca="1" si="23"/>
        <v>#N/A</v>
      </c>
      <c r="N452" s="34" t="s">
        <v>3539</v>
      </c>
      <c r="O452" s="34" t="s">
        <v>3700</v>
      </c>
      <c r="P452" s="69">
        <v>5758</v>
      </c>
      <c r="Q452" s="34" t="s">
        <v>3701</v>
      </c>
      <c r="R452" s="34" t="s">
        <v>4624</v>
      </c>
      <c r="S452" s="69">
        <v>11760</v>
      </c>
      <c r="T452" s="70" t="s">
        <v>4625</v>
      </c>
      <c r="U452" s="34" t="s">
        <v>3704</v>
      </c>
      <c r="V452" s="34" t="s">
        <v>3704</v>
      </c>
      <c r="W452" s="34" t="s">
        <v>3705</v>
      </c>
      <c r="X452" s="34" t="s">
        <v>3539</v>
      </c>
    </row>
    <row r="453" spans="1:24" x14ac:dyDescent="0.25">
      <c r="A453" s="30" t="s">
        <v>759</v>
      </c>
      <c r="B453" s="31" t="s">
        <v>723</v>
      </c>
      <c r="C453" s="31" t="str">
        <f t="shared" si="21"/>
        <v>Durable Medical Equipment and Supplies Policy</v>
      </c>
      <c r="G453" s="30" t="s">
        <v>759</v>
      </c>
      <c r="H453" s="31" t="s">
        <v>723</v>
      </c>
      <c r="I453" s="31" t="str">
        <f t="shared" si="22"/>
        <v>Durable Medical Equipment and Supplies Policy</v>
      </c>
      <c r="J453" t="e">
        <f t="shared" ca="1" si="23"/>
        <v>#N/A</v>
      </c>
      <c r="N453" s="34" t="s">
        <v>3539</v>
      </c>
      <c r="O453" s="34" t="s">
        <v>3700</v>
      </c>
      <c r="P453" s="69">
        <v>5758</v>
      </c>
      <c r="Q453" s="34" t="s">
        <v>3701</v>
      </c>
      <c r="R453" s="34" t="s">
        <v>4626</v>
      </c>
      <c r="S453" s="69">
        <v>11765</v>
      </c>
      <c r="T453" s="70" t="s">
        <v>4627</v>
      </c>
      <c r="U453" s="34" t="s">
        <v>3704</v>
      </c>
      <c r="V453" s="34" t="s">
        <v>3704</v>
      </c>
      <c r="W453" s="34" t="s">
        <v>3705</v>
      </c>
      <c r="X453" s="34" t="s">
        <v>3539</v>
      </c>
    </row>
    <row r="454" spans="1:24" x14ac:dyDescent="0.25">
      <c r="A454" s="30" t="s">
        <v>759</v>
      </c>
      <c r="B454" s="31" t="s">
        <v>609</v>
      </c>
      <c r="C454" s="31" t="str">
        <f t="shared" si="21"/>
        <v>Durable Medical Equipment and Supplies Policy</v>
      </c>
      <c r="G454" s="30" t="s">
        <v>759</v>
      </c>
      <c r="H454" s="31" t="s">
        <v>609</v>
      </c>
      <c r="I454" s="31" t="str">
        <f t="shared" si="22"/>
        <v>Durable Medical Equipment and Supplies Policy</v>
      </c>
      <c r="J454" t="e">
        <f t="shared" ca="1" si="23"/>
        <v>#N/A</v>
      </c>
      <c r="N454" s="34" t="s">
        <v>3539</v>
      </c>
      <c r="O454" s="34" t="s">
        <v>3700</v>
      </c>
      <c r="P454" s="69">
        <v>5758</v>
      </c>
      <c r="Q454" s="34" t="s">
        <v>3701</v>
      </c>
      <c r="R454" s="34" t="s">
        <v>4628</v>
      </c>
      <c r="S454" s="69">
        <v>11766</v>
      </c>
      <c r="T454" s="70" t="s">
        <v>4629</v>
      </c>
      <c r="U454" s="34" t="s">
        <v>3704</v>
      </c>
      <c r="V454" s="34" t="s">
        <v>3704</v>
      </c>
      <c r="W454" s="34" t="s">
        <v>3705</v>
      </c>
      <c r="X454" s="34" t="s">
        <v>3539</v>
      </c>
    </row>
    <row r="455" spans="1:24" x14ac:dyDescent="0.25">
      <c r="A455" s="30" t="s">
        <v>759</v>
      </c>
      <c r="B455" s="31" t="s">
        <v>724</v>
      </c>
      <c r="C455" s="31" t="str">
        <f t="shared" si="21"/>
        <v>Durable Medical Equipment and Supplies Policy</v>
      </c>
      <c r="G455" s="30" t="s">
        <v>759</v>
      </c>
      <c r="H455" s="31" t="s">
        <v>724</v>
      </c>
      <c r="I455" s="31" t="str">
        <f t="shared" si="22"/>
        <v>Durable Medical Equipment and Supplies Policy</v>
      </c>
      <c r="J455" t="e">
        <f t="shared" ca="1" si="23"/>
        <v>#N/A</v>
      </c>
      <c r="N455" s="34" t="s">
        <v>3539</v>
      </c>
      <c r="O455" s="34" t="s">
        <v>4630</v>
      </c>
      <c r="P455" s="69">
        <v>1270</v>
      </c>
      <c r="Q455" s="34" t="s">
        <v>4631</v>
      </c>
      <c r="R455" s="34" t="s">
        <v>4632</v>
      </c>
      <c r="S455" s="69">
        <v>58275</v>
      </c>
      <c r="T455" s="34" t="s">
        <v>4633</v>
      </c>
      <c r="U455" s="34" t="s">
        <v>3704</v>
      </c>
      <c r="V455" s="34" t="s">
        <v>3704</v>
      </c>
      <c r="W455" s="34" t="s">
        <v>3705</v>
      </c>
      <c r="X455" s="34" t="s">
        <v>3539</v>
      </c>
    </row>
    <row r="456" spans="1:24" x14ac:dyDescent="0.25">
      <c r="A456" s="30" t="s">
        <v>760</v>
      </c>
      <c r="B456" s="31" t="s">
        <v>761</v>
      </c>
      <c r="C456" s="31" t="str">
        <f t="shared" si="21"/>
        <v>Durable Medical Equipment and Supplies Policy</v>
      </c>
      <c r="G456" s="30" t="s">
        <v>760</v>
      </c>
      <c r="H456" s="31" t="s">
        <v>761</v>
      </c>
      <c r="I456" s="31" t="str">
        <f t="shared" si="22"/>
        <v>Durable Medical Equipment and Supplies Policy</v>
      </c>
      <c r="J456" t="e">
        <f t="shared" ca="1" si="23"/>
        <v>#N/A</v>
      </c>
      <c r="N456" s="34" t="s">
        <v>3538</v>
      </c>
      <c r="O456" s="34" t="s">
        <v>4634</v>
      </c>
      <c r="P456" s="69">
        <v>169</v>
      </c>
      <c r="Q456" s="34" t="s">
        <v>4635</v>
      </c>
      <c r="R456" s="34" t="s">
        <v>4636</v>
      </c>
      <c r="S456" s="69">
        <v>41823</v>
      </c>
      <c r="T456" s="70" t="s">
        <v>4637</v>
      </c>
      <c r="U456" s="34" t="s">
        <v>4638</v>
      </c>
      <c r="V456" s="34" t="s">
        <v>4639</v>
      </c>
      <c r="W456" s="34" t="s">
        <v>4640</v>
      </c>
      <c r="X456" s="34" t="s">
        <v>3538</v>
      </c>
    </row>
    <row r="457" spans="1:24" x14ac:dyDescent="0.25">
      <c r="A457" s="30" t="s">
        <v>762</v>
      </c>
      <c r="B457" s="31" t="s">
        <v>554</v>
      </c>
      <c r="C457" s="31" t="str">
        <f t="shared" si="21"/>
        <v>Durable Medical Equipment and Supplies Policy</v>
      </c>
      <c r="G457" s="30" t="s">
        <v>762</v>
      </c>
      <c r="H457" s="31" t="s">
        <v>554</v>
      </c>
      <c r="I457" s="31" t="str">
        <f t="shared" si="22"/>
        <v>Durable Medical Equipment and Supplies Policy</v>
      </c>
      <c r="J457" t="e">
        <f t="shared" ca="1" si="23"/>
        <v>#N/A</v>
      </c>
      <c r="N457" s="71" t="s">
        <v>3538</v>
      </c>
      <c r="O457" s="34" t="s">
        <v>4641</v>
      </c>
      <c r="P457" s="69">
        <v>4639</v>
      </c>
      <c r="Q457" s="34" t="s">
        <v>4642</v>
      </c>
      <c r="R457" s="34" t="s">
        <v>1958</v>
      </c>
      <c r="S457" s="69">
        <v>61014</v>
      </c>
      <c r="T457" s="70" t="s">
        <v>4643</v>
      </c>
      <c r="U457" s="34" t="s">
        <v>4644</v>
      </c>
      <c r="V457" s="34" t="s">
        <v>4645</v>
      </c>
      <c r="W457" s="34" t="s">
        <v>4646</v>
      </c>
      <c r="X457" s="71" t="s">
        <v>3538</v>
      </c>
    </row>
    <row r="458" spans="1:24" x14ac:dyDescent="0.25">
      <c r="A458" s="30" t="s">
        <v>762</v>
      </c>
      <c r="B458" s="31" t="s">
        <v>763</v>
      </c>
      <c r="C458" s="31" t="str">
        <f t="shared" si="21"/>
        <v>Durable Medical Equipment and Supplies Policy</v>
      </c>
      <c r="G458" s="30" t="s">
        <v>762</v>
      </c>
      <c r="H458" s="31" t="s">
        <v>763</v>
      </c>
      <c r="I458" s="31" t="str">
        <f t="shared" si="22"/>
        <v>Durable Medical Equipment and Supplies Policy</v>
      </c>
      <c r="J458" t="e">
        <f t="shared" ca="1" si="23"/>
        <v>#N/A</v>
      </c>
      <c r="N458" s="34" t="s">
        <v>3538</v>
      </c>
      <c r="O458" s="34" t="s">
        <v>4641</v>
      </c>
      <c r="P458" s="69">
        <v>4640</v>
      </c>
      <c r="Q458" s="34" t="s">
        <v>4647</v>
      </c>
      <c r="R458" s="34" t="s">
        <v>4648</v>
      </c>
      <c r="S458" s="69">
        <v>60948</v>
      </c>
      <c r="T458" s="70" t="s">
        <v>4649</v>
      </c>
      <c r="U458" s="34" t="s">
        <v>4638</v>
      </c>
      <c r="V458" s="34" t="s">
        <v>4639</v>
      </c>
      <c r="W458" s="34" t="s">
        <v>4650</v>
      </c>
      <c r="X458" s="34" t="s">
        <v>3538</v>
      </c>
    </row>
    <row r="459" spans="1:24" x14ac:dyDescent="0.25">
      <c r="A459" s="30" t="s">
        <v>98</v>
      </c>
      <c r="B459" s="31" t="s">
        <v>692</v>
      </c>
      <c r="C459" s="31" t="str">
        <f t="shared" si="21"/>
        <v>Durable Medical Equipment and Supplies Policy</v>
      </c>
      <c r="G459" s="30" t="s">
        <v>98</v>
      </c>
      <c r="H459" s="31" t="s">
        <v>692</v>
      </c>
      <c r="I459" s="31" t="str">
        <f t="shared" si="22"/>
        <v>Durable Medical Equipment and Supplies Policy</v>
      </c>
      <c r="J459" t="e">
        <f t="shared" ca="1" si="23"/>
        <v>#N/A</v>
      </c>
      <c r="N459" s="71" t="s">
        <v>3538</v>
      </c>
      <c r="O459" s="34" t="s">
        <v>4641</v>
      </c>
      <c r="P459" s="69">
        <v>4641</v>
      </c>
      <c r="Q459" s="34" t="s">
        <v>4651</v>
      </c>
      <c r="R459" s="34" t="s">
        <v>1959</v>
      </c>
      <c r="S459" s="69">
        <v>43171</v>
      </c>
      <c r="T459" s="70" t="s">
        <v>4652</v>
      </c>
      <c r="U459" s="34" t="s">
        <v>4638</v>
      </c>
      <c r="V459" s="34" t="s">
        <v>4639</v>
      </c>
      <c r="W459" s="34" t="s">
        <v>4653</v>
      </c>
      <c r="X459" s="71" t="s">
        <v>3538</v>
      </c>
    </row>
    <row r="460" spans="1:24" x14ac:dyDescent="0.25">
      <c r="A460" s="30" t="s">
        <v>98</v>
      </c>
      <c r="B460" s="31" t="s">
        <v>693</v>
      </c>
      <c r="C460" s="31" t="str">
        <f t="shared" si="21"/>
        <v>Durable Medical Equipment and Supplies Policy</v>
      </c>
      <c r="G460" s="30" t="s">
        <v>98</v>
      </c>
      <c r="H460" s="31" t="s">
        <v>693</v>
      </c>
      <c r="I460" s="31" t="str">
        <f t="shared" si="22"/>
        <v>Durable Medical Equipment and Supplies Policy</v>
      </c>
      <c r="J460" t="e">
        <f t="shared" ca="1" si="23"/>
        <v>#N/A</v>
      </c>
      <c r="N460" s="71" t="s">
        <v>3538</v>
      </c>
      <c r="O460" s="34" t="s">
        <v>4641</v>
      </c>
      <c r="P460" s="69">
        <v>6173</v>
      </c>
      <c r="Q460" s="34" t="s">
        <v>4654</v>
      </c>
      <c r="R460" s="34" t="s">
        <v>587</v>
      </c>
      <c r="S460" s="69">
        <v>60927</v>
      </c>
      <c r="T460" s="70" t="s">
        <v>4655</v>
      </c>
      <c r="U460" s="34" t="s">
        <v>4638</v>
      </c>
      <c r="V460" s="34" t="s">
        <v>4639</v>
      </c>
      <c r="W460" s="34" t="s">
        <v>4656</v>
      </c>
      <c r="X460" s="71" t="s">
        <v>3538</v>
      </c>
    </row>
    <row r="461" spans="1:24" x14ac:dyDescent="0.25">
      <c r="A461" s="30" t="s">
        <v>98</v>
      </c>
      <c r="B461" s="31" t="s">
        <v>764</v>
      </c>
      <c r="C461" s="31" t="str">
        <f t="shared" si="21"/>
        <v>Durable Medical Equipment and Supplies Policy</v>
      </c>
      <c r="G461" s="30" t="s">
        <v>98</v>
      </c>
      <c r="H461" s="31" t="s">
        <v>764</v>
      </c>
      <c r="I461" s="31" t="str">
        <f t="shared" si="22"/>
        <v>Durable Medical Equipment and Supplies Policy</v>
      </c>
      <c r="J461" t="e">
        <f t="shared" ca="1" si="23"/>
        <v>#N/A</v>
      </c>
      <c r="N461" s="34" t="s">
        <v>3538</v>
      </c>
      <c r="O461" s="34" t="s">
        <v>4641</v>
      </c>
      <c r="P461" s="69">
        <v>6174</v>
      </c>
      <c r="Q461" s="34" t="s">
        <v>4657</v>
      </c>
      <c r="R461" s="34" t="s">
        <v>4658</v>
      </c>
      <c r="S461" s="69">
        <v>60912</v>
      </c>
      <c r="T461" s="70" t="s">
        <v>4659</v>
      </c>
      <c r="U461" s="34" t="s">
        <v>4638</v>
      </c>
      <c r="V461" s="34" t="s">
        <v>4639</v>
      </c>
      <c r="W461" s="34" t="s">
        <v>4650</v>
      </c>
      <c r="X461" s="34" t="s">
        <v>3538</v>
      </c>
    </row>
    <row r="462" spans="1:24" x14ac:dyDescent="0.25">
      <c r="A462" s="30" t="s">
        <v>98</v>
      </c>
      <c r="B462" s="31" t="s">
        <v>765</v>
      </c>
      <c r="C462" s="31" t="str">
        <f t="shared" si="21"/>
        <v>Durable Medical Equipment and Supplies Policy</v>
      </c>
      <c r="G462" s="30" t="s">
        <v>98</v>
      </c>
      <c r="H462" s="31" t="s">
        <v>765</v>
      </c>
      <c r="I462" s="31" t="str">
        <f t="shared" si="22"/>
        <v>Durable Medical Equipment and Supplies Policy</v>
      </c>
      <c r="J462" t="e">
        <f t="shared" ca="1" si="23"/>
        <v>#N/A</v>
      </c>
      <c r="N462" s="34" t="s">
        <v>3538</v>
      </c>
      <c r="O462" s="34" t="s">
        <v>4660</v>
      </c>
      <c r="P462" s="69">
        <v>5862</v>
      </c>
      <c r="Q462" s="34" t="s">
        <v>4661</v>
      </c>
      <c r="R462" s="34" t="s">
        <v>4662</v>
      </c>
      <c r="S462" s="69">
        <v>41729</v>
      </c>
      <c r="T462" s="70" t="s">
        <v>4663</v>
      </c>
      <c r="U462" s="34" t="s">
        <v>4638</v>
      </c>
      <c r="V462" s="34" t="s">
        <v>4639</v>
      </c>
      <c r="W462" s="34" t="s">
        <v>4664</v>
      </c>
      <c r="X462" s="34" t="s">
        <v>3538</v>
      </c>
    </row>
    <row r="463" spans="1:24" x14ac:dyDescent="0.25">
      <c r="A463" s="30" t="s">
        <v>98</v>
      </c>
      <c r="B463" s="31" t="s">
        <v>766</v>
      </c>
      <c r="C463" s="31" t="str">
        <f t="shared" si="21"/>
        <v>Durable Medical Equipment and Supplies Policy</v>
      </c>
      <c r="G463" s="30" t="s">
        <v>98</v>
      </c>
      <c r="H463" s="31" t="s">
        <v>766</v>
      </c>
      <c r="I463" s="31" t="str">
        <f t="shared" si="22"/>
        <v>Durable Medical Equipment and Supplies Policy</v>
      </c>
      <c r="J463" t="e">
        <f t="shared" ca="1" si="23"/>
        <v>#N/A</v>
      </c>
      <c r="N463" s="34" t="s">
        <v>3538</v>
      </c>
      <c r="O463" s="34" t="s">
        <v>4665</v>
      </c>
      <c r="P463" s="69">
        <v>4642</v>
      </c>
      <c r="Q463" s="70" t="s">
        <v>4666</v>
      </c>
      <c r="R463" s="34" t="s">
        <v>4667</v>
      </c>
      <c r="S463" s="69">
        <v>41706</v>
      </c>
      <c r="T463" s="70" t="s">
        <v>4668</v>
      </c>
      <c r="U463" s="34" t="s">
        <v>4638</v>
      </c>
      <c r="V463" s="34" t="s">
        <v>4639</v>
      </c>
      <c r="W463" s="34" t="s">
        <v>4669</v>
      </c>
      <c r="X463" s="34" t="s">
        <v>3538</v>
      </c>
    </row>
    <row r="464" spans="1:24" x14ac:dyDescent="0.25">
      <c r="A464" s="30" t="s">
        <v>98</v>
      </c>
      <c r="B464" s="31" t="s">
        <v>767</v>
      </c>
      <c r="C464" s="31" t="str">
        <f t="shared" si="21"/>
        <v>Durable Medical Equipment and Supplies Policy</v>
      </c>
      <c r="G464" s="30" t="s">
        <v>98</v>
      </c>
      <c r="H464" s="31" t="s">
        <v>767</v>
      </c>
      <c r="I464" s="31" t="str">
        <f t="shared" si="22"/>
        <v>Durable Medical Equipment and Supplies Policy</v>
      </c>
      <c r="J464" t="e">
        <f t="shared" ca="1" si="23"/>
        <v>#N/A</v>
      </c>
      <c r="N464" s="34" t="s">
        <v>3538</v>
      </c>
      <c r="O464" s="34" t="s">
        <v>4665</v>
      </c>
      <c r="P464" s="69">
        <v>4642</v>
      </c>
      <c r="Q464" s="70" t="s">
        <v>4666</v>
      </c>
      <c r="R464" s="34" t="s">
        <v>4670</v>
      </c>
      <c r="S464" s="69">
        <v>58481</v>
      </c>
      <c r="T464" s="70" t="s">
        <v>4671</v>
      </c>
      <c r="U464" s="34" t="s">
        <v>4638</v>
      </c>
      <c r="V464" s="34" t="s">
        <v>4639</v>
      </c>
      <c r="W464" s="34" t="s">
        <v>4672</v>
      </c>
      <c r="X464" s="34" t="s">
        <v>3538</v>
      </c>
    </row>
    <row r="465" spans="1:24" x14ac:dyDescent="0.25">
      <c r="A465" s="30" t="s">
        <v>98</v>
      </c>
      <c r="B465" s="31" t="s">
        <v>768</v>
      </c>
      <c r="C465" s="31" t="str">
        <f t="shared" si="21"/>
        <v>Durable Medical Equipment and Supplies Policy</v>
      </c>
      <c r="G465" s="30" t="s">
        <v>98</v>
      </c>
      <c r="H465" s="31" t="s">
        <v>768</v>
      </c>
      <c r="I465" s="31" t="str">
        <f t="shared" si="22"/>
        <v>Durable Medical Equipment and Supplies Policy</v>
      </c>
      <c r="J465" t="e">
        <f t="shared" ca="1" si="23"/>
        <v>#N/A</v>
      </c>
      <c r="N465" s="34" t="s">
        <v>3538</v>
      </c>
      <c r="O465" s="34" t="s">
        <v>4665</v>
      </c>
      <c r="P465" s="69">
        <v>4642</v>
      </c>
      <c r="Q465" s="70" t="s">
        <v>4666</v>
      </c>
      <c r="R465" s="34" t="s">
        <v>4673</v>
      </c>
      <c r="S465" s="69">
        <v>41735</v>
      </c>
      <c r="T465" s="70" t="s">
        <v>4674</v>
      </c>
      <c r="U465" s="34" t="s">
        <v>4638</v>
      </c>
      <c r="V465" s="34" t="s">
        <v>4639</v>
      </c>
      <c r="W465" s="34" t="s">
        <v>4675</v>
      </c>
      <c r="X465" s="34" t="s">
        <v>3538</v>
      </c>
    </row>
    <row r="466" spans="1:24" x14ac:dyDescent="0.25">
      <c r="A466" s="30" t="s">
        <v>98</v>
      </c>
      <c r="B466" s="31" t="s">
        <v>769</v>
      </c>
      <c r="C466" s="31" t="str">
        <f t="shared" si="21"/>
        <v>Durable Medical Equipment and Supplies Policy</v>
      </c>
      <c r="G466" s="30" t="s">
        <v>98</v>
      </c>
      <c r="H466" s="31" t="s">
        <v>769</v>
      </c>
      <c r="I466" s="31" t="str">
        <f t="shared" si="22"/>
        <v>Durable Medical Equipment and Supplies Policy</v>
      </c>
      <c r="J466" t="e">
        <f t="shared" ca="1" si="23"/>
        <v>#N/A</v>
      </c>
      <c r="N466" s="34" t="s">
        <v>3538</v>
      </c>
      <c r="O466" s="34" t="s">
        <v>4665</v>
      </c>
      <c r="P466" s="69">
        <v>4642</v>
      </c>
      <c r="Q466" s="70" t="s">
        <v>4666</v>
      </c>
      <c r="R466" s="34" t="s">
        <v>4676</v>
      </c>
      <c r="S466" s="69">
        <v>20371</v>
      </c>
      <c r="T466" s="70" t="s">
        <v>4677</v>
      </c>
      <c r="U466" s="34" t="s">
        <v>3708</v>
      </c>
      <c r="V466" s="34" t="s">
        <v>3708</v>
      </c>
      <c r="W466" s="34" t="s">
        <v>3792</v>
      </c>
      <c r="X466" s="34" t="s">
        <v>3538</v>
      </c>
    </row>
    <row r="467" spans="1:24" x14ac:dyDescent="0.25">
      <c r="A467" s="30" t="s">
        <v>98</v>
      </c>
      <c r="B467" s="31" t="s">
        <v>770</v>
      </c>
      <c r="C467" s="31" t="str">
        <f t="shared" si="21"/>
        <v>Durable Medical Equipment and Supplies Policy</v>
      </c>
      <c r="G467" s="30" t="s">
        <v>98</v>
      </c>
      <c r="H467" s="31" t="s">
        <v>770</v>
      </c>
      <c r="I467" s="31" t="str">
        <f t="shared" si="22"/>
        <v>Durable Medical Equipment and Supplies Policy</v>
      </c>
      <c r="J467" t="e">
        <f t="shared" ca="1" si="23"/>
        <v>#N/A</v>
      </c>
      <c r="N467" s="34" t="s">
        <v>3538</v>
      </c>
      <c r="O467" s="34" t="s">
        <v>4665</v>
      </c>
      <c r="P467" s="69">
        <v>5142</v>
      </c>
      <c r="Q467" s="34" t="s">
        <v>4678</v>
      </c>
      <c r="R467" s="34" t="s">
        <v>4679</v>
      </c>
      <c r="S467" s="69">
        <v>41730</v>
      </c>
      <c r="T467" s="70" t="s">
        <v>4680</v>
      </c>
      <c r="U467" s="34" t="s">
        <v>4638</v>
      </c>
      <c r="V467" s="34" t="s">
        <v>4639</v>
      </c>
      <c r="W467" s="34" t="s">
        <v>4681</v>
      </c>
      <c r="X467" s="34" t="s">
        <v>3538</v>
      </c>
    </row>
    <row r="468" spans="1:24" x14ac:dyDescent="0.25">
      <c r="A468" s="30" t="s">
        <v>98</v>
      </c>
      <c r="B468" s="31" t="s">
        <v>771</v>
      </c>
      <c r="C468" s="31" t="str">
        <f t="shared" si="21"/>
        <v>Durable Medical Equipment and Supplies Policy</v>
      </c>
      <c r="G468" s="30" t="s">
        <v>98</v>
      </c>
      <c r="H468" s="31" t="s">
        <v>771</v>
      </c>
      <c r="I468" s="31" t="str">
        <f t="shared" si="22"/>
        <v>Durable Medical Equipment and Supplies Policy</v>
      </c>
      <c r="J468" t="e">
        <f t="shared" ca="1" si="23"/>
        <v>#N/A</v>
      </c>
      <c r="N468" s="34" t="s">
        <v>3538</v>
      </c>
      <c r="O468" s="34" t="s">
        <v>4682</v>
      </c>
      <c r="P468" s="69">
        <v>167</v>
      </c>
      <c r="Q468" s="34" t="s">
        <v>4683</v>
      </c>
      <c r="R468" s="34" t="s">
        <v>4684</v>
      </c>
      <c r="S468" s="69">
        <v>16059</v>
      </c>
      <c r="T468" s="34" t="s">
        <v>4685</v>
      </c>
      <c r="U468" s="34" t="s">
        <v>4638</v>
      </c>
      <c r="V468" s="34" t="s">
        <v>4639</v>
      </c>
      <c r="W468" s="34" t="s">
        <v>4686</v>
      </c>
      <c r="X468" s="34" t="s">
        <v>3538</v>
      </c>
    </row>
    <row r="469" spans="1:24" x14ac:dyDescent="0.25">
      <c r="A469" s="30" t="s">
        <v>772</v>
      </c>
      <c r="B469" s="31" t="s">
        <v>716</v>
      </c>
      <c r="C469" s="31" t="str">
        <f t="shared" si="21"/>
        <v>Durable Medical Equipment and Supplies Policy</v>
      </c>
      <c r="G469" s="30" t="s">
        <v>772</v>
      </c>
      <c r="H469" s="31" t="s">
        <v>716</v>
      </c>
      <c r="I469" s="31" t="str">
        <f t="shared" si="22"/>
        <v>Durable Medical Equipment and Supplies Policy</v>
      </c>
      <c r="J469" t="e">
        <f t="shared" ca="1" si="23"/>
        <v>#N/A</v>
      </c>
      <c r="N469" s="34" t="s">
        <v>3538</v>
      </c>
      <c r="O469" s="34" t="s">
        <v>4687</v>
      </c>
      <c r="P469" s="69">
        <v>166</v>
      </c>
      <c r="Q469" s="34" t="s">
        <v>4688</v>
      </c>
      <c r="R469" s="34" t="s">
        <v>4689</v>
      </c>
      <c r="S469" s="69">
        <v>41841</v>
      </c>
      <c r="T469" s="70" t="s">
        <v>4690</v>
      </c>
      <c r="U469" s="34" t="s">
        <v>4638</v>
      </c>
      <c r="V469" s="34" t="s">
        <v>4639</v>
      </c>
      <c r="W469" s="34" t="s">
        <v>4691</v>
      </c>
      <c r="X469" s="34" t="s">
        <v>3538</v>
      </c>
    </row>
    <row r="470" spans="1:24" x14ac:dyDescent="0.25">
      <c r="A470" s="30" t="s">
        <v>773</v>
      </c>
      <c r="B470" s="31" t="s">
        <v>716</v>
      </c>
      <c r="C470" s="31" t="str">
        <f t="shared" si="21"/>
        <v>Durable Medical Equipment and Supplies Policy</v>
      </c>
      <c r="G470" s="30" t="s">
        <v>773</v>
      </c>
      <c r="H470" s="31" t="s">
        <v>716</v>
      </c>
      <c r="I470" s="31" t="str">
        <f t="shared" si="22"/>
        <v>Durable Medical Equipment and Supplies Policy</v>
      </c>
      <c r="J470" t="e">
        <f t="shared" ca="1" si="23"/>
        <v>#N/A</v>
      </c>
      <c r="N470" s="34" t="s">
        <v>3538</v>
      </c>
      <c r="O470" s="34" t="s">
        <v>4687</v>
      </c>
      <c r="P470" s="69">
        <v>5143</v>
      </c>
      <c r="Q470" s="34" t="s">
        <v>4692</v>
      </c>
      <c r="R470" s="34" t="s">
        <v>4693</v>
      </c>
      <c r="S470" s="69">
        <v>41803</v>
      </c>
      <c r="T470" s="70" t="s">
        <v>4694</v>
      </c>
      <c r="U470" s="34" t="s">
        <v>4638</v>
      </c>
      <c r="V470" s="34" t="s">
        <v>4639</v>
      </c>
      <c r="W470" s="34" t="s">
        <v>4695</v>
      </c>
      <c r="X470" s="34" t="s">
        <v>3538</v>
      </c>
    </row>
    <row r="471" spans="1:24" x14ac:dyDescent="0.25">
      <c r="A471" s="30" t="s">
        <v>773</v>
      </c>
      <c r="B471" s="31" t="s">
        <v>718</v>
      </c>
      <c r="C471" s="31" t="str">
        <f t="shared" si="21"/>
        <v>Durable Medical Equipment and Supplies Policy</v>
      </c>
      <c r="G471" s="30" t="s">
        <v>773</v>
      </c>
      <c r="H471" s="31" t="s">
        <v>718</v>
      </c>
      <c r="I471" s="31" t="str">
        <f t="shared" si="22"/>
        <v>Durable Medical Equipment and Supplies Policy</v>
      </c>
      <c r="J471" t="e">
        <f t="shared" ca="1" si="23"/>
        <v>#N/A</v>
      </c>
      <c r="N471" s="71" t="s">
        <v>3538</v>
      </c>
      <c r="O471" s="34" t="s">
        <v>4696</v>
      </c>
      <c r="P471" s="69">
        <v>9081</v>
      </c>
      <c r="Q471" s="34" t="s">
        <v>4697</v>
      </c>
      <c r="R471" s="34" t="s">
        <v>374</v>
      </c>
      <c r="S471" s="69">
        <v>56402</v>
      </c>
      <c r="T471" s="70" t="s">
        <v>4698</v>
      </c>
      <c r="U471" s="34" t="s">
        <v>4699</v>
      </c>
      <c r="V471" s="34" t="s">
        <v>4699</v>
      </c>
      <c r="W471" s="34" t="s">
        <v>4700</v>
      </c>
      <c r="X471" s="71" t="s">
        <v>3538</v>
      </c>
    </row>
    <row r="472" spans="1:24" x14ac:dyDescent="0.25">
      <c r="A472" s="30" t="s">
        <v>774</v>
      </c>
      <c r="B472" s="31" t="s">
        <v>536</v>
      </c>
      <c r="C472" s="31" t="str">
        <f t="shared" si="21"/>
        <v>Durable Medical Equipment and Supplies Policy</v>
      </c>
      <c r="G472" s="30" t="s">
        <v>774</v>
      </c>
      <c r="H472" s="31" t="s">
        <v>536</v>
      </c>
      <c r="I472" s="31" t="str">
        <f t="shared" si="22"/>
        <v>Durable Medical Equipment and Supplies Policy</v>
      </c>
      <c r="J472" t="e">
        <f t="shared" ca="1" si="23"/>
        <v>#N/A</v>
      </c>
      <c r="N472" s="71" t="s">
        <v>3538</v>
      </c>
      <c r="O472" s="34" t="s">
        <v>4701</v>
      </c>
      <c r="P472" s="69">
        <v>7927</v>
      </c>
      <c r="Q472" s="70" t="s">
        <v>4702</v>
      </c>
      <c r="R472" s="34" t="s">
        <v>199</v>
      </c>
      <c r="S472" s="69">
        <v>36465</v>
      </c>
      <c r="T472" s="70" t="s">
        <v>4703</v>
      </c>
      <c r="U472" s="34" t="s">
        <v>4699</v>
      </c>
      <c r="V472" s="34" t="s">
        <v>4699</v>
      </c>
      <c r="W472" s="34" t="s">
        <v>4704</v>
      </c>
      <c r="X472" s="71" t="s">
        <v>3538</v>
      </c>
    </row>
    <row r="473" spans="1:24" x14ac:dyDescent="0.25">
      <c r="A473" s="30" t="s">
        <v>775</v>
      </c>
      <c r="B473" s="31" t="s">
        <v>613</v>
      </c>
      <c r="C473" s="31" t="str">
        <f t="shared" si="21"/>
        <v>Durable Medical Equipment and Supplies Policy</v>
      </c>
      <c r="G473" s="30" t="s">
        <v>775</v>
      </c>
      <c r="H473" s="31" t="s">
        <v>613</v>
      </c>
      <c r="I473" s="31" t="str">
        <f t="shared" si="22"/>
        <v>Durable Medical Equipment and Supplies Policy</v>
      </c>
      <c r="J473" t="e">
        <f t="shared" ca="1" si="23"/>
        <v>#N/A</v>
      </c>
      <c r="N473" s="71" t="s">
        <v>3538</v>
      </c>
      <c r="O473" s="34" t="s">
        <v>4705</v>
      </c>
      <c r="P473" s="69">
        <v>7097</v>
      </c>
      <c r="Q473" s="34" t="s">
        <v>4706</v>
      </c>
      <c r="R473" s="34" t="s">
        <v>257</v>
      </c>
      <c r="S473" s="69">
        <v>51689</v>
      </c>
      <c r="T473" s="70" t="s">
        <v>4707</v>
      </c>
      <c r="U473" s="34" t="s">
        <v>4699</v>
      </c>
      <c r="V473" s="34" t="s">
        <v>4699</v>
      </c>
      <c r="W473" s="34" t="s">
        <v>4708</v>
      </c>
      <c r="X473" s="71" t="s">
        <v>3538</v>
      </c>
    </row>
    <row r="474" spans="1:24" x14ac:dyDescent="0.25">
      <c r="A474" s="30" t="s">
        <v>775</v>
      </c>
      <c r="B474" s="31" t="s">
        <v>614</v>
      </c>
      <c r="C474" s="31" t="str">
        <f t="shared" si="21"/>
        <v>Durable Medical Equipment and Supplies Policy</v>
      </c>
      <c r="G474" s="30" t="s">
        <v>775</v>
      </c>
      <c r="H474" s="31" t="s">
        <v>614</v>
      </c>
      <c r="I474" s="31" t="str">
        <f t="shared" si="22"/>
        <v>Durable Medical Equipment and Supplies Policy</v>
      </c>
      <c r="J474" t="e">
        <f t="shared" ca="1" si="23"/>
        <v>#N/A</v>
      </c>
      <c r="N474" s="34" t="s">
        <v>3538</v>
      </c>
      <c r="O474" s="34" t="s">
        <v>4709</v>
      </c>
      <c r="P474" s="69">
        <v>8222</v>
      </c>
      <c r="Q474" s="34" t="s">
        <v>4710</v>
      </c>
      <c r="R474" s="34" t="s">
        <v>4711</v>
      </c>
      <c r="S474" s="69">
        <v>41754</v>
      </c>
      <c r="T474" s="70" t="s">
        <v>4712</v>
      </c>
      <c r="U474" s="34" t="s">
        <v>4713</v>
      </c>
      <c r="V474" s="34" t="s">
        <v>4713</v>
      </c>
      <c r="W474" s="34" t="s">
        <v>4714</v>
      </c>
      <c r="X474" s="34" t="s">
        <v>3538</v>
      </c>
    </row>
    <row r="475" spans="1:24" x14ac:dyDescent="0.25">
      <c r="A475" s="30" t="s">
        <v>776</v>
      </c>
      <c r="B475" s="31" t="s">
        <v>777</v>
      </c>
      <c r="C475" s="31" t="str">
        <f t="shared" si="21"/>
        <v>Durable Medical Equipment and Supplies Policy</v>
      </c>
      <c r="G475" s="30" t="s">
        <v>776</v>
      </c>
      <c r="H475" s="31" t="s">
        <v>777</v>
      </c>
      <c r="I475" s="31" t="str">
        <f t="shared" si="22"/>
        <v>Durable Medical Equipment and Supplies Policy</v>
      </c>
      <c r="J475" t="e">
        <f t="shared" ca="1" si="23"/>
        <v>#N/A</v>
      </c>
      <c r="N475" s="34" t="s">
        <v>3538</v>
      </c>
      <c r="O475" s="34" t="s">
        <v>4715</v>
      </c>
      <c r="P475" s="69">
        <v>161</v>
      </c>
      <c r="Q475" s="34" t="s">
        <v>4716</v>
      </c>
      <c r="R475" s="34" t="s">
        <v>4717</v>
      </c>
      <c r="S475" s="69">
        <v>24732</v>
      </c>
      <c r="T475" s="70" t="s">
        <v>4718</v>
      </c>
      <c r="U475" s="34" t="s">
        <v>4638</v>
      </c>
      <c r="V475" s="34" t="s">
        <v>4639</v>
      </c>
      <c r="W475" s="34" t="s">
        <v>4719</v>
      </c>
      <c r="X475" s="34" t="s">
        <v>3538</v>
      </c>
    </row>
    <row r="476" spans="1:24" x14ac:dyDescent="0.25">
      <c r="A476" s="30" t="s">
        <v>776</v>
      </c>
      <c r="B476" s="31" t="s">
        <v>778</v>
      </c>
      <c r="C476" s="31" t="str">
        <f t="shared" si="21"/>
        <v>Durable Medical Equipment and Supplies Policy</v>
      </c>
      <c r="G476" s="30" t="s">
        <v>776</v>
      </c>
      <c r="H476" s="31" t="s">
        <v>778</v>
      </c>
      <c r="I476" s="31" t="str">
        <f t="shared" si="22"/>
        <v>Durable Medical Equipment and Supplies Policy</v>
      </c>
      <c r="J476" t="e">
        <f t="shared" ca="1" si="23"/>
        <v>#N/A</v>
      </c>
      <c r="N476" s="34" t="s">
        <v>3538</v>
      </c>
      <c r="O476" s="34" t="s">
        <v>4715</v>
      </c>
      <c r="P476" s="69">
        <v>162</v>
      </c>
      <c r="Q476" s="34" t="s">
        <v>4720</v>
      </c>
      <c r="R476" s="34" t="s">
        <v>4721</v>
      </c>
      <c r="S476" s="69">
        <v>20307</v>
      </c>
      <c r="T476" s="70" t="s">
        <v>4722</v>
      </c>
      <c r="U476" s="34" t="s">
        <v>4638</v>
      </c>
      <c r="V476" s="34" t="s">
        <v>4639</v>
      </c>
      <c r="W476" s="34" t="s">
        <v>4723</v>
      </c>
      <c r="X476" s="34" t="s">
        <v>3538</v>
      </c>
    </row>
    <row r="477" spans="1:24" x14ac:dyDescent="0.25">
      <c r="A477" s="30" t="s">
        <v>779</v>
      </c>
      <c r="B477" s="31" t="s">
        <v>716</v>
      </c>
      <c r="C477" s="31" t="str">
        <f t="shared" si="21"/>
        <v>Durable Medical Equipment and Supplies Policy</v>
      </c>
      <c r="G477" s="30" t="s">
        <v>779</v>
      </c>
      <c r="H477" s="31" t="s">
        <v>716</v>
      </c>
      <c r="I477" s="31" t="str">
        <f t="shared" si="22"/>
        <v>Durable Medical Equipment and Supplies Policy</v>
      </c>
      <c r="J477" t="e">
        <f t="shared" ca="1" si="23"/>
        <v>#N/A</v>
      </c>
      <c r="N477" s="34" t="s">
        <v>3538</v>
      </c>
      <c r="O477" s="34" t="s">
        <v>4724</v>
      </c>
      <c r="P477" s="69">
        <v>7571</v>
      </c>
      <c r="Q477" s="34" t="s">
        <v>4725</v>
      </c>
      <c r="R477" s="34" t="s">
        <v>4726</v>
      </c>
      <c r="S477" s="69">
        <v>31788</v>
      </c>
      <c r="T477" s="34" t="s">
        <v>4727</v>
      </c>
      <c r="U477" s="34" t="s">
        <v>4728</v>
      </c>
      <c r="V477" s="34" t="s">
        <v>4729</v>
      </c>
      <c r="W477" s="34" t="s">
        <v>4730</v>
      </c>
      <c r="X477" s="34" t="s">
        <v>3538</v>
      </c>
    </row>
    <row r="478" spans="1:24" x14ac:dyDescent="0.25">
      <c r="A478" s="30" t="s">
        <v>779</v>
      </c>
      <c r="B478" s="31" t="s">
        <v>718</v>
      </c>
      <c r="C478" s="31" t="str">
        <f t="shared" si="21"/>
        <v>Durable Medical Equipment and Supplies Policy</v>
      </c>
      <c r="G478" s="30" t="s">
        <v>779</v>
      </c>
      <c r="H478" s="31" t="s">
        <v>718</v>
      </c>
      <c r="I478" s="31" t="str">
        <f t="shared" si="22"/>
        <v>Durable Medical Equipment and Supplies Policy</v>
      </c>
      <c r="J478" t="e">
        <f t="shared" ca="1" si="23"/>
        <v>#N/A</v>
      </c>
      <c r="N478" s="34" t="s">
        <v>3538</v>
      </c>
      <c r="O478" s="34" t="s">
        <v>4724</v>
      </c>
      <c r="P478" s="69">
        <v>7745</v>
      </c>
      <c r="Q478" s="34" t="s">
        <v>4731</v>
      </c>
      <c r="R478" s="34" t="s">
        <v>4732</v>
      </c>
      <c r="S478" s="69">
        <v>42656</v>
      </c>
      <c r="T478" s="34" t="s">
        <v>4733</v>
      </c>
      <c r="U478" s="34" t="s">
        <v>4638</v>
      </c>
      <c r="V478" s="34" t="s">
        <v>4639</v>
      </c>
      <c r="W478" s="34" t="s">
        <v>4734</v>
      </c>
      <c r="X478" s="34" t="s">
        <v>3538</v>
      </c>
    </row>
    <row r="479" spans="1:24" x14ac:dyDescent="0.25">
      <c r="A479" s="30" t="s">
        <v>780</v>
      </c>
      <c r="B479" s="31" t="s">
        <v>716</v>
      </c>
      <c r="C479" s="31" t="str">
        <f t="shared" si="21"/>
        <v>Durable Medical Equipment and Supplies Policy</v>
      </c>
      <c r="G479" s="30" t="s">
        <v>780</v>
      </c>
      <c r="H479" s="31" t="s">
        <v>716</v>
      </c>
      <c r="I479" s="31" t="str">
        <f t="shared" si="22"/>
        <v>Durable Medical Equipment and Supplies Policy</v>
      </c>
      <c r="J479" t="e">
        <f t="shared" ca="1" si="23"/>
        <v>#N/A</v>
      </c>
      <c r="N479" s="34" t="s">
        <v>3538</v>
      </c>
      <c r="O479" s="34" t="s">
        <v>4724</v>
      </c>
      <c r="P479" s="69">
        <v>7746</v>
      </c>
      <c r="Q479" s="34" t="s">
        <v>4735</v>
      </c>
      <c r="R479" s="34" t="s">
        <v>4736</v>
      </c>
      <c r="S479" s="69">
        <v>42690</v>
      </c>
      <c r="T479" s="70" t="s">
        <v>4737</v>
      </c>
      <c r="U479" s="34" t="s">
        <v>4638</v>
      </c>
      <c r="V479" s="34" t="s">
        <v>4639</v>
      </c>
      <c r="W479" s="34" t="s">
        <v>4734</v>
      </c>
      <c r="X479" s="34" t="s">
        <v>3538</v>
      </c>
    </row>
    <row r="480" spans="1:24" x14ac:dyDescent="0.25">
      <c r="A480" s="30" t="s">
        <v>780</v>
      </c>
      <c r="B480" s="31" t="s">
        <v>718</v>
      </c>
      <c r="C480" s="31" t="str">
        <f t="shared" si="21"/>
        <v>Durable Medical Equipment and Supplies Policy</v>
      </c>
      <c r="G480" s="30" t="s">
        <v>780</v>
      </c>
      <c r="H480" s="31" t="s">
        <v>718</v>
      </c>
      <c r="I480" s="31" t="str">
        <f t="shared" si="22"/>
        <v>Durable Medical Equipment and Supplies Policy</v>
      </c>
      <c r="J480" t="e">
        <f t="shared" ca="1" si="23"/>
        <v>#N/A</v>
      </c>
      <c r="N480" s="34" t="s">
        <v>3538</v>
      </c>
      <c r="O480" s="34" t="s">
        <v>4724</v>
      </c>
      <c r="P480" s="69">
        <v>8295</v>
      </c>
      <c r="Q480" s="34" t="s">
        <v>4738</v>
      </c>
      <c r="R480" s="34" t="s">
        <v>4739</v>
      </c>
      <c r="S480" s="69">
        <v>41862</v>
      </c>
      <c r="T480" s="70" t="s">
        <v>4740</v>
      </c>
      <c r="U480" s="34" t="s">
        <v>4728</v>
      </c>
      <c r="V480" s="34" t="s">
        <v>4741</v>
      </c>
      <c r="W480" s="34" t="s">
        <v>4742</v>
      </c>
      <c r="X480" s="34" t="s">
        <v>3538</v>
      </c>
    </row>
    <row r="481" spans="1:24" x14ac:dyDescent="0.25">
      <c r="A481" s="30" t="s">
        <v>781</v>
      </c>
      <c r="B481" s="31" t="s">
        <v>606</v>
      </c>
      <c r="C481" s="31" t="str">
        <f t="shared" si="21"/>
        <v>Durable Medical Equipment and Supplies Policy</v>
      </c>
      <c r="G481" s="30" t="s">
        <v>781</v>
      </c>
      <c r="H481" s="31" t="s">
        <v>606</v>
      </c>
      <c r="I481" s="31" t="str">
        <f t="shared" si="22"/>
        <v>Durable Medical Equipment and Supplies Policy</v>
      </c>
      <c r="J481" t="e">
        <f t="shared" ca="1" si="23"/>
        <v>#N/A</v>
      </c>
      <c r="N481" s="34" t="s">
        <v>3538</v>
      </c>
      <c r="O481" s="34" t="s">
        <v>4724</v>
      </c>
      <c r="P481" s="69">
        <v>8296</v>
      </c>
      <c r="Q481" s="34" t="s">
        <v>4743</v>
      </c>
      <c r="R481" s="34" t="s">
        <v>4744</v>
      </c>
      <c r="S481" s="69">
        <v>41868</v>
      </c>
      <c r="T481" s="70" t="s">
        <v>4745</v>
      </c>
      <c r="U481" s="34" t="s">
        <v>4728</v>
      </c>
      <c r="V481" s="34" t="s">
        <v>4741</v>
      </c>
      <c r="W481" s="34" t="s">
        <v>4742</v>
      </c>
      <c r="X481" s="34" t="s">
        <v>3538</v>
      </c>
    </row>
    <row r="482" spans="1:24" x14ac:dyDescent="0.25">
      <c r="A482" s="30" t="s">
        <v>781</v>
      </c>
      <c r="B482" s="31" t="s">
        <v>721</v>
      </c>
      <c r="C482" s="31" t="str">
        <f t="shared" si="21"/>
        <v>Durable Medical Equipment and Supplies Policy</v>
      </c>
      <c r="G482" s="30" t="s">
        <v>781</v>
      </c>
      <c r="H482" s="31" t="s">
        <v>721</v>
      </c>
      <c r="I482" s="31" t="str">
        <f t="shared" si="22"/>
        <v>Durable Medical Equipment and Supplies Policy</v>
      </c>
      <c r="J482" t="e">
        <f t="shared" ca="1" si="23"/>
        <v>#N/A</v>
      </c>
      <c r="N482" s="34" t="s">
        <v>3538</v>
      </c>
      <c r="O482" s="34" t="s">
        <v>4746</v>
      </c>
      <c r="P482" s="69">
        <v>168</v>
      </c>
      <c r="Q482" s="34" t="s">
        <v>4747</v>
      </c>
      <c r="R482" s="34" t="s">
        <v>4748</v>
      </c>
      <c r="S482" s="69">
        <v>41800</v>
      </c>
      <c r="T482" s="70" t="s">
        <v>4749</v>
      </c>
      <c r="U482" s="34" t="s">
        <v>4638</v>
      </c>
      <c r="V482" s="34" t="s">
        <v>4639</v>
      </c>
      <c r="W482" s="34" t="s">
        <v>4691</v>
      </c>
      <c r="X482" s="34" t="s">
        <v>3538</v>
      </c>
    </row>
    <row r="483" spans="1:24" x14ac:dyDescent="0.25">
      <c r="A483" s="30" t="s">
        <v>781</v>
      </c>
      <c r="B483" s="31" t="s">
        <v>607</v>
      </c>
      <c r="C483" s="31" t="str">
        <f t="shared" si="21"/>
        <v>Durable Medical Equipment and Supplies Policy</v>
      </c>
      <c r="G483" s="30" t="s">
        <v>781</v>
      </c>
      <c r="H483" s="31" t="s">
        <v>607</v>
      </c>
      <c r="I483" s="31" t="str">
        <f t="shared" si="22"/>
        <v>Durable Medical Equipment and Supplies Policy</v>
      </c>
      <c r="J483" t="e">
        <f t="shared" ca="1" si="23"/>
        <v>#N/A</v>
      </c>
      <c r="N483" s="34" t="s">
        <v>3538</v>
      </c>
      <c r="O483" s="34" t="s">
        <v>4750</v>
      </c>
      <c r="P483" s="69">
        <v>8101</v>
      </c>
      <c r="Q483" s="34" t="s">
        <v>4751</v>
      </c>
      <c r="R483" s="34" t="s">
        <v>4752</v>
      </c>
      <c r="S483" s="69">
        <v>40117</v>
      </c>
      <c r="T483" s="70" t="s">
        <v>4753</v>
      </c>
      <c r="U483" s="34" t="s">
        <v>4728</v>
      </c>
      <c r="V483" s="34" t="s">
        <v>4729</v>
      </c>
      <c r="W483" s="34" t="s">
        <v>4754</v>
      </c>
      <c r="X483" s="34" t="s">
        <v>3538</v>
      </c>
    </row>
    <row r="484" spans="1:24" x14ac:dyDescent="0.25">
      <c r="A484" s="30" t="s">
        <v>781</v>
      </c>
      <c r="B484" s="31" t="s">
        <v>722</v>
      </c>
      <c r="C484" s="31" t="str">
        <f t="shared" si="21"/>
        <v>Durable Medical Equipment and Supplies Policy</v>
      </c>
      <c r="G484" s="30" t="s">
        <v>781</v>
      </c>
      <c r="H484" s="31" t="s">
        <v>722</v>
      </c>
      <c r="I484" s="31" t="str">
        <f t="shared" si="22"/>
        <v>Durable Medical Equipment and Supplies Policy</v>
      </c>
      <c r="J484" t="e">
        <f t="shared" ca="1" si="23"/>
        <v>#N/A</v>
      </c>
      <c r="N484" s="34" t="s">
        <v>3538</v>
      </c>
      <c r="O484" s="34" t="s">
        <v>4750</v>
      </c>
      <c r="P484" s="69">
        <v>8101</v>
      </c>
      <c r="Q484" s="34" t="s">
        <v>4751</v>
      </c>
      <c r="R484" s="34" t="s">
        <v>4755</v>
      </c>
      <c r="S484" s="69">
        <v>40817</v>
      </c>
      <c r="T484" s="70" t="s">
        <v>4756</v>
      </c>
      <c r="U484" s="34" t="s">
        <v>4728</v>
      </c>
      <c r="V484" s="34" t="s">
        <v>4729</v>
      </c>
      <c r="W484" s="34" t="s">
        <v>4754</v>
      </c>
      <c r="X484" s="34" t="s">
        <v>3538</v>
      </c>
    </row>
    <row r="485" spans="1:24" x14ac:dyDescent="0.25">
      <c r="A485" s="30" t="s">
        <v>781</v>
      </c>
      <c r="B485" s="31" t="s">
        <v>608</v>
      </c>
      <c r="C485" s="31" t="str">
        <f t="shared" si="21"/>
        <v>Durable Medical Equipment and Supplies Policy</v>
      </c>
      <c r="G485" s="30" t="s">
        <v>781</v>
      </c>
      <c r="H485" s="31" t="s">
        <v>608</v>
      </c>
      <c r="I485" s="31" t="str">
        <f t="shared" si="22"/>
        <v>Durable Medical Equipment and Supplies Policy</v>
      </c>
      <c r="J485" t="e">
        <f t="shared" ca="1" si="23"/>
        <v>#N/A</v>
      </c>
      <c r="N485" s="34" t="s">
        <v>3537</v>
      </c>
      <c r="O485" s="34" t="s">
        <v>4757</v>
      </c>
      <c r="P485" s="69">
        <v>4506</v>
      </c>
      <c r="Q485" s="34" t="s">
        <v>4758</v>
      </c>
      <c r="R485" s="34" t="s">
        <v>4759</v>
      </c>
      <c r="S485" s="69">
        <v>61223</v>
      </c>
      <c r="T485" s="70" t="s">
        <v>4760</v>
      </c>
      <c r="U485" s="34" t="s">
        <v>4638</v>
      </c>
      <c r="V485" s="34" t="s">
        <v>4639</v>
      </c>
      <c r="W485" s="34" t="s">
        <v>4761</v>
      </c>
      <c r="X485" s="34" t="s">
        <v>3537</v>
      </c>
    </row>
    <row r="486" spans="1:24" x14ac:dyDescent="0.25">
      <c r="A486" s="30" t="s">
        <v>781</v>
      </c>
      <c r="B486" s="31" t="s">
        <v>723</v>
      </c>
      <c r="C486" s="31" t="str">
        <f t="shared" si="21"/>
        <v>Durable Medical Equipment and Supplies Policy</v>
      </c>
      <c r="G486" s="30" t="s">
        <v>781</v>
      </c>
      <c r="H486" s="31" t="s">
        <v>723</v>
      </c>
      <c r="I486" s="31" t="str">
        <f t="shared" si="22"/>
        <v>Durable Medical Equipment and Supplies Policy</v>
      </c>
      <c r="J486" t="e">
        <f t="shared" ca="1" si="23"/>
        <v>#N/A</v>
      </c>
      <c r="N486" s="34" t="s">
        <v>3537</v>
      </c>
      <c r="O486" s="34" t="s">
        <v>4757</v>
      </c>
      <c r="P486" s="69">
        <v>4508</v>
      </c>
      <c r="Q486" s="34" t="s">
        <v>4762</v>
      </c>
      <c r="R486" s="34" t="s">
        <v>4763</v>
      </c>
      <c r="S486" s="69">
        <v>61222</v>
      </c>
      <c r="T486" s="70" t="s">
        <v>4764</v>
      </c>
      <c r="U486" s="34" t="s">
        <v>4638</v>
      </c>
      <c r="V486" s="34" t="s">
        <v>4639</v>
      </c>
      <c r="W486" s="34" t="s">
        <v>4765</v>
      </c>
      <c r="X486" s="34" t="s">
        <v>3537</v>
      </c>
    </row>
    <row r="487" spans="1:24" x14ac:dyDescent="0.25">
      <c r="A487" s="30" t="s">
        <v>781</v>
      </c>
      <c r="B487" s="31" t="s">
        <v>609</v>
      </c>
      <c r="C487" s="31" t="str">
        <f t="shared" si="21"/>
        <v>Durable Medical Equipment and Supplies Policy</v>
      </c>
      <c r="G487" s="30" t="s">
        <v>781</v>
      </c>
      <c r="H487" s="31" t="s">
        <v>609</v>
      </c>
      <c r="I487" s="31" t="str">
        <f t="shared" si="22"/>
        <v>Durable Medical Equipment and Supplies Policy</v>
      </c>
      <c r="J487" t="e">
        <f t="shared" ca="1" si="23"/>
        <v>#N/A</v>
      </c>
      <c r="N487" s="34" t="s">
        <v>3537</v>
      </c>
      <c r="O487" s="34" t="s">
        <v>4757</v>
      </c>
      <c r="P487" s="69">
        <v>4559</v>
      </c>
      <c r="Q487" s="34" t="s">
        <v>4766</v>
      </c>
      <c r="R487" s="34" t="s">
        <v>4767</v>
      </c>
      <c r="S487" s="69">
        <v>61226</v>
      </c>
      <c r="T487" s="70" t="s">
        <v>4764</v>
      </c>
      <c r="U487" s="34" t="s">
        <v>4644</v>
      </c>
      <c r="V487" s="34" t="s">
        <v>4645</v>
      </c>
      <c r="W487" s="34" t="s">
        <v>4768</v>
      </c>
      <c r="X487" s="34" t="s">
        <v>3537</v>
      </c>
    </row>
    <row r="488" spans="1:24" x14ac:dyDescent="0.25">
      <c r="A488" s="30" t="s">
        <v>781</v>
      </c>
      <c r="B488" s="31" t="s">
        <v>724</v>
      </c>
      <c r="C488" s="31" t="str">
        <f t="shared" si="21"/>
        <v>Durable Medical Equipment and Supplies Policy</v>
      </c>
      <c r="G488" s="30" t="s">
        <v>781</v>
      </c>
      <c r="H488" s="31" t="s">
        <v>724</v>
      </c>
      <c r="I488" s="31" t="str">
        <f t="shared" si="22"/>
        <v>Durable Medical Equipment and Supplies Policy</v>
      </c>
      <c r="J488" t="e">
        <f t="shared" ca="1" si="23"/>
        <v>#N/A</v>
      </c>
      <c r="N488" s="34" t="s">
        <v>3537</v>
      </c>
      <c r="O488" s="34" t="s">
        <v>4757</v>
      </c>
      <c r="P488" s="69">
        <v>5591</v>
      </c>
      <c r="Q488" s="34" t="s">
        <v>4769</v>
      </c>
      <c r="R488" s="34" t="s">
        <v>4770</v>
      </c>
      <c r="S488" s="69">
        <v>61224</v>
      </c>
      <c r="T488" s="70" t="s">
        <v>4760</v>
      </c>
      <c r="U488" s="34" t="s">
        <v>4644</v>
      </c>
      <c r="V488" s="34" t="s">
        <v>4645</v>
      </c>
      <c r="W488" s="34" t="s">
        <v>4771</v>
      </c>
      <c r="X488" s="34" t="s">
        <v>3537</v>
      </c>
    </row>
    <row r="489" spans="1:24" x14ac:dyDescent="0.25">
      <c r="A489" s="30" t="s">
        <v>782</v>
      </c>
      <c r="B489" s="31" t="s">
        <v>606</v>
      </c>
      <c r="C489" s="31" t="str">
        <f t="shared" si="21"/>
        <v>Durable Medical Equipment and Supplies Policy</v>
      </c>
      <c r="G489" s="30" t="s">
        <v>782</v>
      </c>
      <c r="H489" s="31" t="s">
        <v>606</v>
      </c>
      <c r="I489" s="31" t="str">
        <f t="shared" si="22"/>
        <v>Durable Medical Equipment and Supplies Policy</v>
      </c>
      <c r="J489" t="e">
        <f t="shared" ca="1" si="23"/>
        <v>#N/A</v>
      </c>
      <c r="N489" s="34" t="s">
        <v>3537</v>
      </c>
      <c r="O489" s="34" t="s">
        <v>4772</v>
      </c>
      <c r="P489" s="69">
        <v>5956</v>
      </c>
      <c r="Q489" s="34" t="s">
        <v>4773</v>
      </c>
      <c r="R489" s="34" t="s">
        <v>4774</v>
      </c>
      <c r="S489" s="69">
        <v>58649</v>
      </c>
      <c r="T489" s="70" t="s">
        <v>4775</v>
      </c>
      <c r="U489" s="34" t="s">
        <v>4638</v>
      </c>
      <c r="V489" s="34" t="s">
        <v>4639</v>
      </c>
      <c r="W489" s="34" t="s">
        <v>4776</v>
      </c>
      <c r="X489" s="34" t="s">
        <v>3537</v>
      </c>
    </row>
    <row r="490" spans="1:24" x14ac:dyDescent="0.25">
      <c r="A490" s="30" t="s">
        <v>782</v>
      </c>
      <c r="B490" s="31" t="s">
        <v>721</v>
      </c>
      <c r="C490" s="31" t="str">
        <f t="shared" si="21"/>
        <v>Durable Medical Equipment and Supplies Policy</v>
      </c>
      <c r="G490" s="30" t="s">
        <v>782</v>
      </c>
      <c r="H490" s="31" t="s">
        <v>721</v>
      </c>
      <c r="I490" s="31" t="str">
        <f t="shared" si="22"/>
        <v>Durable Medical Equipment and Supplies Policy</v>
      </c>
      <c r="J490" t="e">
        <f t="shared" ca="1" si="23"/>
        <v>#N/A</v>
      </c>
      <c r="N490" s="34" t="s">
        <v>3537</v>
      </c>
      <c r="O490" s="34" t="s">
        <v>4772</v>
      </c>
      <c r="P490" s="69">
        <v>6288</v>
      </c>
      <c r="Q490" s="34" t="s">
        <v>4777</v>
      </c>
      <c r="R490" s="34" t="s">
        <v>4778</v>
      </c>
      <c r="S490" s="69">
        <v>58646</v>
      </c>
      <c r="T490" s="70" t="s">
        <v>4779</v>
      </c>
      <c r="U490" s="34" t="s">
        <v>4638</v>
      </c>
      <c r="V490" s="34" t="s">
        <v>4639</v>
      </c>
      <c r="W490" s="34" t="s">
        <v>4780</v>
      </c>
      <c r="X490" s="34" t="s">
        <v>3537</v>
      </c>
    </row>
    <row r="491" spans="1:24" x14ac:dyDescent="0.25">
      <c r="A491" s="30" t="s">
        <v>782</v>
      </c>
      <c r="B491" s="31" t="s">
        <v>607</v>
      </c>
      <c r="C491" s="31" t="str">
        <f t="shared" si="21"/>
        <v>Durable Medical Equipment and Supplies Policy</v>
      </c>
      <c r="G491" s="30" t="s">
        <v>782</v>
      </c>
      <c r="H491" s="31" t="s">
        <v>607</v>
      </c>
      <c r="I491" s="31" t="str">
        <f t="shared" si="22"/>
        <v>Durable Medical Equipment and Supplies Policy</v>
      </c>
      <c r="J491" t="e">
        <f t="shared" ca="1" si="23"/>
        <v>#N/A</v>
      </c>
      <c r="N491" s="34" t="s">
        <v>3537</v>
      </c>
      <c r="O491" s="34" t="s">
        <v>4781</v>
      </c>
      <c r="P491" s="69">
        <v>5955</v>
      </c>
      <c r="Q491" s="34" t="s">
        <v>4782</v>
      </c>
      <c r="R491" s="34" t="s">
        <v>4783</v>
      </c>
      <c r="S491" s="69">
        <v>58641</v>
      </c>
      <c r="T491" s="70" t="s">
        <v>4784</v>
      </c>
      <c r="U491" s="34" t="s">
        <v>4638</v>
      </c>
      <c r="V491" s="34" t="s">
        <v>4639</v>
      </c>
      <c r="W491" s="34" t="s">
        <v>4785</v>
      </c>
      <c r="X491" s="34" t="s">
        <v>3537</v>
      </c>
    </row>
    <row r="492" spans="1:24" x14ac:dyDescent="0.25">
      <c r="A492" s="30" t="s">
        <v>782</v>
      </c>
      <c r="B492" s="31" t="s">
        <v>722</v>
      </c>
      <c r="C492" s="31" t="str">
        <f t="shared" si="21"/>
        <v>Durable Medical Equipment and Supplies Policy</v>
      </c>
      <c r="G492" s="30" t="s">
        <v>782</v>
      </c>
      <c r="H492" s="31" t="s">
        <v>722</v>
      </c>
      <c r="I492" s="31" t="str">
        <f t="shared" si="22"/>
        <v>Durable Medical Equipment and Supplies Policy</v>
      </c>
      <c r="J492" t="e">
        <f t="shared" ca="1" si="23"/>
        <v>#N/A</v>
      </c>
      <c r="N492" s="34" t="s">
        <v>3537</v>
      </c>
      <c r="O492" s="34" t="s">
        <v>4781</v>
      </c>
      <c r="P492" s="69">
        <v>6287</v>
      </c>
      <c r="Q492" s="34" t="s">
        <v>4786</v>
      </c>
      <c r="R492" s="34" t="s">
        <v>4787</v>
      </c>
      <c r="S492" s="69">
        <v>58639</v>
      </c>
      <c r="T492" s="70" t="s">
        <v>4788</v>
      </c>
      <c r="U492" s="34" t="s">
        <v>4638</v>
      </c>
      <c r="V492" s="34" t="s">
        <v>4639</v>
      </c>
      <c r="W492" s="34" t="s">
        <v>4789</v>
      </c>
      <c r="X492" s="34" t="s">
        <v>3537</v>
      </c>
    </row>
    <row r="493" spans="1:24" x14ac:dyDescent="0.25">
      <c r="A493" s="30" t="s">
        <v>782</v>
      </c>
      <c r="B493" s="31" t="s">
        <v>608</v>
      </c>
      <c r="C493" s="31" t="str">
        <f t="shared" si="21"/>
        <v>Durable Medical Equipment and Supplies Policy</v>
      </c>
      <c r="G493" s="30" t="s">
        <v>782</v>
      </c>
      <c r="H493" s="31" t="s">
        <v>608</v>
      </c>
      <c r="I493" s="31" t="str">
        <f t="shared" si="22"/>
        <v>Durable Medical Equipment and Supplies Policy</v>
      </c>
      <c r="J493" t="e">
        <f t="shared" ca="1" si="23"/>
        <v>#N/A</v>
      </c>
      <c r="N493" s="34" t="s">
        <v>3537</v>
      </c>
      <c r="O493" s="34" t="s">
        <v>4790</v>
      </c>
      <c r="P493" s="69">
        <v>5923</v>
      </c>
      <c r="Q493" s="34" t="s">
        <v>4791</v>
      </c>
      <c r="R493" s="34" t="s">
        <v>4792</v>
      </c>
      <c r="S493" s="69">
        <v>61219</v>
      </c>
      <c r="T493" s="70" t="s">
        <v>4793</v>
      </c>
      <c r="U493" s="34" t="s">
        <v>4638</v>
      </c>
      <c r="V493" s="34" t="s">
        <v>4639</v>
      </c>
      <c r="W493" s="34" t="s">
        <v>4794</v>
      </c>
      <c r="X493" s="34" t="s">
        <v>3537</v>
      </c>
    </row>
    <row r="494" spans="1:24" x14ac:dyDescent="0.25">
      <c r="A494" s="30" t="s">
        <v>782</v>
      </c>
      <c r="B494" s="31" t="s">
        <v>723</v>
      </c>
      <c r="C494" s="31" t="str">
        <f t="shared" si="21"/>
        <v>Durable Medical Equipment and Supplies Policy</v>
      </c>
      <c r="G494" s="30" t="s">
        <v>782</v>
      </c>
      <c r="H494" s="31" t="s">
        <v>723</v>
      </c>
      <c r="I494" s="31" t="str">
        <f t="shared" si="22"/>
        <v>Durable Medical Equipment and Supplies Policy</v>
      </c>
      <c r="J494" t="e">
        <f t="shared" ca="1" si="23"/>
        <v>#N/A</v>
      </c>
      <c r="N494" s="34" t="s">
        <v>3537</v>
      </c>
      <c r="O494" s="34" t="s">
        <v>4790</v>
      </c>
      <c r="P494" s="69">
        <v>6285</v>
      </c>
      <c r="Q494" s="34" t="s">
        <v>4795</v>
      </c>
      <c r="R494" s="34" t="s">
        <v>4796</v>
      </c>
      <c r="S494" s="69">
        <v>61227</v>
      </c>
      <c r="T494" s="70" t="s">
        <v>4797</v>
      </c>
      <c r="U494" s="34" t="s">
        <v>4638</v>
      </c>
      <c r="V494" s="34" t="s">
        <v>4639</v>
      </c>
      <c r="W494" s="34" t="s">
        <v>4798</v>
      </c>
      <c r="X494" s="34" t="s">
        <v>3537</v>
      </c>
    </row>
    <row r="495" spans="1:24" x14ac:dyDescent="0.25">
      <c r="A495" s="30" t="s">
        <v>782</v>
      </c>
      <c r="B495" s="31" t="s">
        <v>609</v>
      </c>
      <c r="C495" s="31" t="str">
        <f t="shared" si="21"/>
        <v>Durable Medical Equipment and Supplies Policy</v>
      </c>
      <c r="G495" s="30" t="s">
        <v>782</v>
      </c>
      <c r="H495" s="31" t="s">
        <v>609</v>
      </c>
      <c r="I495" s="31" t="str">
        <f t="shared" si="22"/>
        <v>Durable Medical Equipment and Supplies Policy</v>
      </c>
      <c r="J495" t="e">
        <f t="shared" ca="1" si="23"/>
        <v>#N/A</v>
      </c>
      <c r="N495" s="34" t="s">
        <v>3537</v>
      </c>
      <c r="O495" s="34" t="s">
        <v>4799</v>
      </c>
      <c r="P495" s="69">
        <v>5957</v>
      </c>
      <c r="Q495" s="34" t="s">
        <v>4800</v>
      </c>
      <c r="R495" s="34" t="s">
        <v>4801</v>
      </c>
      <c r="S495" s="69">
        <v>14587</v>
      </c>
      <c r="T495" s="34" t="s">
        <v>4802</v>
      </c>
      <c r="U495" s="34" t="s">
        <v>4638</v>
      </c>
      <c r="V495" s="34" t="s">
        <v>4639</v>
      </c>
      <c r="W495" s="34" t="s">
        <v>4803</v>
      </c>
      <c r="X495" s="34" t="s">
        <v>3537</v>
      </c>
    </row>
    <row r="496" spans="1:24" x14ac:dyDescent="0.25">
      <c r="A496" s="30" t="s">
        <v>782</v>
      </c>
      <c r="B496" s="31" t="s">
        <v>724</v>
      </c>
      <c r="C496" s="31" t="str">
        <f t="shared" si="21"/>
        <v>Durable Medical Equipment and Supplies Policy</v>
      </c>
      <c r="G496" s="30" t="s">
        <v>782</v>
      </c>
      <c r="H496" s="31" t="s">
        <v>724</v>
      </c>
      <c r="I496" s="31" t="str">
        <f t="shared" si="22"/>
        <v>Durable Medical Equipment and Supplies Policy</v>
      </c>
      <c r="J496" t="e">
        <f t="shared" ca="1" si="23"/>
        <v>#N/A</v>
      </c>
      <c r="N496" s="34" t="s">
        <v>3537</v>
      </c>
      <c r="O496" s="34" t="s">
        <v>4804</v>
      </c>
      <c r="P496" s="69">
        <v>5922</v>
      </c>
      <c r="Q496" s="34" t="s">
        <v>4805</v>
      </c>
      <c r="R496" s="34" t="s">
        <v>4806</v>
      </c>
      <c r="S496" s="69">
        <v>61221</v>
      </c>
      <c r="T496" s="70" t="s">
        <v>4807</v>
      </c>
      <c r="U496" s="34" t="s">
        <v>4638</v>
      </c>
      <c r="V496" s="34" t="s">
        <v>4639</v>
      </c>
      <c r="W496" s="34" t="s">
        <v>4808</v>
      </c>
      <c r="X496" s="34" t="s">
        <v>3537</v>
      </c>
    </row>
    <row r="497" spans="1:24" x14ac:dyDescent="0.25">
      <c r="A497" s="30" t="s">
        <v>783</v>
      </c>
      <c r="B497" s="31" t="s">
        <v>606</v>
      </c>
      <c r="C497" s="31" t="str">
        <f t="shared" si="21"/>
        <v>Durable Medical Equipment and Supplies Policy</v>
      </c>
      <c r="G497" s="30" t="s">
        <v>783</v>
      </c>
      <c r="H497" s="31" t="s">
        <v>606</v>
      </c>
      <c r="I497" s="31" t="str">
        <f t="shared" si="22"/>
        <v>Durable Medical Equipment and Supplies Policy</v>
      </c>
      <c r="J497" t="e">
        <f t="shared" ca="1" si="23"/>
        <v>#N/A</v>
      </c>
      <c r="N497" s="34" t="s">
        <v>3537</v>
      </c>
      <c r="O497" s="34" t="s">
        <v>4804</v>
      </c>
      <c r="P497" s="69">
        <v>6286</v>
      </c>
      <c r="Q497" s="34" t="s">
        <v>4809</v>
      </c>
      <c r="R497" s="34" t="s">
        <v>4810</v>
      </c>
      <c r="S497" s="69">
        <v>61225</v>
      </c>
      <c r="T497" s="70" t="s">
        <v>4811</v>
      </c>
      <c r="U497" s="34" t="s">
        <v>4638</v>
      </c>
      <c r="V497" s="34" t="s">
        <v>4639</v>
      </c>
      <c r="W497" s="34" t="s">
        <v>4812</v>
      </c>
      <c r="X497" s="34" t="s">
        <v>3537</v>
      </c>
    </row>
    <row r="498" spans="1:24" x14ac:dyDescent="0.25">
      <c r="A498" s="30" t="s">
        <v>783</v>
      </c>
      <c r="B498" s="31" t="s">
        <v>721</v>
      </c>
      <c r="C498" s="31" t="str">
        <f t="shared" si="21"/>
        <v>Durable Medical Equipment and Supplies Policy</v>
      </c>
      <c r="G498" s="30" t="s">
        <v>783</v>
      </c>
      <c r="H498" s="31" t="s">
        <v>721</v>
      </c>
      <c r="I498" s="31" t="str">
        <f t="shared" si="22"/>
        <v>Durable Medical Equipment and Supplies Policy</v>
      </c>
      <c r="J498" t="e">
        <f t="shared" ca="1" si="23"/>
        <v>#N/A</v>
      </c>
      <c r="N498" s="34" t="s">
        <v>3536</v>
      </c>
      <c r="O498" s="34" t="s">
        <v>4813</v>
      </c>
      <c r="P498" s="69">
        <v>2568</v>
      </c>
      <c r="Q498" s="34" t="s">
        <v>4814</v>
      </c>
      <c r="R498" s="34" t="s">
        <v>4815</v>
      </c>
      <c r="S498" s="69">
        <v>59145</v>
      </c>
      <c r="T498" s="70" t="s">
        <v>4816</v>
      </c>
      <c r="U498" s="34" t="s">
        <v>4817</v>
      </c>
      <c r="V498" s="34" t="s">
        <v>4818</v>
      </c>
      <c r="W498" s="34" t="s">
        <v>4819</v>
      </c>
      <c r="X498" s="34" t="s">
        <v>3536</v>
      </c>
    </row>
    <row r="499" spans="1:24" x14ac:dyDescent="0.25">
      <c r="A499" s="30" t="s">
        <v>783</v>
      </c>
      <c r="B499" s="31" t="s">
        <v>607</v>
      </c>
      <c r="C499" s="31" t="str">
        <f t="shared" si="21"/>
        <v>Durable Medical Equipment and Supplies Policy</v>
      </c>
      <c r="G499" s="30" t="s">
        <v>783</v>
      </c>
      <c r="H499" s="31" t="s">
        <v>607</v>
      </c>
      <c r="I499" s="31" t="str">
        <f t="shared" si="22"/>
        <v>Durable Medical Equipment and Supplies Policy</v>
      </c>
      <c r="J499" t="e">
        <f t="shared" ca="1" si="23"/>
        <v>#N/A</v>
      </c>
      <c r="N499" s="34" t="s">
        <v>3536</v>
      </c>
      <c r="O499" s="34" t="s">
        <v>4813</v>
      </c>
      <c r="P499" s="69">
        <v>4289</v>
      </c>
      <c r="Q499" s="34" t="s">
        <v>4820</v>
      </c>
      <c r="R499" s="34" t="s">
        <v>4821</v>
      </c>
      <c r="S499" s="69">
        <v>59146</v>
      </c>
      <c r="T499" s="70" t="s">
        <v>4822</v>
      </c>
      <c r="U499" s="34" t="s">
        <v>4817</v>
      </c>
      <c r="V499" s="34" t="s">
        <v>4817</v>
      </c>
      <c r="W499" s="34" t="s">
        <v>4819</v>
      </c>
      <c r="X499" s="34" t="s">
        <v>3536</v>
      </c>
    </row>
    <row r="500" spans="1:24" x14ac:dyDescent="0.25">
      <c r="A500" s="30" t="s">
        <v>783</v>
      </c>
      <c r="B500" s="31" t="s">
        <v>722</v>
      </c>
      <c r="C500" s="31" t="str">
        <f t="shared" si="21"/>
        <v>Durable Medical Equipment and Supplies Policy</v>
      </c>
      <c r="G500" s="30" t="s">
        <v>783</v>
      </c>
      <c r="H500" s="31" t="s">
        <v>722</v>
      </c>
      <c r="I500" s="31" t="str">
        <f t="shared" si="22"/>
        <v>Durable Medical Equipment and Supplies Policy</v>
      </c>
      <c r="J500" t="e">
        <f t="shared" ca="1" si="23"/>
        <v>#N/A</v>
      </c>
      <c r="N500" s="34" t="s">
        <v>3536</v>
      </c>
      <c r="O500" s="34" t="s">
        <v>4813</v>
      </c>
      <c r="P500" s="69">
        <v>4597</v>
      </c>
      <c r="Q500" s="34" t="s">
        <v>4823</v>
      </c>
      <c r="R500" s="34" t="s">
        <v>4824</v>
      </c>
      <c r="S500" s="69">
        <v>59141</v>
      </c>
      <c r="T500" s="70" t="s">
        <v>4825</v>
      </c>
      <c r="U500" s="34" t="s">
        <v>4817</v>
      </c>
      <c r="V500" s="34" t="s">
        <v>4818</v>
      </c>
      <c r="W500" s="34" t="s">
        <v>4819</v>
      </c>
      <c r="X500" s="34" t="s">
        <v>3536</v>
      </c>
    </row>
    <row r="501" spans="1:24" x14ac:dyDescent="0.25">
      <c r="A501" s="30" t="s">
        <v>783</v>
      </c>
      <c r="B501" s="31" t="s">
        <v>608</v>
      </c>
      <c r="C501" s="31" t="str">
        <f t="shared" si="21"/>
        <v>Durable Medical Equipment and Supplies Policy</v>
      </c>
      <c r="G501" s="30" t="s">
        <v>783</v>
      </c>
      <c r="H501" s="31" t="s">
        <v>608</v>
      </c>
      <c r="I501" s="31" t="str">
        <f t="shared" si="22"/>
        <v>Durable Medical Equipment and Supplies Policy</v>
      </c>
      <c r="J501" t="e">
        <f t="shared" ca="1" si="23"/>
        <v>#N/A</v>
      </c>
      <c r="N501" s="34" t="s">
        <v>3536</v>
      </c>
      <c r="O501" s="34" t="s">
        <v>4826</v>
      </c>
      <c r="P501" s="69">
        <v>8972</v>
      </c>
      <c r="Q501" s="70" t="s">
        <v>4827</v>
      </c>
      <c r="R501" s="34" t="s">
        <v>4828</v>
      </c>
      <c r="S501" s="69">
        <v>61052</v>
      </c>
      <c r="T501" s="70" t="s">
        <v>4829</v>
      </c>
      <c r="U501" s="34" t="s">
        <v>4830</v>
      </c>
      <c r="V501" s="34" t="s">
        <v>4830</v>
      </c>
      <c r="W501" s="34" t="s">
        <v>4831</v>
      </c>
      <c r="X501" s="34" t="s">
        <v>3536</v>
      </c>
    </row>
    <row r="502" spans="1:24" x14ac:dyDescent="0.25">
      <c r="A502" s="30" t="s">
        <v>783</v>
      </c>
      <c r="B502" s="31" t="s">
        <v>723</v>
      </c>
      <c r="C502" s="31" t="str">
        <f t="shared" si="21"/>
        <v>Durable Medical Equipment and Supplies Policy</v>
      </c>
      <c r="G502" s="30" t="s">
        <v>783</v>
      </c>
      <c r="H502" s="31" t="s">
        <v>723</v>
      </c>
      <c r="I502" s="31" t="str">
        <f t="shared" si="22"/>
        <v>Durable Medical Equipment and Supplies Policy</v>
      </c>
      <c r="J502" t="e">
        <f t="shared" ca="1" si="23"/>
        <v>#N/A</v>
      </c>
      <c r="N502" s="34" t="s">
        <v>3536</v>
      </c>
      <c r="O502" s="34" t="s">
        <v>4832</v>
      </c>
      <c r="P502" s="69">
        <v>9076</v>
      </c>
      <c r="Q502" s="70" t="s">
        <v>4833</v>
      </c>
      <c r="R502" s="34" t="s">
        <v>4834</v>
      </c>
      <c r="S502" s="69">
        <v>55950</v>
      </c>
      <c r="T502" s="70" t="s">
        <v>4835</v>
      </c>
      <c r="U502" s="34" t="s">
        <v>4817</v>
      </c>
      <c r="V502" s="34" t="s">
        <v>4817</v>
      </c>
      <c r="W502" s="70" t="s">
        <v>4836</v>
      </c>
      <c r="X502" s="34" t="s">
        <v>3536</v>
      </c>
    </row>
    <row r="503" spans="1:24" x14ac:dyDescent="0.25">
      <c r="A503" s="30" t="s">
        <v>783</v>
      </c>
      <c r="B503" s="31" t="s">
        <v>609</v>
      </c>
      <c r="C503" s="31" t="str">
        <f t="shared" si="21"/>
        <v>Durable Medical Equipment and Supplies Policy</v>
      </c>
      <c r="G503" s="30" t="s">
        <v>783</v>
      </c>
      <c r="H503" s="31" t="s">
        <v>609</v>
      </c>
      <c r="I503" s="31" t="str">
        <f t="shared" si="22"/>
        <v>Durable Medical Equipment and Supplies Policy</v>
      </c>
      <c r="J503" t="e">
        <f t="shared" ca="1" si="23"/>
        <v>#N/A</v>
      </c>
      <c r="N503" s="34" t="s">
        <v>3536</v>
      </c>
      <c r="O503" s="34" t="s">
        <v>4837</v>
      </c>
      <c r="P503" s="69">
        <v>6818</v>
      </c>
      <c r="Q503" s="34" t="s">
        <v>4838</v>
      </c>
      <c r="R503" s="34" t="s">
        <v>4839</v>
      </c>
      <c r="S503" s="69">
        <v>31642</v>
      </c>
      <c r="T503" s="70" t="s">
        <v>4840</v>
      </c>
      <c r="U503" s="34" t="s">
        <v>4638</v>
      </c>
      <c r="V503" s="34" t="s">
        <v>4639</v>
      </c>
      <c r="W503" s="34" t="s">
        <v>4841</v>
      </c>
      <c r="X503" s="34" t="s">
        <v>3536</v>
      </c>
    </row>
    <row r="504" spans="1:24" x14ac:dyDescent="0.25">
      <c r="A504" s="30" t="s">
        <v>783</v>
      </c>
      <c r="B504" s="31" t="s">
        <v>724</v>
      </c>
      <c r="C504" s="31" t="str">
        <f t="shared" si="21"/>
        <v>Durable Medical Equipment and Supplies Policy</v>
      </c>
      <c r="G504" s="30" t="s">
        <v>783</v>
      </c>
      <c r="H504" s="31" t="s">
        <v>724</v>
      </c>
      <c r="I504" s="31" t="str">
        <f t="shared" si="22"/>
        <v>Durable Medical Equipment and Supplies Policy</v>
      </c>
      <c r="J504" t="e">
        <f t="shared" ca="1" si="23"/>
        <v>#N/A</v>
      </c>
      <c r="N504" s="34" t="s">
        <v>3536</v>
      </c>
      <c r="O504" s="34" t="s">
        <v>4837</v>
      </c>
      <c r="P504" s="69">
        <v>9298</v>
      </c>
      <c r="Q504" s="34" t="s">
        <v>4842</v>
      </c>
      <c r="R504" s="34" t="s">
        <v>4843</v>
      </c>
      <c r="S504" s="69">
        <v>59005</v>
      </c>
      <c r="T504" s="70" t="s">
        <v>4844</v>
      </c>
      <c r="U504" s="34" t="s">
        <v>4638</v>
      </c>
      <c r="V504" s="34" t="s">
        <v>4639</v>
      </c>
      <c r="W504" s="34" t="s">
        <v>4845</v>
      </c>
      <c r="X504" s="34" t="s">
        <v>3536</v>
      </c>
    </row>
    <row r="505" spans="1:24" x14ac:dyDescent="0.25">
      <c r="A505" s="30" t="s">
        <v>784</v>
      </c>
      <c r="B505" s="31" t="s">
        <v>716</v>
      </c>
      <c r="C505" s="31" t="str">
        <f t="shared" si="21"/>
        <v>Durable Medical Equipment and Supplies Policy</v>
      </c>
      <c r="G505" s="30" t="s">
        <v>784</v>
      </c>
      <c r="H505" s="31" t="s">
        <v>716</v>
      </c>
      <c r="I505" s="31" t="str">
        <f t="shared" si="22"/>
        <v>Durable Medical Equipment and Supplies Policy</v>
      </c>
      <c r="J505" t="e">
        <f t="shared" ca="1" si="23"/>
        <v>#N/A</v>
      </c>
      <c r="N505" s="34" t="s">
        <v>3536</v>
      </c>
      <c r="O505" s="34" t="s">
        <v>4846</v>
      </c>
      <c r="P505" s="69">
        <v>2562</v>
      </c>
      <c r="Q505" s="34" t="s">
        <v>4847</v>
      </c>
      <c r="R505" s="34" t="s">
        <v>4848</v>
      </c>
      <c r="S505" s="69">
        <v>15602</v>
      </c>
      <c r="T505" s="70" t="s">
        <v>4849</v>
      </c>
      <c r="U505" s="34" t="s">
        <v>4728</v>
      </c>
      <c r="V505" s="34" t="s">
        <v>4741</v>
      </c>
      <c r="W505" s="34" t="s">
        <v>4850</v>
      </c>
      <c r="X505" s="34" t="s">
        <v>3536</v>
      </c>
    </row>
    <row r="506" spans="1:24" x14ac:dyDescent="0.25">
      <c r="A506" s="30" t="s">
        <v>785</v>
      </c>
      <c r="B506" s="31" t="s">
        <v>716</v>
      </c>
      <c r="C506" s="31" t="str">
        <f t="shared" si="21"/>
        <v>Durable Medical Equipment and Supplies Policy</v>
      </c>
      <c r="G506" s="30" t="s">
        <v>785</v>
      </c>
      <c r="H506" s="31" t="s">
        <v>716</v>
      </c>
      <c r="I506" s="31" t="str">
        <f t="shared" si="22"/>
        <v>Durable Medical Equipment and Supplies Policy</v>
      </c>
      <c r="J506" t="e">
        <f t="shared" ca="1" si="23"/>
        <v>#N/A</v>
      </c>
      <c r="N506" s="34" t="s">
        <v>3536</v>
      </c>
      <c r="O506" s="34" t="s">
        <v>4851</v>
      </c>
      <c r="P506" s="69">
        <v>8988</v>
      </c>
      <c r="Q506" s="34" t="s">
        <v>4852</v>
      </c>
      <c r="R506" s="34" t="s">
        <v>4853</v>
      </c>
      <c r="S506" s="69">
        <v>56381</v>
      </c>
      <c r="T506" s="70" t="s">
        <v>4854</v>
      </c>
      <c r="U506" s="34" t="s">
        <v>4817</v>
      </c>
      <c r="V506" s="34" t="s">
        <v>4855</v>
      </c>
      <c r="W506" s="34" t="s">
        <v>4856</v>
      </c>
      <c r="X506" s="34" t="s">
        <v>3536</v>
      </c>
    </row>
    <row r="507" spans="1:24" x14ac:dyDescent="0.25">
      <c r="A507" s="30" t="s">
        <v>786</v>
      </c>
      <c r="B507" s="31" t="s">
        <v>475</v>
      </c>
      <c r="C507" s="31" t="str">
        <f t="shared" si="21"/>
        <v>Durable Medical Equipment and Supplies Policy</v>
      </c>
      <c r="G507" s="30" t="s">
        <v>786</v>
      </c>
      <c r="H507" s="31" t="s">
        <v>475</v>
      </c>
      <c r="I507" s="31" t="str">
        <f t="shared" si="22"/>
        <v>Durable Medical Equipment and Supplies Policy</v>
      </c>
      <c r="J507" t="e">
        <f t="shared" ca="1" si="23"/>
        <v>#N/A</v>
      </c>
      <c r="N507" s="34" t="s">
        <v>3536</v>
      </c>
      <c r="O507" s="34" t="s">
        <v>4851</v>
      </c>
      <c r="P507" s="69">
        <v>8992</v>
      </c>
      <c r="Q507" s="34" t="s">
        <v>4857</v>
      </c>
      <c r="R507" s="34" t="s">
        <v>4858</v>
      </c>
      <c r="S507" s="69">
        <v>55077</v>
      </c>
      <c r="T507" s="34" t="s">
        <v>4859</v>
      </c>
      <c r="U507" s="34" t="s">
        <v>4817</v>
      </c>
      <c r="V507" s="34" t="s">
        <v>4855</v>
      </c>
      <c r="W507" s="34" t="s">
        <v>4860</v>
      </c>
      <c r="X507" s="34" t="s">
        <v>3536</v>
      </c>
    </row>
    <row r="508" spans="1:24" x14ac:dyDescent="0.25">
      <c r="A508" s="30" t="s">
        <v>786</v>
      </c>
      <c r="B508" s="31" t="s">
        <v>787</v>
      </c>
      <c r="C508" s="31" t="str">
        <f t="shared" si="21"/>
        <v>Durable Medical Equipment and Supplies Policy</v>
      </c>
      <c r="G508" s="30" t="s">
        <v>786</v>
      </c>
      <c r="H508" s="31" t="s">
        <v>787</v>
      </c>
      <c r="I508" s="31" t="str">
        <f t="shared" si="22"/>
        <v>Durable Medical Equipment and Supplies Policy</v>
      </c>
      <c r="J508" t="e">
        <f t="shared" ca="1" si="23"/>
        <v>#N/A</v>
      </c>
      <c r="N508" s="34" t="s">
        <v>3536</v>
      </c>
      <c r="O508" s="34" t="s">
        <v>4861</v>
      </c>
      <c r="P508" s="69">
        <v>4425</v>
      </c>
      <c r="Q508" s="34" t="s">
        <v>4862</v>
      </c>
      <c r="R508" s="34" t="s">
        <v>4863</v>
      </c>
      <c r="S508" s="69">
        <v>19335</v>
      </c>
      <c r="T508" s="70" t="s">
        <v>4864</v>
      </c>
      <c r="U508" s="34" t="s">
        <v>4638</v>
      </c>
      <c r="V508" s="34" t="s">
        <v>4639</v>
      </c>
      <c r="W508" s="34" t="s">
        <v>4865</v>
      </c>
      <c r="X508" s="34" t="s">
        <v>3536</v>
      </c>
    </row>
    <row r="509" spans="1:24" x14ac:dyDescent="0.25">
      <c r="A509" s="30" t="s">
        <v>788</v>
      </c>
      <c r="B509" s="31" t="s">
        <v>716</v>
      </c>
      <c r="C509" s="31" t="str">
        <f t="shared" si="21"/>
        <v>Durable Medical Equipment and Supplies Policy</v>
      </c>
      <c r="G509" s="30" t="s">
        <v>788</v>
      </c>
      <c r="H509" s="31" t="s">
        <v>716</v>
      </c>
      <c r="I509" s="31" t="str">
        <f t="shared" si="22"/>
        <v>Durable Medical Equipment and Supplies Policy</v>
      </c>
      <c r="J509" t="e">
        <f t="shared" ca="1" si="23"/>
        <v>#N/A</v>
      </c>
      <c r="N509" s="34" t="s">
        <v>3536</v>
      </c>
      <c r="O509" s="34" t="s">
        <v>4861</v>
      </c>
      <c r="P509" s="69">
        <v>4426</v>
      </c>
      <c r="Q509" s="34" t="s">
        <v>4866</v>
      </c>
      <c r="R509" s="34" t="s">
        <v>4867</v>
      </c>
      <c r="S509" s="69">
        <v>19349</v>
      </c>
      <c r="T509" s="70" t="s">
        <v>4868</v>
      </c>
      <c r="U509" s="34" t="s">
        <v>4638</v>
      </c>
      <c r="V509" s="34" t="s">
        <v>4639</v>
      </c>
      <c r="W509" s="34" t="s">
        <v>4869</v>
      </c>
      <c r="X509" s="34" t="s">
        <v>3536</v>
      </c>
    </row>
    <row r="510" spans="1:24" x14ac:dyDescent="0.25">
      <c r="A510" s="30" t="s">
        <v>788</v>
      </c>
      <c r="B510" s="31" t="s">
        <v>718</v>
      </c>
      <c r="C510" s="31" t="str">
        <f t="shared" si="21"/>
        <v>Durable Medical Equipment and Supplies Policy</v>
      </c>
      <c r="G510" s="30" t="s">
        <v>788</v>
      </c>
      <c r="H510" s="31" t="s">
        <v>718</v>
      </c>
      <c r="I510" s="31" t="str">
        <f t="shared" si="22"/>
        <v>Durable Medical Equipment and Supplies Policy</v>
      </c>
      <c r="J510" t="e">
        <f t="shared" ca="1" si="23"/>
        <v>#N/A</v>
      </c>
      <c r="N510" s="71" t="s">
        <v>3536</v>
      </c>
      <c r="O510" s="34" t="s">
        <v>4870</v>
      </c>
      <c r="P510" s="69">
        <v>2564</v>
      </c>
      <c r="Q510" s="34" t="s">
        <v>4871</v>
      </c>
      <c r="R510" s="34" t="s">
        <v>358</v>
      </c>
      <c r="S510" s="69">
        <v>19328</v>
      </c>
      <c r="T510" s="70" t="s">
        <v>4872</v>
      </c>
      <c r="U510" s="34" t="s">
        <v>4699</v>
      </c>
      <c r="V510" s="34" t="s">
        <v>4699</v>
      </c>
      <c r="W510" s="70" t="s">
        <v>4873</v>
      </c>
      <c r="X510" s="71" t="s">
        <v>3536</v>
      </c>
    </row>
    <row r="511" spans="1:24" x14ac:dyDescent="0.25">
      <c r="A511" s="30" t="s">
        <v>789</v>
      </c>
      <c r="B511" s="31" t="s">
        <v>606</v>
      </c>
      <c r="C511" s="31" t="str">
        <f t="shared" si="21"/>
        <v>Durable Medical Equipment and Supplies Policy</v>
      </c>
      <c r="G511" s="30" t="s">
        <v>789</v>
      </c>
      <c r="H511" s="31" t="s">
        <v>606</v>
      </c>
      <c r="I511" s="31" t="str">
        <f t="shared" si="22"/>
        <v>Durable Medical Equipment and Supplies Policy</v>
      </c>
      <c r="J511" t="e">
        <f t="shared" ca="1" si="23"/>
        <v>#N/A</v>
      </c>
      <c r="N511" s="71" t="s">
        <v>3536</v>
      </c>
      <c r="O511" s="34" t="s">
        <v>4870</v>
      </c>
      <c r="P511" s="69">
        <v>2564</v>
      </c>
      <c r="Q511" s="34" t="s">
        <v>4871</v>
      </c>
      <c r="R511" s="34" t="s">
        <v>362</v>
      </c>
      <c r="S511" s="69">
        <v>19352</v>
      </c>
      <c r="T511" s="70" t="s">
        <v>4874</v>
      </c>
      <c r="U511" s="34" t="s">
        <v>4699</v>
      </c>
      <c r="V511" s="34" t="s">
        <v>4699</v>
      </c>
      <c r="W511" s="34" t="s">
        <v>4875</v>
      </c>
      <c r="X511" s="71" t="s">
        <v>3536</v>
      </c>
    </row>
    <row r="512" spans="1:24" x14ac:dyDescent="0.25">
      <c r="A512" s="30" t="s">
        <v>789</v>
      </c>
      <c r="B512" s="31" t="s">
        <v>721</v>
      </c>
      <c r="C512" s="31" t="str">
        <f t="shared" si="21"/>
        <v>Durable Medical Equipment and Supplies Policy</v>
      </c>
      <c r="G512" s="30" t="s">
        <v>789</v>
      </c>
      <c r="H512" s="31" t="s">
        <v>721</v>
      </c>
      <c r="I512" s="31" t="str">
        <f t="shared" si="22"/>
        <v>Durable Medical Equipment and Supplies Policy</v>
      </c>
      <c r="J512" t="e">
        <f t="shared" ca="1" si="23"/>
        <v>#N/A</v>
      </c>
      <c r="N512" s="71" t="s">
        <v>3536</v>
      </c>
      <c r="O512" s="34" t="s">
        <v>4870</v>
      </c>
      <c r="P512" s="69">
        <v>7220</v>
      </c>
      <c r="Q512" s="34" t="s">
        <v>4876</v>
      </c>
      <c r="R512" s="34" t="s">
        <v>985</v>
      </c>
      <c r="S512" s="69">
        <v>57235</v>
      </c>
      <c r="T512" s="70" t="s">
        <v>4877</v>
      </c>
      <c r="U512" s="34" t="s">
        <v>4699</v>
      </c>
      <c r="V512" s="34" t="s">
        <v>4699</v>
      </c>
      <c r="W512" s="34" t="s">
        <v>4878</v>
      </c>
      <c r="X512" s="71" t="s">
        <v>3536</v>
      </c>
    </row>
    <row r="513" spans="1:24" x14ac:dyDescent="0.25">
      <c r="A513" s="30" t="s">
        <v>789</v>
      </c>
      <c r="B513" s="31" t="s">
        <v>607</v>
      </c>
      <c r="C513" s="31" t="str">
        <f t="shared" si="21"/>
        <v>Durable Medical Equipment and Supplies Policy</v>
      </c>
      <c r="G513" s="30" t="s">
        <v>789</v>
      </c>
      <c r="H513" s="31" t="s">
        <v>607</v>
      </c>
      <c r="I513" s="31" t="str">
        <f t="shared" si="22"/>
        <v>Durable Medical Equipment and Supplies Policy</v>
      </c>
      <c r="J513" t="e">
        <f t="shared" ca="1" si="23"/>
        <v>#N/A</v>
      </c>
      <c r="N513" s="71" t="s">
        <v>3536</v>
      </c>
      <c r="O513" s="34" t="s">
        <v>4870</v>
      </c>
      <c r="P513" s="69">
        <v>7220</v>
      </c>
      <c r="Q513" s="34" t="s">
        <v>4876</v>
      </c>
      <c r="R513" s="34" t="s">
        <v>993</v>
      </c>
      <c r="S513" s="69">
        <v>57228</v>
      </c>
      <c r="T513" s="70" t="s">
        <v>4879</v>
      </c>
      <c r="U513" s="34" t="s">
        <v>4699</v>
      </c>
      <c r="V513" s="34" t="s">
        <v>4699</v>
      </c>
      <c r="W513" s="34" t="s">
        <v>4878</v>
      </c>
      <c r="X513" s="71" t="s">
        <v>3536</v>
      </c>
    </row>
    <row r="514" spans="1:24" x14ac:dyDescent="0.25">
      <c r="A514" s="30" t="s">
        <v>789</v>
      </c>
      <c r="B514" s="31" t="s">
        <v>722</v>
      </c>
      <c r="C514" s="31" t="str">
        <f t="shared" si="21"/>
        <v>Durable Medical Equipment and Supplies Policy</v>
      </c>
      <c r="G514" s="30" t="s">
        <v>789</v>
      </c>
      <c r="H514" s="31" t="s">
        <v>722</v>
      </c>
      <c r="I514" s="31" t="str">
        <f t="shared" si="22"/>
        <v>Durable Medical Equipment and Supplies Policy</v>
      </c>
      <c r="J514" t="e">
        <f t="shared" ca="1" si="23"/>
        <v>#N/A</v>
      </c>
      <c r="N514" s="71" t="s">
        <v>3536</v>
      </c>
      <c r="O514" s="34" t="s">
        <v>4870</v>
      </c>
      <c r="P514" s="69">
        <v>7680</v>
      </c>
      <c r="Q514" s="70" t="s">
        <v>4880</v>
      </c>
      <c r="R514" s="34" t="s">
        <v>1210</v>
      </c>
      <c r="S514" s="69">
        <v>57180</v>
      </c>
      <c r="T514" s="70" t="s">
        <v>4881</v>
      </c>
      <c r="U514" s="34" t="s">
        <v>4699</v>
      </c>
      <c r="V514" s="34" t="s">
        <v>4699</v>
      </c>
      <c r="W514" s="70" t="s">
        <v>4882</v>
      </c>
      <c r="X514" s="71" t="s">
        <v>3536</v>
      </c>
    </row>
    <row r="515" spans="1:24" x14ac:dyDescent="0.25">
      <c r="A515" s="30" t="s">
        <v>789</v>
      </c>
      <c r="B515" s="31" t="s">
        <v>608</v>
      </c>
      <c r="C515" s="31" t="str">
        <f t="shared" ref="C515:C578" si="24">VLOOKUP(A515,$G:$I,3,0)</f>
        <v>Durable Medical Equipment and Supplies Policy</v>
      </c>
      <c r="G515" s="30" t="s">
        <v>789</v>
      </c>
      <c r="H515" s="31" t="s">
        <v>608</v>
      </c>
      <c r="I515" s="31" t="str">
        <f t="shared" ref="I515:I578" si="25">VLOOKUP(G515,$R:$X,7,0)</f>
        <v>Durable Medical Equipment and Supplies Policy</v>
      </c>
      <c r="J515" t="e">
        <f t="shared" ref="J515:J578" ca="1" si="26">VLOOKUP(I515,$J:$J,1,0)</f>
        <v>#N/A</v>
      </c>
      <c r="N515" s="71" t="s">
        <v>3536</v>
      </c>
      <c r="O515" s="34" t="s">
        <v>4870</v>
      </c>
      <c r="P515" s="69">
        <v>7680</v>
      </c>
      <c r="Q515" s="70" t="s">
        <v>4880</v>
      </c>
      <c r="R515" s="34" t="s">
        <v>377</v>
      </c>
      <c r="S515" s="69">
        <v>57170</v>
      </c>
      <c r="T515" s="70" t="s">
        <v>4883</v>
      </c>
      <c r="U515" s="34" t="s">
        <v>4699</v>
      </c>
      <c r="V515" s="34" t="s">
        <v>4699</v>
      </c>
      <c r="W515" s="34" t="s">
        <v>4884</v>
      </c>
      <c r="X515" s="71" t="s">
        <v>3536</v>
      </c>
    </row>
    <row r="516" spans="1:24" x14ac:dyDescent="0.25">
      <c r="A516" s="30" t="s">
        <v>789</v>
      </c>
      <c r="B516" s="31" t="s">
        <v>723</v>
      </c>
      <c r="C516" s="31" t="str">
        <f t="shared" si="24"/>
        <v>Durable Medical Equipment and Supplies Policy</v>
      </c>
      <c r="G516" s="30" t="s">
        <v>789</v>
      </c>
      <c r="H516" s="31" t="s">
        <v>723</v>
      </c>
      <c r="I516" s="31" t="str">
        <f t="shared" si="25"/>
        <v>Durable Medical Equipment and Supplies Policy</v>
      </c>
      <c r="J516" t="e">
        <f t="shared" ca="1" si="26"/>
        <v>#N/A</v>
      </c>
      <c r="N516" s="34" t="s">
        <v>3536</v>
      </c>
      <c r="O516" s="34" t="s">
        <v>4885</v>
      </c>
      <c r="P516" s="69">
        <v>2567</v>
      </c>
      <c r="Q516" s="34" t="s">
        <v>4886</v>
      </c>
      <c r="R516" s="34" t="s">
        <v>4887</v>
      </c>
      <c r="S516" s="69">
        <v>7479</v>
      </c>
      <c r="T516" s="70" t="s">
        <v>4888</v>
      </c>
      <c r="U516" s="34" t="s">
        <v>3708</v>
      </c>
      <c r="V516" s="34" t="s">
        <v>3708</v>
      </c>
      <c r="W516" s="34" t="s">
        <v>3792</v>
      </c>
      <c r="X516" s="34" t="s">
        <v>3536</v>
      </c>
    </row>
    <row r="517" spans="1:24" x14ac:dyDescent="0.25">
      <c r="A517" s="30" t="s">
        <v>789</v>
      </c>
      <c r="B517" s="31" t="s">
        <v>609</v>
      </c>
      <c r="C517" s="31" t="str">
        <f t="shared" si="24"/>
        <v>Durable Medical Equipment and Supplies Policy</v>
      </c>
      <c r="G517" s="30" t="s">
        <v>789</v>
      </c>
      <c r="H517" s="31" t="s">
        <v>609</v>
      </c>
      <c r="I517" s="31" t="str">
        <f t="shared" si="25"/>
        <v>Durable Medical Equipment and Supplies Policy</v>
      </c>
      <c r="J517" t="e">
        <f t="shared" ca="1" si="26"/>
        <v>#N/A</v>
      </c>
      <c r="N517" s="34" t="s">
        <v>3536</v>
      </c>
      <c r="O517" s="34" t="s">
        <v>4885</v>
      </c>
      <c r="P517" s="69">
        <v>8219</v>
      </c>
      <c r="Q517" s="34" t="s">
        <v>4889</v>
      </c>
      <c r="R517" s="34" t="s">
        <v>4890</v>
      </c>
      <c r="S517" s="69">
        <v>39956</v>
      </c>
      <c r="T517" s="70" t="s">
        <v>4891</v>
      </c>
      <c r="U517" s="34" t="s">
        <v>4638</v>
      </c>
      <c r="V517" s="34" t="s">
        <v>4639</v>
      </c>
      <c r="W517" s="34" t="s">
        <v>4892</v>
      </c>
      <c r="X517" s="34" t="s">
        <v>3536</v>
      </c>
    </row>
    <row r="518" spans="1:24" x14ac:dyDescent="0.25">
      <c r="A518" s="30" t="s">
        <v>789</v>
      </c>
      <c r="B518" s="31" t="s">
        <v>724</v>
      </c>
      <c r="C518" s="31" t="str">
        <f t="shared" si="24"/>
        <v>Durable Medical Equipment and Supplies Policy</v>
      </c>
      <c r="G518" s="30" t="s">
        <v>789</v>
      </c>
      <c r="H518" s="31" t="s">
        <v>724</v>
      </c>
      <c r="I518" s="31" t="str">
        <f t="shared" si="25"/>
        <v>Durable Medical Equipment and Supplies Policy</v>
      </c>
      <c r="J518" t="e">
        <f t="shared" ca="1" si="26"/>
        <v>#N/A</v>
      </c>
      <c r="N518" s="34" t="s">
        <v>3536</v>
      </c>
      <c r="O518" s="34" t="s">
        <v>4893</v>
      </c>
      <c r="P518" s="69">
        <v>2582</v>
      </c>
      <c r="Q518" s="34" t="s">
        <v>4894</v>
      </c>
      <c r="R518" s="34" t="s">
        <v>4895</v>
      </c>
      <c r="S518" s="69">
        <v>15478</v>
      </c>
      <c r="T518" s="70" t="s">
        <v>4896</v>
      </c>
      <c r="U518" s="34" t="s">
        <v>4897</v>
      </c>
      <c r="V518" s="34" t="s">
        <v>4897</v>
      </c>
      <c r="W518" s="34" t="s">
        <v>4898</v>
      </c>
      <c r="X518" s="34" t="s">
        <v>3536</v>
      </c>
    </row>
    <row r="519" spans="1:24" x14ac:dyDescent="0.25">
      <c r="A519" s="30" t="s">
        <v>790</v>
      </c>
      <c r="B519" s="31" t="s">
        <v>716</v>
      </c>
      <c r="C519" s="31" t="str">
        <f t="shared" si="24"/>
        <v>Durable Medical Equipment and Supplies Policy</v>
      </c>
      <c r="G519" s="30" t="s">
        <v>790</v>
      </c>
      <c r="H519" s="31" t="s">
        <v>716</v>
      </c>
      <c r="I519" s="31" t="str">
        <f t="shared" si="25"/>
        <v>Durable Medical Equipment and Supplies Policy</v>
      </c>
      <c r="J519" t="e">
        <f t="shared" ca="1" si="26"/>
        <v>#N/A</v>
      </c>
      <c r="N519" s="34" t="s">
        <v>3536</v>
      </c>
      <c r="O519" s="34" t="s">
        <v>4893</v>
      </c>
      <c r="P519" s="69">
        <v>2582</v>
      </c>
      <c r="Q519" s="34" t="s">
        <v>4894</v>
      </c>
      <c r="R519" s="34" t="s">
        <v>4899</v>
      </c>
      <c r="S519" s="69">
        <v>15377</v>
      </c>
      <c r="T519" s="70" t="s">
        <v>4900</v>
      </c>
      <c r="U519" s="34" t="s">
        <v>4897</v>
      </c>
      <c r="V519" s="34" t="s">
        <v>4897</v>
      </c>
      <c r="W519" s="34" t="s">
        <v>4901</v>
      </c>
      <c r="X519" s="34" t="s">
        <v>3536</v>
      </c>
    </row>
    <row r="520" spans="1:24" x14ac:dyDescent="0.25">
      <c r="A520" s="30" t="s">
        <v>791</v>
      </c>
      <c r="B520" s="31" t="s">
        <v>716</v>
      </c>
      <c r="C520" s="31" t="str">
        <f t="shared" si="24"/>
        <v>Durable Medical Equipment and Supplies Policy</v>
      </c>
      <c r="G520" s="30" t="s">
        <v>791</v>
      </c>
      <c r="H520" s="31" t="s">
        <v>716</v>
      </c>
      <c r="I520" s="31" t="str">
        <f t="shared" si="25"/>
        <v>Durable Medical Equipment and Supplies Policy</v>
      </c>
      <c r="J520" t="e">
        <f t="shared" ca="1" si="26"/>
        <v>#N/A</v>
      </c>
      <c r="N520" s="34" t="s">
        <v>3536</v>
      </c>
      <c r="O520" s="34" t="s">
        <v>4893</v>
      </c>
      <c r="P520" s="69">
        <v>6733</v>
      </c>
      <c r="Q520" s="34" t="s">
        <v>4902</v>
      </c>
      <c r="R520" s="34" t="s">
        <v>4903</v>
      </c>
      <c r="S520" s="69">
        <v>22292</v>
      </c>
      <c r="T520" s="70" t="s">
        <v>4904</v>
      </c>
      <c r="U520" s="34" t="s">
        <v>4897</v>
      </c>
      <c r="V520" s="34" t="s">
        <v>4897</v>
      </c>
      <c r="W520" s="34" t="s">
        <v>4905</v>
      </c>
      <c r="X520" s="34" t="s">
        <v>3536</v>
      </c>
    </row>
    <row r="521" spans="1:24" x14ac:dyDescent="0.25">
      <c r="A521" s="30" t="s">
        <v>792</v>
      </c>
      <c r="B521" s="31" t="s">
        <v>716</v>
      </c>
      <c r="C521" s="31" t="str">
        <f t="shared" si="24"/>
        <v>Durable Medical Equipment and Supplies Policy</v>
      </c>
      <c r="G521" s="30" t="s">
        <v>792</v>
      </c>
      <c r="H521" s="31" t="s">
        <v>716</v>
      </c>
      <c r="I521" s="31" t="str">
        <f t="shared" si="25"/>
        <v>Durable Medical Equipment and Supplies Policy</v>
      </c>
      <c r="J521" t="e">
        <f t="shared" ca="1" si="26"/>
        <v>#N/A</v>
      </c>
      <c r="N521" s="34" t="s">
        <v>3536</v>
      </c>
      <c r="O521" s="34" t="s">
        <v>4893</v>
      </c>
      <c r="P521" s="69">
        <v>6733</v>
      </c>
      <c r="Q521" s="34" t="s">
        <v>4902</v>
      </c>
      <c r="R521" s="34" t="s">
        <v>4906</v>
      </c>
      <c r="S521" s="69">
        <v>22370</v>
      </c>
      <c r="T521" s="70" t="s">
        <v>4907</v>
      </c>
      <c r="U521" s="34" t="s">
        <v>4897</v>
      </c>
      <c r="V521" s="34" t="s">
        <v>4897</v>
      </c>
      <c r="W521" s="34" t="s">
        <v>4908</v>
      </c>
      <c r="X521" s="34" t="s">
        <v>3536</v>
      </c>
    </row>
    <row r="522" spans="1:24" x14ac:dyDescent="0.25">
      <c r="A522" s="30" t="s">
        <v>793</v>
      </c>
      <c r="B522" s="31" t="s">
        <v>716</v>
      </c>
      <c r="C522" s="31" t="str">
        <f t="shared" si="24"/>
        <v>Durable Medical Equipment and Supplies Policy</v>
      </c>
      <c r="G522" s="30" t="s">
        <v>793</v>
      </c>
      <c r="H522" s="31" t="s">
        <v>716</v>
      </c>
      <c r="I522" s="31" t="str">
        <f t="shared" si="25"/>
        <v>Durable Medical Equipment and Supplies Policy</v>
      </c>
      <c r="J522" t="e">
        <f t="shared" ca="1" si="26"/>
        <v>#N/A</v>
      </c>
      <c r="N522" s="34" t="s">
        <v>3536</v>
      </c>
      <c r="O522" s="34" t="s">
        <v>4909</v>
      </c>
      <c r="P522" s="69">
        <v>4288</v>
      </c>
      <c r="Q522" s="34" t="s">
        <v>4910</v>
      </c>
      <c r="R522" s="34" t="s">
        <v>4911</v>
      </c>
      <c r="S522" s="69">
        <v>16784</v>
      </c>
      <c r="T522" s="70" t="s">
        <v>4912</v>
      </c>
      <c r="U522" s="34" t="s">
        <v>4728</v>
      </c>
      <c r="V522" s="34" t="s">
        <v>4741</v>
      </c>
      <c r="W522" s="34" t="s">
        <v>4913</v>
      </c>
      <c r="X522" s="34" t="s">
        <v>3536</v>
      </c>
    </row>
    <row r="523" spans="1:24" x14ac:dyDescent="0.25">
      <c r="A523" s="30" t="s">
        <v>794</v>
      </c>
      <c r="B523" s="31" t="s">
        <v>716</v>
      </c>
      <c r="C523" s="31" t="str">
        <f t="shared" si="24"/>
        <v>Durable Medical Equipment and Supplies Policy</v>
      </c>
      <c r="G523" s="30" t="s">
        <v>794</v>
      </c>
      <c r="H523" s="31" t="s">
        <v>716</v>
      </c>
      <c r="I523" s="31" t="str">
        <f t="shared" si="25"/>
        <v>Durable Medical Equipment and Supplies Policy</v>
      </c>
      <c r="J523" t="e">
        <f t="shared" ca="1" si="26"/>
        <v>#N/A</v>
      </c>
      <c r="N523" s="34" t="s">
        <v>3535</v>
      </c>
      <c r="O523" s="34" t="s">
        <v>4914</v>
      </c>
      <c r="P523" s="69">
        <v>1102</v>
      </c>
      <c r="Q523" s="34" t="s">
        <v>4915</v>
      </c>
      <c r="R523" s="34" t="s">
        <v>4916</v>
      </c>
      <c r="S523" s="69">
        <v>382</v>
      </c>
      <c r="T523" s="70" t="s">
        <v>4917</v>
      </c>
      <c r="U523" s="34" t="s">
        <v>3704</v>
      </c>
      <c r="V523" s="34" t="s">
        <v>3704</v>
      </c>
      <c r="W523" s="34" t="s">
        <v>3705</v>
      </c>
      <c r="X523" s="34" t="s">
        <v>3535</v>
      </c>
    </row>
    <row r="524" spans="1:24" x14ac:dyDescent="0.25">
      <c r="A524" s="30" t="s">
        <v>795</v>
      </c>
      <c r="B524" s="31" t="s">
        <v>716</v>
      </c>
      <c r="C524" s="31" t="str">
        <f t="shared" si="24"/>
        <v>Durable Medical Equipment and Supplies Policy</v>
      </c>
      <c r="G524" s="30" t="s">
        <v>795</v>
      </c>
      <c r="H524" s="31" t="s">
        <v>716</v>
      </c>
      <c r="I524" s="31" t="str">
        <f t="shared" si="25"/>
        <v>Durable Medical Equipment and Supplies Policy</v>
      </c>
      <c r="J524" t="e">
        <f t="shared" ca="1" si="26"/>
        <v>#N/A</v>
      </c>
      <c r="N524" s="34" t="s">
        <v>3535</v>
      </c>
      <c r="O524" s="34" t="s">
        <v>4914</v>
      </c>
      <c r="P524" s="69">
        <v>1103</v>
      </c>
      <c r="Q524" s="34" t="s">
        <v>4918</v>
      </c>
      <c r="R524" s="34" t="s">
        <v>4919</v>
      </c>
      <c r="S524" s="69">
        <v>383</v>
      </c>
      <c r="T524" s="70" t="s">
        <v>4920</v>
      </c>
      <c r="U524" s="34" t="s">
        <v>3704</v>
      </c>
      <c r="V524" s="34" t="s">
        <v>3704</v>
      </c>
      <c r="W524" s="34" t="s">
        <v>3705</v>
      </c>
      <c r="X524" s="34" t="s">
        <v>3535</v>
      </c>
    </row>
    <row r="525" spans="1:24" x14ac:dyDescent="0.25">
      <c r="A525" s="30" t="s">
        <v>796</v>
      </c>
      <c r="B525" s="31" t="s">
        <v>716</v>
      </c>
      <c r="C525" s="31" t="str">
        <f t="shared" si="24"/>
        <v>Durable Medical Equipment and Supplies Policy</v>
      </c>
      <c r="G525" s="30" t="s">
        <v>796</v>
      </c>
      <c r="H525" s="31" t="s">
        <v>716</v>
      </c>
      <c r="I525" s="31" t="str">
        <f t="shared" si="25"/>
        <v>Durable Medical Equipment and Supplies Policy</v>
      </c>
      <c r="J525" t="e">
        <f t="shared" ca="1" si="26"/>
        <v>#N/A</v>
      </c>
      <c r="N525" s="34" t="s">
        <v>3535</v>
      </c>
      <c r="O525" s="34" t="s">
        <v>4914</v>
      </c>
      <c r="P525" s="69">
        <v>1104</v>
      </c>
      <c r="Q525" s="34" t="s">
        <v>4921</v>
      </c>
      <c r="R525" s="34" t="s">
        <v>4922</v>
      </c>
      <c r="S525" s="69">
        <v>3299</v>
      </c>
      <c r="T525" s="70" t="s">
        <v>4923</v>
      </c>
      <c r="U525" s="34" t="s">
        <v>3704</v>
      </c>
      <c r="V525" s="34" t="s">
        <v>3704</v>
      </c>
      <c r="W525" s="34" t="s">
        <v>3705</v>
      </c>
      <c r="X525" s="34" t="s">
        <v>3535</v>
      </c>
    </row>
    <row r="526" spans="1:24" x14ac:dyDescent="0.25">
      <c r="A526" s="30" t="s">
        <v>796</v>
      </c>
      <c r="B526" s="31" t="s">
        <v>718</v>
      </c>
      <c r="C526" s="31" t="str">
        <f t="shared" si="24"/>
        <v>Durable Medical Equipment and Supplies Policy</v>
      </c>
      <c r="G526" s="30" t="s">
        <v>796</v>
      </c>
      <c r="H526" s="31" t="s">
        <v>718</v>
      </c>
      <c r="I526" s="31" t="str">
        <f t="shared" si="25"/>
        <v>Durable Medical Equipment and Supplies Policy</v>
      </c>
      <c r="J526" t="e">
        <f t="shared" ca="1" si="26"/>
        <v>#N/A</v>
      </c>
      <c r="N526" s="34" t="s">
        <v>3535</v>
      </c>
      <c r="O526" s="34" t="s">
        <v>4914</v>
      </c>
      <c r="P526" s="69">
        <v>1105</v>
      </c>
      <c r="Q526" s="34" t="s">
        <v>4924</v>
      </c>
      <c r="R526" s="34" t="s">
        <v>4925</v>
      </c>
      <c r="S526" s="69">
        <v>3297</v>
      </c>
      <c r="T526" s="70" t="s">
        <v>4926</v>
      </c>
      <c r="U526" s="34" t="s">
        <v>3704</v>
      </c>
      <c r="V526" s="34" t="s">
        <v>3704</v>
      </c>
      <c r="W526" s="34" t="s">
        <v>3705</v>
      </c>
      <c r="X526" s="34" t="s">
        <v>3535</v>
      </c>
    </row>
    <row r="527" spans="1:24" x14ac:dyDescent="0.25">
      <c r="A527" s="30" t="s">
        <v>797</v>
      </c>
      <c r="B527" s="31" t="s">
        <v>716</v>
      </c>
      <c r="C527" s="31" t="str">
        <f t="shared" si="24"/>
        <v>Durable Medical Equipment and Supplies Policy</v>
      </c>
      <c r="G527" s="30" t="s">
        <v>797</v>
      </c>
      <c r="H527" s="31" t="s">
        <v>716</v>
      </c>
      <c r="I527" s="31" t="str">
        <f t="shared" si="25"/>
        <v>Durable Medical Equipment and Supplies Policy</v>
      </c>
      <c r="J527" t="e">
        <f t="shared" ca="1" si="26"/>
        <v>#N/A</v>
      </c>
      <c r="N527" s="34" t="s">
        <v>3535</v>
      </c>
      <c r="O527" s="34" t="s">
        <v>4927</v>
      </c>
      <c r="P527" s="69">
        <v>5095</v>
      </c>
      <c r="Q527" s="34" t="s">
        <v>4928</v>
      </c>
      <c r="R527" s="34" t="s">
        <v>4929</v>
      </c>
      <c r="S527" s="69">
        <v>20001</v>
      </c>
      <c r="T527" s="34" t="s">
        <v>4930</v>
      </c>
      <c r="U527" s="34" t="s">
        <v>4638</v>
      </c>
      <c r="V527" s="34" t="s">
        <v>4639</v>
      </c>
      <c r="W527" s="34" t="s">
        <v>4931</v>
      </c>
      <c r="X527" s="34" t="s">
        <v>3535</v>
      </c>
    </row>
    <row r="528" spans="1:24" x14ac:dyDescent="0.25">
      <c r="A528" s="30" t="s">
        <v>797</v>
      </c>
      <c r="B528" s="31" t="s">
        <v>718</v>
      </c>
      <c r="C528" s="31" t="str">
        <f t="shared" si="24"/>
        <v>Durable Medical Equipment and Supplies Policy</v>
      </c>
      <c r="G528" s="30" t="s">
        <v>797</v>
      </c>
      <c r="H528" s="31" t="s">
        <v>718</v>
      </c>
      <c r="I528" s="31" t="str">
        <f t="shared" si="25"/>
        <v>Durable Medical Equipment and Supplies Policy</v>
      </c>
      <c r="J528" t="e">
        <f t="shared" ca="1" si="26"/>
        <v>#N/A</v>
      </c>
      <c r="N528" s="34" t="s">
        <v>3535</v>
      </c>
      <c r="O528" s="34" t="s">
        <v>4927</v>
      </c>
      <c r="P528" s="69">
        <v>6739</v>
      </c>
      <c r="Q528" s="34" t="s">
        <v>4932</v>
      </c>
      <c r="R528" s="34" t="s">
        <v>4933</v>
      </c>
      <c r="S528" s="69">
        <v>43275</v>
      </c>
      <c r="T528" s="34" t="s">
        <v>4930</v>
      </c>
      <c r="U528" s="34" t="s">
        <v>4638</v>
      </c>
      <c r="V528" s="34" t="s">
        <v>4639</v>
      </c>
      <c r="W528" s="34" t="s">
        <v>4934</v>
      </c>
      <c r="X528" s="34" t="s">
        <v>3535</v>
      </c>
    </row>
    <row r="529" spans="1:24" x14ac:dyDescent="0.25">
      <c r="A529" s="30" t="s">
        <v>798</v>
      </c>
      <c r="B529" s="31" t="s">
        <v>716</v>
      </c>
      <c r="C529" s="31" t="str">
        <f t="shared" si="24"/>
        <v>Durable Medical Equipment and Supplies Policy</v>
      </c>
      <c r="G529" s="30" t="s">
        <v>798</v>
      </c>
      <c r="H529" s="31" t="s">
        <v>716</v>
      </c>
      <c r="I529" s="31" t="str">
        <f t="shared" si="25"/>
        <v>Durable Medical Equipment and Supplies Policy</v>
      </c>
      <c r="J529" t="e">
        <f t="shared" ca="1" si="26"/>
        <v>#N/A</v>
      </c>
      <c r="N529" s="34" t="s">
        <v>3535</v>
      </c>
      <c r="O529" s="34" t="s">
        <v>4927</v>
      </c>
      <c r="P529" s="69">
        <v>7728</v>
      </c>
      <c r="Q529" s="70" t="s">
        <v>4935</v>
      </c>
      <c r="R529" s="34" t="s">
        <v>4936</v>
      </c>
      <c r="S529" s="69">
        <v>23962</v>
      </c>
      <c r="T529" s="70" t="s">
        <v>4937</v>
      </c>
      <c r="U529" s="34" t="s">
        <v>4638</v>
      </c>
      <c r="V529" s="34" t="s">
        <v>4639</v>
      </c>
      <c r="W529" s="34" t="s">
        <v>4938</v>
      </c>
      <c r="X529" s="34" t="s">
        <v>3535</v>
      </c>
    </row>
    <row r="530" spans="1:24" x14ac:dyDescent="0.25">
      <c r="A530" s="30" t="s">
        <v>799</v>
      </c>
      <c r="B530" s="31" t="s">
        <v>716</v>
      </c>
      <c r="C530" s="31" t="str">
        <f t="shared" si="24"/>
        <v>Durable Medical Equipment and Supplies Policy</v>
      </c>
      <c r="G530" s="30" t="s">
        <v>799</v>
      </c>
      <c r="H530" s="31" t="s">
        <v>716</v>
      </c>
      <c r="I530" s="31" t="str">
        <f t="shared" si="25"/>
        <v>Durable Medical Equipment and Supplies Policy</v>
      </c>
      <c r="J530" t="e">
        <f t="shared" ca="1" si="26"/>
        <v>#N/A</v>
      </c>
      <c r="N530" s="34" t="s">
        <v>3535</v>
      </c>
      <c r="O530" s="34" t="s">
        <v>4927</v>
      </c>
      <c r="P530" s="69">
        <v>8362</v>
      </c>
      <c r="Q530" s="70" t="s">
        <v>4939</v>
      </c>
      <c r="R530" s="34" t="s">
        <v>4940</v>
      </c>
      <c r="S530" s="69">
        <v>43217</v>
      </c>
      <c r="T530" s="70" t="s">
        <v>4941</v>
      </c>
      <c r="U530" s="34" t="s">
        <v>4728</v>
      </c>
      <c r="V530" s="34" t="s">
        <v>4741</v>
      </c>
      <c r="W530" s="34" t="s">
        <v>4942</v>
      </c>
      <c r="X530" s="34" t="s">
        <v>3535</v>
      </c>
    </row>
    <row r="531" spans="1:24" x14ac:dyDescent="0.25">
      <c r="A531" s="30" t="s">
        <v>800</v>
      </c>
      <c r="B531" s="31" t="s">
        <v>801</v>
      </c>
      <c r="C531" s="31" t="str">
        <f t="shared" si="24"/>
        <v>Durable Medical Equipment and Supplies Policy</v>
      </c>
      <c r="G531" s="30" t="s">
        <v>800</v>
      </c>
      <c r="H531" s="31" t="s">
        <v>801</v>
      </c>
      <c r="I531" s="31" t="str">
        <f t="shared" si="25"/>
        <v>Durable Medical Equipment and Supplies Policy</v>
      </c>
      <c r="J531" t="e">
        <f t="shared" ca="1" si="26"/>
        <v>#N/A</v>
      </c>
      <c r="N531" s="34" t="s">
        <v>3535</v>
      </c>
      <c r="O531" s="34" t="s">
        <v>4943</v>
      </c>
      <c r="P531" s="69">
        <v>1121</v>
      </c>
      <c r="Q531" s="34" t="s">
        <v>4944</v>
      </c>
      <c r="R531" s="34" t="s">
        <v>4945</v>
      </c>
      <c r="S531" s="69">
        <v>14647</v>
      </c>
      <c r="T531" s="34" t="s">
        <v>4946</v>
      </c>
      <c r="U531" s="34" t="s">
        <v>4638</v>
      </c>
      <c r="V531" s="34" t="s">
        <v>4639</v>
      </c>
      <c r="W531" s="34" t="s">
        <v>4947</v>
      </c>
      <c r="X531" s="34" t="s">
        <v>3535</v>
      </c>
    </row>
    <row r="532" spans="1:24" x14ac:dyDescent="0.25">
      <c r="A532" s="30" t="s">
        <v>800</v>
      </c>
      <c r="B532" s="31" t="s">
        <v>802</v>
      </c>
      <c r="C532" s="31" t="str">
        <f t="shared" si="24"/>
        <v>Durable Medical Equipment and Supplies Policy</v>
      </c>
      <c r="G532" s="30" t="s">
        <v>800</v>
      </c>
      <c r="H532" s="31" t="s">
        <v>802</v>
      </c>
      <c r="I532" s="31" t="str">
        <f t="shared" si="25"/>
        <v>Durable Medical Equipment and Supplies Policy</v>
      </c>
      <c r="J532" t="e">
        <f t="shared" ca="1" si="26"/>
        <v>#N/A</v>
      </c>
      <c r="N532" s="34" t="s">
        <v>3535</v>
      </c>
      <c r="O532" s="34" t="s">
        <v>4943</v>
      </c>
      <c r="P532" s="69">
        <v>6840</v>
      </c>
      <c r="Q532" s="34" t="s">
        <v>4948</v>
      </c>
      <c r="R532" s="34" t="s">
        <v>4949</v>
      </c>
      <c r="S532" s="69">
        <v>43292</v>
      </c>
      <c r="T532" s="34" t="s">
        <v>4946</v>
      </c>
      <c r="U532" s="34" t="s">
        <v>4644</v>
      </c>
      <c r="V532" s="34" t="s">
        <v>4645</v>
      </c>
      <c r="W532" s="34" t="s">
        <v>4950</v>
      </c>
      <c r="X532" s="34" t="s">
        <v>3535</v>
      </c>
    </row>
    <row r="533" spans="1:24" x14ac:dyDescent="0.25">
      <c r="A533" s="30" t="s">
        <v>803</v>
      </c>
      <c r="B533" s="31" t="s">
        <v>692</v>
      </c>
      <c r="C533" s="31" t="str">
        <f t="shared" si="24"/>
        <v>Durable Medical Equipment and Supplies Policy</v>
      </c>
      <c r="G533" s="30" t="s">
        <v>803</v>
      </c>
      <c r="H533" s="31" t="s">
        <v>692</v>
      </c>
      <c r="I533" s="31" t="str">
        <f t="shared" si="25"/>
        <v>Durable Medical Equipment and Supplies Policy</v>
      </c>
      <c r="J533" t="e">
        <f t="shared" ca="1" si="26"/>
        <v>#N/A</v>
      </c>
      <c r="N533" s="34" t="s">
        <v>3535</v>
      </c>
      <c r="O533" s="34" t="s">
        <v>4943</v>
      </c>
      <c r="P533" s="69">
        <v>7457</v>
      </c>
      <c r="Q533" s="34" t="s">
        <v>4951</v>
      </c>
      <c r="R533" s="34" t="s">
        <v>4952</v>
      </c>
      <c r="S533" s="69">
        <v>23961</v>
      </c>
      <c r="T533" s="70" t="s">
        <v>4953</v>
      </c>
      <c r="U533" s="34" t="s">
        <v>4638</v>
      </c>
      <c r="V533" s="34" t="s">
        <v>4639</v>
      </c>
      <c r="W533" s="34" t="s">
        <v>4954</v>
      </c>
      <c r="X533" s="34" t="s">
        <v>3535</v>
      </c>
    </row>
    <row r="534" spans="1:24" x14ac:dyDescent="0.25">
      <c r="A534" s="30" t="s">
        <v>803</v>
      </c>
      <c r="B534" s="31" t="s">
        <v>693</v>
      </c>
      <c r="C534" s="31" t="str">
        <f t="shared" si="24"/>
        <v>Durable Medical Equipment and Supplies Policy</v>
      </c>
      <c r="G534" s="30" t="s">
        <v>803</v>
      </c>
      <c r="H534" s="31" t="s">
        <v>693</v>
      </c>
      <c r="I534" s="31" t="str">
        <f t="shared" si="25"/>
        <v>Durable Medical Equipment and Supplies Policy</v>
      </c>
      <c r="J534" t="e">
        <f t="shared" ca="1" si="26"/>
        <v>#N/A</v>
      </c>
      <c r="N534" s="34" t="s">
        <v>3535</v>
      </c>
      <c r="O534" s="34" t="s">
        <v>4943</v>
      </c>
      <c r="P534" s="69">
        <v>8364</v>
      </c>
      <c r="Q534" s="34" t="s">
        <v>4955</v>
      </c>
      <c r="R534" s="34" t="s">
        <v>4956</v>
      </c>
      <c r="S534" s="69">
        <v>43222</v>
      </c>
      <c r="T534" s="70" t="s">
        <v>4957</v>
      </c>
      <c r="U534" s="34" t="s">
        <v>4728</v>
      </c>
      <c r="V534" s="34" t="s">
        <v>4741</v>
      </c>
      <c r="W534" s="34" t="s">
        <v>4958</v>
      </c>
      <c r="X534" s="34" t="s">
        <v>3535</v>
      </c>
    </row>
    <row r="535" spans="1:24" x14ac:dyDescent="0.25">
      <c r="A535" s="30" t="s">
        <v>804</v>
      </c>
      <c r="B535" s="31" t="s">
        <v>805</v>
      </c>
      <c r="C535" s="31" t="str">
        <f t="shared" si="24"/>
        <v>Durable Medical Equipment and Supplies Policy</v>
      </c>
      <c r="G535" s="30" t="s">
        <v>804</v>
      </c>
      <c r="H535" s="31" t="s">
        <v>805</v>
      </c>
      <c r="I535" s="31" t="str">
        <f t="shared" si="25"/>
        <v>Durable Medical Equipment and Supplies Policy</v>
      </c>
      <c r="J535" t="e">
        <f t="shared" ca="1" si="26"/>
        <v>#N/A</v>
      </c>
      <c r="N535" s="34" t="s">
        <v>3535</v>
      </c>
      <c r="O535" s="34" t="s">
        <v>4959</v>
      </c>
      <c r="P535" s="69">
        <v>1127</v>
      </c>
      <c r="Q535" s="70" t="s">
        <v>4960</v>
      </c>
      <c r="R535" s="34" t="s">
        <v>4961</v>
      </c>
      <c r="S535" s="69">
        <v>20042</v>
      </c>
      <c r="T535" s="34" t="s">
        <v>4962</v>
      </c>
      <c r="U535" s="34" t="s">
        <v>4638</v>
      </c>
      <c r="V535" s="34" t="s">
        <v>4639</v>
      </c>
      <c r="W535" s="34" t="s">
        <v>4963</v>
      </c>
      <c r="X535" s="34" t="s">
        <v>3535</v>
      </c>
    </row>
    <row r="536" spans="1:24" x14ac:dyDescent="0.25">
      <c r="A536" s="30" t="s">
        <v>804</v>
      </c>
      <c r="B536" s="31" t="s">
        <v>806</v>
      </c>
      <c r="C536" s="31" t="str">
        <f t="shared" si="24"/>
        <v>Durable Medical Equipment and Supplies Policy</v>
      </c>
      <c r="G536" s="30" t="s">
        <v>804</v>
      </c>
      <c r="H536" s="31" t="s">
        <v>806</v>
      </c>
      <c r="I536" s="31" t="str">
        <f t="shared" si="25"/>
        <v>Durable Medical Equipment and Supplies Policy</v>
      </c>
      <c r="J536" t="e">
        <f t="shared" ca="1" si="26"/>
        <v>#N/A</v>
      </c>
      <c r="N536" s="34" t="s">
        <v>3535</v>
      </c>
      <c r="O536" s="34" t="s">
        <v>4959</v>
      </c>
      <c r="P536" s="69">
        <v>6865</v>
      </c>
      <c r="Q536" s="70" t="s">
        <v>4964</v>
      </c>
      <c r="R536" s="34" t="s">
        <v>4965</v>
      </c>
      <c r="S536" s="69">
        <v>43278</v>
      </c>
      <c r="T536" s="34" t="s">
        <v>4962</v>
      </c>
      <c r="U536" s="34" t="s">
        <v>4638</v>
      </c>
      <c r="V536" s="34" t="s">
        <v>4639</v>
      </c>
      <c r="W536" s="34" t="s">
        <v>4966</v>
      </c>
      <c r="X536" s="34" t="s">
        <v>3535</v>
      </c>
    </row>
    <row r="537" spans="1:24" x14ac:dyDescent="0.25">
      <c r="A537" s="30" t="s">
        <v>807</v>
      </c>
      <c r="B537" s="31" t="s">
        <v>606</v>
      </c>
      <c r="C537" s="31" t="str">
        <f t="shared" si="24"/>
        <v>Durable Medical Equipment and Supplies Policy</v>
      </c>
      <c r="G537" s="30" t="s">
        <v>807</v>
      </c>
      <c r="H537" s="31" t="s">
        <v>606</v>
      </c>
      <c r="I537" s="31" t="str">
        <f t="shared" si="25"/>
        <v>Durable Medical Equipment and Supplies Policy</v>
      </c>
      <c r="J537" t="e">
        <f t="shared" ca="1" si="26"/>
        <v>#N/A</v>
      </c>
      <c r="N537" s="34" t="s">
        <v>3535</v>
      </c>
      <c r="O537" s="34" t="s">
        <v>4959</v>
      </c>
      <c r="P537" s="69">
        <v>7456</v>
      </c>
      <c r="Q537" s="70" t="s">
        <v>4967</v>
      </c>
      <c r="R537" s="34" t="s">
        <v>4968</v>
      </c>
      <c r="S537" s="69">
        <v>23959</v>
      </c>
      <c r="T537" s="70" t="s">
        <v>4969</v>
      </c>
      <c r="U537" s="34" t="s">
        <v>4638</v>
      </c>
      <c r="V537" s="34" t="s">
        <v>4639</v>
      </c>
      <c r="W537" s="34" t="s">
        <v>4970</v>
      </c>
      <c r="X537" s="34" t="s">
        <v>3535</v>
      </c>
    </row>
    <row r="538" spans="1:24" x14ac:dyDescent="0.25">
      <c r="A538" s="30" t="s">
        <v>807</v>
      </c>
      <c r="B538" s="31" t="s">
        <v>721</v>
      </c>
      <c r="C538" s="31" t="str">
        <f t="shared" si="24"/>
        <v>Durable Medical Equipment and Supplies Policy</v>
      </c>
      <c r="G538" s="30" t="s">
        <v>807</v>
      </c>
      <c r="H538" s="31" t="s">
        <v>721</v>
      </c>
      <c r="I538" s="31" t="str">
        <f t="shared" si="25"/>
        <v>Durable Medical Equipment and Supplies Policy</v>
      </c>
      <c r="J538" t="e">
        <f t="shared" ca="1" si="26"/>
        <v>#N/A</v>
      </c>
      <c r="N538" s="34" t="s">
        <v>3535</v>
      </c>
      <c r="O538" s="34" t="s">
        <v>4959</v>
      </c>
      <c r="P538" s="69">
        <v>8363</v>
      </c>
      <c r="Q538" s="70" t="s">
        <v>4971</v>
      </c>
      <c r="R538" s="34" t="s">
        <v>4972</v>
      </c>
      <c r="S538" s="69">
        <v>43251</v>
      </c>
      <c r="T538" s="70" t="s">
        <v>4973</v>
      </c>
      <c r="U538" s="34" t="s">
        <v>4638</v>
      </c>
      <c r="V538" s="34" t="s">
        <v>4639</v>
      </c>
      <c r="W538" s="34" t="s">
        <v>4974</v>
      </c>
      <c r="X538" s="34" t="s">
        <v>3535</v>
      </c>
    </row>
    <row r="539" spans="1:24" x14ac:dyDescent="0.25">
      <c r="A539" s="30" t="s">
        <v>807</v>
      </c>
      <c r="B539" s="31" t="s">
        <v>607</v>
      </c>
      <c r="C539" s="31" t="str">
        <f t="shared" si="24"/>
        <v>Durable Medical Equipment and Supplies Policy</v>
      </c>
      <c r="G539" s="30" t="s">
        <v>807</v>
      </c>
      <c r="H539" s="31" t="s">
        <v>607</v>
      </c>
      <c r="I539" s="31" t="str">
        <f t="shared" si="25"/>
        <v>Durable Medical Equipment and Supplies Policy</v>
      </c>
      <c r="J539" t="e">
        <f t="shared" ca="1" si="26"/>
        <v>#N/A</v>
      </c>
      <c r="N539" s="34" t="s">
        <v>3535</v>
      </c>
      <c r="O539" s="34" t="s">
        <v>4975</v>
      </c>
      <c r="P539" s="69">
        <v>1122</v>
      </c>
      <c r="Q539" s="34" t="s">
        <v>4976</v>
      </c>
      <c r="R539" s="34" t="s">
        <v>4977</v>
      </c>
      <c r="S539" s="69">
        <v>41092</v>
      </c>
      <c r="T539" s="34" t="s">
        <v>4978</v>
      </c>
      <c r="U539" s="34" t="s">
        <v>4638</v>
      </c>
      <c r="V539" s="34" t="s">
        <v>4639</v>
      </c>
      <c r="W539" s="34" t="s">
        <v>4979</v>
      </c>
      <c r="X539" s="34" t="s">
        <v>3535</v>
      </c>
    </row>
    <row r="540" spans="1:24" x14ac:dyDescent="0.25">
      <c r="A540" s="30" t="s">
        <v>807</v>
      </c>
      <c r="B540" s="31" t="s">
        <v>722</v>
      </c>
      <c r="C540" s="31" t="str">
        <f t="shared" si="24"/>
        <v>Durable Medical Equipment and Supplies Policy</v>
      </c>
      <c r="G540" s="30" t="s">
        <v>807</v>
      </c>
      <c r="H540" s="31" t="s">
        <v>722</v>
      </c>
      <c r="I540" s="31" t="str">
        <f t="shared" si="25"/>
        <v>Durable Medical Equipment and Supplies Policy</v>
      </c>
      <c r="J540" t="e">
        <f t="shared" ca="1" si="26"/>
        <v>#N/A</v>
      </c>
      <c r="N540" s="34" t="s">
        <v>3535</v>
      </c>
      <c r="O540" s="34" t="s">
        <v>4975</v>
      </c>
      <c r="P540" s="69">
        <v>1123</v>
      </c>
      <c r="Q540" s="34" t="s">
        <v>4980</v>
      </c>
      <c r="R540" s="34" t="s">
        <v>4981</v>
      </c>
      <c r="S540" s="69">
        <v>41076</v>
      </c>
      <c r="T540" s="34" t="s">
        <v>4982</v>
      </c>
      <c r="U540" s="34" t="s">
        <v>4638</v>
      </c>
      <c r="V540" s="34" t="s">
        <v>4639</v>
      </c>
      <c r="W540" s="34" t="s">
        <v>4979</v>
      </c>
      <c r="X540" s="34" t="s">
        <v>3535</v>
      </c>
    </row>
    <row r="541" spans="1:24" x14ac:dyDescent="0.25">
      <c r="A541" s="30" t="s">
        <v>807</v>
      </c>
      <c r="B541" s="31" t="s">
        <v>608</v>
      </c>
      <c r="C541" s="31" t="str">
        <f t="shared" si="24"/>
        <v>Durable Medical Equipment and Supplies Policy</v>
      </c>
      <c r="G541" s="30" t="s">
        <v>807</v>
      </c>
      <c r="H541" s="31" t="s">
        <v>608</v>
      </c>
      <c r="I541" s="31" t="str">
        <f t="shared" si="25"/>
        <v>Durable Medical Equipment and Supplies Policy</v>
      </c>
      <c r="J541" t="e">
        <f t="shared" ca="1" si="26"/>
        <v>#N/A</v>
      </c>
      <c r="N541" s="34" t="s">
        <v>3535</v>
      </c>
      <c r="O541" s="34" t="s">
        <v>4975</v>
      </c>
      <c r="P541" s="69">
        <v>1124</v>
      </c>
      <c r="Q541" s="34" t="s">
        <v>4983</v>
      </c>
      <c r="R541" s="34" t="s">
        <v>4984</v>
      </c>
      <c r="S541" s="69">
        <v>41088</v>
      </c>
      <c r="T541" s="34" t="s">
        <v>4985</v>
      </c>
      <c r="U541" s="34" t="s">
        <v>4638</v>
      </c>
      <c r="V541" s="34" t="s">
        <v>4639</v>
      </c>
      <c r="W541" s="34" t="s">
        <v>4979</v>
      </c>
      <c r="X541" s="34" t="s">
        <v>3535</v>
      </c>
    </row>
    <row r="542" spans="1:24" x14ac:dyDescent="0.25">
      <c r="A542" s="30" t="s">
        <v>807</v>
      </c>
      <c r="B542" s="31" t="s">
        <v>723</v>
      </c>
      <c r="C542" s="31" t="str">
        <f t="shared" si="24"/>
        <v>Durable Medical Equipment and Supplies Policy</v>
      </c>
      <c r="G542" s="30" t="s">
        <v>807</v>
      </c>
      <c r="H542" s="31" t="s">
        <v>723</v>
      </c>
      <c r="I542" s="31" t="str">
        <f t="shared" si="25"/>
        <v>Durable Medical Equipment and Supplies Policy</v>
      </c>
      <c r="J542" t="e">
        <f t="shared" ca="1" si="26"/>
        <v>#N/A</v>
      </c>
      <c r="N542" s="34" t="s">
        <v>3535</v>
      </c>
      <c r="O542" s="34" t="s">
        <v>4975</v>
      </c>
      <c r="P542" s="69">
        <v>1125</v>
      </c>
      <c r="Q542" s="34" t="s">
        <v>4986</v>
      </c>
      <c r="R542" s="34" t="s">
        <v>4987</v>
      </c>
      <c r="S542" s="69">
        <v>14380</v>
      </c>
      <c r="T542" s="34" t="s">
        <v>4988</v>
      </c>
      <c r="U542" s="34" t="s">
        <v>4638</v>
      </c>
      <c r="V542" s="34" t="s">
        <v>4639</v>
      </c>
      <c r="W542" s="34" t="s">
        <v>4989</v>
      </c>
      <c r="X542" s="34" t="s">
        <v>3535</v>
      </c>
    </row>
    <row r="543" spans="1:24" x14ac:dyDescent="0.25">
      <c r="A543" s="30" t="s">
        <v>807</v>
      </c>
      <c r="B543" s="31" t="s">
        <v>609</v>
      </c>
      <c r="C543" s="31" t="str">
        <f t="shared" si="24"/>
        <v>Durable Medical Equipment and Supplies Policy</v>
      </c>
      <c r="G543" s="30" t="s">
        <v>807</v>
      </c>
      <c r="H543" s="31" t="s">
        <v>609</v>
      </c>
      <c r="I543" s="31" t="str">
        <f t="shared" si="25"/>
        <v>Durable Medical Equipment and Supplies Policy</v>
      </c>
      <c r="J543" t="e">
        <f t="shared" ca="1" si="26"/>
        <v>#N/A</v>
      </c>
      <c r="N543" s="34" t="s">
        <v>3535</v>
      </c>
      <c r="O543" s="34" t="s">
        <v>4990</v>
      </c>
      <c r="P543" s="69">
        <v>7731</v>
      </c>
      <c r="Q543" s="34" t="s">
        <v>4991</v>
      </c>
      <c r="R543" s="34" t="s">
        <v>4992</v>
      </c>
      <c r="S543" s="69">
        <v>43928</v>
      </c>
      <c r="T543" s="70" t="s">
        <v>4993</v>
      </c>
      <c r="U543" s="34" t="s">
        <v>4638</v>
      </c>
      <c r="V543" s="34" t="s">
        <v>4639</v>
      </c>
      <c r="W543" s="34" t="s">
        <v>4994</v>
      </c>
      <c r="X543" s="34" t="s">
        <v>3535</v>
      </c>
    </row>
    <row r="544" spans="1:24" x14ac:dyDescent="0.25">
      <c r="A544" s="30" t="s">
        <v>807</v>
      </c>
      <c r="B544" s="31" t="s">
        <v>724</v>
      </c>
      <c r="C544" s="31" t="str">
        <f t="shared" si="24"/>
        <v>Durable Medical Equipment and Supplies Policy</v>
      </c>
      <c r="G544" s="30" t="s">
        <v>807</v>
      </c>
      <c r="H544" s="31" t="s">
        <v>724</v>
      </c>
      <c r="I544" s="31" t="str">
        <f t="shared" si="25"/>
        <v>Durable Medical Equipment and Supplies Policy</v>
      </c>
      <c r="J544" t="e">
        <f t="shared" ca="1" si="26"/>
        <v>#N/A</v>
      </c>
      <c r="N544" s="34" t="s">
        <v>3535</v>
      </c>
      <c r="O544" s="34" t="s">
        <v>4995</v>
      </c>
      <c r="P544" s="69">
        <v>1107</v>
      </c>
      <c r="Q544" s="34" t="s">
        <v>4996</v>
      </c>
      <c r="R544" s="34" t="s">
        <v>4997</v>
      </c>
      <c r="S544" s="69">
        <v>52104</v>
      </c>
      <c r="T544" s="34" t="s">
        <v>4998</v>
      </c>
      <c r="U544" s="34" t="s">
        <v>4638</v>
      </c>
      <c r="V544" s="34" t="s">
        <v>4639</v>
      </c>
      <c r="W544" s="34" t="s">
        <v>4999</v>
      </c>
      <c r="X544" s="34" t="s">
        <v>3535</v>
      </c>
    </row>
    <row r="545" spans="1:24" x14ac:dyDescent="0.25">
      <c r="A545" s="30" t="s">
        <v>808</v>
      </c>
      <c r="B545" s="31" t="s">
        <v>613</v>
      </c>
      <c r="C545" s="31" t="str">
        <f t="shared" si="24"/>
        <v>Durable Medical Equipment and Supplies Policy</v>
      </c>
      <c r="G545" s="30" t="s">
        <v>808</v>
      </c>
      <c r="H545" s="31" t="s">
        <v>613</v>
      </c>
      <c r="I545" s="31" t="str">
        <f t="shared" si="25"/>
        <v>Durable Medical Equipment and Supplies Policy</v>
      </c>
      <c r="J545" t="e">
        <f t="shared" ca="1" si="26"/>
        <v>#N/A</v>
      </c>
      <c r="N545" s="34" t="s">
        <v>3535</v>
      </c>
      <c r="O545" s="34" t="s">
        <v>5000</v>
      </c>
      <c r="P545" s="69">
        <v>8818</v>
      </c>
      <c r="Q545" s="34" t="s">
        <v>5001</v>
      </c>
      <c r="R545" s="34" t="s">
        <v>5002</v>
      </c>
      <c r="S545" s="69">
        <v>51823</v>
      </c>
      <c r="T545" s="70" t="s">
        <v>5003</v>
      </c>
      <c r="U545" s="34" t="s">
        <v>4713</v>
      </c>
      <c r="V545" s="34" t="s">
        <v>4713</v>
      </c>
      <c r="W545" s="34" t="s">
        <v>4714</v>
      </c>
      <c r="X545" s="34" t="s">
        <v>3535</v>
      </c>
    </row>
    <row r="546" spans="1:24" x14ac:dyDescent="0.25">
      <c r="A546" s="30" t="s">
        <v>808</v>
      </c>
      <c r="B546" s="31" t="s">
        <v>614</v>
      </c>
      <c r="C546" s="31" t="str">
        <f t="shared" si="24"/>
        <v>Durable Medical Equipment and Supplies Policy</v>
      </c>
      <c r="G546" s="30" t="s">
        <v>808</v>
      </c>
      <c r="H546" s="31" t="s">
        <v>614</v>
      </c>
      <c r="I546" s="31" t="str">
        <f t="shared" si="25"/>
        <v>Durable Medical Equipment and Supplies Policy</v>
      </c>
      <c r="J546" t="e">
        <f t="shared" ca="1" si="26"/>
        <v>#N/A</v>
      </c>
      <c r="N546" s="34" t="s">
        <v>3535</v>
      </c>
      <c r="O546" s="34" t="s">
        <v>5004</v>
      </c>
      <c r="P546" s="69">
        <v>1108</v>
      </c>
      <c r="Q546" s="34" t="s">
        <v>5005</v>
      </c>
      <c r="R546" s="34" t="s">
        <v>5006</v>
      </c>
      <c r="S546" s="69">
        <v>1017</v>
      </c>
      <c r="T546" s="70" t="s">
        <v>5007</v>
      </c>
      <c r="U546" s="34" t="s">
        <v>4638</v>
      </c>
      <c r="V546" s="34" t="s">
        <v>4639</v>
      </c>
      <c r="W546" s="34" t="s">
        <v>4979</v>
      </c>
      <c r="X546" s="34" t="s">
        <v>3535</v>
      </c>
    </row>
    <row r="547" spans="1:24" x14ac:dyDescent="0.25">
      <c r="A547" s="30" t="s">
        <v>809</v>
      </c>
      <c r="B547" s="31" t="s">
        <v>716</v>
      </c>
      <c r="C547" s="31" t="str">
        <f t="shared" si="24"/>
        <v>Durable Medical Equipment and Supplies Policy</v>
      </c>
      <c r="G547" s="30" t="s">
        <v>809</v>
      </c>
      <c r="H547" s="31" t="s">
        <v>716</v>
      </c>
      <c r="I547" s="31" t="str">
        <f t="shared" si="25"/>
        <v>Durable Medical Equipment and Supplies Policy</v>
      </c>
      <c r="J547" t="e">
        <f t="shared" ca="1" si="26"/>
        <v>#N/A</v>
      </c>
      <c r="N547" s="34" t="s">
        <v>3535</v>
      </c>
      <c r="O547" s="34" t="s">
        <v>5008</v>
      </c>
      <c r="P547" s="69">
        <v>1106</v>
      </c>
      <c r="Q547" s="34" t="s">
        <v>5009</v>
      </c>
      <c r="R547" s="34" t="s">
        <v>5010</v>
      </c>
      <c r="S547" s="69">
        <v>58952</v>
      </c>
      <c r="T547" s="70" t="s">
        <v>5011</v>
      </c>
      <c r="U547" s="34" t="s">
        <v>5012</v>
      </c>
      <c r="V547" s="34" t="s">
        <v>5012</v>
      </c>
      <c r="W547" s="34" t="s">
        <v>5013</v>
      </c>
      <c r="X547" s="34" t="s">
        <v>3535</v>
      </c>
    </row>
    <row r="548" spans="1:24" x14ac:dyDescent="0.25">
      <c r="A548" s="30" t="s">
        <v>810</v>
      </c>
      <c r="B548" s="31" t="s">
        <v>475</v>
      </c>
      <c r="C548" s="31" t="str">
        <f t="shared" si="24"/>
        <v>Durable Medical Equipment and Supplies Policy</v>
      </c>
      <c r="G548" s="30" t="s">
        <v>810</v>
      </c>
      <c r="H548" s="31" t="s">
        <v>475</v>
      </c>
      <c r="I548" s="31" t="str">
        <f t="shared" si="25"/>
        <v>Durable Medical Equipment and Supplies Policy</v>
      </c>
      <c r="J548" t="e">
        <f t="shared" ca="1" si="26"/>
        <v>#N/A</v>
      </c>
      <c r="N548" s="34" t="s">
        <v>3534</v>
      </c>
      <c r="O548" s="34" t="s">
        <v>50</v>
      </c>
      <c r="P548" s="69">
        <v>8402</v>
      </c>
      <c r="Q548" s="34" t="s">
        <v>5014</v>
      </c>
      <c r="R548" s="34" t="s">
        <v>5015</v>
      </c>
      <c r="S548" s="69">
        <v>42505</v>
      </c>
      <c r="T548" s="70" t="s">
        <v>5016</v>
      </c>
      <c r="U548" s="34" t="s">
        <v>5017</v>
      </c>
      <c r="V548" s="34" t="s">
        <v>5017</v>
      </c>
      <c r="W548" s="34" t="s">
        <v>5018</v>
      </c>
      <c r="X548" s="34" t="s">
        <v>3534</v>
      </c>
    </row>
    <row r="549" spans="1:24" x14ac:dyDescent="0.25">
      <c r="A549" s="30" t="s">
        <v>811</v>
      </c>
      <c r="B549" s="31" t="s">
        <v>475</v>
      </c>
      <c r="C549" s="31" t="str">
        <f t="shared" si="24"/>
        <v>Durable Medical Equipment and Supplies Policy</v>
      </c>
      <c r="G549" s="30" t="s">
        <v>811</v>
      </c>
      <c r="H549" s="31" t="s">
        <v>475</v>
      </c>
      <c r="I549" s="31" t="str">
        <f t="shared" si="25"/>
        <v>Durable Medical Equipment and Supplies Policy</v>
      </c>
      <c r="J549" t="e">
        <f t="shared" ca="1" si="26"/>
        <v>#N/A</v>
      </c>
      <c r="N549" s="71" t="s">
        <v>3534</v>
      </c>
      <c r="O549" s="34" t="s">
        <v>5019</v>
      </c>
      <c r="P549" s="69">
        <v>4681</v>
      </c>
      <c r="Q549" s="34" t="s">
        <v>5020</v>
      </c>
      <c r="R549" s="34" t="s">
        <v>263</v>
      </c>
      <c r="S549" s="69">
        <v>45931</v>
      </c>
      <c r="T549" s="70" t="s">
        <v>5021</v>
      </c>
      <c r="U549" s="34" t="s">
        <v>4699</v>
      </c>
      <c r="V549" s="34" t="s">
        <v>4699</v>
      </c>
      <c r="W549" s="34" t="s">
        <v>5022</v>
      </c>
      <c r="X549" s="71" t="s">
        <v>3534</v>
      </c>
    </row>
    <row r="550" spans="1:24" x14ac:dyDescent="0.25">
      <c r="A550" s="30" t="s">
        <v>812</v>
      </c>
      <c r="B550" s="31" t="s">
        <v>813</v>
      </c>
      <c r="C550" s="31" t="str">
        <f t="shared" si="24"/>
        <v>Durable Medical Equipment and Supplies Policy</v>
      </c>
      <c r="G550" s="30" t="s">
        <v>812</v>
      </c>
      <c r="H550" s="31" t="s">
        <v>813</v>
      </c>
      <c r="I550" s="31" t="str">
        <f t="shared" si="25"/>
        <v>Durable Medical Equipment and Supplies Policy</v>
      </c>
      <c r="J550" t="e">
        <f t="shared" ca="1" si="26"/>
        <v>#N/A</v>
      </c>
      <c r="N550" s="34" t="s">
        <v>3533</v>
      </c>
      <c r="O550" s="34" t="s">
        <v>5023</v>
      </c>
      <c r="P550" s="69">
        <v>4667</v>
      </c>
      <c r="Q550" s="34" t="s">
        <v>5024</v>
      </c>
      <c r="R550" s="34" t="s">
        <v>5025</v>
      </c>
      <c r="S550" s="69">
        <v>10160</v>
      </c>
      <c r="T550" s="34" t="s">
        <v>5026</v>
      </c>
      <c r="U550" s="34" t="s">
        <v>5027</v>
      </c>
      <c r="V550" s="34" t="s">
        <v>5027</v>
      </c>
      <c r="W550" s="34" t="s">
        <v>5028</v>
      </c>
      <c r="X550" s="34" t="s">
        <v>3533</v>
      </c>
    </row>
    <row r="551" spans="1:24" x14ac:dyDescent="0.25">
      <c r="A551" s="30" t="s">
        <v>812</v>
      </c>
      <c r="B551" s="31" t="s">
        <v>814</v>
      </c>
      <c r="C551" s="31" t="str">
        <f t="shared" si="24"/>
        <v>Durable Medical Equipment and Supplies Policy</v>
      </c>
      <c r="G551" s="30" t="s">
        <v>812</v>
      </c>
      <c r="H551" s="31" t="s">
        <v>814</v>
      </c>
      <c r="I551" s="31" t="str">
        <f t="shared" si="25"/>
        <v>Durable Medical Equipment and Supplies Policy</v>
      </c>
      <c r="J551" t="e">
        <f t="shared" ca="1" si="26"/>
        <v>#N/A</v>
      </c>
      <c r="N551" s="34" t="s">
        <v>3533</v>
      </c>
      <c r="O551" s="34" t="s">
        <v>5023</v>
      </c>
      <c r="P551" s="69">
        <v>6005</v>
      </c>
      <c r="Q551" s="34" t="s">
        <v>5029</v>
      </c>
      <c r="R551" s="34" t="s">
        <v>5030</v>
      </c>
      <c r="S551" s="69">
        <v>19627</v>
      </c>
      <c r="T551" s="34" t="s">
        <v>5031</v>
      </c>
      <c r="U551" s="34" t="s">
        <v>5027</v>
      </c>
      <c r="V551" s="34" t="s">
        <v>5027</v>
      </c>
      <c r="W551" s="34" t="s">
        <v>5032</v>
      </c>
      <c r="X551" s="34" t="s">
        <v>3533</v>
      </c>
    </row>
    <row r="552" spans="1:24" x14ac:dyDescent="0.25">
      <c r="A552" s="30" t="s">
        <v>812</v>
      </c>
      <c r="B552" s="31" t="s">
        <v>815</v>
      </c>
      <c r="C552" s="31" t="str">
        <f t="shared" si="24"/>
        <v>Durable Medical Equipment and Supplies Policy</v>
      </c>
      <c r="G552" s="30" t="s">
        <v>812</v>
      </c>
      <c r="H552" s="31" t="s">
        <v>815</v>
      </c>
      <c r="I552" s="31" t="str">
        <f t="shared" si="25"/>
        <v>Durable Medical Equipment and Supplies Policy</v>
      </c>
      <c r="J552" t="e">
        <f t="shared" ca="1" si="26"/>
        <v>#N/A</v>
      </c>
      <c r="N552" s="34" t="s">
        <v>3533</v>
      </c>
      <c r="O552" s="34" t="s">
        <v>5033</v>
      </c>
      <c r="P552" s="69">
        <v>6027</v>
      </c>
      <c r="Q552" s="34" t="s">
        <v>5034</v>
      </c>
      <c r="R552" s="34" t="s">
        <v>5035</v>
      </c>
      <c r="S552" s="69">
        <v>18315</v>
      </c>
      <c r="T552" s="34" t="s">
        <v>5036</v>
      </c>
      <c r="U552" s="34" t="s">
        <v>5037</v>
      </c>
      <c r="V552" s="34" t="s">
        <v>5037</v>
      </c>
      <c r="W552" s="34" t="s">
        <v>5038</v>
      </c>
      <c r="X552" s="34" t="s">
        <v>3533</v>
      </c>
    </row>
    <row r="553" spans="1:24" x14ac:dyDescent="0.25">
      <c r="A553" s="30" t="s">
        <v>812</v>
      </c>
      <c r="B553" s="31" t="s">
        <v>816</v>
      </c>
      <c r="C553" s="31" t="str">
        <f t="shared" si="24"/>
        <v>Durable Medical Equipment and Supplies Policy</v>
      </c>
      <c r="G553" s="30" t="s">
        <v>812</v>
      </c>
      <c r="H553" s="31" t="s">
        <v>816</v>
      </c>
      <c r="I553" s="31" t="str">
        <f t="shared" si="25"/>
        <v>Durable Medical Equipment and Supplies Policy</v>
      </c>
      <c r="J553" t="e">
        <f t="shared" ca="1" si="26"/>
        <v>#N/A</v>
      </c>
      <c r="N553" s="34" t="s">
        <v>3533</v>
      </c>
      <c r="O553" s="34" t="s">
        <v>5033</v>
      </c>
      <c r="P553" s="69">
        <v>6028</v>
      </c>
      <c r="Q553" s="34" t="s">
        <v>5039</v>
      </c>
      <c r="R553" s="34" t="s">
        <v>5040</v>
      </c>
      <c r="S553" s="69">
        <v>24947</v>
      </c>
      <c r="T553" s="34" t="s">
        <v>5041</v>
      </c>
      <c r="U553" s="34" t="s">
        <v>4644</v>
      </c>
      <c r="V553" s="34" t="s">
        <v>4645</v>
      </c>
      <c r="W553" s="34" t="s">
        <v>5042</v>
      </c>
      <c r="X553" s="34" t="s">
        <v>3533</v>
      </c>
    </row>
    <row r="554" spans="1:24" x14ac:dyDescent="0.25">
      <c r="A554" s="30" t="s">
        <v>817</v>
      </c>
      <c r="B554" s="31" t="s">
        <v>813</v>
      </c>
      <c r="C554" s="31" t="str">
        <f t="shared" si="24"/>
        <v>Durable Medical Equipment and Supplies Policy</v>
      </c>
      <c r="G554" s="30" t="s">
        <v>817</v>
      </c>
      <c r="H554" s="31" t="s">
        <v>813</v>
      </c>
      <c r="I554" s="31" t="str">
        <f t="shared" si="25"/>
        <v>Durable Medical Equipment and Supplies Policy</v>
      </c>
      <c r="J554" t="e">
        <f t="shared" ca="1" si="26"/>
        <v>#N/A</v>
      </c>
      <c r="N554" s="34" t="s">
        <v>3533</v>
      </c>
      <c r="O554" s="34" t="s">
        <v>5033</v>
      </c>
      <c r="P554" s="69">
        <v>6029</v>
      </c>
      <c r="Q554" s="34" t="s">
        <v>5043</v>
      </c>
      <c r="R554" s="34" t="s">
        <v>5044</v>
      </c>
      <c r="S554" s="69">
        <v>17793</v>
      </c>
      <c r="T554" s="34" t="s">
        <v>5045</v>
      </c>
      <c r="U554" s="34" t="s">
        <v>5037</v>
      </c>
      <c r="V554" s="34" t="s">
        <v>5037</v>
      </c>
      <c r="W554" s="34" t="s">
        <v>5046</v>
      </c>
      <c r="X554" s="34" t="s">
        <v>3533</v>
      </c>
    </row>
    <row r="555" spans="1:24" x14ac:dyDescent="0.25">
      <c r="A555" s="30" t="s">
        <v>817</v>
      </c>
      <c r="B555" s="31" t="s">
        <v>814</v>
      </c>
      <c r="C555" s="31" t="str">
        <f t="shared" si="24"/>
        <v>Durable Medical Equipment and Supplies Policy</v>
      </c>
      <c r="G555" s="30" t="s">
        <v>817</v>
      </c>
      <c r="H555" s="31" t="s">
        <v>814</v>
      </c>
      <c r="I555" s="31" t="str">
        <f t="shared" si="25"/>
        <v>Durable Medical Equipment and Supplies Policy</v>
      </c>
      <c r="J555" t="e">
        <f t="shared" ca="1" si="26"/>
        <v>#N/A</v>
      </c>
      <c r="N555" s="34" t="s">
        <v>3533</v>
      </c>
      <c r="O555" s="34" t="s">
        <v>5033</v>
      </c>
      <c r="P555" s="69">
        <v>6030</v>
      </c>
      <c r="Q555" s="34" t="s">
        <v>5047</v>
      </c>
      <c r="R555" s="34" t="s">
        <v>5048</v>
      </c>
      <c r="S555" s="69">
        <v>24995</v>
      </c>
      <c r="T555" s="34" t="s">
        <v>5045</v>
      </c>
      <c r="U555" s="34" t="s">
        <v>4644</v>
      </c>
      <c r="V555" s="34" t="s">
        <v>4645</v>
      </c>
      <c r="W555" s="34" t="s">
        <v>5042</v>
      </c>
      <c r="X555" s="34" t="s">
        <v>3533</v>
      </c>
    </row>
    <row r="556" spans="1:24" x14ac:dyDescent="0.25">
      <c r="A556" s="30" t="s">
        <v>817</v>
      </c>
      <c r="B556" s="31" t="s">
        <v>815</v>
      </c>
      <c r="C556" s="31" t="str">
        <f t="shared" si="24"/>
        <v>Durable Medical Equipment and Supplies Policy</v>
      </c>
      <c r="G556" s="30" t="s">
        <v>817</v>
      </c>
      <c r="H556" s="31" t="s">
        <v>815</v>
      </c>
      <c r="I556" s="31" t="str">
        <f t="shared" si="25"/>
        <v>Durable Medical Equipment and Supplies Policy</v>
      </c>
      <c r="J556" t="e">
        <f t="shared" ca="1" si="26"/>
        <v>#N/A</v>
      </c>
      <c r="N556" s="34" t="s">
        <v>3533</v>
      </c>
      <c r="O556" s="34" t="s">
        <v>5049</v>
      </c>
      <c r="P556" s="69">
        <v>4595</v>
      </c>
      <c r="Q556" s="34" t="s">
        <v>5050</v>
      </c>
      <c r="R556" s="34" t="s">
        <v>5051</v>
      </c>
      <c r="S556" s="69">
        <v>58781</v>
      </c>
      <c r="T556" s="34" t="s">
        <v>5052</v>
      </c>
      <c r="U556" s="34" t="s">
        <v>5027</v>
      </c>
      <c r="V556" s="34" t="s">
        <v>5027</v>
      </c>
      <c r="W556" s="34" t="s">
        <v>5053</v>
      </c>
      <c r="X556" s="34" t="s">
        <v>3533</v>
      </c>
    </row>
    <row r="557" spans="1:24" x14ac:dyDescent="0.25">
      <c r="A557" s="30" t="s">
        <v>817</v>
      </c>
      <c r="B557" s="31" t="s">
        <v>816</v>
      </c>
      <c r="C557" s="31" t="str">
        <f t="shared" si="24"/>
        <v>Durable Medical Equipment and Supplies Policy</v>
      </c>
      <c r="G557" s="30" t="s">
        <v>817</v>
      </c>
      <c r="H557" s="31" t="s">
        <v>816</v>
      </c>
      <c r="I557" s="31" t="str">
        <f t="shared" si="25"/>
        <v>Durable Medical Equipment and Supplies Policy</v>
      </c>
      <c r="J557" t="e">
        <f t="shared" ca="1" si="26"/>
        <v>#N/A</v>
      </c>
      <c r="N557" s="34" t="s">
        <v>3533</v>
      </c>
      <c r="O557" s="34" t="s">
        <v>5054</v>
      </c>
      <c r="P557" s="69">
        <v>5504</v>
      </c>
      <c r="Q557" s="70" t="s">
        <v>5055</v>
      </c>
      <c r="R557" s="34" t="s">
        <v>5056</v>
      </c>
      <c r="S557" s="69">
        <v>44472</v>
      </c>
      <c r="T557" s="70" t="s">
        <v>5057</v>
      </c>
      <c r="U557" s="34" t="s">
        <v>5027</v>
      </c>
      <c r="V557" s="34" t="s">
        <v>5027</v>
      </c>
      <c r="W557" s="34" t="s">
        <v>5058</v>
      </c>
      <c r="X557" s="34" t="s">
        <v>3533</v>
      </c>
    </row>
    <row r="558" spans="1:24" x14ac:dyDescent="0.25">
      <c r="A558" s="30" t="s">
        <v>818</v>
      </c>
      <c r="B558" s="31" t="s">
        <v>475</v>
      </c>
      <c r="C558" s="31" t="str">
        <f t="shared" si="24"/>
        <v>Durable Medical Equipment and Supplies Policy</v>
      </c>
      <c r="G558" s="30" t="s">
        <v>818</v>
      </c>
      <c r="H558" s="31" t="s">
        <v>475</v>
      </c>
      <c r="I558" s="31" t="str">
        <f t="shared" si="25"/>
        <v>Durable Medical Equipment and Supplies Policy</v>
      </c>
      <c r="J558" t="e">
        <f t="shared" ca="1" si="26"/>
        <v>#N/A</v>
      </c>
      <c r="N558" s="34" t="s">
        <v>3533</v>
      </c>
      <c r="O558" s="34" t="s">
        <v>5054</v>
      </c>
      <c r="P558" s="69">
        <v>5848</v>
      </c>
      <c r="Q558" s="34" t="s">
        <v>5059</v>
      </c>
      <c r="R558" s="34" t="s">
        <v>5060</v>
      </c>
      <c r="S558" s="69">
        <v>44287</v>
      </c>
      <c r="T558" s="70" t="s">
        <v>5061</v>
      </c>
      <c r="U558" s="34" t="s">
        <v>5027</v>
      </c>
      <c r="V558" s="34" t="s">
        <v>5027</v>
      </c>
      <c r="W558" s="34" t="s">
        <v>5058</v>
      </c>
      <c r="X558" s="34" t="s">
        <v>3533</v>
      </c>
    </row>
    <row r="559" spans="1:24" x14ac:dyDescent="0.25">
      <c r="A559" s="30" t="s">
        <v>819</v>
      </c>
      <c r="B559" s="31" t="s">
        <v>716</v>
      </c>
      <c r="C559" s="31" t="str">
        <f t="shared" si="24"/>
        <v>Durable Medical Equipment and Supplies Policy</v>
      </c>
      <c r="G559" s="30" t="s">
        <v>819</v>
      </c>
      <c r="H559" s="31" t="s">
        <v>716</v>
      </c>
      <c r="I559" s="31" t="str">
        <f t="shared" si="25"/>
        <v>Durable Medical Equipment and Supplies Policy</v>
      </c>
      <c r="J559" t="e">
        <f t="shared" ca="1" si="26"/>
        <v>#N/A</v>
      </c>
      <c r="N559" s="34" t="s">
        <v>3533</v>
      </c>
      <c r="O559" s="34" t="s">
        <v>5062</v>
      </c>
      <c r="P559" s="69">
        <v>3275</v>
      </c>
      <c r="Q559" s="34" t="s">
        <v>5063</v>
      </c>
      <c r="R559" s="34" t="s">
        <v>5064</v>
      </c>
      <c r="S559" s="69">
        <v>60820</v>
      </c>
      <c r="T559" s="70" t="s">
        <v>5065</v>
      </c>
      <c r="U559" s="34" t="s">
        <v>5066</v>
      </c>
      <c r="V559" s="34" t="s">
        <v>5067</v>
      </c>
      <c r="W559" s="34" t="s">
        <v>5068</v>
      </c>
      <c r="X559" s="34" t="s">
        <v>3533</v>
      </c>
    </row>
    <row r="560" spans="1:24" x14ac:dyDescent="0.25">
      <c r="A560" s="30" t="s">
        <v>820</v>
      </c>
      <c r="B560" s="31" t="s">
        <v>716</v>
      </c>
      <c r="C560" s="31" t="str">
        <f t="shared" si="24"/>
        <v>Durable Medical Equipment and Supplies Policy</v>
      </c>
      <c r="G560" s="30" t="s">
        <v>820</v>
      </c>
      <c r="H560" s="31" t="s">
        <v>716</v>
      </c>
      <c r="I560" s="31" t="str">
        <f t="shared" si="25"/>
        <v>Durable Medical Equipment and Supplies Policy</v>
      </c>
      <c r="J560" t="e">
        <f t="shared" ca="1" si="26"/>
        <v>#N/A</v>
      </c>
      <c r="N560" s="34" t="s">
        <v>3533</v>
      </c>
      <c r="O560" s="34" t="s">
        <v>5062</v>
      </c>
      <c r="P560" s="69">
        <v>3276</v>
      </c>
      <c r="Q560" s="34" t="s">
        <v>5069</v>
      </c>
      <c r="R560" s="34" t="s">
        <v>5070</v>
      </c>
      <c r="S560" s="69">
        <v>60813</v>
      </c>
      <c r="T560" s="70" t="s">
        <v>5071</v>
      </c>
      <c r="U560" s="34" t="s">
        <v>5066</v>
      </c>
      <c r="V560" s="34" t="s">
        <v>5067</v>
      </c>
      <c r="W560" s="34" t="s">
        <v>5072</v>
      </c>
      <c r="X560" s="34" t="s">
        <v>3533</v>
      </c>
    </row>
    <row r="561" spans="1:24" x14ac:dyDescent="0.25">
      <c r="A561" s="30" t="s">
        <v>821</v>
      </c>
      <c r="B561" s="31" t="s">
        <v>822</v>
      </c>
      <c r="C561" s="31" t="str">
        <f t="shared" si="24"/>
        <v>Durable Medical Equipment and Supplies Policy</v>
      </c>
      <c r="G561" s="30" t="s">
        <v>821</v>
      </c>
      <c r="H561" s="31" t="s">
        <v>822</v>
      </c>
      <c r="I561" s="31" t="str">
        <f t="shared" si="25"/>
        <v>Durable Medical Equipment and Supplies Policy</v>
      </c>
      <c r="J561" t="e">
        <f t="shared" ca="1" si="26"/>
        <v>#N/A</v>
      </c>
      <c r="N561" s="34" t="s">
        <v>3533</v>
      </c>
      <c r="O561" s="34" t="s">
        <v>5062</v>
      </c>
      <c r="P561" s="69">
        <v>5713</v>
      </c>
      <c r="Q561" s="34" t="s">
        <v>5073</v>
      </c>
      <c r="R561" s="34" t="s">
        <v>5074</v>
      </c>
      <c r="S561" s="69">
        <v>60941</v>
      </c>
      <c r="T561" s="70" t="s">
        <v>5075</v>
      </c>
      <c r="U561" s="34" t="s">
        <v>5066</v>
      </c>
      <c r="V561" s="34" t="s">
        <v>5067</v>
      </c>
      <c r="W561" s="34" t="s">
        <v>5076</v>
      </c>
      <c r="X561" s="34" t="s">
        <v>3533</v>
      </c>
    </row>
    <row r="562" spans="1:24" x14ac:dyDescent="0.25">
      <c r="A562" s="30" t="s">
        <v>823</v>
      </c>
      <c r="B562" s="31" t="s">
        <v>606</v>
      </c>
      <c r="C562" s="31" t="str">
        <f t="shared" si="24"/>
        <v>Durable Medical Equipment and Supplies Policy</v>
      </c>
      <c r="G562" s="30" t="s">
        <v>823</v>
      </c>
      <c r="H562" s="31" t="s">
        <v>606</v>
      </c>
      <c r="I562" s="31" t="str">
        <f t="shared" si="25"/>
        <v>Durable Medical Equipment and Supplies Policy</v>
      </c>
      <c r="J562" t="e">
        <f t="shared" ca="1" si="26"/>
        <v>#N/A</v>
      </c>
      <c r="N562" s="34" t="s">
        <v>3533</v>
      </c>
      <c r="O562" s="34" t="s">
        <v>5062</v>
      </c>
      <c r="P562" s="69">
        <v>6517</v>
      </c>
      <c r="Q562" s="34" t="s">
        <v>5077</v>
      </c>
      <c r="R562" s="34" t="s">
        <v>5078</v>
      </c>
      <c r="S562" s="69">
        <v>60809</v>
      </c>
      <c r="T562" s="70" t="s">
        <v>5079</v>
      </c>
      <c r="U562" s="34" t="s">
        <v>5066</v>
      </c>
      <c r="V562" s="34" t="s">
        <v>5067</v>
      </c>
      <c r="W562" s="34" t="s">
        <v>5080</v>
      </c>
      <c r="X562" s="34" t="s">
        <v>3533</v>
      </c>
    </row>
    <row r="563" spans="1:24" x14ac:dyDescent="0.25">
      <c r="A563" s="30" t="s">
        <v>823</v>
      </c>
      <c r="B563" s="31" t="s">
        <v>721</v>
      </c>
      <c r="C563" s="31" t="str">
        <f t="shared" si="24"/>
        <v>Durable Medical Equipment and Supplies Policy</v>
      </c>
      <c r="G563" s="30" t="s">
        <v>823</v>
      </c>
      <c r="H563" s="31" t="s">
        <v>721</v>
      </c>
      <c r="I563" s="31" t="str">
        <f t="shared" si="25"/>
        <v>Durable Medical Equipment and Supplies Policy</v>
      </c>
      <c r="J563" t="e">
        <f t="shared" ca="1" si="26"/>
        <v>#N/A</v>
      </c>
      <c r="N563" s="34" t="s">
        <v>3533</v>
      </c>
      <c r="O563" s="34" t="s">
        <v>5062</v>
      </c>
      <c r="P563" s="69">
        <v>6518</v>
      </c>
      <c r="Q563" s="34" t="s">
        <v>5081</v>
      </c>
      <c r="R563" s="34" t="s">
        <v>5082</v>
      </c>
      <c r="S563" s="69">
        <v>60846</v>
      </c>
      <c r="T563" s="70" t="s">
        <v>5083</v>
      </c>
      <c r="U563" s="34" t="s">
        <v>5066</v>
      </c>
      <c r="V563" s="34" t="s">
        <v>5067</v>
      </c>
      <c r="W563" s="34" t="s">
        <v>5080</v>
      </c>
      <c r="X563" s="34" t="s">
        <v>3533</v>
      </c>
    </row>
    <row r="564" spans="1:24" x14ac:dyDescent="0.25">
      <c r="A564" s="30" t="s">
        <v>823</v>
      </c>
      <c r="B564" s="31" t="s">
        <v>607</v>
      </c>
      <c r="C564" s="31" t="str">
        <f t="shared" si="24"/>
        <v>Durable Medical Equipment and Supplies Policy</v>
      </c>
      <c r="G564" s="30" t="s">
        <v>823</v>
      </c>
      <c r="H564" s="31" t="s">
        <v>607</v>
      </c>
      <c r="I564" s="31" t="str">
        <f t="shared" si="25"/>
        <v>Durable Medical Equipment and Supplies Policy</v>
      </c>
      <c r="J564" t="e">
        <f t="shared" ca="1" si="26"/>
        <v>#N/A</v>
      </c>
      <c r="N564" s="34" t="s">
        <v>3533</v>
      </c>
      <c r="O564" s="34" t="s">
        <v>5062</v>
      </c>
      <c r="P564" s="69">
        <v>6519</v>
      </c>
      <c r="Q564" s="34" t="s">
        <v>5084</v>
      </c>
      <c r="R564" s="34" t="s">
        <v>5085</v>
      </c>
      <c r="S564" s="69">
        <v>60850</v>
      </c>
      <c r="T564" s="70" t="s">
        <v>5086</v>
      </c>
      <c r="U564" s="34" t="s">
        <v>5066</v>
      </c>
      <c r="V564" s="34" t="s">
        <v>5067</v>
      </c>
      <c r="W564" s="34" t="s">
        <v>5087</v>
      </c>
      <c r="X564" s="34" t="s">
        <v>3533</v>
      </c>
    </row>
    <row r="565" spans="1:24" x14ac:dyDescent="0.25">
      <c r="A565" s="30" t="s">
        <v>823</v>
      </c>
      <c r="B565" s="31" t="s">
        <v>722</v>
      </c>
      <c r="C565" s="31" t="str">
        <f t="shared" si="24"/>
        <v>Durable Medical Equipment and Supplies Policy</v>
      </c>
      <c r="G565" s="30" t="s">
        <v>823</v>
      </c>
      <c r="H565" s="31" t="s">
        <v>722</v>
      </c>
      <c r="I565" s="31" t="str">
        <f t="shared" si="25"/>
        <v>Durable Medical Equipment and Supplies Policy</v>
      </c>
      <c r="J565" t="e">
        <f t="shared" ca="1" si="26"/>
        <v>#N/A</v>
      </c>
      <c r="N565" s="34" t="s">
        <v>3533</v>
      </c>
      <c r="O565" s="34" t="s">
        <v>5088</v>
      </c>
      <c r="P565" s="69">
        <v>6071</v>
      </c>
      <c r="Q565" s="34" t="s">
        <v>5089</v>
      </c>
      <c r="R565" s="34" t="s">
        <v>5090</v>
      </c>
      <c r="S565" s="69">
        <v>44677</v>
      </c>
      <c r="T565" s="70" t="s">
        <v>5091</v>
      </c>
      <c r="U565" s="34" t="s">
        <v>5027</v>
      </c>
      <c r="V565" s="34" t="s">
        <v>5027</v>
      </c>
      <c r="W565" s="34" t="s">
        <v>5092</v>
      </c>
      <c r="X565" s="34" t="s">
        <v>3533</v>
      </c>
    </row>
    <row r="566" spans="1:24" x14ac:dyDescent="0.25">
      <c r="A566" s="30" t="s">
        <v>823</v>
      </c>
      <c r="B566" s="31" t="s">
        <v>608</v>
      </c>
      <c r="C566" s="31" t="str">
        <f t="shared" si="24"/>
        <v>Durable Medical Equipment and Supplies Policy</v>
      </c>
      <c r="G566" s="30" t="s">
        <v>823</v>
      </c>
      <c r="H566" s="31" t="s">
        <v>608</v>
      </c>
      <c r="I566" s="31" t="str">
        <f t="shared" si="25"/>
        <v>Durable Medical Equipment and Supplies Policy</v>
      </c>
      <c r="J566" t="e">
        <f t="shared" ca="1" si="26"/>
        <v>#N/A</v>
      </c>
      <c r="N566" s="34" t="s">
        <v>3533</v>
      </c>
      <c r="O566" s="34" t="s">
        <v>5088</v>
      </c>
      <c r="P566" s="69">
        <v>6071</v>
      </c>
      <c r="Q566" s="34" t="s">
        <v>5089</v>
      </c>
      <c r="R566" s="34" t="s">
        <v>5093</v>
      </c>
      <c r="S566" s="69">
        <v>47831</v>
      </c>
      <c r="T566" s="70" t="s">
        <v>5094</v>
      </c>
      <c r="U566" s="34" t="s">
        <v>5027</v>
      </c>
      <c r="V566" s="34" t="s">
        <v>5027</v>
      </c>
      <c r="W566" s="34" t="s">
        <v>5095</v>
      </c>
      <c r="X566" s="34" t="s">
        <v>3533</v>
      </c>
    </row>
    <row r="567" spans="1:24" x14ac:dyDescent="0.25">
      <c r="A567" s="30" t="s">
        <v>823</v>
      </c>
      <c r="B567" s="31" t="s">
        <v>723</v>
      </c>
      <c r="C567" s="31" t="str">
        <f t="shared" si="24"/>
        <v>Durable Medical Equipment and Supplies Policy</v>
      </c>
      <c r="G567" s="30" t="s">
        <v>823</v>
      </c>
      <c r="H567" s="31" t="s">
        <v>723</v>
      </c>
      <c r="I567" s="31" t="str">
        <f t="shared" si="25"/>
        <v>Durable Medical Equipment and Supplies Policy</v>
      </c>
      <c r="J567" t="e">
        <f t="shared" ca="1" si="26"/>
        <v>#N/A</v>
      </c>
      <c r="N567" s="34" t="s">
        <v>3533</v>
      </c>
      <c r="O567" s="34" t="s">
        <v>5088</v>
      </c>
      <c r="P567" s="69">
        <v>6071</v>
      </c>
      <c r="Q567" s="34" t="s">
        <v>5089</v>
      </c>
      <c r="R567" s="34" t="s">
        <v>5096</v>
      </c>
      <c r="S567" s="69">
        <v>47833</v>
      </c>
      <c r="T567" s="34" t="s">
        <v>5097</v>
      </c>
      <c r="U567" s="34" t="s">
        <v>5027</v>
      </c>
      <c r="V567" s="34" t="s">
        <v>5027</v>
      </c>
      <c r="W567" s="34" t="s">
        <v>5098</v>
      </c>
      <c r="X567" s="34" t="s">
        <v>3533</v>
      </c>
    </row>
    <row r="568" spans="1:24" x14ac:dyDescent="0.25">
      <c r="A568" s="30" t="s">
        <v>823</v>
      </c>
      <c r="B568" s="31" t="s">
        <v>609</v>
      </c>
      <c r="C568" s="31" t="str">
        <f t="shared" si="24"/>
        <v>Durable Medical Equipment and Supplies Policy</v>
      </c>
      <c r="G568" s="30" t="s">
        <v>823</v>
      </c>
      <c r="H568" s="31" t="s">
        <v>609</v>
      </c>
      <c r="I568" s="31" t="str">
        <f t="shared" si="25"/>
        <v>Durable Medical Equipment and Supplies Policy</v>
      </c>
      <c r="J568" t="e">
        <f t="shared" ca="1" si="26"/>
        <v>#N/A</v>
      </c>
      <c r="N568" s="34" t="s">
        <v>3533</v>
      </c>
      <c r="O568" s="34" t="s">
        <v>5088</v>
      </c>
      <c r="P568" s="69">
        <v>6071</v>
      </c>
      <c r="Q568" s="34" t="s">
        <v>5089</v>
      </c>
      <c r="R568" s="34" t="s">
        <v>5099</v>
      </c>
      <c r="S568" s="69">
        <v>48676</v>
      </c>
      <c r="T568" s="70" t="s">
        <v>5100</v>
      </c>
      <c r="U568" s="34" t="s">
        <v>5027</v>
      </c>
      <c r="V568" s="34" t="s">
        <v>5027</v>
      </c>
      <c r="W568" s="34" t="s">
        <v>5101</v>
      </c>
      <c r="X568" s="34" t="s">
        <v>3533</v>
      </c>
    </row>
    <row r="569" spans="1:24" x14ac:dyDescent="0.25">
      <c r="A569" s="30" t="s">
        <v>823</v>
      </c>
      <c r="B569" s="31" t="s">
        <v>724</v>
      </c>
      <c r="C569" s="31" t="str">
        <f t="shared" si="24"/>
        <v>Durable Medical Equipment and Supplies Policy</v>
      </c>
      <c r="G569" s="30" t="s">
        <v>823</v>
      </c>
      <c r="H569" s="31" t="s">
        <v>724</v>
      </c>
      <c r="I569" s="31" t="str">
        <f t="shared" si="25"/>
        <v>Durable Medical Equipment and Supplies Policy</v>
      </c>
      <c r="J569" t="e">
        <f t="shared" ca="1" si="26"/>
        <v>#N/A</v>
      </c>
      <c r="N569" s="34" t="s">
        <v>3533</v>
      </c>
      <c r="O569" s="34" t="s">
        <v>5088</v>
      </c>
      <c r="P569" s="69">
        <v>6071</v>
      </c>
      <c r="Q569" s="34" t="s">
        <v>5089</v>
      </c>
      <c r="R569" s="34" t="s">
        <v>5102</v>
      </c>
      <c r="S569" s="69">
        <v>18741</v>
      </c>
      <c r="T569" s="34" t="s">
        <v>5103</v>
      </c>
      <c r="U569" s="34" t="s">
        <v>5027</v>
      </c>
      <c r="V569" s="34" t="s">
        <v>5027</v>
      </c>
      <c r="W569" s="34" t="s">
        <v>5104</v>
      </c>
      <c r="X569" s="34" t="s">
        <v>3533</v>
      </c>
    </row>
    <row r="570" spans="1:24" x14ac:dyDescent="0.25">
      <c r="A570" s="30" t="s">
        <v>824</v>
      </c>
      <c r="B570" s="31" t="s">
        <v>606</v>
      </c>
      <c r="C570" s="31" t="str">
        <f t="shared" si="24"/>
        <v>Durable Medical Equipment and Supplies Policy</v>
      </c>
      <c r="G570" s="30" t="s">
        <v>824</v>
      </c>
      <c r="H570" s="31" t="s">
        <v>606</v>
      </c>
      <c r="I570" s="31" t="str">
        <f t="shared" si="25"/>
        <v>Durable Medical Equipment and Supplies Policy</v>
      </c>
      <c r="J570" t="e">
        <f t="shared" ca="1" si="26"/>
        <v>#N/A</v>
      </c>
      <c r="N570" s="34" t="s">
        <v>3533</v>
      </c>
      <c r="O570" s="34" t="s">
        <v>5088</v>
      </c>
      <c r="P570" s="69">
        <v>6071</v>
      </c>
      <c r="Q570" s="34" t="s">
        <v>5089</v>
      </c>
      <c r="R570" s="34" t="s">
        <v>5105</v>
      </c>
      <c r="S570" s="69">
        <v>50690</v>
      </c>
      <c r="T570" s="70" t="s">
        <v>5106</v>
      </c>
      <c r="U570" s="34" t="s">
        <v>5027</v>
      </c>
      <c r="V570" s="34" t="s">
        <v>5027</v>
      </c>
      <c r="W570" s="34" t="s">
        <v>5101</v>
      </c>
      <c r="X570" s="34" t="s">
        <v>3533</v>
      </c>
    </row>
    <row r="571" spans="1:24" x14ac:dyDescent="0.25">
      <c r="A571" s="30" t="s">
        <v>824</v>
      </c>
      <c r="B571" s="31" t="s">
        <v>721</v>
      </c>
      <c r="C571" s="31" t="str">
        <f t="shared" si="24"/>
        <v>Durable Medical Equipment and Supplies Policy</v>
      </c>
      <c r="G571" s="30" t="s">
        <v>824</v>
      </c>
      <c r="H571" s="31" t="s">
        <v>721</v>
      </c>
      <c r="I571" s="31" t="str">
        <f t="shared" si="25"/>
        <v>Durable Medical Equipment and Supplies Policy</v>
      </c>
      <c r="J571" t="e">
        <f t="shared" ca="1" si="26"/>
        <v>#N/A</v>
      </c>
      <c r="N571" s="34" t="s">
        <v>3533</v>
      </c>
      <c r="O571" s="34" t="s">
        <v>5088</v>
      </c>
      <c r="P571" s="69">
        <v>6072</v>
      </c>
      <c r="Q571" s="34" t="s">
        <v>5107</v>
      </c>
      <c r="R571" s="34" t="s">
        <v>5108</v>
      </c>
      <c r="S571" s="69">
        <v>44668</v>
      </c>
      <c r="T571" s="70" t="s">
        <v>5091</v>
      </c>
      <c r="U571" s="34" t="s">
        <v>5027</v>
      </c>
      <c r="V571" s="34" t="s">
        <v>5027</v>
      </c>
      <c r="W571" s="34" t="s">
        <v>5109</v>
      </c>
      <c r="X571" s="34" t="s">
        <v>3533</v>
      </c>
    </row>
    <row r="572" spans="1:24" x14ac:dyDescent="0.25">
      <c r="A572" s="30" t="s">
        <v>824</v>
      </c>
      <c r="B572" s="31" t="s">
        <v>607</v>
      </c>
      <c r="C572" s="31" t="str">
        <f t="shared" si="24"/>
        <v>Durable Medical Equipment and Supplies Policy</v>
      </c>
      <c r="G572" s="30" t="s">
        <v>824</v>
      </c>
      <c r="H572" s="31" t="s">
        <v>607</v>
      </c>
      <c r="I572" s="31" t="str">
        <f t="shared" si="25"/>
        <v>Durable Medical Equipment and Supplies Policy</v>
      </c>
      <c r="J572" t="e">
        <f t="shared" ca="1" si="26"/>
        <v>#N/A</v>
      </c>
      <c r="N572" s="34" t="s">
        <v>3533</v>
      </c>
      <c r="O572" s="34" t="s">
        <v>5088</v>
      </c>
      <c r="P572" s="69">
        <v>6072</v>
      </c>
      <c r="Q572" s="34" t="s">
        <v>5107</v>
      </c>
      <c r="R572" s="34" t="s">
        <v>5110</v>
      </c>
      <c r="S572" s="69">
        <v>47824</v>
      </c>
      <c r="T572" s="34" t="s">
        <v>5097</v>
      </c>
      <c r="U572" s="34" t="s">
        <v>5027</v>
      </c>
      <c r="V572" s="34" t="s">
        <v>5027</v>
      </c>
      <c r="W572" s="34" t="s">
        <v>5111</v>
      </c>
      <c r="X572" s="34" t="s">
        <v>3533</v>
      </c>
    </row>
    <row r="573" spans="1:24" x14ac:dyDescent="0.25">
      <c r="A573" s="30" t="s">
        <v>824</v>
      </c>
      <c r="B573" s="31" t="s">
        <v>722</v>
      </c>
      <c r="C573" s="31" t="str">
        <f t="shared" si="24"/>
        <v>Durable Medical Equipment and Supplies Policy</v>
      </c>
      <c r="G573" s="30" t="s">
        <v>824</v>
      </c>
      <c r="H573" s="31" t="s">
        <v>722</v>
      </c>
      <c r="I573" s="31" t="str">
        <f t="shared" si="25"/>
        <v>Durable Medical Equipment and Supplies Policy</v>
      </c>
      <c r="J573" t="e">
        <f t="shared" ca="1" si="26"/>
        <v>#N/A</v>
      </c>
      <c r="N573" s="34" t="s">
        <v>3533</v>
      </c>
      <c r="O573" s="34" t="s">
        <v>5088</v>
      </c>
      <c r="P573" s="69">
        <v>6072</v>
      </c>
      <c r="Q573" s="34" t="s">
        <v>5107</v>
      </c>
      <c r="R573" s="34" t="s">
        <v>5112</v>
      </c>
      <c r="S573" s="69">
        <v>47832</v>
      </c>
      <c r="T573" s="70" t="s">
        <v>5094</v>
      </c>
      <c r="U573" s="34" t="s">
        <v>5027</v>
      </c>
      <c r="V573" s="34" t="s">
        <v>5027</v>
      </c>
      <c r="W573" s="34" t="s">
        <v>5113</v>
      </c>
      <c r="X573" s="34" t="s">
        <v>3533</v>
      </c>
    </row>
    <row r="574" spans="1:24" x14ac:dyDescent="0.25">
      <c r="A574" s="30" t="s">
        <v>824</v>
      </c>
      <c r="B574" s="31" t="s">
        <v>608</v>
      </c>
      <c r="C574" s="31" t="str">
        <f t="shared" si="24"/>
        <v>Durable Medical Equipment and Supplies Policy</v>
      </c>
      <c r="G574" s="30" t="s">
        <v>824</v>
      </c>
      <c r="H574" s="31" t="s">
        <v>608</v>
      </c>
      <c r="I574" s="31" t="str">
        <f t="shared" si="25"/>
        <v>Durable Medical Equipment and Supplies Policy</v>
      </c>
      <c r="J574" t="e">
        <f t="shared" ca="1" si="26"/>
        <v>#N/A</v>
      </c>
      <c r="N574" s="34" t="s">
        <v>3533</v>
      </c>
      <c r="O574" s="34" t="s">
        <v>5088</v>
      </c>
      <c r="P574" s="69">
        <v>6072</v>
      </c>
      <c r="Q574" s="34" t="s">
        <v>5107</v>
      </c>
      <c r="R574" s="34" t="s">
        <v>5114</v>
      </c>
      <c r="S574" s="69">
        <v>48637</v>
      </c>
      <c r="T574" s="70" t="s">
        <v>5100</v>
      </c>
      <c r="U574" s="34" t="s">
        <v>5027</v>
      </c>
      <c r="V574" s="34" t="s">
        <v>5027</v>
      </c>
      <c r="W574" s="34" t="s">
        <v>5115</v>
      </c>
      <c r="X574" s="34" t="s">
        <v>3533</v>
      </c>
    </row>
    <row r="575" spans="1:24" x14ac:dyDescent="0.25">
      <c r="A575" s="30" t="s">
        <v>824</v>
      </c>
      <c r="B575" s="31" t="s">
        <v>723</v>
      </c>
      <c r="C575" s="31" t="str">
        <f t="shared" si="24"/>
        <v>Durable Medical Equipment and Supplies Policy</v>
      </c>
      <c r="G575" s="30" t="s">
        <v>824</v>
      </c>
      <c r="H575" s="31" t="s">
        <v>723</v>
      </c>
      <c r="I575" s="31" t="str">
        <f t="shared" si="25"/>
        <v>Durable Medical Equipment and Supplies Policy</v>
      </c>
      <c r="J575" t="e">
        <f t="shared" ca="1" si="26"/>
        <v>#N/A</v>
      </c>
      <c r="N575" s="34" t="s">
        <v>3533</v>
      </c>
      <c r="O575" s="34" t="s">
        <v>5088</v>
      </c>
      <c r="P575" s="69">
        <v>6072</v>
      </c>
      <c r="Q575" s="34" t="s">
        <v>5107</v>
      </c>
      <c r="R575" s="34" t="s">
        <v>5116</v>
      </c>
      <c r="S575" s="69">
        <v>19600</v>
      </c>
      <c r="T575" s="34" t="s">
        <v>5117</v>
      </c>
      <c r="U575" s="34" t="s">
        <v>5027</v>
      </c>
      <c r="V575" s="34" t="s">
        <v>5027</v>
      </c>
      <c r="W575" s="34" t="s">
        <v>5118</v>
      </c>
      <c r="X575" s="34" t="s">
        <v>3533</v>
      </c>
    </row>
    <row r="576" spans="1:24" x14ac:dyDescent="0.25">
      <c r="A576" s="30" t="s">
        <v>824</v>
      </c>
      <c r="B576" s="31" t="s">
        <v>609</v>
      </c>
      <c r="C576" s="31" t="str">
        <f t="shared" si="24"/>
        <v>Durable Medical Equipment and Supplies Policy</v>
      </c>
      <c r="G576" s="30" t="s">
        <v>824</v>
      </c>
      <c r="H576" s="31" t="s">
        <v>609</v>
      </c>
      <c r="I576" s="31" t="str">
        <f t="shared" si="25"/>
        <v>Durable Medical Equipment and Supplies Policy</v>
      </c>
      <c r="J576" t="e">
        <f t="shared" ca="1" si="26"/>
        <v>#N/A</v>
      </c>
      <c r="N576" s="34" t="s">
        <v>3533</v>
      </c>
      <c r="O576" s="34" t="s">
        <v>5088</v>
      </c>
      <c r="P576" s="69">
        <v>6072</v>
      </c>
      <c r="Q576" s="34" t="s">
        <v>5107</v>
      </c>
      <c r="R576" s="34" t="s">
        <v>5119</v>
      </c>
      <c r="S576" s="69">
        <v>50846</v>
      </c>
      <c r="T576" s="70" t="s">
        <v>5106</v>
      </c>
      <c r="U576" s="34" t="s">
        <v>5027</v>
      </c>
      <c r="V576" s="34" t="s">
        <v>5027</v>
      </c>
      <c r="W576" s="34" t="s">
        <v>5115</v>
      </c>
      <c r="X576" s="34" t="s">
        <v>3533</v>
      </c>
    </row>
    <row r="577" spans="1:24" x14ac:dyDescent="0.25">
      <c r="A577" s="30" t="s">
        <v>824</v>
      </c>
      <c r="B577" s="31" t="s">
        <v>724</v>
      </c>
      <c r="C577" s="31" t="str">
        <f t="shared" si="24"/>
        <v>Durable Medical Equipment and Supplies Policy</v>
      </c>
      <c r="G577" s="30" t="s">
        <v>824</v>
      </c>
      <c r="H577" s="31" t="s">
        <v>724</v>
      </c>
      <c r="I577" s="31" t="str">
        <f t="shared" si="25"/>
        <v>Durable Medical Equipment and Supplies Policy</v>
      </c>
      <c r="J577" t="e">
        <f t="shared" ca="1" si="26"/>
        <v>#N/A</v>
      </c>
      <c r="N577" s="34" t="s">
        <v>3533</v>
      </c>
      <c r="O577" s="34" t="s">
        <v>5120</v>
      </c>
      <c r="P577" s="69">
        <v>6031</v>
      </c>
      <c r="Q577" s="34" t="s">
        <v>5121</v>
      </c>
      <c r="R577" s="34" t="s">
        <v>5122</v>
      </c>
      <c r="S577" s="69">
        <v>18758</v>
      </c>
      <c r="T577" s="34" t="s">
        <v>5123</v>
      </c>
      <c r="U577" s="34" t="s">
        <v>5027</v>
      </c>
      <c r="V577" s="34" t="s">
        <v>5027</v>
      </c>
      <c r="W577" s="34" t="s">
        <v>5124</v>
      </c>
      <c r="X577" s="34" t="s">
        <v>3533</v>
      </c>
    </row>
    <row r="578" spans="1:24" x14ac:dyDescent="0.25">
      <c r="A578" s="30" t="s">
        <v>825</v>
      </c>
      <c r="B578" s="31" t="s">
        <v>716</v>
      </c>
      <c r="C578" s="31" t="str">
        <f t="shared" si="24"/>
        <v>Durable Medical Equipment and Supplies Policy</v>
      </c>
      <c r="G578" s="30" t="s">
        <v>825</v>
      </c>
      <c r="H578" s="31" t="s">
        <v>716</v>
      </c>
      <c r="I578" s="31" t="str">
        <f t="shared" si="25"/>
        <v>Durable Medical Equipment and Supplies Policy</v>
      </c>
      <c r="J578" t="e">
        <f t="shared" ca="1" si="26"/>
        <v>#N/A</v>
      </c>
      <c r="N578" s="34" t="s">
        <v>3533</v>
      </c>
      <c r="O578" s="34" t="s">
        <v>5120</v>
      </c>
      <c r="P578" s="69">
        <v>6031</v>
      </c>
      <c r="Q578" s="34" t="s">
        <v>5121</v>
      </c>
      <c r="R578" s="34" t="s">
        <v>5125</v>
      </c>
      <c r="S578" s="69">
        <v>18706</v>
      </c>
      <c r="T578" s="34" t="s">
        <v>5126</v>
      </c>
      <c r="U578" s="34" t="s">
        <v>5037</v>
      </c>
      <c r="V578" s="34" t="s">
        <v>5037</v>
      </c>
      <c r="W578" s="34" t="s">
        <v>5127</v>
      </c>
      <c r="X578" s="34" t="s">
        <v>3533</v>
      </c>
    </row>
    <row r="579" spans="1:24" x14ac:dyDescent="0.25">
      <c r="A579" s="30" t="s">
        <v>825</v>
      </c>
      <c r="B579" s="31" t="s">
        <v>718</v>
      </c>
      <c r="C579" s="31" t="str">
        <f t="shared" ref="C579:C642" si="27">VLOOKUP(A579,$G:$I,3,0)</f>
        <v>Durable Medical Equipment and Supplies Policy</v>
      </c>
      <c r="G579" s="30" t="s">
        <v>825</v>
      </c>
      <c r="H579" s="31" t="s">
        <v>718</v>
      </c>
      <c r="I579" s="31" t="str">
        <f t="shared" ref="I579:I642" si="28">VLOOKUP(G579,$R:$X,7,0)</f>
        <v>Durable Medical Equipment and Supplies Policy</v>
      </c>
      <c r="J579" t="e">
        <f t="shared" ref="J579:J642" ca="1" si="29">VLOOKUP(I579,$J:$J,1,0)</f>
        <v>#N/A</v>
      </c>
      <c r="N579" s="34" t="s">
        <v>3533</v>
      </c>
      <c r="O579" s="34" t="s">
        <v>5120</v>
      </c>
      <c r="P579" s="69">
        <v>6031</v>
      </c>
      <c r="Q579" s="34" t="s">
        <v>5121</v>
      </c>
      <c r="R579" s="34" t="s">
        <v>5128</v>
      </c>
      <c r="S579" s="69">
        <v>18644</v>
      </c>
      <c r="T579" s="34" t="s">
        <v>5129</v>
      </c>
      <c r="U579" s="34" t="s">
        <v>5027</v>
      </c>
      <c r="V579" s="34" t="s">
        <v>5027</v>
      </c>
      <c r="W579" s="34" t="s">
        <v>5130</v>
      </c>
      <c r="X579" s="34" t="s">
        <v>3533</v>
      </c>
    </row>
    <row r="580" spans="1:24" x14ac:dyDescent="0.25">
      <c r="A580" s="30" t="s">
        <v>826</v>
      </c>
      <c r="B580" s="31" t="s">
        <v>827</v>
      </c>
      <c r="C580" s="31" t="str">
        <f t="shared" si="27"/>
        <v>Durable Medical Equipment and Supplies Policy</v>
      </c>
      <c r="G580" s="30" t="s">
        <v>826</v>
      </c>
      <c r="H580" s="31" t="s">
        <v>827</v>
      </c>
      <c r="I580" s="31" t="str">
        <f t="shared" si="28"/>
        <v>Durable Medical Equipment and Supplies Policy</v>
      </c>
      <c r="J580" t="e">
        <f t="shared" ca="1" si="29"/>
        <v>#N/A</v>
      </c>
      <c r="N580" s="34" t="s">
        <v>3533</v>
      </c>
      <c r="O580" s="34" t="s">
        <v>5120</v>
      </c>
      <c r="P580" s="69">
        <v>6031</v>
      </c>
      <c r="Q580" s="34" t="s">
        <v>5121</v>
      </c>
      <c r="R580" s="34" t="s">
        <v>5131</v>
      </c>
      <c r="S580" s="69">
        <v>51869</v>
      </c>
      <c r="T580" s="70" t="s">
        <v>5132</v>
      </c>
      <c r="U580" s="34" t="s">
        <v>5027</v>
      </c>
      <c r="V580" s="34" t="s">
        <v>5027</v>
      </c>
      <c r="W580" s="34" t="s">
        <v>5130</v>
      </c>
      <c r="X580" s="34" t="s">
        <v>3533</v>
      </c>
    </row>
    <row r="581" spans="1:24" x14ac:dyDescent="0.25">
      <c r="A581" s="30" t="s">
        <v>828</v>
      </c>
      <c r="B581" s="31" t="s">
        <v>827</v>
      </c>
      <c r="C581" s="31" t="str">
        <f t="shared" si="27"/>
        <v>Durable Medical Equipment and Supplies Policy</v>
      </c>
      <c r="G581" s="30" t="s">
        <v>828</v>
      </c>
      <c r="H581" s="31" t="s">
        <v>827</v>
      </c>
      <c r="I581" s="31" t="str">
        <f t="shared" si="28"/>
        <v>Durable Medical Equipment and Supplies Policy</v>
      </c>
      <c r="J581" t="e">
        <f t="shared" ca="1" si="29"/>
        <v>#N/A</v>
      </c>
      <c r="N581" s="34" t="s">
        <v>3533</v>
      </c>
      <c r="O581" s="34" t="s">
        <v>5120</v>
      </c>
      <c r="P581" s="69">
        <v>6031</v>
      </c>
      <c r="Q581" s="34" t="s">
        <v>5121</v>
      </c>
      <c r="R581" s="34" t="s">
        <v>5133</v>
      </c>
      <c r="S581" s="69">
        <v>18663</v>
      </c>
      <c r="T581" s="70" t="s">
        <v>5134</v>
      </c>
      <c r="U581" s="34" t="s">
        <v>5037</v>
      </c>
      <c r="V581" s="34" t="s">
        <v>5037</v>
      </c>
      <c r="W581" s="34" t="s">
        <v>5135</v>
      </c>
      <c r="X581" s="34" t="s">
        <v>3533</v>
      </c>
    </row>
    <row r="582" spans="1:24" x14ac:dyDescent="0.25">
      <c r="A582" s="30" t="s">
        <v>828</v>
      </c>
      <c r="B582" s="31" t="s">
        <v>829</v>
      </c>
      <c r="C582" s="31" t="str">
        <f t="shared" si="27"/>
        <v>Durable Medical Equipment and Supplies Policy</v>
      </c>
      <c r="G582" s="30" t="s">
        <v>828</v>
      </c>
      <c r="H582" s="31" t="s">
        <v>829</v>
      </c>
      <c r="I582" s="31" t="str">
        <f t="shared" si="28"/>
        <v>Durable Medical Equipment and Supplies Policy</v>
      </c>
      <c r="J582" t="e">
        <f t="shared" ca="1" si="29"/>
        <v>#N/A</v>
      </c>
      <c r="N582" s="34" t="s">
        <v>3533</v>
      </c>
      <c r="O582" s="34" t="s">
        <v>5120</v>
      </c>
      <c r="P582" s="69">
        <v>6031</v>
      </c>
      <c r="Q582" s="34" t="s">
        <v>5121</v>
      </c>
      <c r="R582" s="34" t="s">
        <v>5136</v>
      </c>
      <c r="S582" s="69">
        <v>18665</v>
      </c>
      <c r="T582" s="70" t="s">
        <v>5137</v>
      </c>
      <c r="U582" s="34" t="s">
        <v>5037</v>
      </c>
      <c r="V582" s="34" t="s">
        <v>5037</v>
      </c>
      <c r="W582" s="34" t="s">
        <v>5127</v>
      </c>
      <c r="X582" s="34" t="s">
        <v>3533</v>
      </c>
    </row>
    <row r="583" spans="1:24" x14ac:dyDescent="0.25">
      <c r="A583" s="30" t="s">
        <v>830</v>
      </c>
      <c r="B583" s="31" t="s">
        <v>827</v>
      </c>
      <c r="C583" s="31" t="str">
        <f t="shared" si="27"/>
        <v>Durable Medical Equipment and Supplies Policy</v>
      </c>
      <c r="G583" s="30" t="s">
        <v>830</v>
      </c>
      <c r="H583" s="31" t="s">
        <v>827</v>
      </c>
      <c r="I583" s="31" t="str">
        <f t="shared" si="28"/>
        <v>Durable Medical Equipment and Supplies Policy</v>
      </c>
      <c r="J583" t="e">
        <f t="shared" ca="1" si="29"/>
        <v>#N/A</v>
      </c>
      <c r="N583" s="34" t="s">
        <v>3533</v>
      </c>
      <c r="O583" s="34" t="s">
        <v>5120</v>
      </c>
      <c r="P583" s="69">
        <v>6080</v>
      </c>
      <c r="Q583" s="34" t="s">
        <v>5138</v>
      </c>
      <c r="R583" s="34" t="s">
        <v>5139</v>
      </c>
      <c r="S583" s="69">
        <v>18811</v>
      </c>
      <c r="T583" s="34" t="s">
        <v>5140</v>
      </c>
      <c r="U583" s="34" t="s">
        <v>5027</v>
      </c>
      <c r="V583" s="34" t="s">
        <v>5027</v>
      </c>
      <c r="W583" s="34" t="s">
        <v>5141</v>
      </c>
      <c r="X583" s="34" t="s">
        <v>3533</v>
      </c>
    </row>
    <row r="584" spans="1:24" x14ac:dyDescent="0.25">
      <c r="A584" s="30" t="s">
        <v>830</v>
      </c>
      <c r="B584" s="31" t="s">
        <v>829</v>
      </c>
      <c r="C584" s="31" t="str">
        <f t="shared" si="27"/>
        <v>Durable Medical Equipment and Supplies Policy</v>
      </c>
      <c r="G584" s="30" t="s">
        <v>830</v>
      </c>
      <c r="H584" s="31" t="s">
        <v>829</v>
      </c>
      <c r="I584" s="31" t="str">
        <f t="shared" si="28"/>
        <v>Durable Medical Equipment and Supplies Policy</v>
      </c>
      <c r="J584" t="e">
        <f t="shared" ca="1" si="29"/>
        <v>#N/A</v>
      </c>
      <c r="N584" s="34" t="s">
        <v>3533</v>
      </c>
      <c r="O584" s="34" t="s">
        <v>5120</v>
      </c>
      <c r="P584" s="69">
        <v>6080</v>
      </c>
      <c r="Q584" s="34" t="s">
        <v>5138</v>
      </c>
      <c r="R584" s="34" t="s">
        <v>5142</v>
      </c>
      <c r="S584" s="69">
        <v>18812</v>
      </c>
      <c r="T584" s="34" t="s">
        <v>5143</v>
      </c>
      <c r="U584" s="34" t="s">
        <v>5027</v>
      </c>
      <c r="V584" s="34" t="s">
        <v>5027</v>
      </c>
      <c r="W584" s="34" t="s">
        <v>5141</v>
      </c>
      <c r="X584" s="34" t="s">
        <v>3533</v>
      </c>
    </row>
    <row r="585" spans="1:24" x14ac:dyDescent="0.25">
      <c r="A585" s="30" t="s">
        <v>831</v>
      </c>
      <c r="B585" s="31" t="s">
        <v>606</v>
      </c>
      <c r="C585" s="31" t="str">
        <f t="shared" si="27"/>
        <v>Durable Medical Equipment and Supplies Policy</v>
      </c>
      <c r="G585" s="30" t="s">
        <v>831</v>
      </c>
      <c r="H585" s="31" t="s">
        <v>606</v>
      </c>
      <c r="I585" s="31" t="str">
        <f t="shared" si="28"/>
        <v>Durable Medical Equipment and Supplies Policy</v>
      </c>
      <c r="J585" t="e">
        <f t="shared" ca="1" si="29"/>
        <v>#N/A</v>
      </c>
      <c r="N585" s="34" t="s">
        <v>3533</v>
      </c>
      <c r="O585" s="34" t="s">
        <v>5120</v>
      </c>
      <c r="P585" s="69">
        <v>6080</v>
      </c>
      <c r="Q585" s="34" t="s">
        <v>5138</v>
      </c>
      <c r="R585" s="34" t="s">
        <v>5144</v>
      </c>
      <c r="S585" s="69">
        <v>18814</v>
      </c>
      <c r="T585" s="70" t="s">
        <v>5134</v>
      </c>
      <c r="U585" s="34" t="s">
        <v>4644</v>
      </c>
      <c r="V585" s="34" t="s">
        <v>4645</v>
      </c>
      <c r="W585" s="34" t="s">
        <v>5145</v>
      </c>
      <c r="X585" s="34" t="s">
        <v>3533</v>
      </c>
    </row>
    <row r="586" spans="1:24" x14ac:dyDescent="0.25">
      <c r="A586" s="30" t="s">
        <v>831</v>
      </c>
      <c r="B586" s="31" t="s">
        <v>721</v>
      </c>
      <c r="C586" s="31" t="str">
        <f t="shared" si="27"/>
        <v>Durable Medical Equipment and Supplies Policy</v>
      </c>
      <c r="G586" s="30" t="s">
        <v>831</v>
      </c>
      <c r="H586" s="31" t="s">
        <v>721</v>
      </c>
      <c r="I586" s="31" t="str">
        <f t="shared" si="28"/>
        <v>Durable Medical Equipment and Supplies Policy</v>
      </c>
      <c r="J586" t="e">
        <f t="shared" ca="1" si="29"/>
        <v>#N/A</v>
      </c>
      <c r="N586" s="34" t="s">
        <v>3533</v>
      </c>
      <c r="O586" s="34" t="s">
        <v>5120</v>
      </c>
      <c r="P586" s="69">
        <v>6080</v>
      </c>
      <c r="Q586" s="34" t="s">
        <v>5138</v>
      </c>
      <c r="R586" s="34" t="s">
        <v>5146</v>
      </c>
      <c r="S586" s="69">
        <v>18816</v>
      </c>
      <c r="T586" s="70" t="s">
        <v>5147</v>
      </c>
      <c r="U586" s="34" t="s">
        <v>5027</v>
      </c>
      <c r="V586" s="34" t="s">
        <v>5027</v>
      </c>
      <c r="W586" s="34" t="s">
        <v>5141</v>
      </c>
      <c r="X586" s="34" t="s">
        <v>3533</v>
      </c>
    </row>
    <row r="587" spans="1:24" x14ac:dyDescent="0.25">
      <c r="A587" s="30" t="s">
        <v>831</v>
      </c>
      <c r="B587" s="31" t="s">
        <v>607</v>
      </c>
      <c r="C587" s="31" t="str">
        <f t="shared" si="27"/>
        <v>Durable Medical Equipment and Supplies Policy</v>
      </c>
      <c r="G587" s="30" t="s">
        <v>831</v>
      </c>
      <c r="H587" s="31" t="s">
        <v>607</v>
      </c>
      <c r="I587" s="31" t="str">
        <f t="shared" si="28"/>
        <v>Durable Medical Equipment and Supplies Policy</v>
      </c>
      <c r="J587" t="e">
        <f t="shared" ca="1" si="29"/>
        <v>#N/A</v>
      </c>
      <c r="N587" s="34" t="s">
        <v>3533</v>
      </c>
      <c r="O587" s="34" t="s">
        <v>5120</v>
      </c>
      <c r="P587" s="69">
        <v>6080</v>
      </c>
      <c r="Q587" s="34" t="s">
        <v>5138</v>
      </c>
      <c r="R587" s="34" t="s">
        <v>5148</v>
      </c>
      <c r="S587" s="69">
        <v>18760</v>
      </c>
      <c r="T587" s="34" t="s">
        <v>5126</v>
      </c>
      <c r="U587" s="34" t="s">
        <v>4644</v>
      </c>
      <c r="V587" s="34" t="s">
        <v>4645</v>
      </c>
      <c r="W587" s="34" t="s">
        <v>5149</v>
      </c>
      <c r="X587" s="34" t="s">
        <v>3533</v>
      </c>
    </row>
    <row r="588" spans="1:24" x14ac:dyDescent="0.25">
      <c r="A588" s="30" t="s">
        <v>831</v>
      </c>
      <c r="B588" s="31" t="s">
        <v>722</v>
      </c>
      <c r="C588" s="31" t="str">
        <f t="shared" si="27"/>
        <v>Durable Medical Equipment and Supplies Policy</v>
      </c>
      <c r="G588" s="30" t="s">
        <v>831</v>
      </c>
      <c r="H588" s="31" t="s">
        <v>722</v>
      </c>
      <c r="I588" s="31" t="str">
        <f t="shared" si="28"/>
        <v>Durable Medical Equipment and Supplies Policy</v>
      </c>
      <c r="J588" t="e">
        <f t="shared" ca="1" si="29"/>
        <v>#N/A</v>
      </c>
      <c r="N588" s="34" t="s">
        <v>3533</v>
      </c>
      <c r="O588" s="34" t="s">
        <v>5120</v>
      </c>
      <c r="P588" s="69">
        <v>6080</v>
      </c>
      <c r="Q588" s="34" t="s">
        <v>5138</v>
      </c>
      <c r="R588" s="34" t="s">
        <v>5150</v>
      </c>
      <c r="S588" s="69">
        <v>18726</v>
      </c>
      <c r="T588" s="70" t="s">
        <v>5151</v>
      </c>
      <c r="U588" s="34" t="s">
        <v>4644</v>
      </c>
      <c r="V588" s="34" t="s">
        <v>4645</v>
      </c>
      <c r="W588" s="34" t="s">
        <v>5149</v>
      </c>
      <c r="X588" s="34" t="s">
        <v>3533</v>
      </c>
    </row>
    <row r="589" spans="1:24" x14ac:dyDescent="0.25">
      <c r="A589" s="30" t="s">
        <v>831</v>
      </c>
      <c r="B589" s="31" t="s">
        <v>608</v>
      </c>
      <c r="C589" s="31" t="str">
        <f t="shared" si="27"/>
        <v>Durable Medical Equipment and Supplies Policy</v>
      </c>
      <c r="G589" s="30" t="s">
        <v>831</v>
      </c>
      <c r="H589" s="31" t="s">
        <v>608</v>
      </c>
      <c r="I589" s="31" t="str">
        <f t="shared" si="28"/>
        <v>Durable Medical Equipment and Supplies Policy</v>
      </c>
      <c r="J589" t="e">
        <f t="shared" ca="1" si="29"/>
        <v>#N/A</v>
      </c>
      <c r="N589" s="34" t="s">
        <v>3533</v>
      </c>
      <c r="O589" s="34" t="s">
        <v>5152</v>
      </c>
      <c r="P589" s="69">
        <v>6032</v>
      </c>
      <c r="Q589" s="34" t="s">
        <v>5121</v>
      </c>
      <c r="R589" s="34" t="s">
        <v>5153</v>
      </c>
      <c r="S589" s="69">
        <v>18640</v>
      </c>
      <c r="T589" s="34" t="s">
        <v>5126</v>
      </c>
      <c r="U589" s="34" t="s">
        <v>5037</v>
      </c>
      <c r="V589" s="34" t="s">
        <v>5037</v>
      </c>
      <c r="W589" s="34" t="s">
        <v>5135</v>
      </c>
      <c r="X589" s="34" t="s">
        <v>3533</v>
      </c>
    </row>
    <row r="590" spans="1:24" x14ac:dyDescent="0.25">
      <c r="A590" s="30" t="s">
        <v>831</v>
      </c>
      <c r="B590" s="31" t="s">
        <v>723</v>
      </c>
      <c r="C590" s="31" t="str">
        <f t="shared" si="27"/>
        <v>Durable Medical Equipment and Supplies Policy</v>
      </c>
      <c r="G590" s="30" t="s">
        <v>831</v>
      </c>
      <c r="H590" s="31" t="s">
        <v>723</v>
      </c>
      <c r="I590" s="31" t="str">
        <f t="shared" si="28"/>
        <v>Durable Medical Equipment and Supplies Policy</v>
      </c>
      <c r="J590" t="e">
        <f t="shared" ca="1" si="29"/>
        <v>#N/A</v>
      </c>
      <c r="N590" s="34" t="s">
        <v>3533</v>
      </c>
      <c r="O590" s="34" t="s">
        <v>5152</v>
      </c>
      <c r="P590" s="69">
        <v>6032</v>
      </c>
      <c r="Q590" s="34" t="s">
        <v>5121</v>
      </c>
      <c r="R590" s="34" t="s">
        <v>5154</v>
      </c>
      <c r="S590" s="69">
        <v>18681</v>
      </c>
      <c r="T590" s="70" t="s">
        <v>5134</v>
      </c>
      <c r="U590" s="34" t="s">
        <v>5037</v>
      </c>
      <c r="V590" s="34" t="s">
        <v>5037</v>
      </c>
      <c r="W590" s="34" t="s">
        <v>5135</v>
      </c>
      <c r="X590" s="34" t="s">
        <v>3533</v>
      </c>
    </row>
    <row r="591" spans="1:24" x14ac:dyDescent="0.25">
      <c r="A591" s="30" t="s">
        <v>831</v>
      </c>
      <c r="B591" s="31" t="s">
        <v>609</v>
      </c>
      <c r="C591" s="31" t="str">
        <f t="shared" si="27"/>
        <v>Durable Medical Equipment and Supplies Policy</v>
      </c>
      <c r="G591" s="30" t="s">
        <v>831</v>
      </c>
      <c r="H591" s="31" t="s">
        <v>609</v>
      </c>
      <c r="I591" s="31" t="str">
        <f t="shared" si="28"/>
        <v>Durable Medical Equipment and Supplies Policy</v>
      </c>
      <c r="J591" t="e">
        <f t="shared" ca="1" si="29"/>
        <v>#N/A</v>
      </c>
      <c r="N591" s="34" t="s">
        <v>3533</v>
      </c>
      <c r="O591" s="34" t="s">
        <v>5152</v>
      </c>
      <c r="P591" s="69">
        <v>6032</v>
      </c>
      <c r="Q591" s="34" t="s">
        <v>5121</v>
      </c>
      <c r="R591" s="34" t="s">
        <v>5155</v>
      </c>
      <c r="S591" s="69">
        <v>18682</v>
      </c>
      <c r="T591" s="70" t="s">
        <v>5137</v>
      </c>
      <c r="U591" s="34" t="s">
        <v>5037</v>
      </c>
      <c r="V591" s="34" t="s">
        <v>5037</v>
      </c>
      <c r="W591" s="34" t="s">
        <v>5127</v>
      </c>
      <c r="X591" s="34" t="s">
        <v>3533</v>
      </c>
    </row>
    <row r="592" spans="1:24" x14ac:dyDescent="0.25">
      <c r="A592" s="30" t="s">
        <v>831</v>
      </c>
      <c r="B592" s="31" t="s">
        <v>724</v>
      </c>
      <c r="C592" s="31" t="str">
        <f t="shared" si="27"/>
        <v>Durable Medical Equipment and Supplies Policy</v>
      </c>
      <c r="G592" s="30" t="s">
        <v>831</v>
      </c>
      <c r="H592" s="31" t="s">
        <v>724</v>
      </c>
      <c r="I592" s="31" t="str">
        <f t="shared" si="28"/>
        <v>Durable Medical Equipment and Supplies Policy</v>
      </c>
      <c r="J592" t="e">
        <f t="shared" ca="1" si="29"/>
        <v>#N/A</v>
      </c>
      <c r="N592" s="34" t="s">
        <v>3533</v>
      </c>
      <c r="O592" s="34" t="s">
        <v>5152</v>
      </c>
      <c r="P592" s="69">
        <v>6032</v>
      </c>
      <c r="Q592" s="34" t="s">
        <v>5121</v>
      </c>
      <c r="R592" s="34" t="s">
        <v>5156</v>
      </c>
      <c r="S592" s="69">
        <v>18666</v>
      </c>
      <c r="T592" s="34" t="s">
        <v>5157</v>
      </c>
      <c r="U592" s="34" t="s">
        <v>5037</v>
      </c>
      <c r="V592" s="34" t="s">
        <v>5037</v>
      </c>
      <c r="W592" s="34" t="s">
        <v>5135</v>
      </c>
      <c r="X592" s="34" t="s">
        <v>3533</v>
      </c>
    </row>
    <row r="593" spans="1:24" x14ac:dyDescent="0.25">
      <c r="A593" s="30" t="s">
        <v>832</v>
      </c>
      <c r="B593" s="31" t="s">
        <v>606</v>
      </c>
      <c r="C593" s="31" t="str">
        <f t="shared" si="27"/>
        <v>Durable Medical Equipment and Supplies Policy</v>
      </c>
      <c r="G593" s="30" t="s">
        <v>832</v>
      </c>
      <c r="H593" s="31" t="s">
        <v>606</v>
      </c>
      <c r="I593" s="31" t="str">
        <f t="shared" si="28"/>
        <v>Durable Medical Equipment and Supplies Policy</v>
      </c>
      <c r="J593" t="e">
        <f t="shared" ca="1" si="29"/>
        <v>#N/A</v>
      </c>
      <c r="N593" s="34" t="s">
        <v>3533</v>
      </c>
      <c r="O593" s="34" t="s">
        <v>5152</v>
      </c>
      <c r="P593" s="69">
        <v>6032</v>
      </c>
      <c r="Q593" s="34" t="s">
        <v>5121</v>
      </c>
      <c r="R593" s="34" t="s">
        <v>5158</v>
      </c>
      <c r="S593" s="69">
        <v>18804</v>
      </c>
      <c r="T593" s="34" t="s">
        <v>5159</v>
      </c>
      <c r="U593" s="34" t="s">
        <v>5037</v>
      </c>
      <c r="V593" s="34" t="s">
        <v>5037</v>
      </c>
      <c r="W593" s="34" t="s">
        <v>5135</v>
      </c>
      <c r="X593" s="34" t="s">
        <v>3533</v>
      </c>
    </row>
    <row r="594" spans="1:24" x14ac:dyDescent="0.25">
      <c r="A594" s="30" t="s">
        <v>832</v>
      </c>
      <c r="B594" s="31" t="s">
        <v>721</v>
      </c>
      <c r="C594" s="31" t="str">
        <f t="shared" si="27"/>
        <v>Durable Medical Equipment and Supplies Policy</v>
      </c>
      <c r="G594" s="30" t="s">
        <v>832</v>
      </c>
      <c r="H594" s="31" t="s">
        <v>721</v>
      </c>
      <c r="I594" s="31" t="str">
        <f t="shared" si="28"/>
        <v>Durable Medical Equipment and Supplies Policy</v>
      </c>
      <c r="J594" t="e">
        <f t="shared" ca="1" si="29"/>
        <v>#N/A</v>
      </c>
      <c r="N594" s="34" t="s">
        <v>3533</v>
      </c>
      <c r="O594" s="34" t="s">
        <v>5152</v>
      </c>
      <c r="P594" s="69">
        <v>6032</v>
      </c>
      <c r="Q594" s="34" t="s">
        <v>5121</v>
      </c>
      <c r="R594" s="34" t="s">
        <v>5160</v>
      </c>
      <c r="S594" s="69">
        <v>55608</v>
      </c>
      <c r="T594" s="70" t="s">
        <v>5161</v>
      </c>
      <c r="U594" s="34" t="s">
        <v>5027</v>
      </c>
      <c r="V594" s="34" t="s">
        <v>5027</v>
      </c>
      <c r="W594" s="34" t="s">
        <v>5130</v>
      </c>
      <c r="X594" s="34" t="s">
        <v>3533</v>
      </c>
    </row>
    <row r="595" spans="1:24" x14ac:dyDescent="0.25">
      <c r="A595" s="30" t="s">
        <v>832</v>
      </c>
      <c r="B595" s="31" t="s">
        <v>607</v>
      </c>
      <c r="C595" s="31" t="str">
        <f t="shared" si="27"/>
        <v>Durable Medical Equipment and Supplies Policy</v>
      </c>
      <c r="G595" s="30" t="s">
        <v>832</v>
      </c>
      <c r="H595" s="31" t="s">
        <v>607</v>
      </c>
      <c r="I595" s="31" t="str">
        <f t="shared" si="28"/>
        <v>Durable Medical Equipment and Supplies Policy</v>
      </c>
      <c r="J595" t="e">
        <f t="shared" ca="1" si="29"/>
        <v>#N/A</v>
      </c>
      <c r="N595" s="34" t="s">
        <v>3533</v>
      </c>
      <c r="O595" s="34" t="s">
        <v>5152</v>
      </c>
      <c r="P595" s="69">
        <v>6081</v>
      </c>
      <c r="Q595" s="34" t="s">
        <v>5138</v>
      </c>
      <c r="R595" s="34" t="s">
        <v>5162</v>
      </c>
      <c r="S595" s="69">
        <v>18716</v>
      </c>
      <c r="T595" s="34" t="s">
        <v>5126</v>
      </c>
      <c r="U595" s="34" t="s">
        <v>5037</v>
      </c>
      <c r="V595" s="34" t="s">
        <v>5037</v>
      </c>
      <c r="W595" s="34" t="s">
        <v>5149</v>
      </c>
      <c r="X595" s="34" t="s">
        <v>3533</v>
      </c>
    </row>
    <row r="596" spans="1:24" x14ac:dyDescent="0.25">
      <c r="A596" s="30" t="s">
        <v>832</v>
      </c>
      <c r="B596" s="31" t="s">
        <v>722</v>
      </c>
      <c r="C596" s="31" t="str">
        <f t="shared" si="27"/>
        <v>Durable Medical Equipment and Supplies Policy</v>
      </c>
      <c r="G596" s="30" t="s">
        <v>832</v>
      </c>
      <c r="H596" s="31" t="s">
        <v>722</v>
      </c>
      <c r="I596" s="31" t="str">
        <f t="shared" si="28"/>
        <v>Durable Medical Equipment and Supplies Policy</v>
      </c>
      <c r="J596" t="e">
        <f t="shared" ca="1" si="29"/>
        <v>#N/A</v>
      </c>
      <c r="N596" s="34" t="s">
        <v>3533</v>
      </c>
      <c r="O596" s="34" t="s">
        <v>5152</v>
      </c>
      <c r="P596" s="69">
        <v>6081</v>
      </c>
      <c r="Q596" s="34" t="s">
        <v>5138</v>
      </c>
      <c r="R596" s="34" t="s">
        <v>5163</v>
      </c>
      <c r="S596" s="69">
        <v>18778</v>
      </c>
      <c r="T596" s="70" t="s">
        <v>5151</v>
      </c>
      <c r="U596" s="34" t="s">
        <v>5037</v>
      </c>
      <c r="V596" s="34" t="s">
        <v>5037</v>
      </c>
      <c r="W596" s="34" t="s">
        <v>5164</v>
      </c>
      <c r="X596" s="34" t="s">
        <v>3533</v>
      </c>
    </row>
    <row r="597" spans="1:24" x14ac:dyDescent="0.25">
      <c r="A597" s="30" t="s">
        <v>832</v>
      </c>
      <c r="B597" s="31" t="s">
        <v>608</v>
      </c>
      <c r="C597" s="31" t="str">
        <f t="shared" si="27"/>
        <v>Durable Medical Equipment and Supplies Policy</v>
      </c>
      <c r="G597" s="30" t="s">
        <v>832</v>
      </c>
      <c r="H597" s="31" t="s">
        <v>608</v>
      </c>
      <c r="I597" s="31" t="str">
        <f t="shared" si="28"/>
        <v>Durable Medical Equipment and Supplies Policy</v>
      </c>
      <c r="J597" t="e">
        <f t="shared" ca="1" si="29"/>
        <v>#N/A</v>
      </c>
      <c r="N597" s="34" t="s">
        <v>3533</v>
      </c>
      <c r="O597" s="34" t="s">
        <v>5152</v>
      </c>
      <c r="P597" s="69">
        <v>6081</v>
      </c>
      <c r="Q597" s="34" t="s">
        <v>5138</v>
      </c>
      <c r="R597" s="34" t="s">
        <v>5165</v>
      </c>
      <c r="S597" s="69">
        <v>18786</v>
      </c>
      <c r="T597" s="70" t="s">
        <v>5134</v>
      </c>
      <c r="U597" s="34" t="s">
        <v>5037</v>
      </c>
      <c r="V597" s="34" t="s">
        <v>5037</v>
      </c>
      <c r="W597" s="34" t="s">
        <v>5149</v>
      </c>
      <c r="X597" s="34" t="s">
        <v>3533</v>
      </c>
    </row>
    <row r="598" spans="1:24" x14ac:dyDescent="0.25">
      <c r="A598" s="30" t="s">
        <v>832</v>
      </c>
      <c r="B598" s="31" t="s">
        <v>723</v>
      </c>
      <c r="C598" s="31" t="str">
        <f t="shared" si="27"/>
        <v>Durable Medical Equipment and Supplies Policy</v>
      </c>
      <c r="G598" s="30" t="s">
        <v>832</v>
      </c>
      <c r="H598" s="31" t="s">
        <v>723</v>
      </c>
      <c r="I598" s="31" t="str">
        <f t="shared" si="28"/>
        <v>Durable Medical Equipment and Supplies Policy</v>
      </c>
      <c r="J598" t="e">
        <f t="shared" ca="1" si="29"/>
        <v>#N/A</v>
      </c>
      <c r="N598" s="34" t="s">
        <v>3533</v>
      </c>
      <c r="O598" s="34" t="s">
        <v>5152</v>
      </c>
      <c r="P598" s="69">
        <v>6081</v>
      </c>
      <c r="Q598" s="34" t="s">
        <v>5138</v>
      </c>
      <c r="R598" s="34" t="s">
        <v>5166</v>
      </c>
      <c r="S598" s="69">
        <v>18818</v>
      </c>
      <c r="T598" s="34" t="s">
        <v>5159</v>
      </c>
      <c r="U598" s="34" t="s">
        <v>4644</v>
      </c>
      <c r="V598" s="34" t="s">
        <v>4645</v>
      </c>
      <c r="W598" s="34" t="s">
        <v>5149</v>
      </c>
      <c r="X598" s="34" t="s">
        <v>3533</v>
      </c>
    </row>
    <row r="599" spans="1:24" x14ac:dyDescent="0.25">
      <c r="A599" s="30" t="s">
        <v>832</v>
      </c>
      <c r="B599" s="31" t="s">
        <v>609</v>
      </c>
      <c r="C599" s="31" t="str">
        <f t="shared" si="27"/>
        <v>Durable Medical Equipment and Supplies Policy</v>
      </c>
      <c r="G599" s="30" t="s">
        <v>832</v>
      </c>
      <c r="H599" s="31" t="s">
        <v>609</v>
      </c>
      <c r="I599" s="31" t="str">
        <f t="shared" si="28"/>
        <v>Durable Medical Equipment and Supplies Policy</v>
      </c>
      <c r="J599" t="e">
        <f t="shared" ca="1" si="29"/>
        <v>#N/A</v>
      </c>
      <c r="N599" s="34" t="s">
        <v>3533</v>
      </c>
      <c r="O599" s="34" t="s">
        <v>5152</v>
      </c>
      <c r="P599" s="69">
        <v>6081</v>
      </c>
      <c r="Q599" s="34" t="s">
        <v>5138</v>
      </c>
      <c r="R599" s="34" t="s">
        <v>5167</v>
      </c>
      <c r="S599" s="69">
        <v>18820</v>
      </c>
      <c r="T599" s="34" t="s">
        <v>5157</v>
      </c>
      <c r="U599" s="34" t="s">
        <v>4644</v>
      </c>
      <c r="V599" s="34" t="s">
        <v>4645</v>
      </c>
      <c r="W599" s="34" t="s">
        <v>5149</v>
      </c>
      <c r="X599" s="34" t="s">
        <v>3533</v>
      </c>
    </row>
    <row r="600" spans="1:24" x14ac:dyDescent="0.25">
      <c r="A600" s="30" t="s">
        <v>832</v>
      </c>
      <c r="B600" s="31" t="s">
        <v>724</v>
      </c>
      <c r="C600" s="31" t="str">
        <f t="shared" si="27"/>
        <v>Durable Medical Equipment and Supplies Policy</v>
      </c>
      <c r="G600" s="30" t="s">
        <v>832</v>
      </c>
      <c r="H600" s="31" t="s">
        <v>724</v>
      </c>
      <c r="I600" s="31" t="str">
        <f t="shared" si="28"/>
        <v>Durable Medical Equipment and Supplies Policy</v>
      </c>
      <c r="J600" t="e">
        <f t="shared" ca="1" si="29"/>
        <v>#N/A</v>
      </c>
      <c r="N600" s="34" t="s">
        <v>3533</v>
      </c>
      <c r="O600" s="34" t="s">
        <v>5152</v>
      </c>
      <c r="P600" s="69">
        <v>6081</v>
      </c>
      <c r="Q600" s="34" t="s">
        <v>5138</v>
      </c>
      <c r="R600" s="34" t="s">
        <v>5168</v>
      </c>
      <c r="S600" s="69">
        <v>55583</v>
      </c>
      <c r="T600" s="70" t="s">
        <v>5161</v>
      </c>
      <c r="U600" s="34" t="s">
        <v>5027</v>
      </c>
      <c r="V600" s="34" t="s">
        <v>5027</v>
      </c>
      <c r="W600" s="34" t="s">
        <v>5141</v>
      </c>
      <c r="X600" s="34" t="s">
        <v>3533</v>
      </c>
    </row>
    <row r="601" spans="1:24" x14ac:dyDescent="0.25">
      <c r="A601" s="30" t="s">
        <v>833</v>
      </c>
      <c r="B601" s="31" t="s">
        <v>606</v>
      </c>
      <c r="C601" s="31" t="str">
        <f t="shared" si="27"/>
        <v>Durable Medical Equipment and Supplies Policy</v>
      </c>
      <c r="G601" s="30" t="s">
        <v>833</v>
      </c>
      <c r="H601" s="31" t="s">
        <v>606</v>
      </c>
      <c r="I601" s="31" t="str">
        <f t="shared" si="28"/>
        <v>Durable Medical Equipment and Supplies Policy</v>
      </c>
      <c r="J601" t="e">
        <f t="shared" ca="1" si="29"/>
        <v>#N/A</v>
      </c>
      <c r="N601" s="34" t="s">
        <v>3533</v>
      </c>
      <c r="O601" s="34" t="s">
        <v>5169</v>
      </c>
      <c r="P601" s="69">
        <v>6033</v>
      </c>
      <c r="Q601" s="34" t="s">
        <v>5121</v>
      </c>
      <c r="R601" s="34" t="s">
        <v>5170</v>
      </c>
      <c r="S601" s="69">
        <v>18639</v>
      </c>
      <c r="T601" s="34" t="s">
        <v>5123</v>
      </c>
      <c r="U601" s="34" t="s">
        <v>5027</v>
      </c>
      <c r="V601" s="34" t="s">
        <v>5027</v>
      </c>
      <c r="W601" s="34" t="s">
        <v>5171</v>
      </c>
      <c r="X601" s="34" t="s">
        <v>3533</v>
      </c>
    </row>
    <row r="602" spans="1:24" x14ac:dyDescent="0.25">
      <c r="A602" s="30" t="s">
        <v>833</v>
      </c>
      <c r="B602" s="31" t="s">
        <v>721</v>
      </c>
      <c r="C602" s="31" t="str">
        <f t="shared" si="27"/>
        <v>Durable Medical Equipment and Supplies Policy</v>
      </c>
      <c r="G602" s="30" t="s">
        <v>833</v>
      </c>
      <c r="H602" s="31" t="s">
        <v>721</v>
      </c>
      <c r="I602" s="31" t="str">
        <f t="shared" si="28"/>
        <v>Durable Medical Equipment and Supplies Policy</v>
      </c>
      <c r="J602" t="e">
        <f t="shared" ca="1" si="29"/>
        <v>#N/A</v>
      </c>
      <c r="N602" s="34" t="s">
        <v>3533</v>
      </c>
      <c r="O602" s="34" t="s">
        <v>5169</v>
      </c>
      <c r="P602" s="69">
        <v>6033</v>
      </c>
      <c r="Q602" s="34" t="s">
        <v>5121</v>
      </c>
      <c r="R602" s="34" t="s">
        <v>5172</v>
      </c>
      <c r="S602" s="69">
        <v>18643</v>
      </c>
      <c r="T602" s="34" t="s">
        <v>5126</v>
      </c>
      <c r="U602" s="34" t="s">
        <v>5037</v>
      </c>
      <c r="V602" s="34" t="s">
        <v>5037</v>
      </c>
      <c r="W602" s="34" t="s">
        <v>5135</v>
      </c>
      <c r="X602" s="34" t="s">
        <v>3533</v>
      </c>
    </row>
    <row r="603" spans="1:24" x14ac:dyDescent="0.25">
      <c r="A603" s="30" t="s">
        <v>833</v>
      </c>
      <c r="B603" s="31" t="s">
        <v>607</v>
      </c>
      <c r="C603" s="31" t="str">
        <f t="shared" si="27"/>
        <v>Durable Medical Equipment and Supplies Policy</v>
      </c>
      <c r="G603" s="30" t="s">
        <v>833</v>
      </c>
      <c r="H603" s="31" t="s">
        <v>607</v>
      </c>
      <c r="I603" s="31" t="str">
        <f t="shared" si="28"/>
        <v>Durable Medical Equipment and Supplies Policy</v>
      </c>
      <c r="J603" t="e">
        <f t="shared" ca="1" si="29"/>
        <v>#N/A</v>
      </c>
      <c r="N603" s="34" t="s">
        <v>3533</v>
      </c>
      <c r="O603" s="34" t="s">
        <v>5169</v>
      </c>
      <c r="P603" s="69">
        <v>6033</v>
      </c>
      <c r="Q603" s="34" t="s">
        <v>5121</v>
      </c>
      <c r="R603" s="34" t="s">
        <v>5173</v>
      </c>
      <c r="S603" s="69">
        <v>18684</v>
      </c>
      <c r="T603" s="70" t="s">
        <v>5137</v>
      </c>
      <c r="U603" s="34" t="s">
        <v>5037</v>
      </c>
      <c r="V603" s="34" t="s">
        <v>5037</v>
      </c>
      <c r="W603" s="34" t="s">
        <v>5127</v>
      </c>
      <c r="X603" s="34" t="s">
        <v>3533</v>
      </c>
    </row>
    <row r="604" spans="1:24" x14ac:dyDescent="0.25">
      <c r="A604" s="30" t="s">
        <v>833</v>
      </c>
      <c r="B604" s="31" t="s">
        <v>722</v>
      </c>
      <c r="C604" s="31" t="str">
        <f t="shared" si="27"/>
        <v>Durable Medical Equipment and Supplies Policy</v>
      </c>
      <c r="G604" s="30" t="s">
        <v>833</v>
      </c>
      <c r="H604" s="31" t="s">
        <v>722</v>
      </c>
      <c r="I604" s="31" t="str">
        <f t="shared" si="28"/>
        <v>Durable Medical Equipment and Supplies Policy</v>
      </c>
      <c r="J604" t="e">
        <f t="shared" ca="1" si="29"/>
        <v>#N/A</v>
      </c>
      <c r="N604" s="34" t="s">
        <v>3533</v>
      </c>
      <c r="O604" s="34" t="s">
        <v>5169</v>
      </c>
      <c r="P604" s="69">
        <v>6033</v>
      </c>
      <c r="Q604" s="34" t="s">
        <v>5121</v>
      </c>
      <c r="R604" s="34" t="s">
        <v>5174</v>
      </c>
      <c r="S604" s="69">
        <v>18787</v>
      </c>
      <c r="T604" s="70" t="s">
        <v>5134</v>
      </c>
      <c r="U604" s="34" t="s">
        <v>5037</v>
      </c>
      <c r="V604" s="34" t="s">
        <v>5037</v>
      </c>
      <c r="W604" s="34" t="s">
        <v>5127</v>
      </c>
      <c r="X604" s="34" t="s">
        <v>3533</v>
      </c>
    </row>
    <row r="605" spans="1:24" x14ac:dyDescent="0.25">
      <c r="A605" s="30" t="s">
        <v>833</v>
      </c>
      <c r="B605" s="31" t="s">
        <v>608</v>
      </c>
      <c r="C605" s="31" t="str">
        <f t="shared" si="27"/>
        <v>Durable Medical Equipment and Supplies Policy</v>
      </c>
      <c r="G605" s="30" t="s">
        <v>833</v>
      </c>
      <c r="H605" s="31" t="s">
        <v>608</v>
      </c>
      <c r="I605" s="31" t="str">
        <f t="shared" si="28"/>
        <v>Durable Medical Equipment and Supplies Policy</v>
      </c>
      <c r="J605" t="e">
        <f t="shared" ca="1" si="29"/>
        <v>#N/A</v>
      </c>
      <c r="N605" s="34" t="s">
        <v>3533</v>
      </c>
      <c r="O605" s="34" t="s">
        <v>5169</v>
      </c>
      <c r="P605" s="69">
        <v>6033</v>
      </c>
      <c r="Q605" s="34" t="s">
        <v>5121</v>
      </c>
      <c r="R605" s="34" t="s">
        <v>5175</v>
      </c>
      <c r="S605" s="69">
        <v>18796</v>
      </c>
      <c r="T605" s="34" t="s">
        <v>5129</v>
      </c>
      <c r="U605" s="34" t="s">
        <v>5027</v>
      </c>
      <c r="V605" s="34" t="s">
        <v>5027</v>
      </c>
      <c r="W605" s="34" t="s">
        <v>5176</v>
      </c>
      <c r="X605" s="34" t="s">
        <v>3533</v>
      </c>
    </row>
    <row r="606" spans="1:24" x14ac:dyDescent="0.25">
      <c r="A606" s="30" t="s">
        <v>833</v>
      </c>
      <c r="B606" s="31" t="s">
        <v>723</v>
      </c>
      <c r="C606" s="31" t="str">
        <f t="shared" si="27"/>
        <v>Durable Medical Equipment and Supplies Policy</v>
      </c>
      <c r="G606" s="30" t="s">
        <v>833</v>
      </c>
      <c r="H606" s="31" t="s">
        <v>723</v>
      </c>
      <c r="I606" s="31" t="str">
        <f t="shared" si="28"/>
        <v>Durable Medical Equipment and Supplies Policy</v>
      </c>
      <c r="J606" t="e">
        <f t="shared" ca="1" si="29"/>
        <v>#N/A</v>
      </c>
      <c r="N606" s="34" t="s">
        <v>3533</v>
      </c>
      <c r="O606" s="34" t="s">
        <v>5169</v>
      </c>
      <c r="P606" s="69">
        <v>6033</v>
      </c>
      <c r="Q606" s="34" t="s">
        <v>5121</v>
      </c>
      <c r="R606" s="34" t="s">
        <v>5177</v>
      </c>
      <c r="S606" s="69">
        <v>18798</v>
      </c>
      <c r="T606" s="70" t="s">
        <v>5132</v>
      </c>
      <c r="U606" s="34" t="s">
        <v>5027</v>
      </c>
      <c r="V606" s="34" t="s">
        <v>5027</v>
      </c>
      <c r="W606" s="34" t="s">
        <v>5130</v>
      </c>
      <c r="X606" s="34" t="s">
        <v>3533</v>
      </c>
    </row>
    <row r="607" spans="1:24" x14ac:dyDescent="0.25">
      <c r="A607" s="30" t="s">
        <v>833</v>
      </c>
      <c r="B607" s="31" t="s">
        <v>609</v>
      </c>
      <c r="C607" s="31" t="str">
        <f t="shared" si="27"/>
        <v>Durable Medical Equipment and Supplies Policy</v>
      </c>
      <c r="G607" s="30" t="s">
        <v>833</v>
      </c>
      <c r="H607" s="31" t="s">
        <v>609</v>
      </c>
      <c r="I607" s="31" t="str">
        <f t="shared" si="28"/>
        <v>Durable Medical Equipment and Supplies Policy</v>
      </c>
      <c r="J607" t="e">
        <f t="shared" ca="1" si="29"/>
        <v>#N/A</v>
      </c>
      <c r="N607" s="34" t="s">
        <v>3533</v>
      </c>
      <c r="O607" s="34" t="s">
        <v>5169</v>
      </c>
      <c r="P607" s="69">
        <v>6082</v>
      </c>
      <c r="Q607" s="34" t="s">
        <v>5138</v>
      </c>
      <c r="R607" s="34" t="s">
        <v>5178</v>
      </c>
      <c r="S607" s="69">
        <v>18718</v>
      </c>
      <c r="T607" s="34" t="s">
        <v>5126</v>
      </c>
      <c r="U607" s="34" t="s">
        <v>5037</v>
      </c>
      <c r="V607" s="34" t="s">
        <v>5037</v>
      </c>
      <c r="W607" s="34" t="s">
        <v>5149</v>
      </c>
      <c r="X607" s="34" t="s">
        <v>3533</v>
      </c>
    </row>
    <row r="608" spans="1:24" x14ac:dyDescent="0.25">
      <c r="A608" s="30" t="s">
        <v>833</v>
      </c>
      <c r="B608" s="31" t="s">
        <v>724</v>
      </c>
      <c r="C608" s="31" t="str">
        <f t="shared" si="27"/>
        <v>Durable Medical Equipment and Supplies Policy</v>
      </c>
      <c r="G608" s="30" t="s">
        <v>833</v>
      </c>
      <c r="H608" s="31" t="s">
        <v>724</v>
      </c>
      <c r="I608" s="31" t="str">
        <f t="shared" si="28"/>
        <v>Durable Medical Equipment and Supplies Policy</v>
      </c>
      <c r="J608" t="e">
        <f t="shared" ca="1" si="29"/>
        <v>#N/A</v>
      </c>
      <c r="N608" s="34" t="s">
        <v>3533</v>
      </c>
      <c r="O608" s="34" t="s">
        <v>5169</v>
      </c>
      <c r="P608" s="69">
        <v>6082</v>
      </c>
      <c r="Q608" s="34" t="s">
        <v>5138</v>
      </c>
      <c r="R608" s="34" t="s">
        <v>5179</v>
      </c>
      <c r="S608" s="69">
        <v>18766</v>
      </c>
      <c r="T608" s="34" t="s">
        <v>5143</v>
      </c>
      <c r="U608" s="34" t="s">
        <v>5027</v>
      </c>
      <c r="V608" s="34" t="s">
        <v>5027</v>
      </c>
      <c r="W608" s="34" t="s">
        <v>5141</v>
      </c>
      <c r="X608" s="34" t="s">
        <v>3533</v>
      </c>
    </row>
    <row r="609" spans="1:24" x14ac:dyDescent="0.25">
      <c r="A609" s="30" t="s">
        <v>834</v>
      </c>
      <c r="B609" s="31" t="s">
        <v>606</v>
      </c>
      <c r="C609" s="31" t="str">
        <f t="shared" si="27"/>
        <v>Durable Medical Equipment and Supplies Policy</v>
      </c>
      <c r="G609" s="30" t="s">
        <v>834</v>
      </c>
      <c r="H609" s="31" t="s">
        <v>606</v>
      </c>
      <c r="I609" s="31" t="str">
        <f t="shared" si="28"/>
        <v>Durable Medical Equipment and Supplies Policy</v>
      </c>
      <c r="J609" t="e">
        <f t="shared" ca="1" si="29"/>
        <v>#N/A</v>
      </c>
      <c r="N609" s="34" t="s">
        <v>3533</v>
      </c>
      <c r="O609" s="34" t="s">
        <v>5169</v>
      </c>
      <c r="P609" s="69">
        <v>6082</v>
      </c>
      <c r="Q609" s="34" t="s">
        <v>5138</v>
      </c>
      <c r="R609" s="34" t="s">
        <v>5180</v>
      </c>
      <c r="S609" s="69">
        <v>18779</v>
      </c>
      <c r="T609" s="70" t="s">
        <v>5151</v>
      </c>
      <c r="U609" s="34" t="s">
        <v>5037</v>
      </c>
      <c r="V609" s="34" t="s">
        <v>5037</v>
      </c>
      <c r="W609" s="34" t="s">
        <v>5181</v>
      </c>
      <c r="X609" s="34" t="s">
        <v>3533</v>
      </c>
    </row>
    <row r="610" spans="1:24" x14ac:dyDescent="0.25">
      <c r="A610" s="30" t="s">
        <v>834</v>
      </c>
      <c r="B610" s="31" t="s">
        <v>721</v>
      </c>
      <c r="C610" s="31" t="str">
        <f t="shared" si="27"/>
        <v>Durable Medical Equipment and Supplies Policy</v>
      </c>
      <c r="G610" s="30" t="s">
        <v>834</v>
      </c>
      <c r="H610" s="31" t="s">
        <v>721</v>
      </c>
      <c r="I610" s="31" t="str">
        <f t="shared" si="28"/>
        <v>Durable Medical Equipment and Supplies Policy</v>
      </c>
      <c r="J610" t="e">
        <f t="shared" ca="1" si="29"/>
        <v>#N/A</v>
      </c>
      <c r="N610" s="34" t="s">
        <v>3533</v>
      </c>
      <c r="O610" s="34" t="s">
        <v>5169</v>
      </c>
      <c r="P610" s="69">
        <v>6082</v>
      </c>
      <c r="Q610" s="34" t="s">
        <v>5138</v>
      </c>
      <c r="R610" s="34" t="s">
        <v>5182</v>
      </c>
      <c r="S610" s="69">
        <v>51854</v>
      </c>
      <c r="T610" s="70" t="s">
        <v>5147</v>
      </c>
      <c r="U610" s="34" t="s">
        <v>5027</v>
      </c>
      <c r="V610" s="34" t="s">
        <v>5027</v>
      </c>
      <c r="W610" s="34" t="s">
        <v>5141</v>
      </c>
      <c r="X610" s="34" t="s">
        <v>3533</v>
      </c>
    </row>
    <row r="611" spans="1:24" x14ac:dyDescent="0.25">
      <c r="A611" s="30" t="s">
        <v>834</v>
      </c>
      <c r="B611" s="31" t="s">
        <v>607</v>
      </c>
      <c r="C611" s="31" t="str">
        <f t="shared" si="27"/>
        <v>Durable Medical Equipment and Supplies Policy</v>
      </c>
      <c r="G611" s="30" t="s">
        <v>834</v>
      </c>
      <c r="H611" s="31" t="s">
        <v>607</v>
      </c>
      <c r="I611" s="31" t="str">
        <f t="shared" si="28"/>
        <v>Durable Medical Equipment and Supplies Policy</v>
      </c>
      <c r="J611" t="e">
        <f t="shared" ca="1" si="29"/>
        <v>#N/A</v>
      </c>
      <c r="N611" s="34" t="s">
        <v>3533</v>
      </c>
      <c r="O611" s="34" t="s">
        <v>5169</v>
      </c>
      <c r="P611" s="69">
        <v>6082</v>
      </c>
      <c r="Q611" s="34" t="s">
        <v>5138</v>
      </c>
      <c r="R611" s="34" t="s">
        <v>5183</v>
      </c>
      <c r="S611" s="69">
        <v>18784</v>
      </c>
      <c r="T611" s="34" t="s">
        <v>5140</v>
      </c>
      <c r="U611" s="34" t="s">
        <v>5027</v>
      </c>
      <c r="V611" s="34" t="s">
        <v>5027</v>
      </c>
      <c r="W611" s="34" t="s">
        <v>5141</v>
      </c>
      <c r="X611" s="34" t="s">
        <v>3533</v>
      </c>
    </row>
    <row r="612" spans="1:24" x14ac:dyDescent="0.25">
      <c r="A612" s="30" t="s">
        <v>834</v>
      </c>
      <c r="B612" s="31" t="s">
        <v>722</v>
      </c>
      <c r="C612" s="31" t="str">
        <f t="shared" si="27"/>
        <v>Durable Medical Equipment and Supplies Policy</v>
      </c>
      <c r="G612" s="30" t="s">
        <v>834</v>
      </c>
      <c r="H612" s="31" t="s">
        <v>722</v>
      </c>
      <c r="I612" s="31" t="str">
        <f t="shared" si="28"/>
        <v>Durable Medical Equipment and Supplies Policy</v>
      </c>
      <c r="J612" t="e">
        <f t="shared" ca="1" si="29"/>
        <v>#N/A</v>
      </c>
      <c r="N612" s="34" t="s">
        <v>3533</v>
      </c>
      <c r="O612" s="34" t="s">
        <v>5169</v>
      </c>
      <c r="P612" s="69">
        <v>6082</v>
      </c>
      <c r="Q612" s="34" t="s">
        <v>5138</v>
      </c>
      <c r="R612" s="34" t="s">
        <v>5184</v>
      </c>
      <c r="S612" s="69">
        <v>18789</v>
      </c>
      <c r="T612" s="70" t="s">
        <v>5134</v>
      </c>
      <c r="U612" s="34" t="s">
        <v>5037</v>
      </c>
      <c r="V612" s="34" t="s">
        <v>5037</v>
      </c>
      <c r="W612" s="34" t="s">
        <v>5185</v>
      </c>
      <c r="X612" s="34" t="s">
        <v>3533</v>
      </c>
    </row>
    <row r="613" spans="1:24" x14ac:dyDescent="0.25">
      <c r="A613" s="30" t="s">
        <v>834</v>
      </c>
      <c r="B613" s="31" t="s">
        <v>608</v>
      </c>
      <c r="C613" s="31" t="str">
        <f t="shared" si="27"/>
        <v>Durable Medical Equipment and Supplies Policy</v>
      </c>
      <c r="G613" s="30" t="s">
        <v>834</v>
      </c>
      <c r="H613" s="31" t="s">
        <v>608</v>
      </c>
      <c r="I613" s="31" t="str">
        <f t="shared" si="28"/>
        <v>Durable Medical Equipment and Supplies Policy</v>
      </c>
      <c r="J613" t="e">
        <f t="shared" ca="1" si="29"/>
        <v>#N/A</v>
      </c>
      <c r="N613" s="34" t="s">
        <v>3533</v>
      </c>
      <c r="O613" s="34" t="s">
        <v>5186</v>
      </c>
      <c r="P613" s="69">
        <v>6034</v>
      </c>
      <c r="Q613" s="34" t="s">
        <v>5121</v>
      </c>
      <c r="R613" s="34" t="s">
        <v>5187</v>
      </c>
      <c r="S613" s="69">
        <v>18680</v>
      </c>
      <c r="T613" s="34" t="s">
        <v>5126</v>
      </c>
      <c r="U613" s="34" t="s">
        <v>5037</v>
      </c>
      <c r="V613" s="34" t="s">
        <v>5037</v>
      </c>
      <c r="W613" s="34" t="s">
        <v>5135</v>
      </c>
      <c r="X613" s="34" t="s">
        <v>3533</v>
      </c>
    </row>
    <row r="614" spans="1:24" x14ac:dyDescent="0.25">
      <c r="A614" s="30" t="s">
        <v>834</v>
      </c>
      <c r="B614" s="31" t="s">
        <v>723</v>
      </c>
      <c r="C614" s="31" t="str">
        <f t="shared" si="27"/>
        <v>Durable Medical Equipment and Supplies Policy</v>
      </c>
      <c r="G614" s="30" t="s">
        <v>834</v>
      </c>
      <c r="H614" s="31" t="s">
        <v>723</v>
      </c>
      <c r="I614" s="31" t="str">
        <f t="shared" si="28"/>
        <v>Durable Medical Equipment and Supplies Policy</v>
      </c>
      <c r="J614" t="e">
        <f t="shared" ca="1" si="29"/>
        <v>#N/A</v>
      </c>
      <c r="N614" s="34" t="s">
        <v>3533</v>
      </c>
      <c r="O614" s="34" t="s">
        <v>5186</v>
      </c>
      <c r="P614" s="69">
        <v>6034</v>
      </c>
      <c r="Q614" s="34" t="s">
        <v>5121</v>
      </c>
      <c r="R614" s="34" t="s">
        <v>5188</v>
      </c>
      <c r="S614" s="69">
        <v>18685</v>
      </c>
      <c r="T614" s="70" t="s">
        <v>5137</v>
      </c>
      <c r="U614" s="34" t="s">
        <v>5037</v>
      </c>
      <c r="V614" s="34" t="s">
        <v>5037</v>
      </c>
      <c r="W614" s="34" t="s">
        <v>5127</v>
      </c>
      <c r="X614" s="34" t="s">
        <v>3533</v>
      </c>
    </row>
    <row r="615" spans="1:24" x14ac:dyDescent="0.25">
      <c r="A615" s="30" t="s">
        <v>834</v>
      </c>
      <c r="B615" s="31" t="s">
        <v>609</v>
      </c>
      <c r="C615" s="31" t="str">
        <f t="shared" si="27"/>
        <v>Durable Medical Equipment and Supplies Policy</v>
      </c>
      <c r="G615" s="30" t="s">
        <v>834</v>
      </c>
      <c r="H615" s="31" t="s">
        <v>609</v>
      </c>
      <c r="I615" s="31" t="str">
        <f t="shared" si="28"/>
        <v>Durable Medical Equipment and Supplies Policy</v>
      </c>
      <c r="J615" t="e">
        <f t="shared" ca="1" si="29"/>
        <v>#N/A</v>
      </c>
      <c r="N615" s="34" t="s">
        <v>3533</v>
      </c>
      <c r="O615" s="34" t="s">
        <v>5186</v>
      </c>
      <c r="P615" s="69">
        <v>6034</v>
      </c>
      <c r="Q615" s="34" t="s">
        <v>5121</v>
      </c>
      <c r="R615" s="34" t="s">
        <v>5189</v>
      </c>
      <c r="S615" s="69">
        <v>18813</v>
      </c>
      <c r="T615" s="70" t="s">
        <v>5134</v>
      </c>
      <c r="U615" s="34" t="s">
        <v>4644</v>
      </c>
      <c r="V615" s="34" t="s">
        <v>4645</v>
      </c>
      <c r="W615" s="34" t="s">
        <v>5190</v>
      </c>
      <c r="X615" s="34" t="s">
        <v>3533</v>
      </c>
    </row>
    <row r="616" spans="1:24" x14ac:dyDescent="0.25">
      <c r="A616" s="30" t="s">
        <v>834</v>
      </c>
      <c r="B616" s="31" t="s">
        <v>724</v>
      </c>
      <c r="C616" s="31" t="str">
        <f t="shared" si="27"/>
        <v>Durable Medical Equipment and Supplies Policy</v>
      </c>
      <c r="G616" s="30" t="s">
        <v>834</v>
      </c>
      <c r="H616" s="31" t="s">
        <v>724</v>
      </c>
      <c r="I616" s="31" t="str">
        <f t="shared" si="28"/>
        <v>Durable Medical Equipment and Supplies Policy</v>
      </c>
      <c r="J616" t="e">
        <f t="shared" ca="1" si="29"/>
        <v>#N/A</v>
      </c>
      <c r="N616" s="34" t="s">
        <v>3533</v>
      </c>
      <c r="O616" s="34" t="s">
        <v>5186</v>
      </c>
      <c r="P616" s="69">
        <v>6034</v>
      </c>
      <c r="Q616" s="34" t="s">
        <v>5121</v>
      </c>
      <c r="R616" s="34" t="s">
        <v>5191</v>
      </c>
      <c r="S616" s="69">
        <v>18819</v>
      </c>
      <c r="T616" s="34" t="s">
        <v>5159</v>
      </c>
      <c r="U616" s="34" t="s">
        <v>5037</v>
      </c>
      <c r="V616" s="34" t="s">
        <v>5037</v>
      </c>
      <c r="W616" s="34" t="s">
        <v>5192</v>
      </c>
      <c r="X616" s="34" t="s">
        <v>3533</v>
      </c>
    </row>
    <row r="617" spans="1:24" x14ac:dyDescent="0.25">
      <c r="A617" s="30" t="s">
        <v>835</v>
      </c>
      <c r="B617" s="31" t="s">
        <v>827</v>
      </c>
      <c r="C617" s="31" t="str">
        <f t="shared" si="27"/>
        <v>Durable Medical Equipment and Supplies Policy</v>
      </c>
      <c r="G617" s="30" t="s">
        <v>835</v>
      </c>
      <c r="H617" s="31" t="s">
        <v>827</v>
      </c>
      <c r="I617" s="31" t="str">
        <f t="shared" si="28"/>
        <v>Durable Medical Equipment and Supplies Policy</v>
      </c>
      <c r="J617" t="e">
        <f t="shared" ca="1" si="29"/>
        <v>#N/A</v>
      </c>
      <c r="N617" s="34" t="s">
        <v>3533</v>
      </c>
      <c r="O617" s="34" t="s">
        <v>5186</v>
      </c>
      <c r="P617" s="69">
        <v>6034</v>
      </c>
      <c r="Q617" s="34" t="s">
        <v>5121</v>
      </c>
      <c r="R617" s="34" t="s">
        <v>5193</v>
      </c>
      <c r="S617" s="69">
        <v>55834</v>
      </c>
      <c r="T617" s="70" t="s">
        <v>5161</v>
      </c>
      <c r="U617" s="34" t="s">
        <v>5027</v>
      </c>
      <c r="V617" s="34" t="s">
        <v>5027</v>
      </c>
      <c r="W617" s="34" t="s">
        <v>5194</v>
      </c>
      <c r="X617" s="34" t="s">
        <v>3533</v>
      </c>
    </row>
    <row r="618" spans="1:24" x14ac:dyDescent="0.25">
      <c r="A618" s="30" t="s">
        <v>835</v>
      </c>
      <c r="B618" s="31" t="s">
        <v>829</v>
      </c>
      <c r="C618" s="31" t="str">
        <f t="shared" si="27"/>
        <v>Durable Medical Equipment and Supplies Policy</v>
      </c>
      <c r="G618" s="30" t="s">
        <v>835</v>
      </c>
      <c r="H618" s="31" t="s">
        <v>829</v>
      </c>
      <c r="I618" s="31" t="str">
        <f t="shared" si="28"/>
        <v>Durable Medical Equipment and Supplies Policy</v>
      </c>
      <c r="J618" t="e">
        <f t="shared" ca="1" si="29"/>
        <v>#N/A</v>
      </c>
      <c r="N618" s="34" t="s">
        <v>3533</v>
      </c>
      <c r="O618" s="34" t="s">
        <v>5186</v>
      </c>
      <c r="P618" s="69">
        <v>6034</v>
      </c>
      <c r="Q618" s="34" t="s">
        <v>5121</v>
      </c>
      <c r="R618" s="34" t="s">
        <v>5195</v>
      </c>
      <c r="S618" s="69">
        <v>16019</v>
      </c>
      <c r="T618" s="34" t="s">
        <v>5157</v>
      </c>
      <c r="U618" s="34" t="s">
        <v>5037</v>
      </c>
      <c r="V618" s="34" t="s">
        <v>5037</v>
      </c>
      <c r="W618" s="34" t="s">
        <v>5135</v>
      </c>
      <c r="X618" s="34" t="s">
        <v>3533</v>
      </c>
    </row>
    <row r="619" spans="1:24" x14ac:dyDescent="0.25">
      <c r="A619" s="30" t="s">
        <v>836</v>
      </c>
      <c r="B619" s="31" t="s">
        <v>464</v>
      </c>
      <c r="C619" s="31" t="str">
        <f t="shared" si="27"/>
        <v>Drug and Biological Policy</v>
      </c>
      <c r="G619" s="30" t="s">
        <v>836</v>
      </c>
      <c r="H619" s="31" t="s">
        <v>464</v>
      </c>
      <c r="I619" s="31" t="str">
        <f t="shared" si="28"/>
        <v>Drug and Biological Policy</v>
      </c>
      <c r="J619" t="e">
        <f t="shared" ca="1" si="29"/>
        <v>#N/A</v>
      </c>
      <c r="N619" s="34" t="s">
        <v>3533</v>
      </c>
      <c r="O619" s="34" t="s">
        <v>5186</v>
      </c>
      <c r="P619" s="69">
        <v>6083</v>
      </c>
      <c r="Q619" s="34" t="s">
        <v>5138</v>
      </c>
      <c r="R619" s="34" t="s">
        <v>5196</v>
      </c>
      <c r="S619" s="69">
        <v>55617</v>
      </c>
      <c r="T619" s="70" t="s">
        <v>5161</v>
      </c>
      <c r="U619" s="34" t="s">
        <v>5027</v>
      </c>
      <c r="V619" s="34" t="s">
        <v>5027</v>
      </c>
      <c r="W619" s="34" t="s">
        <v>5141</v>
      </c>
      <c r="X619" s="34" t="s">
        <v>3533</v>
      </c>
    </row>
    <row r="620" spans="1:24" x14ac:dyDescent="0.25">
      <c r="A620" s="30" t="s">
        <v>836</v>
      </c>
      <c r="B620" s="31" t="s">
        <v>837</v>
      </c>
      <c r="C620" s="31" t="str">
        <f t="shared" si="27"/>
        <v>Drug and Biological Policy</v>
      </c>
      <c r="G620" s="30" t="s">
        <v>836</v>
      </c>
      <c r="H620" s="31" t="s">
        <v>837</v>
      </c>
      <c r="I620" s="31" t="str">
        <f t="shared" si="28"/>
        <v>Drug and Biological Policy</v>
      </c>
      <c r="J620" t="e">
        <f t="shared" ca="1" si="29"/>
        <v>#N/A</v>
      </c>
      <c r="N620" s="34" t="s">
        <v>3533</v>
      </c>
      <c r="O620" s="34" t="s">
        <v>5186</v>
      </c>
      <c r="P620" s="69">
        <v>6083</v>
      </c>
      <c r="Q620" s="34" t="s">
        <v>5138</v>
      </c>
      <c r="R620" s="34" t="s">
        <v>5197</v>
      </c>
      <c r="S620" s="69">
        <v>18714</v>
      </c>
      <c r="T620" s="34" t="s">
        <v>5159</v>
      </c>
      <c r="U620" s="34" t="s">
        <v>4644</v>
      </c>
      <c r="V620" s="34" t="s">
        <v>4645</v>
      </c>
      <c r="W620" s="34" t="s">
        <v>5149</v>
      </c>
      <c r="X620" s="34" t="s">
        <v>3533</v>
      </c>
    </row>
    <row r="621" spans="1:24" x14ac:dyDescent="0.25">
      <c r="A621" s="30" t="s">
        <v>836</v>
      </c>
      <c r="B621" s="31" t="s">
        <v>464</v>
      </c>
      <c r="C621" s="31" t="str">
        <f t="shared" si="27"/>
        <v>Drug and Biological Policy</v>
      </c>
      <c r="G621" s="30" t="s">
        <v>836</v>
      </c>
      <c r="H621" s="31" t="s">
        <v>464</v>
      </c>
      <c r="I621" s="31" t="str">
        <f t="shared" si="28"/>
        <v>Drug and Biological Policy</v>
      </c>
      <c r="J621" t="e">
        <f t="shared" ca="1" si="29"/>
        <v>#N/A</v>
      </c>
      <c r="N621" s="34" t="s">
        <v>3533</v>
      </c>
      <c r="O621" s="34" t="s">
        <v>5186</v>
      </c>
      <c r="P621" s="69">
        <v>6083</v>
      </c>
      <c r="Q621" s="34" t="s">
        <v>5138</v>
      </c>
      <c r="R621" s="34" t="s">
        <v>5198</v>
      </c>
      <c r="S621" s="69">
        <v>18715</v>
      </c>
      <c r="T621" s="34" t="s">
        <v>5157</v>
      </c>
      <c r="U621" s="34" t="s">
        <v>4644</v>
      </c>
      <c r="V621" s="34" t="s">
        <v>4645</v>
      </c>
      <c r="W621" s="34" t="s">
        <v>5149</v>
      </c>
      <c r="X621" s="34" t="s">
        <v>3533</v>
      </c>
    </row>
    <row r="622" spans="1:24" x14ac:dyDescent="0.25">
      <c r="A622" s="30" t="s">
        <v>836</v>
      </c>
      <c r="B622" s="31" t="s">
        <v>837</v>
      </c>
      <c r="C622" s="31" t="str">
        <f t="shared" si="27"/>
        <v>Drug and Biological Policy</v>
      </c>
      <c r="G622" s="30" t="s">
        <v>836</v>
      </c>
      <c r="H622" s="31" t="s">
        <v>837</v>
      </c>
      <c r="I622" s="31" t="str">
        <f t="shared" si="28"/>
        <v>Drug and Biological Policy</v>
      </c>
      <c r="J622" t="e">
        <f t="shared" ca="1" si="29"/>
        <v>#N/A</v>
      </c>
      <c r="N622" s="34" t="s">
        <v>3533</v>
      </c>
      <c r="O622" s="34" t="s">
        <v>5186</v>
      </c>
      <c r="P622" s="69">
        <v>6083</v>
      </c>
      <c r="Q622" s="34" t="s">
        <v>5138</v>
      </c>
      <c r="R622" s="34" t="s">
        <v>5199</v>
      </c>
      <c r="S622" s="69">
        <v>18720</v>
      </c>
      <c r="T622" s="34" t="s">
        <v>5126</v>
      </c>
      <c r="U622" s="34" t="s">
        <v>4644</v>
      </c>
      <c r="V622" s="34" t="s">
        <v>4645</v>
      </c>
      <c r="W622" s="34" t="s">
        <v>5181</v>
      </c>
      <c r="X622" s="34" t="s">
        <v>3533</v>
      </c>
    </row>
    <row r="623" spans="1:24" x14ac:dyDescent="0.25">
      <c r="A623" s="30" t="s">
        <v>838</v>
      </c>
      <c r="B623" s="31" t="s">
        <v>839</v>
      </c>
      <c r="C623" s="31" t="str">
        <f t="shared" si="27"/>
        <v>Ophthalmology Policy</v>
      </c>
      <c r="G623" s="30" t="s">
        <v>838</v>
      </c>
      <c r="H623" s="31" t="s">
        <v>839</v>
      </c>
      <c r="I623" s="31" t="str">
        <f t="shared" si="28"/>
        <v>Ophthalmology Policy</v>
      </c>
      <c r="J623" t="e">
        <f t="shared" ca="1" si="29"/>
        <v>#N/A</v>
      </c>
      <c r="N623" s="34" t="s">
        <v>3533</v>
      </c>
      <c r="O623" s="34" t="s">
        <v>5186</v>
      </c>
      <c r="P623" s="69">
        <v>6083</v>
      </c>
      <c r="Q623" s="34" t="s">
        <v>5138</v>
      </c>
      <c r="R623" s="34" t="s">
        <v>5200</v>
      </c>
      <c r="S623" s="69">
        <v>18780</v>
      </c>
      <c r="T623" s="70" t="s">
        <v>5151</v>
      </c>
      <c r="U623" s="34" t="s">
        <v>4644</v>
      </c>
      <c r="V623" s="34" t="s">
        <v>4645</v>
      </c>
      <c r="W623" s="34" t="s">
        <v>5149</v>
      </c>
      <c r="X623" s="34" t="s">
        <v>3533</v>
      </c>
    </row>
    <row r="624" spans="1:24" x14ac:dyDescent="0.25">
      <c r="A624" s="30" t="s">
        <v>838</v>
      </c>
      <c r="B624" s="31" t="s">
        <v>840</v>
      </c>
      <c r="C624" s="31" t="str">
        <f t="shared" si="27"/>
        <v>Ophthalmology Policy</v>
      </c>
      <c r="G624" s="30" t="s">
        <v>838</v>
      </c>
      <c r="H624" s="31" t="s">
        <v>840</v>
      </c>
      <c r="I624" s="31" t="str">
        <f t="shared" si="28"/>
        <v>Ophthalmology Policy</v>
      </c>
      <c r="J624" t="e">
        <f t="shared" ca="1" si="29"/>
        <v>#N/A</v>
      </c>
      <c r="N624" s="34" t="s">
        <v>3533</v>
      </c>
      <c r="O624" s="34" t="s">
        <v>5186</v>
      </c>
      <c r="P624" s="69">
        <v>6083</v>
      </c>
      <c r="Q624" s="34" t="s">
        <v>5138</v>
      </c>
      <c r="R624" s="34" t="s">
        <v>5201</v>
      </c>
      <c r="S624" s="69">
        <v>18791</v>
      </c>
      <c r="T624" s="70" t="s">
        <v>5134</v>
      </c>
      <c r="U624" s="34" t="s">
        <v>4644</v>
      </c>
      <c r="V624" s="34" t="s">
        <v>4645</v>
      </c>
      <c r="W624" s="34" t="s">
        <v>5145</v>
      </c>
      <c r="X624" s="34" t="s">
        <v>3533</v>
      </c>
    </row>
    <row r="625" spans="1:24" x14ac:dyDescent="0.25">
      <c r="A625" s="30" t="s">
        <v>838</v>
      </c>
      <c r="B625" s="31" t="s">
        <v>841</v>
      </c>
      <c r="C625" s="31" t="str">
        <f t="shared" si="27"/>
        <v>Ophthalmology Policy</v>
      </c>
      <c r="G625" s="30" t="s">
        <v>838</v>
      </c>
      <c r="H625" s="31" t="s">
        <v>841</v>
      </c>
      <c r="I625" s="31" t="str">
        <f t="shared" si="28"/>
        <v>Ophthalmology Policy</v>
      </c>
      <c r="J625" t="e">
        <f t="shared" ca="1" si="29"/>
        <v>#N/A</v>
      </c>
      <c r="N625" s="34" t="s">
        <v>3533</v>
      </c>
      <c r="O625" s="34" t="s">
        <v>5202</v>
      </c>
      <c r="P625" s="69">
        <v>6023</v>
      </c>
      <c r="Q625" s="34" t="s">
        <v>5203</v>
      </c>
      <c r="R625" s="34" t="s">
        <v>5204</v>
      </c>
      <c r="S625" s="69">
        <v>21241</v>
      </c>
      <c r="T625" s="70" t="s">
        <v>5205</v>
      </c>
      <c r="U625" s="34" t="s">
        <v>5027</v>
      </c>
      <c r="V625" s="34" t="s">
        <v>5027</v>
      </c>
      <c r="W625" s="34" t="s">
        <v>5206</v>
      </c>
      <c r="X625" s="34" t="s">
        <v>3533</v>
      </c>
    </row>
    <row r="626" spans="1:24" x14ac:dyDescent="0.25">
      <c r="A626" s="30" t="s">
        <v>838</v>
      </c>
      <c r="B626" s="31" t="s">
        <v>841</v>
      </c>
      <c r="C626" s="31" t="str">
        <f t="shared" si="27"/>
        <v>Ophthalmology Policy</v>
      </c>
      <c r="G626" s="30" t="s">
        <v>838</v>
      </c>
      <c r="H626" s="31" t="s">
        <v>841</v>
      </c>
      <c r="I626" s="31" t="str">
        <f t="shared" si="28"/>
        <v>Ophthalmology Policy</v>
      </c>
      <c r="J626" t="e">
        <f t="shared" ca="1" si="29"/>
        <v>#N/A</v>
      </c>
      <c r="N626" s="34" t="s">
        <v>3533</v>
      </c>
      <c r="O626" s="34" t="s">
        <v>5202</v>
      </c>
      <c r="P626" s="69">
        <v>6023</v>
      </c>
      <c r="Q626" s="34" t="s">
        <v>5203</v>
      </c>
      <c r="R626" s="34" t="s">
        <v>5207</v>
      </c>
      <c r="S626" s="69">
        <v>21005</v>
      </c>
      <c r="T626" s="70" t="s">
        <v>5208</v>
      </c>
      <c r="U626" s="34" t="s">
        <v>5027</v>
      </c>
      <c r="V626" s="34" t="s">
        <v>5027</v>
      </c>
      <c r="W626" s="34" t="s">
        <v>5209</v>
      </c>
      <c r="X626" s="34" t="s">
        <v>3533</v>
      </c>
    </row>
    <row r="627" spans="1:24" x14ac:dyDescent="0.25">
      <c r="A627" s="30" t="s">
        <v>842</v>
      </c>
      <c r="B627" s="31" t="s">
        <v>801</v>
      </c>
      <c r="C627" s="31" t="str">
        <f t="shared" si="27"/>
        <v>Durable Medical Equipment and Supplies Policy</v>
      </c>
      <c r="G627" s="30" t="s">
        <v>842</v>
      </c>
      <c r="H627" s="31" t="s">
        <v>801</v>
      </c>
      <c r="I627" s="31" t="str">
        <f t="shared" si="28"/>
        <v>Durable Medical Equipment and Supplies Policy</v>
      </c>
      <c r="J627" t="e">
        <f t="shared" ca="1" si="29"/>
        <v>#N/A</v>
      </c>
      <c r="N627" s="34" t="s">
        <v>3533</v>
      </c>
      <c r="O627" s="34" t="s">
        <v>5202</v>
      </c>
      <c r="P627" s="69">
        <v>6023</v>
      </c>
      <c r="Q627" s="34" t="s">
        <v>5203</v>
      </c>
      <c r="R627" s="34" t="s">
        <v>5210</v>
      </c>
      <c r="S627" s="69">
        <v>21242</v>
      </c>
      <c r="T627" s="70" t="s">
        <v>5211</v>
      </c>
      <c r="U627" s="34" t="s">
        <v>5027</v>
      </c>
      <c r="V627" s="34" t="s">
        <v>5027</v>
      </c>
      <c r="W627" s="34" t="s">
        <v>5212</v>
      </c>
      <c r="X627" s="34" t="s">
        <v>3533</v>
      </c>
    </row>
    <row r="628" spans="1:24" x14ac:dyDescent="0.25">
      <c r="A628" s="30" t="s">
        <v>843</v>
      </c>
      <c r="B628" s="31" t="s">
        <v>761</v>
      </c>
      <c r="C628" s="31" t="str">
        <f t="shared" si="27"/>
        <v>Durable Medical Equipment and Supplies Policy</v>
      </c>
      <c r="G628" s="30" t="s">
        <v>843</v>
      </c>
      <c r="H628" s="31" t="s">
        <v>761</v>
      </c>
      <c r="I628" s="31" t="str">
        <f t="shared" si="28"/>
        <v>Durable Medical Equipment and Supplies Policy</v>
      </c>
      <c r="J628" t="e">
        <f t="shared" ca="1" si="29"/>
        <v>#N/A</v>
      </c>
      <c r="N628" s="34" t="s">
        <v>3533</v>
      </c>
      <c r="O628" s="34" t="s">
        <v>5202</v>
      </c>
      <c r="P628" s="69">
        <v>6023</v>
      </c>
      <c r="Q628" s="34" t="s">
        <v>5203</v>
      </c>
      <c r="R628" s="34" t="s">
        <v>5213</v>
      </c>
      <c r="S628" s="69">
        <v>21151</v>
      </c>
      <c r="T628" s="70" t="s">
        <v>5214</v>
      </c>
      <c r="U628" s="34" t="s">
        <v>5037</v>
      </c>
      <c r="V628" s="34" t="s">
        <v>5037</v>
      </c>
      <c r="W628" s="34" t="s">
        <v>5215</v>
      </c>
      <c r="X628" s="34" t="s">
        <v>3533</v>
      </c>
    </row>
    <row r="629" spans="1:24" x14ac:dyDescent="0.25">
      <c r="A629" s="30" t="s">
        <v>843</v>
      </c>
      <c r="B629" s="31" t="s">
        <v>844</v>
      </c>
      <c r="C629" s="31" t="str">
        <f t="shared" si="27"/>
        <v>Durable Medical Equipment and Supplies Policy</v>
      </c>
      <c r="G629" s="30" t="s">
        <v>843</v>
      </c>
      <c r="H629" s="31" t="s">
        <v>844</v>
      </c>
      <c r="I629" s="31" t="str">
        <f t="shared" si="28"/>
        <v>Durable Medical Equipment and Supplies Policy</v>
      </c>
      <c r="J629" t="e">
        <f t="shared" ca="1" si="29"/>
        <v>#N/A</v>
      </c>
      <c r="N629" s="34" t="s">
        <v>3533</v>
      </c>
      <c r="O629" s="34" t="s">
        <v>5202</v>
      </c>
      <c r="P629" s="69">
        <v>6023</v>
      </c>
      <c r="Q629" s="34" t="s">
        <v>5203</v>
      </c>
      <c r="R629" s="34" t="s">
        <v>5216</v>
      </c>
      <c r="S629" s="69">
        <v>20987</v>
      </c>
      <c r="T629" s="70" t="s">
        <v>5217</v>
      </c>
      <c r="U629" s="34" t="s">
        <v>5037</v>
      </c>
      <c r="V629" s="34" t="s">
        <v>5037</v>
      </c>
      <c r="W629" s="34" t="s">
        <v>5215</v>
      </c>
      <c r="X629" s="34" t="s">
        <v>3533</v>
      </c>
    </row>
    <row r="630" spans="1:24" x14ac:dyDescent="0.25">
      <c r="A630" s="30" t="s">
        <v>845</v>
      </c>
      <c r="B630" s="31" t="s">
        <v>846</v>
      </c>
      <c r="C630" s="31" t="str">
        <f t="shared" si="27"/>
        <v>Durable Medical Equipment and Supplies Policy</v>
      </c>
      <c r="G630" s="30" t="s">
        <v>845</v>
      </c>
      <c r="H630" s="31" t="s">
        <v>846</v>
      </c>
      <c r="I630" s="31" t="str">
        <f t="shared" si="28"/>
        <v>Durable Medical Equipment and Supplies Policy</v>
      </c>
      <c r="J630" t="e">
        <f t="shared" ca="1" si="29"/>
        <v>#N/A</v>
      </c>
      <c r="N630" s="34" t="s">
        <v>3533</v>
      </c>
      <c r="O630" s="34" t="s">
        <v>5202</v>
      </c>
      <c r="P630" s="69">
        <v>6023</v>
      </c>
      <c r="Q630" s="34" t="s">
        <v>5203</v>
      </c>
      <c r="R630" s="34" t="s">
        <v>5218</v>
      </c>
      <c r="S630" s="69">
        <v>21231</v>
      </c>
      <c r="T630" s="70" t="s">
        <v>5219</v>
      </c>
      <c r="U630" s="34" t="s">
        <v>5037</v>
      </c>
      <c r="V630" s="34" t="s">
        <v>5037</v>
      </c>
      <c r="W630" s="34" t="s">
        <v>5215</v>
      </c>
      <c r="X630" s="34" t="s">
        <v>3533</v>
      </c>
    </row>
    <row r="631" spans="1:24" x14ac:dyDescent="0.25">
      <c r="A631" s="30" t="s">
        <v>845</v>
      </c>
      <c r="B631" s="31" t="s">
        <v>847</v>
      </c>
      <c r="C631" s="31" t="str">
        <f t="shared" si="27"/>
        <v>Durable Medical Equipment and Supplies Policy</v>
      </c>
      <c r="G631" s="30" t="s">
        <v>845</v>
      </c>
      <c r="H631" s="31" t="s">
        <v>847</v>
      </c>
      <c r="I631" s="31" t="str">
        <f t="shared" si="28"/>
        <v>Durable Medical Equipment and Supplies Policy</v>
      </c>
      <c r="J631" t="e">
        <f t="shared" ca="1" si="29"/>
        <v>#N/A</v>
      </c>
      <c r="N631" s="34" t="s">
        <v>3533</v>
      </c>
      <c r="O631" s="34" t="s">
        <v>5202</v>
      </c>
      <c r="P631" s="69">
        <v>6023</v>
      </c>
      <c r="Q631" s="34" t="s">
        <v>5203</v>
      </c>
      <c r="R631" s="34" t="s">
        <v>5220</v>
      </c>
      <c r="S631" s="69">
        <v>21103</v>
      </c>
      <c r="T631" s="70" t="s">
        <v>5221</v>
      </c>
      <c r="U631" s="34" t="s">
        <v>5027</v>
      </c>
      <c r="V631" s="34" t="s">
        <v>5027</v>
      </c>
      <c r="W631" s="34" t="s">
        <v>5206</v>
      </c>
      <c r="X631" s="34" t="s">
        <v>3533</v>
      </c>
    </row>
    <row r="632" spans="1:24" x14ac:dyDescent="0.25">
      <c r="A632" s="30" t="s">
        <v>845</v>
      </c>
      <c r="B632" s="31" t="s">
        <v>848</v>
      </c>
      <c r="C632" s="31" t="str">
        <f t="shared" si="27"/>
        <v>Durable Medical Equipment and Supplies Policy</v>
      </c>
      <c r="G632" s="30" t="s">
        <v>845</v>
      </c>
      <c r="H632" s="31" t="s">
        <v>848</v>
      </c>
      <c r="I632" s="31" t="str">
        <f t="shared" si="28"/>
        <v>Durable Medical Equipment and Supplies Policy</v>
      </c>
      <c r="J632" t="e">
        <f t="shared" ca="1" si="29"/>
        <v>#N/A</v>
      </c>
      <c r="N632" s="34" t="s">
        <v>3533</v>
      </c>
      <c r="O632" s="34" t="s">
        <v>5202</v>
      </c>
      <c r="P632" s="69">
        <v>6023</v>
      </c>
      <c r="Q632" s="34" t="s">
        <v>5203</v>
      </c>
      <c r="R632" s="34" t="s">
        <v>5222</v>
      </c>
      <c r="S632" s="69">
        <v>21003</v>
      </c>
      <c r="T632" s="70" t="s">
        <v>5223</v>
      </c>
      <c r="U632" s="34" t="s">
        <v>5027</v>
      </c>
      <c r="V632" s="34" t="s">
        <v>5027</v>
      </c>
      <c r="W632" s="34" t="s">
        <v>5206</v>
      </c>
      <c r="X632" s="34" t="s">
        <v>3533</v>
      </c>
    </row>
    <row r="633" spans="1:24" x14ac:dyDescent="0.25">
      <c r="A633" s="30" t="s">
        <v>845</v>
      </c>
      <c r="B633" s="31" t="s">
        <v>849</v>
      </c>
      <c r="C633" s="31" t="str">
        <f t="shared" si="27"/>
        <v>Durable Medical Equipment and Supplies Policy</v>
      </c>
      <c r="G633" s="30" t="s">
        <v>845</v>
      </c>
      <c r="H633" s="31" t="s">
        <v>849</v>
      </c>
      <c r="I633" s="31" t="str">
        <f t="shared" si="28"/>
        <v>Durable Medical Equipment and Supplies Policy</v>
      </c>
      <c r="J633" t="e">
        <f t="shared" ca="1" si="29"/>
        <v>#N/A</v>
      </c>
      <c r="N633" s="34" t="s">
        <v>3533</v>
      </c>
      <c r="O633" s="34" t="s">
        <v>5202</v>
      </c>
      <c r="P633" s="69">
        <v>6023</v>
      </c>
      <c r="Q633" s="34" t="s">
        <v>5203</v>
      </c>
      <c r="R633" s="34" t="s">
        <v>5224</v>
      </c>
      <c r="S633" s="69">
        <v>20971</v>
      </c>
      <c r="T633" s="70" t="s">
        <v>5225</v>
      </c>
      <c r="U633" s="34" t="s">
        <v>5027</v>
      </c>
      <c r="V633" s="34" t="s">
        <v>5027</v>
      </c>
      <c r="W633" s="34" t="s">
        <v>5206</v>
      </c>
      <c r="X633" s="34" t="s">
        <v>3533</v>
      </c>
    </row>
    <row r="634" spans="1:24" x14ac:dyDescent="0.25">
      <c r="A634" s="30" t="s">
        <v>850</v>
      </c>
      <c r="B634" s="31" t="s">
        <v>735</v>
      </c>
      <c r="C634" s="31" t="str">
        <f t="shared" si="27"/>
        <v>Durable Medical Equipment and Supplies Policy</v>
      </c>
      <c r="G634" s="30" t="s">
        <v>850</v>
      </c>
      <c r="H634" s="31" t="s">
        <v>735</v>
      </c>
      <c r="I634" s="31" t="str">
        <f t="shared" si="28"/>
        <v>Durable Medical Equipment and Supplies Policy</v>
      </c>
      <c r="J634" t="e">
        <f t="shared" ca="1" si="29"/>
        <v>#N/A</v>
      </c>
      <c r="N634" s="34" t="s">
        <v>3533</v>
      </c>
      <c r="O634" s="34" t="s">
        <v>5202</v>
      </c>
      <c r="P634" s="69">
        <v>6023</v>
      </c>
      <c r="Q634" s="34" t="s">
        <v>5203</v>
      </c>
      <c r="R634" s="34" t="s">
        <v>5226</v>
      </c>
      <c r="S634" s="69">
        <v>40799</v>
      </c>
      <c r="T634" s="70" t="s">
        <v>5227</v>
      </c>
      <c r="U634" s="34" t="s">
        <v>5027</v>
      </c>
      <c r="V634" s="34" t="s">
        <v>5027</v>
      </c>
      <c r="W634" s="34" t="s">
        <v>5206</v>
      </c>
      <c r="X634" s="34" t="s">
        <v>3533</v>
      </c>
    </row>
    <row r="635" spans="1:24" x14ac:dyDescent="0.25">
      <c r="A635" s="30" t="s">
        <v>850</v>
      </c>
      <c r="B635" s="31" t="s">
        <v>736</v>
      </c>
      <c r="C635" s="31" t="str">
        <f t="shared" si="27"/>
        <v>Durable Medical Equipment and Supplies Policy</v>
      </c>
      <c r="G635" s="30" t="s">
        <v>850</v>
      </c>
      <c r="H635" s="31" t="s">
        <v>736</v>
      </c>
      <c r="I635" s="31" t="str">
        <f t="shared" si="28"/>
        <v>Durable Medical Equipment and Supplies Policy</v>
      </c>
      <c r="J635" t="e">
        <f t="shared" ca="1" si="29"/>
        <v>#N/A</v>
      </c>
      <c r="N635" s="34" t="s">
        <v>3533</v>
      </c>
      <c r="O635" s="34" t="s">
        <v>5202</v>
      </c>
      <c r="P635" s="69">
        <v>6074</v>
      </c>
      <c r="Q635" s="34" t="s">
        <v>5228</v>
      </c>
      <c r="R635" s="34" t="s">
        <v>5229</v>
      </c>
      <c r="S635" s="69">
        <v>20302</v>
      </c>
      <c r="T635" s="70" t="s">
        <v>5230</v>
      </c>
      <c r="U635" s="34" t="s">
        <v>5027</v>
      </c>
      <c r="V635" s="34" t="s">
        <v>5027</v>
      </c>
      <c r="W635" s="34" t="s">
        <v>5231</v>
      </c>
      <c r="X635" s="34" t="s">
        <v>3533</v>
      </c>
    </row>
    <row r="636" spans="1:24" x14ac:dyDescent="0.25">
      <c r="A636" s="30" t="s">
        <v>851</v>
      </c>
      <c r="B636" s="31" t="s">
        <v>846</v>
      </c>
      <c r="C636" s="31" t="str">
        <f t="shared" si="27"/>
        <v>Durable Medical Equipment and Supplies Policy</v>
      </c>
      <c r="G636" s="30" t="s">
        <v>851</v>
      </c>
      <c r="H636" s="31" t="s">
        <v>846</v>
      </c>
      <c r="I636" s="31" t="str">
        <f t="shared" si="28"/>
        <v>Durable Medical Equipment and Supplies Policy</v>
      </c>
      <c r="J636" t="e">
        <f t="shared" ca="1" si="29"/>
        <v>#N/A</v>
      </c>
      <c r="N636" s="34" t="s">
        <v>3533</v>
      </c>
      <c r="O636" s="34" t="s">
        <v>5202</v>
      </c>
      <c r="P636" s="69">
        <v>6074</v>
      </c>
      <c r="Q636" s="34" t="s">
        <v>5228</v>
      </c>
      <c r="R636" s="34" t="s">
        <v>5232</v>
      </c>
      <c r="S636" s="69">
        <v>20367</v>
      </c>
      <c r="T636" s="70" t="s">
        <v>5233</v>
      </c>
      <c r="U636" s="34" t="s">
        <v>5027</v>
      </c>
      <c r="V636" s="34" t="s">
        <v>5027</v>
      </c>
      <c r="W636" s="34" t="s">
        <v>5231</v>
      </c>
      <c r="X636" s="34" t="s">
        <v>3533</v>
      </c>
    </row>
    <row r="637" spans="1:24" x14ac:dyDescent="0.25">
      <c r="A637" s="30" t="s">
        <v>851</v>
      </c>
      <c r="B637" s="31" t="s">
        <v>847</v>
      </c>
      <c r="C637" s="31" t="str">
        <f t="shared" si="27"/>
        <v>Durable Medical Equipment and Supplies Policy</v>
      </c>
      <c r="G637" s="30" t="s">
        <v>851</v>
      </c>
      <c r="H637" s="31" t="s">
        <v>847</v>
      </c>
      <c r="I637" s="31" t="str">
        <f t="shared" si="28"/>
        <v>Durable Medical Equipment and Supplies Policy</v>
      </c>
      <c r="J637" t="e">
        <f t="shared" ca="1" si="29"/>
        <v>#N/A</v>
      </c>
      <c r="N637" s="34" t="s">
        <v>3533</v>
      </c>
      <c r="O637" s="34" t="s">
        <v>5202</v>
      </c>
      <c r="P637" s="69">
        <v>6074</v>
      </c>
      <c r="Q637" s="34" t="s">
        <v>5228</v>
      </c>
      <c r="R637" s="34" t="s">
        <v>5234</v>
      </c>
      <c r="S637" s="69">
        <v>20370</v>
      </c>
      <c r="T637" s="70" t="s">
        <v>5235</v>
      </c>
      <c r="U637" s="34" t="s">
        <v>5027</v>
      </c>
      <c r="V637" s="34" t="s">
        <v>5027</v>
      </c>
      <c r="W637" s="34" t="s">
        <v>5231</v>
      </c>
      <c r="X637" s="34" t="s">
        <v>3533</v>
      </c>
    </row>
    <row r="638" spans="1:24" x14ac:dyDescent="0.25">
      <c r="A638" s="30" t="s">
        <v>851</v>
      </c>
      <c r="B638" s="31" t="s">
        <v>848</v>
      </c>
      <c r="C638" s="31" t="str">
        <f t="shared" si="27"/>
        <v>Durable Medical Equipment and Supplies Policy</v>
      </c>
      <c r="G638" s="30" t="s">
        <v>851</v>
      </c>
      <c r="H638" s="31" t="s">
        <v>848</v>
      </c>
      <c r="I638" s="31" t="str">
        <f t="shared" si="28"/>
        <v>Durable Medical Equipment and Supplies Policy</v>
      </c>
      <c r="J638" t="e">
        <f t="shared" ca="1" si="29"/>
        <v>#N/A</v>
      </c>
      <c r="N638" s="34" t="s">
        <v>3533</v>
      </c>
      <c r="O638" s="34" t="s">
        <v>5202</v>
      </c>
      <c r="P638" s="69">
        <v>6074</v>
      </c>
      <c r="Q638" s="34" t="s">
        <v>5228</v>
      </c>
      <c r="R638" s="34" t="s">
        <v>5236</v>
      </c>
      <c r="S638" s="69">
        <v>40798</v>
      </c>
      <c r="T638" s="70" t="s">
        <v>5237</v>
      </c>
      <c r="U638" s="34" t="s">
        <v>5027</v>
      </c>
      <c r="V638" s="34" t="s">
        <v>5027</v>
      </c>
      <c r="W638" s="34" t="s">
        <v>5231</v>
      </c>
      <c r="X638" s="34" t="s">
        <v>3533</v>
      </c>
    </row>
    <row r="639" spans="1:24" x14ac:dyDescent="0.25">
      <c r="A639" s="30" t="s">
        <v>851</v>
      </c>
      <c r="B639" s="31" t="s">
        <v>849</v>
      </c>
      <c r="C639" s="31" t="str">
        <f t="shared" si="27"/>
        <v>Durable Medical Equipment and Supplies Policy</v>
      </c>
      <c r="G639" s="30" t="s">
        <v>851</v>
      </c>
      <c r="H639" s="31" t="s">
        <v>849</v>
      </c>
      <c r="I639" s="31" t="str">
        <f t="shared" si="28"/>
        <v>Durable Medical Equipment and Supplies Policy</v>
      </c>
      <c r="J639" t="e">
        <f t="shared" ca="1" si="29"/>
        <v>#N/A</v>
      </c>
      <c r="N639" s="34" t="s">
        <v>3533</v>
      </c>
      <c r="O639" s="34" t="s">
        <v>5202</v>
      </c>
      <c r="P639" s="69">
        <v>6074</v>
      </c>
      <c r="Q639" s="34" t="s">
        <v>5228</v>
      </c>
      <c r="R639" s="34" t="s">
        <v>5238</v>
      </c>
      <c r="S639" s="69">
        <v>20378</v>
      </c>
      <c r="T639" s="70" t="s">
        <v>5239</v>
      </c>
      <c r="U639" s="34" t="s">
        <v>5027</v>
      </c>
      <c r="V639" s="34" t="s">
        <v>5027</v>
      </c>
      <c r="W639" s="34" t="s">
        <v>5240</v>
      </c>
      <c r="X639" s="34" t="s">
        <v>3533</v>
      </c>
    </row>
    <row r="640" spans="1:24" x14ac:dyDescent="0.25">
      <c r="A640" s="30" t="s">
        <v>852</v>
      </c>
      <c r="B640" s="31" t="s">
        <v>761</v>
      </c>
      <c r="C640" s="31" t="str">
        <f t="shared" si="27"/>
        <v>Durable Medical Equipment and Supplies Policy</v>
      </c>
      <c r="G640" s="30" t="s">
        <v>852</v>
      </c>
      <c r="H640" s="31" t="s">
        <v>761</v>
      </c>
      <c r="I640" s="31" t="str">
        <f t="shared" si="28"/>
        <v>Durable Medical Equipment and Supplies Policy</v>
      </c>
      <c r="J640" t="e">
        <f t="shared" ca="1" si="29"/>
        <v>#N/A</v>
      </c>
      <c r="N640" s="34" t="s">
        <v>3533</v>
      </c>
      <c r="O640" s="34" t="s">
        <v>5202</v>
      </c>
      <c r="P640" s="69">
        <v>6074</v>
      </c>
      <c r="Q640" s="34" t="s">
        <v>5228</v>
      </c>
      <c r="R640" s="34" t="s">
        <v>5241</v>
      </c>
      <c r="S640" s="69">
        <v>20312</v>
      </c>
      <c r="T640" s="70" t="s">
        <v>5242</v>
      </c>
      <c r="U640" s="34" t="s">
        <v>4644</v>
      </c>
      <c r="V640" s="34" t="s">
        <v>4645</v>
      </c>
      <c r="W640" s="34" t="s">
        <v>5243</v>
      </c>
      <c r="X640" s="34" t="s">
        <v>3533</v>
      </c>
    </row>
    <row r="641" spans="1:24" x14ac:dyDescent="0.25">
      <c r="A641" s="30" t="s">
        <v>852</v>
      </c>
      <c r="B641" s="31" t="s">
        <v>844</v>
      </c>
      <c r="C641" s="31" t="str">
        <f t="shared" si="27"/>
        <v>Durable Medical Equipment and Supplies Policy</v>
      </c>
      <c r="G641" s="30" t="s">
        <v>852</v>
      </c>
      <c r="H641" s="31" t="s">
        <v>844</v>
      </c>
      <c r="I641" s="31" t="str">
        <f t="shared" si="28"/>
        <v>Durable Medical Equipment and Supplies Policy</v>
      </c>
      <c r="J641" t="e">
        <f t="shared" ca="1" si="29"/>
        <v>#N/A</v>
      </c>
      <c r="N641" s="34" t="s">
        <v>3533</v>
      </c>
      <c r="O641" s="34" t="s">
        <v>5202</v>
      </c>
      <c r="P641" s="69">
        <v>6074</v>
      </c>
      <c r="Q641" s="34" t="s">
        <v>5228</v>
      </c>
      <c r="R641" s="34" t="s">
        <v>5244</v>
      </c>
      <c r="S641" s="69">
        <v>19230</v>
      </c>
      <c r="T641" s="70" t="s">
        <v>5245</v>
      </c>
      <c r="U641" s="34" t="s">
        <v>4644</v>
      </c>
      <c r="V641" s="34" t="s">
        <v>4645</v>
      </c>
      <c r="W641" s="34" t="s">
        <v>5243</v>
      </c>
      <c r="X641" s="34" t="s">
        <v>3533</v>
      </c>
    </row>
    <row r="642" spans="1:24" x14ac:dyDescent="0.25">
      <c r="A642" s="30" t="s">
        <v>852</v>
      </c>
      <c r="B642" s="31" t="s">
        <v>805</v>
      </c>
      <c r="C642" s="31" t="str">
        <f t="shared" si="27"/>
        <v>Durable Medical Equipment and Supplies Policy</v>
      </c>
      <c r="G642" s="30" t="s">
        <v>852</v>
      </c>
      <c r="H642" s="31" t="s">
        <v>805</v>
      </c>
      <c r="I642" s="31" t="str">
        <f t="shared" si="28"/>
        <v>Durable Medical Equipment and Supplies Policy</v>
      </c>
      <c r="J642" t="e">
        <f t="shared" ca="1" si="29"/>
        <v>#N/A</v>
      </c>
      <c r="N642" s="34" t="s">
        <v>3533</v>
      </c>
      <c r="O642" s="34" t="s">
        <v>5202</v>
      </c>
      <c r="P642" s="69">
        <v>6074</v>
      </c>
      <c r="Q642" s="34" t="s">
        <v>5228</v>
      </c>
      <c r="R642" s="34" t="s">
        <v>5246</v>
      </c>
      <c r="S642" s="69">
        <v>20315</v>
      </c>
      <c r="T642" s="70" t="s">
        <v>5247</v>
      </c>
      <c r="U642" s="34" t="s">
        <v>5027</v>
      </c>
      <c r="V642" s="34" t="s">
        <v>5027</v>
      </c>
      <c r="W642" s="34" t="s">
        <v>5248</v>
      </c>
      <c r="X642" s="34" t="s">
        <v>3533</v>
      </c>
    </row>
    <row r="643" spans="1:24" x14ac:dyDescent="0.25">
      <c r="A643" s="30" t="s">
        <v>852</v>
      </c>
      <c r="B643" s="31" t="s">
        <v>806</v>
      </c>
      <c r="C643" s="31" t="str">
        <f t="shared" ref="C643:C706" si="30">VLOOKUP(A643,$G:$I,3,0)</f>
        <v>Durable Medical Equipment and Supplies Policy</v>
      </c>
      <c r="G643" s="30" t="s">
        <v>852</v>
      </c>
      <c r="H643" s="31" t="s">
        <v>806</v>
      </c>
      <c r="I643" s="31" t="str">
        <f t="shared" ref="I643:I706" si="31">VLOOKUP(G643,$R:$X,7,0)</f>
        <v>Durable Medical Equipment and Supplies Policy</v>
      </c>
      <c r="J643" t="e">
        <f t="shared" ref="J643:J706" ca="1" si="32">VLOOKUP(I643,$J:$J,1,0)</f>
        <v>#N/A</v>
      </c>
      <c r="N643" s="34" t="s">
        <v>3533</v>
      </c>
      <c r="O643" s="34" t="s">
        <v>5202</v>
      </c>
      <c r="P643" s="69">
        <v>6074</v>
      </c>
      <c r="Q643" s="34" t="s">
        <v>5228</v>
      </c>
      <c r="R643" s="34" t="s">
        <v>5249</v>
      </c>
      <c r="S643" s="69">
        <v>20366</v>
      </c>
      <c r="T643" s="70" t="s">
        <v>5250</v>
      </c>
      <c r="U643" s="34" t="s">
        <v>4644</v>
      </c>
      <c r="V643" s="34" t="s">
        <v>4645</v>
      </c>
      <c r="W643" s="34" t="s">
        <v>5243</v>
      </c>
      <c r="X643" s="34" t="s">
        <v>3533</v>
      </c>
    </row>
    <row r="644" spans="1:24" x14ac:dyDescent="0.25">
      <c r="A644" s="30" t="s">
        <v>852</v>
      </c>
      <c r="B644" s="31" t="s">
        <v>853</v>
      </c>
      <c r="C644" s="31" t="str">
        <f t="shared" si="30"/>
        <v>Durable Medical Equipment and Supplies Policy</v>
      </c>
      <c r="G644" s="30" t="s">
        <v>852</v>
      </c>
      <c r="H644" s="31" t="s">
        <v>853</v>
      </c>
      <c r="I644" s="31" t="str">
        <f t="shared" si="31"/>
        <v>Durable Medical Equipment and Supplies Policy</v>
      </c>
      <c r="J644" t="e">
        <f t="shared" ca="1" si="32"/>
        <v>#N/A</v>
      </c>
      <c r="N644" s="34" t="s">
        <v>3533</v>
      </c>
      <c r="O644" s="34" t="s">
        <v>5202</v>
      </c>
      <c r="P644" s="69">
        <v>6074</v>
      </c>
      <c r="Q644" s="34" t="s">
        <v>5228</v>
      </c>
      <c r="R644" s="34" t="s">
        <v>5251</v>
      </c>
      <c r="S644" s="69">
        <v>20374</v>
      </c>
      <c r="T644" s="70" t="s">
        <v>5252</v>
      </c>
      <c r="U644" s="34" t="s">
        <v>4644</v>
      </c>
      <c r="V644" s="34" t="s">
        <v>4645</v>
      </c>
      <c r="W644" s="34" t="s">
        <v>5243</v>
      </c>
      <c r="X644" s="34" t="s">
        <v>3533</v>
      </c>
    </row>
    <row r="645" spans="1:24" x14ac:dyDescent="0.25">
      <c r="A645" s="30" t="s">
        <v>852</v>
      </c>
      <c r="B645" s="31" t="s">
        <v>854</v>
      </c>
      <c r="C645" s="31" t="str">
        <f t="shared" si="30"/>
        <v>Durable Medical Equipment and Supplies Policy</v>
      </c>
      <c r="G645" s="30" t="s">
        <v>852</v>
      </c>
      <c r="H645" s="31" t="s">
        <v>854</v>
      </c>
      <c r="I645" s="31" t="str">
        <f t="shared" si="31"/>
        <v>Durable Medical Equipment and Supplies Policy</v>
      </c>
      <c r="J645" t="e">
        <f t="shared" ca="1" si="32"/>
        <v>#N/A</v>
      </c>
      <c r="N645" s="34" t="s">
        <v>3533</v>
      </c>
      <c r="O645" s="34" t="s">
        <v>5253</v>
      </c>
      <c r="P645" s="69">
        <v>6024</v>
      </c>
      <c r="Q645" s="34" t="s">
        <v>5203</v>
      </c>
      <c r="R645" s="34" t="s">
        <v>5254</v>
      </c>
      <c r="S645" s="69">
        <v>21217</v>
      </c>
      <c r="T645" s="70" t="s">
        <v>5255</v>
      </c>
      <c r="U645" s="34" t="s">
        <v>5027</v>
      </c>
      <c r="V645" s="34" t="s">
        <v>5027</v>
      </c>
      <c r="W645" s="34" t="s">
        <v>5206</v>
      </c>
      <c r="X645" s="34" t="s">
        <v>3533</v>
      </c>
    </row>
    <row r="646" spans="1:24" x14ac:dyDescent="0.25">
      <c r="A646" s="30" t="s">
        <v>855</v>
      </c>
      <c r="B646" s="31" t="s">
        <v>497</v>
      </c>
      <c r="C646" s="31" t="str">
        <f t="shared" si="30"/>
        <v>CMS National Coverage Determinations (NCD) Policy</v>
      </c>
      <c r="G646" s="30" t="s">
        <v>855</v>
      </c>
      <c r="H646" s="31" t="s">
        <v>497</v>
      </c>
      <c r="I646" s="31" t="str">
        <f t="shared" si="31"/>
        <v>CMS National Coverage Determinations (NCD) Policy</v>
      </c>
      <c r="J646" t="e">
        <f t="shared" ca="1" si="32"/>
        <v>#N/A</v>
      </c>
      <c r="N646" s="34" t="s">
        <v>3533</v>
      </c>
      <c r="O646" s="34" t="s">
        <v>5253</v>
      </c>
      <c r="P646" s="69">
        <v>6024</v>
      </c>
      <c r="Q646" s="34" t="s">
        <v>5203</v>
      </c>
      <c r="R646" s="34" t="s">
        <v>5256</v>
      </c>
      <c r="S646" s="69">
        <v>20997</v>
      </c>
      <c r="T646" s="70" t="s">
        <v>5257</v>
      </c>
      <c r="U646" s="34" t="s">
        <v>5037</v>
      </c>
      <c r="V646" s="34" t="s">
        <v>5037</v>
      </c>
      <c r="W646" s="34" t="s">
        <v>5258</v>
      </c>
      <c r="X646" s="34" t="s">
        <v>3533</v>
      </c>
    </row>
    <row r="647" spans="1:24" x14ac:dyDescent="0.25">
      <c r="A647" s="30" t="s">
        <v>855</v>
      </c>
      <c r="B647" s="31" t="s">
        <v>498</v>
      </c>
      <c r="C647" s="31" t="str">
        <f t="shared" si="30"/>
        <v>CMS National Coverage Determinations (NCD) Policy</v>
      </c>
      <c r="G647" s="30" t="s">
        <v>855</v>
      </c>
      <c r="H647" s="31" t="s">
        <v>498</v>
      </c>
      <c r="I647" s="31" t="str">
        <f t="shared" si="31"/>
        <v>CMS National Coverage Determinations (NCD) Policy</v>
      </c>
      <c r="J647" t="e">
        <f t="shared" ca="1" si="32"/>
        <v>#N/A</v>
      </c>
      <c r="N647" s="34" t="s">
        <v>3533</v>
      </c>
      <c r="O647" s="34" t="s">
        <v>5253</v>
      </c>
      <c r="P647" s="69">
        <v>6024</v>
      </c>
      <c r="Q647" s="34" t="s">
        <v>5203</v>
      </c>
      <c r="R647" s="34" t="s">
        <v>5259</v>
      </c>
      <c r="S647" s="69">
        <v>21219</v>
      </c>
      <c r="T647" s="70" t="s">
        <v>5223</v>
      </c>
      <c r="U647" s="34" t="s">
        <v>5027</v>
      </c>
      <c r="V647" s="34" t="s">
        <v>5027</v>
      </c>
      <c r="W647" s="34" t="s">
        <v>5206</v>
      </c>
      <c r="X647" s="34" t="s">
        <v>3533</v>
      </c>
    </row>
    <row r="648" spans="1:24" x14ac:dyDescent="0.25">
      <c r="A648" s="30" t="s">
        <v>855</v>
      </c>
      <c r="B648" s="31" t="s">
        <v>499</v>
      </c>
      <c r="C648" s="31" t="str">
        <f t="shared" si="30"/>
        <v>CMS National Coverage Determinations (NCD) Policy</v>
      </c>
      <c r="G648" s="30" t="s">
        <v>855</v>
      </c>
      <c r="H648" s="31" t="s">
        <v>499</v>
      </c>
      <c r="I648" s="31" t="str">
        <f t="shared" si="31"/>
        <v>CMS National Coverage Determinations (NCD) Policy</v>
      </c>
      <c r="J648" t="e">
        <f t="shared" ca="1" si="32"/>
        <v>#N/A</v>
      </c>
      <c r="N648" s="34" t="s">
        <v>3533</v>
      </c>
      <c r="O648" s="34" t="s">
        <v>5253</v>
      </c>
      <c r="P648" s="69">
        <v>6024</v>
      </c>
      <c r="Q648" s="34" t="s">
        <v>5203</v>
      </c>
      <c r="R648" s="34" t="s">
        <v>5260</v>
      </c>
      <c r="S648" s="69">
        <v>21222</v>
      </c>
      <c r="T648" s="70" t="s">
        <v>5261</v>
      </c>
      <c r="U648" s="34" t="s">
        <v>5027</v>
      </c>
      <c r="V648" s="34" t="s">
        <v>5027</v>
      </c>
      <c r="W648" s="34" t="s">
        <v>5206</v>
      </c>
      <c r="X648" s="34" t="s">
        <v>3533</v>
      </c>
    </row>
    <row r="649" spans="1:24" x14ac:dyDescent="0.25">
      <c r="A649" s="30" t="s">
        <v>855</v>
      </c>
      <c r="B649" s="31" t="s">
        <v>500</v>
      </c>
      <c r="C649" s="31" t="str">
        <f t="shared" si="30"/>
        <v>CMS National Coverage Determinations (NCD) Policy</v>
      </c>
      <c r="G649" s="30" t="s">
        <v>855</v>
      </c>
      <c r="H649" s="31" t="s">
        <v>500</v>
      </c>
      <c r="I649" s="31" t="str">
        <f t="shared" si="31"/>
        <v>CMS National Coverage Determinations (NCD) Policy</v>
      </c>
      <c r="J649" t="e">
        <f t="shared" ca="1" si="32"/>
        <v>#N/A</v>
      </c>
      <c r="N649" s="34" t="s">
        <v>3533</v>
      </c>
      <c r="O649" s="34" t="s">
        <v>5253</v>
      </c>
      <c r="P649" s="69">
        <v>6024</v>
      </c>
      <c r="Q649" s="34" t="s">
        <v>5203</v>
      </c>
      <c r="R649" s="34" t="s">
        <v>5262</v>
      </c>
      <c r="S649" s="69">
        <v>40804</v>
      </c>
      <c r="T649" s="70" t="s">
        <v>5263</v>
      </c>
      <c r="U649" s="34" t="s">
        <v>5027</v>
      </c>
      <c r="V649" s="34" t="s">
        <v>5027</v>
      </c>
      <c r="W649" s="34" t="s">
        <v>5206</v>
      </c>
      <c r="X649" s="34" t="s">
        <v>3533</v>
      </c>
    </row>
    <row r="650" spans="1:24" x14ac:dyDescent="0.25">
      <c r="A650" s="30" t="s">
        <v>855</v>
      </c>
      <c r="B650" s="31" t="s">
        <v>501</v>
      </c>
      <c r="C650" s="31" t="str">
        <f t="shared" si="30"/>
        <v>CMS National Coverage Determinations (NCD) Policy</v>
      </c>
      <c r="G650" s="30" t="s">
        <v>855</v>
      </c>
      <c r="H650" s="31" t="s">
        <v>501</v>
      </c>
      <c r="I650" s="31" t="str">
        <f t="shared" si="31"/>
        <v>CMS National Coverage Determinations (NCD) Policy</v>
      </c>
      <c r="J650" t="e">
        <f t="shared" ca="1" si="32"/>
        <v>#N/A</v>
      </c>
      <c r="N650" s="34" t="s">
        <v>3533</v>
      </c>
      <c r="O650" s="34" t="s">
        <v>5253</v>
      </c>
      <c r="P650" s="69">
        <v>6024</v>
      </c>
      <c r="Q650" s="34" t="s">
        <v>5203</v>
      </c>
      <c r="R650" s="34" t="s">
        <v>5264</v>
      </c>
      <c r="S650" s="69">
        <v>21224</v>
      </c>
      <c r="T650" s="70" t="s">
        <v>5265</v>
      </c>
      <c r="U650" s="34" t="s">
        <v>5027</v>
      </c>
      <c r="V650" s="34" t="s">
        <v>5027</v>
      </c>
      <c r="W650" s="34" t="s">
        <v>5206</v>
      </c>
      <c r="X650" s="34" t="s">
        <v>3533</v>
      </c>
    </row>
    <row r="651" spans="1:24" x14ac:dyDescent="0.25">
      <c r="A651" s="30" t="s">
        <v>313</v>
      </c>
      <c r="B651" s="31" t="s">
        <v>726</v>
      </c>
      <c r="C651" s="31" t="str">
        <f t="shared" si="30"/>
        <v>Durable Medical Equipment and Supplies Policy</v>
      </c>
      <c r="G651" s="30" t="s">
        <v>313</v>
      </c>
      <c r="H651" s="31" t="s">
        <v>726</v>
      </c>
      <c r="I651" s="31" t="str">
        <f t="shared" si="31"/>
        <v>Durable Medical Equipment and Supplies Policy</v>
      </c>
      <c r="J651" t="e">
        <f t="shared" ca="1" si="32"/>
        <v>#N/A</v>
      </c>
      <c r="N651" s="34" t="s">
        <v>3533</v>
      </c>
      <c r="O651" s="34" t="s">
        <v>5253</v>
      </c>
      <c r="P651" s="69">
        <v>6024</v>
      </c>
      <c r="Q651" s="34" t="s">
        <v>5203</v>
      </c>
      <c r="R651" s="34" t="s">
        <v>5266</v>
      </c>
      <c r="S651" s="69">
        <v>21225</v>
      </c>
      <c r="T651" s="70" t="s">
        <v>5208</v>
      </c>
      <c r="U651" s="34" t="s">
        <v>5027</v>
      </c>
      <c r="V651" s="34" t="s">
        <v>5027</v>
      </c>
      <c r="W651" s="34" t="s">
        <v>5206</v>
      </c>
      <c r="X651" s="34" t="s">
        <v>3533</v>
      </c>
    </row>
    <row r="652" spans="1:24" x14ac:dyDescent="0.25">
      <c r="A652" s="30" t="s">
        <v>313</v>
      </c>
      <c r="B652" s="31" t="s">
        <v>727</v>
      </c>
      <c r="C652" s="31" t="str">
        <f t="shared" si="30"/>
        <v>Durable Medical Equipment and Supplies Policy</v>
      </c>
      <c r="G652" s="30" t="s">
        <v>313</v>
      </c>
      <c r="H652" s="31" t="s">
        <v>727</v>
      </c>
      <c r="I652" s="31" t="str">
        <f t="shared" si="31"/>
        <v>Durable Medical Equipment and Supplies Policy</v>
      </c>
      <c r="J652" t="e">
        <f t="shared" ca="1" si="32"/>
        <v>#N/A</v>
      </c>
      <c r="N652" s="34" t="s">
        <v>3533</v>
      </c>
      <c r="O652" s="34" t="s">
        <v>5253</v>
      </c>
      <c r="P652" s="69">
        <v>6024</v>
      </c>
      <c r="Q652" s="34" t="s">
        <v>5203</v>
      </c>
      <c r="R652" s="34" t="s">
        <v>5267</v>
      </c>
      <c r="S652" s="69">
        <v>20964</v>
      </c>
      <c r="T652" s="70" t="s">
        <v>5268</v>
      </c>
      <c r="U652" s="34" t="s">
        <v>5037</v>
      </c>
      <c r="V652" s="34" t="s">
        <v>5037</v>
      </c>
      <c r="W652" s="34" t="s">
        <v>5215</v>
      </c>
      <c r="X652" s="34" t="s">
        <v>3533</v>
      </c>
    </row>
    <row r="653" spans="1:24" x14ac:dyDescent="0.25">
      <c r="A653" s="30" t="s">
        <v>313</v>
      </c>
      <c r="B653" s="31" t="s">
        <v>548</v>
      </c>
      <c r="C653" s="31" t="str">
        <f t="shared" si="30"/>
        <v>Durable Medical Equipment and Supplies Policy</v>
      </c>
      <c r="G653" s="30" t="s">
        <v>313</v>
      </c>
      <c r="H653" s="31" t="s">
        <v>548</v>
      </c>
      <c r="I653" s="31" t="str">
        <f t="shared" si="31"/>
        <v>Durable Medical Equipment and Supplies Policy</v>
      </c>
      <c r="J653" t="e">
        <f t="shared" ca="1" si="32"/>
        <v>#N/A</v>
      </c>
      <c r="N653" s="34" t="s">
        <v>3533</v>
      </c>
      <c r="O653" s="34" t="s">
        <v>5253</v>
      </c>
      <c r="P653" s="69">
        <v>6024</v>
      </c>
      <c r="Q653" s="34" t="s">
        <v>5203</v>
      </c>
      <c r="R653" s="34" t="s">
        <v>5269</v>
      </c>
      <c r="S653" s="69">
        <v>21010</v>
      </c>
      <c r="T653" s="70" t="s">
        <v>5270</v>
      </c>
      <c r="U653" s="34" t="s">
        <v>5037</v>
      </c>
      <c r="V653" s="34" t="s">
        <v>5037</v>
      </c>
      <c r="W653" s="34" t="s">
        <v>5215</v>
      </c>
      <c r="X653" s="34" t="s">
        <v>3533</v>
      </c>
    </row>
    <row r="654" spans="1:24" x14ac:dyDescent="0.25">
      <c r="A654" s="30" t="s">
        <v>313</v>
      </c>
      <c r="B654" s="31" t="s">
        <v>756</v>
      </c>
      <c r="C654" s="31" t="str">
        <f t="shared" si="30"/>
        <v>Durable Medical Equipment and Supplies Policy</v>
      </c>
      <c r="G654" s="30" t="s">
        <v>313</v>
      </c>
      <c r="H654" s="31" t="s">
        <v>756</v>
      </c>
      <c r="I654" s="31" t="str">
        <f t="shared" si="31"/>
        <v>Durable Medical Equipment and Supplies Policy</v>
      </c>
      <c r="J654" t="e">
        <f t="shared" ca="1" si="32"/>
        <v>#N/A</v>
      </c>
      <c r="N654" s="34" t="s">
        <v>3533</v>
      </c>
      <c r="O654" s="34" t="s">
        <v>5253</v>
      </c>
      <c r="P654" s="69">
        <v>6024</v>
      </c>
      <c r="Q654" s="34" t="s">
        <v>5203</v>
      </c>
      <c r="R654" s="34" t="s">
        <v>5271</v>
      </c>
      <c r="S654" s="69">
        <v>20976</v>
      </c>
      <c r="T654" s="70" t="s">
        <v>5272</v>
      </c>
      <c r="U654" s="34" t="s">
        <v>5037</v>
      </c>
      <c r="V654" s="34" t="s">
        <v>5037</v>
      </c>
      <c r="W654" s="34" t="s">
        <v>5215</v>
      </c>
      <c r="X654" s="34" t="s">
        <v>3533</v>
      </c>
    </row>
    <row r="655" spans="1:24" x14ac:dyDescent="0.25">
      <c r="A655" s="30" t="s">
        <v>313</v>
      </c>
      <c r="B655" s="31" t="s">
        <v>856</v>
      </c>
      <c r="C655" s="31" t="str">
        <f t="shared" si="30"/>
        <v>Durable Medical Equipment and Supplies Policy</v>
      </c>
      <c r="G655" s="30" t="s">
        <v>313</v>
      </c>
      <c r="H655" s="31" t="s">
        <v>856</v>
      </c>
      <c r="I655" s="31" t="str">
        <f t="shared" si="31"/>
        <v>Durable Medical Equipment and Supplies Policy</v>
      </c>
      <c r="J655" t="e">
        <f t="shared" ca="1" si="32"/>
        <v>#N/A</v>
      </c>
      <c r="N655" s="34" t="s">
        <v>3533</v>
      </c>
      <c r="O655" s="34" t="s">
        <v>5253</v>
      </c>
      <c r="P655" s="69">
        <v>6075</v>
      </c>
      <c r="Q655" s="34" t="s">
        <v>5228</v>
      </c>
      <c r="R655" s="34" t="s">
        <v>5273</v>
      </c>
      <c r="S655" s="69">
        <v>20316</v>
      </c>
      <c r="T655" s="70" t="s">
        <v>5274</v>
      </c>
      <c r="U655" s="34" t="s">
        <v>5037</v>
      </c>
      <c r="V655" s="34" t="s">
        <v>5037</v>
      </c>
      <c r="W655" s="34" t="s">
        <v>5275</v>
      </c>
      <c r="X655" s="34" t="s">
        <v>3533</v>
      </c>
    </row>
    <row r="656" spans="1:24" x14ac:dyDescent="0.25">
      <c r="A656" s="30" t="s">
        <v>313</v>
      </c>
      <c r="B656" s="31" t="s">
        <v>857</v>
      </c>
      <c r="C656" s="31" t="str">
        <f t="shared" si="30"/>
        <v>Durable Medical Equipment and Supplies Policy</v>
      </c>
      <c r="G656" s="30" t="s">
        <v>313</v>
      </c>
      <c r="H656" s="31" t="s">
        <v>857</v>
      </c>
      <c r="I656" s="31" t="str">
        <f t="shared" si="31"/>
        <v>Durable Medical Equipment and Supplies Policy</v>
      </c>
      <c r="J656" t="e">
        <f t="shared" ca="1" si="32"/>
        <v>#N/A</v>
      </c>
      <c r="N656" s="34" t="s">
        <v>3533</v>
      </c>
      <c r="O656" s="34" t="s">
        <v>5253</v>
      </c>
      <c r="P656" s="69">
        <v>6075</v>
      </c>
      <c r="Q656" s="34" t="s">
        <v>5228</v>
      </c>
      <c r="R656" s="34" t="s">
        <v>5276</v>
      </c>
      <c r="S656" s="69">
        <v>20328</v>
      </c>
      <c r="T656" s="70" t="s">
        <v>5247</v>
      </c>
      <c r="U656" s="34" t="s">
        <v>5027</v>
      </c>
      <c r="V656" s="34" t="s">
        <v>5027</v>
      </c>
      <c r="W656" s="34" t="s">
        <v>5277</v>
      </c>
      <c r="X656" s="34" t="s">
        <v>3533</v>
      </c>
    </row>
    <row r="657" spans="1:24" x14ac:dyDescent="0.25">
      <c r="A657" s="30" t="s">
        <v>313</v>
      </c>
      <c r="B657" s="31" t="s">
        <v>716</v>
      </c>
      <c r="C657" s="31" t="str">
        <f t="shared" si="30"/>
        <v>Durable Medical Equipment and Supplies Policy</v>
      </c>
      <c r="G657" s="30" t="s">
        <v>313</v>
      </c>
      <c r="H657" s="31" t="s">
        <v>716</v>
      </c>
      <c r="I657" s="31" t="str">
        <f t="shared" si="31"/>
        <v>Durable Medical Equipment and Supplies Policy</v>
      </c>
      <c r="J657" t="e">
        <f t="shared" ca="1" si="32"/>
        <v>#N/A</v>
      </c>
      <c r="N657" s="34" t="s">
        <v>3533</v>
      </c>
      <c r="O657" s="34" t="s">
        <v>5253</v>
      </c>
      <c r="P657" s="69">
        <v>6075</v>
      </c>
      <c r="Q657" s="34" t="s">
        <v>5228</v>
      </c>
      <c r="R657" s="34" t="s">
        <v>5278</v>
      </c>
      <c r="S657" s="69">
        <v>20297</v>
      </c>
      <c r="T657" s="70" t="s">
        <v>5279</v>
      </c>
      <c r="U657" s="34" t="s">
        <v>5027</v>
      </c>
      <c r="V657" s="34" t="s">
        <v>5027</v>
      </c>
      <c r="W657" s="34" t="s">
        <v>5277</v>
      </c>
      <c r="X657" s="34" t="s">
        <v>3533</v>
      </c>
    </row>
    <row r="658" spans="1:24" x14ac:dyDescent="0.25">
      <c r="A658" s="30" t="s">
        <v>313</v>
      </c>
      <c r="B658" s="31" t="s">
        <v>718</v>
      </c>
      <c r="C658" s="31" t="str">
        <f t="shared" si="30"/>
        <v>Durable Medical Equipment and Supplies Policy</v>
      </c>
      <c r="G658" s="30" t="s">
        <v>313</v>
      </c>
      <c r="H658" s="31" t="s">
        <v>718</v>
      </c>
      <c r="I658" s="31" t="str">
        <f t="shared" si="31"/>
        <v>Durable Medical Equipment and Supplies Policy</v>
      </c>
      <c r="J658" t="e">
        <f t="shared" ca="1" si="32"/>
        <v>#N/A</v>
      </c>
      <c r="N658" s="34" t="s">
        <v>3533</v>
      </c>
      <c r="O658" s="34" t="s">
        <v>5253</v>
      </c>
      <c r="P658" s="69">
        <v>6075</v>
      </c>
      <c r="Q658" s="34" t="s">
        <v>5228</v>
      </c>
      <c r="R658" s="34" t="s">
        <v>5280</v>
      </c>
      <c r="S658" s="69">
        <v>20331</v>
      </c>
      <c r="T658" s="70" t="s">
        <v>5281</v>
      </c>
      <c r="U658" s="34" t="s">
        <v>5027</v>
      </c>
      <c r="V658" s="34" t="s">
        <v>5027</v>
      </c>
      <c r="W658" s="34" t="s">
        <v>5282</v>
      </c>
      <c r="X658" s="34" t="s">
        <v>3533</v>
      </c>
    </row>
    <row r="659" spans="1:24" x14ac:dyDescent="0.25">
      <c r="A659" s="30" t="s">
        <v>313</v>
      </c>
      <c r="B659" s="31" t="s">
        <v>858</v>
      </c>
      <c r="C659" s="31" t="str">
        <f t="shared" si="30"/>
        <v>Durable Medical Equipment and Supplies Policy</v>
      </c>
      <c r="G659" s="30" t="s">
        <v>313</v>
      </c>
      <c r="H659" s="31" t="s">
        <v>858</v>
      </c>
      <c r="I659" s="31" t="str">
        <f t="shared" si="31"/>
        <v>Durable Medical Equipment and Supplies Policy</v>
      </c>
      <c r="J659" t="e">
        <f t="shared" ca="1" si="32"/>
        <v>#N/A</v>
      </c>
      <c r="N659" s="34" t="s">
        <v>3533</v>
      </c>
      <c r="O659" s="34" t="s">
        <v>5253</v>
      </c>
      <c r="P659" s="69">
        <v>6075</v>
      </c>
      <c r="Q659" s="34" t="s">
        <v>5228</v>
      </c>
      <c r="R659" s="34" t="s">
        <v>5283</v>
      </c>
      <c r="S659" s="69">
        <v>40801</v>
      </c>
      <c r="T659" s="70" t="s">
        <v>5284</v>
      </c>
      <c r="U659" s="34" t="s">
        <v>5027</v>
      </c>
      <c r="V659" s="34" t="s">
        <v>5027</v>
      </c>
      <c r="W659" s="34" t="s">
        <v>5277</v>
      </c>
      <c r="X659" s="34" t="s">
        <v>3533</v>
      </c>
    </row>
    <row r="660" spans="1:24" x14ac:dyDescent="0.25">
      <c r="A660" s="30" t="s">
        <v>313</v>
      </c>
      <c r="B660" s="31" t="s">
        <v>859</v>
      </c>
      <c r="C660" s="31" t="str">
        <f t="shared" si="30"/>
        <v>Durable Medical Equipment and Supplies Policy</v>
      </c>
      <c r="G660" s="30" t="s">
        <v>313</v>
      </c>
      <c r="H660" s="31" t="s">
        <v>859</v>
      </c>
      <c r="I660" s="31" t="str">
        <f t="shared" si="31"/>
        <v>Durable Medical Equipment and Supplies Policy</v>
      </c>
      <c r="J660" t="e">
        <f t="shared" ca="1" si="32"/>
        <v>#N/A</v>
      </c>
      <c r="N660" s="34" t="s">
        <v>3533</v>
      </c>
      <c r="O660" s="34" t="s">
        <v>5253</v>
      </c>
      <c r="P660" s="69">
        <v>6075</v>
      </c>
      <c r="Q660" s="34" t="s">
        <v>5228</v>
      </c>
      <c r="R660" s="34" t="s">
        <v>5285</v>
      </c>
      <c r="S660" s="69">
        <v>20334</v>
      </c>
      <c r="T660" s="70" t="s">
        <v>5286</v>
      </c>
      <c r="U660" s="34" t="s">
        <v>5037</v>
      </c>
      <c r="V660" s="34" t="s">
        <v>5037</v>
      </c>
      <c r="W660" s="34" t="s">
        <v>5287</v>
      </c>
      <c r="X660" s="34" t="s">
        <v>3533</v>
      </c>
    </row>
    <row r="661" spans="1:24" x14ac:dyDescent="0.25">
      <c r="A661" s="30" t="s">
        <v>313</v>
      </c>
      <c r="B661" s="31" t="s">
        <v>860</v>
      </c>
      <c r="C661" s="31" t="str">
        <f t="shared" si="30"/>
        <v>Durable Medical Equipment and Supplies Policy</v>
      </c>
      <c r="G661" s="30" t="s">
        <v>313</v>
      </c>
      <c r="H661" s="31" t="s">
        <v>860</v>
      </c>
      <c r="I661" s="31" t="str">
        <f t="shared" si="31"/>
        <v>Durable Medical Equipment and Supplies Policy</v>
      </c>
      <c r="J661" t="e">
        <f t="shared" ca="1" si="32"/>
        <v>#N/A</v>
      </c>
      <c r="N661" s="34" t="s">
        <v>3533</v>
      </c>
      <c r="O661" s="34" t="s">
        <v>5253</v>
      </c>
      <c r="P661" s="69">
        <v>6075</v>
      </c>
      <c r="Q661" s="34" t="s">
        <v>5228</v>
      </c>
      <c r="R661" s="34" t="s">
        <v>5288</v>
      </c>
      <c r="S661" s="69">
        <v>18374</v>
      </c>
      <c r="T661" s="70" t="s">
        <v>5235</v>
      </c>
      <c r="U661" s="34" t="s">
        <v>5027</v>
      </c>
      <c r="V661" s="34" t="s">
        <v>5027</v>
      </c>
      <c r="W661" s="34" t="s">
        <v>5277</v>
      </c>
      <c r="X661" s="34" t="s">
        <v>3533</v>
      </c>
    </row>
    <row r="662" spans="1:24" x14ac:dyDescent="0.25">
      <c r="A662" s="30" t="s">
        <v>313</v>
      </c>
      <c r="B662" s="31" t="s">
        <v>861</v>
      </c>
      <c r="C662" s="31" t="str">
        <f t="shared" si="30"/>
        <v>Durable Medical Equipment and Supplies Policy</v>
      </c>
      <c r="G662" s="30" t="s">
        <v>313</v>
      </c>
      <c r="H662" s="31" t="s">
        <v>861</v>
      </c>
      <c r="I662" s="31" t="str">
        <f t="shared" si="31"/>
        <v>Durable Medical Equipment and Supplies Policy</v>
      </c>
      <c r="J662" t="e">
        <f t="shared" ca="1" si="32"/>
        <v>#N/A</v>
      </c>
      <c r="N662" s="34" t="s">
        <v>3533</v>
      </c>
      <c r="O662" s="34" t="s">
        <v>5253</v>
      </c>
      <c r="P662" s="69">
        <v>6075</v>
      </c>
      <c r="Q662" s="34" t="s">
        <v>5228</v>
      </c>
      <c r="R662" s="34" t="s">
        <v>5289</v>
      </c>
      <c r="S662" s="69">
        <v>20336</v>
      </c>
      <c r="T662" s="70" t="s">
        <v>5290</v>
      </c>
      <c r="U662" s="34" t="s">
        <v>5027</v>
      </c>
      <c r="V662" s="34" t="s">
        <v>5027</v>
      </c>
      <c r="W662" s="34" t="s">
        <v>5291</v>
      </c>
      <c r="X662" s="34" t="s">
        <v>3533</v>
      </c>
    </row>
    <row r="663" spans="1:24" x14ac:dyDescent="0.25">
      <c r="A663" s="30" t="s">
        <v>313</v>
      </c>
      <c r="B663" s="31" t="s">
        <v>862</v>
      </c>
      <c r="C663" s="31" t="str">
        <f t="shared" si="30"/>
        <v>Durable Medical Equipment and Supplies Policy</v>
      </c>
      <c r="G663" s="30" t="s">
        <v>313</v>
      </c>
      <c r="H663" s="31" t="s">
        <v>862</v>
      </c>
      <c r="I663" s="31" t="str">
        <f t="shared" si="31"/>
        <v>Durable Medical Equipment and Supplies Policy</v>
      </c>
      <c r="J663" t="e">
        <f t="shared" ca="1" si="32"/>
        <v>#N/A</v>
      </c>
      <c r="N663" s="34" t="s">
        <v>3533</v>
      </c>
      <c r="O663" s="34" t="s">
        <v>5253</v>
      </c>
      <c r="P663" s="69">
        <v>6075</v>
      </c>
      <c r="Q663" s="34" t="s">
        <v>5228</v>
      </c>
      <c r="R663" s="34" t="s">
        <v>5292</v>
      </c>
      <c r="S663" s="69">
        <v>20337</v>
      </c>
      <c r="T663" s="70" t="s">
        <v>5293</v>
      </c>
      <c r="U663" s="34" t="s">
        <v>5037</v>
      </c>
      <c r="V663" s="34" t="s">
        <v>5037</v>
      </c>
      <c r="W663" s="34" t="s">
        <v>5287</v>
      </c>
      <c r="X663" s="34" t="s">
        <v>3533</v>
      </c>
    </row>
    <row r="664" spans="1:24" x14ac:dyDescent="0.25">
      <c r="A664" s="30" t="s">
        <v>313</v>
      </c>
      <c r="B664" s="31" t="s">
        <v>863</v>
      </c>
      <c r="C664" s="31" t="str">
        <f t="shared" si="30"/>
        <v>Durable Medical Equipment and Supplies Policy</v>
      </c>
      <c r="G664" s="30" t="s">
        <v>313</v>
      </c>
      <c r="H664" s="31" t="s">
        <v>863</v>
      </c>
      <c r="I664" s="31" t="str">
        <f t="shared" si="31"/>
        <v>Durable Medical Equipment and Supplies Policy</v>
      </c>
      <c r="J664" t="e">
        <f t="shared" ca="1" si="32"/>
        <v>#N/A</v>
      </c>
      <c r="N664" s="34" t="s">
        <v>3533</v>
      </c>
      <c r="O664" s="34" t="s">
        <v>5253</v>
      </c>
      <c r="P664" s="69">
        <v>6075</v>
      </c>
      <c r="Q664" s="34" t="s">
        <v>5228</v>
      </c>
      <c r="R664" s="34" t="s">
        <v>5294</v>
      </c>
      <c r="S664" s="69">
        <v>20338</v>
      </c>
      <c r="T664" s="70" t="s">
        <v>5272</v>
      </c>
      <c r="U664" s="34" t="s">
        <v>5037</v>
      </c>
      <c r="V664" s="34" t="s">
        <v>5037</v>
      </c>
      <c r="W664" s="34" t="s">
        <v>5287</v>
      </c>
      <c r="X664" s="34" t="s">
        <v>3533</v>
      </c>
    </row>
    <row r="665" spans="1:24" x14ac:dyDescent="0.25">
      <c r="A665" s="30" t="s">
        <v>313</v>
      </c>
      <c r="B665" s="31" t="s">
        <v>864</v>
      </c>
      <c r="C665" s="31" t="str">
        <f t="shared" si="30"/>
        <v>Durable Medical Equipment and Supplies Policy</v>
      </c>
      <c r="G665" s="30" t="s">
        <v>313</v>
      </c>
      <c r="H665" s="31" t="s">
        <v>864</v>
      </c>
      <c r="I665" s="31" t="str">
        <f t="shared" si="31"/>
        <v>Durable Medical Equipment and Supplies Policy</v>
      </c>
      <c r="J665" t="e">
        <f t="shared" ca="1" si="32"/>
        <v>#N/A</v>
      </c>
      <c r="N665" s="34" t="s">
        <v>3533</v>
      </c>
      <c r="O665" s="34" t="s">
        <v>5295</v>
      </c>
      <c r="P665" s="69">
        <v>6025</v>
      </c>
      <c r="Q665" s="34" t="s">
        <v>5203</v>
      </c>
      <c r="R665" s="34" t="s">
        <v>5296</v>
      </c>
      <c r="S665" s="69">
        <v>20958</v>
      </c>
      <c r="T665" s="70" t="s">
        <v>5297</v>
      </c>
      <c r="U665" s="34" t="s">
        <v>5037</v>
      </c>
      <c r="V665" s="34" t="s">
        <v>5037</v>
      </c>
      <c r="W665" s="34" t="s">
        <v>5215</v>
      </c>
      <c r="X665" s="34" t="s">
        <v>3533</v>
      </c>
    </row>
    <row r="666" spans="1:24" x14ac:dyDescent="0.25">
      <c r="A666" s="30" t="s">
        <v>313</v>
      </c>
      <c r="B666" s="31" t="s">
        <v>865</v>
      </c>
      <c r="C666" s="31" t="str">
        <f t="shared" si="30"/>
        <v>Durable Medical Equipment and Supplies Policy</v>
      </c>
      <c r="G666" s="30" t="s">
        <v>313</v>
      </c>
      <c r="H666" s="31" t="s">
        <v>865</v>
      </c>
      <c r="I666" s="31" t="str">
        <f t="shared" si="31"/>
        <v>Durable Medical Equipment and Supplies Policy</v>
      </c>
      <c r="J666" t="e">
        <f t="shared" ca="1" si="32"/>
        <v>#N/A</v>
      </c>
      <c r="N666" s="34" t="s">
        <v>3533</v>
      </c>
      <c r="O666" s="34" t="s">
        <v>5295</v>
      </c>
      <c r="P666" s="69">
        <v>6025</v>
      </c>
      <c r="Q666" s="34" t="s">
        <v>5203</v>
      </c>
      <c r="R666" s="34" t="s">
        <v>5298</v>
      </c>
      <c r="S666" s="69">
        <v>20999</v>
      </c>
      <c r="T666" s="70" t="s">
        <v>5299</v>
      </c>
      <c r="U666" s="34" t="s">
        <v>5027</v>
      </c>
      <c r="V666" s="34" t="s">
        <v>5027</v>
      </c>
      <c r="W666" s="34" t="s">
        <v>5206</v>
      </c>
      <c r="X666" s="34" t="s">
        <v>3533</v>
      </c>
    </row>
    <row r="667" spans="1:24" x14ac:dyDescent="0.25">
      <c r="A667" s="30" t="s">
        <v>313</v>
      </c>
      <c r="B667" s="31" t="s">
        <v>866</v>
      </c>
      <c r="C667" s="31" t="str">
        <f t="shared" si="30"/>
        <v>Durable Medical Equipment and Supplies Policy</v>
      </c>
      <c r="G667" s="30" t="s">
        <v>313</v>
      </c>
      <c r="H667" s="31" t="s">
        <v>866</v>
      </c>
      <c r="I667" s="31" t="str">
        <f t="shared" si="31"/>
        <v>Durable Medical Equipment and Supplies Policy</v>
      </c>
      <c r="J667" t="e">
        <f t="shared" ca="1" si="32"/>
        <v>#N/A</v>
      </c>
      <c r="N667" s="34" t="s">
        <v>3533</v>
      </c>
      <c r="O667" s="34" t="s">
        <v>5295</v>
      </c>
      <c r="P667" s="69">
        <v>6076</v>
      </c>
      <c r="Q667" s="34" t="s">
        <v>5300</v>
      </c>
      <c r="R667" s="34" t="s">
        <v>5301</v>
      </c>
      <c r="S667" s="69">
        <v>20318</v>
      </c>
      <c r="T667" s="70" t="s">
        <v>5302</v>
      </c>
      <c r="U667" s="34" t="s">
        <v>5037</v>
      </c>
      <c r="V667" s="34" t="s">
        <v>5037</v>
      </c>
      <c r="W667" s="34" t="s">
        <v>5275</v>
      </c>
      <c r="X667" s="34" t="s">
        <v>3533</v>
      </c>
    </row>
    <row r="668" spans="1:24" x14ac:dyDescent="0.25">
      <c r="A668" s="30" t="s">
        <v>313</v>
      </c>
      <c r="B668" s="31" t="s">
        <v>867</v>
      </c>
      <c r="C668" s="31" t="str">
        <f t="shared" si="30"/>
        <v>Durable Medical Equipment and Supplies Policy</v>
      </c>
      <c r="G668" s="30" t="s">
        <v>313</v>
      </c>
      <c r="H668" s="31" t="s">
        <v>867</v>
      </c>
      <c r="I668" s="31" t="str">
        <f t="shared" si="31"/>
        <v>Durable Medical Equipment and Supplies Policy</v>
      </c>
      <c r="J668" t="e">
        <f t="shared" ca="1" si="32"/>
        <v>#N/A</v>
      </c>
      <c r="N668" s="34" t="s">
        <v>3533</v>
      </c>
      <c r="O668" s="34" t="s">
        <v>5295</v>
      </c>
      <c r="P668" s="69">
        <v>6076</v>
      </c>
      <c r="Q668" s="34" t="s">
        <v>5300</v>
      </c>
      <c r="R668" s="34" t="s">
        <v>5303</v>
      </c>
      <c r="S668" s="69">
        <v>20324</v>
      </c>
      <c r="T668" s="70" t="s">
        <v>5304</v>
      </c>
      <c r="U668" s="34" t="s">
        <v>5027</v>
      </c>
      <c r="V668" s="34" t="s">
        <v>5027</v>
      </c>
      <c r="W668" s="34" t="s">
        <v>5277</v>
      </c>
      <c r="X668" s="34" t="s">
        <v>3533</v>
      </c>
    </row>
    <row r="669" spans="1:24" x14ac:dyDescent="0.25">
      <c r="A669" s="30" t="s">
        <v>313</v>
      </c>
      <c r="B669" s="31" t="s">
        <v>868</v>
      </c>
      <c r="C669" s="31" t="str">
        <f t="shared" si="30"/>
        <v>Durable Medical Equipment and Supplies Policy</v>
      </c>
      <c r="G669" s="30" t="s">
        <v>313</v>
      </c>
      <c r="H669" s="31" t="s">
        <v>868</v>
      </c>
      <c r="I669" s="31" t="str">
        <f t="shared" si="31"/>
        <v>Durable Medical Equipment and Supplies Policy</v>
      </c>
      <c r="J669" t="e">
        <f t="shared" ca="1" si="32"/>
        <v>#N/A</v>
      </c>
      <c r="N669" s="34" t="s">
        <v>3533</v>
      </c>
      <c r="O669" s="34" t="s">
        <v>5305</v>
      </c>
      <c r="P669" s="69">
        <v>6026</v>
      </c>
      <c r="Q669" s="34" t="s">
        <v>5203</v>
      </c>
      <c r="R669" s="34" t="s">
        <v>5306</v>
      </c>
      <c r="S669" s="69">
        <v>21220</v>
      </c>
      <c r="T669" s="70" t="s">
        <v>5307</v>
      </c>
      <c r="U669" s="34" t="s">
        <v>5037</v>
      </c>
      <c r="V669" s="34" t="s">
        <v>5037</v>
      </c>
      <c r="W669" s="34" t="s">
        <v>5215</v>
      </c>
      <c r="X669" s="34" t="s">
        <v>3533</v>
      </c>
    </row>
    <row r="670" spans="1:24" x14ac:dyDescent="0.25">
      <c r="A670" s="30" t="s">
        <v>313</v>
      </c>
      <c r="B670" s="31" t="s">
        <v>869</v>
      </c>
      <c r="C670" s="31" t="str">
        <f t="shared" si="30"/>
        <v>Durable Medical Equipment and Supplies Policy</v>
      </c>
      <c r="G670" s="30" t="s">
        <v>313</v>
      </c>
      <c r="H670" s="31" t="s">
        <v>869</v>
      </c>
      <c r="I670" s="31" t="str">
        <f t="shared" si="31"/>
        <v>Durable Medical Equipment and Supplies Policy</v>
      </c>
      <c r="J670" t="e">
        <f t="shared" ca="1" si="32"/>
        <v>#N/A</v>
      </c>
      <c r="N670" s="34" t="s">
        <v>3533</v>
      </c>
      <c r="O670" s="34" t="s">
        <v>5305</v>
      </c>
      <c r="P670" s="69">
        <v>6026</v>
      </c>
      <c r="Q670" s="34" t="s">
        <v>5203</v>
      </c>
      <c r="R670" s="34" t="s">
        <v>5308</v>
      </c>
      <c r="S670" s="69">
        <v>20967</v>
      </c>
      <c r="T670" s="70" t="s">
        <v>5309</v>
      </c>
      <c r="U670" s="34" t="s">
        <v>5027</v>
      </c>
      <c r="V670" s="34" t="s">
        <v>5027</v>
      </c>
      <c r="W670" s="34" t="s">
        <v>5206</v>
      </c>
      <c r="X670" s="34" t="s">
        <v>3533</v>
      </c>
    </row>
    <row r="671" spans="1:24" x14ac:dyDescent="0.25">
      <c r="A671" s="30" t="s">
        <v>313</v>
      </c>
      <c r="B671" s="31" t="s">
        <v>536</v>
      </c>
      <c r="C671" s="31" t="str">
        <f t="shared" si="30"/>
        <v>Durable Medical Equipment and Supplies Policy</v>
      </c>
      <c r="G671" s="30" t="s">
        <v>313</v>
      </c>
      <c r="H671" s="31" t="s">
        <v>536</v>
      </c>
      <c r="I671" s="31" t="str">
        <f t="shared" si="31"/>
        <v>Durable Medical Equipment and Supplies Policy</v>
      </c>
      <c r="J671" t="e">
        <f t="shared" ca="1" si="32"/>
        <v>#N/A</v>
      </c>
      <c r="N671" s="34" t="s">
        <v>3533</v>
      </c>
      <c r="O671" s="34" t="s">
        <v>5305</v>
      </c>
      <c r="P671" s="69">
        <v>6073</v>
      </c>
      <c r="Q671" s="34" t="s">
        <v>5300</v>
      </c>
      <c r="R671" s="34" t="s">
        <v>5310</v>
      </c>
      <c r="S671" s="69">
        <v>20321</v>
      </c>
      <c r="T671" s="70" t="s">
        <v>5274</v>
      </c>
      <c r="U671" s="34" t="s">
        <v>5037</v>
      </c>
      <c r="V671" s="34" t="s">
        <v>5037</v>
      </c>
      <c r="W671" s="34" t="s">
        <v>5287</v>
      </c>
      <c r="X671" s="34" t="s">
        <v>3533</v>
      </c>
    </row>
    <row r="672" spans="1:24" x14ac:dyDescent="0.25">
      <c r="A672" s="30" t="s">
        <v>313</v>
      </c>
      <c r="B672" s="31" t="s">
        <v>537</v>
      </c>
      <c r="C672" s="31" t="str">
        <f t="shared" si="30"/>
        <v>Durable Medical Equipment and Supplies Policy</v>
      </c>
      <c r="G672" s="30" t="s">
        <v>313</v>
      </c>
      <c r="H672" s="31" t="s">
        <v>537</v>
      </c>
      <c r="I672" s="31" t="str">
        <f t="shared" si="31"/>
        <v>Durable Medical Equipment and Supplies Policy</v>
      </c>
      <c r="J672" t="e">
        <f t="shared" ca="1" si="32"/>
        <v>#N/A</v>
      </c>
      <c r="N672" s="34" t="s">
        <v>3533</v>
      </c>
      <c r="O672" s="34" t="s">
        <v>5305</v>
      </c>
      <c r="P672" s="69">
        <v>6073</v>
      </c>
      <c r="Q672" s="34" t="s">
        <v>5300</v>
      </c>
      <c r="R672" s="34" t="s">
        <v>5311</v>
      </c>
      <c r="S672" s="69">
        <v>20330</v>
      </c>
      <c r="T672" s="70" t="s">
        <v>5309</v>
      </c>
      <c r="U672" s="34" t="s">
        <v>5027</v>
      </c>
      <c r="V672" s="34" t="s">
        <v>5027</v>
      </c>
      <c r="W672" s="34" t="s">
        <v>5312</v>
      </c>
      <c r="X672" s="34" t="s">
        <v>3533</v>
      </c>
    </row>
    <row r="673" spans="1:24" x14ac:dyDescent="0.25">
      <c r="A673" s="30" t="s">
        <v>870</v>
      </c>
      <c r="B673" s="31" t="s">
        <v>457</v>
      </c>
      <c r="C673" s="31" t="str">
        <f t="shared" si="30"/>
        <v>Drug and Biological Policy</v>
      </c>
      <c r="G673" s="30" t="s">
        <v>870</v>
      </c>
      <c r="H673" s="31" t="s">
        <v>457</v>
      </c>
      <c r="I673" s="31" t="str">
        <f t="shared" si="31"/>
        <v>Drug and Biological Policy</v>
      </c>
      <c r="J673" t="e">
        <f t="shared" ca="1" si="32"/>
        <v>#N/A</v>
      </c>
      <c r="N673" s="34" t="s">
        <v>3533</v>
      </c>
      <c r="O673" s="34" t="s">
        <v>5313</v>
      </c>
      <c r="P673" s="69">
        <v>4720</v>
      </c>
      <c r="Q673" s="34" t="s">
        <v>5314</v>
      </c>
      <c r="R673" s="34" t="s">
        <v>5315</v>
      </c>
      <c r="S673" s="69">
        <v>46759</v>
      </c>
      <c r="T673" s="70" t="s">
        <v>5316</v>
      </c>
      <c r="U673" s="34" t="s">
        <v>3704</v>
      </c>
      <c r="V673" s="34" t="s">
        <v>3704</v>
      </c>
      <c r="W673" s="34" t="s">
        <v>3705</v>
      </c>
      <c r="X673" s="34" t="s">
        <v>3533</v>
      </c>
    </row>
    <row r="674" spans="1:24" x14ac:dyDescent="0.25">
      <c r="A674" s="30" t="s">
        <v>870</v>
      </c>
      <c r="B674" s="31" t="s">
        <v>458</v>
      </c>
      <c r="C674" s="31" t="str">
        <f t="shared" si="30"/>
        <v>Drug and Biological Policy</v>
      </c>
      <c r="G674" s="30" t="s">
        <v>870</v>
      </c>
      <c r="H674" s="31" t="s">
        <v>458</v>
      </c>
      <c r="I674" s="31" t="str">
        <f t="shared" si="31"/>
        <v>Drug and Biological Policy</v>
      </c>
      <c r="J674" t="e">
        <f t="shared" ca="1" si="32"/>
        <v>#N/A</v>
      </c>
      <c r="N674" s="34" t="s">
        <v>3533</v>
      </c>
      <c r="O674" s="34" t="s">
        <v>5313</v>
      </c>
      <c r="P674" s="69">
        <v>4720</v>
      </c>
      <c r="Q674" s="34" t="s">
        <v>5314</v>
      </c>
      <c r="R674" s="34" t="s">
        <v>5317</v>
      </c>
      <c r="S674" s="69">
        <v>46768</v>
      </c>
      <c r="T674" s="70" t="s">
        <v>5318</v>
      </c>
      <c r="U674" s="34" t="s">
        <v>3704</v>
      </c>
      <c r="V674" s="34" t="s">
        <v>3704</v>
      </c>
      <c r="W674" s="34" t="s">
        <v>3705</v>
      </c>
      <c r="X674" s="34" t="s">
        <v>3533</v>
      </c>
    </row>
    <row r="675" spans="1:24" x14ac:dyDescent="0.25">
      <c r="A675" s="30" t="s">
        <v>870</v>
      </c>
      <c r="B675" s="31" t="s">
        <v>464</v>
      </c>
      <c r="C675" s="31" t="str">
        <f t="shared" si="30"/>
        <v>Drug and Biological Policy</v>
      </c>
      <c r="G675" s="30" t="s">
        <v>870</v>
      </c>
      <c r="H675" s="31" t="s">
        <v>464</v>
      </c>
      <c r="I675" s="31" t="str">
        <f t="shared" si="31"/>
        <v>Drug and Biological Policy</v>
      </c>
      <c r="J675" t="e">
        <f t="shared" ca="1" si="32"/>
        <v>#N/A</v>
      </c>
      <c r="N675" s="34" t="s">
        <v>3533</v>
      </c>
      <c r="O675" s="34" t="s">
        <v>5313</v>
      </c>
      <c r="P675" s="69">
        <v>4720</v>
      </c>
      <c r="Q675" s="34" t="s">
        <v>5314</v>
      </c>
      <c r="R675" s="34" t="s">
        <v>5319</v>
      </c>
      <c r="S675" s="69">
        <v>46777</v>
      </c>
      <c r="T675" s="70" t="s">
        <v>5320</v>
      </c>
      <c r="U675" s="34" t="s">
        <v>3704</v>
      </c>
      <c r="V675" s="34" t="s">
        <v>3704</v>
      </c>
      <c r="W675" s="34" t="s">
        <v>3705</v>
      </c>
      <c r="X675" s="34" t="s">
        <v>3533</v>
      </c>
    </row>
    <row r="676" spans="1:24" x14ac:dyDescent="0.25">
      <c r="A676" s="30" t="s">
        <v>870</v>
      </c>
      <c r="B676" s="31" t="s">
        <v>465</v>
      </c>
      <c r="C676" s="31" t="str">
        <f t="shared" si="30"/>
        <v>Drug and Biological Policy</v>
      </c>
      <c r="G676" s="30" t="s">
        <v>870</v>
      </c>
      <c r="H676" s="31" t="s">
        <v>465</v>
      </c>
      <c r="I676" s="31" t="str">
        <f t="shared" si="31"/>
        <v>Drug and Biological Policy</v>
      </c>
      <c r="J676" t="e">
        <f t="shared" ca="1" si="32"/>
        <v>#N/A</v>
      </c>
      <c r="N676" s="34" t="s">
        <v>3533</v>
      </c>
      <c r="O676" s="34" t="s">
        <v>5313</v>
      </c>
      <c r="P676" s="69">
        <v>4720</v>
      </c>
      <c r="Q676" s="34" t="s">
        <v>5314</v>
      </c>
      <c r="R676" s="34" t="s">
        <v>5321</v>
      </c>
      <c r="S676" s="69">
        <v>46786</v>
      </c>
      <c r="T676" s="70" t="s">
        <v>5322</v>
      </c>
      <c r="U676" s="34" t="s">
        <v>3704</v>
      </c>
      <c r="V676" s="34" t="s">
        <v>3704</v>
      </c>
      <c r="W676" s="34" t="s">
        <v>3705</v>
      </c>
      <c r="X676" s="34" t="s">
        <v>3533</v>
      </c>
    </row>
    <row r="677" spans="1:24" x14ac:dyDescent="0.25">
      <c r="A677" s="30" t="s">
        <v>870</v>
      </c>
      <c r="B677" s="31" t="s">
        <v>466</v>
      </c>
      <c r="C677" s="31" t="str">
        <f t="shared" si="30"/>
        <v>Drug and Biological Policy</v>
      </c>
      <c r="G677" s="30" t="s">
        <v>870</v>
      </c>
      <c r="H677" s="31" t="s">
        <v>466</v>
      </c>
      <c r="I677" s="31" t="str">
        <f t="shared" si="31"/>
        <v>Drug and Biological Policy</v>
      </c>
      <c r="J677" t="e">
        <f t="shared" ca="1" si="32"/>
        <v>#N/A</v>
      </c>
      <c r="N677" s="34" t="s">
        <v>3533</v>
      </c>
      <c r="O677" s="34" t="s">
        <v>5313</v>
      </c>
      <c r="P677" s="69">
        <v>4720</v>
      </c>
      <c r="Q677" s="34" t="s">
        <v>5314</v>
      </c>
      <c r="R677" s="34" t="s">
        <v>5323</v>
      </c>
      <c r="S677" s="69">
        <v>46807</v>
      </c>
      <c r="T677" s="70" t="s">
        <v>5324</v>
      </c>
      <c r="U677" s="34" t="s">
        <v>3704</v>
      </c>
      <c r="V677" s="34" t="s">
        <v>3704</v>
      </c>
      <c r="W677" s="34" t="s">
        <v>3705</v>
      </c>
      <c r="X677" s="34" t="s">
        <v>3533</v>
      </c>
    </row>
    <row r="678" spans="1:24" x14ac:dyDescent="0.25">
      <c r="A678" s="30" t="s">
        <v>870</v>
      </c>
      <c r="B678" s="31" t="s">
        <v>465</v>
      </c>
      <c r="C678" s="31" t="str">
        <f t="shared" si="30"/>
        <v>Drug and Biological Policy</v>
      </c>
      <c r="G678" s="30" t="s">
        <v>870</v>
      </c>
      <c r="H678" s="31" t="s">
        <v>465</v>
      </c>
      <c r="I678" s="31" t="str">
        <f t="shared" si="31"/>
        <v>Drug and Biological Policy</v>
      </c>
      <c r="J678" t="e">
        <f t="shared" ca="1" si="32"/>
        <v>#N/A</v>
      </c>
      <c r="N678" s="34" t="s">
        <v>3533</v>
      </c>
      <c r="O678" s="34" t="s">
        <v>5313</v>
      </c>
      <c r="P678" s="69">
        <v>4720</v>
      </c>
      <c r="Q678" s="34" t="s">
        <v>5314</v>
      </c>
      <c r="R678" s="34" t="s">
        <v>5325</v>
      </c>
      <c r="S678" s="69">
        <v>46820</v>
      </c>
      <c r="T678" s="70" t="s">
        <v>5326</v>
      </c>
      <c r="U678" s="34" t="s">
        <v>3704</v>
      </c>
      <c r="V678" s="34" t="s">
        <v>3704</v>
      </c>
      <c r="W678" s="34" t="s">
        <v>3705</v>
      </c>
      <c r="X678" s="34" t="s">
        <v>3533</v>
      </c>
    </row>
    <row r="679" spans="1:24" x14ac:dyDescent="0.25">
      <c r="A679" s="30" t="s">
        <v>447</v>
      </c>
      <c r="B679" s="31" t="s">
        <v>871</v>
      </c>
      <c r="C679" s="31" t="str">
        <f t="shared" si="30"/>
        <v>Drug and Biological Policy</v>
      </c>
      <c r="G679" s="30" t="s">
        <v>447</v>
      </c>
      <c r="H679" s="31" t="s">
        <v>871</v>
      </c>
      <c r="I679" s="31" t="str">
        <f t="shared" si="31"/>
        <v>Drug and Biological Policy</v>
      </c>
      <c r="J679" t="e">
        <f t="shared" ca="1" si="32"/>
        <v>#N/A</v>
      </c>
      <c r="N679" s="34" t="s">
        <v>3533</v>
      </c>
      <c r="O679" s="34" t="s">
        <v>5313</v>
      </c>
      <c r="P679" s="69">
        <v>4720</v>
      </c>
      <c r="Q679" s="34" t="s">
        <v>5314</v>
      </c>
      <c r="R679" s="34" t="s">
        <v>5327</v>
      </c>
      <c r="S679" s="69">
        <v>50451</v>
      </c>
      <c r="T679" s="70" t="s">
        <v>5328</v>
      </c>
      <c r="U679" s="34" t="s">
        <v>3704</v>
      </c>
      <c r="V679" s="34" t="s">
        <v>3704</v>
      </c>
      <c r="W679" s="34" t="s">
        <v>3704</v>
      </c>
      <c r="X679" s="34" t="s">
        <v>3533</v>
      </c>
    </row>
    <row r="680" spans="1:24" x14ac:dyDescent="0.25">
      <c r="A680" s="30" t="s">
        <v>447</v>
      </c>
      <c r="B680" s="31" t="s">
        <v>872</v>
      </c>
      <c r="C680" s="31" t="str">
        <f t="shared" si="30"/>
        <v>Drug and Biological Policy</v>
      </c>
      <c r="G680" s="30" t="s">
        <v>447</v>
      </c>
      <c r="H680" s="31" t="s">
        <v>872</v>
      </c>
      <c r="I680" s="31" t="str">
        <f t="shared" si="31"/>
        <v>Drug and Biological Policy</v>
      </c>
      <c r="J680" t="e">
        <f t="shared" ca="1" si="32"/>
        <v>#N/A</v>
      </c>
      <c r="N680" s="34" t="s">
        <v>3533</v>
      </c>
      <c r="O680" s="34" t="s">
        <v>5313</v>
      </c>
      <c r="P680" s="69">
        <v>4720</v>
      </c>
      <c r="Q680" s="34" t="s">
        <v>5314</v>
      </c>
      <c r="R680" s="34" t="s">
        <v>5329</v>
      </c>
      <c r="S680" s="69">
        <v>50465</v>
      </c>
      <c r="T680" s="70" t="s">
        <v>5330</v>
      </c>
      <c r="U680" s="34" t="s">
        <v>3704</v>
      </c>
      <c r="V680" s="34" t="s">
        <v>3704</v>
      </c>
      <c r="W680" s="34" t="s">
        <v>3704</v>
      </c>
      <c r="X680" s="34" t="s">
        <v>3533</v>
      </c>
    </row>
    <row r="681" spans="1:24" x14ac:dyDescent="0.25">
      <c r="A681" s="30" t="s">
        <v>447</v>
      </c>
      <c r="B681" s="31" t="s">
        <v>873</v>
      </c>
      <c r="C681" s="31" t="str">
        <f t="shared" si="30"/>
        <v>Drug and Biological Policy</v>
      </c>
      <c r="G681" s="30" t="s">
        <v>447</v>
      </c>
      <c r="H681" s="31" t="s">
        <v>873</v>
      </c>
      <c r="I681" s="31" t="str">
        <f t="shared" si="31"/>
        <v>Drug and Biological Policy</v>
      </c>
      <c r="J681" t="e">
        <f t="shared" ca="1" si="32"/>
        <v>#N/A</v>
      </c>
      <c r="N681" s="34" t="s">
        <v>3533</v>
      </c>
      <c r="O681" s="34" t="s">
        <v>5313</v>
      </c>
      <c r="P681" s="69">
        <v>4720</v>
      </c>
      <c r="Q681" s="34" t="s">
        <v>5314</v>
      </c>
      <c r="R681" s="34" t="s">
        <v>5331</v>
      </c>
      <c r="S681" s="69">
        <v>50473</v>
      </c>
      <c r="T681" s="70" t="s">
        <v>5332</v>
      </c>
      <c r="U681" s="34" t="s">
        <v>3704</v>
      </c>
      <c r="V681" s="34" t="s">
        <v>3704</v>
      </c>
      <c r="W681" s="34" t="s">
        <v>3704</v>
      </c>
      <c r="X681" s="34" t="s">
        <v>3533</v>
      </c>
    </row>
    <row r="682" spans="1:24" x14ac:dyDescent="0.25">
      <c r="A682" s="30" t="s">
        <v>447</v>
      </c>
      <c r="B682" s="31" t="s">
        <v>874</v>
      </c>
      <c r="C682" s="31" t="str">
        <f t="shared" si="30"/>
        <v>Drug and Biological Policy</v>
      </c>
      <c r="G682" s="30" t="s">
        <v>447</v>
      </c>
      <c r="H682" s="31" t="s">
        <v>874</v>
      </c>
      <c r="I682" s="31" t="str">
        <f t="shared" si="31"/>
        <v>Drug and Biological Policy</v>
      </c>
      <c r="J682" t="e">
        <f t="shared" ca="1" si="32"/>
        <v>#N/A</v>
      </c>
      <c r="N682" s="34" t="s">
        <v>3533</v>
      </c>
      <c r="O682" s="34" t="s">
        <v>5313</v>
      </c>
      <c r="P682" s="69">
        <v>4720</v>
      </c>
      <c r="Q682" s="34" t="s">
        <v>5314</v>
      </c>
      <c r="R682" s="34" t="s">
        <v>5333</v>
      </c>
      <c r="S682" s="69">
        <v>50477</v>
      </c>
      <c r="T682" s="70" t="s">
        <v>5334</v>
      </c>
      <c r="U682" s="34" t="s">
        <v>3704</v>
      </c>
      <c r="V682" s="34" t="s">
        <v>3704</v>
      </c>
      <c r="W682" s="34" t="s">
        <v>3704</v>
      </c>
      <c r="X682" s="34" t="s">
        <v>3533</v>
      </c>
    </row>
    <row r="683" spans="1:24" x14ac:dyDescent="0.25">
      <c r="A683" s="30" t="s">
        <v>447</v>
      </c>
      <c r="B683" s="31" t="s">
        <v>875</v>
      </c>
      <c r="C683" s="31" t="str">
        <f t="shared" si="30"/>
        <v>Drug and Biological Policy</v>
      </c>
      <c r="G683" s="30" t="s">
        <v>447</v>
      </c>
      <c r="H683" s="31" t="s">
        <v>875</v>
      </c>
      <c r="I683" s="31" t="str">
        <f t="shared" si="31"/>
        <v>Drug and Biological Policy</v>
      </c>
      <c r="J683" t="e">
        <f t="shared" ca="1" si="32"/>
        <v>#N/A</v>
      </c>
      <c r="N683" s="34" t="s">
        <v>3533</v>
      </c>
      <c r="O683" s="34" t="s">
        <v>5313</v>
      </c>
      <c r="P683" s="69">
        <v>4720</v>
      </c>
      <c r="Q683" s="34" t="s">
        <v>5314</v>
      </c>
      <c r="R683" s="34" t="s">
        <v>5335</v>
      </c>
      <c r="S683" s="69">
        <v>10292</v>
      </c>
      <c r="T683" s="70" t="s">
        <v>5336</v>
      </c>
      <c r="U683" s="34" t="s">
        <v>3708</v>
      </c>
      <c r="V683" s="34" t="s">
        <v>3708</v>
      </c>
      <c r="W683" s="34" t="s">
        <v>3792</v>
      </c>
      <c r="X683" s="34" t="s">
        <v>3533</v>
      </c>
    </row>
    <row r="684" spans="1:24" x14ac:dyDescent="0.25">
      <c r="A684" s="30" t="s">
        <v>447</v>
      </c>
      <c r="B684" s="31" t="s">
        <v>876</v>
      </c>
      <c r="C684" s="31" t="str">
        <f t="shared" si="30"/>
        <v>Drug and Biological Policy</v>
      </c>
      <c r="G684" s="30" t="s">
        <v>447</v>
      </c>
      <c r="H684" s="31" t="s">
        <v>876</v>
      </c>
      <c r="I684" s="31" t="str">
        <f t="shared" si="31"/>
        <v>Drug and Biological Policy</v>
      </c>
      <c r="J684" t="e">
        <f t="shared" ca="1" si="32"/>
        <v>#N/A</v>
      </c>
      <c r="N684" s="34" t="s">
        <v>3533</v>
      </c>
      <c r="O684" s="34" t="s">
        <v>5313</v>
      </c>
      <c r="P684" s="69">
        <v>4720</v>
      </c>
      <c r="Q684" s="34" t="s">
        <v>5314</v>
      </c>
      <c r="R684" s="34" t="s">
        <v>5337</v>
      </c>
      <c r="S684" s="69">
        <v>10356</v>
      </c>
      <c r="T684" s="70" t="s">
        <v>5338</v>
      </c>
      <c r="U684" s="34" t="s">
        <v>3704</v>
      </c>
      <c r="V684" s="34" t="s">
        <v>3704</v>
      </c>
      <c r="W684" s="34" t="s">
        <v>3705</v>
      </c>
      <c r="X684" s="34" t="s">
        <v>3533</v>
      </c>
    </row>
    <row r="685" spans="1:24" x14ac:dyDescent="0.25">
      <c r="A685" s="30" t="s">
        <v>447</v>
      </c>
      <c r="B685" s="31" t="s">
        <v>877</v>
      </c>
      <c r="C685" s="31" t="str">
        <f t="shared" si="30"/>
        <v>Drug and Biological Policy</v>
      </c>
      <c r="G685" s="30" t="s">
        <v>447</v>
      </c>
      <c r="H685" s="31" t="s">
        <v>877</v>
      </c>
      <c r="I685" s="31" t="str">
        <f t="shared" si="31"/>
        <v>Drug and Biological Policy</v>
      </c>
      <c r="J685" t="e">
        <f t="shared" ca="1" si="32"/>
        <v>#N/A</v>
      </c>
      <c r="N685" s="34" t="s">
        <v>3533</v>
      </c>
      <c r="O685" s="34" t="s">
        <v>5313</v>
      </c>
      <c r="P685" s="69">
        <v>4720</v>
      </c>
      <c r="Q685" s="34" t="s">
        <v>5314</v>
      </c>
      <c r="R685" s="34" t="s">
        <v>5339</v>
      </c>
      <c r="S685" s="69">
        <v>10357</v>
      </c>
      <c r="T685" s="70" t="s">
        <v>5340</v>
      </c>
      <c r="U685" s="34" t="s">
        <v>3704</v>
      </c>
      <c r="V685" s="34" t="s">
        <v>3704</v>
      </c>
      <c r="W685" s="34" t="s">
        <v>3705</v>
      </c>
      <c r="X685" s="34" t="s">
        <v>3533</v>
      </c>
    </row>
    <row r="686" spans="1:24" x14ac:dyDescent="0.25">
      <c r="A686" s="30" t="s">
        <v>447</v>
      </c>
      <c r="B686" s="31" t="s">
        <v>878</v>
      </c>
      <c r="C686" s="31" t="str">
        <f t="shared" si="30"/>
        <v>Drug and Biological Policy</v>
      </c>
      <c r="G686" s="30" t="s">
        <v>447</v>
      </c>
      <c r="H686" s="31" t="s">
        <v>878</v>
      </c>
      <c r="I686" s="31" t="str">
        <f t="shared" si="31"/>
        <v>Drug and Biological Policy</v>
      </c>
      <c r="J686" t="e">
        <f t="shared" ca="1" si="32"/>
        <v>#N/A</v>
      </c>
      <c r="N686" s="34" t="s">
        <v>3533</v>
      </c>
      <c r="O686" s="34" t="s">
        <v>5313</v>
      </c>
      <c r="P686" s="69">
        <v>4720</v>
      </c>
      <c r="Q686" s="34" t="s">
        <v>5314</v>
      </c>
      <c r="R686" s="34" t="s">
        <v>5341</v>
      </c>
      <c r="S686" s="69">
        <v>10358</v>
      </c>
      <c r="T686" s="70" t="s">
        <v>5342</v>
      </c>
      <c r="U686" s="34" t="s">
        <v>3704</v>
      </c>
      <c r="V686" s="34" t="s">
        <v>3704</v>
      </c>
      <c r="W686" s="34" t="s">
        <v>3705</v>
      </c>
      <c r="X686" s="34" t="s">
        <v>3533</v>
      </c>
    </row>
    <row r="687" spans="1:24" x14ac:dyDescent="0.25">
      <c r="A687" s="30" t="s">
        <v>447</v>
      </c>
      <c r="B687" s="31" t="s">
        <v>879</v>
      </c>
      <c r="C687" s="31" t="str">
        <f t="shared" si="30"/>
        <v>Drug and Biological Policy</v>
      </c>
      <c r="G687" s="30" t="s">
        <v>447</v>
      </c>
      <c r="H687" s="31" t="s">
        <v>879</v>
      </c>
      <c r="I687" s="31" t="str">
        <f t="shared" si="31"/>
        <v>Drug and Biological Policy</v>
      </c>
      <c r="J687" t="e">
        <f t="shared" ca="1" si="32"/>
        <v>#N/A</v>
      </c>
      <c r="N687" s="34" t="s">
        <v>3533</v>
      </c>
      <c r="O687" s="34" t="s">
        <v>5313</v>
      </c>
      <c r="P687" s="69">
        <v>4720</v>
      </c>
      <c r="Q687" s="34" t="s">
        <v>5314</v>
      </c>
      <c r="R687" s="34" t="s">
        <v>5343</v>
      </c>
      <c r="S687" s="69">
        <v>10359</v>
      </c>
      <c r="T687" s="70" t="s">
        <v>5344</v>
      </c>
      <c r="U687" s="34" t="s">
        <v>3704</v>
      </c>
      <c r="V687" s="34" t="s">
        <v>3704</v>
      </c>
      <c r="W687" s="34" t="s">
        <v>3705</v>
      </c>
      <c r="X687" s="34" t="s">
        <v>3533</v>
      </c>
    </row>
    <row r="688" spans="1:24" x14ac:dyDescent="0.25">
      <c r="A688" s="30" t="s">
        <v>447</v>
      </c>
      <c r="B688" s="31" t="s">
        <v>880</v>
      </c>
      <c r="C688" s="31" t="str">
        <f t="shared" si="30"/>
        <v>Drug and Biological Policy</v>
      </c>
      <c r="G688" s="30" t="s">
        <v>447</v>
      </c>
      <c r="H688" s="31" t="s">
        <v>880</v>
      </c>
      <c r="I688" s="31" t="str">
        <f t="shared" si="31"/>
        <v>Drug and Biological Policy</v>
      </c>
      <c r="J688" t="e">
        <f t="shared" ca="1" si="32"/>
        <v>#N/A</v>
      </c>
      <c r="N688" s="34" t="s">
        <v>3533</v>
      </c>
      <c r="O688" s="34" t="s">
        <v>5313</v>
      </c>
      <c r="P688" s="69">
        <v>4720</v>
      </c>
      <c r="Q688" s="34" t="s">
        <v>5314</v>
      </c>
      <c r="R688" s="34" t="s">
        <v>5345</v>
      </c>
      <c r="S688" s="69">
        <v>10360</v>
      </c>
      <c r="T688" s="70" t="s">
        <v>5346</v>
      </c>
      <c r="U688" s="34" t="s">
        <v>3704</v>
      </c>
      <c r="V688" s="34" t="s">
        <v>3704</v>
      </c>
      <c r="W688" s="34" t="s">
        <v>3705</v>
      </c>
      <c r="X688" s="34" t="s">
        <v>3533</v>
      </c>
    </row>
    <row r="689" spans="1:24" x14ac:dyDescent="0.25">
      <c r="A689" s="30" t="s">
        <v>447</v>
      </c>
      <c r="B689" s="31" t="s">
        <v>464</v>
      </c>
      <c r="C689" s="31" t="str">
        <f t="shared" si="30"/>
        <v>Drug and Biological Policy</v>
      </c>
      <c r="G689" s="30" t="s">
        <v>447</v>
      </c>
      <c r="H689" s="31" t="s">
        <v>464</v>
      </c>
      <c r="I689" s="31" t="str">
        <f t="shared" si="31"/>
        <v>Drug and Biological Policy</v>
      </c>
      <c r="J689" t="e">
        <f t="shared" ca="1" si="32"/>
        <v>#N/A</v>
      </c>
      <c r="N689" s="34" t="s">
        <v>3533</v>
      </c>
      <c r="O689" s="34" t="s">
        <v>5313</v>
      </c>
      <c r="P689" s="69">
        <v>4720</v>
      </c>
      <c r="Q689" s="34" t="s">
        <v>5314</v>
      </c>
      <c r="R689" s="34" t="s">
        <v>5347</v>
      </c>
      <c r="S689" s="69">
        <v>10361</v>
      </c>
      <c r="T689" s="70" t="s">
        <v>5348</v>
      </c>
      <c r="U689" s="34" t="s">
        <v>3704</v>
      </c>
      <c r="V689" s="34" t="s">
        <v>3704</v>
      </c>
      <c r="W689" s="34" t="s">
        <v>3705</v>
      </c>
      <c r="X689" s="34" t="s">
        <v>3533</v>
      </c>
    </row>
    <row r="690" spans="1:24" x14ac:dyDescent="0.25">
      <c r="A690" s="30" t="s">
        <v>447</v>
      </c>
      <c r="B690" s="31" t="s">
        <v>881</v>
      </c>
      <c r="C690" s="31" t="str">
        <f t="shared" si="30"/>
        <v>Drug and Biological Policy</v>
      </c>
      <c r="G690" s="30" t="s">
        <v>447</v>
      </c>
      <c r="H690" s="31" t="s">
        <v>881</v>
      </c>
      <c r="I690" s="31" t="str">
        <f t="shared" si="31"/>
        <v>Drug and Biological Policy</v>
      </c>
      <c r="J690" t="e">
        <f t="shared" ca="1" si="32"/>
        <v>#N/A</v>
      </c>
      <c r="N690" s="34" t="s">
        <v>3533</v>
      </c>
      <c r="O690" s="34" t="s">
        <v>5313</v>
      </c>
      <c r="P690" s="69">
        <v>4720</v>
      </c>
      <c r="Q690" s="34" t="s">
        <v>5314</v>
      </c>
      <c r="R690" s="34" t="s">
        <v>5349</v>
      </c>
      <c r="S690" s="69">
        <v>10362</v>
      </c>
      <c r="T690" s="70" t="s">
        <v>5350</v>
      </c>
      <c r="U690" s="34" t="s">
        <v>3704</v>
      </c>
      <c r="V690" s="34" t="s">
        <v>3704</v>
      </c>
      <c r="W690" s="34" t="s">
        <v>3705</v>
      </c>
      <c r="X690" s="34" t="s">
        <v>3533</v>
      </c>
    </row>
    <row r="691" spans="1:24" x14ac:dyDescent="0.25">
      <c r="A691" s="30" t="s">
        <v>447</v>
      </c>
      <c r="B691" s="31" t="s">
        <v>638</v>
      </c>
      <c r="C691" s="31" t="str">
        <f t="shared" si="30"/>
        <v>Drug and Biological Policy</v>
      </c>
      <c r="G691" s="30" t="s">
        <v>447</v>
      </c>
      <c r="H691" s="31" t="s">
        <v>638</v>
      </c>
      <c r="I691" s="31" t="str">
        <f t="shared" si="31"/>
        <v>Drug and Biological Policy</v>
      </c>
      <c r="J691" t="e">
        <f t="shared" ca="1" si="32"/>
        <v>#N/A</v>
      </c>
      <c r="N691" s="34" t="s">
        <v>3533</v>
      </c>
      <c r="O691" s="34" t="s">
        <v>5313</v>
      </c>
      <c r="P691" s="69">
        <v>4720</v>
      </c>
      <c r="Q691" s="34" t="s">
        <v>5314</v>
      </c>
      <c r="R691" s="34" t="s">
        <v>5351</v>
      </c>
      <c r="S691" s="69">
        <v>10363</v>
      </c>
      <c r="T691" s="70" t="s">
        <v>5352</v>
      </c>
      <c r="U691" s="34" t="s">
        <v>3704</v>
      </c>
      <c r="V691" s="34" t="s">
        <v>3704</v>
      </c>
      <c r="W691" s="34" t="s">
        <v>3705</v>
      </c>
      <c r="X691" s="34" t="s">
        <v>3533</v>
      </c>
    </row>
    <row r="692" spans="1:24" x14ac:dyDescent="0.25">
      <c r="A692" s="30" t="s">
        <v>447</v>
      </c>
      <c r="B692" s="31" t="s">
        <v>882</v>
      </c>
      <c r="C692" s="31" t="str">
        <f t="shared" si="30"/>
        <v>Drug and Biological Policy</v>
      </c>
      <c r="G692" s="30" t="s">
        <v>447</v>
      </c>
      <c r="H692" s="31" t="s">
        <v>882</v>
      </c>
      <c r="I692" s="31" t="str">
        <f t="shared" si="31"/>
        <v>Drug and Biological Policy</v>
      </c>
      <c r="J692" t="e">
        <f t="shared" ca="1" si="32"/>
        <v>#N/A</v>
      </c>
      <c r="N692" s="34" t="s">
        <v>3533</v>
      </c>
      <c r="O692" s="34" t="s">
        <v>5313</v>
      </c>
      <c r="P692" s="69">
        <v>4720</v>
      </c>
      <c r="Q692" s="34" t="s">
        <v>5314</v>
      </c>
      <c r="R692" s="34" t="s">
        <v>5353</v>
      </c>
      <c r="S692" s="69">
        <v>10364</v>
      </c>
      <c r="T692" s="70" t="s">
        <v>5354</v>
      </c>
      <c r="U692" s="34" t="s">
        <v>3704</v>
      </c>
      <c r="V692" s="34" t="s">
        <v>3704</v>
      </c>
      <c r="W692" s="34" t="s">
        <v>3705</v>
      </c>
      <c r="X692" s="34" t="s">
        <v>3533</v>
      </c>
    </row>
    <row r="693" spans="1:24" x14ac:dyDescent="0.25">
      <c r="A693" s="30" t="s">
        <v>447</v>
      </c>
      <c r="B693" s="31" t="s">
        <v>636</v>
      </c>
      <c r="C693" s="31" t="str">
        <f t="shared" si="30"/>
        <v>Drug and Biological Policy</v>
      </c>
      <c r="G693" s="30" t="s">
        <v>447</v>
      </c>
      <c r="H693" s="31" t="s">
        <v>636</v>
      </c>
      <c r="I693" s="31" t="str">
        <f t="shared" si="31"/>
        <v>Drug and Biological Policy</v>
      </c>
      <c r="J693" t="e">
        <f t="shared" ca="1" si="32"/>
        <v>#N/A</v>
      </c>
      <c r="N693" s="34" t="s">
        <v>3533</v>
      </c>
      <c r="O693" s="34" t="s">
        <v>5313</v>
      </c>
      <c r="P693" s="69">
        <v>4720</v>
      </c>
      <c r="Q693" s="34" t="s">
        <v>5314</v>
      </c>
      <c r="R693" s="34" t="s">
        <v>5355</v>
      </c>
      <c r="S693" s="69">
        <v>10365</v>
      </c>
      <c r="T693" s="70" t="s">
        <v>5356</v>
      </c>
      <c r="U693" s="34" t="s">
        <v>3704</v>
      </c>
      <c r="V693" s="34" t="s">
        <v>3704</v>
      </c>
      <c r="W693" s="34" t="s">
        <v>3705</v>
      </c>
      <c r="X693" s="34" t="s">
        <v>3533</v>
      </c>
    </row>
    <row r="694" spans="1:24" x14ac:dyDescent="0.25">
      <c r="A694" s="30" t="s">
        <v>883</v>
      </c>
      <c r="B694" s="31" t="s">
        <v>884</v>
      </c>
      <c r="C694" s="31" t="str">
        <f t="shared" si="30"/>
        <v>CMS National Coverage Determinations (NCD) Policy</v>
      </c>
      <c r="G694" s="30" t="s">
        <v>883</v>
      </c>
      <c r="H694" s="31" t="s">
        <v>884</v>
      </c>
      <c r="I694" s="31" t="str">
        <f t="shared" si="31"/>
        <v>CMS National Coverage Determinations (NCD) Policy</v>
      </c>
      <c r="J694" t="e">
        <f t="shared" ca="1" si="32"/>
        <v>#N/A</v>
      </c>
      <c r="N694" s="34" t="s">
        <v>3533</v>
      </c>
      <c r="O694" s="34" t="s">
        <v>5313</v>
      </c>
      <c r="P694" s="69">
        <v>4720</v>
      </c>
      <c r="Q694" s="34" t="s">
        <v>5314</v>
      </c>
      <c r="R694" s="34" t="s">
        <v>5357</v>
      </c>
      <c r="S694" s="69">
        <v>10366</v>
      </c>
      <c r="T694" s="70" t="s">
        <v>5358</v>
      </c>
      <c r="U694" s="34" t="s">
        <v>3704</v>
      </c>
      <c r="V694" s="34" t="s">
        <v>3704</v>
      </c>
      <c r="W694" s="34" t="s">
        <v>3705</v>
      </c>
      <c r="X694" s="34" t="s">
        <v>3533</v>
      </c>
    </row>
    <row r="695" spans="1:24" x14ac:dyDescent="0.25">
      <c r="A695" s="30" t="s">
        <v>883</v>
      </c>
      <c r="B695" s="31" t="s">
        <v>885</v>
      </c>
      <c r="C695" s="31" t="str">
        <f t="shared" si="30"/>
        <v>CMS National Coverage Determinations (NCD) Policy</v>
      </c>
      <c r="G695" s="30" t="s">
        <v>883</v>
      </c>
      <c r="H695" s="31" t="s">
        <v>885</v>
      </c>
      <c r="I695" s="31" t="str">
        <f t="shared" si="31"/>
        <v>CMS National Coverage Determinations (NCD) Policy</v>
      </c>
      <c r="J695" t="e">
        <f t="shared" ca="1" si="32"/>
        <v>#N/A</v>
      </c>
      <c r="N695" s="34" t="s">
        <v>3533</v>
      </c>
      <c r="O695" s="34" t="s">
        <v>5313</v>
      </c>
      <c r="P695" s="69">
        <v>4720</v>
      </c>
      <c r="Q695" s="34" t="s">
        <v>5314</v>
      </c>
      <c r="R695" s="34" t="s">
        <v>5359</v>
      </c>
      <c r="S695" s="69">
        <v>10367</v>
      </c>
      <c r="T695" s="70" t="s">
        <v>5360</v>
      </c>
      <c r="U695" s="34" t="s">
        <v>3704</v>
      </c>
      <c r="V695" s="34" t="s">
        <v>3704</v>
      </c>
      <c r="W695" s="34" t="s">
        <v>3705</v>
      </c>
      <c r="X695" s="34" t="s">
        <v>3533</v>
      </c>
    </row>
    <row r="696" spans="1:24" x14ac:dyDescent="0.25">
      <c r="A696" s="30" t="s">
        <v>883</v>
      </c>
      <c r="B696" s="31" t="s">
        <v>886</v>
      </c>
      <c r="C696" s="31" t="str">
        <f t="shared" si="30"/>
        <v>CMS National Coverage Determinations (NCD) Policy</v>
      </c>
      <c r="G696" s="30" t="s">
        <v>883</v>
      </c>
      <c r="H696" s="31" t="s">
        <v>886</v>
      </c>
      <c r="I696" s="31" t="str">
        <f t="shared" si="31"/>
        <v>CMS National Coverage Determinations (NCD) Policy</v>
      </c>
      <c r="J696" t="e">
        <f t="shared" ca="1" si="32"/>
        <v>#N/A</v>
      </c>
      <c r="N696" s="34" t="s">
        <v>3533</v>
      </c>
      <c r="O696" s="34" t="s">
        <v>5313</v>
      </c>
      <c r="P696" s="69">
        <v>4720</v>
      </c>
      <c r="Q696" s="34" t="s">
        <v>5314</v>
      </c>
      <c r="R696" s="34" t="s">
        <v>5361</v>
      </c>
      <c r="S696" s="69">
        <v>10369</v>
      </c>
      <c r="T696" s="70" t="s">
        <v>5362</v>
      </c>
      <c r="U696" s="34" t="s">
        <v>3704</v>
      </c>
      <c r="V696" s="34" t="s">
        <v>3704</v>
      </c>
      <c r="W696" s="34" t="s">
        <v>3705</v>
      </c>
      <c r="X696" s="34" t="s">
        <v>3533</v>
      </c>
    </row>
    <row r="697" spans="1:24" x14ac:dyDescent="0.25">
      <c r="A697" s="30" t="s">
        <v>883</v>
      </c>
      <c r="B697" s="31" t="s">
        <v>887</v>
      </c>
      <c r="C697" s="31" t="str">
        <f t="shared" si="30"/>
        <v>CMS National Coverage Determinations (NCD) Policy</v>
      </c>
      <c r="G697" s="30" t="s">
        <v>883</v>
      </c>
      <c r="H697" s="31" t="s">
        <v>887</v>
      </c>
      <c r="I697" s="31" t="str">
        <f t="shared" si="31"/>
        <v>CMS National Coverage Determinations (NCD) Policy</v>
      </c>
      <c r="J697" t="e">
        <f t="shared" ca="1" si="32"/>
        <v>#N/A</v>
      </c>
      <c r="N697" s="34" t="s">
        <v>3533</v>
      </c>
      <c r="O697" s="34" t="s">
        <v>5313</v>
      </c>
      <c r="P697" s="69">
        <v>4720</v>
      </c>
      <c r="Q697" s="34" t="s">
        <v>5314</v>
      </c>
      <c r="R697" s="34" t="s">
        <v>5363</v>
      </c>
      <c r="S697" s="69">
        <v>10372</v>
      </c>
      <c r="T697" s="70" t="s">
        <v>5364</v>
      </c>
      <c r="U697" s="34" t="s">
        <v>3704</v>
      </c>
      <c r="V697" s="34" t="s">
        <v>3704</v>
      </c>
      <c r="W697" s="34" t="s">
        <v>3705</v>
      </c>
      <c r="X697" s="34" t="s">
        <v>3533</v>
      </c>
    </row>
    <row r="698" spans="1:24" x14ac:dyDescent="0.25">
      <c r="A698" s="30" t="s">
        <v>883</v>
      </c>
      <c r="B698" s="31" t="s">
        <v>888</v>
      </c>
      <c r="C698" s="31" t="str">
        <f t="shared" si="30"/>
        <v>CMS National Coverage Determinations (NCD) Policy</v>
      </c>
      <c r="G698" s="30" t="s">
        <v>883</v>
      </c>
      <c r="H698" s="31" t="s">
        <v>888</v>
      </c>
      <c r="I698" s="31" t="str">
        <f t="shared" si="31"/>
        <v>CMS National Coverage Determinations (NCD) Policy</v>
      </c>
      <c r="J698" t="e">
        <f t="shared" ca="1" si="32"/>
        <v>#N/A</v>
      </c>
      <c r="N698" s="34" t="s">
        <v>3533</v>
      </c>
      <c r="O698" s="34" t="s">
        <v>5313</v>
      </c>
      <c r="P698" s="69">
        <v>4720</v>
      </c>
      <c r="Q698" s="34" t="s">
        <v>5314</v>
      </c>
      <c r="R698" s="34" t="s">
        <v>5365</v>
      </c>
      <c r="S698" s="69">
        <v>10373</v>
      </c>
      <c r="T698" s="70" t="s">
        <v>5366</v>
      </c>
      <c r="U698" s="34" t="s">
        <v>3704</v>
      </c>
      <c r="V698" s="34" t="s">
        <v>3704</v>
      </c>
      <c r="W698" s="34" t="s">
        <v>3705</v>
      </c>
      <c r="X698" s="34" t="s">
        <v>3533</v>
      </c>
    </row>
    <row r="699" spans="1:24" x14ac:dyDescent="0.25">
      <c r="A699" s="30" t="s">
        <v>883</v>
      </c>
      <c r="B699" s="31" t="s">
        <v>889</v>
      </c>
      <c r="C699" s="31" t="str">
        <f t="shared" si="30"/>
        <v>CMS National Coverage Determinations (NCD) Policy</v>
      </c>
      <c r="G699" s="30" t="s">
        <v>883</v>
      </c>
      <c r="H699" s="31" t="s">
        <v>889</v>
      </c>
      <c r="I699" s="31" t="str">
        <f t="shared" si="31"/>
        <v>CMS National Coverage Determinations (NCD) Policy</v>
      </c>
      <c r="J699" t="e">
        <f t="shared" ca="1" si="32"/>
        <v>#N/A</v>
      </c>
      <c r="N699" s="34" t="s">
        <v>3533</v>
      </c>
      <c r="O699" s="34" t="s">
        <v>5313</v>
      </c>
      <c r="P699" s="69">
        <v>4720</v>
      </c>
      <c r="Q699" s="34" t="s">
        <v>5314</v>
      </c>
      <c r="R699" s="34" t="s">
        <v>5367</v>
      </c>
      <c r="S699" s="69">
        <v>10374</v>
      </c>
      <c r="T699" s="70" t="s">
        <v>5368</v>
      </c>
      <c r="U699" s="34" t="s">
        <v>3704</v>
      </c>
      <c r="V699" s="34" t="s">
        <v>3704</v>
      </c>
      <c r="W699" s="34" t="s">
        <v>3705</v>
      </c>
      <c r="X699" s="34" t="s">
        <v>3533</v>
      </c>
    </row>
    <row r="700" spans="1:24" x14ac:dyDescent="0.25">
      <c r="A700" s="30" t="s">
        <v>883</v>
      </c>
      <c r="B700" s="31" t="s">
        <v>890</v>
      </c>
      <c r="C700" s="31" t="str">
        <f t="shared" si="30"/>
        <v>CMS National Coverage Determinations (NCD) Policy</v>
      </c>
      <c r="G700" s="30" t="s">
        <v>883</v>
      </c>
      <c r="H700" s="31" t="s">
        <v>890</v>
      </c>
      <c r="I700" s="31" t="str">
        <f t="shared" si="31"/>
        <v>CMS National Coverage Determinations (NCD) Policy</v>
      </c>
      <c r="J700" t="e">
        <f t="shared" ca="1" si="32"/>
        <v>#N/A</v>
      </c>
      <c r="N700" s="34" t="s">
        <v>3533</v>
      </c>
      <c r="O700" s="34" t="s">
        <v>5313</v>
      </c>
      <c r="P700" s="69">
        <v>4720</v>
      </c>
      <c r="Q700" s="34" t="s">
        <v>5314</v>
      </c>
      <c r="R700" s="34" t="s">
        <v>5369</v>
      </c>
      <c r="S700" s="69">
        <v>10375</v>
      </c>
      <c r="T700" s="70" t="s">
        <v>5370</v>
      </c>
      <c r="U700" s="34" t="s">
        <v>3704</v>
      </c>
      <c r="V700" s="34" t="s">
        <v>3704</v>
      </c>
      <c r="W700" s="34" t="s">
        <v>3705</v>
      </c>
      <c r="X700" s="34" t="s">
        <v>3533</v>
      </c>
    </row>
    <row r="701" spans="1:24" x14ac:dyDescent="0.25">
      <c r="A701" s="30" t="s">
        <v>883</v>
      </c>
      <c r="B701" s="31" t="s">
        <v>891</v>
      </c>
      <c r="C701" s="31" t="str">
        <f t="shared" si="30"/>
        <v>CMS National Coverage Determinations (NCD) Policy</v>
      </c>
      <c r="G701" s="30" t="s">
        <v>883</v>
      </c>
      <c r="H701" s="31" t="s">
        <v>891</v>
      </c>
      <c r="I701" s="31" t="str">
        <f t="shared" si="31"/>
        <v>CMS National Coverage Determinations (NCD) Policy</v>
      </c>
      <c r="J701" t="e">
        <f t="shared" ca="1" si="32"/>
        <v>#N/A</v>
      </c>
      <c r="N701" s="34" t="s">
        <v>3533</v>
      </c>
      <c r="O701" s="34" t="s">
        <v>5313</v>
      </c>
      <c r="P701" s="69">
        <v>4720</v>
      </c>
      <c r="Q701" s="34" t="s">
        <v>5314</v>
      </c>
      <c r="R701" s="34" t="s">
        <v>5371</v>
      </c>
      <c r="S701" s="69">
        <v>10376</v>
      </c>
      <c r="T701" s="70" t="s">
        <v>5372</v>
      </c>
      <c r="U701" s="34" t="s">
        <v>3704</v>
      </c>
      <c r="V701" s="34" t="s">
        <v>3704</v>
      </c>
      <c r="W701" s="34" t="s">
        <v>3705</v>
      </c>
      <c r="X701" s="34" t="s">
        <v>3533</v>
      </c>
    </row>
    <row r="702" spans="1:24" x14ac:dyDescent="0.25">
      <c r="A702" s="30" t="s">
        <v>883</v>
      </c>
      <c r="B702" s="31" t="s">
        <v>892</v>
      </c>
      <c r="C702" s="31" t="str">
        <f t="shared" si="30"/>
        <v>CMS National Coverage Determinations (NCD) Policy</v>
      </c>
      <c r="G702" s="30" t="s">
        <v>883</v>
      </c>
      <c r="H702" s="31" t="s">
        <v>892</v>
      </c>
      <c r="I702" s="31" t="str">
        <f t="shared" si="31"/>
        <v>CMS National Coverage Determinations (NCD) Policy</v>
      </c>
      <c r="J702" t="e">
        <f t="shared" ca="1" si="32"/>
        <v>#N/A</v>
      </c>
      <c r="N702" s="34" t="s">
        <v>3533</v>
      </c>
      <c r="O702" s="34" t="s">
        <v>5313</v>
      </c>
      <c r="P702" s="69">
        <v>4720</v>
      </c>
      <c r="Q702" s="34" t="s">
        <v>5314</v>
      </c>
      <c r="R702" s="34" t="s">
        <v>5373</v>
      </c>
      <c r="S702" s="69">
        <v>10377</v>
      </c>
      <c r="T702" s="70" t="s">
        <v>5374</v>
      </c>
      <c r="U702" s="34" t="s">
        <v>3704</v>
      </c>
      <c r="V702" s="34" t="s">
        <v>3704</v>
      </c>
      <c r="W702" s="34" t="s">
        <v>3705</v>
      </c>
      <c r="X702" s="34" t="s">
        <v>3533</v>
      </c>
    </row>
    <row r="703" spans="1:24" x14ac:dyDescent="0.25">
      <c r="A703" s="30" t="s">
        <v>883</v>
      </c>
      <c r="B703" s="31" t="s">
        <v>893</v>
      </c>
      <c r="C703" s="31" t="str">
        <f t="shared" si="30"/>
        <v>CMS National Coverage Determinations (NCD) Policy</v>
      </c>
      <c r="G703" s="30" t="s">
        <v>883</v>
      </c>
      <c r="H703" s="31" t="s">
        <v>893</v>
      </c>
      <c r="I703" s="31" t="str">
        <f t="shared" si="31"/>
        <v>CMS National Coverage Determinations (NCD) Policy</v>
      </c>
      <c r="J703" t="e">
        <f t="shared" ca="1" si="32"/>
        <v>#N/A</v>
      </c>
      <c r="N703" s="34" t="s">
        <v>3533</v>
      </c>
      <c r="O703" s="34" t="s">
        <v>5313</v>
      </c>
      <c r="P703" s="69">
        <v>4720</v>
      </c>
      <c r="Q703" s="34" t="s">
        <v>5314</v>
      </c>
      <c r="R703" s="34" t="s">
        <v>5375</v>
      </c>
      <c r="S703" s="69">
        <v>10378</v>
      </c>
      <c r="T703" s="70" t="s">
        <v>5376</v>
      </c>
      <c r="U703" s="34" t="s">
        <v>3704</v>
      </c>
      <c r="V703" s="34" t="s">
        <v>3704</v>
      </c>
      <c r="W703" s="34" t="s">
        <v>3705</v>
      </c>
      <c r="X703" s="34" t="s">
        <v>3533</v>
      </c>
    </row>
    <row r="704" spans="1:24" x14ac:dyDescent="0.25">
      <c r="A704" s="30" t="s">
        <v>883</v>
      </c>
      <c r="B704" s="31" t="s">
        <v>894</v>
      </c>
      <c r="C704" s="31" t="str">
        <f t="shared" si="30"/>
        <v>CMS National Coverage Determinations (NCD) Policy</v>
      </c>
      <c r="G704" s="30" t="s">
        <v>883</v>
      </c>
      <c r="H704" s="31" t="s">
        <v>894</v>
      </c>
      <c r="I704" s="31" t="str">
        <f t="shared" si="31"/>
        <v>CMS National Coverage Determinations (NCD) Policy</v>
      </c>
      <c r="J704" t="e">
        <f t="shared" ca="1" si="32"/>
        <v>#N/A</v>
      </c>
      <c r="N704" s="34" t="s">
        <v>3533</v>
      </c>
      <c r="O704" s="34" t="s">
        <v>5313</v>
      </c>
      <c r="P704" s="69">
        <v>4720</v>
      </c>
      <c r="Q704" s="34" t="s">
        <v>5314</v>
      </c>
      <c r="R704" s="34" t="s">
        <v>5377</v>
      </c>
      <c r="S704" s="69">
        <v>10379</v>
      </c>
      <c r="T704" s="70" t="s">
        <v>5378</v>
      </c>
      <c r="U704" s="34" t="s">
        <v>3704</v>
      </c>
      <c r="V704" s="34" t="s">
        <v>3704</v>
      </c>
      <c r="W704" s="34" t="s">
        <v>3705</v>
      </c>
      <c r="X704" s="34" t="s">
        <v>3533</v>
      </c>
    </row>
    <row r="705" spans="1:24" x14ac:dyDescent="0.25">
      <c r="A705" s="30" t="s">
        <v>883</v>
      </c>
      <c r="B705" s="31" t="s">
        <v>895</v>
      </c>
      <c r="C705" s="31" t="str">
        <f t="shared" si="30"/>
        <v>CMS National Coverage Determinations (NCD) Policy</v>
      </c>
      <c r="G705" s="30" t="s">
        <v>883</v>
      </c>
      <c r="H705" s="31" t="s">
        <v>895</v>
      </c>
      <c r="I705" s="31" t="str">
        <f t="shared" si="31"/>
        <v>CMS National Coverage Determinations (NCD) Policy</v>
      </c>
      <c r="J705" t="e">
        <f t="shared" ca="1" si="32"/>
        <v>#N/A</v>
      </c>
      <c r="N705" s="34" t="s">
        <v>3533</v>
      </c>
      <c r="O705" s="34" t="s">
        <v>5313</v>
      </c>
      <c r="P705" s="69">
        <v>4720</v>
      </c>
      <c r="Q705" s="34" t="s">
        <v>5314</v>
      </c>
      <c r="R705" s="34" t="s">
        <v>5379</v>
      </c>
      <c r="S705" s="69">
        <v>10380</v>
      </c>
      <c r="T705" s="70" t="s">
        <v>5380</v>
      </c>
      <c r="U705" s="34" t="s">
        <v>3704</v>
      </c>
      <c r="V705" s="34" t="s">
        <v>3704</v>
      </c>
      <c r="W705" s="34" t="s">
        <v>3705</v>
      </c>
      <c r="X705" s="34" t="s">
        <v>3533</v>
      </c>
    </row>
    <row r="706" spans="1:24" x14ac:dyDescent="0.25">
      <c r="A706" s="30" t="s">
        <v>883</v>
      </c>
      <c r="B706" s="31" t="s">
        <v>896</v>
      </c>
      <c r="C706" s="31" t="str">
        <f t="shared" si="30"/>
        <v>CMS National Coverage Determinations (NCD) Policy</v>
      </c>
      <c r="G706" s="30" t="s">
        <v>883</v>
      </c>
      <c r="H706" s="31" t="s">
        <v>896</v>
      </c>
      <c r="I706" s="31" t="str">
        <f t="shared" si="31"/>
        <v>CMS National Coverage Determinations (NCD) Policy</v>
      </c>
      <c r="J706" t="e">
        <f t="shared" ca="1" si="32"/>
        <v>#N/A</v>
      </c>
      <c r="N706" s="34" t="s">
        <v>3533</v>
      </c>
      <c r="O706" s="34" t="s">
        <v>5313</v>
      </c>
      <c r="P706" s="69">
        <v>4720</v>
      </c>
      <c r="Q706" s="34" t="s">
        <v>5314</v>
      </c>
      <c r="R706" s="34" t="s">
        <v>5381</v>
      </c>
      <c r="S706" s="69">
        <v>10381</v>
      </c>
      <c r="T706" s="70" t="s">
        <v>5382</v>
      </c>
      <c r="U706" s="34" t="s">
        <v>3704</v>
      </c>
      <c r="V706" s="34" t="s">
        <v>3704</v>
      </c>
      <c r="W706" s="34" t="s">
        <v>3705</v>
      </c>
      <c r="X706" s="34" t="s">
        <v>3533</v>
      </c>
    </row>
    <row r="707" spans="1:24" x14ac:dyDescent="0.25">
      <c r="A707" s="30" t="s">
        <v>883</v>
      </c>
      <c r="B707" s="31" t="s">
        <v>897</v>
      </c>
      <c r="C707" s="31" t="str">
        <f t="shared" ref="C707:C770" si="33">VLOOKUP(A707,$G:$I,3,0)</f>
        <v>CMS National Coverage Determinations (NCD) Policy</v>
      </c>
      <c r="G707" s="30" t="s">
        <v>883</v>
      </c>
      <c r="H707" s="31" t="s">
        <v>897</v>
      </c>
      <c r="I707" s="31" t="str">
        <f t="shared" ref="I707:I770" si="34">VLOOKUP(G707,$R:$X,7,0)</f>
        <v>CMS National Coverage Determinations (NCD) Policy</v>
      </c>
      <c r="J707" t="e">
        <f t="shared" ref="J707:J770" ca="1" si="35">VLOOKUP(I707,$J:$J,1,0)</f>
        <v>#N/A</v>
      </c>
      <c r="N707" s="34" t="s">
        <v>3533</v>
      </c>
      <c r="O707" s="34" t="s">
        <v>5313</v>
      </c>
      <c r="P707" s="69">
        <v>4720</v>
      </c>
      <c r="Q707" s="34" t="s">
        <v>5314</v>
      </c>
      <c r="R707" s="34" t="s">
        <v>5383</v>
      </c>
      <c r="S707" s="69">
        <v>10382</v>
      </c>
      <c r="T707" s="70" t="s">
        <v>5384</v>
      </c>
      <c r="U707" s="34" t="s">
        <v>3704</v>
      </c>
      <c r="V707" s="34" t="s">
        <v>3704</v>
      </c>
      <c r="W707" s="34" t="s">
        <v>3705</v>
      </c>
      <c r="X707" s="34" t="s">
        <v>3533</v>
      </c>
    </row>
    <row r="708" spans="1:24" x14ac:dyDescent="0.25">
      <c r="A708" s="30" t="s">
        <v>883</v>
      </c>
      <c r="B708" s="31" t="s">
        <v>898</v>
      </c>
      <c r="C708" s="31" t="str">
        <f t="shared" si="33"/>
        <v>CMS National Coverage Determinations (NCD) Policy</v>
      </c>
      <c r="G708" s="30" t="s">
        <v>883</v>
      </c>
      <c r="H708" s="31" t="s">
        <v>898</v>
      </c>
      <c r="I708" s="31" t="str">
        <f t="shared" si="34"/>
        <v>CMS National Coverage Determinations (NCD) Policy</v>
      </c>
      <c r="J708" t="e">
        <f t="shared" ca="1" si="35"/>
        <v>#N/A</v>
      </c>
      <c r="N708" s="34" t="s">
        <v>3533</v>
      </c>
      <c r="O708" s="34" t="s">
        <v>5313</v>
      </c>
      <c r="P708" s="69">
        <v>4720</v>
      </c>
      <c r="Q708" s="34" t="s">
        <v>5314</v>
      </c>
      <c r="R708" s="34" t="s">
        <v>5385</v>
      </c>
      <c r="S708" s="69">
        <v>10478</v>
      </c>
      <c r="T708" s="70" t="s">
        <v>5386</v>
      </c>
      <c r="U708" s="34" t="s">
        <v>3704</v>
      </c>
      <c r="V708" s="34" t="s">
        <v>3704</v>
      </c>
      <c r="W708" s="34" t="s">
        <v>3705</v>
      </c>
      <c r="X708" s="34" t="s">
        <v>3533</v>
      </c>
    </row>
    <row r="709" spans="1:24" x14ac:dyDescent="0.25">
      <c r="A709" s="30" t="s">
        <v>883</v>
      </c>
      <c r="B709" s="31" t="s">
        <v>899</v>
      </c>
      <c r="C709" s="31" t="str">
        <f t="shared" si="33"/>
        <v>CMS National Coverage Determinations (NCD) Policy</v>
      </c>
      <c r="G709" s="30" t="s">
        <v>883</v>
      </c>
      <c r="H709" s="31" t="s">
        <v>899</v>
      </c>
      <c r="I709" s="31" t="str">
        <f t="shared" si="34"/>
        <v>CMS National Coverage Determinations (NCD) Policy</v>
      </c>
      <c r="J709" t="e">
        <f t="shared" ca="1" si="35"/>
        <v>#N/A</v>
      </c>
      <c r="N709" s="34" t="s">
        <v>3533</v>
      </c>
      <c r="O709" s="34" t="s">
        <v>5313</v>
      </c>
      <c r="P709" s="69">
        <v>4720</v>
      </c>
      <c r="Q709" s="34" t="s">
        <v>5314</v>
      </c>
      <c r="R709" s="34" t="s">
        <v>5387</v>
      </c>
      <c r="S709" s="69">
        <v>10479</v>
      </c>
      <c r="T709" s="70" t="s">
        <v>5388</v>
      </c>
      <c r="U709" s="34" t="s">
        <v>3704</v>
      </c>
      <c r="V709" s="34" t="s">
        <v>3704</v>
      </c>
      <c r="W709" s="34" t="s">
        <v>3705</v>
      </c>
      <c r="X709" s="34" t="s">
        <v>3533</v>
      </c>
    </row>
    <row r="710" spans="1:24" x14ac:dyDescent="0.25">
      <c r="A710" s="30" t="s">
        <v>144</v>
      </c>
      <c r="B710" s="31" t="s">
        <v>900</v>
      </c>
      <c r="C710" s="31" t="str">
        <f t="shared" si="33"/>
        <v>Ophthalmology Policy</v>
      </c>
      <c r="G710" s="30" t="s">
        <v>144</v>
      </c>
      <c r="H710" s="31" t="s">
        <v>900</v>
      </c>
      <c r="I710" s="31" t="str">
        <f t="shared" si="34"/>
        <v>Ophthalmology Policy</v>
      </c>
      <c r="J710" t="e">
        <f t="shared" ca="1" si="35"/>
        <v>#N/A</v>
      </c>
      <c r="N710" s="34" t="s">
        <v>3533</v>
      </c>
      <c r="O710" s="34" t="s">
        <v>5313</v>
      </c>
      <c r="P710" s="69">
        <v>4720</v>
      </c>
      <c r="Q710" s="34" t="s">
        <v>5314</v>
      </c>
      <c r="R710" s="34" t="s">
        <v>5389</v>
      </c>
      <c r="S710" s="69">
        <v>10480</v>
      </c>
      <c r="T710" s="70" t="s">
        <v>5390</v>
      </c>
      <c r="U710" s="34" t="s">
        <v>3704</v>
      </c>
      <c r="V710" s="34" t="s">
        <v>3704</v>
      </c>
      <c r="W710" s="34" t="s">
        <v>3705</v>
      </c>
      <c r="X710" s="34" t="s">
        <v>3533</v>
      </c>
    </row>
    <row r="711" spans="1:24" x14ac:dyDescent="0.25">
      <c r="A711" s="30" t="s">
        <v>144</v>
      </c>
      <c r="B711" s="31" t="s">
        <v>901</v>
      </c>
      <c r="C711" s="31" t="str">
        <f t="shared" si="33"/>
        <v>Ophthalmology Policy</v>
      </c>
      <c r="G711" s="30" t="s">
        <v>144</v>
      </c>
      <c r="H711" s="31" t="s">
        <v>901</v>
      </c>
      <c r="I711" s="31" t="str">
        <f t="shared" si="34"/>
        <v>Ophthalmology Policy</v>
      </c>
      <c r="J711" t="e">
        <f t="shared" ca="1" si="35"/>
        <v>#N/A</v>
      </c>
      <c r="N711" s="34" t="s">
        <v>3533</v>
      </c>
      <c r="O711" s="34" t="s">
        <v>5313</v>
      </c>
      <c r="P711" s="69">
        <v>4720</v>
      </c>
      <c r="Q711" s="34" t="s">
        <v>5314</v>
      </c>
      <c r="R711" s="34" t="s">
        <v>5391</v>
      </c>
      <c r="S711" s="69">
        <v>10485</v>
      </c>
      <c r="T711" s="70" t="s">
        <v>5392</v>
      </c>
      <c r="U711" s="34" t="s">
        <v>3704</v>
      </c>
      <c r="V711" s="34" t="s">
        <v>3704</v>
      </c>
      <c r="W711" s="34" t="s">
        <v>3705</v>
      </c>
      <c r="X711" s="34" t="s">
        <v>3533</v>
      </c>
    </row>
    <row r="712" spans="1:24" x14ac:dyDescent="0.25">
      <c r="A712" s="30" t="s">
        <v>144</v>
      </c>
      <c r="B712" s="31" t="s">
        <v>902</v>
      </c>
      <c r="C712" s="31" t="str">
        <f t="shared" si="33"/>
        <v>Ophthalmology Policy</v>
      </c>
      <c r="G712" s="30" t="s">
        <v>144</v>
      </c>
      <c r="H712" s="31" t="s">
        <v>902</v>
      </c>
      <c r="I712" s="31" t="str">
        <f t="shared" si="34"/>
        <v>Ophthalmology Policy</v>
      </c>
      <c r="J712" t="e">
        <f t="shared" ca="1" si="35"/>
        <v>#N/A</v>
      </c>
      <c r="N712" s="34" t="s">
        <v>3533</v>
      </c>
      <c r="O712" s="34" t="s">
        <v>5313</v>
      </c>
      <c r="P712" s="69">
        <v>4720</v>
      </c>
      <c r="Q712" s="34" t="s">
        <v>5314</v>
      </c>
      <c r="R712" s="34" t="s">
        <v>5393</v>
      </c>
      <c r="S712" s="69">
        <v>10487</v>
      </c>
      <c r="T712" s="70" t="s">
        <v>5394</v>
      </c>
      <c r="U712" s="34" t="s">
        <v>3704</v>
      </c>
      <c r="V712" s="34" t="s">
        <v>3704</v>
      </c>
      <c r="W712" s="34" t="s">
        <v>3705</v>
      </c>
      <c r="X712" s="34" t="s">
        <v>3533</v>
      </c>
    </row>
    <row r="713" spans="1:24" x14ac:dyDescent="0.25">
      <c r="A713" s="30" t="s">
        <v>144</v>
      </c>
      <c r="B713" s="31" t="s">
        <v>903</v>
      </c>
      <c r="C713" s="31" t="str">
        <f t="shared" si="33"/>
        <v>Ophthalmology Policy</v>
      </c>
      <c r="G713" s="30" t="s">
        <v>144</v>
      </c>
      <c r="H713" s="31" t="s">
        <v>903</v>
      </c>
      <c r="I713" s="31" t="str">
        <f t="shared" si="34"/>
        <v>Ophthalmology Policy</v>
      </c>
      <c r="J713" t="e">
        <f t="shared" ca="1" si="35"/>
        <v>#N/A</v>
      </c>
      <c r="N713" s="34" t="s">
        <v>3533</v>
      </c>
      <c r="O713" s="34" t="s">
        <v>5313</v>
      </c>
      <c r="P713" s="69">
        <v>4720</v>
      </c>
      <c r="Q713" s="34" t="s">
        <v>5314</v>
      </c>
      <c r="R713" s="34" t="s">
        <v>5395</v>
      </c>
      <c r="S713" s="69">
        <v>10489</v>
      </c>
      <c r="T713" s="70" t="s">
        <v>5396</v>
      </c>
      <c r="U713" s="34" t="s">
        <v>3704</v>
      </c>
      <c r="V713" s="34" t="s">
        <v>3704</v>
      </c>
      <c r="W713" s="34" t="s">
        <v>3705</v>
      </c>
      <c r="X713" s="34" t="s">
        <v>3533</v>
      </c>
    </row>
    <row r="714" spans="1:24" x14ac:dyDescent="0.25">
      <c r="A714" s="30" t="s">
        <v>144</v>
      </c>
      <c r="B714" s="31" t="s">
        <v>903</v>
      </c>
      <c r="C714" s="31" t="str">
        <f t="shared" si="33"/>
        <v>Ophthalmology Policy</v>
      </c>
      <c r="G714" s="30" t="s">
        <v>144</v>
      </c>
      <c r="H714" s="31" t="s">
        <v>903</v>
      </c>
      <c r="I714" s="31" t="str">
        <f t="shared" si="34"/>
        <v>Ophthalmology Policy</v>
      </c>
      <c r="J714" t="e">
        <f t="shared" ca="1" si="35"/>
        <v>#N/A</v>
      </c>
      <c r="N714" s="34" t="s">
        <v>3533</v>
      </c>
      <c r="O714" s="34" t="s">
        <v>5313</v>
      </c>
      <c r="P714" s="69">
        <v>4720</v>
      </c>
      <c r="Q714" s="34" t="s">
        <v>5314</v>
      </c>
      <c r="R714" s="34" t="s">
        <v>5397</v>
      </c>
      <c r="S714" s="69">
        <v>10491</v>
      </c>
      <c r="T714" s="70" t="s">
        <v>5398</v>
      </c>
      <c r="U714" s="34" t="s">
        <v>3704</v>
      </c>
      <c r="V714" s="34" t="s">
        <v>3704</v>
      </c>
      <c r="W714" s="34" t="s">
        <v>3705</v>
      </c>
      <c r="X714" s="34" t="s">
        <v>3533</v>
      </c>
    </row>
    <row r="715" spans="1:24" x14ac:dyDescent="0.25">
      <c r="A715" s="30" t="s">
        <v>144</v>
      </c>
      <c r="B715" s="31" t="s">
        <v>903</v>
      </c>
      <c r="C715" s="31" t="str">
        <f t="shared" si="33"/>
        <v>Ophthalmology Policy</v>
      </c>
      <c r="G715" s="30" t="s">
        <v>144</v>
      </c>
      <c r="H715" s="31" t="s">
        <v>903</v>
      </c>
      <c r="I715" s="31" t="str">
        <f t="shared" si="34"/>
        <v>Ophthalmology Policy</v>
      </c>
      <c r="J715" t="e">
        <f t="shared" ca="1" si="35"/>
        <v>#N/A</v>
      </c>
      <c r="N715" s="34" t="s">
        <v>3533</v>
      </c>
      <c r="O715" s="34" t="s">
        <v>5313</v>
      </c>
      <c r="P715" s="69">
        <v>4720</v>
      </c>
      <c r="Q715" s="34" t="s">
        <v>5314</v>
      </c>
      <c r="R715" s="34" t="s">
        <v>5399</v>
      </c>
      <c r="S715" s="69">
        <v>10509</v>
      </c>
      <c r="T715" s="70" t="s">
        <v>5400</v>
      </c>
      <c r="U715" s="34" t="s">
        <v>3704</v>
      </c>
      <c r="V715" s="34" t="s">
        <v>3704</v>
      </c>
      <c r="W715" s="34" t="s">
        <v>3705</v>
      </c>
      <c r="X715" s="34" t="s">
        <v>3533</v>
      </c>
    </row>
    <row r="716" spans="1:24" x14ac:dyDescent="0.25">
      <c r="A716" s="30" t="s">
        <v>144</v>
      </c>
      <c r="B716" s="31" t="s">
        <v>904</v>
      </c>
      <c r="C716" s="31" t="str">
        <f t="shared" si="33"/>
        <v>Ophthalmology Policy</v>
      </c>
      <c r="G716" s="30" t="s">
        <v>144</v>
      </c>
      <c r="H716" s="31" t="s">
        <v>904</v>
      </c>
      <c r="I716" s="31" t="str">
        <f t="shared" si="34"/>
        <v>Ophthalmology Policy</v>
      </c>
      <c r="J716" t="e">
        <f t="shared" ca="1" si="35"/>
        <v>#N/A</v>
      </c>
      <c r="N716" s="34" t="s">
        <v>3533</v>
      </c>
      <c r="O716" s="34" t="s">
        <v>5313</v>
      </c>
      <c r="P716" s="69">
        <v>4720</v>
      </c>
      <c r="Q716" s="34" t="s">
        <v>5314</v>
      </c>
      <c r="R716" s="34" t="s">
        <v>5401</v>
      </c>
      <c r="S716" s="69">
        <v>10510</v>
      </c>
      <c r="T716" s="70" t="s">
        <v>5402</v>
      </c>
      <c r="U716" s="34" t="s">
        <v>3704</v>
      </c>
      <c r="V716" s="34" t="s">
        <v>3704</v>
      </c>
      <c r="W716" s="34" t="s">
        <v>5403</v>
      </c>
      <c r="X716" s="34" t="s">
        <v>3533</v>
      </c>
    </row>
    <row r="717" spans="1:24" x14ac:dyDescent="0.25">
      <c r="A717" s="30" t="s">
        <v>144</v>
      </c>
      <c r="B717" s="31" t="s">
        <v>905</v>
      </c>
      <c r="C717" s="31" t="str">
        <f t="shared" si="33"/>
        <v>Ophthalmology Policy</v>
      </c>
      <c r="G717" s="30" t="s">
        <v>144</v>
      </c>
      <c r="H717" s="31" t="s">
        <v>905</v>
      </c>
      <c r="I717" s="31" t="str">
        <f t="shared" si="34"/>
        <v>Ophthalmology Policy</v>
      </c>
      <c r="J717" t="e">
        <f t="shared" ca="1" si="35"/>
        <v>#N/A</v>
      </c>
      <c r="N717" s="34" t="s">
        <v>3533</v>
      </c>
      <c r="O717" s="34" t="s">
        <v>5313</v>
      </c>
      <c r="P717" s="69">
        <v>4720</v>
      </c>
      <c r="Q717" s="34" t="s">
        <v>5314</v>
      </c>
      <c r="R717" s="34" t="s">
        <v>5404</v>
      </c>
      <c r="S717" s="69">
        <v>10516</v>
      </c>
      <c r="T717" s="70" t="s">
        <v>5405</v>
      </c>
      <c r="U717" s="34" t="s">
        <v>3704</v>
      </c>
      <c r="V717" s="34" t="s">
        <v>3704</v>
      </c>
      <c r="W717" s="34" t="s">
        <v>3705</v>
      </c>
      <c r="X717" s="34" t="s">
        <v>3533</v>
      </c>
    </row>
    <row r="718" spans="1:24" x14ac:dyDescent="0.25">
      <c r="A718" s="30" t="s">
        <v>906</v>
      </c>
      <c r="B718" s="31" t="s">
        <v>846</v>
      </c>
      <c r="C718" s="31" t="str">
        <f t="shared" si="33"/>
        <v>Durable Medical Equipment and Supplies Policy</v>
      </c>
      <c r="G718" s="30" t="s">
        <v>906</v>
      </c>
      <c r="H718" s="31" t="s">
        <v>846</v>
      </c>
      <c r="I718" s="31" t="str">
        <f t="shared" si="34"/>
        <v>Durable Medical Equipment and Supplies Policy</v>
      </c>
      <c r="J718" t="e">
        <f t="shared" ca="1" si="35"/>
        <v>#N/A</v>
      </c>
      <c r="N718" s="34" t="s">
        <v>3533</v>
      </c>
      <c r="O718" s="34" t="s">
        <v>5313</v>
      </c>
      <c r="P718" s="69">
        <v>4720</v>
      </c>
      <c r="Q718" s="34" t="s">
        <v>5314</v>
      </c>
      <c r="R718" s="34" t="s">
        <v>5406</v>
      </c>
      <c r="S718" s="69">
        <v>10517</v>
      </c>
      <c r="T718" s="70" t="s">
        <v>5407</v>
      </c>
      <c r="U718" s="34" t="s">
        <v>3704</v>
      </c>
      <c r="V718" s="34" t="s">
        <v>3704</v>
      </c>
      <c r="W718" s="34" t="s">
        <v>3705</v>
      </c>
      <c r="X718" s="34" t="s">
        <v>3533</v>
      </c>
    </row>
    <row r="719" spans="1:24" x14ac:dyDescent="0.25">
      <c r="A719" s="30" t="s">
        <v>906</v>
      </c>
      <c r="B719" s="31" t="s">
        <v>907</v>
      </c>
      <c r="C719" s="31" t="str">
        <f t="shared" si="33"/>
        <v>Durable Medical Equipment and Supplies Policy</v>
      </c>
      <c r="G719" s="30" t="s">
        <v>906</v>
      </c>
      <c r="H719" s="31" t="s">
        <v>907</v>
      </c>
      <c r="I719" s="31" t="str">
        <f t="shared" si="34"/>
        <v>Durable Medical Equipment and Supplies Policy</v>
      </c>
      <c r="J719" t="e">
        <f t="shared" ca="1" si="35"/>
        <v>#N/A</v>
      </c>
      <c r="N719" s="34" t="s">
        <v>3533</v>
      </c>
      <c r="O719" s="34" t="s">
        <v>5313</v>
      </c>
      <c r="P719" s="69">
        <v>4720</v>
      </c>
      <c r="Q719" s="34" t="s">
        <v>5314</v>
      </c>
      <c r="R719" s="34" t="s">
        <v>5408</v>
      </c>
      <c r="S719" s="69">
        <v>10518</v>
      </c>
      <c r="T719" s="70" t="s">
        <v>5409</v>
      </c>
      <c r="U719" s="34" t="s">
        <v>3704</v>
      </c>
      <c r="V719" s="34" t="s">
        <v>3704</v>
      </c>
      <c r="W719" s="34" t="s">
        <v>3705</v>
      </c>
      <c r="X719" s="34" t="s">
        <v>3533</v>
      </c>
    </row>
    <row r="720" spans="1:24" x14ac:dyDescent="0.25">
      <c r="A720" s="30" t="s">
        <v>906</v>
      </c>
      <c r="B720" s="31" t="s">
        <v>847</v>
      </c>
      <c r="C720" s="31" t="str">
        <f t="shared" si="33"/>
        <v>Durable Medical Equipment and Supplies Policy</v>
      </c>
      <c r="G720" s="30" t="s">
        <v>906</v>
      </c>
      <c r="H720" s="31" t="s">
        <v>847</v>
      </c>
      <c r="I720" s="31" t="str">
        <f t="shared" si="34"/>
        <v>Durable Medical Equipment and Supplies Policy</v>
      </c>
      <c r="J720" t="e">
        <f t="shared" ca="1" si="35"/>
        <v>#N/A</v>
      </c>
      <c r="N720" s="34" t="s">
        <v>3533</v>
      </c>
      <c r="O720" s="34" t="s">
        <v>5313</v>
      </c>
      <c r="P720" s="69">
        <v>4720</v>
      </c>
      <c r="Q720" s="34" t="s">
        <v>5314</v>
      </c>
      <c r="R720" s="34" t="s">
        <v>5410</v>
      </c>
      <c r="S720" s="69">
        <v>10519</v>
      </c>
      <c r="T720" s="70" t="s">
        <v>5411</v>
      </c>
      <c r="U720" s="34" t="s">
        <v>3704</v>
      </c>
      <c r="V720" s="34" t="s">
        <v>3704</v>
      </c>
      <c r="W720" s="34" t="s">
        <v>3705</v>
      </c>
      <c r="X720" s="34" t="s">
        <v>3533</v>
      </c>
    </row>
    <row r="721" spans="1:24" x14ac:dyDescent="0.25">
      <c r="A721" s="30" t="s">
        <v>906</v>
      </c>
      <c r="B721" s="31" t="s">
        <v>908</v>
      </c>
      <c r="C721" s="31" t="str">
        <f t="shared" si="33"/>
        <v>Durable Medical Equipment and Supplies Policy</v>
      </c>
      <c r="G721" s="30" t="s">
        <v>906</v>
      </c>
      <c r="H721" s="31" t="s">
        <v>908</v>
      </c>
      <c r="I721" s="31" t="str">
        <f t="shared" si="34"/>
        <v>Durable Medical Equipment and Supplies Policy</v>
      </c>
      <c r="J721" t="e">
        <f t="shared" ca="1" si="35"/>
        <v>#N/A</v>
      </c>
      <c r="N721" s="34" t="s">
        <v>3533</v>
      </c>
      <c r="O721" s="34" t="s">
        <v>5313</v>
      </c>
      <c r="P721" s="69">
        <v>4720</v>
      </c>
      <c r="Q721" s="34" t="s">
        <v>5314</v>
      </c>
      <c r="R721" s="34" t="s">
        <v>5412</v>
      </c>
      <c r="S721" s="69">
        <v>10520</v>
      </c>
      <c r="T721" s="70" t="s">
        <v>5413</v>
      </c>
      <c r="U721" s="34" t="s">
        <v>3704</v>
      </c>
      <c r="V721" s="34" t="s">
        <v>3704</v>
      </c>
      <c r="W721" s="34" t="s">
        <v>3705</v>
      </c>
      <c r="X721" s="34" t="s">
        <v>3533</v>
      </c>
    </row>
    <row r="722" spans="1:24" x14ac:dyDescent="0.25">
      <c r="A722" s="30" t="s">
        <v>906</v>
      </c>
      <c r="B722" s="31" t="s">
        <v>848</v>
      </c>
      <c r="C722" s="31" t="str">
        <f t="shared" si="33"/>
        <v>Durable Medical Equipment and Supplies Policy</v>
      </c>
      <c r="G722" s="30" t="s">
        <v>906</v>
      </c>
      <c r="H722" s="31" t="s">
        <v>848</v>
      </c>
      <c r="I722" s="31" t="str">
        <f t="shared" si="34"/>
        <v>Durable Medical Equipment and Supplies Policy</v>
      </c>
      <c r="J722" t="e">
        <f t="shared" ca="1" si="35"/>
        <v>#N/A</v>
      </c>
      <c r="N722" s="34" t="s">
        <v>3533</v>
      </c>
      <c r="O722" s="34" t="s">
        <v>5313</v>
      </c>
      <c r="P722" s="69">
        <v>4720</v>
      </c>
      <c r="Q722" s="34" t="s">
        <v>5314</v>
      </c>
      <c r="R722" s="34" t="s">
        <v>5414</v>
      </c>
      <c r="S722" s="69">
        <v>10521</v>
      </c>
      <c r="T722" s="70" t="s">
        <v>5415</v>
      </c>
      <c r="U722" s="34" t="s">
        <v>3704</v>
      </c>
      <c r="V722" s="34" t="s">
        <v>3704</v>
      </c>
      <c r="W722" s="34" t="s">
        <v>3705</v>
      </c>
      <c r="X722" s="34" t="s">
        <v>3533</v>
      </c>
    </row>
    <row r="723" spans="1:24" x14ac:dyDescent="0.25">
      <c r="A723" s="30" t="s">
        <v>906</v>
      </c>
      <c r="B723" s="31" t="s">
        <v>909</v>
      </c>
      <c r="C723" s="31" t="str">
        <f t="shared" si="33"/>
        <v>Durable Medical Equipment and Supplies Policy</v>
      </c>
      <c r="G723" s="30" t="s">
        <v>906</v>
      </c>
      <c r="H723" s="31" t="s">
        <v>909</v>
      </c>
      <c r="I723" s="31" t="str">
        <f t="shared" si="34"/>
        <v>Durable Medical Equipment and Supplies Policy</v>
      </c>
      <c r="J723" t="e">
        <f t="shared" ca="1" si="35"/>
        <v>#N/A</v>
      </c>
      <c r="N723" s="34" t="s">
        <v>3533</v>
      </c>
      <c r="O723" s="34" t="s">
        <v>5313</v>
      </c>
      <c r="P723" s="69">
        <v>4720</v>
      </c>
      <c r="Q723" s="34" t="s">
        <v>5314</v>
      </c>
      <c r="R723" s="34" t="s">
        <v>5416</v>
      </c>
      <c r="S723" s="69">
        <v>10522</v>
      </c>
      <c r="T723" s="70" t="s">
        <v>5417</v>
      </c>
      <c r="U723" s="34" t="s">
        <v>3704</v>
      </c>
      <c r="V723" s="34" t="s">
        <v>3704</v>
      </c>
      <c r="W723" s="34" t="s">
        <v>3705</v>
      </c>
      <c r="X723" s="34" t="s">
        <v>3533</v>
      </c>
    </row>
    <row r="724" spans="1:24" x14ac:dyDescent="0.25">
      <c r="A724" s="30" t="s">
        <v>906</v>
      </c>
      <c r="B724" s="31" t="s">
        <v>849</v>
      </c>
      <c r="C724" s="31" t="str">
        <f t="shared" si="33"/>
        <v>Durable Medical Equipment and Supplies Policy</v>
      </c>
      <c r="G724" s="30" t="s">
        <v>906</v>
      </c>
      <c r="H724" s="31" t="s">
        <v>849</v>
      </c>
      <c r="I724" s="31" t="str">
        <f t="shared" si="34"/>
        <v>Durable Medical Equipment and Supplies Policy</v>
      </c>
      <c r="J724" t="e">
        <f t="shared" ca="1" si="35"/>
        <v>#N/A</v>
      </c>
      <c r="N724" s="34" t="s">
        <v>3533</v>
      </c>
      <c r="O724" s="34" t="s">
        <v>5313</v>
      </c>
      <c r="P724" s="69">
        <v>4720</v>
      </c>
      <c r="Q724" s="34" t="s">
        <v>5314</v>
      </c>
      <c r="R724" s="34" t="s">
        <v>5418</v>
      </c>
      <c r="S724" s="69">
        <v>10523</v>
      </c>
      <c r="T724" s="70" t="s">
        <v>5419</v>
      </c>
      <c r="U724" s="34" t="s">
        <v>3704</v>
      </c>
      <c r="V724" s="34" t="s">
        <v>3704</v>
      </c>
      <c r="W724" s="34" t="s">
        <v>3705</v>
      </c>
      <c r="X724" s="34" t="s">
        <v>3533</v>
      </c>
    </row>
    <row r="725" spans="1:24" x14ac:dyDescent="0.25">
      <c r="A725" s="30" t="s">
        <v>906</v>
      </c>
      <c r="B725" s="31" t="s">
        <v>910</v>
      </c>
      <c r="C725" s="31" t="str">
        <f t="shared" si="33"/>
        <v>Durable Medical Equipment and Supplies Policy</v>
      </c>
      <c r="G725" s="30" t="s">
        <v>906</v>
      </c>
      <c r="H725" s="31" t="s">
        <v>910</v>
      </c>
      <c r="I725" s="31" t="str">
        <f t="shared" si="34"/>
        <v>Durable Medical Equipment and Supplies Policy</v>
      </c>
      <c r="J725" t="e">
        <f t="shared" ca="1" si="35"/>
        <v>#N/A</v>
      </c>
      <c r="N725" s="34" t="s">
        <v>3533</v>
      </c>
      <c r="O725" s="34" t="s">
        <v>5313</v>
      </c>
      <c r="P725" s="69">
        <v>4720</v>
      </c>
      <c r="Q725" s="34" t="s">
        <v>5314</v>
      </c>
      <c r="R725" s="34" t="s">
        <v>5420</v>
      </c>
      <c r="S725" s="69">
        <v>10524</v>
      </c>
      <c r="T725" s="70" t="s">
        <v>5421</v>
      </c>
      <c r="U725" s="34" t="s">
        <v>3704</v>
      </c>
      <c r="V725" s="34" t="s">
        <v>3704</v>
      </c>
      <c r="W725" s="34" t="s">
        <v>3705</v>
      </c>
      <c r="X725" s="34" t="s">
        <v>3533</v>
      </c>
    </row>
    <row r="726" spans="1:24" x14ac:dyDescent="0.25">
      <c r="A726" s="30" t="s">
        <v>911</v>
      </c>
      <c r="B726" s="31" t="s">
        <v>507</v>
      </c>
      <c r="C726" s="31" t="str">
        <f t="shared" si="33"/>
        <v>CMS National Coverage Determinations (NCD) Policy</v>
      </c>
      <c r="G726" s="30" t="s">
        <v>911</v>
      </c>
      <c r="H726" s="31" t="s">
        <v>507</v>
      </c>
      <c r="I726" s="31" t="str">
        <f t="shared" si="34"/>
        <v>CMS National Coverage Determinations (NCD) Policy</v>
      </c>
      <c r="J726" t="e">
        <f t="shared" ca="1" si="35"/>
        <v>#N/A</v>
      </c>
      <c r="N726" s="34" t="s">
        <v>3533</v>
      </c>
      <c r="O726" s="34" t="s">
        <v>5313</v>
      </c>
      <c r="P726" s="69">
        <v>4720</v>
      </c>
      <c r="Q726" s="34" t="s">
        <v>5314</v>
      </c>
      <c r="R726" s="34" t="s">
        <v>5422</v>
      </c>
      <c r="S726" s="69">
        <v>10525</v>
      </c>
      <c r="T726" s="70" t="s">
        <v>5423</v>
      </c>
      <c r="U726" s="34" t="s">
        <v>3704</v>
      </c>
      <c r="V726" s="34" t="s">
        <v>3704</v>
      </c>
      <c r="W726" s="34" t="s">
        <v>3705</v>
      </c>
      <c r="X726" s="34" t="s">
        <v>3533</v>
      </c>
    </row>
    <row r="727" spans="1:24" x14ac:dyDescent="0.25">
      <c r="A727" s="30" t="s">
        <v>911</v>
      </c>
      <c r="B727" s="31" t="s">
        <v>508</v>
      </c>
      <c r="C727" s="31" t="str">
        <f t="shared" si="33"/>
        <v>CMS National Coverage Determinations (NCD) Policy</v>
      </c>
      <c r="G727" s="30" t="s">
        <v>911</v>
      </c>
      <c r="H727" s="31" t="s">
        <v>508</v>
      </c>
      <c r="I727" s="31" t="str">
        <f t="shared" si="34"/>
        <v>CMS National Coverage Determinations (NCD) Policy</v>
      </c>
      <c r="J727" t="e">
        <f t="shared" ca="1" si="35"/>
        <v>#N/A</v>
      </c>
      <c r="N727" s="34" t="s">
        <v>3533</v>
      </c>
      <c r="O727" s="34" t="s">
        <v>5313</v>
      </c>
      <c r="P727" s="69">
        <v>4720</v>
      </c>
      <c r="Q727" s="34" t="s">
        <v>5314</v>
      </c>
      <c r="R727" s="34" t="s">
        <v>5424</v>
      </c>
      <c r="S727" s="69">
        <v>10526</v>
      </c>
      <c r="T727" s="70" t="s">
        <v>5425</v>
      </c>
      <c r="U727" s="34" t="s">
        <v>3704</v>
      </c>
      <c r="V727" s="34" t="s">
        <v>3704</v>
      </c>
      <c r="W727" s="34" t="s">
        <v>3705</v>
      </c>
      <c r="X727" s="34" t="s">
        <v>3533</v>
      </c>
    </row>
    <row r="728" spans="1:24" x14ac:dyDescent="0.25">
      <c r="A728" s="30" t="s">
        <v>911</v>
      </c>
      <c r="B728" s="31" t="s">
        <v>509</v>
      </c>
      <c r="C728" s="31" t="str">
        <f t="shared" si="33"/>
        <v>CMS National Coverage Determinations (NCD) Policy</v>
      </c>
      <c r="G728" s="30" t="s">
        <v>911</v>
      </c>
      <c r="H728" s="31" t="s">
        <v>509</v>
      </c>
      <c r="I728" s="31" t="str">
        <f t="shared" si="34"/>
        <v>CMS National Coverage Determinations (NCD) Policy</v>
      </c>
      <c r="J728" t="e">
        <f t="shared" ca="1" si="35"/>
        <v>#N/A</v>
      </c>
      <c r="N728" s="34" t="s">
        <v>3533</v>
      </c>
      <c r="O728" s="34" t="s">
        <v>5313</v>
      </c>
      <c r="P728" s="69">
        <v>4720</v>
      </c>
      <c r="Q728" s="34" t="s">
        <v>5314</v>
      </c>
      <c r="R728" s="34" t="s">
        <v>5426</v>
      </c>
      <c r="S728" s="69">
        <v>11154</v>
      </c>
      <c r="T728" s="70" t="s">
        <v>5427</v>
      </c>
      <c r="U728" s="34" t="s">
        <v>3704</v>
      </c>
      <c r="V728" s="34" t="s">
        <v>3704</v>
      </c>
      <c r="W728" s="34" t="s">
        <v>3705</v>
      </c>
      <c r="X728" s="34" t="s">
        <v>3533</v>
      </c>
    </row>
    <row r="729" spans="1:24" x14ac:dyDescent="0.25">
      <c r="A729" s="30" t="s">
        <v>911</v>
      </c>
      <c r="B729" s="31" t="s">
        <v>510</v>
      </c>
      <c r="C729" s="31" t="str">
        <f t="shared" si="33"/>
        <v>CMS National Coverage Determinations (NCD) Policy</v>
      </c>
      <c r="G729" s="30" t="s">
        <v>911</v>
      </c>
      <c r="H729" s="31" t="s">
        <v>510</v>
      </c>
      <c r="I729" s="31" t="str">
        <f t="shared" si="34"/>
        <v>CMS National Coverage Determinations (NCD) Policy</v>
      </c>
      <c r="J729" t="e">
        <f t="shared" ca="1" si="35"/>
        <v>#N/A</v>
      </c>
      <c r="N729" s="34" t="s">
        <v>3533</v>
      </c>
      <c r="O729" s="34" t="s">
        <v>5313</v>
      </c>
      <c r="P729" s="69">
        <v>4720</v>
      </c>
      <c r="Q729" s="34" t="s">
        <v>5314</v>
      </c>
      <c r="R729" s="34" t="s">
        <v>5428</v>
      </c>
      <c r="S729" s="69">
        <v>11160</v>
      </c>
      <c r="T729" s="70" t="s">
        <v>5429</v>
      </c>
      <c r="U729" s="34" t="s">
        <v>3704</v>
      </c>
      <c r="V729" s="34" t="s">
        <v>3704</v>
      </c>
      <c r="W729" s="34" t="s">
        <v>3705</v>
      </c>
      <c r="X729" s="34" t="s">
        <v>3533</v>
      </c>
    </row>
    <row r="730" spans="1:24" x14ac:dyDescent="0.25">
      <c r="A730" s="30" t="s">
        <v>911</v>
      </c>
      <c r="B730" s="31" t="s">
        <v>511</v>
      </c>
      <c r="C730" s="31" t="str">
        <f t="shared" si="33"/>
        <v>CMS National Coverage Determinations (NCD) Policy</v>
      </c>
      <c r="G730" s="30" t="s">
        <v>911</v>
      </c>
      <c r="H730" s="31" t="s">
        <v>511</v>
      </c>
      <c r="I730" s="31" t="str">
        <f t="shared" si="34"/>
        <v>CMS National Coverage Determinations (NCD) Policy</v>
      </c>
      <c r="J730" t="e">
        <f t="shared" ca="1" si="35"/>
        <v>#N/A</v>
      </c>
      <c r="N730" s="34" t="s">
        <v>3533</v>
      </c>
      <c r="O730" s="34" t="s">
        <v>5313</v>
      </c>
      <c r="P730" s="69">
        <v>4720</v>
      </c>
      <c r="Q730" s="34" t="s">
        <v>5314</v>
      </c>
      <c r="R730" s="34" t="s">
        <v>5430</v>
      </c>
      <c r="S730" s="69">
        <v>10529</v>
      </c>
      <c r="T730" s="70" t="s">
        <v>5431</v>
      </c>
      <c r="U730" s="34" t="s">
        <v>3704</v>
      </c>
      <c r="V730" s="34" t="s">
        <v>3704</v>
      </c>
      <c r="W730" s="34" t="s">
        <v>3705</v>
      </c>
      <c r="X730" s="34" t="s">
        <v>3533</v>
      </c>
    </row>
    <row r="731" spans="1:24" x14ac:dyDescent="0.25">
      <c r="A731" s="30" t="s">
        <v>384</v>
      </c>
      <c r="B731" s="31" t="s">
        <v>813</v>
      </c>
      <c r="C731" s="31" t="str">
        <f t="shared" si="33"/>
        <v>Durable Medical Equipment and Supplies Policy</v>
      </c>
      <c r="G731" s="30" t="s">
        <v>384</v>
      </c>
      <c r="H731" s="31" t="s">
        <v>813</v>
      </c>
      <c r="I731" s="31" t="str">
        <f t="shared" si="34"/>
        <v>Durable Medical Equipment and Supplies Policy</v>
      </c>
      <c r="J731" t="e">
        <f t="shared" ca="1" si="35"/>
        <v>#N/A</v>
      </c>
      <c r="N731" s="34" t="s">
        <v>3533</v>
      </c>
      <c r="O731" s="34" t="s">
        <v>5313</v>
      </c>
      <c r="P731" s="69">
        <v>4720</v>
      </c>
      <c r="Q731" s="34" t="s">
        <v>5314</v>
      </c>
      <c r="R731" s="34" t="s">
        <v>5432</v>
      </c>
      <c r="S731" s="69">
        <v>10530</v>
      </c>
      <c r="T731" s="70" t="s">
        <v>5433</v>
      </c>
      <c r="U731" s="34" t="s">
        <v>3704</v>
      </c>
      <c r="V731" s="34" t="s">
        <v>3704</v>
      </c>
      <c r="W731" s="34" t="s">
        <v>3705</v>
      </c>
      <c r="X731" s="34" t="s">
        <v>3533</v>
      </c>
    </row>
    <row r="732" spans="1:24" x14ac:dyDescent="0.25">
      <c r="A732" s="30" t="s">
        <v>384</v>
      </c>
      <c r="B732" s="31" t="s">
        <v>912</v>
      </c>
      <c r="C732" s="31" t="str">
        <f t="shared" si="33"/>
        <v>Durable Medical Equipment and Supplies Policy</v>
      </c>
      <c r="G732" s="30" t="s">
        <v>384</v>
      </c>
      <c r="H732" s="31" t="s">
        <v>912</v>
      </c>
      <c r="I732" s="31" t="str">
        <f t="shared" si="34"/>
        <v>Durable Medical Equipment and Supplies Policy</v>
      </c>
      <c r="J732" t="e">
        <f t="shared" ca="1" si="35"/>
        <v>#N/A</v>
      </c>
      <c r="N732" s="34" t="s">
        <v>3533</v>
      </c>
      <c r="O732" s="34" t="s">
        <v>5313</v>
      </c>
      <c r="P732" s="69">
        <v>4720</v>
      </c>
      <c r="Q732" s="34" t="s">
        <v>5314</v>
      </c>
      <c r="R732" s="34" t="s">
        <v>5434</v>
      </c>
      <c r="S732" s="69">
        <v>10531</v>
      </c>
      <c r="T732" s="70" t="s">
        <v>5435</v>
      </c>
      <c r="U732" s="34" t="s">
        <v>3704</v>
      </c>
      <c r="V732" s="34" t="s">
        <v>3704</v>
      </c>
      <c r="W732" s="34" t="s">
        <v>3705</v>
      </c>
      <c r="X732" s="34" t="s">
        <v>3533</v>
      </c>
    </row>
    <row r="733" spans="1:24" x14ac:dyDescent="0.25">
      <c r="A733" s="30" t="s">
        <v>384</v>
      </c>
      <c r="B733" s="31" t="s">
        <v>814</v>
      </c>
      <c r="C733" s="31" t="str">
        <f t="shared" si="33"/>
        <v>Durable Medical Equipment and Supplies Policy</v>
      </c>
      <c r="G733" s="30" t="s">
        <v>384</v>
      </c>
      <c r="H733" s="31" t="s">
        <v>814</v>
      </c>
      <c r="I733" s="31" t="str">
        <f t="shared" si="34"/>
        <v>Durable Medical Equipment and Supplies Policy</v>
      </c>
      <c r="J733" t="e">
        <f t="shared" ca="1" si="35"/>
        <v>#N/A</v>
      </c>
      <c r="N733" s="34" t="s">
        <v>3533</v>
      </c>
      <c r="O733" s="34" t="s">
        <v>5313</v>
      </c>
      <c r="P733" s="69">
        <v>4720</v>
      </c>
      <c r="Q733" s="34" t="s">
        <v>5314</v>
      </c>
      <c r="R733" s="34" t="s">
        <v>5436</v>
      </c>
      <c r="S733" s="69">
        <v>10532</v>
      </c>
      <c r="T733" s="70" t="s">
        <v>5437</v>
      </c>
      <c r="U733" s="34" t="s">
        <v>3704</v>
      </c>
      <c r="V733" s="34" t="s">
        <v>3704</v>
      </c>
      <c r="W733" s="34" t="s">
        <v>3705</v>
      </c>
      <c r="X733" s="34" t="s">
        <v>3533</v>
      </c>
    </row>
    <row r="734" spans="1:24" x14ac:dyDescent="0.25">
      <c r="A734" s="30" t="s">
        <v>384</v>
      </c>
      <c r="B734" s="31" t="s">
        <v>913</v>
      </c>
      <c r="C734" s="31" t="str">
        <f t="shared" si="33"/>
        <v>Durable Medical Equipment and Supplies Policy</v>
      </c>
      <c r="G734" s="30" t="s">
        <v>384</v>
      </c>
      <c r="H734" s="31" t="s">
        <v>913</v>
      </c>
      <c r="I734" s="31" t="str">
        <f t="shared" si="34"/>
        <v>Durable Medical Equipment and Supplies Policy</v>
      </c>
      <c r="J734" t="e">
        <f t="shared" ca="1" si="35"/>
        <v>#N/A</v>
      </c>
      <c r="N734" s="34" t="s">
        <v>3533</v>
      </c>
      <c r="O734" s="34" t="s">
        <v>5313</v>
      </c>
      <c r="P734" s="69">
        <v>4720</v>
      </c>
      <c r="Q734" s="34" t="s">
        <v>5314</v>
      </c>
      <c r="R734" s="34" t="s">
        <v>5438</v>
      </c>
      <c r="S734" s="69">
        <v>10533</v>
      </c>
      <c r="T734" s="70" t="s">
        <v>5439</v>
      </c>
      <c r="U734" s="34" t="s">
        <v>3704</v>
      </c>
      <c r="V734" s="34" t="s">
        <v>3704</v>
      </c>
      <c r="W734" s="34" t="s">
        <v>3705</v>
      </c>
      <c r="X734" s="34" t="s">
        <v>3533</v>
      </c>
    </row>
    <row r="735" spans="1:24" x14ac:dyDescent="0.25">
      <c r="A735" s="30" t="s">
        <v>384</v>
      </c>
      <c r="B735" s="31" t="s">
        <v>815</v>
      </c>
      <c r="C735" s="31" t="str">
        <f t="shared" si="33"/>
        <v>Durable Medical Equipment and Supplies Policy</v>
      </c>
      <c r="G735" s="30" t="s">
        <v>384</v>
      </c>
      <c r="H735" s="31" t="s">
        <v>815</v>
      </c>
      <c r="I735" s="31" t="str">
        <f t="shared" si="34"/>
        <v>Durable Medical Equipment and Supplies Policy</v>
      </c>
      <c r="J735" t="e">
        <f t="shared" ca="1" si="35"/>
        <v>#N/A</v>
      </c>
      <c r="N735" s="34" t="s">
        <v>3533</v>
      </c>
      <c r="O735" s="34" t="s">
        <v>5313</v>
      </c>
      <c r="P735" s="69">
        <v>4720</v>
      </c>
      <c r="Q735" s="34" t="s">
        <v>5314</v>
      </c>
      <c r="R735" s="34" t="s">
        <v>5440</v>
      </c>
      <c r="S735" s="69">
        <v>10534</v>
      </c>
      <c r="T735" s="70" t="s">
        <v>5441</v>
      </c>
      <c r="U735" s="34" t="s">
        <v>3704</v>
      </c>
      <c r="V735" s="34" t="s">
        <v>3704</v>
      </c>
      <c r="W735" s="34" t="s">
        <v>3705</v>
      </c>
      <c r="X735" s="34" t="s">
        <v>3533</v>
      </c>
    </row>
    <row r="736" spans="1:24" x14ac:dyDescent="0.25">
      <c r="A736" s="30" t="s">
        <v>384</v>
      </c>
      <c r="B736" s="31" t="s">
        <v>914</v>
      </c>
      <c r="C736" s="31" t="str">
        <f t="shared" si="33"/>
        <v>Durable Medical Equipment and Supplies Policy</v>
      </c>
      <c r="G736" s="30" t="s">
        <v>384</v>
      </c>
      <c r="H736" s="31" t="s">
        <v>914</v>
      </c>
      <c r="I736" s="31" t="str">
        <f t="shared" si="34"/>
        <v>Durable Medical Equipment and Supplies Policy</v>
      </c>
      <c r="J736" t="e">
        <f t="shared" ca="1" si="35"/>
        <v>#N/A</v>
      </c>
      <c r="N736" s="34" t="s">
        <v>3533</v>
      </c>
      <c r="O736" s="34" t="s">
        <v>5313</v>
      </c>
      <c r="P736" s="69">
        <v>4720</v>
      </c>
      <c r="Q736" s="34" t="s">
        <v>5314</v>
      </c>
      <c r="R736" s="34" t="s">
        <v>5442</v>
      </c>
      <c r="S736" s="69">
        <v>10535</v>
      </c>
      <c r="T736" s="70" t="s">
        <v>5443</v>
      </c>
      <c r="U736" s="34" t="s">
        <v>3704</v>
      </c>
      <c r="V736" s="34" t="s">
        <v>3704</v>
      </c>
      <c r="W736" s="34" t="s">
        <v>3705</v>
      </c>
      <c r="X736" s="34" t="s">
        <v>3533</v>
      </c>
    </row>
    <row r="737" spans="1:24" x14ac:dyDescent="0.25">
      <c r="A737" s="30" t="s">
        <v>384</v>
      </c>
      <c r="B737" s="31" t="s">
        <v>816</v>
      </c>
      <c r="C737" s="31" t="str">
        <f t="shared" si="33"/>
        <v>Durable Medical Equipment and Supplies Policy</v>
      </c>
      <c r="G737" s="30" t="s">
        <v>384</v>
      </c>
      <c r="H737" s="31" t="s">
        <v>816</v>
      </c>
      <c r="I737" s="31" t="str">
        <f t="shared" si="34"/>
        <v>Durable Medical Equipment and Supplies Policy</v>
      </c>
      <c r="J737" t="e">
        <f t="shared" ca="1" si="35"/>
        <v>#N/A</v>
      </c>
      <c r="N737" s="34" t="s">
        <v>3533</v>
      </c>
      <c r="O737" s="34" t="s">
        <v>5313</v>
      </c>
      <c r="P737" s="69">
        <v>4720</v>
      </c>
      <c r="Q737" s="34" t="s">
        <v>5314</v>
      </c>
      <c r="R737" s="34" t="s">
        <v>5444</v>
      </c>
      <c r="S737" s="69">
        <v>10536</v>
      </c>
      <c r="T737" s="70" t="s">
        <v>5445</v>
      </c>
      <c r="U737" s="34" t="s">
        <v>3704</v>
      </c>
      <c r="V737" s="34" t="s">
        <v>3704</v>
      </c>
      <c r="W737" s="34" t="s">
        <v>3705</v>
      </c>
      <c r="X737" s="34" t="s">
        <v>3533</v>
      </c>
    </row>
    <row r="738" spans="1:24" x14ac:dyDescent="0.25">
      <c r="A738" s="30" t="s">
        <v>384</v>
      </c>
      <c r="B738" s="31" t="s">
        <v>915</v>
      </c>
      <c r="C738" s="31" t="str">
        <f t="shared" si="33"/>
        <v>Durable Medical Equipment and Supplies Policy</v>
      </c>
      <c r="G738" s="30" t="s">
        <v>384</v>
      </c>
      <c r="H738" s="31" t="s">
        <v>915</v>
      </c>
      <c r="I738" s="31" t="str">
        <f t="shared" si="34"/>
        <v>Durable Medical Equipment and Supplies Policy</v>
      </c>
      <c r="J738" t="e">
        <f t="shared" ca="1" si="35"/>
        <v>#N/A</v>
      </c>
      <c r="N738" s="34" t="s">
        <v>3533</v>
      </c>
      <c r="O738" s="34" t="s">
        <v>5313</v>
      </c>
      <c r="P738" s="69">
        <v>4720</v>
      </c>
      <c r="Q738" s="34" t="s">
        <v>5314</v>
      </c>
      <c r="R738" s="34" t="s">
        <v>5446</v>
      </c>
      <c r="S738" s="69">
        <v>10537</v>
      </c>
      <c r="T738" s="70" t="s">
        <v>5447</v>
      </c>
      <c r="U738" s="34" t="s">
        <v>3704</v>
      </c>
      <c r="V738" s="34" t="s">
        <v>3704</v>
      </c>
      <c r="W738" s="34" t="s">
        <v>3705</v>
      </c>
      <c r="X738" s="34" t="s">
        <v>3533</v>
      </c>
    </row>
    <row r="739" spans="1:24" x14ac:dyDescent="0.25">
      <c r="A739" s="30" t="s">
        <v>916</v>
      </c>
      <c r="B739" s="31" t="s">
        <v>613</v>
      </c>
      <c r="C739" s="31" t="str">
        <f t="shared" si="33"/>
        <v>Durable Medical Equipment and Supplies Policy</v>
      </c>
      <c r="G739" s="30" t="s">
        <v>916</v>
      </c>
      <c r="H739" s="31" t="s">
        <v>613</v>
      </c>
      <c r="I739" s="31" t="str">
        <f t="shared" si="34"/>
        <v>Durable Medical Equipment and Supplies Policy</v>
      </c>
      <c r="J739" t="e">
        <f t="shared" ca="1" si="35"/>
        <v>#N/A</v>
      </c>
      <c r="N739" s="34" t="s">
        <v>3533</v>
      </c>
      <c r="O739" s="34" t="s">
        <v>5313</v>
      </c>
      <c r="P739" s="69">
        <v>4720</v>
      </c>
      <c r="Q739" s="34" t="s">
        <v>5314</v>
      </c>
      <c r="R739" s="34" t="s">
        <v>5448</v>
      </c>
      <c r="S739" s="69">
        <v>10538</v>
      </c>
      <c r="T739" s="70" t="s">
        <v>5449</v>
      </c>
      <c r="U739" s="34" t="s">
        <v>3704</v>
      </c>
      <c r="V739" s="34" t="s">
        <v>3704</v>
      </c>
      <c r="W739" s="34" t="s">
        <v>3705</v>
      </c>
      <c r="X739" s="34" t="s">
        <v>3533</v>
      </c>
    </row>
    <row r="740" spans="1:24" x14ac:dyDescent="0.25">
      <c r="A740" s="30" t="s">
        <v>245</v>
      </c>
      <c r="B740" s="31" t="s">
        <v>917</v>
      </c>
      <c r="C740" s="31" t="str">
        <f t="shared" si="33"/>
        <v>Laboratory-Pathology Policy</v>
      </c>
      <c r="G740" s="30" t="s">
        <v>245</v>
      </c>
      <c r="H740" s="31" t="s">
        <v>917</v>
      </c>
      <c r="I740" s="31" t="str">
        <f t="shared" si="34"/>
        <v>Laboratory-Pathology Policy</v>
      </c>
      <c r="J740" t="e">
        <f t="shared" ca="1" si="35"/>
        <v>#N/A</v>
      </c>
      <c r="N740" s="34" t="s">
        <v>3533</v>
      </c>
      <c r="O740" s="34" t="s">
        <v>5313</v>
      </c>
      <c r="P740" s="69">
        <v>4720</v>
      </c>
      <c r="Q740" s="34" t="s">
        <v>5314</v>
      </c>
      <c r="R740" s="34" t="s">
        <v>5450</v>
      </c>
      <c r="S740" s="69">
        <v>10539</v>
      </c>
      <c r="T740" s="70" t="s">
        <v>5451</v>
      </c>
      <c r="U740" s="34" t="s">
        <v>3704</v>
      </c>
      <c r="V740" s="34" t="s">
        <v>3704</v>
      </c>
      <c r="W740" s="34" t="s">
        <v>3705</v>
      </c>
      <c r="X740" s="34" t="s">
        <v>3533</v>
      </c>
    </row>
    <row r="741" spans="1:24" x14ac:dyDescent="0.25">
      <c r="A741" s="30" t="s">
        <v>245</v>
      </c>
      <c r="B741" s="31" t="s">
        <v>918</v>
      </c>
      <c r="C741" s="31" t="str">
        <f t="shared" si="33"/>
        <v>Laboratory-Pathology Policy</v>
      </c>
      <c r="G741" s="30" t="s">
        <v>245</v>
      </c>
      <c r="H741" s="31" t="s">
        <v>918</v>
      </c>
      <c r="I741" s="31" t="str">
        <f t="shared" si="34"/>
        <v>Laboratory-Pathology Policy</v>
      </c>
      <c r="J741" t="e">
        <f t="shared" ca="1" si="35"/>
        <v>#N/A</v>
      </c>
      <c r="N741" s="34" t="s">
        <v>3533</v>
      </c>
      <c r="O741" s="34" t="s">
        <v>5313</v>
      </c>
      <c r="P741" s="69">
        <v>4720</v>
      </c>
      <c r="Q741" s="34" t="s">
        <v>5314</v>
      </c>
      <c r="R741" s="34" t="s">
        <v>5452</v>
      </c>
      <c r="S741" s="69">
        <v>10540</v>
      </c>
      <c r="T741" s="70" t="s">
        <v>5453</v>
      </c>
      <c r="U741" s="34" t="s">
        <v>3704</v>
      </c>
      <c r="V741" s="34" t="s">
        <v>3704</v>
      </c>
      <c r="W741" s="34" t="s">
        <v>3705</v>
      </c>
      <c r="X741" s="34" t="s">
        <v>3533</v>
      </c>
    </row>
    <row r="742" spans="1:24" x14ac:dyDescent="0.25">
      <c r="A742" s="30" t="s">
        <v>245</v>
      </c>
      <c r="B742" s="31" t="s">
        <v>919</v>
      </c>
      <c r="C742" s="31" t="str">
        <f t="shared" si="33"/>
        <v>Laboratory-Pathology Policy</v>
      </c>
      <c r="G742" s="30" t="s">
        <v>245</v>
      </c>
      <c r="H742" s="31" t="s">
        <v>919</v>
      </c>
      <c r="I742" s="31" t="str">
        <f t="shared" si="34"/>
        <v>Laboratory-Pathology Policy</v>
      </c>
      <c r="J742" t="e">
        <f t="shared" ca="1" si="35"/>
        <v>#N/A</v>
      </c>
      <c r="N742" s="34" t="s">
        <v>3533</v>
      </c>
      <c r="O742" s="34" t="s">
        <v>5313</v>
      </c>
      <c r="P742" s="69">
        <v>4720</v>
      </c>
      <c r="Q742" s="34" t="s">
        <v>5314</v>
      </c>
      <c r="R742" s="34" t="s">
        <v>5454</v>
      </c>
      <c r="S742" s="69">
        <v>10541</v>
      </c>
      <c r="T742" s="70" t="s">
        <v>5455</v>
      </c>
      <c r="U742" s="34" t="s">
        <v>3704</v>
      </c>
      <c r="V742" s="34" t="s">
        <v>3704</v>
      </c>
      <c r="W742" s="34" t="s">
        <v>3705</v>
      </c>
      <c r="X742" s="34" t="s">
        <v>3533</v>
      </c>
    </row>
    <row r="743" spans="1:24" x14ac:dyDescent="0.25">
      <c r="A743" s="30" t="s">
        <v>920</v>
      </c>
      <c r="B743" s="31" t="s">
        <v>921</v>
      </c>
      <c r="C743" s="31" t="str">
        <f t="shared" si="33"/>
        <v>Durable Medical Equipment and Supplies Policy</v>
      </c>
      <c r="G743" s="30" t="s">
        <v>920</v>
      </c>
      <c r="H743" s="31" t="s">
        <v>921</v>
      </c>
      <c r="I743" s="31" t="str">
        <f t="shared" si="34"/>
        <v>Durable Medical Equipment and Supplies Policy</v>
      </c>
      <c r="J743" t="e">
        <f t="shared" ca="1" si="35"/>
        <v>#N/A</v>
      </c>
      <c r="N743" s="34" t="s">
        <v>3533</v>
      </c>
      <c r="O743" s="34" t="s">
        <v>5313</v>
      </c>
      <c r="P743" s="69">
        <v>4720</v>
      </c>
      <c r="Q743" s="34" t="s">
        <v>5314</v>
      </c>
      <c r="R743" s="34" t="s">
        <v>5456</v>
      </c>
      <c r="S743" s="69">
        <v>10543</v>
      </c>
      <c r="T743" s="70" t="s">
        <v>5457</v>
      </c>
      <c r="U743" s="34" t="s">
        <v>3704</v>
      </c>
      <c r="V743" s="34" t="s">
        <v>3704</v>
      </c>
      <c r="W743" s="34" t="s">
        <v>3705</v>
      </c>
      <c r="X743" s="34" t="s">
        <v>3533</v>
      </c>
    </row>
    <row r="744" spans="1:24" x14ac:dyDescent="0.25">
      <c r="A744" s="30" t="s">
        <v>922</v>
      </c>
      <c r="B744" s="31" t="s">
        <v>921</v>
      </c>
      <c r="C744" s="31" t="str">
        <f t="shared" si="33"/>
        <v>Durable Medical Equipment and Supplies Policy</v>
      </c>
      <c r="G744" s="30" t="s">
        <v>922</v>
      </c>
      <c r="H744" s="31" t="s">
        <v>921</v>
      </c>
      <c r="I744" s="31" t="str">
        <f t="shared" si="34"/>
        <v>Durable Medical Equipment and Supplies Policy</v>
      </c>
      <c r="J744" t="e">
        <f t="shared" ca="1" si="35"/>
        <v>#N/A</v>
      </c>
      <c r="N744" s="34" t="s">
        <v>3533</v>
      </c>
      <c r="O744" s="34" t="s">
        <v>5313</v>
      </c>
      <c r="P744" s="69">
        <v>4720</v>
      </c>
      <c r="Q744" s="34" t="s">
        <v>5314</v>
      </c>
      <c r="R744" s="34" t="s">
        <v>5458</v>
      </c>
      <c r="S744" s="69">
        <v>10544</v>
      </c>
      <c r="T744" s="70" t="s">
        <v>5459</v>
      </c>
      <c r="U744" s="34" t="s">
        <v>3704</v>
      </c>
      <c r="V744" s="34" t="s">
        <v>3704</v>
      </c>
      <c r="W744" s="34" t="s">
        <v>3705</v>
      </c>
      <c r="X744" s="34" t="s">
        <v>3533</v>
      </c>
    </row>
    <row r="745" spans="1:24" x14ac:dyDescent="0.25">
      <c r="A745" s="30" t="s">
        <v>923</v>
      </c>
      <c r="B745" s="31" t="s">
        <v>716</v>
      </c>
      <c r="C745" s="31" t="str">
        <f t="shared" si="33"/>
        <v>Durable Medical Equipment and Supplies Policy</v>
      </c>
      <c r="G745" s="30" t="s">
        <v>923</v>
      </c>
      <c r="H745" s="31" t="s">
        <v>716</v>
      </c>
      <c r="I745" s="31" t="str">
        <f t="shared" si="34"/>
        <v>Durable Medical Equipment and Supplies Policy</v>
      </c>
      <c r="J745" t="e">
        <f t="shared" ca="1" si="35"/>
        <v>#N/A</v>
      </c>
      <c r="N745" s="34" t="s">
        <v>3533</v>
      </c>
      <c r="O745" s="34" t="s">
        <v>5313</v>
      </c>
      <c r="P745" s="69">
        <v>4720</v>
      </c>
      <c r="Q745" s="34" t="s">
        <v>5314</v>
      </c>
      <c r="R745" s="34" t="s">
        <v>5460</v>
      </c>
      <c r="S745" s="69">
        <v>10545</v>
      </c>
      <c r="T745" s="70" t="s">
        <v>5461</v>
      </c>
      <c r="U745" s="34" t="s">
        <v>3704</v>
      </c>
      <c r="V745" s="34" t="s">
        <v>3704</v>
      </c>
      <c r="W745" s="34" t="s">
        <v>3705</v>
      </c>
      <c r="X745" s="34" t="s">
        <v>3533</v>
      </c>
    </row>
    <row r="746" spans="1:24" x14ac:dyDescent="0.25">
      <c r="A746" s="30" t="s">
        <v>924</v>
      </c>
      <c r="B746" s="31" t="s">
        <v>536</v>
      </c>
      <c r="C746" s="31" t="str">
        <f t="shared" si="33"/>
        <v>Durable Medical Equipment and Supplies Policy</v>
      </c>
      <c r="G746" s="30" t="s">
        <v>924</v>
      </c>
      <c r="H746" s="31" t="s">
        <v>536</v>
      </c>
      <c r="I746" s="31" t="str">
        <f t="shared" si="34"/>
        <v>Durable Medical Equipment and Supplies Policy</v>
      </c>
      <c r="J746" t="e">
        <f t="shared" ca="1" si="35"/>
        <v>#N/A</v>
      </c>
      <c r="N746" s="34" t="s">
        <v>3533</v>
      </c>
      <c r="O746" s="34" t="s">
        <v>5313</v>
      </c>
      <c r="P746" s="69">
        <v>4720</v>
      </c>
      <c r="Q746" s="34" t="s">
        <v>5314</v>
      </c>
      <c r="R746" s="34" t="s">
        <v>5462</v>
      </c>
      <c r="S746" s="69">
        <v>11161</v>
      </c>
      <c r="T746" s="70" t="s">
        <v>5463</v>
      </c>
      <c r="U746" s="34" t="s">
        <v>3704</v>
      </c>
      <c r="V746" s="34" t="s">
        <v>3704</v>
      </c>
      <c r="W746" s="34" t="s">
        <v>5464</v>
      </c>
      <c r="X746" s="34" t="s">
        <v>3533</v>
      </c>
    </row>
    <row r="747" spans="1:24" x14ac:dyDescent="0.25">
      <c r="A747" s="30" t="s">
        <v>925</v>
      </c>
      <c r="B747" s="31" t="s">
        <v>716</v>
      </c>
      <c r="C747" s="31" t="str">
        <f t="shared" si="33"/>
        <v>Durable Medical Equipment and Supplies Policy</v>
      </c>
      <c r="G747" s="30" t="s">
        <v>925</v>
      </c>
      <c r="H747" s="31" t="s">
        <v>716</v>
      </c>
      <c r="I747" s="31" t="str">
        <f t="shared" si="34"/>
        <v>Durable Medical Equipment and Supplies Policy</v>
      </c>
      <c r="J747" t="e">
        <f t="shared" ca="1" si="35"/>
        <v>#N/A</v>
      </c>
      <c r="N747" s="34" t="s">
        <v>3533</v>
      </c>
      <c r="O747" s="34" t="s">
        <v>5313</v>
      </c>
      <c r="P747" s="69">
        <v>4720</v>
      </c>
      <c r="Q747" s="34" t="s">
        <v>5314</v>
      </c>
      <c r="R747" s="34" t="s">
        <v>5465</v>
      </c>
      <c r="S747" s="69">
        <v>11164</v>
      </c>
      <c r="T747" s="70" t="s">
        <v>5466</v>
      </c>
      <c r="U747" s="34" t="s">
        <v>3704</v>
      </c>
      <c r="V747" s="34" t="s">
        <v>3704</v>
      </c>
      <c r="W747" s="34" t="s">
        <v>3705</v>
      </c>
      <c r="X747" s="34" t="s">
        <v>3533</v>
      </c>
    </row>
    <row r="748" spans="1:24" x14ac:dyDescent="0.25">
      <c r="A748" s="30" t="s">
        <v>257</v>
      </c>
      <c r="B748" s="31" t="s">
        <v>926</v>
      </c>
      <c r="C748" s="31" t="str">
        <f t="shared" si="33"/>
        <v>Ambulance Policy</v>
      </c>
      <c r="G748" s="30" t="s">
        <v>257</v>
      </c>
      <c r="H748" s="31" t="s">
        <v>926</v>
      </c>
      <c r="I748" s="31" t="str">
        <f t="shared" si="34"/>
        <v>Ambulance Policy</v>
      </c>
      <c r="J748" t="e">
        <f t="shared" ca="1" si="35"/>
        <v>#N/A</v>
      </c>
      <c r="N748" s="34" t="s">
        <v>3533</v>
      </c>
      <c r="O748" s="34" t="s">
        <v>5313</v>
      </c>
      <c r="P748" s="69">
        <v>4720</v>
      </c>
      <c r="Q748" s="34" t="s">
        <v>5314</v>
      </c>
      <c r="R748" s="34" t="s">
        <v>5467</v>
      </c>
      <c r="S748" s="69">
        <v>10548</v>
      </c>
      <c r="T748" s="70" t="s">
        <v>5468</v>
      </c>
      <c r="U748" s="34" t="s">
        <v>3704</v>
      </c>
      <c r="V748" s="34" t="s">
        <v>3704</v>
      </c>
      <c r="W748" s="34" t="s">
        <v>3705</v>
      </c>
      <c r="X748" s="34" t="s">
        <v>3533</v>
      </c>
    </row>
    <row r="749" spans="1:24" x14ac:dyDescent="0.25">
      <c r="A749" s="30" t="s">
        <v>257</v>
      </c>
      <c r="B749" s="31" t="s">
        <v>927</v>
      </c>
      <c r="C749" s="31" t="str">
        <f t="shared" si="33"/>
        <v>Ambulance Policy</v>
      </c>
      <c r="G749" s="30" t="s">
        <v>257</v>
      </c>
      <c r="H749" s="31" t="s">
        <v>927</v>
      </c>
      <c r="I749" s="31" t="str">
        <f t="shared" si="34"/>
        <v>Ambulance Policy</v>
      </c>
      <c r="J749" t="e">
        <f t="shared" ca="1" si="35"/>
        <v>#N/A</v>
      </c>
      <c r="N749" s="34" t="s">
        <v>3533</v>
      </c>
      <c r="O749" s="34" t="s">
        <v>5313</v>
      </c>
      <c r="P749" s="69">
        <v>4720</v>
      </c>
      <c r="Q749" s="34" t="s">
        <v>5314</v>
      </c>
      <c r="R749" s="34" t="s">
        <v>5469</v>
      </c>
      <c r="S749" s="69">
        <v>10559</v>
      </c>
      <c r="T749" s="70" t="s">
        <v>5470</v>
      </c>
      <c r="U749" s="34" t="s">
        <v>3704</v>
      </c>
      <c r="V749" s="34" t="s">
        <v>3704</v>
      </c>
      <c r="W749" s="34" t="s">
        <v>3705</v>
      </c>
      <c r="X749" s="34" t="s">
        <v>3533</v>
      </c>
    </row>
    <row r="750" spans="1:24" x14ac:dyDescent="0.25">
      <c r="A750" s="30" t="s">
        <v>257</v>
      </c>
      <c r="B750" s="31" t="s">
        <v>928</v>
      </c>
      <c r="C750" s="31" t="str">
        <f t="shared" si="33"/>
        <v>Ambulance Policy</v>
      </c>
      <c r="G750" s="30" t="s">
        <v>257</v>
      </c>
      <c r="H750" s="31" t="s">
        <v>928</v>
      </c>
      <c r="I750" s="31" t="str">
        <f t="shared" si="34"/>
        <v>Ambulance Policy</v>
      </c>
      <c r="J750" t="e">
        <f t="shared" ca="1" si="35"/>
        <v>#N/A</v>
      </c>
      <c r="N750" s="34" t="s">
        <v>3533</v>
      </c>
      <c r="O750" s="34" t="s">
        <v>5313</v>
      </c>
      <c r="P750" s="69">
        <v>4720</v>
      </c>
      <c r="Q750" s="34" t="s">
        <v>5314</v>
      </c>
      <c r="R750" s="34" t="s">
        <v>5471</v>
      </c>
      <c r="S750" s="69">
        <v>10794</v>
      </c>
      <c r="T750" s="70" t="s">
        <v>5472</v>
      </c>
      <c r="U750" s="34" t="s">
        <v>3708</v>
      </c>
      <c r="V750" s="34" t="s">
        <v>3708</v>
      </c>
      <c r="W750" s="34" t="s">
        <v>3792</v>
      </c>
      <c r="X750" s="34" t="s">
        <v>3533</v>
      </c>
    </row>
    <row r="751" spans="1:24" x14ac:dyDescent="0.25">
      <c r="A751" s="30" t="s">
        <v>257</v>
      </c>
      <c r="B751" s="31" t="s">
        <v>929</v>
      </c>
      <c r="C751" s="31" t="str">
        <f t="shared" si="33"/>
        <v>Ambulance Policy</v>
      </c>
      <c r="G751" s="30" t="s">
        <v>257</v>
      </c>
      <c r="H751" s="31" t="s">
        <v>929</v>
      </c>
      <c r="I751" s="31" t="str">
        <f t="shared" si="34"/>
        <v>Ambulance Policy</v>
      </c>
      <c r="J751" t="e">
        <f t="shared" ca="1" si="35"/>
        <v>#N/A</v>
      </c>
      <c r="N751" s="34" t="s">
        <v>3533</v>
      </c>
      <c r="O751" s="34" t="s">
        <v>5313</v>
      </c>
      <c r="P751" s="69">
        <v>4721</v>
      </c>
      <c r="Q751" s="34" t="s">
        <v>5473</v>
      </c>
      <c r="R751" s="34" t="s">
        <v>5474</v>
      </c>
      <c r="S751" s="69">
        <v>55026</v>
      </c>
      <c r="T751" s="70" t="s">
        <v>5475</v>
      </c>
      <c r="U751" s="34" t="s">
        <v>3704</v>
      </c>
      <c r="V751" s="34" t="s">
        <v>3704</v>
      </c>
      <c r="W751" s="34" t="s">
        <v>5476</v>
      </c>
      <c r="X751" s="34" t="s">
        <v>3533</v>
      </c>
    </row>
    <row r="752" spans="1:24" x14ac:dyDescent="0.25">
      <c r="A752" s="30" t="s">
        <v>257</v>
      </c>
      <c r="B752" s="31" t="s">
        <v>930</v>
      </c>
      <c r="C752" s="31" t="str">
        <f t="shared" si="33"/>
        <v>Ambulance Policy</v>
      </c>
      <c r="G752" s="30" t="s">
        <v>257</v>
      </c>
      <c r="H752" s="31" t="s">
        <v>930</v>
      </c>
      <c r="I752" s="31" t="str">
        <f t="shared" si="34"/>
        <v>Ambulance Policy</v>
      </c>
      <c r="J752" t="e">
        <f t="shared" ca="1" si="35"/>
        <v>#N/A</v>
      </c>
      <c r="N752" s="34" t="s">
        <v>3533</v>
      </c>
      <c r="O752" s="34" t="s">
        <v>5313</v>
      </c>
      <c r="P752" s="69">
        <v>4721</v>
      </c>
      <c r="Q752" s="34" t="s">
        <v>5473</v>
      </c>
      <c r="R752" s="34" t="s">
        <v>5477</v>
      </c>
      <c r="S752" s="69">
        <v>54966</v>
      </c>
      <c r="T752" s="70" t="s">
        <v>5478</v>
      </c>
      <c r="U752" s="34" t="s">
        <v>3704</v>
      </c>
      <c r="V752" s="34" t="s">
        <v>3704</v>
      </c>
      <c r="W752" s="34" t="s">
        <v>5479</v>
      </c>
      <c r="X752" s="34" t="s">
        <v>3533</v>
      </c>
    </row>
    <row r="753" spans="1:24" x14ac:dyDescent="0.25">
      <c r="A753" s="30" t="s">
        <v>931</v>
      </c>
      <c r="B753" s="31" t="s">
        <v>853</v>
      </c>
      <c r="C753" s="31" t="str">
        <f t="shared" si="33"/>
        <v>Durable Medical Equipment and Supplies Policy</v>
      </c>
      <c r="G753" s="30" t="s">
        <v>931</v>
      </c>
      <c r="H753" s="31" t="s">
        <v>853</v>
      </c>
      <c r="I753" s="31" t="str">
        <f t="shared" si="34"/>
        <v>Durable Medical Equipment and Supplies Policy</v>
      </c>
      <c r="J753" t="e">
        <f t="shared" ca="1" si="35"/>
        <v>#N/A</v>
      </c>
      <c r="N753" s="34" t="s">
        <v>3533</v>
      </c>
      <c r="O753" s="34" t="s">
        <v>5313</v>
      </c>
      <c r="P753" s="69">
        <v>6077</v>
      </c>
      <c r="Q753" s="34" t="s">
        <v>5480</v>
      </c>
      <c r="R753" s="34" t="s">
        <v>5481</v>
      </c>
      <c r="S753" s="69">
        <v>55376</v>
      </c>
      <c r="T753" s="34" t="s">
        <v>5482</v>
      </c>
      <c r="U753" s="34" t="s">
        <v>5027</v>
      </c>
      <c r="V753" s="34" t="s">
        <v>5027</v>
      </c>
      <c r="W753" s="34" t="s">
        <v>5483</v>
      </c>
      <c r="X753" s="34" t="s">
        <v>3533</v>
      </c>
    </row>
    <row r="754" spans="1:24" x14ac:dyDescent="0.25">
      <c r="A754" s="30" t="s">
        <v>932</v>
      </c>
      <c r="B754" s="31" t="s">
        <v>933</v>
      </c>
      <c r="C754" s="31" t="str">
        <f t="shared" si="33"/>
        <v>Durable Medical Equipment and Supplies Policy</v>
      </c>
      <c r="G754" s="30" t="s">
        <v>932</v>
      </c>
      <c r="H754" s="31" t="s">
        <v>933</v>
      </c>
      <c r="I754" s="31" t="str">
        <f t="shared" si="34"/>
        <v>Durable Medical Equipment and Supplies Policy</v>
      </c>
      <c r="J754" t="e">
        <f t="shared" ca="1" si="35"/>
        <v>#N/A</v>
      </c>
      <c r="N754" s="34" t="s">
        <v>3533</v>
      </c>
      <c r="O754" s="34" t="s">
        <v>5313</v>
      </c>
      <c r="P754" s="69">
        <v>6077</v>
      </c>
      <c r="Q754" s="34" t="s">
        <v>5480</v>
      </c>
      <c r="R754" s="34" t="s">
        <v>5484</v>
      </c>
      <c r="S754" s="69">
        <v>57980</v>
      </c>
      <c r="T754" s="70" t="s">
        <v>5485</v>
      </c>
      <c r="U754" s="34" t="s">
        <v>5027</v>
      </c>
      <c r="V754" s="34" t="s">
        <v>5027</v>
      </c>
      <c r="W754" s="34" t="s">
        <v>5486</v>
      </c>
      <c r="X754" s="34" t="s">
        <v>3533</v>
      </c>
    </row>
    <row r="755" spans="1:24" x14ac:dyDescent="0.25">
      <c r="A755" s="30" t="s">
        <v>934</v>
      </c>
      <c r="B755" s="31" t="s">
        <v>935</v>
      </c>
      <c r="C755" s="31" t="str">
        <f t="shared" si="33"/>
        <v>Durable Medical Equipment and Supplies Policy</v>
      </c>
      <c r="G755" s="30" t="s">
        <v>934</v>
      </c>
      <c r="H755" s="31" t="s">
        <v>935</v>
      </c>
      <c r="I755" s="31" t="str">
        <f t="shared" si="34"/>
        <v>Durable Medical Equipment and Supplies Policy</v>
      </c>
      <c r="J755" t="e">
        <f t="shared" ca="1" si="35"/>
        <v>#N/A</v>
      </c>
      <c r="N755" s="34" t="s">
        <v>3533</v>
      </c>
      <c r="O755" s="34" t="s">
        <v>5313</v>
      </c>
      <c r="P755" s="69">
        <v>6077</v>
      </c>
      <c r="Q755" s="34" t="s">
        <v>5480</v>
      </c>
      <c r="R755" s="34" t="s">
        <v>5487</v>
      </c>
      <c r="S755" s="69">
        <v>18416</v>
      </c>
      <c r="T755" s="34" t="s">
        <v>5488</v>
      </c>
      <c r="U755" s="34" t="s">
        <v>5027</v>
      </c>
      <c r="V755" s="34" t="s">
        <v>5027</v>
      </c>
      <c r="W755" s="34" t="s">
        <v>5489</v>
      </c>
      <c r="X755" s="34" t="s">
        <v>3533</v>
      </c>
    </row>
    <row r="756" spans="1:24" x14ac:dyDescent="0.25">
      <c r="A756" s="30" t="s">
        <v>936</v>
      </c>
      <c r="B756" s="31" t="s">
        <v>536</v>
      </c>
      <c r="C756" s="31" t="str">
        <f t="shared" si="33"/>
        <v>Durable Medical Equipment and Supplies Policy</v>
      </c>
      <c r="G756" s="30" t="s">
        <v>936</v>
      </c>
      <c r="H756" s="31" t="s">
        <v>536</v>
      </c>
      <c r="I756" s="31" t="str">
        <f t="shared" si="34"/>
        <v>Durable Medical Equipment and Supplies Policy</v>
      </c>
      <c r="J756" t="e">
        <f t="shared" ca="1" si="35"/>
        <v>#N/A</v>
      </c>
      <c r="N756" s="34" t="s">
        <v>3533</v>
      </c>
      <c r="O756" s="34" t="s">
        <v>5313</v>
      </c>
      <c r="P756" s="69">
        <v>6077</v>
      </c>
      <c r="Q756" s="34" t="s">
        <v>5480</v>
      </c>
      <c r="R756" s="34" t="s">
        <v>5490</v>
      </c>
      <c r="S756" s="69">
        <v>18533</v>
      </c>
      <c r="T756" s="34" t="s">
        <v>5491</v>
      </c>
      <c r="U756" s="34" t="s">
        <v>5027</v>
      </c>
      <c r="V756" s="34" t="s">
        <v>5027</v>
      </c>
      <c r="W756" s="34" t="s">
        <v>5489</v>
      </c>
      <c r="X756" s="34" t="s">
        <v>3533</v>
      </c>
    </row>
    <row r="757" spans="1:24" x14ac:dyDescent="0.25">
      <c r="A757" s="30" t="s">
        <v>936</v>
      </c>
      <c r="B757" s="31" t="s">
        <v>537</v>
      </c>
      <c r="C757" s="31" t="str">
        <f t="shared" si="33"/>
        <v>Durable Medical Equipment and Supplies Policy</v>
      </c>
      <c r="G757" s="30" t="s">
        <v>936</v>
      </c>
      <c r="H757" s="31" t="s">
        <v>537</v>
      </c>
      <c r="I757" s="31" t="str">
        <f t="shared" si="34"/>
        <v>Durable Medical Equipment and Supplies Policy</v>
      </c>
      <c r="J757" t="e">
        <f t="shared" ca="1" si="35"/>
        <v>#N/A</v>
      </c>
      <c r="N757" s="34" t="s">
        <v>3533</v>
      </c>
      <c r="O757" s="34" t="s">
        <v>5313</v>
      </c>
      <c r="P757" s="69">
        <v>6078</v>
      </c>
      <c r="Q757" s="34" t="s">
        <v>5492</v>
      </c>
      <c r="R757" s="34" t="s">
        <v>5493</v>
      </c>
      <c r="S757" s="69">
        <v>55660</v>
      </c>
      <c r="T757" s="34" t="s">
        <v>5494</v>
      </c>
      <c r="U757" s="34" t="s">
        <v>5027</v>
      </c>
      <c r="V757" s="34" t="s">
        <v>5027</v>
      </c>
      <c r="W757" s="34" t="s">
        <v>5495</v>
      </c>
      <c r="X757" s="34" t="s">
        <v>3533</v>
      </c>
    </row>
    <row r="758" spans="1:24" x14ac:dyDescent="0.25">
      <c r="A758" s="30" t="s">
        <v>93</v>
      </c>
      <c r="B758" s="31" t="s">
        <v>853</v>
      </c>
      <c r="C758" s="31" t="str">
        <f t="shared" si="33"/>
        <v>Durable Medical Equipment and Supplies Policy</v>
      </c>
      <c r="G758" s="30" t="s">
        <v>93</v>
      </c>
      <c r="H758" s="31" t="s">
        <v>853</v>
      </c>
      <c r="I758" s="31" t="str">
        <f t="shared" si="34"/>
        <v>Durable Medical Equipment and Supplies Policy</v>
      </c>
      <c r="J758" t="e">
        <f t="shared" ca="1" si="35"/>
        <v>#N/A</v>
      </c>
      <c r="N758" s="34" t="s">
        <v>3533</v>
      </c>
      <c r="O758" s="34" t="s">
        <v>5313</v>
      </c>
      <c r="P758" s="69">
        <v>6078</v>
      </c>
      <c r="Q758" s="34" t="s">
        <v>5492</v>
      </c>
      <c r="R758" s="34" t="s">
        <v>5496</v>
      </c>
      <c r="S758" s="69">
        <v>57951</v>
      </c>
      <c r="T758" s="70" t="s">
        <v>5497</v>
      </c>
      <c r="U758" s="34" t="s">
        <v>5027</v>
      </c>
      <c r="V758" s="34" t="s">
        <v>5027</v>
      </c>
      <c r="W758" s="34" t="s">
        <v>5498</v>
      </c>
      <c r="X758" s="34" t="s">
        <v>3533</v>
      </c>
    </row>
    <row r="759" spans="1:24" x14ac:dyDescent="0.25">
      <c r="A759" s="30" t="s">
        <v>93</v>
      </c>
      <c r="B759" s="31" t="s">
        <v>854</v>
      </c>
      <c r="C759" s="31" t="str">
        <f t="shared" si="33"/>
        <v>Durable Medical Equipment and Supplies Policy</v>
      </c>
      <c r="G759" s="30" t="s">
        <v>93</v>
      </c>
      <c r="H759" s="31" t="s">
        <v>854</v>
      </c>
      <c r="I759" s="31" t="str">
        <f t="shared" si="34"/>
        <v>Durable Medical Equipment and Supplies Policy</v>
      </c>
      <c r="J759" t="e">
        <f t="shared" ca="1" si="35"/>
        <v>#N/A</v>
      </c>
      <c r="N759" s="34" t="s">
        <v>3533</v>
      </c>
      <c r="O759" s="34" t="s">
        <v>5313</v>
      </c>
      <c r="P759" s="69">
        <v>6078</v>
      </c>
      <c r="Q759" s="34" t="s">
        <v>5492</v>
      </c>
      <c r="R759" s="34" t="s">
        <v>5499</v>
      </c>
      <c r="S759" s="69">
        <v>20332</v>
      </c>
      <c r="T759" s="70" t="s">
        <v>5500</v>
      </c>
      <c r="U759" s="34" t="s">
        <v>5027</v>
      </c>
      <c r="V759" s="34" t="s">
        <v>5027</v>
      </c>
      <c r="W759" s="34" t="s">
        <v>5501</v>
      </c>
      <c r="X759" s="34" t="s">
        <v>3533</v>
      </c>
    </row>
    <row r="760" spans="1:24" x14ac:dyDescent="0.25">
      <c r="A760" s="30" t="s">
        <v>93</v>
      </c>
      <c r="B760" s="31" t="s">
        <v>937</v>
      </c>
      <c r="C760" s="31" t="str">
        <f t="shared" si="33"/>
        <v>Durable Medical Equipment and Supplies Policy</v>
      </c>
      <c r="G760" s="30" t="s">
        <v>93</v>
      </c>
      <c r="H760" s="31" t="s">
        <v>937</v>
      </c>
      <c r="I760" s="31" t="str">
        <f t="shared" si="34"/>
        <v>Durable Medical Equipment and Supplies Policy</v>
      </c>
      <c r="J760" t="e">
        <f t="shared" ca="1" si="35"/>
        <v>#N/A</v>
      </c>
      <c r="N760" s="34" t="s">
        <v>3533</v>
      </c>
      <c r="O760" s="34" t="s">
        <v>5313</v>
      </c>
      <c r="P760" s="69">
        <v>6078</v>
      </c>
      <c r="Q760" s="34" t="s">
        <v>5492</v>
      </c>
      <c r="R760" s="34" t="s">
        <v>5502</v>
      </c>
      <c r="S760" s="69">
        <v>20376</v>
      </c>
      <c r="T760" s="34" t="s">
        <v>5503</v>
      </c>
      <c r="U760" s="34" t="s">
        <v>5027</v>
      </c>
      <c r="V760" s="34" t="s">
        <v>5027</v>
      </c>
      <c r="W760" s="34" t="s">
        <v>5495</v>
      </c>
      <c r="X760" s="34" t="s">
        <v>3533</v>
      </c>
    </row>
    <row r="761" spans="1:24" x14ac:dyDescent="0.25">
      <c r="A761" s="30" t="s">
        <v>93</v>
      </c>
      <c r="B761" s="31" t="s">
        <v>938</v>
      </c>
      <c r="C761" s="31" t="str">
        <f t="shared" si="33"/>
        <v>Durable Medical Equipment and Supplies Policy</v>
      </c>
      <c r="G761" s="30" t="s">
        <v>93</v>
      </c>
      <c r="H761" s="31" t="s">
        <v>938</v>
      </c>
      <c r="I761" s="31" t="str">
        <f t="shared" si="34"/>
        <v>Durable Medical Equipment and Supplies Policy</v>
      </c>
      <c r="J761" t="e">
        <f t="shared" ca="1" si="35"/>
        <v>#N/A</v>
      </c>
      <c r="N761" s="34" t="s">
        <v>3532</v>
      </c>
      <c r="O761" s="34" t="s">
        <v>5504</v>
      </c>
      <c r="P761" s="69">
        <v>7863</v>
      </c>
      <c r="Q761" s="34" t="s">
        <v>5505</v>
      </c>
      <c r="R761" s="34" t="s">
        <v>5506</v>
      </c>
      <c r="S761" s="69">
        <v>57011</v>
      </c>
      <c r="T761" s="70" t="s">
        <v>5507</v>
      </c>
      <c r="U761" s="34" t="s">
        <v>4638</v>
      </c>
      <c r="V761" s="34" t="s">
        <v>4639</v>
      </c>
      <c r="W761" s="34" t="s">
        <v>5508</v>
      </c>
      <c r="X761" s="34" t="s">
        <v>3532</v>
      </c>
    </row>
    <row r="762" spans="1:24" x14ac:dyDescent="0.25">
      <c r="A762" s="30" t="s">
        <v>93</v>
      </c>
      <c r="B762" s="31" t="s">
        <v>939</v>
      </c>
      <c r="C762" s="31" t="str">
        <f t="shared" si="33"/>
        <v>Durable Medical Equipment and Supplies Policy</v>
      </c>
      <c r="G762" s="30" t="s">
        <v>93</v>
      </c>
      <c r="H762" s="31" t="s">
        <v>939</v>
      </c>
      <c r="I762" s="31" t="str">
        <f t="shared" si="34"/>
        <v>Durable Medical Equipment and Supplies Policy</v>
      </c>
      <c r="J762" t="e">
        <f t="shared" ca="1" si="35"/>
        <v>#N/A</v>
      </c>
      <c r="N762" s="34" t="s">
        <v>3532</v>
      </c>
      <c r="O762" s="34" t="s">
        <v>5504</v>
      </c>
      <c r="P762" s="69">
        <v>7864</v>
      </c>
      <c r="Q762" s="70" t="s">
        <v>5509</v>
      </c>
      <c r="R762" s="34" t="s">
        <v>5510</v>
      </c>
      <c r="S762" s="69">
        <v>60657</v>
      </c>
      <c r="T762" s="70" t="s">
        <v>5511</v>
      </c>
      <c r="U762" s="34" t="s">
        <v>4638</v>
      </c>
      <c r="V762" s="34" t="s">
        <v>4639</v>
      </c>
      <c r="W762" s="34" t="s">
        <v>5512</v>
      </c>
      <c r="X762" s="34" t="s">
        <v>3532</v>
      </c>
    </row>
    <row r="763" spans="1:24" x14ac:dyDescent="0.25">
      <c r="A763" s="30" t="s">
        <v>93</v>
      </c>
      <c r="B763" s="31" t="s">
        <v>940</v>
      </c>
      <c r="C763" s="31" t="str">
        <f t="shared" si="33"/>
        <v>Durable Medical Equipment and Supplies Policy</v>
      </c>
      <c r="G763" s="30" t="s">
        <v>93</v>
      </c>
      <c r="H763" s="31" t="s">
        <v>940</v>
      </c>
      <c r="I763" s="31" t="str">
        <f t="shared" si="34"/>
        <v>Durable Medical Equipment and Supplies Policy</v>
      </c>
      <c r="J763" t="e">
        <f t="shared" ca="1" si="35"/>
        <v>#N/A</v>
      </c>
      <c r="N763" s="34" t="s">
        <v>3532</v>
      </c>
      <c r="O763" s="34" t="s">
        <v>5504</v>
      </c>
      <c r="P763" s="69">
        <v>7925</v>
      </c>
      <c r="Q763" s="34" t="s">
        <v>5513</v>
      </c>
      <c r="R763" s="34" t="s">
        <v>5514</v>
      </c>
      <c r="S763" s="69">
        <v>57009</v>
      </c>
      <c r="T763" s="70" t="s">
        <v>5515</v>
      </c>
      <c r="U763" s="34" t="s">
        <v>4638</v>
      </c>
      <c r="V763" s="34" t="s">
        <v>4639</v>
      </c>
      <c r="W763" s="34" t="s">
        <v>5508</v>
      </c>
      <c r="X763" s="34" t="s">
        <v>3532</v>
      </c>
    </row>
    <row r="764" spans="1:24" x14ac:dyDescent="0.25">
      <c r="A764" s="30" t="s">
        <v>93</v>
      </c>
      <c r="B764" s="31" t="s">
        <v>941</v>
      </c>
      <c r="C764" s="31" t="str">
        <f t="shared" si="33"/>
        <v>Durable Medical Equipment and Supplies Policy</v>
      </c>
      <c r="G764" s="30" t="s">
        <v>93</v>
      </c>
      <c r="H764" s="31" t="s">
        <v>941</v>
      </c>
      <c r="I764" s="31" t="str">
        <f t="shared" si="34"/>
        <v>Durable Medical Equipment and Supplies Policy</v>
      </c>
      <c r="J764" t="e">
        <f t="shared" ca="1" si="35"/>
        <v>#N/A</v>
      </c>
      <c r="N764" s="34" t="s">
        <v>3532</v>
      </c>
      <c r="O764" s="70" t="s">
        <v>5516</v>
      </c>
      <c r="P764" s="69">
        <v>7862</v>
      </c>
      <c r="Q764" s="34" t="s">
        <v>5517</v>
      </c>
      <c r="R764" s="34" t="s">
        <v>5518</v>
      </c>
      <c r="S764" s="69">
        <v>34681</v>
      </c>
      <c r="T764" s="70" t="s">
        <v>5519</v>
      </c>
      <c r="U764" s="34" t="s">
        <v>4638</v>
      </c>
      <c r="V764" s="34" t="s">
        <v>4639</v>
      </c>
      <c r="W764" s="34" t="s">
        <v>5520</v>
      </c>
      <c r="X764" s="34" t="s">
        <v>3532</v>
      </c>
    </row>
    <row r="765" spans="1:24" x14ac:dyDescent="0.25">
      <c r="A765" s="30" t="s">
        <v>93</v>
      </c>
      <c r="B765" s="31" t="s">
        <v>942</v>
      </c>
      <c r="C765" s="31" t="str">
        <f t="shared" si="33"/>
        <v>Durable Medical Equipment and Supplies Policy</v>
      </c>
      <c r="G765" s="30" t="s">
        <v>93</v>
      </c>
      <c r="H765" s="31" t="s">
        <v>942</v>
      </c>
      <c r="I765" s="31" t="str">
        <f t="shared" si="34"/>
        <v>Durable Medical Equipment and Supplies Policy</v>
      </c>
      <c r="J765" t="e">
        <f t="shared" ca="1" si="35"/>
        <v>#N/A</v>
      </c>
      <c r="N765" s="34" t="s">
        <v>3532</v>
      </c>
      <c r="O765" s="34" t="s">
        <v>5521</v>
      </c>
      <c r="P765" s="69">
        <v>9248</v>
      </c>
      <c r="Q765" s="34" t="s">
        <v>5522</v>
      </c>
      <c r="R765" s="34" t="s">
        <v>5523</v>
      </c>
      <c r="S765" s="69">
        <v>56881</v>
      </c>
      <c r="T765" s="70" t="s">
        <v>5524</v>
      </c>
      <c r="U765" s="34" t="s">
        <v>4728</v>
      </c>
      <c r="V765" s="34" t="s">
        <v>4741</v>
      </c>
      <c r="W765" s="34" t="s">
        <v>5525</v>
      </c>
      <c r="X765" s="34" t="s">
        <v>3532</v>
      </c>
    </row>
    <row r="766" spans="1:24" x14ac:dyDescent="0.25">
      <c r="A766" s="30" t="s">
        <v>93</v>
      </c>
      <c r="B766" s="31" t="s">
        <v>943</v>
      </c>
      <c r="C766" s="31" t="str">
        <f t="shared" si="33"/>
        <v>Durable Medical Equipment and Supplies Policy</v>
      </c>
      <c r="G766" s="30" t="s">
        <v>93</v>
      </c>
      <c r="H766" s="31" t="s">
        <v>943</v>
      </c>
      <c r="I766" s="31" t="str">
        <f t="shared" si="34"/>
        <v>Durable Medical Equipment and Supplies Policy</v>
      </c>
      <c r="J766" t="e">
        <f t="shared" ca="1" si="35"/>
        <v>#N/A</v>
      </c>
      <c r="N766" s="34" t="s">
        <v>3532</v>
      </c>
      <c r="O766" s="34" t="s">
        <v>5526</v>
      </c>
      <c r="P766" s="69">
        <v>7831</v>
      </c>
      <c r="Q766" s="34" t="s">
        <v>5527</v>
      </c>
      <c r="R766" s="34" t="s">
        <v>5528</v>
      </c>
      <c r="S766" s="69">
        <v>35896</v>
      </c>
      <c r="T766" s="70" t="s">
        <v>5529</v>
      </c>
      <c r="U766" s="34" t="s">
        <v>4638</v>
      </c>
      <c r="V766" s="34" t="s">
        <v>4639</v>
      </c>
      <c r="W766" s="34" t="s">
        <v>5530</v>
      </c>
      <c r="X766" s="34" t="s">
        <v>3532</v>
      </c>
    </row>
    <row r="767" spans="1:24" x14ac:dyDescent="0.25">
      <c r="A767" s="30" t="s">
        <v>93</v>
      </c>
      <c r="B767" s="31" t="s">
        <v>944</v>
      </c>
      <c r="C767" s="31" t="str">
        <f t="shared" si="33"/>
        <v>Durable Medical Equipment and Supplies Policy</v>
      </c>
      <c r="G767" s="30" t="s">
        <v>93</v>
      </c>
      <c r="H767" s="31" t="s">
        <v>944</v>
      </c>
      <c r="I767" s="31" t="str">
        <f t="shared" si="34"/>
        <v>Durable Medical Equipment and Supplies Policy</v>
      </c>
      <c r="J767" t="e">
        <f t="shared" ca="1" si="35"/>
        <v>#N/A</v>
      </c>
      <c r="N767" s="34" t="s">
        <v>3532</v>
      </c>
      <c r="O767" s="34" t="s">
        <v>5526</v>
      </c>
      <c r="P767" s="69">
        <v>7832</v>
      </c>
      <c r="Q767" s="34" t="s">
        <v>5531</v>
      </c>
      <c r="R767" s="34" t="s">
        <v>5532</v>
      </c>
      <c r="S767" s="69">
        <v>36005</v>
      </c>
      <c r="T767" s="70" t="s">
        <v>5533</v>
      </c>
      <c r="U767" s="34" t="s">
        <v>4638</v>
      </c>
      <c r="V767" s="34" t="s">
        <v>4639</v>
      </c>
      <c r="W767" s="34" t="s">
        <v>5530</v>
      </c>
      <c r="X767" s="34" t="s">
        <v>3532</v>
      </c>
    </row>
    <row r="768" spans="1:24" x14ac:dyDescent="0.25">
      <c r="A768" s="30" t="s">
        <v>945</v>
      </c>
      <c r="B768" s="31" t="s">
        <v>613</v>
      </c>
      <c r="C768" s="31" t="str">
        <f t="shared" si="33"/>
        <v>Durable Medical Equipment and Supplies Policy</v>
      </c>
      <c r="G768" s="30" t="s">
        <v>945</v>
      </c>
      <c r="H768" s="31" t="s">
        <v>613</v>
      </c>
      <c r="I768" s="31" t="str">
        <f t="shared" si="34"/>
        <v>Durable Medical Equipment and Supplies Policy</v>
      </c>
      <c r="J768" t="e">
        <f t="shared" ca="1" si="35"/>
        <v>#N/A</v>
      </c>
      <c r="N768" s="34" t="s">
        <v>3532</v>
      </c>
      <c r="O768" s="34" t="s">
        <v>5526</v>
      </c>
      <c r="P768" s="69">
        <v>7833</v>
      </c>
      <c r="Q768" s="34" t="s">
        <v>5534</v>
      </c>
      <c r="R768" s="34" t="s">
        <v>5535</v>
      </c>
      <c r="S768" s="69">
        <v>35976</v>
      </c>
      <c r="T768" s="70" t="s">
        <v>5536</v>
      </c>
      <c r="U768" s="34" t="s">
        <v>4638</v>
      </c>
      <c r="V768" s="34" t="s">
        <v>4639</v>
      </c>
      <c r="W768" s="34" t="s">
        <v>5537</v>
      </c>
      <c r="X768" s="34" t="s">
        <v>3532</v>
      </c>
    </row>
    <row r="769" spans="1:24" x14ac:dyDescent="0.25">
      <c r="A769" s="30" t="s">
        <v>118</v>
      </c>
      <c r="B769" s="31" t="s">
        <v>946</v>
      </c>
      <c r="C769" s="31" t="str">
        <f t="shared" si="33"/>
        <v>Orthopedic Policy</v>
      </c>
      <c r="G769" s="30" t="s">
        <v>118</v>
      </c>
      <c r="H769" s="31" t="s">
        <v>946</v>
      </c>
      <c r="I769" s="31" t="str">
        <f t="shared" si="34"/>
        <v>Orthopedic Policy</v>
      </c>
      <c r="J769" t="e">
        <f t="shared" ca="1" si="35"/>
        <v>#N/A</v>
      </c>
      <c r="N769" s="34" t="s">
        <v>3532</v>
      </c>
      <c r="O769" s="34" t="s">
        <v>5526</v>
      </c>
      <c r="P769" s="69">
        <v>7834</v>
      </c>
      <c r="Q769" s="34" t="s">
        <v>5538</v>
      </c>
      <c r="R769" s="34" t="s">
        <v>5539</v>
      </c>
      <c r="S769" s="69">
        <v>35911</v>
      </c>
      <c r="T769" s="70" t="s">
        <v>5540</v>
      </c>
      <c r="U769" s="34" t="s">
        <v>4638</v>
      </c>
      <c r="V769" s="34" t="s">
        <v>4639</v>
      </c>
      <c r="W769" s="34" t="s">
        <v>5541</v>
      </c>
      <c r="X769" s="34" t="s">
        <v>3532</v>
      </c>
    </row>
    <row r="770" spans="1:24" x14ac:dyDescent="0.25">
      <c r="A770" s="30" t="s">
        <v>118</v>
      </c>
      <c r="B770" s="31" t="s">
        <v>947</v>
      </c>
      <c r="C770" s="31" t="str">
        <f t="shared" si="33"/>
        <v>Orthopedic Policy</v>
      </c>
      <c r="G770" s="30" t="s">
        <v>118</v>
      </c>
      <c r="H770" s="31" t="s">
        <v>947</v>
      </c>
      <c r="I770" s="31" t="str">
        <f t="shared" si="34"/>
        <v>Orthopedic Policy</v>
      </c>
      <c r="J770" t="e">
        <f t="shared" ca="1" si="35"/>
        <v>#N/A</v>
      </c>
      <c r="N770" s="34" t="s">
        <v>3532</v>
      </c>
      <c r="O770" s="34" t="s">
        <v>5542</v>
      </c>
      <c r="P770" s="69">
        <v>9009</v>
      </c>
      <c r="Q770" s="34" t="s">
        <v>5543</v>
      </c>
      <c r="R770" s="34" t="s">
        <v>5544</v>
      </c>
      <c r="S770" s="69">
        <v>53191</v>
      </c>
      <c r="T770" s="70" t="s">
        <v>5545</v>
      </c>
      <c r="U770" s="34" t="s">
        <v>4638</v>
      </c>
      <c r="V770" s="34" t="s">
        <v>4639</v>
      </c>
      <c r="W770" s="34" t="s">
        <v>5546</v>
      </c>
      <c r="X770" s="34" t="s">
        <v>3532</v>
      </c>
    </row>
    <row r="771" spans="1:24" x14ac:dyDescent="0.25">
      <c r="A771" s="30" t="s">
        <v>118</v>
      </c>
      <c r="B771" s="31" t="s">
        <v>948</v>
      </c>
      <c r="C771" s="31" t="str">
        <f t="shared" ref="C771:C834" si="36">VLOOKUP(A771,$G:$I,3,0)</f>
        <v>Orthopedic Policy</v>
      </c>
      <c r="G771" s="30" t="s">
        <v>118</v>
      </c>
      <c r="H771" s="31" t="s">
        <v>948</v>
      </c>
      <c r="I771" s="31" t="str">
        <f t="shared" ref="I771:I834" si="37">VLOOKUP(G771,$R:$X,7,0)</f>
        <v>Orthopedic Policy</v>
      </c>
      <c r="J771" t="e">
        <f t="shared" ref="J771:J834" ca="1" si="38">VLOOKUP(I771,$J:$J,1,0)</f>
        <v>#N/A</v>
      </c>
      <c r="N771" s="34" t="s">
        <v>3532</v>
      </c>
      <c r="O771" s="34" t="s">
        <v>5547</v>
      </c>
      <c r="P771" s="69">
        <v>7859</v>
      </c>
      <c r="Q771" s="34" t="s">
        <v>5548</v>
      </c>
      <c r="R771" s="34" t="s">
        <v>5549</v>
      </c>
      <c r="S771" s="69">
        <v>53231</v>
      </c>
      <c r="T771" s="70" t="s">
        <v>5550</v>
      </c>
      <c r="U771" s="34" t="s">
        <v>4638</v>
      </c>
      <c r="V771" s="34" t="s">
        <v>4639</v>
      </c>
      <c r="W771" s="34" t="s">
        <v>5551</v>
      </c>
      <c r="X771" s="34" t="s">
        <v>3532</v>
      </c>
    </row>
    <row r="772" spans="1:24" x14ac:dyDescent="0.25">
      <c r="A772" s="30" t="s">
        <v>118</v>
      </c>
      <c r="B772" s="31" t="s">
        <v>949</v>
      </c>
      <c r="C772" s="31" t="str">
        <f t="shared" si="36"/>
        <v>Orthopedic Policy</v>
      </c>
      <c r="G772" s="30" t="s">
        <v>118</v>
      </c>
      <c r="H772" s="31" t="s">
        <v>949</v>
      </c>
      <c r="I772" s="31" t="str">
        <f t="shared" si="37"/>
        <v>Orthopedic Policy</v>
      </c>
      <c r="J772" t="e">
        <f t="shared" ca="1" si="38"/>
        <v>#N/A</v>
      </c>
      <c r="N772" s="34" t="s">
        <v>3532</v>
      </c>
      <c r="O772" s="34" t="s">
        <v>5547</v>
      </c>
      <c r="P772" s="69">
        <v>7860</v>
      </c>
      <c r="Q772" s="34" t="s">
        <v>5552</v>
      </c>
      <c r="R772" s="34" t="s">
        <v>5553</v>
      </c>
      <c r="S772" s="69">
        <v>53295</v>
      </c>
      <c r="T772" s="70" t="s">
        <v>5554</v>
      </c>
      <c r="U772" s="34" t="s">
        <v>4638</v>
      </c>
      <c r="V772" s="34" t="s">
        <v>4639</v>
      </c>
      <c r="W772" s="34" t="s">
        <v>5555</v>
      </c>
      <c r="X772" s="34" t="s">
        <v>3532</v>
      </c>
    </row>
    <row r="773" spans="1:24" x14ac:dyDescent="0.25">
      <c r="A773" s="30" t="s">
        <v>118</v>
      </c>
      <c r="B773" s="31" t="s">
        <v>948</v>
      </c>
      <c r="C773" s="31" t="str">
        <f t="shared" si="36"/>
        <v>Orthopedic Policy</v>
      </c>
      <c r="G773" s="30" t="s">
        <v>118</v>
      </c>
      <c r="H773" s="31" t="s">
        <v>948</v>
      </c>
      <c r="I773" s="31" t="str">
        <f t="shared" si="37"/>
        <v>Orthopedic Policy</v>
      </c>
      <c r="J773" t="e">
        <f t="shared" ca="1" si="38"/>
        <v>#N/A</v>
      </c>
      <c r="N773" s="34" t="s">
        <v>3532</v>
      </c>
      <c r="O773" s="34" t="s">
        <v>5547</v>
      </c>
      <c r="P773" s="69">
        <v>7861</v>
      </c>
      <c r="Q773" s="34" t="s">
        <v>5556</v>
      </c>
      <c r="R773" s="34" t="s">
        <v>5557</v>
      </c>
      <c r="S773" s="69">
        <v>53359</v>
      </c>
      <c r="T773" s="70" t="s">
        <v>5558</v>
      </c>
      <c r="U773" s="34" t="s">
        <v>4638</v>
      </c>
      <c r="V773" s="34" t="s">
        <v>4639</v>
      </c>
      <c r="W773" s="34" t="s">
        <v>5559</v>
      </c>
      <c r="X773" s="34" t="s">
        <v>3532</v>
      </c>
    </row>
    <row r="774" spans="1:24" x14ac:dyDescent="0.25">
      <c r="A774" s="30" t="s">
        <v>118</v>
      </c>
      <c r="B774" s="31" t="s">
        <v>949</v>
      </c>
      <c r="C774" s="31" t="str">
        <f t="shared" si="36"/>
        <v>Orthopedic Policy</v>
      </c>
      <c r="G774" s="30" t="s">
        <v>118</v>
      </c>
      <c r="H774" s="31" t="s">
        <v>949</v>
      </c>
      <c r="I774" s="31" t="str">
        <f t="shared" si="37"/>
        <v>Orthopedic Policy</v>
      </c>
      <c r="J774" t="e">
        <f t="shared" ca="1" si="38"/>
        <v>#N/A</v>
      </c>
      <c r="N774" s="34" t="s">
        <v>3531</v>
      </c>
      <c r="O774" s="34" t="s">
        <v>5560</v>
      </c>
      <c r="P774" s="69">
        <v>5902</v>
      </c>
      <c r="Q774" s="34" t="s">
        <v>5561</v>
      </c>
      <c r="R774" s="34" t="s">
        <v>5562</v>
      </c>
      <c r="S774" s="69">
        <v>13943</v>
      </c>
      <c r="T774" s="70" t="s">
        <v>5563</v>
      </c>
      <c r="U774" s="34" t="s">
        <v>5037</v>
      </c>
      <c r="V774" s="34" t="s">
        <v>5037</v>
      </c>
      <c r="W774" s="34" t="s">
        <v>5564</v>
      </c>
      <c r="X774" s="34" t="s">
        <v>3531</v>
      </c>
    </row>
    <row r="775" spans="1:24" x14ac:dyDescent="0.25">
      <c r="A775" s="30" t="s">
        <v>118</v>
      </c>
      <c r="B775" s="31" t="s">
        <v>950</v>
      </c>
      <c r="C775" s="31" t="str">
        <f t="shared" si="36"/>
        <v>Orthopedic Policy</v>
      </c>
      <c r="G775" s="30" t="s">
        <v>118</v>
      </c>
      <c r="H775" s="31" t="s">
        <v>950</v>
      </c>
      <c r="I775" s="31" t="str">
        <f t="shared" si="37"/>
        <v>Orthopedic Policy</v>
      </c>
      <c r="J775" t="e">
        <f t="shared" ca="1" si="38"/>
        <v>#N/A</v>
      </c>
      <c r="N775" s="34" t="s">
        <v>3531</v>
      </c>
      <c r="O775" s="34" t="s">
        <v>5565</v>
      </c>
      <c r="P775" s="69">
        <v>5903</v>
      </c>
      <c r="Q775" s="34" t="s">
        <v>5566</v>
      </c>
      <c r="R775" s="34" t="s">
        <v>5567</v>
      </c>
      <c r="S775" s="69">
        <v>26908</v>
      </c>
      <c r="T775" s="34" t="s">
        <v>5568</v>
      </c>
      <c r="U775" s="34" t="s">
        <v>4638</v>
      </c>
      <c r="V775" s="34" t="s">
        <v>4639</v>
      </c>
      <c r="W775" s="34" t="s">
        <v>5569</v>
      </c>
      <c r="X775" s="34" t="s">
        <v>3531</v>
      </c>
    </row>
    <row r="776" spans="1:24" x14ac:dyDescent="0.25">
      <c r="A776" s="30" t="s">
        <v>118</v>
      </c>
      <c r="B776" s="31" t="s">
        <v>951</v>
      </c>
      <c r="C776" s="31" t="str">
        <f t="shared" si="36"/>
        <v>Orthopedic Policy</v>
      </c>
      <c r="G776" s="30" t="s">
        <v>118</v>
      </c>
      <c r="H776" s="31" t="s">
        <v>951</v>
      </c>
      <c r="I776" s="31" t="str">
        <f t="shared" si="37"/>
        <v>Orthopedic Policy</v>
      </c>
      <c r="J776" t="e">
        <f t="shared" ca="1" si="38"/>
        <v>#N/A</v>
      </c>
      <c r="N776" s="34" t="s">
        <v>3531</v>
      </c>
      <c r="O776" s="34" t="s">
        <v>5570</v>
      </c>
      <c r="P776" s="69">
        <v>3119</v>
      </c>
      <c r="Q776" s="34" t="s">
        <v>5571</v>
      </c>
      <c r="R776" s="34" t="s">
        <v>5572</v>
      </c>
      <c r="S776" s="69">
        <v>19957</v>
      </c>
      <c r="T776" s="70" t="s">
        <v>5573</v>
      </c>
      <c r="U776" s="34" t="s">
        <v>5037</v>
      </c>
      <c r="V776" s="34" t="s">
        <v>5037</v>
      </c>
      <c r="W776" s="34" t="s">
        <v>5574</v>
      </c>
      <c r="X776" s="34" t="s">
        <v>3531</v>
      </c>
    </row>
    <row r="777" spans="1:24" x14ac:dyDescent="0.25">
      <c r="A777" s="30" t="s">
        <v>118</v>
      </c>
      <c r="B777" s="31" t="s">
        <v>952</v>
      </c>
      <c r="C777" s="31" t="str">
        <f t="shared" si="36"/>
        <v>Orthopedic Policy</v>
      </c>
      <c r="G777" s="30" t="s">
        <v>118</v>
      </c>
      <c r="H777" s="31" t="s">
        <v>952</v>
      </c>
      <c r="I777" s="31" t="str">
        <f t="shared" si="37"/>
        <v>Orthopedic Policy</v>
      </c>
      <c r="J777" t="e">
        <f t="shared" ca="1" si="38"/>
        <v>#N/A</v>
      </c>
      <c r="N777" s="34" t="s">
        <v>3531</v>
      </c>
      <c r="O777" s="34" t="s">
        <v>5570</v>
      </c>
      <c r="P777" s="69">
        <v>6208</v>
      </c>
      <c r="Q777" s="34" t="s">
        <v>5575</v>
      </c>
      <c r="R777" s="34" t="s">
        <v>5576</v>
      </c>
      <c r="S777" s="69">
        <v>20014</v>
      </c>
      <c r="T777" s="70" t="s">
        <v>5577</v>
      </c>
      <c r="U777" s="34" t="s">
        <v>4644</v>
      </c>
      <c r="V777" s="34" t="s">
        <v>4645</v>
      </c>
      <c r="W777" s="34" t="s">
        <v>5578</v>
      </c>
      <c r="X777" s="34" t="s">
        <v>3531</v>
      </c>
    </row>
    <row r="778" spans="1:24" x14ac:dyDescent="0.25">
      <c r="A778" s="30" t="s">
        <v>118</v>
      </c>
      <c r="B778" s="31" t="s">
        <v>953</v>
      </c>
      <c r="C778" s="31" t="str">
        <f t="shared" si="36"/>
        <v>Orthopedic Policy</v>
      </c>
      <c r="G778" s="30" t="s">
        <v>118</v>
      </c>
      <c r="H778" s="31" t="s">
        <v>953</v>
      </c>
      <c r="I778" s="31" t="str">
        <f t="shared" si="37"/>
        <v>Orthopedic Policy</v>
      </c>
      <c r="J778" t="e">
        <f t="shared" ca="1" si="38"/>
        <v>#N/A</v>
      </c>
      <c r="N778" s="34" t="s">
        <v>3531</v>
      </c>
      <c r="O778" s="34" t="s">
        <v>5579</v>
      </c>
      <c r="P778" s="69">
        <v>6193</v>
      </c>
      <c r="Q778" s="34" t="s">
        <v>5580</v>
      </c>
      <c r="R778" s="34" t="s">
        <v>5581</v>
      </c>
      <c r="S778" s="69">
        <v>16987</v>
      </c>
      <c r="T778" s="70" t="s">
        <v>5582</v>
      </c>
      <c r="U778" s="34" t="s">
        <v>4638</v>
      </c>
      <c r="V778" s="34" t="s">
        <v>4639</v>
      </c>
      <c r="W778" s="34" t="s">
        <v>5583</v>
      </c>
      <c r="X778" s="34" t="s">
        <v>3531</v>
      </c>
    </row>
    <row r="779" spans="1:24" x14ac:dyDescent="0.25">
      <c r="A779" s="30" t="s">
        <v>118</v>
      </c>
      <c r="B779" s="31" t="s">
        <v>954</v>
      </c>
      <c r="C779" s="31" t="str">
        <f t="shared" si="36"/>
        <v>Orthopedic Policy</v>
      </c>
      <c r="G779" s="30" t="s">
        <v>118</v>
      </c>
      <c r="H779" s="31" t="s">
        <v>954</v>
      </c>
      <c r="I779" s="31" t="str">
        <f t="shared" si="37"/>
        <v>Orthopedic Policy</v>
      </c>
      <c r="J779" t="e">
        <f t="shared" ca="1" si="38"/>
        <v>#N/A</v>
      </c>
      <c r="N779" s="34" t="s">
        <v>3531</v>
      </c>
      <c r="O779" s="34" t="s">
        <v>5584</v>
      </c>
      <c r="P779" s="69">
        <v>3518</v>
      </c>
      <c r="Q779" s="34" t="s">
        <v>5585</v>
      </c>
      <c r="R779" s="34" t="s">
        <v>5586</v>
      </c>
      <c r="S779" s="69">
        <v>58383</v>
      </c>
      <c r="T779" s="70" t="s">
        <v>5587</v>
      </c>
      <c r="U779" s="34" t="s">
        <v>5066</v>
      </c>
      <c r="V779" s="34" t="s">
        <v>5588</v>
      </c>
      <c r="W779" s="34" t="s">
        <v>5589</v>
      </c>
      <c r="X779" s="34" t="s">
        <v>3531</v>
      </c>
    </row>
    <row r="780" spans="1:24" x14ac:dyDescent="0.25">
      <c r="A780" s="30" t="s">
        <v>118</v>
      </c>
      <c r="B780" s="31" t="s">
        <v>955</v>
      </c>
      <c r="C780" s="31" t="str">
        <f t="shared" si="36"/>
        <v>Orthopedic Policy</v>
      </c>
      <c r="G780" s="30" t="s">
        <v>118</v>
      </c>
      <c r="H780" s="31" t="s">
        <v>955</v>
      </c>
      <c r="I780" s="31" t="str">
        <f t="shared" si="37"/>
        <v>Orthopedic Policy</v>
      </c>
      <c r="J780" t="e">
        <f t="shared" ca="1" si="38"/>
        <v>#N/A</v>
      </c>
      <c r="N780" s="34" t="s">
        <v>3531</v>
      </c>
      <c r="O780" s="34" t="s">
        <v>5590</v>
      </c>
      <c r="P780" s="69">
        <v>5954</v>
      </c>
      <c r="Q780" s="34" t="s">
        <v>5591</v>
      </c>
      <c r="R780" s="34" t="s">
        <v>5592</v>
      </c>
      <c r="S780" s="69">
        <v>56812</v>
      </c>
      <c r="T780" s="34" t="s">
        <v>5593</v>
      </c>
      <c r="U780" s="34" t="s">
        <v>4638</v>
      </c>
      <c r="V780" s="34" t="s">
        <v>4639</v>
      </c>
      <c r="W780" s="34" t="s">
        <v>5594</v>
      </c>
      <c r="X780" s="34" t="s">
        <v>3531</v>
      </c>
    </row>
    <row r="781" spans="1:24" x14ac:dyDescent="0.25">
      <c r="A781" s="30" t="s">
        <v>118</v>
      </c>
      <c r="B781" s="31" t="s">
        <v>956</v>
      </c>
      <c r="C781" s="31" t="str">
        <f t="shared" si="36"/>
        <v>Orthopedic Policy</v>
      </c>
      <c r="G781" s="30" t="s">
        <v>118</v>
      </c>
      <c r="H781" s="31" t="s">
        <v>956</v>
      </c>
      <c r="I781" s="31" t="str">
        <f t="shared" si="37"/>
        <v>Orthopedic Policy</v>
      </c>
      <c r="J781" t="e">
        <f t="shared" ca="1" si="38"/>
        <v>#N/A</v>
      </c>
      <c r="N781" s="34" t="s">
        <v>3531</v>
      </c>
      <c r="O781" s="34" t="s">
        <v>5590</v>
      </c>
      <c r="P781" s="69">
        <v>5954</v>
      </c>
      <c r="Q781" s="34" t="s">
        <v>5591</v>
      </c>
      <c r="R781" s="34" t="s">
        <v>5595</v>
      </c>
      <c r="S781" s="69">
        <v>56804</v>
      </c>
      <c r="T781" s="34" t="s">
        <v>5596</v>
      </c>
      <c r="U781" s="34" t="s">
        <v>4638</v>
      </c>
      <c r="V781" s="34" t="s">
        <v>4639</v>
      </c>
      <c r="W781" s="34" t="s">
        <v>5597</v>
      </c>
      <c r="X781" s="34" t="s">
        <v>3531</v>
      </c>
    </row>
    <row r="782" spans="1:24" x14ac:dyDescent="0.25">
      <c r="A782" s="30" t="s">
        <v>118</v>
      </c>
      <c r="B782" s="31" t="s">
        <v>957</v>
      </c>
      <c r="C782" s="31" t="str">
        <f t="shared" si="36"/>
        <v>Orthopedic Policy</v>
      </c>
      <c r="G782" s="30" t="s">
        <v>118</v>
      </c>
      <c r="H782" s="31" t="s">
        <v>957</v>
      </c>
      <c r="I782" s="31" t="str">
        <f t="shared" si="37"/>
        <v>Orthopedic Policy</v>
      </c>
      <c r="J782" t="e">
        <f t="shared" ca="1" si="38"/>
        <v>#N/A</v>
      </c>
      <c r="N782" s="34" t="s">
        <v>3531</v>
      </c>
      <c r="O782" s="34" t="s">
        <v>5598</v>
      </c>
      <c r="P782" s="69">
        <v>3262</v>
      </c>
      <c r="Q782" s="34" t="s">
        <v>5599</v>
      </c>
      <c r="R782" s="34" t="s">
        <v>5600</v>
      </c>
      <c r="S782" s="69">
        <v>59011</v>
      </c>
      <c r="T782" s="70" t="s">
        <v>5601</v>
      </c>
      <c r="U782" s="34" t="s">
        <v>5066</v>
      </c>
      <c r="V782" s="34" t="s">
        <v>5067</v>
      </c>
      <c r="W782" s="70" t="s">
        <v>5602</v>
      </c>
      <c r="X782" s="34" t="s">
        <v>3531</v>
      </c>
    </row>
    <row r="783" spans="1:24" x14ac:dyDescent="0.25">
      <c r="A783" s="30" t="s">
        <v>118</v>
      </c>
      <c r="B783" s="31" t="s">
        <v>958</v>
      </c>
      <c r="C783" s="31" t="str">
        <f t="shared" si="36"/>
        <v>Orthopedic Policy</v>
      </c>
      <c r="G783" s="30" t="s">
        <v>118</v>
      </c>
      <c r="H783" s="31" t="s">
        <v>958</v>
      </c>
      <c r="I783" s="31" t="str">
        <f t="shared" si="37"/>
        <v>Orthopedic Policy</v>
      </c>
      <c r="J783" t="e">
        <f t="shared" ca="1" si="38"/>
        <v>#N/A</v>
      </c>
      <c r="N783" s="34" t="s">
        <v>3531</v>
      </c>
      <c r="O783" s="34" t="s">
        <v>5598</v>
      </c>
      <c r="P783" s="69">
        <v>3262</v>
      </c>
      <c r="Q783" s="34" t="s">
        <v>5599</v>
      </c>
      <c r="R783" s="34" t="s">
        <v>5603</v>
      </c>
      <c r="S783" s="69">
        <v>58282</v>
      </c>
      <c r="T783" s="70" t="s">
        <v>5604</v>
      </c>
      <c r="U783" s="34" t="s">
        <v>5066</v>
      </c>
      <c r="V783" s="34" t="s">
        <v>5588</v>
      </c>
      <c r="W783" s="34" t="s">
        <v>5605</v>
      </c>
      <c r="X783" s="34" t="s">
        <v>3531</v>
      </c>
    </row>
    <row r="784" spans="1:24" x14ac:dyDescent="0.25">
      <c r="A784" s="30" t="s">
        <v>118</v>
      </c>
      <c r="B784" s="31" t="s">
        <v>959</v>
      </c>
      <c r="C784" s="31" t="str">
        <f t="shared" si="36"/>
        <v>Orthopedic Policy</v>
      </c>
      <c r="G784" s="30" t="s">
        <v>118</v>
      </c>
      <c r="H784" s="31" t="s">
        <v>959</v>
      </c>
      <c r="I784" s="31" t="str">
        <f t="shared" si="37"/>
        <v>Orthopedic Policy</v>
      </c>
      <c r="J784" t="e">
        <f t="shared" ca="1" si="38"/>
        <v>#N/A</v>
      </c>
      <c r="N784" s="34" t="s">
        <v>3531</v>
      </c>
      <c r="O784" s="34" t="s">
        <v>5598</v>
      </c>
      <c r="P784" s="69">
        <v>3262</v>
      </c>
      <c r="Q784" s="34" t="s">
        <v>5599</v>
      </c>
      <c r="R784" s="34" t="s">
        <v>5606</v>
      </c>
      <c r="S784" s="69">
        <v>58369</v>
      </c>
      <c r="T784" s="70" t="s">
        <v>5607</v>
      </c>
      <c r="U784" s="34" t="s">
        <v>5066</v>
      </c>
      <c r="V784" s="34" t="s">
        <v>5067</v>
      </c>
      <c r="W784" s="34" t="s">
        <v>5608</v>
      </c>
      <c r="X784" s="34" t="s">
        <v>3531</v>
      </c>
    </row>
    <row r="785" spans="1:24" x14ac:dyDescent="0.25">
      <c r="A785" s="30" t="s">
        <v>960</v>
      </c>
      <c r="B785" s="31" t="s">
        <v>716</v>
      </c>
      <c r="C785" s="31" t="str">
        <f t="shared" si="36"/>
        <v>Durable Medical Equipment and Supplies Policy</v>
      </c>
      <c r="G785" s="30" t="s">
        <v>960</v>
      </c>
      <c r="H785" s="31" t="s">
        <v>716</v>
      </c>
      <c r="I785" s="31" t="str">
        <f t="shared" si="37"/>
        <v>Durable Medical Equipment and Supplies Policy</v>
      </c>
      <c r="J785" t="e">
        <f t="shared" ca="1" si="38"/>
        <v>#N/A</v>
      </c>
      <c r="N785" s="34" t="s">
        <v>3531</v>
      </c>
      <c r="O785" s="34" t="s">
        <v>5598</v>
      </c>
      <c r="P785" s="69">
        <v>6079</v>
      </c>
      <c r="Q785" s="34" t="s">
        <v>5609</v>
      </c>
      <c r="R785" s="34" t="s">
        <v>5610</v>
      </c>
      <c r="S785" s="69">
        <v>60795</v>
      </c>
      <c r="T785" s="70" t="s">
        <v>5611</v>
      </c>
      <c r="U785" s="34" t="s">
        <v>5066</v>
      </c>
      <c r="V785" s="34" t="s">
        <v>5588</v>
      </c>
      <c r="W785" s="34" t="s">
        <v>5612</v>
      </c>
      <c r="X785" s="34" t="s">
        <v>3531</v>
      </c>
    </row>
    <row r="786" spans="1:24" x14ac:dyDescent="0.25">
      <c r="A786" s="30" t="s">
        <v>961</v>
      </c>
      <c r="B786" s="31" t="s">
        <v>822</v>
      </c>
      <c r="C786" s="31" t="str">
        <f t="shared" si="36"/>
        <v>Durable Medical Equipment and Supplies Policy</v>
      </c>
      <c r="G786" s="30" t="s">
        <v>961</v>
      </c>
      <c r="H786" s="31" t="s">
        <v>822</v>
      </c>
      <c r="I786" s="31" t="str">
        <f t="shared" si="37"/>
        <v>Durable Medical Equipment and Supplies Policy</v>
      </c>
      <c r="J786" t="e">
        <f t="shared" ca="1" si="38"/>
        <v>#N/A</v>
      </c>
      <c r="N786" s="34" t="s">
        <v>3531</v>
      </c>
      <c r="O786" s="34" t="s">
        <v>5598</v>
      </c>
      <c r="P786" s="69">
        <v>6079</v>
      </c>
      <c r="Q786" s="34" t="s">
        <v>5609</v>
      </c>
      <c r="R786" s="34" t="s">
        <v>5613</v>
      </c>
      <c r="S786" s="69">
        <v>60936</v>
      </c>
      <c r="T786" s="34" t="s">
        <v>5614</v>
      </c>
      <c r="U786" s="34" t="s">
        <v>5066</v>
      </c>
      <c r="V786" s="34" t="s">
        <v>5588</v>
      </c>
      <c r="W786" s="34" t="s">
        <v>5615</v>
      </c>
      <c r="X786" s="34" t="s">
        <v>3531</v>
      </c>
    </row>
    <row r="787" spans="1:24" x14ac:dyDescent="0.25">
      <c r="A787" s="30" t="s">
        <v>962</v>
      </c>
      <c r="B787" s="31" t="s">
        <v>822</v>
      </c>
      <c r="C787" s="31" t="str">
        <f t="shared" si="36"/>
        <v>Durable Medical Equipment and Supplies Policy</v>
      </c>
      <c r="G787" s="30" t="s">
        <v>962</v>
      </c>
      <c r="H787" s="31" t="s">
        <v>822</v>
      </c>
      <c r="I787" s="31" t="str">
        <f t="shared" si="37"/>
        <v>Durable Medical Equipment and Supplies Policy</v>
      </c>
      <c r="J787" t="e">
        <f t="shared" ca="1" si="38"/>
        <v>#N/A</v>
      </c>
      <c r="N787" s="34" t="s">
        <v>3531</v>
      </c>
      <c r="O787" s="34" t="s">
        <v>5598</v>
      </c>
      <c r="P787" s="69">
        <v>6115</v>
      </c>
      <c r="Q787" s="34" t="s">
        <v>5616</v>
      </c>
      <c r="R787" s="34" t="s">
        <v>5617</v>
      </c>
      <c r="S787" s="69">
        <v>58318</v>
      </c>
      <c r="T787" s="34" t="s">
        <v>5618</v>
      </c>
      <c r="U787" s="34" t="s">
        <v>5066</v>
      </c>
      <c r="V787" s="34" t="s">
        <v>5588</v>
      </c>
      <c r="W787" s="34" t="s">
        <v>5619</v>
      </c>
      <c r="X787" s="34" t="s">
        <v>3531</v>
      </c>
    </row>
    <row r="788" spans="1:24" x14ac:dyDescent="0.25">
      <c r="A788" s="30" t="s">
        <v>170</v>
      </c>
      <c r="B788" s="31" t="s">
        <v>882</v>
      </c>
      <c r="C788" s="31" t="str">
        <f t="shared" si="36"/>
        <v>Drug and Biological Policy</v>
      </c>
      <c r="G788" s="30" t="s">
        <v>170</v>
      </c>
      <c r="H788" s="31" t="s">
        <v>882</v>
      </c>
      <c r="I788" s="31" t="str">
        <f t="shared" si="37"/>
        <v>Drug and Biological Policy</v>
      </c>
      <c r="J788" t="e">
        <f t="shared" ca="1" si="38"/>
        <v>#N/A</v>
      </c>
      <c r="N788" s="34" t="s">
        <v>3531</v>
      </c>
      <c r="O788" s="34" t="s">
        <v>5598</v>
      </c>
      <c r="P788" s="69">
        <v>6115</v>
      </c>
      <c r="Q788" s="34" t="s">
        <v>5616</v>
      </c>
      <c r="R788" s="34" t="s">
        <v>5620</v>
      </c>
      <c r="S788" s="69">
        <v>58422</v>
      </c>
      <c r="T788" s="34" t="s">
        <v>5621</v>
      </c>
      <c r="U788" s="34" t="s">
        <v>5066</v>
      </c>
      <c r="V788" s="34" t="s">
        <v>5588</v>
      </c>
      <c r="W788" s="34" t="s">
        <v>5622</v>
      </c>
      <c r="X788" s="34" t="s">
        <v>3531</v>
      </c>
    </row>
    <row r="789" spans="1:24" x14ac:dyDescent="0.25">
      <c r="A789" s="30" t="s">
        <v>170</v>
      </c>
      <c r="B789" s="31" t="s">
        <v>636</v>
      </c>
      <c r="C789" s="31" t="str">
        <f t="shared" si="36"/>
        <v>Drug and Biological Policy</v>
      </c>
      <c r="G789" s="30" t="s">
        <v>170</v>
      </c>
      <c r="H789" s="31" t="s">
        <v>636</v>
      </c>
      <c r="I789" s="31" t="str">
        <f t="shared" si="37"/>
        <v>Drug and Biological Policy</v>
      </c>
      <c r="J789" t="e">
        <f t="shared" ca="1" si="38"/>
        <v>#N/A</v>
      </c>
      <c r="N789" s="34" t="s">
        <v>3531</v>
      </c>
      <c r="O789" s="34" t="s">
        <v>5598</v>
      </c>
      <c r="P789" s="69">
        <v>8388</v>
      </c>
      <c r="Q789" s="70" t="s">
        <v>5623</v>
      </c>
      <c r="R789" s="34" t="s">
        <v>5624</v>
      </c>
      <c r="S789" s="69">
        <v>58428</v>
      </c>
      <c r="T789" s="70" t="s">
        <v>5625</v>
      </c>
      <c r="U789" s="34" t="s">
        <v>5066</v>
      </c>
      <c r="V789" s="34" t="s">
        <v>5067</v>
      </c>
      <c r="W789" s="34" t="s">
        <v>5626</v>
      </c>
      <c r="X789" s="34" t="s">
        <v>3531</v>
      </c>
    </row>
    <row r="790" spans="1:24" x14ac:dyDescent="0.25">
      <c r="A790" s="30" t="s">
        <v>170</v>
      </c>
      <c r="B790" s="31" t="s">
        <v>464</v>
      </c>
      <c r="C790" s="31" t="str">
        <f t="shared" si="36"/>
        <v>Drug and Biological Policy</v>
      </c>
      <c r="G790" s="30" t="s">
        <v>170</v>
      </c>
      <c r="H790" s="31" t="s">
        <v>464</v>
      </c>
      <c r="I790" s="31" t="str">
        <f t="shared" si="37"/>
        <v>Drug and Biological Policy</v>
      </c>
      <c r="J790" t="e">
        <f t="shared" ca="1" si="38"/>
        <v>#N/A</v>
      </c>
      <c r="N790" s="34" t="s">
        <v>3531</v>
      </c>
      <c r="O790" s="34" t="s">
        <v>5598</v>
      </c>
      <c r="P790" s="69">
        <v>9065</v>
      </c>
      <c r="Q790" s="34" t="s">
        <v>5627</v>
      </c>
      <c r="R790" s="34" t="s">
        <v>5628</v>
      </c>
      <c r="S790" s="69">
        <v>58390</v>
      </c>
      <c r="T790" s="70" t="s">
        <v>5629</v>
      </c>
      <c r="U790" s="34" t="s">
        <v>5066</v>
      </c>
      <c r="V790" s="34" t="s">
        <v>5067</v>
      </c>
      <c r="W790" s="70" t="s">
        <v>5630</v>
      </c>
      <c r="X790" s="34" t="s">
        <v>3531</v>
      </c>
    </row>
    <row r="791" spans="1:24" x14ac:dyDescent="0.25">
      <c r="A791" s="30" t="s">
        <v>170</v>
      </c>
      <c r="B791" s="31" t="s">
        <v>963</v>
      </c>
      <c r="C791" s="31" t="str">
        <f t="shared" si="36"/>
        <v>Drug and Biological Policy</v>
      </c>
      <c r="G791" s="30" t="s">
        <v>170</v>
      </c>
      <c r="H791" s="31" t="s">
        <v>963</v>
      </c>
      <c r="I791" s="31" t="str">
        <f t="shared" si="37"/>
        <v>Drug and Biological Policy</v>
      </c>
      <c r="J791" t="e">
        <f t="shared" ca="1" si="38"/>
        <v>#N/A</v>
      </c>
      <c r="N791" s="34" t="s">
        <v>3531</v>
      </c>
      <c r="O791" s="34" t="s">
        <v>5598</v>
      </c>
      <c r="P791" s="69">
        <v>9066</v>
      </c>
      <c r="Q791" s="70" t="s">
        <v>5631</v>
      </c>
      <c r="R791" s="34" t="s">
        <v>5632</v>
      </c>
      <c r="S791" s="69">
        <v>60999</v>
      </c>
      <c r="T791" s="70" t="s">
        <v>5633</v>
      </c>
      <c r="U791" s="34" t="s">
        <v>5066</v>
      </c>
      <c r="V791" s="34" t="s">
        <v>5067</v>
      </c>
      <c r="W791" s="70" t="s">
        <v>5634</v>
      </c>
      <c r="X791" s="34" t="s">
        <v>3531</v>
      </c>
    </row>
    <row r="792" spans="1:24" x14ac:dyDescent="0.25">
      <c r="A792" s="30" t="s">
        <v>170</v>
      </c>
      <c r="B792" s="31" t="s">
        <v>638</v>
      </c>
      <c r="C792" s="31" t="str">
        <f t="shared" si="36"/>
        <v>Drug and Biological Policy</v>
      </c>
      <c r="G792" s="30" t="s">
        <v>170</v>
      </c>
      <c r="H792" s="31" t="s">
        <v>638</v>
      </c>
      <c r="I792" s="31" t="str">
        <f t="shared" si="37"/>
        <v>Drug and Biological Policy</v>
      </c>
      <c r="J792" t="e">
        <f t="shared" ca="1" si="38"/>
        <v>#N/A</v>
      </c>
      <c r="N792" s="71" t="s">
        <v>3530</v>
      </c>
      <c r="O792" s="34" t="s">
        <v>5635</v>
      </c>
      <c r="P792" s="69">
        <v>5163</v>
      </c>
      <c r="Q792" s="34" t="s">
        <v>5636</v>
      </c>
      <c r="R792" s="34" t="s">
        <v>1912</v>
      </c>
      <c r="S792" s="69">
        <v>31369</v>
      </c>
      <c r="T792" s="70" t="s">
        <v>5637</v>
      </c>
      <c r="U792" s="34" t="s">
        <v>4699</v>
      </c>
      <c r="V792" s="34" t="s">
        <v>4699</v>
      </c>
      <c r="W792" s="34" t="s">
        <v>5638</v>
      </c>
      <c r="X792" s="71" t="s">
        <v>3530</v>
      </c>
    </row>
    <row r="793" spans="1:24" x14ac:dyDescent="0.25">
      <c r="A793" s="30" t="s">
        <v>170</v>
      </c>
      <c r="B793" s="31" t="s">
        <v>964</v>
      </c>
      <c r="C793" s="31" t="str">
        <f t="shared" si="36"/>
        <v>Drug and Biological Policy</v>
      </c>
      <c r="G793" s="30" t="s">
        <v>170</v>
      </c>
      <c r="H793" s="31" t="s">
        <v>964</v>
      </c>
      <c r="I793" s="31" t="str">
        <f t="shared" si="37"/>
        <v>Drug and Biological Policy</v>
      </c>
      <c r="J793" t="e">
        <f t="shared" ca="1" si="38"/>
        <v>#N/A</v>
      </c>
      <c r="N793" s="34" t="s">
        <v>3530</v>
      </c>
      <c r="O793" s="34" t="s">
        <v>5639</v>
      </c>
      <c r="P793" s="69">
        <v>4852</v>
      </c>
      <c r="Q793" s="34" t="s">
        <v>5640</v>
      </c>
      <c r="R793" s="34" t="s">
        <v>5641</v>
      </c>
      <c r="S793" s="69">
        <v>37699</v>
      </c>
      <c r="T793" s="70" t="s">
        <v>5642</v>
      </c>
      <c r="U793" s="34" t="s">
        <v>5017</v>
      </c>
      <c r="V793" s="34" t="s">
        <v>5017</v>
      </c>
      <c r="W793" s="34" t="s">
        <v>5018</v>
      </c>
      <c r="X793" s="34" t="s">
        <v>3530</v>
      </c>
    </row>
    <row r="794" spans="1:24" x14ac:dyDescent="0.25">
      <c r="A794" s="30" t="s">
        <v>170</v>
      </c>
      <c r="B794" s="31" t="s">
        <v>965</v>
      </c>
      <c r="C794" s="31" t="str">
        <f t="shared" si="36"/>
        <v>Drug and Biological Policy</v>
      </c>
      <c r="G794" s="30" t="s">
        <v>170</v>
      </c>
      <c r="H794" s="31" t="s">
        <v>965</v>
      </c>
      <c r="I794" s="31" t="str">
        <f t="shared" si="37"/>
        <v>Drug and Biological Policy</v>
      </c>
      <c r="J794" t="e">
        <f t="shared" ca="1" si="38"/>
        <v>#N/A</v>
      </c>
      <c r="N794" s="71" t="s">
        <v>3530</v>
      </c>
      <c r="O794" s="34" t="s">
        <v>61</v>
      </c>
      <c r="P794" s="69">
        <v>5172</v>
      </c>
      <c r="Q794" s="34" t="s">
        <v>5643</v>
      </c>
      <c r="R794" s="34" t="s">
        <v>1349</v>
      </c>
      <c r="S794" s="69">
        <v>38833</v>
      </c>
      <c r="T794" s="70" t="s">
        <v>5644</v>
      </c>
      <c r="U794" s="34" t="s">
        <v>4699</v>
      </c>
      <c r="V794" s="34" t="s">
        <v>4699</v>
      </c>
      <c r="W794" s="34" t="s">
        <v>5645</v>
      </c>
      <c r="X794" s="71" t="s">
        <v>3530</v>
      </c>
    </row>
    <row r="795" spans="1:24" x14ac:dyDescent="0.25">
      <c r="A795" s="30" t="s">
        <v>170</v>
      </c>
      <c r="B795" s="31" t="s">
        <v>966</v>
      </c>
      <c r="C795" s="31" t="str">
        <f t="shared" si="36"/>
        <v>Drug and Biological Policy</v>
      </c>
      <c r="G795" s="30" t="s">
        <v>170</v>
      </c>
      <c r="H795" s="31" t="s">
        <v>966</v>
      </c>
      <c r="I795" s="31" t="str">
        <f t="shared" si="37"/>
        <v>Drug and Biological Policy</v>
      </c>
      <c r="J795" t="e">
        <f t="shared" ca="1" si="38"/>
        <v>#N/A</v>
      </c>
      <c r="N795" s="71" t="s">
        <v>3530</v>
      </c>
      <c r="O795" s="34" t="s">
        <v>61</v>
      </c>
      <c r="P795" s="69">
        <v>5172</v>
      </c>
      <c r="Q795" s="34" t="s">
        <v>5643</v>
      </c>
      <c r="R795" s="34" t="s">
        <v>1353</v>
      </c>
      <c r="S795" s="69">
        <v>38837</v>
      </c>
      <c r="T795" s="70" t="s">
        <v>5646</v>
      </c>
      <c r="U795" s="34" t="s">
        <v>4699</v>
      </c>
      <c r="V795" s="34" t="s">
        <v>4699</v>
      </c>
      <c r="W795" s="34" t="s">
        <v>5645</v>
      </c>
      <c r="X795" s="71" t="s">
        <v>3530</v>
      </c>
    </row>
    <row r="796" spans="1:24" x14ac:dyDescent="0.25">
      <c r="A796" s="30" t="s">
        <v>170</v>
      </c>
      <c r="B796" s="31" t="s">
        <v>967</v>
      </c>
      <c r="C796" s="31" t="str">
        <f t="shared" si="36"/>
        <v>Drug and Biological Policy</v>
      </c>
      <c r="G796" s="30" t="s">
        <v>170</v>
      </c>
      <c r="H796" s="31" t="s">
        <v>967</v>
      </c>
      <c r="I796" s="31" t="str">
        <f t="shared" si="37"/>
        <v>Drug and Biological Policy</v>
      </c>
      <c r="J796" t="e">
        <f t="shared" ca="1" si="38"/>
        <v>#N/A</v>
      </c>
      <c r="N796" s="71" t="s">
        <v>3530</v>
      </c>
      <c r="O796" s="34" t="s">
        <v>61</v>
      </c>
      <c r="P796" s="69">
        <v>5172</v>
      </c>
      <c r="Q796" s="34" t="s">
        <v>5643</v>
      </c>
      <c r="R796" s="34" t="s">
        <v>1354</v>
      </c>
      <c r="S796" s="69">
        <v>38844</v>
      </c>
      <c r="T796" s="70" t="s">
        <v>5647</v>
      </c>
      <c r="U796" s="34" t="s">
        <v>4699</v>
      </c>
      <c r="V796" s="34" t="s">
        <v>4699</v>
      </c>
      <c r="W796" s="34" t="s">
        <v>5645</v>
      </c>
      <c r="X796" s="71" t="s">
        <v>3530</v>
      </c>
    </row>
    <row r="797" spans="1:24" x14ac:dyDescent="0.25">
      <c r="A797" s="30" t="s">
        <v>968</v>
      </c>
      <c r="B797" s="31" t="s">
        <v>517</v>
      </c>
      <c r="C797" s="31" t="str">
        <f t="shared" si="36"/>
        <v>Podiatry Policy</v>
      </c>
      <c r="G797" s="30" t="s">
        <v>968</v>
      </c>
      <c r="H797" s="31" t="s">
        <v>517</v>
      </c>
      <c r="I797" s="31" t="str">
        <f t="shared" si="37"/>
        <v>Podiatry Policy</v>
      </c>
      <c r="J797" t="e">
        <f t="shared" ca="1" si="38"/>
        <v>#N/A</v>
      </c>
      <c r="N797" s="71" t="s">
        <v>3530</v>
      </c>
      <c r="O797" s="34" t="s">
        <v>61</v>
      </c>
      <c r="P797" s="69">
        <v>5172</v>
      </c>
      <c r="Q797" s="34" t="s">
        <v>5643</v>
      </c>
      <c r="R797" s="34" t="s">
        <v>1355</v>
      </c>
      <c r="S797" s="69">
        <v>38847</v>
      </c>
      <c r="T797" s="70" t="s">
        <v>5648</v>
      </c>
      <c r="U797" s="34" t="s">
        <v>4699</v>
      </c>
      <c r="V797" s="34" t="s">
        <v>4699</v>
      </c>
      <c r="W797" s="34" t="s">
        <v>5645</v>
      </c>
      <c r="X797" s="71" t="s">
        <v>3530</v>
      </c>
    </row>
    <row r="798" spans="1:24" x14ac:dyDescent="0.25">
      <c r="A798" s="30" t="s">
        <v>968</v>
      </c>
      <c r="B798" s="31" t="s">
        <v>516</v>
      </c>
      <c r="C798" s="31" t="str">
        <f t="shared" si="36"/>
        <v>Podiatry Policy</v>
      </c>
      <c r="G798" s="30" t="s">
        <v>968</v>
      </c>
      <c r="H798" s="31" t="s">
        <v>516</v>
      </c>
      <c r="I798" s="31" t="str">
        <f t="shared" si="37"/>
        <v>Podiatry Policy</v>
      </c>
      <c r="J798" t="e">
        <f t="shared" ca="1" si="38"/>
        <v>#N/A</v>
      </c>
      <c r="N798" s="71" t="s">
        <v>3530</v>
      </c>
      <c r="O798" s="34" t="s">
        <v>61</v>
      </c>
      <c r="P798" s="69">
        <v>5172</v>
      </c>
      <c r="Q798" s="34" t="s">
        <v>5643</v>
      </c>
      <c r="R798" s="34" t="s">
        <v>1356</v>
      </c>
      <c r="S798" s="69">
        <v>38852</v>
      </c>
      <c r="T798" s="70" t="s">
        <v>5649</v>
      </c>
      <c r="U798" s="34" t="s">
        <v>4699</v>
      </c>
      <c r="V798" s="34" t="s">
        <v>4699</v>
      </c>
      <c r="W798" s="34" t="s">
        <v>5645</v>
      </c>
      <c r="X798" s="71" t="s">
        <v>3530</v>
      </c>
    </row>
    <row r="799" spans="1:24" x14ac:dyDescent="0.25">
      <c r="A799" s="30" t="s">
        <v>969</v>
      </c>
      <c r="B799" s="31" t="s">
        <v>970</v>
      </c>
      <c r="C799" s="31" t="str">
        <f t="shared" si="36"/>
        <v>Durable Medical Equipment and Supplies Policy</v>
      </c>
      <c r="G799" s="30" t="s">
        <v>969</v>
      </c>
      <c r="H799" s="31" t="s">
        <v>970</v>
      </c>
      <c r="I799" s="31" t="str">
        <f t="shared" si="37"/>
        <v>Durable Medical Equipment and Supplies Policy</v>
      </c>
      <c r="J799" t="e">
        <f t="shared" ca="1" si="38"/>
        <v>#N/A</v>
      </c>
      <c r="N799" s="71" t="s">
        <v>3530</v>
      </c>
      <c r="O799" s="34" t="s">
        <v>61</v>
      </c>
      <c r="P799" s="69">
        <v>5172</v>
      </c>
      <c r="Q799" s="34" t="s">
        <v>5643</v>
      </c>
      <c r="R799" s="34" t="s">
        <v>1842</v>
      </c>
      <c r="S799" s="69">
        <v>38744</v>
      </c>
      <c r="T799" s="70" t="s">
        <v>5650</v>
      </c>
      <c r="U799" s="34" t="s">
        <v>4699</v>
      </c>
      <c r="V799" s="34" t="s">
        <v>4699</v>
      </c>
      <c r="W799" s="34" t="s">
        <v>5645</v>
      </c>
      <c r="X799" s="71" t="s">
        <v>3530</v>
      </c>
    </row>
    <row r="800" spans="1:24" x14ac:dyDescent="0.25">
      <c r="A800" s="30" t="s">
        <v>969</v>
      </c>
      <c r="B800" s="31" t="s">
        <v>971</v>
      </c>
      <c r="C800" s="31" t="str">
        <f t="shared" si="36"/>
        <v>Durable Medical Equipment and Supplies Policy</v>
      </c>
      <c r="G800" s="30" t="s">
        <v>969</v>
      </c>
      <c r="H800" s="31" t="s">
        <v>971</v>
      </c>
      <c r="I800" s="31" t="str">
        <f t="shared" si="37"/>
        <v>Durable Medical Equipment and Supplies Policy</v>
      </c>
      <c r="J800" t="e">
        <f t="shared" ca="1" si="38"/>
        <v>#N/A</v>
      </c>
      <c r="N800" s="34" t="s">
        <v>3530</v>
      </c>
      <c r="O800" s="34" t="s">
        <v>5651</v>
      </c>
      <c r="P800" s="69">
        <v>4967</v>
      </c>
      <c r="Q800" s="34" t="s">
        <v>5652</v>
      </c>
      <c r="R800" s="34" t="s">
        <v>5653</v>
      </c>
      <c r="S800" s="69">
        <v>55007</v>
      </c>
      <c r="T800" s="70" t="s">
        <v>5654</v>
      </c>
      <c r="U800" s="34" t="s">
        <v>5017</v>
      </c>
      <c r="V800" s="34" t="s">
        <v>5017</v>
      </c>
      <c r="W800" s="34" t="s">
        <v>5018</v>
      </c>
      <c r="X800" s="34" t="s">
        <v>3530</v>
      </c>
    </row>
    <row r="801" spans="1:24" x14ac:dyDescent="0.25">
      <c r="A801" s="30" t="s">
        <v>969</v>
      </c>
      <c r="B801" s="31" t="s">
        <v>972</v>
      </c>
      <c r="C801" s="31" t="str">
        <f t="shared" si="36"/>
        <v>Durable Medical Equipment and Supplies Policy</v>
      </c>
      <c r="G801" s="30" t="s">
        <v>969</v>
      </c>
      <c r="H801" s="31" t="s">
        <v>972</v>
      </c>
      <c r="I801" s="31" t="str">
        <f t="shared" si="37"/>
        <v>Durable Medical Equipment and Supplies Policy</v>
      </c>
      <c r="J801" t="e">
        <f t="shared" ca="1" si="38"/>
        <v>#N/A</v>
      </c>
      <c r="N801" s="34" t="s">
        <v>3530</v>
      </c>
      <c r="O801" s="34" t="s">
        <v>5651</v>
      </c>
      <c r="P801" s="69">
        <v>7844</v>
      </c>
      <c r="Q801" s="70" t="s">
        <v>5655</v>
      </c>
      <c r="R801" s="34" t="s">
        <v>5656</v>
      </c>
      <c r="S801" s="69">
        <v>55037</v>
      </c>
      <c r="T801" s="70" t="s">
        <v>5657</v>
      </c>
      <c r="U801" s="34" t="s">
        <v>5017</v>
      </c>
      <c r="V801" s="34" t="s">
        <v>5017</v>
      </c>
      <c r="W801" s="34" t="s">
        <v>5018</v>
      </c>
      <c r="X801" s="34" t="s">
        <v>3530</v>
      </c>
    </row>
    <row r="802" spans="1:24" x14ac:dyDescent="0.25">
      <c r="A802" s="30" t="s">
        <v>969</v>
      </c>
      <c r="B802" s="31" t="s">
        <v>973</v>
      </c>
      <c r="C802" s="31" t="str">
        <f t="shared" si="36"/>
        <v>Durable Medical Equipment and Supplies Policy</v>
      </c>
      <c r="G802" s="30" t="s">
        <v>969</v>
      </c>
      <c r="H802" s="31" t="s">
        <v>973</v>
      </c>
      <c r="I802" s="31" t="str">
        <f t="shared" si="37"/>
        <v>Durable Medical Equipment and Supplies Policy</v>
      </c>
      <c r="J802" t="e">
        <f t="shared" ca="1" si="38"/>
        <v>#N/A</v>
      </c>
      <c r="N802" s="34" t="s">
        <v>3530</v>
      </c>
      <c r="O802" s="34" t="s">
        <v>5658</v>
      </c>
      <c r="P802" s="69">
        <v>8993</v>
      </c>
      <c r="Q802" s="70" t="s">
        <v>5659</v>
      </c>
      <c r="R802" s="34" t="s">
        <v>5660</v>
      </c>
      <c r="S802" s="69">
        <v>54338</v>
      </c>
      <c r="T802" s="70" t="s">
        <v>5661</v>
      </c>
      <c r="U802" s="34" t="s">
        <v>5662</v>
      </c>
      <c r="V802" s="34" t="s">
        <v>5662</v>
      </c>
      <c r="W802" s="70" t="s">
        <v>5663</v>
      </c>
      <c r="X802" s="34" t="s">
        <v>3530</v>
      </c>
    </row>
    <row r="803" spans="1:24" x14ac:dyDescent="0.25">
      <c r="A803" s="30" t="s">
        <v>969</v>
      </c>
      <c r="B803" s="31" t="s">
        <v>974</v>
      </c>
      <c r="C803" s="31" t="str">
        <f t="shared" si="36"/>
        <v>Durable Medical Equipment and Supplies Policy</v>
      </c>
      <c r="G803" s="30" t="s">
        <v>969</v>
      </c>
      <c r="H803" s="31" t="s">
        <v>974</v>
      </c>
      <c r="I803" s="31" t="str">
        <f t="shared" si="37"/>
        <v>Durable Medical Equipment and Supplies Policy</v>
      </c>
      <c r="J803" t="e">
        <f t="shared" ca="1" si="38"/>
        <v>#N/A</v>
      </c>
      <c r="N803" s="34" t="s">
        <v>3530</v>
      </c>
      <c r="O803" s="34" t="s">
        <v>5658</v>
      </c>
      <c r="P803" s="69">
        <v>8994</v>
      </c>
      <c r="Q803" s="34" t="s">
        <v>5664</v>
      </c>
      <c r="R803" s="34" t="s">
        <v>5665</v>
      </c>
      <c r="S803" s="69">
        <v>54410</v>
      </c>
      <c r="T803" s="70" t="s">
        <v>5666</v>
      </c>
      <c r="U803" s="34" t="s">
        <v>5662</v>
      </c>
      <c r="V803" s="34" t="s">
        <v>5662</v>
      </c>
      <c r="W803" s="70" t="s">
        <v>5667</v>
      </c>
      <c r="X803" s="34" t="s">
        <v>3530</v>
      </c>
    </row>
    <row r="804" spans="1:24" x14ac:dyDescent="0.25">
      <c r="A804" s="30" t="s">
        <v>969</v>
      </c>
      <c r="B804" s="31" t="s">
        <v>975</v>
      </c>
      <c r="C804" s="31" t="str">
        <f t="shared" si="36"/>
        <v>Durable Medical Equipment and Supplies Policy</v>
      </c>
      <c r="G804" s="30" t="s">
        <v>969</v>
      </c>
      <c r="H804" s="31" t="s">
        <v>975</v>
      </c>
      <c r="I804" s="31" t="str">
        <f t="shared" si="37"/>
        <v>Durable Medical Equipment and Supplies Policy</v>
      </c>
      <c r="J804" t="e">
        <f t="shared" ca="1" si="38"/>
        <v>#N/A</v>
      </c>
      <c r="N804" s="71" t="s">
        <v>3530</v>
      </c>
      <c r="O804" s="34" t="s">
        <v>5668</v>
      </c>
      <c r="P804" s="69">
        <v>5175</v>
      </c>
      <c r="Q804" s="70" t="s">
        <v>5669</v>
      </c>
      <c r="R804" s="34" t="s">
        <v>407</v>
      </c>
      <c r="S804" s="69">
        <v>46533</v>
      </c>
      <c r="T804" s="70" t="s">
        <v>5670</v>
      </c>
      <c r="U804" s="34" t="s">
        <v>4699</v>
      </c>
      <c r="V804" s="34" t="s">
        <v>4699</v>
      </c>
      <c r="W804" s="34" t="s">
        <v>5671</v>
      </c>
      <c r="X804" s="71" t="s">
        <v>3530</v>
      </c>
    </row>
    <row r="805" spans="1:24" x14ac:dyDescent="0.25">
      <c r="A805" s="30" t="s">
        <v>969</v>
      </c>
      <c r="B805" s="31" t="s">
        <v>976</v>
      </c>
      <c r="C805" s="31" t="str">
        <f t="shared" si="36"/>
        <v>Durable Medical Equipment and Supplies Policy</v>
      </c>
      <c r="G805" s="30" t="s">
        <v>969</v>
      </c>
      <c r="H805" s="31" t="s">
        <v>976</v>
      </c>
      <c r="I805" s="31" t="str">
        <f t="shared" si="37"/>
        <v>Durable Medical Equipment and Supplies Policy</v>
      </c>
      <c r="J805" t="e">
        <f t="shared" ca="1" si="38"/>
        <v>#N/A</v>
      </c>
      <c r="N805" s="71" t="s">
        <v>3530</v>
      </c>
      <c r="O805" s="34" t="s">
        <v>5672</v>
      </c>
      <c r="P805" s="69">
        <v>4857</v>
      </c>
      <c r="Q805" s="34" t="s">
        <v>5673</v>
      </c>
      <c r="R805" s="34" t="s">
        <v>268</v>
      </c>
      <c r="S805" s="69">
        <v>30006</v>
      </c>
      <c r="T805" s="70" t="s">
        <v>5674</v>
      </c>
      <c r="U805" s="34" t="s">
        <v>4699</v>
      </c>
      <c r="V805" s="34" t="s">
        <v>4699</v>
      </c>
      <c r="W805" s="34" t="s">
        <v>5675</v>
      </c>
      <c r="X805" s="71" t="s">
        <v>3530</v>
      </c>
    </row>
    <row r="806" spans="1:24" x14ac:dyDescent="0.25">
      <c r="A806" s="30" t="s">
        <v>969</v>
      </c>
      <c r="B806" s="31" t="s">
        <v>977</v>
      </c>
      <c r="C806" s="31" t="str">
        <f t="shared" si="36"/>
        <v>Durable Medical Equipment and Supplies Policy</v>
      </c>
      <c r="G806" s="30" t="s">
        <v>969</v>
      </c>
      <c r="H806" s="31" t="s">
        <v>977</v>
      </c>
      <c r="I806" s="31" t="str">
        <f t="shared" si="37"/>
        <v>Durable Medical Equipment and Supplies Policy</v>
      </c>
      <c r="J806" t="e">
        <f t="shared" ca="1" si="38"/>
        <v>#N/A</v>
      </c>
      <c r="N806" s="34" t="s">
        <v>3530</v>
      </c>
      <c r="O806" s="34" t="s">
        <v>5672</v>
      </c>
      <c r="P806" s="69">
        <v>4862</v>
      </c>
      <c r="Q806" s="70" t="s">
        <v>5676</v>
      </c>
      <c r="R806" s="34" t="s">
        <v>5677</v>
      </c>
      <c r="S806" s="69">
        <v>53204</v>
      </c>
      <c r="T806" s="70" t="s">
        <v>5678</v>
      </c>
      <c r="U806" s="34" t="s">
        <v>5017</v>
      </c>
      <c r="V806" s="34" t="s">
        <v>5017</v>
      </c>
      <c r="W806" s="34" t="s">
        <v>5679</v>
      </c>
      <c r="X806" s="34" t="s">
        <v>3530</v>
      </c>
    </row>
    <row r="807" spans="1:24" x14ac:dyDescent="0.25">
      <c r="A807" s="30" t="s">
        <v>978</v>
      </c>
      <c r="B807" s="31" t="s">
        <v>970</v>
      </c>
      <c r="C807" s="31" t="str">
        <f t="shared" si="36"/>
        <v>Durable Medical Equipment and Supplies Policy</v>
      </c>
      <c r="G807" s="30" t="s">
        <v>978</v>
      </c>
      <c r="H807" s="31" t="s">
        <v>970</v>
      </c>
      <c r="I807" s="31" t="str">
        <f t="shared" si="37"/>
        <v>Durable Medical Equipment and Supplies Policy</v>
      </c>
      <c r="J807" t="e">
        <f t="shared" ca="1" si="38"/>
        <v>#N/A</v>
      </c>
      <c r="N807" s="34" t="s">
        <v>3530</v>
      </c>
      <c r="O807" s="34" t="s">
        <v>5672</v>
      </c>
      <c r="P807" s="69">
        <v>4867</v>
      </c>
      <c r="Q807" s="34" t="s">
        <v>5680</v>
      </c>
      <c r="R807" s="34" t="s">
        <v>5681</v>
      </c>
      <c r="S807" s="69">
        <v>22478</v>
      </c>
      <c r="T807" s="70" t="s">
        <v>5682</v>
      </c>
      <c r="U807" s="34" t="s">
        <v>5683</v>
      </c>
      <c r="V807" s="34" t="s">
        <v>5684</v>
      </c>
      <c r="W807" s="34" t="s">
        <v>5685</v>
      </c>
      <c r="X807" s="34" t="s">
        <v>3530</v>
      </c>
    </row>
    <row r="808" spans="1:24" x14ac:dyDescent="0.25">
      <c r="A808" s="30" t="s">
        <v>978</v>
      </c>
      <c r="B808" s="31" t="s">
        <v>972</v>
      </c>
      <c r="C808" s="31" t="str">
        <f t="shared" si="36"/>
        <v>Durable Medical Equipment and Supplies Policy</v>
      </c>
      <c r="G808" s="30" t="s">
        <v>978</v>
      </c>
      <c r="H808" s="31" t="s">
        <v>972</v>
      </c>
      <c r="I808" s="31" t="str">
        <f t="shared" si="37"/>
        <v>Durable Medical Equipment and Supplies Policy</v>
      </c>
      <c r="J808" t="e">
        <f t="shared" ca="1" si="38"/>
        <v>#N/A</v>
      </c>
      <c r="N808" s="34" t="s">
        <v>3530</v>
      </c>
      <c r="O808" s="34" t="s">
        <v>5686</v>
      </c>
      <c r="P808" s="69">
        <v>4851</v>
      </c>
      <c r="Q808" s="34" t="s">
        <v>5687</v>
      </c>
      <c r="R808" s="34" t="s">
        <v>5688</v>
      </c>
      <c r="S808" s="69">
        <v>53259</v>
      </c>
      <c r="T808" s="70" t="s">
        <v>5689</v>
      </c>
      <c r="U808" s="34" t="s">
        <v>4897</v>
      </c>
      <c r="V808" s="34" t="s">
        <v>4897</v>
      </c>
      <c r="W808" s="34" t="s">
        <v>5690</v>
      </c>
      <c r="X808" s="34" t="s">
        <v>3530</v>
      </c>
    </row>
    <row r="809" spans="1:24" x14ac:dyDescent="0.25">
      <c r="A809" s="30" t="s">
        <v>978</v>
      </c>
      <c r="B809" s="31" t="s">
        <v>974</v>
      </c>
      <c r="C809" s="31" t="str">
        <f t="shared" si="36"/>
        <v>Durable Medical Equipment and Supplies Policy</v>
      </c>
      <c r="G809" s="30" t="s">
        <v>978</v>
      </c>
      <c r="H809" s="31" t="s">
        <v>974</v>
      </c>
      <c r="I809" s="31" t="str">
        <f t="shared" si="37"/>
        <v>Durable Medical Equipment and Supplies Policy</v>
      </c>
      <c r="J809" t="e">
        <f t="shared" ca="1" si="38"/>
        <v>#N/A</v>
      </c>
      <c r="N809" s="34" t="s">
        <v>3530</v>
      </c>
      <c r="O809" s="34" t="s">
        <v>5686</v>
      </c>
      <c r="P809" s="69">
        <v>8689</v>
      </c>
      <c r="Q809" s="70" t="s">
        <v>5691</v>
      </c>
      <c r="R809" s="34" t="s">
        <v>5692</v>
      </c>
      <c r="S809" s="69">
        <v>61021</v>
      </c>
      <c r="T809" s="70" t="s">
        <v>5693</v>
      </c>
      <c r="U809" s="34" t="s">
        <v>5694</v>
      </c>
      <c r="V809" s="34" t="s">
        <v>5695</v>
      </c>
      <c r="W809" s="34" t="s">
        <v>5696</v>
      </c>
      <c r="X809" s="34" t="s">
        <v>3530</v>
      </c>
    </row>
    <row r="810" spans="1:24" x14ac:dyDescent="0.25">
      <c r="A810" s="30" t="s">
        <v>978</v>
      </c>
      <c r="B810" s="31" t="s">
        <v>976</v>
      </c>
      <c r="C810" s="31" t="str">
        <f t="shared" si="36"/>
        <v>Durable Medical Equipment and Supplies Policy</v>
      </c>
      <c r="G810" s="30" t="s">
        <v>978</v>
      </c>
      <c r="H810" s="31" t="s">
        <v>976</v>
      </c>
      <c r="I810" s="31" t="str">
        <f t="shared" si="37"/>
        <v>Durable Medical Equipment and Supplies Policy</v>
      </c>
      <c r="J810" t="e">
        <f t="shared" ca="1" si="38"/>
        <v>#N/A</v>
      </c>
      <c r="N810" s="34" t="s">
        <v>3530</v>
      </c>
      <c r="O810" s="34" t="s">
        <v>5697</v>
      </c>
      <c r="P810" s="69">
        <v>4854</v>
      </c>
      <c r="Q810" s="70" t="s">
        <v>5698</v>
      </c>
      <c r="R810" s="34" t="s">
        <v>5699</v>
      </c>
      <c r="S810" s="69">
        <v>54956</v>
      </c>
      <c r="T810" s="70" t="s">
        <v>5700</v>
      </c>
      <c r="U810" s="34" t="s">
        <v>5017</v>
      </c>
      <c r="V810" s="34" t="s">
        <v>5017</v>
      </c>
      <c r="W810" s="34" t="s">
        <v>5018</v>
      </c>
      <c r="X810" s="34" t="s">
        <v>3530</v>
      </c>
    </row>
    <row r="811" spans="1:24" x14ac:dyDescent="0.25">
      <c r="A811" s="30" t="s">
        <v>979</v>
      </c>
      <c r="B811" s="31" t="s">
        <v>536</v>
      </c>
      <c r="C811" s="31" t="str">
        <f t="shared" si="36"/>
        <v>Durable Medical Equipment and Supplies Policy</v>
      </c>
      <c r="G811" s="30" t="s">
        <v>979</v>
      </c>
      <c r="H811" s="31" t="s">
        <v>536</v>
      </c>
      <c r="I811" s="31" t="str">
        <f t="shared" si="37"/>
        <v>Durable Medical Equipment and Supplies Policy</v>
      </c>
      <c r="J811" t="e">
        <f t="shared" ca="1" si="38"/>
        <v>#N/A</v>
      </c>
      <c r="N811" s="34" t="s">
        <v>3530</v>
      </c>
      <c r="O811" s="34" t="s">
        <v>5701</v>
      </c>
      <c r="P811" s="69">
        <v>4860</v>
      </c>
      <c r="Q811" s="34" t="s">
        <v>5702</v>
      </c>
      <c r="R811" s="34" t="s">
        <v>5703</v>
      </c>
      <c r="S811" s="69">
        <v>29966</v>
      </c>
      <c r="T811" s="70" t="s">
        <v>5704</v>
      </c>
      <c r="U811" s="34" t="s">
        <v>5017</v>
      </c>
      <c r="V811" s="34" t="s">
        <v>5017</v>
      </c>
      <c r="W811" s="34" t="s">
        <v>5018</v>
      </c>
      <c r="X811" s="34" t="s">
        <v>3530</v>
      </c>
    </row>
    <row r="812" spans="1:24" x14ac:dyDescent="0.25">
      <c r="A812" s="30" t="s">
        <v>980</v>
      </c>
      <c r="B812" s="31" t="s">
        <v>536</v>
      </c>
      <c r="C812" s="31" t="str">
        <f t="shared" si="36"/>
        <v>Durable Medical Equipment and Supplies Policy</v>
      </c>
      <c r="G812" s="30" t="s">
        <v>980</v>
      </c>
      <c r="H812" s="31" t="s">
        <v>536</v>
      </c>
      <c r="I812" s="31" t="str">
        <f t="shared" si="37"/>
        <v>Durable Medical Equipment and Supplies Policy</v>
      </c>
      <c r="J812" t="e">
        <f t="shared" ca="1" si="38"/>
        <v>#N/A</v>
      </c>
      <c r="N812" s="34" t="s">
        <v>3530</v>
      </c>
      <c r="O812" s="34" t="s">
        <v>5701</v>
      </c>
      <c r="P812" s="69">
        <v>6705</v>
      </c>
      <c r="Q812" s="34" t="s">
        <v>5705</v>
      </c>
      <c r="R812" s="34" t="s">
        <v>5706</v>
      </c>
      <c r="S812" s="69">
        <v>30105</v>
      </c>
      <c r="T812" s="70" t="s">
        <v>5707</v>
      </c>
      <c r="U812" s="34" t="s">
        <v>5017</v>
      </c>
      <c r="V812" s="34" t="s">
        <v>5017</v>
      </c>
      <c r="W812" s="34" t="s">
        <v>5018</v>
      </c>
      <c r="X812" s="34" t="s">
        <v>3530</v>
      </c>
    </row>
    <row r="813" spans="1:24" x14ac:dyDescent="0.25">
      <c r="A813" s="30" t="s">
        <v>446</v>
      </c>
      <c r="B813" s="31" t="s">
        <v>710</v>
      </c>
      <c r="C813" s="31" t="str">
        <f t="shared" si="36"/>
        <v>CMS National Coverage Determinations (NCD) Policy</v>
      </c>
      <c r="G813" s="30" t="s">
        <v>446</v>
      </c>
      <c r="H813" s="31" t="s">
        <v>710</v>
      </c>
      <c r="I813" s="31" t="str">
        <f t="shared" si="37"/>
        <v>CMS National Coverage Determinations (NCD) Policy</v>
      </c>
      <c r="J813" t="e">
        <f t="shared" ca="1" si="38"/>
        <v>#N/A</v>
      </c>
      <c r="N813" s="71" t="s">
        <v>3530</v>
      </c>
      <c r="O813" s="34" t="s">
        <v>5708</v>
      </c>
      <c r="P813" s="69">
        <v>5164</v>
      </c>
      <c r="Q813" s="34" t="s">
        <v>5709</v>
      </c>
      <c r="R813" s="34" t="s">
        <v>1695</v>
      </c>
      <c r="S813" s="69">
        <v>61042</v>
      </c>
      <c r="T813" s="70" t="s">
        <v>5710</v>
      </c>
      <c r="U813" s="34" t="s">
        <v>4699</v>
      </c>
      <c r="V813" s="34" t="s">
        <v>4699</v>
      </c>
      <c r="W813" s="70" t="s">
        <v>5711</v>
      </c>
      <c r="X813" s="71" t="s">
        <v>3530</v>
      </c>
    </row>
    <row r="814" spans="1:24" x14ac:dyDescent="0.25">
      <c r="A814" s="30" t="s">
        <v>446</v>
      </c>
      <c r="B814" s="31" t="s">
        <v>709</v>
      </c>
      <c r="C814" s="31" t="str">
        <f t="shared" si="36"/>
        <v>CMS National Coverage Determinations (NCD) Policy</v>
      </c>
      <c r="G814" s="30" t="s">
        <v>446</v>
      </c>
      <c r="H814" s="31" t="s">
        <v>709</v>
      </c>
      <c r="I814" s="31" t="str">
        <f t="shared" si="37"/>
        <v>CMS National Coverage Determinations (NCD) Policy</v>
      </c>
      <c r="J814" t="e">
        <f t="shared" ca="1" si="38"/>
        <v>#N/A</v>
      </c>
      <c r="N814" s="71" t="s">
        <v>3530</v>
      </c>
      <c r="O814" s="34" t="s">
        <v>5708</v>
      </c>
      <c r="P814" s="69">
        <v>5166</v>
      </c>
      <c r="Q814" s="70" t="s">
        <v>5712</v>
      </c>
      <c r="R814" s="34" t="s">
        <v>1720</v>
      </c>
      <c r="S814" s="69">
        <v>30025</v>
      </c>
      <c r="T814" s="70" t="s">
        <v>5713</v>
      </c>
      <c r="U814" s="34" t="s">
        <v>4699</v>
      </c>
      <c r="V814" s="34" t="s">
        <v>4699</v>
      </c>
      <c r="W814" s="34" t="s">
        <v>5714</v>
      </c>
      <c r="X814" s="71" t="s">
        <v>3530</v>
      </c>
    </row>
    <row r="815" spans="1:24" x14ac:dyDescent="0.25">
      <c r="A815" s="30" t="s">
        <v>446</v>
      </c>
      <c r="B815" s="31" t="s">
        <v>981</v>
      </c>
      <c r="C815" s="31" t="str">
        <f t="shared" si="36"/>
        <v>CMS National Coverage Determinations (NCD) Policy</v>
      </c>
      <c r="G815" s="30" t="s">
        <v>446</v>
      </c>
      <c r="H815" s="31" t="s">
        <v>981</v>
      </c>
      <c r="I815" s="31" t="str">
        <f t="shared" si="37"/>
        <v>CMS National Coverage Determinations (NCD) Policy</v>
      </c>
      <c r="J815" t="e">
        <f t="shared" ca="1" si="38"/>
        <v>#N/A</v>
      </c>
      <c r="N815" s="71" t="s">
        <v>3530</v>
      </c>
      <c r="O815" s="34" t="s">
        <v>5708</v>
      </c>
      <c r="P815" s="69">
        <v>8278</v>
      </c>
      <c r="Q815" s="34" t="s">
        <v>5715</v>
      </c>
      <c r="R815" s="34" t="s">
        <v>1397</v>
      </c>
      <c r="S815" s="69">
        <v>61047</v>
      </c>
      <c r="T815" s="70" t="s">
        <v>5716</v>
      </c>
      <c r="U815" s="34" t="s">
        <v>4699</v>
      </c>
      <c r="V815" s="34" t="s">
        <v>4699</v>
      </c>
      <c r="W815" s="70" t="s">
        <v>5717</v>
      </c>
      <c r="X815" s="71" t="s">
        <v>3530</v>
      </c>
    </row>
    <row r="816" spans="1:24" x14ac:dyDescent="0.25">
      <c r="A816" s="30" t="s">
        <v>982</v>
      </c>
      <c r="B816" s="31" t="s">
        <v>983</v>
      </c>
      <c r="C816" s="31" t="str">
        <f t="shared" si="36"/>
        <v>Durable Medical Equipment and Supplies Policy</v>
      </c>
      <c r="G816" s="30" t="s">
        <v>982</v>
      </c>
      <c r="H816" s="31" t="s">
        <v>983</v>
      </c>
      <c r="I816" s="31" t="str">
        <f t="shared" si="37"/>
        <v>Durable Medical Equipment and Supplies Policy</v>
      </c>
      <c r="J816" t="e">
        <f t="shared" ca="1" si="38"/>
        <v>#N/A</v>
      </c>
      <c r="N816" s="71" t="s">
        <v>3530</v>
      </c>
      <c r="O816" s="34" t="s">
        <v>5708</v>
      </c>
      <c r="P816" s="69">
        <v>8279</v>
      </c>
      <c r="Q816" s="34" t="s">
        <v>5718</v>
      </c>
      <c r="R816" s="34" t="s">
        <v>191</v>
      </c>
      <c r="S816" s="69">
        <v>61115</v>
      </c>
      <c r="T816" s="70" t="s">
        <v>5719</v>
      </c>
      <c r="U816" s="34" t="s">
        <v>4699</v>
      </c>
      <c r="V816" s="34" t="s">
        <v>4699</v>
      </c>
      <c r="W816" s="70" t="s">
        <v>5720</v>
      </c>
      <c r="X816" s="71" t="s">
        <v>3530</v>
      </c>
    </row>
    <row r="817" spans="1:24" x14ac:dyDescent="0.25">
      <c r="A817" s="30" t="s">
        <v>982</v>
      </c>
      <c r="B817" s="31" t="s">
        <v>984</v>
      </c>
      <c r="C817" s="31" t="str">
        <f t="shared" si="36"/>
        <v>Durable Medical Equipment and Supplies Policy</v>
      </c>
      <c r="G817" s="30" t="s">
        <v>982</v>
      </c>
      <c r="H817" s="31" t="s">
        <v>984</v>
      </c>
      <c r="I817" s="31" t="str">
        <f t="shared" si="37"/>
        <v>Durable Medical Equipment and Supplies Policy</v>
      </c>
      <c r="J817" t="e">
        <f t="shared" ca="1" si="38"/>
        <v>#N/A</v>
      </c>
      <c r="N817" s="34" t="s">
        <v>3530</v>
      </c>
      <c r="O817" s="34" t="s">
        <v>5708</v>
      </c>
      <c r="P817" s="69">
        <v>8291</v>
      </c>
      <c r="Q817" s="34" t="s">
        <v>5721</v>
      </c>
      <c r="R817" s="34" t="s">
        <v>5722</v>
      </c>
      <c r="S817" s="69">
        <v>61031</v>
      </c>
      <c r="T817" s="70" t="s">
        <v>5723</v>
      </c>
      <c r="U817" s="34" t="s">
        <v>5694</v>
      </c>
      <c r="V817" s="34" t="s">
        <v>5695</v>
      </c>
      <c r="W817" s="34" t="s">
        <v>5724</v>
      </c>
      <c r="X817" s="34" t="s">
        <v>3530</v>
      </c>
    </row>
    <row r="818" spans="1:24" x14ac:dyDescent="0.25">
      <c r="A818" s="30" t="s">
        <v>985</v>
      </c>
      <c r="B818" s="31" t="s">
        <v>986</v>
      </c>
      <c r="C818" s="31" t="str">
        <f t="shared" si="36"/>
        <v>Anesthesia Policy</v>
      </c>
      <c r="G818" s="30" t="s">
        <v>985</v>
      </c>
      <c r="H818" s="31" t="s">
        <v>986</v>
      </c>
      <c r="I818" s="31" t="str">
        <f t="shared" si="37"/>
        <v>Anesthesia Policy</v>
      </c>
      <c r="J818" t="e">
        <f t="shared" ca="1" si="38"/>
        <v>#N/A</v>
      </c>
      <c r="N818" s="34" t="s">
        <v>3527</v>
      </c>
      <c r="O818" s="34" t="s">
        <v>5725</v>
      </c>
      <c r="P818" s="69">
        <v>8184</v>
      </c>
      <c r="Q818" s="34" t="s">
        <v>5726</v>
      </c>
      <c r="R818" s="34" t="s">
        <v>5727</v>
      </c>
      <c r="S818" s="69">
        <v>9134</v>
      </c>
      <c r="T818" s="34" t="s">
        <v>5728</v>
      </c>
      <c r="U818" s="34" t="s">
        <v>4713</v>
      </c>
      <c r="V818" s="34" t="s">
        <v>4713</v>
      </c>
      <c r="W818" s="34" t="s">
        <v>4713</v>
      </c>
      <c r="X818" s="34" t="s">
        <v>3527</v>
      </c>
    </row>
    <row r="819" spans="1:24" x14ac:dyDescent="0.25">
      <c r="A819" s="30" t="s">
        <v>985</v>
      </c>
      <c r="B819" s="31" t="s">
        <v>987</v>
      </c>
      <c r="C819" s="31" t="str">
        <f t="shared" si="36"/>
        <v>Anesthesia Policy</v>
      </c>
      <c r="G819" s="30" t="s">
        <v>985</v>
      </c>
      <c r="H819" s="31" t="s">
        <v>987</v>
      </c>
      <c r="I819" s="31" t="str">
        <f t="shared" si="37"/>
        <v>Anesthesia Policy</v>
      </c>
      <c r="J819" t="e">
        <f t="shared" ca="1" si="38"/>
        <v>#N/A</v>
      </c>
      <c r="N819" s="34" t="s">
        <v>3527</v>
      </c>
      <c r="O819" s="34" t="s">
        <v>5729</v>
      </c>
      <c r="P819" s="69">
        <v>9012</v>
      </c>
      <c r="Q819" s="34" t="s">
        <v>5730</v>
      </c>
      <c r="R819" s="34" t="s">
        <v>5731</v>
      </c>
      <c r="S819" s="69">
        <v>52044</v>
      </c>
      <c r="T819" s="34" t="s">
        <v>5732</v>
      </c>
      <c r="U819" s="34" t="s">
        <v>4638</v>
      </c>
      <c r="V819" s="34" t="s">
        <v>4639</v>
      </c>
      <c r="W819" s="34" t="s">
        <v>5733</v>
      </c>
      <c r="X819" s="34" t="s">
        <v>3527</v>
      </c>
    </row>
    <row r="820" spans="1:24" x14ac:dyDescent="0.25">
      <c r="A820" s="30" t="s">
        <v>985</v>
      </c>
      <c r="B820" s="31" t="s">
        <v>988</v>
      </c>
      <c r="C820" s="31" t="str">
        <f t="shared" si="36"/>
        <v>Anesthesia Policy</v>
      </c>
      <c r="G820" s="30" t="s">
        <v>985</v>
      </c>
      <c r="H820" s="31" t="s">
        <v>988</v>
      </c>
      <c r="I820" s="31" t="str">
        <f t="shared" si="37"/>
        <v>Anesthesia Policy</v>
      </c>
      <c r="J820" t="e">
        <f t="shared" ca="1" si="38"/>
        <v>#N/A</v>
      </c>
      <c r="N820" s="34" t="s">
        <v>3527</v>
      </c>
      <c r="O820" s="34" t="s">
        <v>5729</v>
      </c>
      <c r="P820" s="69">
        <v>9014</v>
      </c>
      <c r="Q820" s="34" t="s">
        <v>5734</v>
      </c>
      <c r="R820" s="34" t="s">
        <v>5735</v>
      </c>
      <c r="S820" s="69">
        <v>51909</v>
      </c>
      <c r="T820" s="34" t="s">
        <v>5736</v>
      </c>
      <c r="U820" s="34" t="s">
        <v>4638</v>
      </c>
      <c r="V820" s="34" t="s">
        <v>4639</v>
      </c>
      <c r="W820" s="34" t="s">
        <v>5737</v>
      </c>
      <c r="X820" s="34" t="s">
        <v>3527</v>
      </c>
    </row>
    <row r="821" spans="1:24" x14ac:dyDescent="0.25">
      <c r="A821" s="30" t="s">
        <v>985</v>
      </c>
      <c r="B821" s="31" t="s">
        <v>989</v>
      </c>
      <c r="C821" s="31" t="str">
        <f t="shared" si="36"/>
        <v>Anesthesia Policy</v>
      </c>
      <c r="G821" s="30" t="s">
        <v>985</v>
      </c>
      <c r="H821" s="31" t="s">
        <v>989</v>
      </c>
      <c r="I821" s="31" t="str">
        <f t="shared" si="37"/>
        <v>Anesthesia Policy</v>
      </c>
      <c r="J821" t="e">
        <f t="shared" ca="1" si="38"/>
        <v>#N/A</v>
      </c>
      <c r="N821" s="34" t="s">
        <v>3527</v>
      </c>
      <c r="O821" s="34" t="s">
        <v>5738</v>
      </c>
      <c r="P821" s="69">
        <v>9190</v>
      </c>
      <c r="Q821" s="34" t="s">
        <v>5739</v>
      </c>
      <c r="R821" s="34" t="s">
        <v>5740</v>
      </c>
      <c r="S821" s="69">
        <v>56332</v>
      </c>
      <c r="T821" s="34" t="s">
        <v>5741</v>
      </c>
      <c r="U821" s="34" t="s">
        <v>5742</v>
      </c>
      <c r="V821" s="34" t="s">
        <v>5742</v>
      </c>
      <c r="W821" s="34" t="s">
        <v>5743</v>
      </c>
      <c r="X821" s="34" t="s">
        <v>3527</v>
      </c>
    </row>
    <row r="822" spans="1:24" x14ac:dyDescent="0.25">
      <c r="A822" s="30" t="s">
        <v>985</v>
      </c>
      <c r="B822" s="31" t="s">
        <v>990</v>
      </c>
      <c r="C822" s="31" t="str">
        <f t="shared" si="36"/>
        <v>Anesthesia Policy</v>
      </c>
      <c r="G822" s="30" t="s">
        <v>985</v>
      </c>
      <c r="H822" s="31" t="s">
        <v>990</v>
      </c>
      <c r="I822" s="31" t="str">
        <f t="shared" si="37"/>
        <v>Anesthesia Policy</v>
      </c>
      <c r="J822" t="e">
        <f t="shared" ca="1" si="38"/>
        <v>#N/A</v>
      </c>
      <c r="N822" s="34" t="s">
        <v>3527</v>
      </c>
      <c r="O822" s="34" t="s">
        <v>5738</v>
      </c>
      <c r="P822" s="69">
        <v>9194</v>
      </c>
      <c r="Q822" s="34" t="s">
        <v>5744</v>
      </c>
      <c r="R822" s="34" t="s">
        <v>5745</v>
      </c>
      <c r="S822" s="69">
        <v>56333</v>
      </c>
      <c r="T822" s="34" t="s">
        <v>5746</v>
      </c>
      <c r="U822" s="34" t="s">
        <v>5742</v>
      </c>
      <c r="V822" s="34" t="s">
        <v>5742</v>
      </c>
      <c r="W822" s="34" t="s">
        <v>5743</v>
      </c>
      <c r="X822" s="34" t="s">
        <v>3527</v>
      </c>
    </row>
    <row r="823" spans="1:24" x14ac:dyDescent="0.25">
      <c r="A823" s="30" t="s">
        <v>985</v>
      </c>
      <c r="B823" s="31" t="s">
        <v>991</v>
      </c>
      <c r="C823" s="31" t="str">
        <f t="shared" si="36"/>
        <v>Anesthesia Policy</v>
      </c>
      <c r="G823" s="30" t="s">
        <v>985</v>
      </c>
      <c r="H823" s="31" t="s">
        <v>991</v>
      </c>
      <c r="I823" s="31" t="str">
        <f t="shared" si="37"/>
        <v>Anesthesia Policy</v>
      </c>
      <c r="J823" t="e">
        <f t="shared" ca="1" si="38"/>
        <v>#N/A</v>
      </c>
      <c r="N823" s="34" t="s">
        <v>3527</v>
      </c>
      <c r="O823" s="34" t="s">
        <v>5747</v>
      </c>
      <c r="P823" s="69">
        <v>8458</v>
      </c>
      <c r="Q823" s="34" t="s">
        <v>5748</v>
      </c>
      <c r="R823" s="34" t="s">
        <v>5749</v>
      </c>
      <c r="S823" s="69">
        <v>44453</v>
      </c>
      <c r="T823" s="34" t="s">
        <v>5750</v>
      </c>
      <c r="U823" s="34" t="s">
        <v>4638</v>
      </c>
      <c r="V823" s="34" t="s">
        <v>5751</v>
      </c>
      <c r="W823" s="34" t="s">
        <v>5752</v>
      </c>
      <c r="X823" s="34" t="s">
        <v>3527</v>
      </c>
    </row>
    <row r="824" spans="1:24" x14ac:dyDescent="0.25">
      <c r="A824" s="30" t="s">
        <v>985</v>
      </c>
      <c r="B824" s="31" t="s">
        <v>992</v>
      </c>
      <c r="C824" s="31" t="str">
        <f t="shared" si="36"/>
        <v>Anesthesia Policy</v>
      </c>
      <c r="G824" s="30" t="s">
        <v>985</v>
      </c>
      <c r="H824" s="31" t="s">
        <v>992</v>
      </c>
      <c r="I824" s="31" t="str">
        <f t="shared" si="37"/>
        <v>Anesthesia Policy</v>
      </c>
      <c r="J824" t="e">
        <f t="shared" ca="1" si="38"/>
        <v>#N/A</v>
      </c>
      <c r="N824" s="34" t="s">
        <v>3527</v>
      </c>
      <c r="O824" s="34" t="s">
        <v>5747</v>
      </c>
      <c r="P824" s="69">
        <v>8459</v>
      </c>
      <c r="Q824" s="34" t="s">
        <v>5753</v>
      </c>
      <c r="R824" s="34" t="s">
        <v>5754</v>
      </c>
      <c r="S824" s="69">
        <v>44457</v>
      </c>
      <c r="T824" s="70" t="s">
        <v>5755</v>
      </c>
      <c r="U824" s="34" t="s">
        <v>4638</v>
      </c>
      <c r="V824" s="34" t="s">
        <v>5751</v>
      </c>
      <c r="W824" s="70" t="s">
        <v>5756</v>
      </c>
      <c r="X824" s="34" t="s">
        <v>3527</v>
      </c>
    </row>
    <row r="825" spans="1:24" x14ac:dyDescent="0.25">
      <c r="A825" s="30" t="s">
        <v>993</v>
      </c>
      <c r="B825" s="31" t="s">
        <v>986</v>
      </c>
      <c r="C825" s="31" t="str">
        <f t="shared" si="36"/>
        <v>Anesthesia Policy</v>
      </c>
      <c r="G825" s="30" t="s">
        <v>993</v>
      </c>
      <c r="H825" s="31" t="s">
        <v>986</v>
      </c>
      <c r="I825" s="31" t="str">
        <f t="shared" si="37"/>
        <v>Anesthesia Policy</v>
      </c>
      <c r="J825" t="e">
        <f t="shared" ca="1" si="38"/>
        <v>#N/A</v>
      </c>
      <c r="N825" s="34" t="s">
        <v>3527</v>
      </c>
      <c r="O825" s="34" t="s">
        <v>5757</v>
      </c>
      <c r="P825" s="69">
        <v>9303</v>
      </c>
      <c r="Q825" s="34" t="s">
        <v>5758</v>
      </c>
      <c r="R825" s="34" t="s">
        <v>5759</v>
      </c>
      <c r="S825" s="69">
        <v>58085</v>
      </c>
      <c r="T825" s="34" t="s">
        <v>5760</v>
      </c>
      <c r="U825" s="34" t="s">
        <v>5761</v>
      </c>
      <c r="V825" s="34" t="s">
        <v>5762</v>
      </c>
      <c r="W825" s="34" t="s">
        <v>5763</v>
      </c>
      <c r="X825" s="34" t="s">
        <v>3527</v>
      </c>
    </row>
    <row r="826" spans="1:24" x14ac:dyDescent="0.25">
      <c r="A826" s="30" t="s">
        <v>993</v>
      </c>
      <c r="B826" s="31" t="s">
        <v>987</v>
      </c>
      <c r="C826" s="31" t="str">
        <f t="shared" si="36"/>
        <v>Anesthesia Policy</v>
      </c>
      <c r="G826" s="30" t="s">
        <v>993</v>
      </c>
      <c r="H826" s="31" t="s">
        <v>987</v>
      </c>
      <c r="I826" s="31" t="str">
        <f t="shared" si="37"/>
        <v>Anesthesia Policy</v>
      </c>
      <c r="J826" t="e">
        <f t="shared" ca="1" si="38"/>
        <v>#N/A</v>
      </c>
      <c r="N826" s="34" t="s">
        <v>3527</v>
      </c>
      <c r="O826" s="34" t="s">
        <v>5764</v>
      </c>
      <c r="P826" s="69">
        <v>8169</v>
      </c>
      <c r="Q826" s="70" t="s">
        <v>5765</v>
      </c>
      <c r="R826" s="34" t="s">
        <v>5766</v>
      </c>
      <c r="S826" s="69">
        <v>40913</v>
      </c>
      <c r="T826" s="34" t="s">
        <v>5767</v>
      </c>
      <c r="U826" s="34" t="s">
        <v>4638</v>
      </c>
      <c r="V826" s="34" t="s">
        <v>4639</v>
      </c>
      <c r="W826" s="34" t="s">
        <v>5768</v>
      </c>
      <c r="X826" s="34" t="s">
        <v>3527</v>
      </c>
    </row>
    <row r="827" spans="1:24" x14ac:dyDescent="0.25">
      <c r="A827" s="30" t="s">
        <v>993</v>
      </c>
      <c r="B827" s="31" t="s">
        <v>988</v>
      </c>
      <c r="C827" s="31" t="str">
        <f t="shared" si="36"/>
        <v>Anesthesia Policy</v>
      </c>
      <c r="G827" s="30" t="s">
        <v>993</v>
      </c>
      <c r="H827" s="31" t="s">
        <v>988</v>
      </c>
      <c r="I827" s="31" t="str">
        <f t="shared" si="37"/>
        <v>Anesthesia Policy</v>
      </c>
      <c r="J827" t="e">
        <f t="shared" ca="1" si="38"/>
        <v>#N/A</v>
      </c>
      <c r="N827" s="34" t="s">
        <v>3527</v>
      </c>
      <c r="O827" s="34" t="s">
        <v>5764</v>
      </c>
      <c r="P827" s="69">
        <v>8181</v>
      </c>
      <c r="Q827" s="34" t="s">
        <v>5769</v>
      </c>
      <c r="R827" s="34" t="s">
        <v>5770</v>
      </c>
      <c r="S827" s="69">
        <v>40926</v>
      </c>
      <c r="T827" s="34" t="s">
        <v>5771</v>
      </c>
      <c r="U827" s="34" t="s">
        <v>4638</v>
      </c>
      <c r="V827" s="34" t="s">
        <v>4639</v>
      </c>
      <c r="W827" s="34" t="s">
        <v>5768</v>
      </c>
      <c r="X827" s="34" t="s">
        <v>3527</v>
      </c>
    </row>
    <row r="828" spans="1:24" x14ac:dyDescent="0.25">
      <c r="A828" s="30" t="s">
        <v>993</v>
      </c>
      <c r="B828" s="31" t="s">
        <v>989</v>
      </c>
      <c r="C828" s="31" t="str">
        <f t="shared" si="36"/>
        <v>Anesthesia Policy</v>
      </c>
      <c r="G828" s="30" t="s">
        <v>993</v>
      </c>
      <c r="H828" s="31" t="s">
        <v>989</v>
      </c>
      <c r="I828" s="31" t="str">
        <f t="shared" si="37"/>
        <v>Anesthesia Policy</v>
      </c>
      <c r="J828" t="e">
        <f t="shared" ca="1" si="38"/>
        <v>#N/A</v>
      </c>
      <c r="N828" s="34" t="s">
        <v>3526</v>
      </c>
      <c r="O828" s="34" t="s">
        <v>5772</v>
      </c>
      <c r="P828" s="69">
        <v>8815</v>
      </c>
      <c r="Q828" s="34" t="s">
        <v>5773</v>
      </c>
      <c r="R828" s="34" t="s">
        <v>5774</v>
      </c>
      <c r="S828" s="69">
        <v>49172</v>
      </c>
      <c r="T828" s="70" t="s">
        <v>5775</v>
      </c>
      <c r="U828" s="34" t="s">
        <v>4728</v>
      </c>
      <c r="V828" s="34" t="s">
        <v>4729</v>
      </c>
      <c r="W828" s="34" t="s">
        <v>5776</v>
      </c>
      <c r="X828" s="34" t="s">
        <v>3526</v>
      </c>
    </row>
    <row r="829" spans="1:24" x14ac:dyDescent="0.25">
      <c r="A829" s="30" t="s">
        <v>993</v>
      </c>
      <c r="B829" s="31" t="s">
        <v>990</v>
      </c>
      <c r="C829" s="31" t="str">
        <f t="shared" si="36"/>
        <v>Anesthesia Policy</v>
      </c>
      <c r="G829" s="30" t="s">
        <v>993</v>
      </c>
      <c r="H829" s="31" t="s">
        <v>990</v>
      </c>
      <c r="I829" s="31" t="str">
        <f t="shared" si="37"/>
        <v>Anesthesia Policy</v>
      </c>
      <c r="J829" t="e">
        <f t="shared" ca="1" si="38"/>
        <v>#N/A</v>
      </c>
      <c r="N829" s="34" t="s">
        <v>3526</v>
      </c>
      <c r="O829" s="34" t="s">
        <v>5772</v>
      </c>
      <c r="P829" s="69">
        <v>8816</v>
      </c>
      <c r="Q829" s="34" t="s">
        <v>5777</v>
      </c>
      <c r="R829" s="34" t="s">
        <v>5778</v>
      </c>
      <c r="S829" s="69">
        <v>49176</v>
      </c>
      <c r="T829" s="70" t="s">
        <v>5779</v>
      </c>
      <c r="U829" s="34" t="s">
        <v>4728</v>
      </c>
      <c r="V829" s="34" t="s">
        <v>4729</v>
      </c>
      <c r="W829" s="34" t="s">
        <v>5776</v>
      </c>
      <c r="X829" s="34" t="s">
        <v>3526</v>
      </c>
    </row>
    <row r="830" spans="1:24" x14ac:dyDescent="0.25">
      <c r="A830" s="30" t="s">
        <v>993</v>
      </c>
      <c r="B830" s="31" t="s">
        <v>991</v>
      </c>
      <c r="C830" s="31" t="str">
        <f t="shared" si="36"/>
        <v>Anesthesia Policy</v>
      </c>
      <c r="G830" s="30" t="s">
        <v>993</v>
      </c>
      <c r="H830" s="31" t="s">
        <v>991</v>
      </c>
      <c r="I830" s="31" t="str">
        <f t="shared" si="37"/>
        <v>Anesthesia Policy</v>
      </c>
      <c r="J830" t="e">
        <f t="shared" ca="1" si="38"/>
        <v>#N/A</v>
      </c>
      <c r="N830" s="34" t="s">
        <v>3526</v>
      </c>
      <c r="O830" s="34" t="s">
        <v>5772</v>
      </c>
      <c r="P830" s="69">
        <v>8817</v>
      </c>
      <c r="Q830" s="34" t="s">
        <v>5780</v>
      </c>
      <c r="R830" s="34" t="s">
        <v>5781</v>
      </c>
      <c r="S830" s="69">
        <v>49163</v>
      </c>
      <c r="T830" s="70" t="s">
        <v>5782</v>
      </c>
      <c r="U830" s="34" t="s">
        <v>4728</v>
      </c>
      <c r="V830" s="34" t="s">
        <v>4729</v>
      </c>
      <c r="W830" s="34" t="s">
        <v>5783</v>
      </c>
      <c r="X830" s="34" t="s">
        <v>3526</v>
      </c>
    </row>
    <row r="831" spans="1:24" x14ac:dyDescent="0.25">
      <c r="A831" s="30" t="s">
        <v>993</v>
      </c>
      <c r="B831" s="31" t="s">
        <v>992</v>
      </c>
      <c r="C831" s="31" t="str">
        <f t="shared" si="36"/>
        <v>Anesthesia Policy</v>
      </c>
      <c r="G831" s="30" t="s">
        <v>993</v>
      </c>
      <c r="H831" s="31" t="s">
        <v>992</v>
      </c>
      <c r="I831" s="31" t="str">
        <f t="shared" si="37"/>
        <v>Anesthesia Policy</v>
      </c>
      <c r="J831" t="e">
        <f t="shared" ca="1" si="38"/>
        <v>#N/A</v>
      </c>
      <c r="N831" s="34" t="s">
        <v>3526</v>
      </c>
      <c r="O831" s="34" t="s">
        <v>5784</v>
      </c>
      <c r="P831" s="69">
        <v>7460</v>
      </c>
      <c r="Q831" s="70" t="s">
        <v>5785</v>
      </c>
      <c r="R831" s="34" t="s">
        <v>5786</v>
      </c>
      <c r="S831" s="69">
        <v>27751</v>
      </c>
      <c r="T831" s="70" t="s">
        <v>5787</v>
      </c>
      <c r="U831" s="34" t="s">
        <v>4638</v>
      </c>
      <c r="V831" s="34" t="s">
        <v>4639</v>
      </c>
      <c r="W831" s="34" t="s">
        <v>5788</v>
      </c>
      <c r="X831" s="34" t="s">
        <v>3526</v>
      </c>
    </row>
    <row r="832" spans="1:24" x14ac:dyDescent="0.25">
      <c r="A832" s="30" t="s">
        <v>263</v>
      </c>
      <c r="B832" s="31" t="s">
        <v>994</v>
      </c>
      <c r="C832" s="31" t="str">
        <f t="shared" si="36"/>
        <v>Asthma and Allergy Policy</v>
      </c>
      <c r="G832" s="30" t="s">
        <v>263</v>
      </c>
      <c r="H832" s="31" t="s">
        <v>994</v>
      </c>
      <c r="I832" s="31" t="str">
        <f t="shared" si="37"/>
        <v>Asthma and Allergy Policy</v>
      </c>
      <c r="J832" t="e">
        <f t="shared" ca="1" si="38"/>
        <v>#N/A</v>
      </c>
      <c r="N832" s="34" t="s">
        <v>3526</v>
      </c>
      <c r="O832" s="34" t="s">
        <v>5784</v>
      </c>
      <c r="P832" s="69">
        <v>7740</v>
      </c>
      <c r="Q832" s="34" t="s">
        <v>5789</v>
      </c>
      <c r="R832" s="34" t="s">
        <v>5790</v>
      </c>
      <c r="S832" s="69">
        <v>27750</v>
      </c>
      <c r="T832" s="34" t="s">
        <v>5791</v>
      </c>
      <c r="U832" s="34" t="s">
        <v>4728</v>
      </c>
      <c r="V832" s="34" t="s">
        <v>4729</v>
      </c>
      <c r="W832" s="34" t="s">
        <v>5792</v>
      </c>
      <c r="X832" s="34" t="s">
        <v>3526</v>
      </c>
    </row>
    <row r="833" spans="1:24" x14ac:dyDescent="0.25">
      <c r="A833" s="30" t="s">
        <v>263</v>
      </c>
      <c r="B833" s="31" t="s">
        <v>610</v>
      </c>
      <c r="C833" s="31" t="str">
        <f t="shared" si="36"/>
        <v>Asthma and Allergy Policy</v>
      </c>
      <c r="G833" s="30" t="s">
        <v>263</v>
      </c>
      <c r="H833" s="31" t="s">
        <v>610</v>
      </c>
      <c r="I833" s="31" t="str">
        <f t="shared" si="37"/>
        <v>Asthma and Allergy Policy</v>
      </c>
      <c r="J833" t="e">
        <f t="shared" ca="1" si="38"/>
        <v>#N/A</v>
      </c>
      <c r="N833" s="34" t="s">
        <v>3526</v>
      </c>
      <c r="O833" s="34" t="s">
        <v>5784</v>
      </c>
      <c r="P833" s="69">
        <v>8167</v>
      </c>
      <c r="Q833" s="34" t="s">
        <v>5793</v>
      </c>
      <c r="R833" s="34" t="s">
        <v>5794</v>
      </c>
      <c r="S833" s="69">
        <v>39237</v>
      </c>
      <c r="T833" s="70" t="s">
        <v>5795</v>
      </c>
      <c r="U833" s="34" t="s">
        <v>4638</v>
      </c>
      <c r="V833" s="34" t="s">
        <v>4639</v>
      </c>
      <c r="W833" s="34" t="s">
        <v>5796</v>
      </c>
      <c r="X833" s="34" t="s">
        <v>3526</v>
      </c>
    </row>
    <row r="834" spans="1:24" x14ac:dyDescent="0.25">
      <c r="A834" s="30" t="s">
        <v>263</v>
      </c>
      <c r="B834" s="31" t="s">
        <v>477</v>
      </c>
      <c r="C834" s="31" t="str">
        <f t="shared" si="36"/>
        <v>Asthma and Allergy Policy</v>
      </c>
      <c r="G834" s="30" t="s">
        <v>263</v>
      </c>
      <c r="H834" s="31" t="s">
        <v>477</v>
      </c>
      <c r="I834" s="31" t="str">
        <f t="shared" si="37"/>
        <v>Asthma and Allergy Policy</v>
      </c>
      <c r="J834" t="e">
        <f t="shared" ca="1" si="38"/>
        <v>#N/A</v>
      </c>
      <c r="N834" s="34" t="s">
        <v>3526</v>
      </c>
      <c r="O834" s="34" t="s">
        <v>5784</v>
      </c>
      <c r="P834" s="69">
        <v>8394</v>
      </c>
      <c r="Q834" s="70" t="s">
        <v>5797</v>
      </c>
      <c r="R834" s="34" t="s">
        <v>5798</v>
      </c>
      <c r="S834" s="69">
        <v>27768</v>
      </c>
      <c r="T834" s="70" t="s">
        <v>5799</v>
      </c>
      <c r="U834" s="34" t="s">
        <v>4638</v>
      </c>
      <c r="V834" s="34" t="s">
        <v>4639</v>
      </c>
      <c r="W834" s="34" t="s">
        <v>5788</v>
      </c>
      <c r="X834" s="34" t="s">
        <v>3526</v>
      </c>
    </row>
    <row r="835" spans="1:24" x14ac:dyDescent="0.25">
      <c r="A835" s="30" t="s">
        <v>383</v>
      </c>
      <c r="B835" s="31" t="s">
        <v>822</v>
      </c>
      <c r="C835" s="31" t="str">
        <f t="shared" ref="C835:C898" si="39">VLOOKUP(A835,$G:$I,3,0)</f>
        <v>Durable Medical Equipment and Supplies Policy</v>
      </c>
      <c r="G835" s="30" t="s">
        <v>383</v>
      </c>
      <c r="H835" s="31" t="s">
        <v>822</v>
      </c>
      <c r="I835" s="31" t="str">
        <f t="shared" ref="I835:I898" si="40">VLOOKUP(G835,$R:$X,7,0)</f>
        <v>Durable Medical Equipment and Supplies Policy</v>
      </c>
      <c r="J835" t="e">
        <f t="shared" ref="J835:J898" ca="1" si="41">VLOOKUP(I835,$J:$J,1,0)</f>
        <v>#N/A</v>
      </c>
      <c r="N835" s="34" t="s">
        <v>3526</v>
      </c>
      <c r="O835" s="34" t="s">
        <v>5784</v>
      </c>
      <c r="P835" s="69">
        <v>8536</v>
      </c>
      <c r="Q835" s="34" t="s">
        <v>5800</v>
      </c>
      <c r="R835" s="34" t="s">
        <v>5801</v>
      </c>
      <c r="S835" s="69">
        <v>27715</v>
      </c>
      <c r="T835" s="70" t="s">
        <v>5802</v>
      </c>
      <c r="U835" s="34" t="s">
        <v>4728</v>
      </c>
      <c r="V835" s="34" t="s">
        <v>4729</v>
      </c>
      <c r="W835" s="34" t="s">
        <v>5803</v>
      </c>
      <c r="X835" s="34" t="s">
        <v>3526</v>
      </c>
    </row>
    <row r="836" spans="1:24" x14ac:dyDescent="0.25">
      <c r="A836" s="30" t="s">
        <v>383</v>
      </c>
      <c r="B836" s="31" t="s">
        <v>995</v>
      </c>
      <c r="C836" s="31" t="str">
        <f t="shared" si="39"/>
        <v>Durable Medical Equipment and Supplies Policy</v>
      </c>
      <c r="G836" s="30" t="s">
        <v>383</v>
      </c>
      <c r="H836" s="31" t="s">
        <v>995</v>
      </c>
      <c r="I836" s="31" t="str">
        <f t="shared" si="40"/>
        <v>Durable Medical Equipment and Supplies Policy</v>
      </c>
      <c r="J836" t="e">
        <f t="shared" ca="1" si="41"/>
        <v>#N/A</v>
      </c>
      <c r="N836" s="34" t="s">
        <v>3526</v>
      </c>
      <c r="O836" s="34" t="s">
        <v>5784</v>
      </c>
      <c r="P836" s="69">
        <v>8537</v>
      </c>
      <c r="Q836" s="34" t="s">
        <v>5804</v>
      </c>
      <c r="R836" s="34" t="s">
        <v>5805</v>
      </c>
      <c r="S836" s="69">
        <v>27716</v>
      </c>
      <c r="T836" s="70" t="s">
        <v>5806</v>
      </c>
      <c r="U836" s="34" t="s">
        <v>4728</v>
      </c>
      <c r="V836" s="34" t="s">
        <v>4729</v>
      </c>
      <c r="W836" s="34" t="s">
        <v>5803</v>
      </c>
      <c r="X836" s="34" t="s">
        <v>3526</v>
      </c>
    </row>
    <row r="837" spans="1:24" x14ac:dyDescent="0.25">
      <c r="A837" s="30" t="s">
        <v>383</v>
      </c>
      <c r="B837" s="31" t="s">
        <v>996</v>
      </c>
      <c r="C837" s="31" t="str">
        <f t="shared" si="39"/>
        <v>Durable Medical Equipment and Supplies Policy</v>
      </c>
      <c r="G837" s="30" t="s">
        <v>383</v>
      </c>
      <c r="H837" s="31" t="s">
        <v>996</v>
      </c>
      <c r="I837" s="31" t="str">
        <f t="shared" si="40"/>
        <v>Durable Medical Equipment and Supplies Policy</v>
      </c>
      <c r="J837" t="e">
        <f t="shared" ca="1" si="41"/>
        <v>#N/A</v>
      </c>
      <c r="N837" s="34" t="s">
        <v>3526</v>
      </c>
      <c r="O837" s="34" t="s">
        <v>5807</v>
      </c>
      <c r="P837" s="69">
        <v>6811</v>
      </c>
      <c r="Q837" s="70" t="s">
        <v>5808</v>
      </c>
      <c r="R837" s="34" t="s">
        <v>5809</v>
      </c>
      <c r="S837" s="69">
        <v>21412</v>
      </c>
      <c r="T837" s="70" t="s">
        <v>5810</v>
      </c>
      <c r="U837" s="34" t="s">
        <v>4638</v>
      </c>
      <c r="V837" s="34" t="s">
        <v>5811</v>
      </c>
      <c r="W837" s="34" t="s">
        <v>5812</v>
      </c>
      <c r="X837" s="34" t="s">
        <v>3526</v>
      </c>
    </row>
    <row r="838" spans="1:24" x14ac:dyDescent="0.25">
      <c r="A838" s="30" t="s">
        <v>383</v>
      </c>
      <c r="B838" s="31" t="s">
        <v>997</v>
      </c>
      <c r="C838" s="31" t="str">
        <f t="shared" si="39"/>
        <v>Durable Medical Equipment and Supplies Policy</v>
      </c>
      <c r="G838" s="30" t="s">
        <v>383</v>
      </c>
      <c r="H838" s="31" t="s">
        <v>997</v>
      </c>
      <c r="I838" s="31" t="str">
        <f t="shared" si="40"/>
        <v>Durable Medical Equipment and Supplies Policy</v>
      </c>
      <c r="J838" t="e">
        <f t="shared" ca="1" si="41"/>
        <v>#N/A</v>
      </c>
      <c r="N838" s="34" t="s">
        <v>3526</v>
      </c>
      <c r="O838" s="34" t="s">
        <v>5807</v>
      </c>
      <c r="P838" s="69">
        <v>8535</v>
      </c>
      <c r="Q838" s="34" t="s">
        <v>5813</v>
      </c>
      <c r="R838" s="34" t="s">
        <v>5814</v>
      </c>
      <c r="S838" s="69">
        <v>54971</v>
      </c>
      <c r="T838" s="70" t="s">
        <v>5815</v>
      </c>
      <c r="U838" s="34" t="s">
        <v>4728</v>
      </c>
      <c r="V838" s="34" t="s">
        <v>4729</v>
      </c>
      <c r="W838" s="34" t="s">
        <v>5816</v>
      </c>
      <c r="X838" s="34" t="s">
        <v>3526</v>
      </c>
    </row>
    <row r="839" spans="1:24" x14ac:dyDescent="0.25">
      <c r="A839" s="30" t="s">
        <v>383</v>
      </c>
      <c r="B839" s="31" t="s">
        <v>998</v>
      </c>
      <c r="C839" s="31" t="str">
        <f t="shared" si="39"/>
        <v>Durable Medical Equipment and Supplies Policy</v>
      </c>
      <c r="G839" s="30" t="s">
        <v>383</v>
      </c>
      <c r="H839" s="31" t="s">
        <v>998</v>
      </c>
      <c r="I839" s="31" t="str">
        <f t="shared" si="40"/>
        <v>Durable Medical Equipment and Supplies Policy</v>
      </c>
      <c r="J839" t="e">
        <f t="shared" ca="1" si="41"/>
        <v>#N/A</v>
      </c>
      <c r="N839" s="34" t="s">
        <v>3526</v>
      </c>
      <c r="O839" s="34" t="s">
        <v>67</v>
      </c>
      <c r="P839" s="69">
        <v>3090</v>
      </c>
      <c r="Q839" s="34" t="s">
        <v>5817</v>
      </c>
      <c r="R839" s="34" t="s">
        <v>5818</v>
      </c>
      <c r="S839" s="69">
        <v>25850</v>
      </c>
      <c r="T839" s="70" t="s">
        <v>5819</v>
      </c>
      <c r="U839" s="34" t="s">
        <v>4638</v>
      </c>
      <c r="V839" s="34" t="s">
        <v>4639</v>
      </c>
      <c r="W839" s="34" t="s">
        <v>5820</v>
      </c>
      <c r="X839" s="34" t="s">
        <v>3526</v>
      </c>
    </row>
    <row r="840" spans="1:24" x14ac:dyDescent="0.25">
      <c r="A840" s="30" t="s">
        <v>383</v>
      </c>
      <c r="B840" s="31" t="s">
        <v>999</v>
      </c>
      <c r="C840" s="31" t="str">
        <f t="shared" si="39"/>
        <v>Durable Medical Equipment and Supplies Policy</v>
      </c>
      <c r="G840" s="30" t="s">
        <v>383</v>
      </c>
      <c r="H840" s="31" t="s">
        <v>999</v>
      </c>
      <c r="I840" s="31" t="str">
        <f t="shared" si="40"/>
        <v>Durable Medical Equipment and Supplies Policy</v>
      </c>
      <c r="J840" t="e">
        <f t="shared" ca="1" si="41"/>
        <v>#N/A</v>
      </c>
      <c r="N840" s="71" t="s">
        <v>3526</v>
      </c>
      <c r="O840" s="34" t="s">
        <v>67</v>
      </c>
      <c r="P840" s="69">
        <v>6435</v>
      </c>
      <c r="Q840" s="70" t="s">
        <v>5821</v>
      </c>
      <c r="R840" s="34" t="s">
        <v>240</v>
      </c>
      <c r="S840" s="69">
        <v>60752</v>
      </c>
      <c r="T840" s="70" t="s">
        <v>5822</v>
      </c>
      <c r="U840" s="34" t="s">
        <v>4728</v>
      </c>
      <c r="V840" s="34" t="s">
        <v>4741</v>
      </c>
      <c r="W840" s="34" t="s">
        <v>5823</v>
      </c>
      <c r="X840" s="71" t="s">
        <v>3526</v>
      </c>
    </row>
    <row r="841" spans="1:24" x14ac:dyDescent="0.25">
      <c r="A841" s="30" t="s">
        <v>383</v>
      </c>
      <c r="B841" s="31" t="s">
        <v>1000</v>
      </c>
      <c r="C841" s="31" t="str">
        <f t="shared" si="39"/>
        <v>Durable Medical Equipment and Supplies Policy</v>
      </c>
      <c r="G841" s="30" t="s">
        <v>383</v>
      </c>
      <c r="H841" s="31" t="s">
        <v>1000</v>
      </c>
      <c r="I841" s="31" t="str">
        <f t="shared" si="40"/>
        <v>Durable Medical Equipment and Supplies Policy</v>
      </c>
      <c r="J841" t="e">
        <f t="shared" ca="1" si="41"/>
        <v>#N/A</v>
      </c>
      <c r="N841" s="34" t="s">
        <v>3526</v>
      </c>
      <c r="O841" s="34" t="s">
        <v>67</v>
      </c>
      <c r="P841" s="69">
        <v>7692</v>
      </c>
      <c r="Q841" s="70" t="s">
        <v>5824</v>
      </c>
      <c r="R841" s="34" t="s">
        <v>5825</v>
      </c>
      <c r="S841" s="69">
        <v>53208</v>
      </c>
      <c r="T841" s="70" t="s">
        <v>5826</v>
      </c>
      <c r="U841" s="34" t="s">
        <v>4638</v>
      </c>
      <c r="V841" s="34" t="s">
        <v>4639</v>
      </c>
      <c r="W841" s="34" t="s">
        <v>5827</v>
      </c>
      <c r="X841" s="34" t="s">
        <v>3526</v>
      </c>
    </row>
    <row r="842" spans="1:24" x14ac:dyDescent="0.25">
      <c r="A842" s="30" t="s">
        <v>383</v>
      </c>
      <c r="B842" s="31" t="s">
        <v>1001</v>
      </c>
      <c r="C842" s="31" t="str">
        <f t="shared" si="39"/>
        <v>Durable Medical Equipment and Supplies Policy</v>
      </c>
      <c r="G842" s="30" t="s">
        <v>383</v>
      </c>
      <c r="H842" s="31" t="s">
        <v>1001</v>
      </c>
      <c r="I842" s="31" t="str">
        <f t="shared" si="40"/>
        <v>Durable Medical Equipment and Supplies Policy</v>
      </c>
      <c r="J842" t="e">
        <f t="shared" ca="1" si="41"/>
        <v>#N/A</v>
      </c>
      <c r="N842" s="71" t="s">
        <v>3526</v>
      </c>
      <c r="O842" s="34" t="s">
        <v>5828</v>
      </c>
      <c r="P842" s="69">
        <v>5731</v>
      </c>
      <c r="Q842" s="34" t="s">
        <v>5829</v>
      </c>
      <c r="R842" s="34" t="s">
        <v>272</v>
      </c>
      <c r="S842" s="69">
        <v>50348</v>
      </c>
      <c r="T842" s="70" t="s">
        <v>5830</v>
      </c>
      <c r="U842" s="34" t="s">
        <v>4638</v>
      </c>
      <c r="V842" s="34" t="s">
        <v>4639</v>
      </c>
      <c r="W842" s="70" t="s">
        <v>5831</v>
      </c>
      <c r="X842" s="71" t="s">
        <v>3526</v>
      </c>
    </row>
    <row r="843" spans="1:24" x14ac:dyDescent="0.25">
      <c r="A843" s="30" t="s">
        <v>383</v>
      </c>
      <c r="B843" s="31" t="s">
        <v>1002</v>
      </c>
      <c r="C843" s="31" t="str">
        <f t="shared" si="39"/>
        <v>Durable Medical Equipment and Supplies Policy</v>
      </c>
      <c r="G843" s="30" t="s">
        <v>383</v>
      </c>
      <c r="H843" s="31" t="s">
        <v>1002</v>
      </c>
      <c r="I843" s="31" t="str">
        <f t="shared" si="40"/>
        <v>Durable Medical Equipment and Supplies Policy</v>
      </c>
      <c r="J843" t="e">
        <f t="shared" ca="1" si="41"/>
        <v>#N/A</v>
      </c>
      <c r="N843" s="71" t="s">
        <v>3526</v>
      </c>
      <c r="O843" s="34" t="s">
        <v>5828</v>
      </c>
      <c r="P843" s="69">
        <v>5731</v>
      </c>
      <c r="Q843" s="34" t="s">
        <v>5829</v>
      </c>
      <c r="R843" s="34" t="s">
        <v>1771</v>
      </c>
      <c r="S843" s="69">
        <v>60880</v>
      </c>
      <c r="T843" s="34" t="s">
        <v>5832</v>
      </c>
      <c r="U843" s="34" t="s">
        <v>4699</v>
      </c>
      <c r="V843" s="34" t="s">
        <v>4699</v>
      </c>
      <c r="W843" s="70" t="s">
        <v>5833</v>
      </c>
      <c r="X843" s="71" t="s">
        <v>3526</v>
      </c>
    </row>
    <row r="844" spans="1:24" x14ac:dyDescent="0.25">
      <c r="A844" s="30" t="s">
        <v>383</v>
      </c>
      <c r="B844" s="31" t="s">
        <v>1003</v>
      </c>
      <c r="C844" s="31" t="str">
        <f t="shared" si="39"/>
        <v>Durable Medical Equipment and Supplies Policy</v>
      </c>
      <c r="G844" s="30" t="s">
        <v>383</v>
      </c>
      <c r="H844" s="31" t="s">
        <v>1003</v>
      </c>
      <c r="I844" s="31" t="str">
        <f t="shared" si="40"/>
        <v>Durable Medical Equipment and Supplies Policy</v>
      </c>
      <c r="J844" t="e">
        <f t="shared" ca="1" si="41"/>
        <v>#N/A</v>
      </c>
      <c r="N844" s="34" t="s">
        <v>3526</v>
      </c>
      <c r="O844" s="34" t="s">
        <v>5828</v>
      </c>
      <c r="P844" s="69">
        <v>5732</v>
      </c>
      <c r="Q844" s="34" t="s">
        <v>5834</v>
      </c>
      <c r="R844" s="34" t="s">
        <v>5835</v>
      </c>
      <c r="S844" s="69">
        <v>14100</v>
      </c>
      <c r="T844" s="34" t="s">
        <v>5836</v>
      </c>
      <c r="U844" s="34" t="s">
        <v>4638</v>
      </c>
      <c r="V844" s="34" t="s">
        <v>5811</v>
      </c>
      <c r="W844" s="34" t="s">
        <v>5837</v>
      </c>
      <c r="X844" s="34" t="s">
        <v>3526</v>
      </c>
    </row>
    <row r="845" spans="1:24" x14ac:dyDescent="0.25">
      <c r="A845" s="30" t="s">
        <v>1004</v>
      </c>
      <c r="B845" s="31" t="s">
        <v>684</v>
      </c>
      <c r="C845" s="31" t="str">
        <f t="shared" si="39"/>
        <v>Drug and Biological Policy</v>
      </c>
      <c r="G845" s="30" t="s">
        <v>1004</v>
      </c>
      <c r="H845" s="31" t="s">
        <v>684</v>
      </c>
      <c r="I845" s="31" t="str">
        <f t="shared" si="40"/>
        <v>Drug and Biological Policy</v>
      </c>
      <c r="J845" t="e">
        <f t="shared" ca="1" si="41"/>
        <v>#N/A</v>
      </c>
      <c r="N845" s="34" t="s">
        <v>3526</v>
      </c>
      <c r="O845" s="34" t="s">
        <v>5838</v>
      </c>
      <c r="P845" s="69">
        <v>8084</v>
      </c>
      <c r="Q845" s="34" t="s">
        <v>5839</v>
      </c>
      <c r="R845" s="34" t="s">
        <v>5840</v>
      </c>
      <c r="S845" s="69">
        <v>25563</v>
      </c>
      <c r="T845" s="34" t="s">
        <v>5841</v>
      </c>
      <c r="U845" s="34" t="s">
        <v>4728</v>
      </c>
      <c r="V845" s="34" t="s">
        <v>4741</v>
      </c>
      <c r="W845" s="34" t="s">
        <v>5842</v>
      </c>
      <c r="X845" s="34" t="s">
        <v>3526</v>
      </c>
    </row>
    <row r="846" spans="1:24" x14ac:dyDescent="0.25">
      <c r="A846" s="30" t="s">
        <v>1004</v>
      </c>
      <c r="B846" s="31" t="s">
        <v>1005</v>
      </c>
      <c r="C846" s="31" t="str">
        <f t="shared" si="39"/>
        <v>Drug and Biological Policy</v>
      </c>
      <c r="G846" s="30" t="s">
        <v>1004</v>
      </c>
      <c r="H846" s="31" t="s">
        <v>1005</v>
      </c>
      <c r="I846" s="31" t="str">
        <f t="shared" si="40"/>
        <v>Drug and Biological Policy</v>
      </c>
      <c r="J846" t="e">
        <f t="shared" ca="1" si="41"/>
        <v>#N/A</v>
      </c>
      <c r="N846" s="34" t="s">
        <v>3526</v>
      </c>
      <c r="O846" s="34" t="s">
        <v>5843</v>
      </c>
      <c r="P846" s="69">
        <v>3317</v>
      </c>
      <c r="Q846" s="34" t="s">
        <v>5844</v>
      </c>
      <c r="R846" s="34" t="s">
        <v>5845</v>
      </c>
      <c r="S846" s="69">
        <v>6533</v>
      </c>
      <c r="T846" s="34" t="s">
        <v>5846</v>
      </c>
      <c r="U846" s="34" t="s">
        <v>5066</v>
      </c>
      <c r="V846" s="34" t="s">
        <v>5067</v>
      </c>
      <c r="W846" s="34" t="s">
        <v>5847</v>
      </c>
      <c r="X846" s="34" t="s">
        <v>3526</v>
      </c>
    </row>
    <row r="847" spans="1:24" x14ac:dyDescent="0.25">
      <c r="A847" s="30" t="s">
        <v>1006</v>
      </c>
      <c r="B847" s="31" t="s">
        <v>884</v>
      </c>
      <c r="C847" s="31" t="str">
        <f t="shared" si="39"/>
        <v>CMS National Coverage Determinations (NCD) Policy</v>
      </c>
      <c r="G847" s="30" t="s">
        <v>1006</v>
      </c>
      <c r="H847" s="31" t="s">
        <v>884</v>
      </c>
      <c r="I847" s="31" t="str">
        <f t="shared" si="40"/>
        <v>CMS National Coverage Determinations (NCD) Policy</v>
      </c>
      <c r="J847" t="e">
        <f t="shared" ca="1" si="41"/>
        <v>#N/A</v>
      </c>
      <c r="N847" s="34" t="s">
        <v>3526</v>
      </c>
      <c r="O847" s="34" t="s">
        <v>5843</v>
      </c>
      <c r="P847" s="69">
        <v>3317</v>
      </c>
      <c r="Q847" s="34" t="s">
        <v>5844</v>
      </c>
      <c r="R847" s="34" t="s">
        <v>5848</v>
      </c>
      <c r="S847" s="69">
        <v>6674</v>
      </c>
      <c r="T847" s="34" t="s">
        <v>5849</v>
      </c>
      <c r="U847" s="34" t="s">
        <v>5066</v>
      </c>
      <c r="V847" s="34" t="s">
        <v>5067</v>
      </c>
      <c r="W847" s="34" t="s">
        <v>5850</v>
      </c>
      <c r="X847" s="34" t="s">
        <v>3526</v>
      </c>
    </row>
    <row r="848" spans="1:24" x14ac:dyDescent="0.25">
      <c r="A848" s="30" t="s">
        <v>1006</v>
      </c>
      <c r="B848" s="31" t="s">
        <v>885</v>
      </c>
      <c r="C848" s="31" t="str">
        <f t="shared" si="39"/>
        <v>CMS National Coverage Determinations (NCD) Policy</v>
      </c>
      <c r="G848" s="30" t="s">
        <v>1006</v>
      </c>
      <c r="H848" s="31" t="s">
        <v>885</v>
      </c>
      <c r="I848" s="31" t="str">
        <f t="shared" si="40"/>
        <v>CMS National Coverage Determinations (NCD) Policy</v>
      </c>
      <c r="J848" t="e">
        <f t="shared" ca="1" si="41"/>
        <v>#N/A</v>
      </c>
      <c r="N848" s="34" t="s">
        <v>3526</v>
      </c>
      <c r="O848" s="34" t="s">
        <v>5851</v>
      </c>
      <c r="P848" s="69">
        <v>9096</v>
      </c>
      <c r="Q848" s="34" t="s">
        <v>5852</v>
      </c>
      <c r="R848" s="34" t="s">
        <v>5853</v>
      </c>
      <c r="S848" s="69">
        <v>56503</v>
      </c>
      <c r="T848" s="70" t="s">
        <v>5854</v>
      </c>
      <c r="U848" s="34" t="s">
        <v>5066</v>
      </c>
      <c r="V848" s="34" t="s">
        <v>5067</v>
      </c>
      <c r="W848" s="34" t="s">
        <v>5855</v>
      </c>
      <c r="X848" s="34" t="s">
        <v>3526</v>
      </c>
    </row>
    <row r="849" spans="1:24" x14ac:dyDescent="0.25">
      <c r="A849" s="30" t="s">
        <v>1006</v>
      </c>
      <c r="B849" s="31" t="s">
        <v>886</v>
      </c>
      <c r="C849" s="31" t="str">
        <f t="shared" si="39"/>
        <v>CMS National Coverage Determinations (NCD) Policy</v>
      </c>
      <c r="G849" s="30" t="s">
        <v>1006</v>
      </c>
      <c r="H849" s="31" t="s">
        <v>886</v>
      </c>
      <c r="I849" s="31" t="str">
        <f t="shared" si="40"/>
        <v>CMS National Coverage Determinations (NCD) Policy</v>
      </c>
      <c r="J849" t="e">
        <f t="shared" ca="1" si="41"/>
        <v>#N/A</v>
      </c>
      <c r="N849" s="34" t="s">
        <v>3526</v>
      </c>
      <c r="O849" s="34" t="s">
        <v>5856</v>
      </c>
      <c r="P849" s="69">
        <v>3315</v>
      </c>
      <c r="Q849" s="34" t="s">
        <v>5857</v>
      </c>
      <c r="R849" s="34" t="s">
        <v>5858</v>
      </c>
      <c r="S849" s="69">
        <v>55611</v>
      </c>
      <c r="T849" s="34" t="s">
        <v>5859</v>
      </c>
      <c r="U849" s="34" t="s">
        <v>5066</v>
      </c>
      <c r="V849" s="34" t="s">
        <v>5067</v>
      </c>
      <c r="W849" s="34" t="s">
        <v>5860</v>
      </c>
      <c r="X849" s="34" t="s">
        <v>3526</v>
      </c>
    </row>
    <row r="850" spans="1:24" x14ac:dyDescent="0.25">
      <c r="A850" s="30" t="s">
        <v>1006</v>
      </c>
      <c r="B850" s="31" t="s">
        <v>887</v>
      </c>
      <c r="C850" s="31" t="str">
        <f t="shared" si="39"/>
        <v>CMS National Coverage Determinations (NCD) Policy</v>
      </c>
      <c r="G850" s="30" t="s">
        <v>1006</v>
      </c>
      <c r="H850" s="31" t="s">
        <v>887</v>
      </c>
      <c r="I850" s="31" t="str">
        <f t="shared" si="40"/>
        <v>CMS National Coverage Determinations (NCD) Policy</v>
      </c>
      <c r="J850" t="e">
        <f t="shared" ca="1" si="41"/>
        <v>#N/A</v>
      </c>
      <c r="N850" s="34" t="s">
        <v>3526</v>
      </c>
      <c r="O850" s="34" t="s">
        <v>5856</v>
      </c>
      <c r="P850" s="69">
        <v>3315</v>
      </c>
      <c r="Q850" s="34" t="s">
        <v>5857</v>
      </c>
      <c r="R850" s="34" t="s">
        <v>5861</v>
      </c>
      <c r="S850" s="69">
        <v>55772</v>
      </c>
      <c r="T850" s="34" t="s">
        <v>5862</v>
      </c>
      <c r="U850" s="34" t="s">
        <v>5066</v>
      </c>
      <c r="V850" s="34" t="s">
        <v>5067</v>
      </c>
      <c r="W850" s="34" t="s">
        <v>5863</v>
      </c>
      <c r="X850" s="34" t="s">
        <v>3526</v>
      </c>
    </row>
    <row r="851" spans="1:24" x14ac:dyDescent="0.25">
      <c r="A851" s="30" t="s">
        <v>1006</v>
      </c>
      <c r="B851" s="31" t="s">
        <v>888</v>
      </c>
      <c r="C851" s="31" t="str">
        <f t="shared" si="39"/>
        <v>CMS National Coverage Determinations (NCD) Policy</v>
      </c>
      <c r="G851" s="30" t="s">
        <v>1006</v>
      </c>
      <c r="H851" s="31" t="s">
        <v>888</v>
      </c>
      <c r="I851" s="31" t="str">
        <f t="shared" si="40"/>
        <v>CMS National Coverage Determinations (NCD) Policy</v>
      </c>
      <c r="J851" t="e">
        <f t="shared" ca="1" si="41"/>
        <v>#N/A</v>
      </c>
      <c r="N851" s="34" t="s">
        <v>3526</v>
      </c>
      <c r="O851" s="34" t="s">
        <v>5864</v>
      </c>
      <c r="P851" s="69">
        <v>6350</v>
      </c>
      <c r="Q851" s="70" t="s">
        <v>5865</v>
      </c>
      <c r="R851" s="34" t="s">
        <v>5866</v>
      </c>
      <c r="S851" s="69">
        <v>45074</v>
      </c>
      <c r="T851" s="70" t="s">
        <v>5867</v>
      </c>
      <c r="U851" s="34" t="s">
        <v>4728</v>
      </c>
      <c r="V851" s="34" t="s">
        <v>4729</v>
      </c>
      <c r="W851" s="34" t="s">
        <v>5868</v>
      </c>
      <c r="X851" s="34" t="s">
        <v>3526</v>
      </c>
    </row>
    <row r="852" spans="1:24" x14ac:dyDescent="0.25">
      <c r="A852" s="30" t="s">
        <v>1006</v>
      </c>
      <c r="B852" s="31" t="s">
        <v>889</v>
      </c>
      <c r="C852" s="31" t="str">
        <f t="shared" si="39"/>
        <v>CMS National Coverage Determinations (NCD) Policy</v>
      </c>
      <c r="G852" s="30" t="s">
        <v>1006</v>
      </c>
      <c r="H852" s="31" t="s">
        <v>889</v>
      </c>
      <c r="I852" s="31" t="str">
        <f t="shared" si="40"/>
        <v>CMS National Coverage Determinations (NCD) Policy</v>
      </c>
      <c r="J852" t="e">
        <f t="shared" ca="1" si="41"/>
        <v>#N/A</v>
      </c>
      <c r="N852" s="34" t="s">
        <v>3526</v>
      </c>
      <c r="O852" s="34" t="s">
        <v>5869</v>
      </c>
      <c r="P852" s="69">
        <v>8717</v>
      </c>
      <c r="Q852" s="34" t="s">
        <v>5870</v>
      </c>
      <c r="R852" s="34" t="s">
        <v>5871</v>
      </c>
      <c r="S852" s="69">
        <v>47356</v>
      </c>
      <c r="T852" s="70" t="s">
        <v>5872</v>
      </c>
      <c r="U852" s="34" t="s">
        <v>5066</v>
      </c>
      <c r="V852" s="34" t="s">
        <v>5067</v>
      </c>
      <c r="W852" s="34" t="s">
        <v>5873</v>
      </c>
      <c r="X852" s="34" t="s">
        <v>3526</v>
      </c>
    </row>
    <row r="853" spans="1:24" x14ac:dyDescent="0.25">
      <c r="A853" s="30" t="s">
        <v>1006</v>
      </c>
      <c r="B853" s="31" t="s">
        <v>890</v>
      </c>
      <c r="C853" s="31" t="str">
        <f t="shared" si="39"/>
        <v>CMS National Coverage Determinations (NCD) Policy</v>
      </c>
      <c r="G853" s="30" t="s">
        <v>1006</v>
      </c>
      <c r="H853" s="31" t="s">
        <v>890</v>
      </c>
      <c r="I853" s="31" t="str">
        <f t="shared" si="40"/>
        <v>CMS National Coverage Determinations (NCD) Policy</v>
      </c>
      <c r="J853" t="e">
        <f t="shared" ca="1" si="41"/>
        <v>#N/A</v>
      </c>
      <c r="N853" s="34" t="s">
        <v>3526</v>
      </c>
      <c r="O853" s="34" t="s">
        <v>5869</v>
      </c>
      <c r="P853" s="69">
        <v>8718</v>
      </c>
      <c r="Q853" s="34" t="s">
        <v>5874</v>
      </c>
      <c r="R853" s="34" t="s">
        <v>5875</v>
      </c>
      <c r="S853" s="69">
        <v>61162</v>
      </c>
      <c r="T853" s="70" t="s">
        <v>5876</v>
      </c>
      <c r="U853" s="34" t="s">
        <v>5066</v>
      </c>
      <c r="V853" s="34" t="s">
        <v>5067</v>
      </c>
      <c r="W853" s="34" t="s">
        <v>5877</v>
      </c>
      <c r="X853" s="34" t="s">
        <v>3526</v>
      </c>
    </row>
    <row r="854" spans="1:24" x14ac:dyDescent="0.25">
      <c r="A854" s="30" t="s">
        <v>1006</v>
      </c>
      <c r="B854" s="31" t="s">
        <v>891</v>
      </c>
      <c r="C854" s="31" t="str">
        <f t="shared" si="39"/>
        <v>CMS National Coverage Determinations (NCD) Policy</v>
      </c>
      <c r="G854" s="30" t="s">
        <v>1006</v>
      </c>
      <c r="H854" s="31" t="s">
        <v>891</v>
      </c>
      <c r="I854" s="31" t="str">
        <f t="shared" si="40"/>
        <v>CMS National Coverage Determinations (NCD) Policy</v>
      </c>
      <c r="J854" t="e">
        <f t="shared" ca="1" si="41"/>
        <v>#N/A</v>
      </c>
      <c r="N854" s="34" t="s">
        <v>3526</v>
      </c>
      <c r="O854" s="34" t="s">
        <v>5869</v>
      </c>
      <c r="P854" s="69">
        <v>8719</v>
      </c>
      <c r="Q854" s="34" t="s">
        <v>5878</v>
      </c>
      <c r="R854" s="34" t="s">
        <v>5879</v>
      </c>
      <c r="S854" s="69">
        <v>61161</v>
      </c>
      <c r="T854" s="70" t="s">
        <v>5880</v>
      </c>
      <c r="U854" s="34" t="s">
        <v>5066</v>
      </c>
      <c r="V854" s="34" t="s">
        <v>5067</v>
      </c>
      <c r="W854" s="34" t="s">
        <v>5881</v>
      </c>
      <c r="X854" s="34" t="s">
        <v>3526</v>
      </c>
    </row>
    <row r="855" spans="1:24" x14ac:dyDescent="0.25">
      <c r="A855" s="30" t="s">
        <v>1006</v>
      </c>
      <c r="B855" s="31" t="s">
        <v>892</v>
      </c>
      <c r="C855" s="31" t="str">
        <f t="shared" si="39"/>
        <v>CMS National Coverage Determinations (NCD) Policy</v>
      </c>
      <c r="G855" s="30" t="s">
        <v>1006</v>
      </c>
      <c r="H855" s="31" t="s">
        <v>892</v>
      </c>
      <c r="I855" s="31" t="str">
        <f t="shared" si="40"/>
        <v>CMS National Coverage Determinations (NCD) Policy</v>
      </c>
      <c r="J855" t="e">
        <f t="shared" ca="1" si="41"/>
        <v>#N/A</v>
      </c>
      <c r="N855" s="34" t="s">
        <v>3526</v>
      </c>
      <c r="O855" s="34" t="s">
        <v>5869</v>
      </c>
      <c r="P855" s="69">
        <v>8720</v>
      </c>
      <c r="Q855" s="34" t="s">
        <v>5882</v>
      </c>
      <c r="R855" s="34" t="s">
        <v>5883</v>
      </c>
      <c r="S855" s="69">
        <v>47346</v>
      </c>
      <c r="T855" s="70" t="s">
        <v>5884</v>
      </c>
      <c r="U855" s="34" t="s">
        <v>5066</v>
      </c>
      <c r="V855" s="34" t="s">
        <v>5067</v>
      </c>
      <c r="W855" s="34" t="s">
        <v>5885</v>
      </c>
      <c r="X855" s="34" t="s">
        <v>3526</v>
      </c>
    </row>
    <row r="856" spans="1:24" x14ac:dyDescent="0.25">
      <c r="A856" s="30" t="s">
        <v>1006</v>
      </c>
      <c r="B856" s="31" t="s">
        <v>893</v>
      </c>
      <c r="C856" s="31" t="str">
        <f t="shared" si="39"/>
        <v>CMS National Coverage Determinations (NCD) Policy</v>
      </c>
      <c r="G856" s="30" t="s">
        <v>1006</v>
      </c>
      <c r="H856" s="31" t="s">
        <v>893</v>
      </c>
      <c r="I856" s="31" t="str">
        <f t="shared" si="40"/>
        <v>CMS National Coverage Determinations (NCD) Policy</v>
      </c>
      <c r="J856" t="e">
        <f t="shared" ca="1" si="41"/>
        <v>#N/A</v>
      </c>
      <c r="N856" s="34" t="s">
        <v>3526</v>
      </c>
      <c r="O856" s="34" t="s">
        <v>5869</v>
      </c>
      <c r="P856" s="69">
        <v>8721</v>
      </c>
      <c r="Q856" s="34" t="s">
        <v>5886</v>
      </c>
      <c r="R856" s="34" t="s">
        <v>5887</v>
      </c>
      <c r="S856" s="69">
        <v>47371</v>
      </c>
      <c r="T856" s="70" t="s">
        <v>5888</v>
      </c>
      <c r="U856" s="34" t="s">
        <v>5066</v>
      </c>
      <c r="V856" s="34" t="s">
        <v>5067</v>
      </c>
      <c r="W856" s="34" t="s">
        <v>5885</v>
      </c>
      <c r="X856" s="34" t="s">
        <v>3526</v>
      </c>
    </row>
    <row r="857" spans="1:24" x14ac:dyDescent="0.25">
      <c r="A857" s="30" t="s">
        <v>1006</v>
      </c>
      <c r="B857" s="31" t="s">
        <v>894</v>
      </c>
      <c r="C857" s="31" t="str">
        <f t="shared" si="39"/>
        <v>CMS National Coverage Determinations (NCD) Policy</v>
      </c>
      <c r="G857" s="30" t="s">
        <v>1006</v>
      </c>
      <c r="H857" s="31" t="s">
        <v>894</v>
      </c>
      <c r="I857" s="31" t="str">
        <f t="shared" si="40"/>
        <v>CMS National Coverage Determinations (NCD) Policy</v>
      </c>
      <c r="J857" t="e">
        <f t="shared" ca="1" si="41"/>
        <v>#N/A</v>
      </c>
      <c r="N857" s="34" t="s">
        <v>3526</v>
      </c>
      <c r="O857" s="34" t="s">
        <v>5869</v>
      </c>
      <c r="P857" s="69">
        <v>8722</v>
      </c>
      <c r="Q857" s="34" t="s">
        <v>5889</v>
      </c>
      <c r="R857" s="34" t="s">
        <v>5890</v>
      </c>
      <c r="S857" s="69">
        <v>47307</v>
      </c>
      <c r="T857" s="70" t="s">
        <v>5891</v>
      </c>
      <c r="U857" s="34" t="s">
        <v>5066</v>
      </c>
      <c r="V857" s="34" t="s">
        <v>5067</v>
      </c>
      <c r="W857" s="34" t="s">
        <v>5885</v>
      </c>
      <c r="X857" s="34" t="s">
        <v>3526</v>
      </c>
    </row>
    <row r="858" spans="1:24" x14ac:dyDescent="0.25">
      <c r="A858" s="30" t="s">
        <v>1006</v>
      </c>
      <c r="B858" s="31" t="s">
        <v>895</v>
      </c>
      <c r="C858" s="31" t="str">
        <f t="shared" si="39"/>
        <v>CMS National Coverage Determinations (NCD) Policy</v>
      </c>
      <c r="G858" s="30" t="s">
        <v>1006</v>
      </c>
      <c r="H858" s="31" t="s">
        <v>895</v>
      </c>
      <c r="I858" s="31" t="str">
        <f t="shared" si="40"/>
        <v>CMS National Coverage Determinations (NCD) Policy</v>
      </c>
      <c r="J858" t="e">
        <f t="shared" ca="1" si="41"/>
        <v>#N/A</v>
      </c>
      <c r="N858" s="34" t="s">
        <v>3526</v>
      </c>
      <c r="O858" s="34" t="s">
        <v>5869</v>
      </c>
      <c r="P858" s="69">
        <v>8723</v>
      </c>
      <c r="Q858" s="34" t="s">
        <v>5892</v>
      </c>
      <c r="R858" s="34" t="s">
        <v>5893</v>
      </c>
      <c r="S858" s="69">
        <v>47331</v>
      </c>
      <c r="T858" s="70" t="s">
        <v>5894</v>
      </c>
      <c r="U858" s="34" t="s">
        <v>5066</v>
      </c>
      <c r="V858" s="34" t="s">
        <v>5067</v>
      </c>
      <c r="W858" s="34" t="s">
        <v>5895</v>
      </c>
      <c r="X858" s="34" t="s">
        <v>3526</v>
      </c>
    </row>
    <row r="859" spans="1:24" x14ac:dyDescent="0.25">
      <c r="A859" s="30" t="s">
        <v>1006</v>
      </c>
      <c r="B859" s="31" t="s">
        <v>896</v>
      </c>
      <c r="C859" s="31" t="str">
        <f t="shared" si="39"/>
        <v>CMS National Coverage Determinations (NCD) Policy</v>
      </c>
      <c r="G859" s="30" t="s">
        <v>1006</v>
      </c>
      <c r="H859" s="31" t="s">
        <v>896</v>
      </c>
      <c r="I859" s="31" t="str">
        <f t="shared" si="40"/>
        <v>CMS National Coverage Determinations (NCD) Policy</v>
      </c>
      <c r="J859" t="e">
        <f t="shared" ca="1" si="41"/>
        <v>#N/A</v>
      </c>
      <c r="N859" s="34" t="s">
        <v>3526</v>
      </c>
      <c r="O859" s="34" t="s">
        <v>5869</v>
      </c>
      <c r="P859" s="69">
        <v>8724</v>
      </c>
      <c r="Q859" s="34" t="s">
        <v>5896</v>
      </c>
      <c r="R859" s="34" t="s">
        <v>5897</v>
      </c>
      <c r="S859" s="69">
        <v>47376</v>
      </c>
      <c r="T859" s="70" t="s">
        <v>5898</v>
      </c>
      <c r="U859" s="34" t="s">
        <v>5066</v>
      </c>
      <c r="V859" s="34" t="s">
        <v>5067</v>
      </c>
      <c r="W859" s="34" t="s">
        <v>5895</v>
      </c>
      <c r="X859" s="34" t="s">
        <v>3526</v>
      </c>
    </row>
    <row r="860" spans="1:24" x14ac:dyDescent="0.25">
      <c r="A860" s="30" t="s">
        <v>1006</v>
      </c>
      <c r="B860" s="31" t="s">
        <v>897</v>
      </c>
      <c r="C860" s="31" t="str">
        <f t="shared" si="39"/>
        <v>CMS National Coverage Determinations (NCD) Policy</v>
      </c>
      <c r="G860" s="30" t="s">
        <v>1006</v>
      </c>
      <c r="H860" s="31" t="s">
        <v>897</v>
      </c>
      <c r="I860" s="31" t="str">
        <f t="shared" si="40"/>
        <v>CMS National Coverage Determinations (NCD) Policy</v>
      </c>
      <c r="J860" t="e">
        <f t="shared" ca="1" si="41"/>
        <v>#N/A</v>
      </c>
      <c r="N860" s="34" t="s">
        <v>3526</v>
      </c>
      <c r="O860" s="34" t="s">
        <v>5869</v>
      </c>
      <c r="P860" s="69">
        <v>8725</v>
      </c>
      <c r="Q860" s="70" t="s">
        <v>5899</v>
      </c>
      <c r="R860" s="34" t="s">
        <v>5900</v>
      </c>
      <c r="S860" s="69">
        <v>57337</v>
      </c>
      <c r="T860" s="70" t="s">
        <v>5901</v>
      </c>
      <c r="U860" s="34" t="s">
        <v>5066</v>
      </c>
      <c r="V860" s="34" t="s">
        <v>5067</v>
      </c>
      <c r="W860" s="34" t="s">
        <v>5902</v>
      </c>
      <c r="X860" s="34" t="s">
        <v>3526</v>
      </c>
    </row>
    <row r="861" spans="1:24" x14ac:dyDescent="0.25">
      <c r="A861" s="30" t="s">
        <v>1006</v>
      </c>
      <c r="B861" s="31" t="s">
        <v>898</v>
      </c>
      <c r="C861" s="31" t="str">
        <f t="shared" si="39"/>
        <v>CMS National Coverage Determinations (NCD) Policy</v>
      </c>
      <c r="G861" s="30" t="s">
        <v>1006</v>
      </c>
      <c r="H861" s="31" t="s">
        <v>898</v>
      </c>
      <c r="I861" s="31" t="str">
        <f t="shared" si="40"/>
        <v>CMS National Coverage Determinations (NCD) Policy</v>
      </c>
      <c r="J861" t="e">
        <f t="shared" ca="1" si="41"/>
        <v>#N/A</v>
      </c>
      <c r="N861" s="34" t="s">
        <v>3526</v>
      </c>
      <c r="O861" s="34" t="s">
        <v>5869</v>
      </c>
      <c r="P861" s="69">
        <v>8726</v>
      </c>
      <c r="Q861" s="34" t="s">
        <v>5903</v>
      </c>
      <c r="R861" s="34" t="s">
        <v>5904</v>
      </c>
      <c r="S861" s="69">
        <v>61175</v>
      </c>
      <c r="T861" s="70" t="s">
        <v>5905</v>
      </c>
      <c r="U861" s="34" t="s">
        <v>4728</v>
      </c>
      <c r="V861" s="34" t="s">
        <v>4729</v>
      </c>
      <c r="W861" s="34" t="s">
        <v>5906</v>
      </c>
      <c r="X861" s="34" t="s">
        <v>3526</v>
      </c>
    </row>
    <row r="862" spans="1:24" x14ac:dyDescent="0.25">
      <c r="A862" s="30" t="s">
        <v>1006</v>
      </c>
      <c r="B862" s="31" t="s">
        <v>899</v>
      </c>
      <c r="C862" s="31" t="str">
        <f t="shared" si="39"/>
        <v>CMS National Coverage Determinations (NCD) Policy</v>
      </c>
      <c r="G862" s="30" t="s">
        <v>1006</v>
      </c>
      <c r="H862" s="31" t="s">
        <v>899</v>
      </c>
      <c r="I862" s="31" t="str">
        <f t="shared" si="40"/>
        <v>CMS National Coverage Determinations (NCD) Policy</v>
      </c>
      <c r="J862" t="e">
        <f t="shared" ca="1" si="41"/>
        <v>#N/A</v>
      </c>
      <c r="N862" s="34" t="s">
        <v>3526</v>
      </c>
      <c r="O862" s="34" t="s">
        <v>5869</v>
      </c>
      <c r="P862" s="69">
        <v>8727</v>
      </c>
      <c r="Q862" s="34" t="s">
        <v>5907</v>
      </c>
      <c r="R862" s="34" t="s">
        <v>5908</v>
      </c>
      <c r="S862" s="69">
        <v>47380</v>
      </c>
      <c r="T862" s="70" t="s">
        <v>5909</v>
      </c>
      <c r="U862" s="34" t="s">
        <v>4728</v>
      </c>
      <c r="V862" s="34" t="s">
        <v>4729</v>
      </c>
      <c r="W862" s="34" t="s">
        <v>5910</v>
      </c>
      <c r="X862" s="34" t="s">
        <v>3526</v>
      </c>
    </row>
    <row r="863" spans="1:24" x14ac:dyDescent="0.25">
      <c r="A863" s="30" t="s">
        <v>1007</v>
      </c>
      <c r="B863" s="31" t="s">
        <v>640</v>
      </c>
      <c r="C863" s="31" t="str">
        <f t="shared" si="39"/>
        <v>Drug and Biological Policy</v>
      </c>
      <c r="G863" s="30" t="s">
        <v>1007</v>
      </c>
      <c r="H863" s="31" t="s">
        <v>640</v>
      </c>
      <c r="I863" s="31" t="str">
        <f t="shared" si="40"/>
        <v>Drug and Biological Policy</v>
      </c>
      <c r="J863" t="e">
        <f t="shared" ca="1" si="41"/>
        <v>#N/A</v>
      </c>
      <c r="N863" s="34" t="s">
        <v>3526</v>
      </c>
      <c r="O863" s="34" t="s">
        <v>5869</v>
      </c>
      <c r="P863" s="69">
        <v>8728</v>
      </c>
      <c r="Q863" s="34" t="s">
        <v>5911</v>
      </c>
      <c r="R863" s="34" t="s">
        <v>5912</v>
      </c>
      <c r="S863" s="69">
        <v>47342</v>
      </c>
      <c r="T863" s="70" t="s">
        <v>5913</v>
      </c>
      <c r="U863" s="34" t="s">
        <v>4728</v>
      </c>
      <c r="V863" s="34" t="s">
        <v>4729</v>
      </c>
      <c r="W863" s="34" t="s">
        <v>5910</v>
      </c>
      <c r="X863" s="34" t="s">
        <v>3526</v>
      </c>
    </row>
    <row r="864" spans="1:24" x14ac:dyDescent="0.25">
      <c r="A864" s="30" t="s">
        <v>1007</v>
      </c>
      <c r="B864" s="31" t="s">
        <v>641</v>
      </c>
      <c r="C864" s="31" t="str">
        <f t="shared" si="39"/>
        <v>Drug and Biological Policy</v>
      </c>
      <c r="G864" s="30" t="s">
        <v>1007</v>
      </c>
      <c r="H864" s="31" t="s">
        <v>641</v>
      </c>
      <c r="I864" s="31" t="str">
        <f t="shared" si="40"/>
        <v>Drug and Biological Policy</v>
      </c>
      <c r="J864" t="e">
        <f t="shared" ca="1" si="41"/>
        <v>#N/A</v>
      </c>
      <c r="N864" s="34" t="s">
        <v>3526</v>
      </c>
      <c r="O864" s="34" t="s">
        <v>5869</v>
      </c>
      <c r="P864" s="69">
        <v>8729</v>
      </c>
      <c r="Q864" s="34" t="s">
        <v>5914</v>
      </c>
      <c r="R864" s="34" t="s">
        <v>5915</v>
      </c>
      <c r="S864" s="69">
        <v>47377</v>
      </c>
      <c r="T864" s="70" t="s">
        <v>5916</v>
      </c>
      <c r="U864" s="34" t="s">
        <v>4728</v>
      </c>
      <c r="V864" s="34" t="s">
        <v>4729</v>
      </c>
      <c r="W864" s="34" t="s">
        <v>5910</v>
      </c>
      <c r="X864" s="34" t="s">
        <v>3526</v>
      </c>
    </row>
    <row r="865" spans="1:24" x14ac:dyDescent="0.25">
      <c r="A865" s="30" t="s">
        <v>1007</v>
      </c>
      <c r="B865" s="31" t="s">
        <v>642</v>
      </c>
      <c r="C865" s="31" t="str">
        <f t="shared" si="39"/>
        <v>Drug and Biological Policy</v>
      </c>
      <c r="G865" s="30" t="s">
        <v>1007</v>
      </c>
      <c r="H865" s="31" t="s">
        <v>642</v>
      </c>
      <c r="I865" s="31" t="str">
        <f t="shared" si="40"/>
        <v>Drug and Biological Policy</v>
      </c>
      <c r="J865" t="e">
        <f t="shared" ca="1" si="41"/>
        <v>#N/A</v>
      </c>
      <c r="N865" s="34" t="s">
        <v>3526</v>
      </c>
      <c r="O865" s="34" t="s">
        <v>5869</v>
      </c>
      <c r="P865" s="69">
        <v>8730</v>
      </c>
      <c r="Q865" s="34" t="s">
        <v>5917</v>
      </c>
      <c r="R865" s="34" t="s">
        <v>5918</v>
      </c>
      <c r="S865" s="69">
        <v>47378</v>
      </c>
      <c r="T865" s="70" t="s">
        <v>5919</v>
      </c>
      <c r="U865" s="34" t="s">
        <v>4728</v>
      </c>
      <c r="V865" s="34" t="s">
        <v>4729</v>
      </c>
      <c r="W865" s="34" t="s">
        <v>5910</v>
      </c>
      <c r="X865" s="34" t="s">
        <v>3526</v>
      </c>
    </row>
    <row r="866" spans="1:24" x14ac:dyDescent="0.25">
      <c r="A866" s="30" t="s">
        <v>1007</v>
      </c>
      <c r="B866" s="31" t="s">
        <v>643</v>
      </c>
      <c r="C866" s="31" t="str">
        <f t="shared" si="39"/>
        <v>Drug and Biological Policy</v>
      </c>
      <c r="G866" s="30" t="s">
        <v>1007</v>
      </c>
      <c r="H866" s="31" t="s">
        <v>643</v>
      </c>
      <c r="I866" s="31" t="str">
        <f t="shared" si="40"/>
        <v>Drug and Biological Policy</v>
      </c>
      <c r="J866" t="e">
        <f t="shared" ca="1" si="41"/>
        <v>#N/A</v>
      </c>
      <c r="N866" s="34" t="s">
        <v>3526</v>
      </c>
      <c r="O866" s="34" t="s">
        <v>5869</v>
      </c>
      <c r="P866" s="69">
        <v>8731</v>
      </c>
      <c r="Q866" s="34" t="s">
        <v>5920</v>
      </c>
      <c r="R866" s="34" t="s">
        <v>5921</v>
      </c>
      <c r="S866" s="69">
        <v>47362</v>
      </c>
      <c r="T866" s="70" t="s">
        <v>5922</v>
      </c>
      <c r="U866" s="34" t="s">
        <v>4728</v>
      </c>
      <c r="V866" s="34" t="s">
        <v>4729</v>
      </c>
      <c r="W866" s="34" t="s">
        <v>5910</v>
      </c>
      <c r="X866" s="34" t="s">
        <v>3526</v>
      </c>
    </row>
    <row r="867" spans="1:24" x14ac:dyDescent="0.25">
      <c r="A867" s="30" t="s">
        <v>1007</v>
      </c>
      <c r="B867" s="31" t="s">
        <v>644</v>
      </c>
      <c r="C867" s="31" t="str">
        <f t="shared" si="39"/>
        <v>Drug and Biological Policy</v>
      </c>
      <c r="G867" s="30" t="s">
        <v>1007</v>
      </c>
      <c r="H867" s="31" t="s">
        <v>644</v>
      </c>
      <c r="I867" s="31" t="str">
        <f t="shared" si="40"/>
        <v>Drug and Biological Policy</v>
      </c>
      <c r="J867" t="e">
        <f t="shared" ca="1" si="41"/>
        <v>#N/A</v>
      </c>
      <c r="N867" s="34" t="s">
        <v>3526</v>
      </c>
      <c r="O867" s="34" t="s">
        <v>5923</v>
      </c>
      <c r="P867" s="69">
        <v>8093</v>
      </c>
      <c r="Q867" s="34" t="s">
        <v>5924</v>
      </c>
      <c r="R867" s="34" t="s">
        <v>5925</v>
      </c>
      <c r="S867" s="69">
        <v>44045</v>
      </c>
      <c r="T867" s="34" t="s">
        <v>5926</v>
      </c>
      <c r="U867" s="34" t="s">
        <v>5037</v>
      </c>
      <c r="V867" s="34" t="s">
        <v>5037</v>
      </c>
      <c r="W867" s="34" t="s">
        <v>5927</v>
      </c>
      <c r="X867" s="34" t="s">
        <v>3526</v>
      </c>
    </row>
    <row r="868" spans="1:24" x14ac:dyDescent="0.25">
      <c r="A868" s="30" t="s">
        <v>1007</v>
      </c>
      <c r="B868" s="31" t="s">
        <v>645</v>
      </c>
      <c r="C868" s="31" t="str">
        <f t="shared" si="39"/>
        <v>Drug and Biological Policy</v>
      </c>
      <c r="G868" s="30" t="s">
        <v>1007</v>
      </c>
      <c r="H868" s="31" t="s">
        <v>645</v>
      </c>
      <c r="I868" s="31" t="str">
        <f t="shared" si="40"/>
        <v>Drug and Biological Policy</v>
      </c>
      <c r="J868" t="e">
        <f t="shared" ca="1" si="41"/>
        <v>#N/A</v>
      </c>
      <c r="N868" s="34" t="s">
        <v>3526</v>
      </c>
      <c r="O868" s="34" t="s">
        <v>5923</v>
      </c>
      <c r="P868" s="69">
        <v>8559</v>
      </c>
      <c r="Q868" s="34" t="s">
        <v>5928</v>
      </c>
      <c r="R868" s="34" t="s">
        <v>5929</v>
      </c>
      <c r="S868" s="69">
        <v>47868</v>
      </c>
      <c r="T868" s="70" t="s">
        <v>5930</v>
      </c>
      <c r="U868" s="34" t="s">
        <v>4638</v>
      </c>
      <c r="V868" s="34" t="s">
        <v>4639</v>
      </c>
      <c r="W868" s="34" t="s">
        <v>5931</v>
      </c>
      <c r="X868" s="34" t="s">
        <v>3526</v>
      </c>
    </row>
    <row r="869" spans="1:24" x14ac:dyDescent="0.25">
      <c r="A869" s="30" t="s">
        <v>1007</v>
      </c>
      <c r="B869" s="31" t="s">
        <v>646</v>
      </c>
      <c r="C869" s="31" t="str">
        <f t="shared" si="39"/>
        <v>Drug and Biological Policy</v>
      </c>
      <c r="G869" s="30" t="s">
        <v>1007</v>
      </c>
      <c r="H869" s="31" t="s">
        <v>646</v>
      </c>
      <c r="I869" s="31" t="str">
        <f t="shared" si="40"/>
        <v>Drug and Biological Policy</v>
      </c>
      <c r="J869" t="e">
        <f t="shared" ca="1" si="41"/>
        <v>#N/A</v>
      </c>
      <c r="N869" s="34" t="s">
        <v>3526</v>
      </c>
      <c r="O869" s="34" t="s">
        <v>5923</v>
      </c>
      <c r="P869" s="69">
        <v>8560</v>
      </c>
      <c r="Q869" s="70" t="s">
        <v>5932</v>
      </c>
      <c r="R869" s="34" t="s">
        <v>5933</v>
      </c>
      <c r="S869" s="69">
        <v>47869</v>
      </c>
      <c r="T869" s="70" t="s">
        <v>5934</v>
      </c>
      <c r="U869" s="34" t="s">
        <v>4638</v>
      </c>
      <c r="V869" s="34" t="s">
        <v>4639</v>
      </c>
      <c r="W869" s="34" t="s">
        <v>5935</v>
      </c>
      <c r="X869" s="34" t="s">
        <v>3526</v>
      </c>
    </row>
    <row r="870" spans="1:24" x14ac:dyDescent="0.25">
      <c r="A870" s="30" t="s">
        <v>1007</v>
      </c>
      <c r="B870" s="31" t="s">
        <v>647</v>
      </c>
      <c r="C870" s="31" t="str">
        <f t="shared" si="39"/>
        <v>Drug and Biological Policy</v>
      </c>
      <c r="G870" s="30" t="s">
        <v>1007</v>
      </c>
      <c r="H870" s="31" t="s">
        <v>647</v>
      </c>
      <c r="I870" s="31" t="str">
        <f t="shared" si="40"/>
        <v>Drug and Biological Policy</v>
      </c>
      <c r="J870" t="e">
        <f t="shared" ca="1" si="41"/>
        <v>#N/A</v>
      </c>
      <c r="N870" s="34" t="s">
        <v>3526</v>
      </c>
      <c r="O870" s="34" t="s">
        <v>5936</v>
      </c>
      <c r="P870" s="69">
        <v>7219</v>
      </c>
      <c r="Q870" s="34" t="s">
        <v>5937</v>
      </c>
      <c r="R870" s="34" t="s">
        <v>5938</v>
      </c>
      <c r="S870" s="69">
        <v>27862</v>
      </c>
      <c r="T870" s="34" t="s">
        <v>5939</v>
      </c>
      <c r="U870" s="34" t="s">
        <v>4638</v>
      </c>
      <c r="V870" s="34" t="s">
        <v>4639</v>
      </c>
      <c r="W870" s="34" t="s">
        <v>5940</v>
      </c>
      <c r="X870" s="34" t="s">
        <v>3526</v>
      </c>
    </row>
    <row r="871" spans="1:24" x14ac:dyDescent="0.25">
      <c r="A871" s="30" t="s">
        <v>1007</v>
      </c>
      <c r="B871" s="31" t="s">
        <v>648</v>
      </c>
      <c r="C871" s="31" t="str">
        <f t="shared" si="39"/>
        <v>Drug and Biological Policy</v>
      </c>
      <c r="G871" s="30" t="s">
        <v>1007</v>
      </c>
      <c r="H871" s="31" t="s">
        <v>648</v>
      </c>
      <c r="I871" s="31" t="str">
        <f t="shared" si="40"/>
        <v>Drug and Biological Policy</v>
      </c>
      <c r="J871" t="e">
        <f t="shared" ca="1" si="41"/>
        <v>#N/A</v>
      </c>
      <c r="N871" s="34" t="s">
        <v>3526</v>
      </c>
      <c r="O871" s="34" t="s">
        <v>5941</v>
      </c>
      <c r="P871" s="69">
        <v>7496</v>
      </c>
      <c r="Q871" s="34" t="s">
        <v>5942</v>
      </c>
      <c r="R871" s="34" t="s">
        <v>5943</v>
      </c>
      <c r="S871" s="69">
        <v>39649</v>
      </c>
      <c r="T871" s="34" t="s">
        <v>5944</v>
      </c>
      <c r="U871" s="34" t="s">
        <v>4728</v>
      </c>
      <c r="V871" s="34" t="s">
        <v>4729</v>
      </c>
      <c r="W871" s="34" t="s">
        <v>5945</v>
      </c>
      <c r="X871" s="34" t="s">
        <v>3526</v>
      </c>
    </row>
    <row r="872" spans="1:24" x14ac:dyDescent="0.25">
      <c r="A872" s="30" t="s">
        <v>1007</v>
      </c>
      <c r="B872" s="31" t="s">
        <v>649</v>
      </c>
      <c r="C872" s="31" t="str">
        <f t="shared" si="39"/>
        <v>Drug and Biological Policy</v>
      </c>
      <c r="G872" s="30" t="s">
        <v>1007</v>
      </c>
      <c r="H872" s="31" t="s">
        <v>649</v>
      </c>
      <c r="I872" s="31" t="str">
        <f t="shared" si="40"/>
        <v>Drug and Biological Policy</v>
      </c>
      <c r="J872" t="e">
        <f t="shared" ca="1" si="41"/>
        <v>#N/A</v>
      </c>
      <c r="N872" s="34" t="s">
        <v>3526</v>
      </c>
      <c r="O872" s="34" t="s">
        <v>5941</v>
      </c>
      <c r="P872" s="69">
        <v>7729</v>
      </c>
      <c r="Q872" s="34" t="s">
        <v>5946</v>
      </c>
      <c r="R872" s="34" t="s">
        <v>5947</v>
      </c>
      <c r="S872" s="69">
        <v>34305</v>
      </c>
      <c r="T872" s="34" t="s">
        <v>5948</v>
      </c>
      <c r="U872" s="34" t="s">
        <v>4638</v>
      </c>
      <c r="V872" s="34" t="s">
        <v>4639</v>
      </c>
      <c r="W872" s="34" t="s">
        <v>5949</v>
      </c>
      <c r="X872" s="34" t="s">
        <v>3526</v>
      </c>
    </row>
    <row r="873" spans="1:24" x14ac:dyDescent="0.25">
      <c r="A873" s="30" t="s">
        <v>1007</v>
      </c>
      <c r="B873" s="31" t="s">
        <v>650</v>
      </c>
      <c r="C873" s="31" t="str">
        <f t="shared" si="39"/>
        <v>Drug and Biological Policy</v>
      </c>
      <c r="G873" s="30" t="s">
        <v>1007</v>
      </c>
      <c r="H873" s="31" t="s">
        <v>650</v>
      </c>
      <c r="I873" s="31" t="str">
        <f t="shared" si="40"/>
        <v>Drug and Biological Policy</v>
      </c>
      <c r="J873" t="e">
        <f t="shared" ca="1" si="41"/>
        <v>#N/A</v>
      </c>
      <c r="N873" s="34" t="s">
        <v>3526</v>
      </c>
      <c r="O873" s="34" t="s">
        <v>5941</v>
      </c>
      <c r="P873" s="69">
        <v>8786</v>
      </c>
      <c r="Q873" s="34" t="s">
        <v>5950</v>
      </c>
      <c r="R873" s="34" t="s">
        <v>5951</v>
      </c>
      <c r="S873" s="69">
        <v>26355</v>
      </c>
      <c r="T873" s="70" t="s">
        <v>5952</v>
      </c>
      <c r="U873" s="34" t="s">
        <v>4728</v>
      </c>
      <c r="V873" s="34" t="s">
        <v>4729</v>
      </c>
      <c r="W873" s="34" t="s">
        <v>5945</v>
      </c>
      <c r="X873" s="34" t="s">
        <v>3526</v>
      </c>
    </row>
    <row r="874" spans="1:24" x14ac:dyDescent="0.25">
      <c r="A874" s="30" t="s">
        <v>1007</v>
      </c>
      <c r="B874" s="31" t="s">
        <v>651</v>
      </c>
      <c r="C874" s="31" t="str">
        <f t="shared" si="39"/>
        <v>Drug and Biological Policy</v>
      </c>
      <c r="G874" s="30" t="s">
        <v>1007</v>
      </c>
      <c r="H874" s="31" t="s">
        <v>651</v>
      </c>
      <c r="I874" s="31" t="str">
        <f t="shared" si="40"/>
        <v>Drug and Biological Policy</v>
      </c>
      <c r="J874" t="e">
        <f t="shared" ca="1" si="41"/>
        <v>#N/A</v>
      </c>
      <c r="N874" s="34" t="s">
        <v>3526</v>
      </c>
      <c r="O874" s="34" t="s">
        <v>5941</v>
      </c>
      <c r="P874" s="69">
        <v>8787</v>
      </c>
      <c r="Q874" s="34" t="s">
        <v>5953</v>
      </c>
      <c r="R874" s="34" t="s">
        <v>5954</v>
      </c>
      <c r="S874" s="69">
        <v>26374</v>
      </c>
      <c r="T874" s="70" t="s">
        <v>5955</v>
      </c>
      <c r="U874" s="34" t="s">
        <v>4728</v>
      </c>
      <c r="V874" s="34" t="s">
        <v>4729</v>
      </c>
      <c r="W874" s="34" t="s">
        <v>5945</v>
      </c>
      <c r="X874" s="34" t="s">
        <v>3526</v>
      </c>
    </row>
    <row r="875" spans="1:24" x14ac:dyDescent="0.25">
      <c r="A875" s="30" t="s">
        <v>1007</v>
      </c>
      <c r="B875" s="31" t="s">
        <v>652</v>
      </c>
      <c r="C875" s="31" t="str">
        <f t="shared" si="39"/>
        <v>Drug and Biological Policy</v>
      </c>
      <c r="G875" s="30" t="s">
        <v>1007</v>
      </c>
      <c r="H875" s="31" t="s">
        <v>652</v>
      </c>
      <c r="I875" s="31" t="str">
        <f t="shared" si="40"/>
        <v>Drug and Biological Policy</v>
      </c>
      <c r="J875" t="e">
        <f t="shared" ca="1" si="41"/>
        <v>#N/A</v>
      </c>
      <c r="N875" s="34" t="s">
        <v>3526</v>
      </c>
      <c r="O875" s="34" t="s">
        <v>5941</v>
      </c>
      <c r="P875" s="69">
        <v>8788</v>
      </c>
      <c r="Q875" s="34" t="s">
        <v>5956</v>
      </c>
      <c r="R875" s="34" t="s">
        <v>5957</v>
      </c>
      <c r="S875" s="69">
        <v>26360</v>
      </c>
      <c r="T875" s="70" t="s">
        <v>5958</v>
      </c>
      <c r="U875" s="34" t="s">
        <v>4728</v>
      </c>
      <c r="V875" s="34" t="s">
        <v>4729</v>
      </c>
      <c r="W875" s="34" t="s">
        <v>5945</v>
      </c>
      <c r="X875" s="34" t="s">
        <v>3526</v>
      </c>
    </row>
    <row r="876" spans="1:24" x14ac:dyDescent="0.25">
      <c r="A876" s="30" t="s">
        <v>1007</v>
      </c>
      <c r="B876" s="31" t="s">
        <v>653</v>
      </c>
      <c r="C876" s="31" t="str">
        <f t="shared" si="39"/>
        <v>Drug and Biological Policy</v>
      </c>
      <c r="G876" s="30" t="s">
        <v>1007</v>
      </c>
      <c r="H876" s="31" t="s">
        <v>653</v>
      </c>
      <c r="I876" s="31" t="str">
        <f t="shared" si="40"/>
        <v>Drug and Biological Policy</v>
      </c>
      <c r="J876" t="e">
        <f t="shared" ca="1" si="41"/>
        <v>#N/A</v>
      </c>
      <c r="N876" s="34" t="s">
        <v>3526</v>
      </c>
      <c r="O876" s="34" t="s">
        <v>5959</v>
      </c>
      <c r="P876" s="69">
        <v>5860</v>
      </c>
      <c r="Q876" s="34" t="s">
        <v>5960</v>
      </c>
      <c r="R876" s="34" t="s">
        <v>5961</v>
      </c>
      <c r="S876" s="69">
        <v>13044</v>
      </c>
      <c r="T876" s="34" t="s">
        <v>5962</v>
      </c>
      <c r="U876" s="34" t="s">
        <v>5066</v>
      </c>
      <c r="V876" s="34" t="s">
        <v>5066</v>
      </c>
      <c r="W876" s="34" t="s">
        <v>5963</v>
      </c>
      <c r="X876" s="34" t="s">
        <v>3526</v>
      </c>
    </row>
    <row r="877" spans="1:24" x14ac:dyDescent="0.25">
      <c r="A877" s="30" t="s">
        <v>1007</v>
      </c>
      <c r="B877" s="31" t="s">
        <v>654</v>
      </c>
      <c r="C877" s="31" t="str">
        <f t="shared" si="39"/>
        <v>Drug and Biological Policy</v>
      </c>
      <c r="G877" s="30" t="s">
        <v>1007</v>
      </c>
      <c r="H877" s="31" t="s">
        <v>654</v>
      </c>
      <c r="I877" s="31" t="str">
        <f t="shared" si="40"/>
        <v>Drug and Biological Policy</v>
      </c>
      <c r="J877" t="e">
        <f t="shared" ca="1" si="41"/>
        <v>#N/A</v>
      </c>
      <c r="N877" s="34" t="s">
        <v>3526</v>
      </c>
      <c r="O877" s="34" t="s">
        <v>5959</v>
      </c>
      <c r="P877" s="69">
        <v>5873</v>
      </c>
      <c r="Q877" s="34" t="s">
        <v>5964</v>
      </c>
      <c r="R877" s="34" t="s">
        <v>5965</v>
      </c>
      <c r="S877" s="69">
        <v>13190</v>
      </c>
      <c r="T877" s="70" t="s">
        <v>5966</v>
      </c>
      <c r="U877" s="34" t="s">
        <v>4638</v>
      </c>
      <c r="V877" s="34" t="s">
        <v>4639</v>
      </c>
      <c r="W877" s="34" t="s">
        <v>5967</v>
      </c>
      <c r="X877" s="34" t="s">
        <v>3526</v>
      </c>
    </row>
    <row r="878" spans="1:24" x14ac:dyDescent="0.25">
      <c r="A878" s="30" t="s">
        <v>1007</v>
      </c>
      <c r="B878" s="31" t="s">
        <v>655</v>
      </c>
      <c r="C878" s="31" t="str">
        <f t="shared" si="39"/>
        <v>Drug and Biological Policy</v>
      </c>
      <c r="G878" s="30" t="s">
        <v>1007</v>
      </c>
      <c r="H878" s="31" t="s">
        <v>655</v>
      </c>
      <c r="I878" s="31" t="str">
        <f t="shared" si="40"/>
        <v>Drug and Biological Policy</v>
      </c>
      <c r="J878" t="e">
        <f t="shared" ca="1" si="41"/>
        <v>#N/A</v>
      </c>
      <c r="N878" s="34" t="s">
        <v>3526</v>
      </c>
      <c r="O878" s="34" t="s">
        <v>5959</v>
      </c>
      <c r="P878" s="69">
        <v>5874</v>
      </c>
      <c r="Q878" s="34" t="s">
        <v>5968</v>
      </c>
      <c r="R878" s="34" t="s">
        <v>5969</v>
      </c>
      <c r="S878" s="69">
        <v>13194</v>
      </c>
      <c r="T878" s="70" t="s">
        <v>5970</v>
      </c>
      <c r="U878" s="34" t="s">
        <v>4638</v>
      </c>
      <c r="V878" s="34" t="s">
        <v>4639</v>
      </c>
      <c r="W878" s="34" t="s">
        <v>5967</v>
      </c>
      <c r="X878" s="34" t="s">
        <v>3526</v>
      </c>
    </row>
    <row r="879" spans="1:24" x14ac:dyDescent="0.25">
      <c r="A879" s="30" t="s">
        <v>1007</v>
      </c>
      <c r="B879" s="31" t="s">
        <v>656</v>
      </c>
      <c r="C879" s="31" t="str">
        <f t="shared" si="39"/>
        <v>Drug and Biological Policy</v>
      </c>
      <c r="G879" s="30" t="s">
        <v>1007</v>
      </c>
      <c r="H879" s="31" t="s">
        <v>656</v>
      </c>
      <c r="I879" s="31" t="str">
        <f t="shared" si="40"/>
        <v>Drug and Biological Policy</v>
      </c>
      <c r="J879" t="e">
        <f t="shared" ca="1" si="41"/>
        <v>#N/A</v>
      </c>
      <c r="N879" s="34" t="s">
        <v>3526</v>
      </c>
      <c r="O879" s="34" t="s">
        <v>5959</v>
      </c>
      <c r="P879" s="69">
        <v>5908</v>
      </c>
      <c r="Q879" s="34" t="s">
        <v>5971</v>
      </c>
      <c r="R879" s="34" t="s">
        <v>5972</v>
      </c>
      <c r="S879" s="69">
        <v>13189</v>
      </c>
      <c r="T879" s="34" t="s">
        <v>5973</v>
      </c>
      <c r="U879" s="34" t="s">
        <v>5066</v>
      </c>
      <c r="V879" s="34" t="s">
        <v>5066</v>
      </c>
      <c r="W879" s="34" t="s">
        <v>5974</v>
      </c>
      <c r="X879" s="34" t="s">
        <v>3526</v>
      </c>
    </row>
    <row r="880" spans="1:24" x14ac:dyDescent="0.25">
      <c r="A880" s="30" t="s">
        <v>1007</v>
      </c>
      <c r="B880" s="31" t="s">
        <v>657</v>
      </c>
      <c r="C880" s="31" t="str">
        <f t="shared" si="39"/>
        <v>Drug and Biological Policy</v>
      </c>
      <c r="G880" s="30" t="s">
        <v>1007</v>
      </c>
      <c r="H880" s="31" t="s">
        <v>657</v>
      </c>
      <c r="I880" s="31" t="str">
        <f t="shared" si="40"/>
        <v>Drug and Biological Policy</v>
      </c>
      <c r="J880" t="e">
        <f t="shared" ca="1" si="41"/>
        <v>#N/A</v>
      </c>
      <c r="N880" s="34" t="s">
        <v>3526</v>
      </c>
      <c r="O880" s="34" t="s">
        <v>5975</v>
      </c>
      <c r="P880" s="69">
        <v>6806</v>
      </c>
      <c r="Q880" s="34" t="s">
        <v>5976</v>
      </c>
      <c r="R880" s="34" t="s">
        <v>5977</v>
      </c>
      <c r="S880" s="69">
        <v>23966</v>
      </c>
      <c r="T880" s="70" t="s">
        <v>5978</v>
      </c>
      <c r="U880" s="34" t="s">
        <v>4638</v>
      </c>
      <c r="V880" s="34" t="s">
        <v>5811</v>
      </c>
      <c r="W880" s="34" t="s">
        <v>5979</v>
      </c>
      <c r="X880" s="34" t="s">
        <v>3526</v>
      </c>
    </row>
    <row r="881" spans="1:24" x14ac:dyDescent="0.25">
      <c r="A881" s="30" t="s">
        <v>1007</v>
      </c>
      <c r="B881" s="31" t="s">
        <v>658</v>
      </c>
      <c r="C881" s="31" t="str">
        <f t="shared" si="39"/>
        <v>Drug and Biological Policy</v>
      </c>
      <c r="G881" s="30" t="s">
        <v>1007</v>
      </c>
      <c r="H881" s="31" t="s">
        <v>658</v>
      </c>
      <c r="I881" s="31" t="str">
        <f t="shared" si="40"/>
        <v>Drug and Biological Policy</v>
      </c>
      <c r="J881" t="e">
        <f t="shared" ca="1" si="41"/>
        <v>#N/A</v>
      </c>
      <c r="N881" s="34" t="s">
        <v>3526</v>
      </c>
      <c r="O881" s="34" t="s">
        <v>5975</v>
      </c>
      <c r="P881" s="69">
        <v>6857</v>
      </c>
      <c r="Q881" s="70" t="s">
        <v>5980</v>
      </c>
      <c r="R881" s="34" t="s">
        <v>5981</v>
      </c>
      <c r="S881" s="69">
        <v>23968</v>
      </c>
      <c r="T881" s="70" t="s">
        <v>5982</v>
      </c>
      <c r="U881" s="34" t="s">
        <v>4638</v>
      </c>
      <c r="V881" s="34" t="s">
        <v>5811</v>
      </c>
      <c r="W881" s="34" t="s">
        <v>5979</v>
      </c>
      <c r="X881" s="34" t="s">
        <v>3526</v>
      </c>
    </row>
    <row r="882" spans="1:24" x14ac:dyDescent="0.25">
      <c r="A882" s="30" t="s">
        <v>1007</v>
      </c>
      <c r="B882" s="31" t="s">
        <v>659</v>
      </c>
      <c r="C882" s="31" t="str">
        <f t="shared" si="39"/>
        <v>Drug and Biological Policy</v>
      </c>
      <c r="G882" s="30" t="s">
        <v>1007</v>
      </c>
      <c r="H882" s="31" t="s">
        <v>659</v>
      </c>
      <c r="I882" s="31" t="str">
        <f t="shared" si="40"/>
        <v>Drug and Biological Policy</v>
      </c>
      <c r="J882" t="e">
        <f t="shared" ca="1" si="41"/>
        <v>#N/A</v>
      </c>
      <c r="N882" s="34" t="s">
        <v>3526</v>
      </c>
      <c r="O882" s="34" t="s">
        <v>5983</v>
      </c>
      <c r="P882" s="69">
        <v>4552</v>
      </c>
      <c r="Q882" s="34" t="s">
        <v>5984</v>
      </c>
      <c r="R882" s="34" t="s">
        <v>5985</v>
      </c>
      <c r="S882" s="69">
        <v>19171</v>
      </c>
      <c r="T882" s="34" t="s">
        <v>5986</v>
      </c>
      <c r="U882" s="34" t="s">
        <v>5066</v>
      </c>
      <c r="V882" s="34" t="s">
        <v>5067</v>
      </c>
      <c r="W882" s="34" t="s">
        <v>5987</v>
      </c>
      <c r="X882" s="34" t="s">
        <v>3526</v>
      </c>
    </row>
    <row r="883" spans="1:24" x14ac:dyDescent="0.25">
      <c r="A883" s="30" t="s">
        <v>1008</v>
      </c>
      <c r="B883" s="31" t="s">
        <v>862</v>
      </c>
      <c r="C883" s="31" t="str">
        <f t="shared" si="39"/>
        <v>Durable Medical Equipment and Supplies Policy</v>
      </c>
      <c r="G883" s="30" t="s">
        <v>1008</v>
      </c>
      <c r="H883" s="31" t="s">
        <v>862</v>
      </c>
      <c r="I883" s="31" t="str">
        <f t="shared" si="40"/>
        <v>Durable Medical Equipment and Supplies Policy</v>
      </c>
      <c r="J883" t="e">
        <f t="shared" ca="1" si="41"/>
        <v>#N/A</v>
      </c>
      <c r="N883" s="34" t="s">
        <v>3526</v>
      </c>
      <c r="O883" s="34" t="s">
        <v>5983</v>
      </c>
      <c r="P883" s="69">
        <v>4553</v>
      </c>
      <c r="Q883" s="34" t="s">
        <v>5988</v>
      </c>
      <c r="R883" s="34" t="s">
        <v>5989</v>
      </c>
      <c r="S883" s="69">
        <v>55784</v>
      </c>
      <c r="T883" s="34" t="s">
        <v>5990</v>
      </c>
      <c r="U883" s="34" t="s">
        <v>3708</v>
      </c>
      <c r="V883" s="34" t="s">
        <v>3708</v>
      </c>
      <c r="W883" s="34" t="s">
        <v>5991</v>
      </c>
      <c r="X883" s="34" t="s">
        <v>3526</v>
      </c>
    </row>
    <row r="884" spans="1:24" x14ac:dyDescent="0.25">
      <c r="A884" s="30" t="s">
        <v>429</v>
      </c>
      <c r="B884" s="31" t="s">
        <v>754</v>
      </c>
      <c r="C884" s="31" t="str">
        <f t="shared" si="39"/>
        <v>Durable Medical Equipment and Supplies Policy</v>
      </c>
      <c r="G884" s="30" t="s">
        <v>429</v>
      </c>
      <c r="H884" s="31" t="s">
        <v>754</v>
      </c>
      <c r="I884" s="31" t="str">
        <f t="shared" si="40"/>
        <v>Durable Medical Equipment and Supplies Policy</v>
      </c>
      <c r="J884" t="e">
        <f t="shared" ca="1" si="41"/>
        <v>#N/A</v>
      </c>
      <c r="N884" s="34" t="s">
        <v>3526</v>
      </c>
      <c r="O884" s="34" t="s">
        <v>5983</v>
      </c>
      <c r="P884" s="69">
        <v>4554</v>
      </c>
      <c r="Q884" s="34" t="s">
        <v>5992</v>
      </c>
      <c r="R884" s="34" t="s">
        <v>5993</v>
      </c>
      <c r="S884" s="69">
        <v>41111</v>
      </c>
      <c r="T884" s="70" t="s">
        <v>5994</v>
      </c>
      <c r="U884" s="34" t="s">
        <v>3708</v>
      </c>
      <c r="V884" s="34" t="s">
        <v>3708</v>
      </c>
      <c r="W884" s="34" t="s">
        <v>3792</v>
      </c>
      <c r="X884" s="34" t="s">
        <v>3526</v>
      </c>
    </row>
    <row r="885" spans="1:24" x14ac:dyDescent="0.25">
      <c r="A885" s="30" t="s">
        <v>429</v>
      </c>
      <c r="B885" s="31" t="s">
        <v>1009</v>
      </c>
      <c r="C885" s="31" t="str">
        <f t="shared" si="39"/>
        <v>Durable Medical Equipment and Supplies Policy</v>
      </c>
      <c r="G885" s="30" t="s">
        <v>429</v>
      </c>
      <c r="H885" s="31" t="s">
        <v>1009</v>
      </c>
      <c r="I885" s="31" t="str">
        <f t="shared" si="40"/>
        <v>Durable Medical Equipment and Supplies Policy</v>
      </c>
      <c r="J885" t="e">
        <f t="shared" ca="1" si="41"/>
        <v>#N/A</v>
      </c>
      <c r="N885" s="34" t="s">
        <v>3526</v>
      </c>
      <c r="O885" s="34" t="s">
        <v>5983</v>
      </c>
      <c r="P885" s="69">
        <v>6520</v>
      </c>
      <c r="Q885" s="34" t="s">
        <v>5995</v>
      </c>
      <c r="R885" s="34" t="s">
        <v>5996</v>
      </c>
      <c r="S885" s="69">
        <v>19516</v>
      </c>
      <c r="T885" s="34" t="s">
        <v>5997</v>
      </c>
      <c r="U885" s="34" t="s">
        <v>5066</v>
      </c>
      <c r="V885" s="34" t="s">
        <v>5067</v>
      </c>
      <c r="W885" s="34" t="s">
        <v>5998</v>
      </c>
      <c r="X885" s="34" t="s">
        <v>3526</v>
      </c>
    </row>
    <row r="886" spans="1:24" x14ac:dyDescent="0.25">
      <c r="A886" s="30" t="s">
        <v>1010</v>
      </c>
      <c r="B886" s="31" t="s">
        <v>1011</v>
      </c>
      <c r="C886" s="31" t="str">
        <f t="shared" si="39"/>
        <v>Durable Medical Equipment and Supplies Policy</v>
      </c>
      <c r="G886" s="30" t="s">
        <v>1010</v>
      </c>
      <c r="H886" s="31" t="s">
        <v>1011</v>
      </c>
      <c r="I886" s="31" t="str">
        <f t="shared" si="40"/>
        <v>Durable Medical Equipment and Supplies Policy</v>
      </c>
      <c r="J886" t="e">
        <f t="shared" ca="1" si="41"/>
        <v>#N/A</v>
      </c>
      <c r="N886" s="34" t="s">
        <v>3526</v>
      </c>
      <c r="O886" s="34" t="s">
        <v>5983</v>
      </c>
      <c r="P886" s="69">
        <v>6734</v>
      </c>
      <c r="Q886" s="34" t="s">
        <v>5999</v>
      </c>
      <c r="R886" s="34" t="s">
        <v>6000</v>
      </c>
      <c r="S886" s="69">
        <v>22280</v>
      </c>
      <c r="T886" s="34" t="s">
        <v>6001</v>
      </c>
      <c r="U886" s="34" t="s">
        <v>5066</v>
      </c>
      <c r="V886" s="34" t="s">
        <v>5067</v>
      </c>
      <c r="W886" s="34" t="s">
        <v>6002</v>
      </c>
      <c r="X886" s="34" t="s">
        <v>3526</v>
      </c>
    </row>
    <row r="887" spans="1:24" x14ac:dyDescent="0.25">
      <c r="A887" s="30" t="s">
        <v>99</v>
      </c>
      <c r="B887" s="31" t="s">
        <v>1012</v>
      </c>
      <c r="C887" s="31" t="str">
        <f t="shared" si="39"/>
        <v>Durable Medical Equipment and Supplies Policy</v>
      </c>
      <c r="G887" s="30" t="s">
        <v>99</v>
      </c>
      <c r="H887" s="31" t="s">
        <v>1012</v>
      </c>
      <c r="I887" s="31" t="str">
        <f t="shared" si="40"/>
        <v>Durable Medical Equipment and Supplies Policy</v>
      </c>
      <c r="J887" t="e">
        <f t="shared" ca="1" si="41"/>
        <v>#N/A</v>
      </c>
      <c r="N887" s="34" t="s">
        <v>3526</v>
      </c>
      <c r="O887" s="34" t="s">
        <v>5983</v>
      </c>
      <c r="P887" s="69">
        <v>6735</v>
      </c>
      <c r="Q887" s="34" t="s">
        <v>6003</v>
      </c>
      <c r="R887" s="34" t="s">
        <v>6004</v>
      </c>
      <c r="S887" s="69">
        <v>22281</v>
      </c>
      <c r="T887" s="34" t="s">
        <v>6005</v>
      </c>
      <c r="U887" s="34" t="s">
        <v>5066</v>
      </c>
      <c r="V887" s="34" t="s">
        <v>5067</v>
      </c>
      <c r="W887" s="34" t="s">
        <v>6006</v>
      </c>
      <c r="X887" s="34" t="s">
        <v>3526</v>
      </c>
    </row>
    <row r="888" spans="1:24" x14ac:dyDescent="0.25">
      <c r="A888" s="30" t="s">
        <v>99</v>
      </c>
      <c r="B888" s="31" t="s">
        <v>1013</v>
      </c>
      <c r="C888" s="31" t="str">
        <f t="shared" si="39"/>
        <v>Durable Medical Equipment and Supplies Policy</v>
      </c>
      <c r="G888" s="30" t="s">
        <v>99</v>
      </c>
      <c r="H888" s="31" t="s">
        <v>1013</v>
      </c>
      <c r="I888" s="31" t="str">
        <f t="shared" si="40"/>
        <v>Durable Medical Equipment and Supplies Policy</v>
      </c>
      <c r="J888" t="e">
        <f t="shared" ca="1" si="41"/>
        <v>#N/A</v>
      </c>
      <c r="N888" s="34" t="s">
        <v>3526</v>
      </c>
      <c r="O888" s="34" t="s">
        <v>6007</v>
      </c>
      <c r="P888" s="69">
        <v>6226</v>
      </c>
      <c r="Q888" s="34" t="s">
        <v>6008</v>
      </c>
      <c r="R888" s="34" t="s">
        <v>6009</v>
      </c>
      <c r="S888" s="69">
        <v>15628</v>
      </c>
      <c r="T888" s="70" t="s">
        <v>6010</v>
      </c>
      <c r="U888" s="34" t="s">
        <v>4638</v>
      </c>
      <c r="V888" s="34" t="s">
        <v>4639</v>
      </c>
      <c r="W888" s="34" t="s">
        <v>6011</v>
      </c>
      <c r="X888" s="34" t="s">
        <v>3526</v>
      </c>
    </row>
    <row r="889" spans="1:24" x14ac:dyDescent="0.25">
      <c r="A889" s="30" t="s">
        <v>99</v>
      </c>
      <c r="B889" s="31" t="s">
        <v>1014</v>
      </c>
      <c r="C889" s="31" t="str">
        <f t="shared" si="39"/>
        <v>Durable Medical Equipment and Supplies Policy</v>
      </c>
      <c r="G889" s="30" t="s">
        <v>99</v>
      </c>
      <c r="H889" s="31" t="s">
        <v>1014</v>
      </c>
      <c r="I889" s="31" t="str">
        <f t="shared" si="40"/>
        <v>Durable Medical Equipment and Supplies Policy</v>
      </c>
      <c r="J889" t="e">
        <f t="shared" ca="1" si="41"/>
        <v>#N/A</v>
      </c>
      <c r="N889" s="34" t="s">
        <v>3526</v>
      </c>
      <c r="O889" s="34" t="s">
        <v>6012</v>
      </c>
      <c r="P889" s="69">
        <v>6225</v>
      </c>
      <c r="Q889" s="34" t="s">
        <v>6013</v>
      </c>
      <c r="R889" s="34" t="s">
        <v>6014</v>
      </c>
      <c r="S889" s="69">
        <v>8795</v>
      </c>
      <c r="T889" s="34" t="s">
        <v>6015</v>
      </c>
      <c r="U889" s="34" t="s">
        <v>4728</v>
      </c>
      <c r="V889" s="34" t="s">
        <v>4729</v>
      </c>
      <c r="W889" s="34" t="s">
        <v>6016</v>
      </c>
      <c r="X889" s="34" t="s">
        <v>3526</v>
      </c>
    </row>
    <row r="890" spans="1:24" x14ac:dyDescent="0.25">
      <c r="A890" s="30" t="s">
        <v>99</v>
      </c>
      <c r="B890" s="31" t="s">
        <v>1015</v>
      </c>
      <c r="C890" s="31" t="str">
        <f t="shared" si="39"/>
        <v>Durable Medical Equipment and Supplies Policy</v>
      </c>
      <c r="G890" s="30" t="s">
        <v>99</v>
      </c>
      <c r="H890" s="31" t="s">
        <v>1015</v>
      </c>
      <c r="I890" s="31" t="str">
        <f t="shared" si="40"/>
        <v>Durable Medical Equipment and Supplies Policy</v>
      </c>
      <c r="J890" t="e">
        <f t="shared" ca="1" si="41"/>
        <v>#N/A</v>
      </c>
      <c r="N890" s="34" t="s">
        <v>3526</v>
      </c>
      <c r="O890" s="34" t="s">
        <v>6017</v>
      </c>
      <c r="P890" s="69">
        <v>7495</v>
      </c>
      <c r="Q890" s="34" t="s">
        <v>6018</v>
      </c>
      <c r="R890" s="34" t="s">
        <v>6019</v>
      </c>
      <c r="S890" s="69">
        <v>27888</v>
      </c>
      <c r="T890" s="34" t="s">
        <v>6020</v>
      </c>
      <c r="U890" s="34" t="s">
        <v>4728</v>
      </c>
      <c r="V890" s="34" t="s">
        <v>4729</v>
      </c>
      <c r="W890" s="34" t="s">
        <v>6021</v>
      </c>
      <c r="X890" s="34" t="s">
        <v>3526</v>
      </c>
    </row>
    <row r="891" spans="1:24" x14ac:dyDescent="0.25">
      <c r="A891" s="30" t="s">
        <v>99</v>
      </c>
      <c r="B891" s="31" t="s">
        <v>1016</v>
      </c>
      <c r="C891" s="31" t="str">
        <f t="shared" si="39"/>
        <v>Durable Medical Equipment and Supplies Policy</v>
      </c>
      <c r="G891" s="30" t="s">
        <v>99</v>
      </c>
      <c r="H891" s="31" t="s">
        <v>1016</v>
      </c>
      <c r="I891" s="31" t="str">
        <f t="shared" si="40"/>
        <v>Durable Medical Equipment and Supplies Policy</v>
      </c>
      <c r="J891" t="e">
        <f t="shared" ca="1" si="41"/>
        <v>#N/A</v>
      </c>
      <c r="N891" s="34" t="s">
        <v>3526</v>
      </c>
      <c r="O891" s="34" t="s">
        <v>4715</v>
      </c>
      <c r="P891" s="69">
        <v>8200</v>
      </c>
      <c r="Q891" s="34" t="s">
        <v>6022</v>
      </c>
      <c r="R891" s="34" t="s">
        <v>6023</v>
      </c>
      <c r="S891" s="69">
        <v>41158</v>
      </c>
      <c r="T891" s="70" t="s">
        <v>6024</v>
      </c>
      <c r="U891" s="34" t="s">
        <v>4638</v>
      </c>
      <c r="V891" s="34" t="s">
        <v>5751</v>
      </c>
      <c r="W891" s="34" t="s">
        <v>6025</v>
      </c>
      <c r="X891" s="34" t="s">
        <v>3526</v>
      </c>
    </row>
    <row r="892" spans="1:24" x14ac:dyDescent="0.25">
      <c r="A892" s="30" t="s">
        <v>1017</v>
      </c>
      <c r="B892" s="31" t="s">
        <v>1018</v>
      </c>
      <c r="C892" s="31" t="str">
        <f t="shared" si="39"/>
        <v>Durable Medical Equipment and Supplies Policy</v>
      </c>
      <c r="G892" s="30" t="s">
        <v>1017</v>
      </c>
      <c r="H892" s="31" t="s">
        <v>1018</v>
      </c>
      <c r="I892" s="31" t="str">
        <f t="shared" si="40"/>
        <v>Durable Medical Equipment and Supplies Policy</v>
      </c>
      <c r="J892" t="e">
        <f t="shared" ca="1" si="41"/>
        <v>#N/A</v>
      </c>
      <c r="N892" s="34" t="s">
        <v>3526</v>
      </c>
      <c r="O892" s="34" t="s">
        <v>6026</v>
      </c>
      <c r="P892" s="69">
        <v>8973</v>
      </c>
      <c r="Q892" s="34" t="s">
        <v>6027</v>
      </c>
      <c r="R892" s="34" t="s">
        <v>6028</v>
      </c>
      <c r="S892" s="69">
        <v>57324</v>
      </c>
      <c r="T892" s="70" t="s">
        <v>6029</v>
      </c>
      <c r="U892" s="34" t="s">
        <v>6030</v>
      </c>
      <c r="V892" s="34" t="s">
        <v>6030</v>
      </c>
      <c r="W892" s="70" t="s">
        <v>6031</v>
      </c>
      <c r="X892" s="34" t="s">
        <v>3526</v>
      </c>
    </row>
    <row r="893" spans="1:24" x14ac:dyDescent="0.25">
      <c r="A893" s="30" t="s">
        <v>1017</v>
      </c>
      <c r="B893" s="31" t="s">
        <v>1012</v>
      </c>
      <c r="C893" s="31" t="str">
        <f t="shared" si="39"/>
        <v>Durable Medical Equipment and Supplies Policy</v>
      </c>
      <c r="G893" s="30" t="s">
        <v>1017</v>
      </c>
      <c r="H893" s="31" t="s">
        <v>1012</v>
      </c>
      <c r="I893" s="31" t="str">
        <f t="shared" si="40"/>
        <v>Durable Medical Equipment and Supplies Policy</v>
      </c>
      <c r="J893" t="e">
        <f t="shared" ca="1" si="41"/>
        <v>#N/A</v>
      </c>
      <c r="N893" s="34" t="s">
        <v>3526</v>
      </c>
      <c r="O893" s="34" t="s">
        <v>6032</v>
      </c>
      <c r="P893" s="69">
        <v>3316</v>
      </c>
      <c r="Q893" s="34" t="s">
        <v>6033</v>
      </c>
      <c r="R893" s="34" t="s">
        <v>6034</v>
      </c>
      <c r="S893" s="69">
        <v>13807</v>
      </c>
      <c r="T893" s="70" t="s">
        <v>6035</v>
      </c>
      <c r="U893" s="34" t="s">
        <v>5066</v>
      </c>
      <c r="V893" s="34" t="s">
        <v>5067</v>
      </c>
      <c r="W893" s="34" t="s">
        <v>6036</v>
      </c>
      <c r="X893" s="34" t="s">
        <v>3526</v>
      </c>
    </row>
    <row r="894" spans="1:24" x14ac:dyDescent="0.25">
      <c r="A894" s="30" t="s">
        <v>1019</v>
      </c>
      <c r="B894" s="31" t="s">
        <v>754</v>
      </c>
      <c r="C894" s="31" t="str">
        <f t="shared" si="39"/>
        <v>Durable Medical Equipment and Supplies Policy</v>
      </c>
      <c r="G894" s="30" t="s">
        <v>1019</v>
      </c>
      <c r="H894" s="31" t="s">
        <v>754</v>
      </c>
      <c r="I894" s="31" t="str">
        <f t="shared" si="40"/>
        <v>Durable Medical Equipment and Supplies Policy</v>
      </c>
      <c r="J894" t="e">
        <f t="shared" ca="1" si="41"/>
        <v>#N/A</v>
      </c>
      <c r="N894" s="71" t="s">
        <v>3526</v>
      </c>
      <c r="O894" s="34" t="s">
        <v>6037</v>
      </c>
      <c r="P894" s="69">
        <v>7218</v>
      </c>
      <c r="Q894" s="34" t="s">
        <v>6038</v>
      </c>
      <c r="R894" s="34" t="s">
        <v>285</v>
      </c>
      <c r="S894" s="69">
        <v>28441</v>
      </c>
      <c r="T894" s="34" t="s">
        <v>6039</v>
      </c>
      <c r="U894" s="34" t="s">
        <v>4699</v>
      </c>
      <c r="V894" s="34" t="s">
        <v>4699</v>
      </c>
      <c r="W894" s="34" t="s">
        <v>6040</v>
      </c>
      <c r="X894" s="71" t="s">
        <v>3526</v>
      </c>
    </row>
    <row r="895" spans="1:24" x14ac:dyDescent="0.25">
      <c r="A895" s="30" t="s">
        <v>1020</v>
      </c>
      <c r="B895" s="31" t="s">
        <v>754</v>
      </c>
      <c r="C895" s="31" t="str">
        <f t="shared" si="39"/>
        <v>Durable Medical Equipment and Supplies Policy</v>
      </c>
      <c r="G895" s="30" t="s">
        <v>1020</v>
      </c>
      <c r="H895" s="31" t="s">
        <v>754</v>
      </c>
      <c r="I895" s="31" t="str">
        <f t="shared" si="40"/>
        <v>Durable Medical Equipment and Supplies Policy</v>
      </c>
      <c r="J895" t="e">
        <f t="shared" ca="1" si="41"/>
        <v>#N/A</v>
      </c>
      <c r="N895" s="34" t="s">
        <v>3526</v>
      </c>
      <c r="O895" s="34" t="s">
        <v>6041</v>
      </c>
      <c r="P895" s="69">
        <v>7897</v>
      </c>
      <c r="Q895" s="34" t="s">
        <v>6042</v>
      </c>
      <c r="R895" s="34" t="s">
        <v>6043</v>
      </c>
      <c r="S895" s="69">
        <v>24128</v>
      </c>
      <c r="T895" s="34" t="s">
        <v>6044</v>
      </c>
      <c r="U895" s="34" t="s">
        <v>4728</v>
      </c>
      <c r="V895" s="34" t="s">
        <v>4729</v>
      </c>
      <c r="W895" s="34" t="s">
        <v>6045</v>
      </c>
      <c r="X895" s="34" t="s">
        <v>3526</v>
      </c>
    </row>
    <row r="896" spans="1:24" x14ac:dyDescent="0.25">
      <c r="A896" s="30" t="s">
        <v>1021</v>
      </c>
      <c r="B896" s="31" t="s">
        <v>1022</v>
      </c>
      <c r="C896" s="31" t="str">
        <f t="shared" si="39"/>
        <v>Durable Medical Equipment and Supplies Policy</v>
      </c>
      <c r="G896" s="30" t="s">
        <v>1021</v>
      </c>
      <c r="H896" s="31" t="s">
        <v>1022</v>
      </c>
      <c r="I896" s="31" t="str">
        <f t="shared" si="40"/>
        <v>Durable Medical Equipment and Supplies Policy</v>
      </c>
      <c r="J896" t="e">
        <f t="shared" ca="1" si="41"/>
        <v>#N/A</v>
      </c>
      <c r="N896" s="34" t="s">
        <v>3526</v>
      </c>
      <c r="O896" s="34" t="s">
        <v>6041</v>
      </c>
      <c r="P896" s="69">
        <v>8092</v>
      </c>
      <c r="Q896" s="34" t="s">
        <v>6046</v>
      </c>
      <c r="R896" s="34" t="s">
        <v>6047</v>
      </c>
      <c r="S896" s="69">
        <v>36511</v>
      </c>
      <c r="T896" s="70" t="s">
        <v>6048</v>
      </c>
      <c r="U896" s="34" t="s">
        <v>4638</v>
      </c>
      <c r="V896" s="34" t="s">
        <v>4639</v>
      </c>
      <c r="W896" s="34" t="s">
        <v>6049</v>
      </c>
      <c r="X896" s="34" t="s">
        <v>3526</v>
      </c>
    </row>
    <row r="897" spans="1:24" x14ac:dyDescent="0.25">
      <c r="A897" s="30" t="s">
        <v>1023</v>
      </c>
      <c r="B897" s="31" t="s">
        <v>868</v>
      </c>
      <c r="C897" s="31" t="str">
        <f t="shared" si="39"/>
        <v>Durable Medical Equipment and Supplies Policy</v>
      </c>
      <c r="G897" s="30" t="s">
        <v>1023</v>
      </c>
      <c r="H897" s="31" t="s">
        <v>868</v>
      </c>
      <c r="I897" s="31" t="str">
        <f t="shared" si="40"/>
        <v>Durable Medical Equipment and Supplies Policy</v>
      </c>
      <c r="J897" t="e">
        <f t="shared" ca="1" si="41"/>
        <v>#N/A</v>
      </c>
      <c r="N897" s="34" t="s">
        <v>3526</v>
      </c>
      <c r="O897" s="34" t="s">
        <v>6041</v>
      </c>
      <c r="P897" s="69">
        <v>8310</v>
      </c>
      <c r="Q897" s="34" t="s">
        <v>6050</v>
      </c>
      <c r="R897" s="34" t="s">
        <v>6051</v>
      </c>
      <c r="S897" s="69">
        <v>24653</v>
      </c>
      <c r="T897" s="70" t="s">
        <v>6052</v>
      </c>
      <c r="U897" s="34" t="s">
        <v>4638</v>
      </c>
      <c r="V897" s="34" t="s">
        <v>4639</v>
      </c>
      <c r="W897" s="34" t="s">
        <v>6049</v>
      </c>
      <c r="X897" s="34" t="s">
        <v>3526</v>
      </c>
    </row>
    <row r="898" spans="1:24" x14ac:dyDescent="0.25">
      <c r="A898" s="30" t="s">
        <v>1024</v>
      </c>
      <c r="B898" s="31" t="s">
        <v>827</v>
      </c>
      <c r="C898" s="31" t="str">
        <f t="shared" si="39"/>
        <v>Durable Medical Equipment and Supplies Policy</v>
      </c>
      <c r="G898" s="30" t="s">
        <v>1024</v>
      </c>
      <c r="H898" s="31" t="s">
        <v>827</v>
      </c>
      <c r="I898" s="31" t="str">
        <f t="shared" si="40"/>
        <v>Durable Medical Equipment and Supplies Policy</v>
      </c>
      <c r="J898" t="e">
        <f t="shared" ca="1" si="41"/>
        <v>#N/A</v>
      </c>
      <c r="N898" s="34" t="s">
        <v>3526</v>
      </c>
      <c r="O898" s="34" t="s">
        <v>6041</v>
      </c>
      <c r="P898" s="69">
        <v>8321</v>
      </c>
      <c r="Q898" s="34" t="s">
        <v>6053</v>
      </c>
      <c r="R898" s="34" t="s">
        <v>6054</v>
      </c>
      <c r="S898" s="69">
        <v>24655</v>
      </c>
      <c r="T898" s="70" t="s">
        <v>6055</v>
      </c>
      <c r="U898" s="34" t="s">
        <v>4638</v>
      </c>
      <c r="V898" s="34" t="s">
        <v>4639</v>
      </c>
      <c r="W898" s="34" t="s">
        <v>6056</v>
      </c>
      <c r="X898" s="34" t="s">
        <v>3526</v>
      </c>
    </row>
    <row r="899" spans="1:24" x14ac:dyDescent="0.25">
      <c r="A899" s="30" t="s">
        <v>1025</v>
      </c>
      <c r="B899" s="31" t="s">
        <v>866</v>
      </c>
      <c r="C899" s="31" t="str">
        <f t="shared" ref="C899:C962" si="42">VLOOKUP(A899,$G:$I,3,0)</f>
        <v>Durable Medical Equipment and Supplies Policy</v>
      </c>
      <c r="G899" s="30" t="s">
        <v>1025</v>
      </c>
      <c r="H899" s="31" t="s">
        <v>866</v>
      </c>
      <c r="I899" s="31" t="str">
        <f t="shared" ref="I899:I962" si="43">VLOOKUP(G899,$R:$X,7,0)</f>
        <v>Durable Medical Equipment and Supplies Policy</v>
      </c>
      <c r="J899" t="e">
        <f t="shared" ref="J899:J962" ca="1" si="44">VLOOKUP(I899,$J:$J,1,0)</f>
        <v>#N/A</v>
      </c>
      <c r="N899" s="34" t="s">
        <v>3526</v>
      </c>
      <c r="O899" s="34" t="s">
        <v>6057</v>
      </c>
      <c r="P899" s="69">
        <v>7424</v>
      </c>
      <c r="Q899" s="70" t="s">
        <v>6058</v>
      </c>
      <c r="R899" s="34" t="s">
        <v>6059</v>
      </c>
      <c r="S899" s="69">
        <v>54981</v>
      </c>
      <c r="T899" s="70" t="s">
        <v>6060</v>
      </c>
      <c r="U899" s="34" t="s">
        <v>4728</v>
      </c>
      <c r="V899" s="34" t="s">
        <v>4729</v>
      </c>
      <c r="W899" s="34" t="s">
        <v>6061</v>
      </c>
      <c r="X899" s="34" t="s">
        <v>3526</v>
      </c>
    </row>
    <row r="900" spans="1:24" x14ac:dyDescent="0.25">
      <c r="A900" s="30" t="s">
        <v>1026</v>
      </c>
      <c r="B900" s="31" t="s">
        <v>692</v>
      </c>
      <c r="C900" s="31" t="str">
        <f t="shared" si="42"/>
        <v>Durable Medical Equipment and Supplies Policy</v>
      </c>
      <c r="G900" s="30" t="s">
        <v>1026</v>
      </c>
      <c r="H900" s="31" t="s">
        <v>692</v>
      </c>
      <c r="I900" s="31" t="str">
        <f t="shared" si="43"/>
        <v>Durable Medical Equipment and Supplies Policy</v>
      </c>
      <c r="J900" t="e">
        <f t="shared" ca="1" si="44"/>
        <v>#N/A</v>
      </c>
      <c r="N900" s="34" t="s">
        <v>3526</v>
      </c>
      <c r="O900" s="34" t="s">
        <v>6062</v>
      </c>
      <c r="P900" s="69">
        <v>4438</v>
      </c>
      <c r="Q900" s="34" t="s">
        <v>6063</v>
      </c>
      <c r="R900" s="34" t="s">
        <v>6064</v>
      </c>
      <c r="S900" s="69">
        <v>11239</v>
      </c>
      <c r="T900" s="34" t="s">
        <v>6065</v>
      </c>
      <c r="U900" s="34" t="s">
        <v>4728</v>
      </c>
      <c r="V900" s="34" t="s">
        <v>6066</v>
      </c>
      <c r="W900" s="34" t="s">
        <v>6067</v>
      </c>
      <c r="X900" s="34" t="s">
        <v>3526</v>
      </c>
    </row>
    <row r="901" spans="1:24" x14ac:dyDescent="0.25">
      <c r="A901" s="30" t="s">
        <v>1027</v>
      </c>
      <c r="B901" s="31" t="s">
        <v>716</v>
      </c>
      <c r="C901" s="31" t="str">
        <f t="shared" si="42"/>
        <v>Durable Medical Equipment and Supplies Policy</v>
      </c>
      <c r="G901" s="30" t="s">
        <v>1027</v>
      </c>
      <c r="H901" s="31" t="s">
        <v>716</v>
      </c>
      <c r="I901" s="31" t="str">
        <f t="shared" si="43"/>
        <v>Durable Medical Equipment and Supplies Policy</v>
      </c>
      <c r="J901" t="e">
        <f t="shared" ca="1" si="44"/>
        <v>#N/A</v>
      </c>
      <c r="N901" s="34" t="s">
        <v>3526</v>
      </c>
      <c r="O901" s="34" t="s">
        <v>6062</v>
      </c>
      <c r="P901" s="69">
        <v>5499</v>
      </c>
      <c r="Q901" s="34" t="s">
        <v>6068</v>
      </c>
      <c r="R901" s="34" t="s">
        <v>6069</v>
      </c>
      <c r="S901" s="69">
        <v>19997</v>
      </c>
      <c r="T901" s="34" t="s">
        <v>6070</v>
      </c>
      <c r="U901" s="34" t="s">
        <v>4638</v>
      </c>
      <c r="V901" s="34" t="s">
        <v>4639</v>
      </c>
      <c r="W901" s="34" t="s">
        <v>6071</v>
      </c>
      <c r="X901" s="34" t="s">
        <v>3526</v>
      </c>
    </row>
    <row r="902" spans="1:24" x14ac:dyDescent="0.25">
      <c r="A902" s="30" t="s">
        <v>1028</v>
      </c>
      <c r="B902" s="31" t="s">
        <v>731</v>
      </c>
      <c r="C902" s="31" t="str">
        <f t="shared" si="42"/>
        <v>Durable Medical Equipment and Supplies Policy</v>
      </c>
      <c r="G902" s="30" t="s">
        <v>1028</v>
      </c>
      <c r="H902" s="31" t="s">
        <v>731</v>
      </c>
      <c r="I902" s="31" t="str">
        <f t="shared" si="43"/>
        <v>Durable Medical Equipment and Supplies Policy</v>
      </c>
      <c r="J902" t="e">
        <f t="shared" ca="1" si="44"/>
        <v>#N/A</v>
      </c>
      <c r="N902" s="34" t="s">
        <v>3526</v>
      </c>
      <c r="O902" s="34" t="s">
        <v>6062</v>
      </c>
      <c r="P902" s="69">
        <v>6651</v>
      </c>
      <c r="Q902" s="34" t="s">
        <v>6072</v>
      </c>
      <c r="R902" s="34" t="s">
        <v>6073</v>
      </c>
      <c r="S902" s="69">
        <v>20946</v>
      </c>
      <c r="T902" s="34" t="s">
        <v>6074</v>
      </c>
      <c r="U902" s="34" t="s">
        <v>4644</v>
      </c>
      <c r="V902" s="34" t="s">
        <v>4645</v>
      </c>
      <c r="W902" s="34" t="s">
        <v>6075</v>
      </c>
      <c r="X902" s="34" t="s">
        <v>3526</v>
      </c>
    </row>
    <row r="903" spans="1:24" x14ac:dyDescent="0.25">
      <c r="A903" s="30" t="s">
        <v>1028</v>
      </c>
      <c r="B903" s="31" t="s">
        <v>732</v>
      </c>
      <c r="C903" s="31" t="str">
        <f t="shared" si="42"/>
        <v>Durable Medical Equipment and Supplies Policy</v>
      </c>
      <c r="G903" s="30" t="s">
        <v>1028</v>
      </c>
      <c r="H903" s="31" t="s">
        <v>732</v>
      </c>
      <c r="I903" s="31" t="str">
        <f t="shared" si="43"/>
        <v>Durable Medical Equipment and Supplies Policy</v>
      </c>
      <c r="J903" t="e">
        <f t="shared" ca="1" si="44"/>
        <v>#N/A</v>
      </c>
      <c r="N903" s="34" t="s">
        <v>3526</v>
      </c>
      <c r="O903" s="34" t="s">
        <v>6076</v>
      </c>
      <c r="P903" s="69">
        <v>8764</v>
      </c>
      <c r="Q903" s="34" t="s">
        <v>6077</v>
      </c>
      <c r="R903" s="34" t="s">
        <v>6078</v>
      </c>
      <c r="S903" s="69">
        <v>47855</v>
      </c>
      <c r="T903" s="70" t="s">
        <v>6079</v>
      </c>
      <c r="U903" s="34" t="s">
        <v>4638</v>
      </c>
      <c r="V903" s="34" t="s">
        <v>5811</v>
      </c>
      <c r="W903" s="34" t="s">
        <v>6080</v>
      </c>
      <c r="X903" s="34" t="s">
        <v>3526</v>
      </c>
    </row>
    <row r="904" spans="1:24" x14ac:dyDescent="0.25">
      <c r="A904" s="30" t="s">
        <v>1029</v>
      </c>
      <c r="B904" s="31" t="s">
        <v>805</v>
      </c>
      <c r="C904" s="31" t="str">
        <f t="shared" si="42"/>
        <v>Durable Medical Equipment and Supplies Policy</v>
      </c>
      <c r="G904" s="30" t="s">
        <v>1029</v>
      </c>
      <c r="H904" s="31" t="s">
        <v>805</v>
      </c>
      <c r="I904" s="31" t="str">
        <f t="shared" si="43"/>
        <v>Durable Medical Equipment and Supplies Policy</v>
      </c>
      <c r="J904" t="e">
        <f t="shared" ca="1" si="44"/>
        <v>#N/A</v>
      </c>
      <c r="N904" s="34" t="s">
        <v>3526</v>
      </c>
      <c r="O904" s="34" t="s">
        <v>6076</v>
      </c>
      <c r="P904" s="69">
        <v>8765</v>
      </c>
      <c r="Q904" s="34" t="s">
        <v>6081</v>
      </c>
      <c r="R904" s="34" t="s">
        <v>6082</v>
      </c>
      <c r="S904" s="69">
        <v>47886</v>
      </c>
      <c r="T904" s="70" t="s">
        <v>6083</v>
      </c>
      <c r="U904" s="34" t="s">
        <v>4638</v>
      </c>
      <c r="V904" s="34" t="s">
        <v>5811</v>
      </c>
      <c r="W904" s="34" t="s">
        <v>6080</v>
      </c>
      <c r="X904" s="34" t="s">
        <v>3526</v>
      </c>
    </row>
    <row r="905" spans="1:24" x14ac:dyDescent="0.25">
      <c r="A905" s="30" t="s">
        <v>1030</v>
      </c>
      <c r="B905" s="31" t="s">
        <v>1031</v>
      </c>
      <c r="C905" s="31" t="str">
        <f t="shared" si="42"/>
        <v>Durable Medical Equipment and Supplies Policy</v>
      </c>
      <c r="G905" s="30" t="s">
        <v>1030</v>
      </c>
      <c r="H905" s="31" t="s">
        <v>1031</v>
      </c>
      <c r="I905" s="31" t="str">
        <f t="shared" si="43"/>
        <v>Durable Medical Equipment and Supplies Policy</v>
      </c>
      <c r="J905" t="e">
        <f t="shared" ca="1" si="44"/>
        <v>#N/A</v>
      </c>
      <c r="N905" s="34" t="s">
        <v>3526</v>
      </c>
      <c r="O905" s="34" t="s">
        <v>6076</v>
      </c>
      <c r="P905" s="69">
        <v>8766</v>
      </c>
      <c r="Q905" s="34" t="s">
        <v>6084</v>
      </c>
      <c r="R905" s="34" t="s">
        <v>6085</v>
      </c>
      <c r="S905" s="69">
        <v>47811</v>
      </c>
      <c r="T905" s="70" t="s">
        <v>6086</v>
      </c>
      <c r="U905" s="34" t="s">
        <v>4638</v>
      </c>
      <c r="V905" s="34" t="s">
        <v>5811</v>
      </c>
      <c r="W905" s="34" t="s">
        <v>6080</v>
      </c>
      <c r="X905" s="34" t="s">
        <v>3526</v>
      </c>
    </row>
    <row r="906" spans="1:24" x14ac:dyDescent="0.25">
      <c r="A906" s="30" t="s">
        <v>1032</v>
      </c>
      <c r="B906" s="31" t="s">
        <v>475</v>
      </c>
      <c r="C906" s="31" t="str">
        <f t="shared" si="42"/>
        <v>Durable Medical Equipment and Supplies Policy</v>
      </c>
      <c r="G906" s="30" t="s">
        <v>1032</v>
      </c>
      <c r="H906" s="31" t="s">
        <v>475</v>
      </c>
      <c r="I906" s="31" t="str">
        <f t="shared" si="43"/>
        <v>Durable Medical Equipment and Supplies Policy</v>
      </c>
      <c r="J906" t="e">
        <f t="shared" ca="1" si="44"/>
        <v>#N/A</v>
      </c>
      <c r="N906" s="34" t="s">
        <v>3526</v>
      </c>
      <c r="O906" s="34" t="s">
        <v>6087</v>
      </c>
      <c r="P906" s="69">
        <v>7162</v>
      </c>
      <c r="Q906" s="70" t="s">
        <v>6088</v>
      </c>
      <c r="R906" s="34" t="s">
        <v>6089</v>
      </c>
      <c r="S906" s="69">
        <v>60609</v>
      </c>
      <c r="T906" s="70" t="s">
        <v>6090</v>
      </c>
      <c r="U906" s="34" t="s">
        <v>4728</v>
      </c>
      <c r="V906" s="34" t="s">
        <v>4729</v>
      </c>
      <c r="W906" s="34" t="s">
        <v>6091</v>
      </c>
      <c r="X906" s="34" t="s">
        <v>3526</v>
      </c>
    </row>
    <row r="907" spans="1:24" x14ac:dyDescent="0.25">
      <c r="A907" s="30" t="s">
        <v>1032</v>
      </c>
      <c r="B907" s="31" t="s">
        <v>1033</v>
      </c>
      <c r="C907" s="31" t="str">
        <f t="shared" si="42"/>
        <v>Durable Medical Equipment and Supplies Policy</v>
      </c>
      <c r="G907" s="30" t="s">
        <v>1032</v>
      </c>
      <c r="H907" s="31" t="s">
        <v>1033</v>
      </c>
      <c r="I907" s="31" t="str">
        <f t="shared" si="43"/>
        <v>Durable Medical Equipment and Supplies Policy</v>
      </c>
      <c r="J907" t="e">
        <f t="shared" ca="1" si="44"/>
        <v>#N/A</v>
      </c>
      <c r="N907" s="34" t="s">
        <v>3526</v>
      </c>
      <c r="O907" s="34" t="s">
        <v>6092</v>
      </c>
      <c r="P907" s="69">
        <v>9029</v>
      </c>
      <c r="Q907" s="34" t="s">
        <v>6093</v>
      </c>
      <c r="R907" s="34" t="s">
        <v>6094</v>
      </c>
      <c r="S907" s="69">
        <v>51910</v>
      </c>
      <c r="T907" s="70" t="s">
        <v>6095</v>
      </c>
      <c r="U907" s="34" t="s">
        <v>4638</v>
      </c>
      <c r="V907" s="34" t="s">
        <v>4639</v>
      </c>
      <c r="W907" s="34" t="s">
        <v>6096</v>
      </c>
      <c r="X907" s="34" t="s">
        <v>3526</v>
      </c>
    </row>
    <row r="908" spans="1:24" x14ac:dyDescent="0.25">
      <c r="A908" s="30" t="s">
        <v>1032</v>
      </c>
      <c r="B908" s="31" t="s">
        <v>1034</v>
      </c>
      <c r="C908" s="31" t="str">
        <f t="shared" si="42"/>
        <v>Durable Medical Equipment and Supplies Policy</v>
      </c>
      <c r="G908" s="30" t="s">
        <v>1032</v>
      </c>
      <c r="H908" s="31" t="s">
        <v>1034</v>
      </c>
      <c r="I908" s="31" t="str">
        <f t="shared" si="43"/>
        <v>Durable Medical Equipment and Supplies Policy</v>
      </c>
      <c r="J908" t="e">
        <f t="shared" ca="1" si="44"/>
        <v>#N/A</v>
      </c>
      <c r="N908" s="34" t="s">
        <v>3526</v>
      </c>
      <c r="O908" s="34" t="s">
        <v>6097</v>
      </c>
      <c r="P908" s="69">
        <v>7021</v>
      </c>
      <c r="Q908" s="34" t="s">
        <v>6098</v>
      </c>
      <c r="R908" s="34" t="s">
        <v>6099</v>
      </c>
      <c r="S908" s="69">
        <v>25583</v>
      </c>
      <c r="T908" s="70" t="s">
        <v>6100</v>
      </c>
      <c r="U908" s="34" t="s">
        <v>4728</v>
      </c>
      <c r="V908" s="34" t="s">
        <v>4741</v>
      </c>
      <c r="W908" s="34" t="s">
        <v>6101</v>
      </c>
      <c r="X908" s="34" t="s">
        <v>3526</v>
      </c>
    </row>
    <row r="909" spans="1:24" x14ac:dyDescent="0.25">
      <c r="A909" s="30" t="s">
        <v>1032</v>
      </c>
      <c r="B909" s="31" t="s">
        <v>1035</v>
      </c>
      <c r="C909" s="31" t="str">
        <f t="shared" si="42"/>
        <v>Durable Medical Equipment and Supplies Policy</v>
      </c>
      <c r="G909" s="30" t="s">
        <v>1032</v>
      </c>
      <c r="H909" s="31" t="s">
        <v>1035</v>
      </c>
      <c r="I909" s="31" t="str">
        <f t="shared" si="43"/>
        <v>Durable Medical Equipment and Supplies Policy</v>
      </c>
      <c r="J909" t="e">
        <f t="shared" ca="1" si="44"/>
        <v>#N/A</v>
      </c>
      <c r="N909" s="34" t="s">
        <v>3526</v>
      </c>
      <c r="O909" s="34" t="s">
        <v>6097</v>
      </c>
      <c r="P909" s="69">
        <v>7350</v>
      </c>
      <c r="Q909" s="34" t="s">
        <v>6102</v>
      </c>
      <c r="R909" s="34" t="s">
        <v>6103</v>
      </c>
      <c r="S909" s="69">
        <v>25767</v>
      </c>
      <c r="T909" s="70" t="s">
        <v>6104</v>
      </c>
      <c r="U909" s="34" t="s">
        <v>4638</v>
      </c>
      <c r="V909" s="34" t="s">
        <v>4639</v>
      </c>
      <c r="W909" s="34" t="s">
        <v>6105</v>
      </c>
      <c r="X909" s="34" t="s">
        <v>3526</v>
      </c>
    </row>
    <row r="910" spans="1:24" x14ac:dyDescent="0.25">
      <c r="A910" s="30" t="s">
        <v>1032</v>
      </c>
      <c r="B910" s="31" t="s">
        <v>1036</v>
      </c>
      <c r="C910" s="31" t="str">
        <f t="shared" si="42"/>
        <v>Durable Medical Equipment and Supplies Policy</v>
      </c>
      <c r="G910" s="30" t="s">
        <v>1032</v>
      </c>
      <c r="H910" s="31" t="s">
        <v>1036</v>
      </c>
      <c r="I910" s="31" t="str">
        <f t="shared" si="43"/>
        <v>Durable Medical Equipment and Supplies Policy</v>
      </c>
      <c r="J910" t="e">
        <f t="shared" ca="1" si="44"/>
        <v>#N/A</v>
      </c>
      <c r="N910" s="34" t="s">
        <v>3526</v>
      </c>
      <c r="O910" s="34" t="s">
        <v>6097</v>
      </c>
      <c r="P910" s="69">
        <v>7493</v>
      </c>
      <c r="Q910" s="34" t="s">
        <v>6106</v>
      </c>
      <c r="R910" s="34" t="s">
        <v>6107</v>
      </c>
      <c r="S910" s="69">
        <v>25766</v>
      </c>
      <c r="T910" s="70" t="s">
        <v>6108</v>
      </c>
      <c r="U910" s="34" t="s">
        <v>4728</v>
      </c>
      <c r="V910" s="34" t="s">
        <v>4741</v>
      </c>
      <c r="W910" s="34" t="s">
        <v>6109</v>
      </c>
      <c r="X910" s="34" t="s">
        <v>3526</v>
      </c>
    </row>
    <row r="911" spans="1:24" x14ac:dyDescent="0.25">
      <c r="A911" s="30" t="s">
        <v>1037</v>
      </c>
      <c r="B911" s="31" t="s">
        <v>1038</v>
      </c>
      <c r="C911" s="31" t="str">
        <f t="shared" si="42"/>
        <v>CMS National Coverage Determinations (NCD) Policy</v>
      </c>
      <c r="G911" s="30" t="s">
        <v>1037</v>
      </c>
      <c r="H911" s="31" t="s">
        <v>1038</v>
      </c>
      <c r="I911" s="31" t="str">
        <f t="shared" si="43"/>
        <v>CMS National Coverage Determinations (NCD) Policy</v>
      </c>
      <c r="J911" t="e">
        <f t="shared" ca="1" si="44"/>
        <v>#N/A</v>
      </c>
      <c r="N911" s="34" t="s">
        <v>3526</v>
      </c>
      <c r="O911" s="34" t="s">
        <v>6097</v>
      </c>
      <c r="P911" s="69">
        <v>7494</v>
      </c>
      <c r="Q911" s="34" t="s">
        <v>6110</v>
      </c>
      <c r="R911" s="34" t="s">
        <v>6111</v>
      </c>
      <c r="S911" s="69">
        <v>25581</v>
      </c>
      <c r="T911" s="70" t="s">
        <v>6112</v>
      </c>
      <c r="U911" s="34" t="s">
        <v>4728</v>
      </c>
      <c r="V911" s="34" t="s">
        <v>4741</v>
      </c>
      <c r="W911" s="34" t="s">
        <v>6113</v>
      </c>
      <c r="X911" s="34" t="s">
        <v>3526</v>
      </c>
    </row>
    <row r="912" spans="1:24" x14ac:dyDescent="0.25">
      <c r="A912" s="30" t="s">
        <v>1039</v>
      </c>
      <c r="B912" s="31" t="s">
        <v>1040</v>
      </c>
      <c r="C912" s="31" t="str">
        <f t="shared" si="42"/>
        <v>Device and Supply Policy</v>
      </c>
      <c r="G912" s="30" t="s">
        <v>1039</v>
      </c>
      <c r="H912" s="31" t="s">
        <v>1040</v>
      </c>
      <c r="I912" s="31" t="str">
        <f t="shared" si="43"/>
        <v>Device and Supply Policy</v>
      </c>
      <c r="J912" t="e">
        <f t="shared" ca="1" si="44"/>
        <v>#N/A</v>
      </c>
      <c r="N912" s="34" t="s">
        <v>3526</v>
      </c>
      <c r="O912" s="34" t="s">
        <v>6097</v>
      </c>
      <c r="P912" s="69">
        <v>7737</v>
      </c>
      <c r="Q912" s="34" t="s">
        <v>6114</v>
      </c>
      <c r="R912" s="34" t="s">
        <v>6115</v>
      </c>
      <c r="S912" s="69">
        <v>53246</v>
      </c>
      <c r="T912" s="70" t="s">
        <v>6116</v>
      </c>
      <c r="U912" s="34" t="s">
        <v>4728</v>
      </c>
      <c r="V912" s="34" t="s">
        <v>4741</v>
      </c>
      <c r="W912" s="34" t="s">
        <v>6117</v>
      </c>
      <c r="X912" s="34" t="s">
        <v>3526</v>
      </c>
    </row>
    <row r="913" spans="1:24" x14ac:dyDescent="0.25">
      <c r="A913" s="30" t="s">
        <v>1041</v>
      </c>
      <c r="B913" s="31" t="s">
        <v>853</v>
      </c>
      <c r="C913" s="31" t="str">
        <f t="shared" si="42"/>
        <v>Durable Medical Equipment and Supplies Policy</v>
      </c>
      <c r="G913" s="30" t="s">
        <v>1041</v>
      </c>
      <c r="H913" s="31" t="s">
        <v>853</v>
      </c>
      <c r="I913" s="31" t="str">
        <f t="shared" si="43"/>
        <v>Durable Medical Equipment and Supplies Policy</v>
      </c>
      <c r="J913" t="e">
        <f t="shared" ca="1" si="44"/>
        <v>#N/A</v>
      </c>
      <c r="N913" s="34" t="s">
        <v>3526</v>
      </c>
      <c r="O913" s="34" t="s">
        <v>6097</v>
      </c>
      <c r="P913" s="69">
        <v>8312</v>
      </c>
      <c r="Q913" s="34" t="s">
        <v>6118</v>
      </c>
      <c r="R913" s="34" t="s">
        <v>6119</v>
      </c>
      <c r="S913" s="69">
        <v>26613</v>
      </c>
      <c r="T913" s="70" t="s">
        <v>6120</v>
      </c>
      <c r="U913" s="34" t="s">
        <v>4728</v>
      </c>
      <c r="V913" s="34" t="s">
        <v>4729</v>
      </c>
      <c r="W913" s="34" t="s">
        <v>6101</v>
      </c>
      <c r="X913" s="34" t="s">
        <v>3526</v>
      </c>
    </row>
    <row r="914" spans="1:24" x14ac:dyDescent="0.25">
      <c r="A914" s="30" t="s">
        <v>1041</v>
      </c>
      <c r="B914" s="31" t="s">
        <v>854</v>
      </c>
      <c r="C914" s="31" t="str">
        <f t="shared" si="42"/>
        <v>Durable Medical Equipment and Supplies Policy</v>
      </c>
      <c r="G914" s="30" t="s">
        <v>1041</v>
      </c>
      <c r="H914" s="31" t="s">
        <v>854</v>
      </c>
      <c r="I914" s="31" t="str">
        <f t="shared" si="43"/>
        <v>Durable Medical Equipment and Supplies Policy</v>
      </c>
      <c r="J914" t="e">
        <f t="shared" ca="1" si="44"/>
        <v>#N/A</v>
      </c>
      <c r="N914" s="34" t="s">
        <v>3526</v>
      </c>
      <c r="O914" s="34" t="s">
        <v>6097</v>
      </c>
      <c r="P914" s="69">
        <v>8789</v>
      </c>
      <c r="Q914" s="34" t="s">
        <v>6121</v>
      </c>
      <c r="R914" s="34" t="s">
        <v>6122</v>
      </c>
      <c r="S914" s="69">
        <v>25735</v>
      </c>
      <c r="T914" s="70" t="s">
        <v>6123</v>
      </c>
      <c r="U914" s="34" t="s">
        <v>4638</v>
      </c>
      <c r="V914" s="34" t="s">
        <v>4639</v>
      </c>
      <c r="W914" s="34" t="s">
        <v>6124</v>
      </c>
      <c r="X914" s="34" t="s">
        <v>3526</v>
      </c>
    </row>
    <row r="915" spans="1:24" x14ac:dyDescent="0.25">
      <c r="A915" s="30" t="s">
        <v>432</v>
      </c>
      <c r="B915" s="31" t="s">
        <v>1011</v>
      </c>
      <c r="C915" s="31" t="str">
        <f t="shared" si="42"/>
        <v>Durable Medical Equipment and Supplies Policy</v>
      </c>
      <c r="G915" s="30" t="s">
        <v>432</v>
      </c>
      <c r="H915" s="31" t="s">
        <v>1011</v>
      </c>
      <c r="I915" s="31" t="str">
        <f t="shared" si="43"/>
        <v>Durable Medical Equipment and Supplies Policy</v>
      </c>
      <c r="J915" t="e">
        <f t="shared" ca="1" si="44"/>
        <v>#N/A</v>
      </c>
      <c r="N915" s="34" t="s">
        <v>3526</v>
      </c>
      <c r="O915" s="34" t="s">
        <v>6125</v>
      </c>
      <c r="P915" s="69">
        <v>3309</v>
      </c>
      <c r="Q915" s="34" t="s">
        <v>6126</v>
      </c>
      <c r="R915" s="34" t="s">
        <v>6127</v>
      </c>
      <c r="S915" s="69">
        <v>58409</v>
      </c>
      <c r="T915" s="34" t="s">
        <v>6128</v>
      </c>
      <c r="U915" s="34" t="s">
        <v>5066</v>
      </c>
      <c r="V915" s="34" t="s">
        <v>5067</v>
      </c>
      <c r="W915" s="34" t="s">
        <v>6129</v>
      </c>
      <c r="X915" s="34" t="s">
        <v>3526</v>
      </c>
    </row>
    <row r="916" spans="1:24" x14ac:dyDescent="0.25">
      <c r="A916" s="30" t="s">
        <v>432</v>
      </c>
      <c r="B916" s="31" t="s">
        <v>1042</v>
      </c>
      <c r="C916" s="31" t="str">
        <f t="shared" si="42"/>
        <v>Durable Medical Equipment and Supplies Policy</v>
      </c>
      <c r="G916" s="30" t="s">
        <v>432</v>
      </c>
      <c r="H916" s="31" t="s">
        <v>1042</v>
      </c>
      <c r="I916" s="31" t="str">
        <f t="shared" si="43"/>
        <v>Durable Medical Equipment and Supplies Policy</v>
      </c>
      <c r="J916" t="e">
        <f t="shared" ca="1" si="44"/>
        <v>#N/A</v>
      </c>
      <c r="N916" s="34" t="s">
        <v>3526</v>
      </c>
      <c r="O916" s="34" t="s">
        <v>6130</v>
      </c>
      <c r="P916" s="69">
        <v>9203</v>
      </c>
      <c r="Q916" s="70" t="s">
        <v>6131</v>
      </c>
      <c r="R916" s="34" t="s">
        <v>6132</v>
      </c>
      <c r="S916" s="69">
        <v>57362</v>
      </c>
      <c r="T916" s="70" t="s">
        <v>6133</v>
      </c>
      <c r="U916" s="34" t="s">
        <v>5066</v>
      </c>
      <c r="V916" s="34" t="s">
        <v>5067</v>
      </c>
      <c r="W916" s="34" t="s">
        <v>6134</v>
      </c>
      <c r="X916" s="34" t="s">
        <v>3526</v>
      </c>
    </row>
    <row r="917" spans="1:24" x14ac:dyDescent="0.25">
      <c r="A917" s="30" t="s">
        <v>1043</v>
      </c>
      <c r="B917" s="31" t="s">
        <v>860</v>
      </c>
      <c r="C917" s="31" t="str">
        <f t="shared" si="42"/>
        <v>Durable Medical Equipment and Supplies Policy</v>
      </c>
      <c r="G917" s="30" t="s">
        <v>1043</v>
      </c>
      <c r="H917" s="31" t="s">
        <v>860</v>
      </c>
      <c r="I917" s="31" t="str">
        <f t="shared" si="43"/>
        <v>Durable Medical Equipment and Supplies Policy</v>
      </c>
      <c r="J917" t="e">
        <f t="shared" ca="1" si="44"/>
        <v>#N/A</v>
      </c>
      <c r="N917" s="34" t="s">
        <v>3526</v>
      </c>
      <c r="O917" s="34" t="s">
        <v>6130</v>
      </c>
      <c r="P917" s="69">
        <v>9204</v>
      </c>
      <c r="Q917" s="34" t="s">
        <v>6135</v>
      </c>
      <c r="R917" s="34" t="s">
        <v>6136</v>
      </c>
      <c r="S917" s="69">
        <v>57364</v>
      </c>
      <c r="T917" s="70" t="s">
        <v>6137</v>
      </c>
      <c r="U917" s="34" t="s">
        <v>4728</v>
      </c>
      <c r="V917" s="34" t="s">
        <v>6066</v>
      </c>
      <c r="W917" s="34" t="s">
        <v>6138</v>
      </c>
      <c r="X917" s="34" t="s">
        <v>3526</v>
      </c>
    </row>
    <row r="918" spans="1:24" x14ac:dyDescent="0.25">
      <c r="A918" s="30" t="s">
        <v>1043</v>
      </c>
      <c r="B918" s="31" t="s">
        <v>1044</v>
      </c>
      <c r="C918" s="31" t="str">
        <f t="shared" si="42"/>
        <v>Durable Medical Equipment and Supplies Policy</v>
      </c>
      <c r="G918" s="30" t="s">
        <v>1043</v>
      </c>
      <c r="H918" s="31" t="s">
        <v>1044</v>
      </c>
      <c r="I918" s="31" t="str">
        <f t="shared" si="43"/>
        <v>Durable Medical Equipment and Supplies Policy</v>
      </c>
      <c r="J918" t="e">
        <f t="shared" ca="1" si="44"/>
        <v>#N/A</v>
      </c>
      <c r="N918" s="34" t="s">
        <v>3526</v>
      </c>
      <c r="O918" s="34" t="s">
        <v>6130</v>
      </c>
      <c r="P918" s="69">
        <v>9205</v>
      </c>
      <c r="Q918" s="34" t="s">
        <v>6139</v>
      </c>
      <c r="R918" s="34" t="s">
        <v>6140</v>
      </c>
      <c r="S918" s="69">
        <v>57336</v>
      </c>
      <c r="T918" s="70" t="s">
        <v>6141</v>
      </c>
      <c r="U918" s="34" t="s">
        <v>4728</v>
      </c>
      <c r="V918" s="34" t="s">
        <v>6066</v>
      </c>
      <c r="W918" s="34" t="s">
        <v>6138</v>
      </c>
      <c r="X918" s="34" t="s">
        <v>3526</v>
      </c>
    </row>
    <row r="919" spans="1:24" x14ac:dyDescent="0.25">
      <c r="A919" s="30" t="s">
        <v>1043</v>
      </c>
      <c r="B919" s="31" t="s">
        <v>543</v>
      </c>
      <c r="C919" s="31" t="str">
        <f t="shared" si="42"/>
        <v>Durable Medical Equipment and Supplies Policy</v>
      </c>
      <c r="G919" s="30" t="s">
        <v>1043</v>
      </c>
      <c r="H919" s="31" t="s">
        <v>543</v>
      </c>
      <c r="I919" s="31" t="str">
        <f t="shared" si="43"/>
        <v>Durable Medical Equipment and Supplies Policy</v>
      </c>
      <c r="J919" t="e">
        <f t="shared" ca="1" si="44"/>
        <v>#N/A</v>
      </c>
      <c r="N919" s="34" t="s">
        <v>3526</v>
      </c>
      <c r="O919" s="34" t="s">
        <v>6130</v>
      </c>
      <c r="P919" s="69">
        <v>9206</v>
      </c>
      <c r="Q919" s="34" t="s">
        <v>6142</v>
      </c>
      <c r="R919" s="34" t="s">
        <v>6143</v>
      </c>
      <c r="S919" s="69">
        <v>57493</v>
      </c>
      <c r="T919" s="70" t="s">
        <v>6144</v>
      </c>
      <c r="U919" s="34" t="s">
        <v>4728</v>
      </c>
      <c r="V919" s="34" t="s">
        <v>6066</v>
      </c>
      <c r="W919" s="34" t="s">
        <v>6138</v>
      </c>
      <c r="X919" s="34" t="s">
        <v>3526</v>
      </c>
    </row>
    <row r="920" spans="1:24" x14ac:dyDescent="0.25">
      <c r="A920" s="30" t="s">
        <v>1045</v>
      </c>
      <c r="B920" s="31" t="s">
        <v>860</v>
      </c>
      <c r="C920" s="31" t="str">
        <f t="shared" si="42"/>
        <v>Durable Medical Equipment and Supplies Policy</v>
      </c>
      <c r="G920" s="30" t="s">
        <v>1045</v>
      </c>
      <c r="H920" s="31" t="s">
        <v>860</v>
      </c>
      <c r="I920" s="31" t="str">
        <f t="shared" si="43"/>
        <v>Durable Medical Equipment and Supplies Policy</v>
      </c>
      <c r="J920" t="e">
        <f t="shared" ca="1" si="44"/>
        <v>#N/A</v>
      </c>
      <c r="N920" s="34" t="s">
        <v>3526</v>
      </c>
      <c r="O920" s="34" t="s">
        <v>6130</v>
      </c>
      <c r="P920" s="69">
        <v>9207</v>
      </c>
      <c r="Q920" s="34" t="s">
        <v>6145</v>
      </c>
      <c r="R920" s="34" t="s">
        <v>6146</v>
      </c>
      <c r="S920" s="69">
        <v>57293</v>
      </c>
      <c r="T920" s="70" t="s">
        <v>6147</v>
      </c>
      <c r="U920" s="34" t="s">
        <v>4728</v>
      </c>
      <c r="V920" s="34" t="s">
        <v>6066</v>
      </c>
      <c r="W920" s="34" t="s">
        <v>6138</v>
      </c>
      <c r="X920" s="34" t="s">
        <v>3526</v>
      </c>
    </row>
    <row r="921" spans="1:24" x14ac:dyDescent="0.25">
      <c r="A921" s="30" t="s">
        <v>1045</v>
      </c>
      <c r="B921" s="31" t="s">
        <v>1044</v>
      </c>
      <c r="C921" s="31" t="str">
        <f t="shared" si="42"/>
        <v>Durable Medical Equipment and Supplies Policy</v>
      </c>
      <c r="G921" s="30" t="s">
        <v>1045</v>
      </c>
      <c r="H921" s="31" t="s">
        <v>1044</v>
      </c>
      <c r="I921" s="31" t="str">
        <f t="shared" si="43"/>
        <v>Durable Medical Equipment and Supplies Policy</v>
      </c>
      <c r="J921" t="e">
        <f t="shared" ca="1" si="44"/>
        <v>#N/A</v>
      </c>
      <c r="N921" s="34" t="s">
        <v>3526</v>
      </c>
      <c r="O921" s="34" t="s">
        <v>6130</v>
      </c>
      <c r="P921" s="69">
        <v>9208</v>
      </c>
      <c r="Q921" s="70" t="s">
        <v>6148</v>
      </c>
      <c r="R921" s="34" t="s">
        <v>6149</v>
      </c>
      <c r="S921" s="69">
        <v>57361</v>
      </c>
      <c r="T921" s="70" t="s">
        <v>6150</v>
      </c>
      <c r="U921" s="34" t="s">
        <v>4728</v>
      </c>
      <c r="V921" s="34" t="s">
        <v>6066</v>
      </c>
      <c r="W921" s="34" t="s">
        <v>6138</v>
      </c>
      <c r="X921" s="34" t="s">
        <v>3526</v>
      </c>
    </row>
    <row r="922" spans="1:24" x14ac:dyDescent="0.25">
      <c r="A922" s="30" t="s">
        <v>1045</v>
      </c>
      <c r="B922" s="31" t="s">
        <v>543</v>
      </c>
      <c r="C922" s="31" t="str">
        <f t="shared" si="42"/>
        <v>Durable Medical Equipment and Supplies Policy</v>
      </c>
      <c r="G922" s="30" t="s">
        <v>1045</v>
      </c>
      <c r="H922" s="31" t="s">
        <v>543</v>
      </c>
      <c r="I922" s="31" t="str">
        <f t="shared" si="43"/>
        <v>Durable Medical Equipment and Supplies Policy</v>
      </c>
      <c r="J922" t="e">
        <f t="shared" ca="1" si="44"/>
        <v>#N/A</v>
      </c>
      <c r="N922" s="34" t="s">
        <v>3526</v>
      </c>
      <c r="O922" s="34" t="s">
        <v>6130</v>
      </c>
      <c r="P922" s="69">
        <v>9209</v>
      </c>
      <c r="Q922" s="70" t="s">
        <v>6151</v>
      </c>
      <c r="R922" s="34" t="s">
        <v>6152</v>
      </c>
      <c r="S922" s="69">
        <v>57372</v>
      </c>
      <c r="T922" s="70" t="s">
        <v>6153</v>
      </c>
      <c r="U922" s="34" t="s">
        <v>4728</v>
      </c>
      <c r="V922" s="34" t="s">
        <v>6066</v>
      </c>
      <c r="W922" s="34" t="s">
        <v>6138</v>
      </c>
      <c r="X922" s="34" t="s">
        <v>3526</v>
      </c>
    </row>
    <row r="923" spans="1:24" x14ac:dyDescent="0.25">
      <c r="A923" s="30" t="s">
        <v>1046</v>
      </c>
      <c r="B923" s="31" t="s">
        <v>1047</v>
      </c>
      <c r="C923" s="31" t="str">
        <f t="shared" si="42"/>
        <v>Ophthalmology Policy</v>
      </c>
      <c r="G923" s="30" t="s">
        <v>1046</v>
      </c>
      <c r="H923" s="31" t="s">
        <v>1047</v>
      </c>
      <c r="I923" s="31" t="str">
        <f t="shared" si="43"/>
        <v>Ophthalmology Policy</v>
      </c>
      <c r="J923" t="e">
        <f t="shared" ca="1" si="44"/>
        <v>#N/A</v>
      </c>
      <c r="N923" s="34" t="s">
        <v>3526</v>
      </c>
      <c r="O923" s="34" t="s">
        <v>6130</v>
      </c>
      <c r="P923" s="69">
        <v>9210</v>
      </c>
      <c r="Q923" s="34" t="s">
        <v>6154</v>
      </c>
      <c r="R923" s="34" t="s">
        <v>6155</v>
      </c>
      <c r="S923" s="69">
        <v>57370</v>
      </c>
      <c r="T923" s="70" t="s">
        <v>6156</v>
      </c>
      <c r="U923" s="34" t="s">
        <v>4728</v>
      </c>
      <c r="V923" s="34" t="s">
        <v>6066</v>
      </c>
      <c r="W923" s="34" t="s">
        <v>6157</v>
      </c>
      <c r="X923" s="34" t="s">
        <v>3526</v>
      </c>
    </row>
    <row r="924" spans="1:24" x14ac:dyDescent="0.25">
      <c r="A924" s="30" t="s">
        <v>1046</v>
      </c>
      <c r="B924" s="31" t="s">
        <v>1048</v>
      </c>
      <c r="C924" s="31" t="str">
        <f t="shared" si="42"/>
        <v>Ophthalmology Policy</v>
      </c>
      <c r="G924" s="30" t="s">
        <v>1046</v>
      </c>
      <c r="H924" s="31" t="s">
        <v>1048</v>
      </c>
      <c r="I924" s="31" t="str">
        <f t="shared" si="43"/>
        <v>Ophthalmology Policy</v>
      </c>
      <c r="J924" t="e">
        <f t="shared" ca="1" si="44"/>
        <v>#N/A</v>
      </c>
      <c r="N924" s="34" t="s">
        <v>3526</v>
      </c>
      <c r="O924" s="34" t="s">
        <v>6158</v>
      </c>
      <c r="P924" s="69">
        <v>6323</v>
      </c>
      <c r="Q924" s="70" t="s">
        <v>6159</v>
      </c>
      <c r="R924" s="34" t="s">
        <v>6160</v>
      </c>
      <c r="S924" s="69">
        <v>60372</v>
      </c>
      <c r="T924" s="70" t="s">
        <v>6161</v>
      </c>
      <c r="U924" s="34" t="s">
        <v>4638</v>
      </c>
      <c r="V924" s="34" t="s">
        <v>5811</v>
      </c>
      <c r="W924" s="34" t="s">
        <v>6162</v>
      </c>
      <c r="X924" s="34" t="s">
        <v>3526</v>
      </c>
    </row>
    <row r="925" spans="1:24" x14ac:dyDescent="0.25">
      <c r="A925" s="30" t="s">
        <v>1046</v>
      </c>
      <c r="B925" s="31" t="s">
        <v>1049</v>
      </c>
      <c r="C925" s="31" t="str">
        <f t="shared" si="42"/>
        <v>Ophthalmology Policy</v>
      </c>
      <c r="G925" s="30" t="s">
        <v>1046</v>
      </c>
      <c r="H925" s="31" t="s">
        <v>1049</v>
      </c>
      <c r="I925" s="31" t="str">
        <f t="shared" si="43"/>
        <v>Ophthalmology Policy</v>
      </c>
      <c r="J925" t="e">
        <f t="shared" ca="1" si="44"/>
        <v>#N/A</v>
      </c>
      <c r="N925" s="34" t="s">
        <v>3526</v>
      </c>
      <c r="O925" s="34" t="s">
        <v>6158</v>
      </c>
      <c r="P925" s="69">
        <v>6454</v>
      </c>
      <c r="Q925" s="34" t="s">
        <v>6163</v>
      </c>
      <c r="R925" s="34" t="s">
        <v>6164</v>
      </c>
      <c r="S925" s="69">
        <v>18908</v>
      </c>
      <c r="T925" s="34" t="s">
        <v>6165</v>
      </c>
      <c r="U925" s="34" t="s">
        <v>5066</v>
      </c>
      <c r="V925" s="34" t="s">
        <v>5066</v>
      </c>
      <c r="W925" s="34" t="s">
        <v>6166</v>
      </c>
      <c r="X925" s="34" t="s">
        <v>3526</v>
      </c>
    </row>
    <row r="926" spans="1:24" x14ac:dyDescent="0.25">
      <c r="A926" s="30" t="s">
        <v>1046</v>
      </c>
      <c r="B926" s="31" t="s">
        <v>1050</v>
      </c>
      <c r="C926" s="31" t="str">
        <f t="shared" si="42"/>
        <v>Ophthalmology Policy</v>
      </c>
      <c r="G926" s="30" t="s">
        <v>1046</v>
      </c>
      <c r="H926" s="31" t="s">
        <v>1050</v>
      </c>
      <c r="I926" s="31" t="str">
        <f t="shared" si="43"/>
        <v>Ophthalmology Policy</v>
      </c>
      <c r="J926" t="e">
        <f t="shared" ca="1" si="44"/>
        <v>#N/A</v>
      </c>
      <c r="N926" s="34" t="s">
        <v>3526</v>
      </c>
      <c r="O926" s="34" t="s">
        <v>6167</v>
      </c>
      <c r="P926" s="69">
        <v>3313</v>
      </c>
      <c r="Q926" s="34" t="s">
        <v>6168</v>
      </c>
      <c r="R926" s="34" t="s">
        <v>6169</v>
      </c>
      <c r="S926" s="69">
        <v>55493</v>
      </c>
      <c r="T926" s="70" t="s">
        <v>6170</v>
      </c>
      <c r="U926" s="34" t="s">
        <v>5066</v>
      </c>
      <c r="V926" s="34" t="s">
        <v>5067</v>
      </c>
      <c r="W926" s="34" t="s">
        <v>6171</v>
      </c>
      <c r="X926" s="34" t="s">
        <v>3526</v>
      </c>
    </row>
    <row r="927" spans="1:24" x14ac:dyDescent="0.25">
      <c r="A927" s="30" t="s">
        <v>1046</v>
      </c>
      <c r="B927" s="31" t="s">
        <v>1051</v>
      </c>
      <c r="C927" s="31" t="str">
        <f t="shared" si="42"/>
        <v>Ophthalmology Policy</v>
      </c>
      <c r="G927" s="30" t="s">
        <v>1046</v>
      </c>
      <c r="H927" s="31" t="s">
        <v>1051</v>
      </c>
      <c r="I927" s="31" t="str">
        <f t="shared" si="43"/>
        <v>Ophthalmology Policy</v>
      </c>
      <c r="J927" t="e">
        <f t="shared" ca="1" si="44"/>
        <v>#N/A</v>
      </c>
      <c r="N927" s="34" t="s">
        <v>3526</v>
      </c>
      <c r="O927" s="34" t="s">
        <v>6167</v>
      </c>
      <c r="P927" s="69">
        <v>3313</v>
      </c>
      <c r="Q927" s="34" t="s">
        <v>6168</v>
      </c>
      <c r="R927" s="34" t="s">
        <v>6172</v>
      </c>
      <c r="S927" s="69">
        <v>55699</v>
      </c>
      <c r="T927" s="34" t="s">
        <v>6173</v>
      </c>
      <c r="U927" s="34" t="s">
        <v>5066</v>
      </c>
      <c r="V927" s="34" t="s">
        <v>5067</v>
      </c>
      <c r="W927" s="34" t="s">
        <v>6174</v>
      </c>
      <c r="X927" s="34" t="s">
        <v>3526</v>
      </c>
    </row>
    <row r="928" spans="1:24" x14ac:dyDescent="0.25">
      <c r="A928" s="30" t="s">
        <v>1046</v>
      </c>
      <c r="B928" s="31" t="s">
        <v>1052</v>
      </c>
      <c r="C928" s="31" t="str">
        <f t="shared" si="42"/>
        <v>Ophthalmology Policy</v>
      </c>
      <c r="G928" s="30" t="s">
        <v>1046</v>
      </c>
      <c r="H928" s="31" t="s">
        <v>1052</v>
      </c>
      <c r="I928" s="31" t="str">
        <f t="shared" si="43"/>
        <v>Ophthalmology Policy</v>
      </c>
      <c r="J928" t="e">
        <f t="shared" ca="1" si="44"/>
        <v>#N/A</v>
      </c>
      <c r="N928" s="34" t="s">
        <v>3526</v>
      </c>
      <c r="O928" s="34" t="s">
        <v>6175</v>
      </c>
      <c r="P928" s="69">
        <v>4297</v>
      </c>
      <c r="Q928" s="34" t="s">
        <v>6176</v>
      </c>
      <c r="R928" s="34" t="s">
        <v>6177</v>
      </c>
      <c r="S928" s="69">
        <v>20031</v>
      </c>
      <c r="T928" s="34" t="s">
        <v>6178</v>
      </c>
      <c r="U928" s="34" t="s">
        <v>5037</v>
      </c>
      <c r="V928" s="34" t="s">
        <v>5037</v>
      </c>
      <c r="W928" s="34" t="s">
        <v>6179</v>
      </c>
      <c r="X928" s="34" t="s">
        <v>3526</v>
      </c>
    </row>
    <row r="929" spans="1:24" x14ac:dyDescent="0.25">
      <c r="A929" s="30" t="s">
        <v>1046</v>
      </c>
      <c r="B929" s="31" t="s">
        <v>1053</v>
      </c>
      <c r="C929" s="31" t="str">
        <f t="shared" si="42"/>
        <v>Ophthalmology Policy</v>
      </c>
      <c r="G929" s="30" t="s">
        <v>1046</v>
      </c>
      <c r="H929" s="31" t="s">
        <v>1053</v>
      </c>
      <c r="I929" s="31" t="str">
        <f t="shared" si="43"/>
        <v>Ophthalmology Policy</v>
      </c>
      <c r="J929" t="e">
        <f t="shared" ca="1" si="44"/>
        <v>#N/A</v>
      </c>
      <c r="N929" s="34" t="s">
        <v>3526</v>
      </c>
      <c r="O929" s="34" t="s">
        <v>6175</v>
      </c>
      <c r="P929" s="69">
        <v>6693</v>
      </c>
      <c r="Q929" s="34" t="s">
        <v>6180</v>
      </c>
      <c r="R929" s="34" t="s">
        <v>6181</v>
      </c>
      <c r="S929" s="69">
        <v>39688</v>
      </c>
      <c r="T929" s="34" t="s">
        <v>6182</v>
      </c>
      <c r="U929" s="34" t="s">
        <v>4644</v>
      </c>
      <c r="V929" s="34" t="s">
        <v>4645</v>
      </c>
      <c r="W929" s="34" t="s">
        <v>6183</v>
      </c>
      <c r="X929" s="34" t="s">
        <v>3526</v>
      </c>
    </row>
    <row r="930" spans="1:24" x14ac:dyDescent="0.25">
      <c r="A930" s="30" t="s">
        <v>1046</v>
      </c>
      <c r="B930" s="31" t="s">
        <v>1054</v>
      </c>
      <c r="C930" s="31" t="str">
        <f t="shared" si="42"/>
        <v>Ophthalmology Policy</v>
      </c>
      <c r="G930" s="30" t="s">
        <v>1046</v>
      </c>
      <c r="H930" s="31" t="s">
        <v>1054</v>
      </c>
      <c r="I930" s="31" t="str">
        <f t="shared" si="43"/>
        <v>Ophthalmology Policy</v>
      </c>
      <c r="J930" t="e">
        <f t="shared" ca="1" si="44"/>
        <v>#N/A</v>
      </c>
      <c r="N930" s="34" t="s">
        <v>3526</v>
      </c>
      <c r="O930" s="34" t="s">
        <v>6184</v>
      </c>
      <c r="P930" s="69">
        <v>3310</v>
      </c>
      <c r="Q930" s="34" t="s">
        <v>6185</v>
      </c>
      <c r="R930" s="34" t="s">
        <v>6186</v>
      </c>
      <c r="S930" s="69">
        <v>60798</v>
      </c>
      <c r="T930" s="34" t="s">
        <v>6187</v>
      </c>
      <c r="U930" s="34" t="s">
        <v>5066</v>
      </c>
      <c r="V930" s="34" t="s">
        <v>5067</v>
      </c>
      <c r="W930" s="34" t="s">
        <v>6188</v>
      </c>
      <c r="X930" s="34" t="s">
        <v>3526</v>
      </c>
    </row>
    <row r="931" spans="1:24" x14ac:dyDescent="0.25">
      <c r="A931" s="30" t="s">
        <v>1046</v>
      </c>
      <c r="B931" s="31" t="s">
        <v>1055</v>
      </c>
      <c r="C931" s="31" t="str">
        <f t="shared" si="42"/>
        <v>Ophthalmology Policy</v>
      </c>
      <c r="G931" s="30" t="s">
        <v>1046</v>
      </c>
      <c r="H931" s="31" t="s">
        <v>1055</v>
      </c>
      <c r="I931" s="31" t="str">
        <f t="shared" si="43"/>
        <v>Ophthalmology Policy</v>
      </c>
      <c r="J931" t="e">
        <f t="shared" ca="1" si="44"/>
        <v>#N/A</v>
      </c>
      <c r="N931" s="34" t="s">
        <v>3526</v>
      </c>
      <c r="O931" s="34" t="s">
        <v>6184</v>
      </c>
      <c r="P931" s="69">
        <v>6352</v>
      </c>
      <c r="Q931" s="34" t="s">
        <v>6189</v>
      </c>
      <c r="R931" s="34" t="s">
        <v>6190</v>
      </c>
      <c r="S931" s="69">
        <v>60845</v>
      </c>
      <c r="T931" s="70" t="s">
        <v>6191</v>
      </c>
      <c r="U931" s="34" t="s">
        <v>5066</v>
      </c>
      <c r="V931" s="34" t="s">
        <v>5067</v>
      </c>
      <c r="W931" s="34" t="s">
        <v>6192</v>
      </c>
      <c r="X931" s="34" t="s">
        <v>3526</v>
      </c>
    </row>
    <row r="932" spans="1:24" x14ac:dyDescent="0.25">
      <c r="A932" s="30" t="s">
        <v>1056</v>
      </c>
      <c r="B932" s="31" t="s">
        <v>1040</v>
      </c>
      <c r="C932" s="31" t="str">
        <f t="shared" si="42"/>
        <v>Device and Supply Policy</v>
      </c>
      <c r="G932" s="30" t="s">
        <v>1056</v>
      </c>
      <c r="H932" s="31" t="s">
        <v>1040</v>
      </c>
      <c r="I932" s="31" t="str">
        <f t="shared" si="43"/>
        <v>Device and Supply Policy</v>
      </c>
      <c r="J932" t="e">
        <f t="shared" ca="1" si="44"/>
        <v>#N/A</v>
      </c>
      <c r="N932" s="34" t="s">
        <v>3526</v>
      </c>
      <c r="O932" s="34" t="s">
        <v>6184</v>
      </c>
      <c r="P932" s="69">
        <v>6695</v>
      </c>
      <c r="Q932" s="34" t="s">
        <v>6193</v>
      </c>
      <c r="R932" s="34" t="s">
        <v>6194</v>
      </c>
      <c r="S932" s="69">
        <v>19272</v>
      </c>
      <c r="T932" s="34" t="s">
        <v>6195</v>
      </c>
      <c r="U932" s="34" t="s">
        <v>5066</v>
      </c>
      <c r="V932" s="34" t="s">
        <v>5067</v>
      </c>
      <c r="W932" s="34" t="s">
        <v>6196</v>
      </c>
      <c r="X932" s="34" t="s">
        <v>3526</v>
      </c>
    </row>
    <row r="933" spans="1:24" x14ac:dyDescent="0.25">
      <c r="A933" s="30" t="s">
        <v>285</v>
      </c>
      <c r="B933" s="31" t="s">
        <v>1057</v>
      </c>
      <c r="C933" s="31" t="str">
        <f t="shared" si="42"/>
        <v>CMS Coverage Policies</v>
      </c>
      <c r="G933" s="30" t="s">
        <v>285</v>
      </c>
      <c r="H933" s="31" t="s">
        <v>1057</v>
      </c>
      <c r="I933" s="31" t="str">
        <f t="shared" si="43"/>
        <v>CMS Coverage Policies</v>
      </c>
      <c r="J933" t="e">
        <f t="shared" ca="1" si="44"/>
        <v>#N/A</v>
      </c>
      <c r="N933" s="34" t="s">
        <v>3526</v>
      </c>
      <c r="O933" s="34" t="s">
        <v>6197</v>
      </c>
      <c r="P933" s="69">
        <v>4295</v>
      </c>
      <c r="Q933" s="34" t="s">
        <v>6198</v>
      </c>
      <c r="R933" s="34" t="s">
        <v>6199</v>
      </c>
      <c r="S933" s="69">
        <v>60818</v>
      </c>
      <c r="T933" s="70" t="s">
        <v>6200</v>
      </c>
      <c r="U933" s="34" t="s">
        <v>5066</v>
      </c>
      <c r="V933" s="34" t="s">
        <v>5067</v>
      </c>
      <c r="W933" s="34" t="s">
        <v>6201</v>
      </c>
      <c r="X933" s="34" t="s">
        <v>3526</v>
      </c>
    </row>
    <row r="934" spans="1:24" x14ac:dyDescent="0.25">
      <c r="A934" s="30" t="s">
        <v>285</v>
      </c>
      <c r="B934" s="31" t="s">
        <v>1058</v>
      </c>
      <c r="C934" s="31" t="str">
        <f t="shared" si="42"/>
        <v>CMS Coverage Policies</v>
      </c>
      <c r="G934" s="30" t="s">
        <v>285</v>
      </c>
      <c r="H934" s="31" t="s">
        <v>1058</v>
      </c>
      <c r="I934" s="31" t="str">
        <f t="shared" si="43"/>
        <v>CMS Coverage Policies</v>
      </c>
      <c r="J934" t="e">
        <f t="shared" ca="1" si="44"/>
        <v>#N/A</v>
      </c>
      <c r="N934" s="34" t="s">
        <v>3526</v>
      </c>
      <c r="O934" s="34" t="s">
        <v>6197</v>
      </c>
      <c r="P934" s="69">
        <v>4295</v>
      </c>
      <c r="Q934" s="34" t="s">
        <v>6198</v>
      </c>
      <c r="R934" s="34" t="s">
        <v>6202</v>
      </c>
      <c r="S934" s="69">
        <v>60932</v>
      </c>
      <c r="T934" s="34" t="s">
        <v>6203</v>
      </c>
      <c r="U934" s="34" t="s">
        <v>5066</v>
      </c>
      <c r="V934" s="34" t="s">
        <v>5067</v>
      </c>
      <c r="W934" s="34" t="s">
        <v>6204</v>
      </c>
      <c r="X934" s="34" t="s">
        <v>3526</v>
      </c>
    </row>
    <row r="935" spans="1:24" x14ac:dyDescent="0.25">
      <c r="A935" s="30" t="s">
        <v>1059</v>
      </c>
      <c r="B935" s="31" t="s">
        <v>640</v>
      </c>
      <c r="C935" s="31" t="str">
        <f t="shared" si="42"/>
        <v>Drug and Biological Policy</v>
      </c>
      <c r="G935" s="30" t="s">
        <v>1059</v>
      </c>
      <c r="H935" s="31" t="s">
        <v>640</v>
      </c>
      <c r="I935" s="31" t="str">
        <f t="shared" si="43"/>
        <v>Drug and Biological Policy</v>
      </c>
      <c r="J935" t="e">
        <f t="shared" ca="1" si="44"/>
        <v>#N/A</v>
      </c>
      <c r="N935" s="34" t="s">
        <v>3526</v>
      </c>
      <c r="O935" s="34" t="s">
        <v>6205</v>
      </c>
      <c r="P935" s="69">
        <v>3326</v>
      </c>
      <c r="Q935" s="34" t="s">
        <v>6206</v>
      </c>
      <c r="R935" s="34" t="s">
        <v>6207</v>
      </c>
      <c r="S935" s="69">
        <v>58417</v>
      </c>
      <c r="T935" s="70" t="s">
        <v>6208</v>
      </c>
      <c r="U935" s="34" t="s">
        <v>5066</v>
      </c>
      <c r="V935" s="34" t="s">
        <v>5067</v>
      </c>
      <c r="W935" s="34" t="s">
        <v>6209</v>
      </c>
      <c r="X935" s="34" t="s">
        <v>3526</v>
      </c>
    </row>
    <row r="936" spans="1:24" x14ac:dyDescent="0.25">
      <c r="A936" s="30" t="s">
        <v>1059</v>
      </c>
      <c r="B936" s="31" t="s">
        <v>641</v>
      </c>
      <c r="C936" s="31" t="str">
        <f t="shared" si="42"/>
        <v>Drug and Biological Policy</v>
      </c>
      <c r="G936" s="30" t="s">
        <v>1059</v>
      </c>
      <c r="H936" s="31" t="s">
        <v>641</v>
      </c>
      <c r="I936" s="31" t="str">
        <f t="shared" si="43"/>
        <v>Drug and Biological Policy</v>
      </c>
      <c r="J936" t="e">
        <f t="shared" ca="1" si="44"/>
        <v>#N/A</v>
      </c>
      <c r="N936" s="34" t="s">
        <v>3526</v>
      </c>
      <c r="O936" s="34" t="s">
        <v>6205</v>
      </c>
      <c r="P936" s="69">
        <v>5575</v>
      </c>
      <c r="Q936" s="34" t="s">
        <v>6210</v>
      </c>
      <c r="R936" s="34" t="s">
        <v>6211</v>
      </c>
      <c r="S936" s="69">
        <v>58466</v>
      </c>
      <c r="T936" s="70" t="s">
        <v>6212</v>
      </c>
      <c r="U936" s="34" t="s">
        <v>5066</v>
      </c>
      <c r="V936" s="34" t="s">
        <v>5067</v>
      </c>
      <c r="W936" s="34" t="s">
        <v>6213</v>
      </c>
      <c r="X936" s="34" t="s">
        <v>3526</v>
      </c>
    </row>
    <row r="937" spans="1:24" x14ac:dyDescent="0.25">
      <c r="A937" s="30" t="s">
        <v>1059</v>
      </c>
      <c r="B937" s="31" t="s">
        <v>642</v>
      </c>
      <c r="C937" s="31" t="str">
        <f t="shared" si="42"/>
        <v>Drug and Biological Policy</v>
      </c>
      <c r="G937" s="30" t="s">
        <v>1059</v>
      </c>
      <c r="H937" s="31" t="s">
        <v>642</v>
      </c>
      <c r="I937" s="31" t="str">
        <f t="shared" si="43"/>
        <v>Drug and Biological Policy</v>
      </c>
      <c r="J937" t="e">
        <f t="shared" ca="1" si="44"/>
        <v>#N/A</v>
      </c>
      <c r="N937" s="34" t="s">
        <v>3526</v>
      </c>
      <c r="O937" s="34" t="s">
        <v>6214</v>
      </c>
      <c r="P937" s="69">
        <v>3312</v>
      </c>
      <c r="Q937" s="34" t="s">
        <v>6215</v>
      </c>
      <c r="R937" s="34" t="s">
        <v>6216</v>
      </c>
      <c r="S937" s="69">
        <v>61003</v>
      </c>
      <c r="T937" s="70" t="s">
        <v>6217</v>
      </c>
      <c r="U937" s="34" t="s">
        <v>5066</v>
      </c>
      <c r="V937" s="34" t="s">
        <v>5067</v>
      </c>
      <c r="W937" s="34" t="s">
        <v>6218</v>
      </c>
      <c r="X937" s="34" t="s">
        <v>3526</v>
      </c>
    </row>
    <row r="938" spans="1:24" x14ac:dyDescent="0.25">
      <c r="A938" s="30" t="s">
        <v>1059</v>
      </c>
      <c r="B938" s="31" t="s">
        <v>643</v>
      </c>
      <c r="C938" s="31" t="str">
        <f t="shared" si="42"/>
        <v>Drug and Biological Policy</v>
      </c>
      <c r="G938" s="30" t="s">
        <v>1059</v>
      </c>
      <c r="H938" s="31" t="s">
        <v>643</v>
      </c>
      <c r="I938" s="31" t="str">
        <f t="shared" si="43"/>
        <v>Drug and Biological Policy</v>
      </c>
      <c r="J938" t="e">
        <f t="shared" ca="1" si="44"/>
        <v>#N/A</v>
      </c>
      <c r="N938" s="34" t="s">
        <v>3526</v>
      </c>
      <c r="O938" s="34" t="s">
        <v>6214</v>
      </c>
      <c r="P938" s="69">
        <v>5573</v>
      </c>
      <c r="Q938" s="34" t="s">
        <v>6219</v>
      </c>
      <c r="R938" s="34" t="s">
        <v>6220</v>
      </c>
      <c r="S938" s="69">
        <v>60841</v>
      </c>
      <c r="T938" s="70" t="s">
        <v>6221</v>
      </c>
      <c r="U938" s="34" t="s">
        <v>5066</v>
      </c>
      <c r="V938" s="34" t="s">
        <v>5067</v>
      </c>
      <c r="W938" s="34" t="s">
        <v>6222</v>
      </c>
      <c r="X938" s="34" t="s">
        <v>3526</v>
      </c>
    </row>
    <row r="939" spans="1:24" x14ac:dyDescent="0.25">
      <c r="A939" s="30" t="s">
        <v>1059</v>
      </c>
      <c r="B939" s="31" t="s">
        <v>644</v>
      </c>
      <c r="C939" s="31" t="str">
        <f t="shared" si="42"/>
        <v>Drug and Biological Policy</v>
      </c>
      <c r="G939" s="30" t="s">
        <v>1059</v>
      </c>
      <c r="H939" s="31" t="s">
        <v>644</v>
      </c>
      <c r="I939" s="31" t="str">
        <f t="shared" si="43"/>
        <v>Drug and Biological Policy</v>
      </c>
      <c r="J939" t="e">
        <f t="shared" ca="1" si="44"/>
        <v>#N/A</v>
      </c>
      <c r="N939" s="34" t="s">
        <v>3526</v>
      </c>
      <c r="O939" s="34" t="s">
        <v>6223</v>
      </c>
      <c r="P939" s="69">
        <v>4296</v>
      </c>
      <c r="Q939" s="34" t="s">
        <v>6224</v>
      </c>
      <c r="R939" s="34" t="s">
        <v>6225</v>
      </c>
      <c r="S939" s="69">
        <v>26387</v>
      </c>
      <c r="T939" s="34" t="s">
        <v>6226</v>
      </c>
      <c r="U939" s="34" t="s">
        <v>5037</v>
      </c>
      <c r="V939" s="34" t="s">
        <v>5037</v>
      </c>
      <c r="W939" s="34" t="s">
        <v>6227</v>
      </c>
      <c r="X939" s="34" t="s">
        <v>3526</v>
      </c>
    </row>
    <row r="940" spans="1:24" x14ac:dyDescent="0.25">
      <c r="A940" s="30" t="s">
        <v>1059</v>
      </c>
      <c r="B940" s="31" t="s">
        <v>645</v>
      </c>
      <c r="C940" s="31" t="str">
        <f t="shared" si="42"/>
        <v>Drug and Biological Policy</v>
      </c>
      <c r="G940" s="30" t="s">
        <v>1059</v>
      </c>
      <c r="H940" s="31" t="s">
        <v>645</v>
      </c>
      <c r="I940" s="31" t="str">
        <f t="shared" si="43"/>
        <v>Drug and Biological Policy</v>
      </c>
      <c r="J940" t="e">
        <f t="shared" ca="1" si="44"/>
        <v>#N/A</v>
      </c>
      <c r="N940" s="34" t="s">
        <v>3526</v>
      </c>
      <c r="O940" s="34" t="s">
        <v>6223</v>
      </c>
      <c r="P940" s="69">
        <v>6694</v>
      </c>
      <c r="Q940" s="34" t="s">
        <v>6228</v>
      </c>
      <c r="R940" s="34" t="s">
        <v>6229</v>
      </c>
      <c r="S940" s="69">
        <v>39314</v>
      </c>
      <c r="T940" s="34" t="s">
        <v>6230</v>
      </c>
      <c r="U940" s="34" t="s">
        <v>4644</v>
      </c>
      <c r="V940" s="34" t="s">
        <v>4645</v>
      </c>
      <c r="W940" s="34" t="s">
        <v>6231</v>
      </c>
      <c r="X940" s="34" t="s">
        <v>3526</v>
      </c>
    </row>
    <row r="941" spans="1:24" x14ac:dyDescent="0.25">
      <c r="A941" s="30" t="s">
        <v>1059</v>
      </c>
      <c r="B941" s="31" t="s">
        <v>646</v>
      </c>
      <c r="C941" s="31" t="str">
        <f t="shared" si="42"/>
        <v>Drug and Biological Policy</v>
      </c>
      <c r="G941" s="30" t="s">
        <v>1059</v>
      </c>
      <c r="H941" s="31" t="s">
        <v>646</v>
      </c>
      <c r="I941" s="31" t="str">
        <f t="shared" si="43"/>
        <v>Drug and Biological Policy</v>
      </c>
      <c r="J941" t="e">
        <f t="shared" ca="1" si="44"/>
        <v>#N/A</v>
      </c>
      <c r="N941" s="34" t="s">
        <v>3526</v>
      </c>
      <c r="O941" s="34" t="s">
        <v>6232</v>
      </c>
      <c r="P941" s="69">
        <v>4293</v>
      </c>
      <c r="Q941" s="34" t="s">
        <v>6233</v>
      </c>
      <c r="R941" s="34" t="s">
        <v>6234</v>
      </c>
      <c r="S941" s="69">
        <v>56743</v>
      </c>
      <c r="T941" s="70" t="s">
        <v>6235</v>
      </c>
      <c r="U941" s="34" t="s">
        <v>5066</v>
      </c>
      <c r="V941" s="34" t="s">
        <v>5067</v>
      </c>
      <c r="W941" s="34" t="s">
        <v>6236</v>
      </c>
      <c r="X941" s="34" t="s">
        <v>3526</v>
      </c>
    </row>
    <row r="942" spans="1:24" x14ac:dyDescent="0.25">
      <c r="A942" s="30" t="s">
        <v>1059</v>
      </c>
      <c r="B942" s="31" t="s">
        <v>647</v>
      </c>
      <c r="C942" s="31" t="str">
        <f t="shared" si="42"/>
        <v>Drug and Biological Policy</v>
      </c>
      <c r="G942" s="30" t="s">
        <v>1059</v>
      </c>
      <c r="H942" s="31" t="s">
        <v>647</v>
      </c>
      <c r="I942" s="31" t="str">
        <f t="shared" si="43"/>
        <v>Drug and Biological Policy</v>
      </c>
      <c r="J942" t="e">
        <f t="shared" ca="1" si="44"/>
        <v>#N/A</v>
      </c>
      <c r="N942" s="34" t="s">
        <v>3526</v>
      </c>
      <c r="O942" s="34" t="s">
        <v>6232</v>
      </c>
      <c r="P942" s="69">
        <v>4293</v>
      </c>
      <c r="Q942" s="34" t="s">
        <v>6233</v>
      </c>
      <c r="R942" s="34" t="s">
        <v>6237</v>
      </c>
      <c r="S942" s="69">
        <v>56756</v>
      </c>
      <c r="T942" s="34" t="s">
        <v>6238</v>
      </c>
      <c r="U942" s="34" t="s">
        <v>5066</v>
      </c>
      <c r="V942" s="34" t="s">
        <v>5067</v>
      </c>
      <c r="W942" s="34" t="s">
        <v>6239</v>
      </c>
      <c r="X942" s="34" t="s">
        <v>3526</v>
      </c>
    </row>
    <row r="943" spans="1:24" x14ac:dyDescent="0.25">
      <c r="A943" s="30" t="s">
        <v>1059</v>
      </c>
      <c r="B943" s="31" t="s">
        <v>648</v>
      </c>
      <c r="C943" s="31" t="str">
        <f t="shared" si="42"/>
        <v>Drug and Biological Policy</v>
      </c>
      <c r="G943" s="30" t="s">
        <v>1059</v>
      </c>
      <c r="H943" s="31" t="s">
        <v>648</v>
      </c>
      <c r="I943" s="31" t="str">
        <f t="shared" si="43"/>
        <v>Drug and Biological Policy</v>
      </c>
      <c r="J943" t="e">
        <f t="shared" ca="1" si="44"/>
        <v>#N/A</v>
      </c>
      <c r="N943" s="34" t="s">
        <v>3526</v>
      </c>
      <c r="O943" s="34" t="s">
        <v>6240</v>
      </c>
      <c r="P943" s="69">
        <v>4292</v>
      </c>
      <c r="Q943" s="34" t="s">
        <v>6241</v>
      </c>
      <c r="R943" s="34" t="s">
        <v>6242</v>
      </c>
      <c r="S943" s="69">
        <v>58379</v>
      </c>
      <c r="T943" s="34" t="s">
        <v>6243</v>
      </c>
      <c r="U943" s="34" t="s">
        <v>5066</v>
      </c>
      <c r="V943" s="34" t="s">
        <v>5067</v>
      </c>
      <c r="W943" s="34" t="s">
        <v>6244</v>
      </c>
      <c r="X943" s="34" t="s">
        <v>3526</v>
      </c>
    </row>
    <row r="944" spans="1:24" x14ac:dyDescent="0.25">
      <c r="A944" s="30" t="s">
        <v>1059</v>
      </c>
      <c r="B944" s="31" t="s">
        <v>649</v>
      </c>
      <c r="C944" s="31" t="str">
        <f t="shared" si="42"/>
        <v>Drug and Biological Policy</v>
      </c>
      <c r="G944" s="30" t="s">
        <v>1059</v>
      </c>
      <c r="H944" s="31" t="s">
        <v>649</v>
      </c>
      <c r="I944" s="31" t="str">
        <f t="shared" si="43"/>
        <v>Drug and Biological Policy</v>
      </c>
      <c r="J944" t="e">
        <f t="shared" ca="1" si="44"/>
        <v>#N/A</v>
      </c>
      <c r="N944" s="34" t="s">
        <v>3526</v>
      </c>
      <c r="O944" s="34" t="s">
        <v>6240</v>
      </c>
      <c r="P944" s="69">
        <v>7572</v>
      </c>
      <c r="Q944" s="34" t="s">
        <v>6245</v>
      </c>
      <c r="R944" s="34" t="s">
        <v>6246</v>
      </c>
      <c r="S944" s="69">
        <v>58419</v>
      </c>
      <c r="T944" s="70" t="s">
        <v>6247</v>
      </c>
      <c r="U944" s="34" t="s">
        <v>5066</v>
      </c>
      <c r="V944" s="34" t="s">
        <v>5067</v>
      </c>
      <c r="W944" s="34" t="s">
        <v>6248</v>
      </c>
      <c r="X944" s="34" t="s">
        <v>3526</v>
      </c>
    </row>
    <row r="945" spans="1:24" x14ac:dyDescent="0.25">
      <c r="A945" s="30" t="s">
        <v>1059</v>
      </c>
      <c r="B945" s="31" t="s">
        <v>650</v>
      </c>
      <c r="C945" s="31" t="str">
        <f t="shared" si="42"/>
        <v>Drug and Biological Policy</v>
      </c>
      <c r="G945" s="30" t="s">
        <v>1059</v>
      </c>
      <c r="H945" s="31" t="s">
        <v>650</v>
      </c>
      <c r="I945" s="31" t="str">
        <f t="shared" si="43"/>
        <v>Drug and Biological Policy</v>
      </c>
      <c r="J945" t="e">
        <f t="shared" ca="1" si="44"/>
        <v>#N/A</v>
      </c>
      <c r="N945" s="34" t="s">
        <v>3526</v>
      </c>
      <c r="O945" s="34" t="s">
        <v>6249</v>
      </c>
      <c r="P945" s="69">
        <v>8270</v>
      </c>
      <c r="Q945" s="34" t="s">
        <v>6250</v>
      </c>
      <c r="R945" s="34" t="s">
        <v>6251</v>
      </c>
      <c r="S945" s="69">
        <v>58477</v>
      </c>
      <c r="T945" s="70" t="s">
        <v>6252</v>
      </c>
      <c r="U945" s="34" t="s">
        <v>5066</v>
      </c>
      <c r="V945" s="34" t="s">
        <v>5067</v>
      </c>
      <c r="W945" s="70" t="s">
        <v>6253</v>
      </c>
      <c r="X945" s="34" t="s">
        <v>3526</v>
      </c>
    </row>
    <row r="946" spans="1:24" x14ac:dyDescent="0.25">
      <c r="A946" s="30" t="s">
        <v>1059</v>
      </c>
      <c r="B946" s="31" t="s">
        <v>651</v>
      </c>
      <c r="C946" s="31" t="str">
        <f t="shared" si="42"/>
        <v>Drug and Biological Policy</v>
      </c>
      <c r="G946" s="30" t="s">
        <v>1059</v>
      </c>
      <c r="H946" s="31" t="s">
        <v>651</v>
      </c>
      <c r="I946" s="31" t="str">
        <f t="shared" si="43"/>
        <v>Drug and Biological Policy</v>
      </c>
      <c r="J946" t="e">
        <f t="shared" ca="1" si="44"/>
        <v>#N/A</v>
      </c>
      <c r="N946" s="34" t="s">
        <v>3526</v>
      </c>
      <c r="O946" s="34" t="s">
        <v>6249</v>
      </c>
      <c r="P946" s="69">
        <v>8271</v>
      </c>
      <c r="Q946" s="70" t="s">
        <v>6254</v>
      </c>
      <c r="R946" s="34" t="s">
        <v>6255</v>
      </c>
      <c r="S946" s="69">
        <v>58469</v>
      </c>
      <c r="T946" s="70" t="s">
        <v>6256</v>
      </c>
      <c r="U946" s="34" t="s">
        <v>5066</v>
      </c>
      <c r="V946" s="34" t="s">
        <v>5067</v>
      </c>
      <c r="W946" s="70" t="s">
        <v>6253</v>
      </c>
      <c r="X946" s="34" t="s">
        <v>3526</v>
      </c>
    </row>
    <row r="947" spans="1:24" x14ac:dyDescent="0.25">
      <c r="A947" s="30" t="s">
        <v>1059</v>
      </c>
      <c r="B947" s="31" t="s">
        <v>652</v>
      </c>
      <c r="C947" s="31" t="str">
        <f t="shared" si="42"/>
        <v>Drug and Biological Policy</v>
      </c>
      <c r="G947" s="30" t="s">
        <v>1059</v>
      </c>
      <c r="H947" s="31" t="s">
        <v>652</v>
      </c>
      <c r="I947" s="31" t="str">
        <f t="shared" si="43"/>
        <v>Drug and Biological Policy</v>
      </c>
      <c r="J947" t="e">
        <f t="shared" ca="1" si="44"/>
        <v>#N/A</v>
      </c>
      <c r="N947" s="34" t="s">
        <v>3526</v>
      </c>
      <c r="O947" s="34" t="s">
        <v>6249</v>
      </c>
      <c r="P947" s="69">
        <v>8273</v>
      </c>
      <c r="Q947" s="34" t="s">
        <v>6257</v>
      </c>
      <c r="R947" s="34" t="s">
        <v>6258</v>
      </c>
      <c r="S947" s="69">
        <v>58499</v>
      </c>
      <c r="T947" s="70" t="s">
        <v>6259</v>
      </c>
      <c r="U947" s="34" t="s">
        <v>5066</v>
      </c>
      <c r="V947" s="34" t="s">
        <v>5067</v>
      </c>
      <c r="W947" s="70" t="s">
        <v>6260</v>
      </c>
      <c r="X947" s="34" t="s">
        <v>3526</v>
      </c>
    </row>
    <row r="948" spans="1:24" x14ac:dyDescent="0.25">
      <c r="A948" s="30" t="s">
        <v>1059</v>
      </c>
      <c r="B948" s="31" t="s">
        <v>653</v>
      </c>
      <c r="C948" s="31" t="str">
        <f t="shared" si="42"/>
        <v>Drug and Biological Policy</v>
      </c>
      <c r="G948" s="30" t="s">
        <v>1059</v>
      </c>
      <c r="H948" s="31" t="s">
        <v>653</v>
      </c>
      <c r="I948" s="31" t="str">
        <f t="shared" si="43"/>
        <v>Drug and Biological Policy</v>
      </c>
      <c r="J948" t="e">
        <f t="shared" ca="1" si="44"/>
        <v>#N/A</v>
      </c>
      <c r="N948" s="34" t="s">
        <v>3526</v>
      </c>
      <c r="O948" s="34" t="s">
        <v>6249</v>
      </c>
      <c r="P948" s="69">
        <v>8274</v>
      </c>
      <c r="Q948" s="70" t="s">
        <v>6261</v>
      </c>
      <c r="R948" s="34" t="s">
        <v>6262</v>
      </c>
      <c r="S948" s="69">
        <v>58474</v>
      </c>
      <c r="T948" s="70" t="s">
        <v>6263</v>
      </c>
      <c r="U948" s="34" t="s">
        <v>5066</v>
      </c>
      <c r="V948" s="34" t="s">
        <v>5067</v>
      </c>
      <c r="W948" s="70" t="s">
        <v>6253</v>
      </c>
      <c r="X948" s="34" t="s">
        <v>3526</v>
      </c>
    </row>
    <row r="949" spans="1:24" x14ac:dyDescent="0.25">
      <c r="A949" s="30" t="s">
        <v>1059</v>
      </c>
      <c r="B949" s="31" t="s">
        <v>654</v>
      </c>
      <c r="C949" s="31" t="str">
        <f t="shared" si="42"/>
        <v>Drug and Biological Policy</v>
      </c>
      <c r="G949" s="30" t="s">
        <v>1059</v>
      </c>
      <c r="H949" s="31" t="s">
        <v>654</v>
      </c>
      <c r="I949" s="31" t="str">
        <f t="shared" si="43"/>
        <v>Drug and Biological Policy</v>
      </c>
      <c r="J949" t="e">
        <f t="shared" ca="1" si="44"/>
        <v>#N/A</v>
      </c>
      <c r="N949" s="34" t="s">
        <v>3526</v>
      </c>
      <c r="O949" s="34" t="s">
        <v>6264</v>
      </c>
      <c r="P949" s="69">
        <v>4465</v>
      </c>
      <c r="Q949" s="34" t="s">
        <v>6265</v>
      </c>
      <c r="R949" s="34" t="s">
        <v>6266</v>
      </c>
      <c r="S949" s="69">
        <v>14985</v>
      </c>
      <c r="T949" s="34" t="s">
        <v>6267</v>
      </c>
      <c r="U949" s="34" t="s">
        <v>4638</v>
      </c>
      <c r="V949" s="34" t="s">
        <v>4639</v>
      </c>
      <c r="W949" s="34" t="s">
        <v>6268</v>
      </c>
      <c r="X949" s="34" t="s">
        <v>3526</v>
      </c>
    </row>
    <row r="950" spans="1:24" x14ac:dyDescent="0.25">
      <c r="A950" s="30" t="s">
        <v>1059</v>
      </c>
      <c r="B950" s="31" t="s">
        <v>655</v>
      </c>
      <c r="C950" s="31" t="str">
        <f t="shared" si="42"/>
        <v>Drug and Biological Policy</v>
      </c>
      <c r="G950" s="30" t="s">
        <v>1059</v>
      </c>
      <c r="H950" s="31" t="s">
        <v>655</v>
      </c>
      <c r="I950" s="31" t="str">
        <f t="shared" si="43"/>
        <v>Drug and Biological Policy</v>
      </c>
      <c r="J950" t="e">
        <f t="shared" ca="1" si="44"/>
        <v>#N/A</v>
      </c>
      <c r="N950" s="34" t="s">
        <v>3526</v>
      </c>
      <c r="O950" s="34" t="s">
        <v>6269</v>
      </c>
      <c r="P950" s="69">
        <v>4466</v>
      </c>
      <c r="Q950" s="34" t="s">
        <v>6270</v>
      </c>
      <c r="R950" s="34" t="s">
        <v>6271</v>
      </c>
      <c r="S950" s="69">
        <v>55017</v>
      </c>
      <c r="T950" s="70" t="s">
        <v>6272</v>
      </c>
      <c r="U950" s="34" t="s">
        <v>4638</v>
      </c>
      <c r="V950" s="34" t="s">
        <v>4639</v>
      </c>
      <c r="W950" s="34" t="s">
        <v>6273</v>
      </c>
      <c r="X950" s="34" t="s">
        <v>3526</v>
      </c>
    </row>
    <row r="951" spans="1:24" x14ac:dyDescent="0.25">
      <c r="A951" s="30" t="s">
        <v>1059</v>
      </c>
      <c r="B951" s="31" t="s">
        <v>656</v>
      </c>
      <c r="C951" s="31" t="str">
        <f t="shared" si="42"/>
        <v>Drug and Biological Policy</v>
      </c>
      <c r="G951" s="30" t="s">
        <v>1059</v>
      </c>
      <c r="H951" s="31" t="s">
        <v>656</v>
      </c>
      <c r="I951" s="31" t="str">
        <f t="shared" si="43"/>
        <v>Drug and Biological Policy</v>
      </c>
      <c r="J951" t="e">
        <f t="shared" ca="1" si="44"/>
        <v>#N/A</v>
      </c>
      <c r="N951" s="34" t="s">
        <v>3526</v>
      </c>
      <c r="O951" s="34" t="s">
        <v>6269</v>
      </c>
      <c r="P951" s="69">
        <v>6652</v>
      </c>
      <c r="Q951" s="70" t="s">
        <v>6274</v>
      </c>
      <c r="R951" s="34" t="s">
        <v>6275</v>
      </c>
      <c r="S951" s="69">
        <v>20876</v>
      </c>
      <c r="T951" s="70" t="s">
        <v>6276</v>
      </c>
      <c r="U951" s="34" t="s">
        <v>4638</v>
      </c>
      <c r="V951" s="34" t="s">
        <v>4639</v>
      </c>
      <c r="W951" s="34" t="s">
        <v>6277</v>
      </c>
      <c r="X951" s="34" t="s">
        <v>3526</v>
      </c>
    </row>
    <row r="952" spans="1:24" x14ac:dyDescent="0.25">
      <c r="A952" s="30" t="s">
        <v>1059</v>
      </c>
      <c r="B952" s="31" t="s">
        <v>657</v>
      </c>
      <c r="C952" s="31" t="str">
        <f t="shared" si="42"/>
        <v>Drug and Biological Policy</v>
      </c>
      <c r="G952" s="30" t="s">
        <v>1059</v>
      </c>
      <c r="H952" s="31" t="s">
        <v>657</v>
      </c>
      <c r="I952" s="31" t="str">
        <f t="shared" si="43"/>
        <v>Drug and Biological Policy</v>
      </c>
      <c r="J952" t="e">
        <f t="shared" ca="1" si="44"/>
        <v>#N/A</v>
      </c>
      <c r="N952" s="34" t="s">
        <v>3526</v>
      </c>
      <c r="O952" s="34" t="s">
        <v>6269</v>
      </c>
      <c r="P952" s="69">
        <v>8391</v>
      </c>
      <c r="Q952" s="34" t="s">
        <v>6278</v>
      </c>
      <c r="R952" s="34" t="s">
        <v>6279</v>
      </c>
      <c r="S952" s="69">
        <v>42256</v>
      </c>
      <c r="T952" s="70" t="s">
        <v>6280</v>
      </c>
      <c r="U952" s="34" t="s">
        <v>4728</v>
      </c>
      <c r="V952" s="34" t="s">
        <v>4741</v>
      </c>
      <c r="W952" s="34" t="s">
        <v>6281</v>
      </c>
      <c r="X952" s="34" t="s">
        <v>3526</v>
      </c>
    </row>
    <row r="953" spans="1:24" x14ac:dyDescent="0.25">
      <c r="A953" s="30" t="s">
        <v>1059</v>
      </c>
      <c r="B953" s="31" t="s">
        <v>658</v>
      </c>
      <c r="C953" s="31" t="str">
        <f t="shared" si="42"/>
        <v>Drug and Biological Policy</v>
      </c>
      <c r="G953" s="30" t="s">
        <v>1059</v>
      </c>
      <c r="H953" s="31" t="s">
        <v>658</v>
      </c>
      <c r="I953" s="31" t="str">
        <f t="shared" si="43"/>
        <v>Drug and Biological Policy</v>
      </c>
      <c r="J953" t="e">
        <f t="shared" ca="1" si="44"/>
        <v>#N/A</v>
      </c>
      <c r="N953" s="34" t="s">
        <v>3022</v>
      </c>
      <c r="O953" s="34" t="s">
        <v>3383</v>
      </c>
      <c r="P953" s="69">
        <v>5907</v>
      </c>
      <c r="Q953" s="34" t="s">
        <v>6282</v>
      </c>
      <c r="R953" s="34" t="s">
        <v>3448</v>
      </c>
      <c r="S953" s="69">
        <v>14314</v>
      </c>
      <c r="T953" s="34" t="s">
        <v>6283</v>
      </c>
      <c r="U953" s="34" t="s">
        <v>4638</v>
      </c>
      <c r="V953" s="34" t="s">
        <v>6284</v>
      </c>
      <c r="W953" s="34" t="s">
        <v>6285</v>
      </c>
      <c r="X953" s="34" t="s">
        <v>3022</v>
      </c>
    </row>
    <row r="954" spans="1:24" x14ac:dyDescent="0.25">
      <c r="A954" s="30" t="s">
        <v>1059</v>
      </c>
      <c r="B954" s="31" t="s">
        <v>659</v>
      </c>
      <c r="C954" s="31" t="str">
        <f t="shared" si="42"/>
        <v>Drug and Biological Policy</v>
      </c>
      <c r="G954" s="30" t="s">
        <v>1059</v>
      </c>
      <c r="H954" s="31" t="s">
        <v>659</v>
      </c>
      <c r="I954" s="31" t="str">
        <f t="shared" si="43"/>
        <v>Drug and Biological Policy</v>
      </c>
      <c r="J954" t="e">
        <f t="shared" ca="1" si="44"/>
        <v>#N/A</v>
      </c>
      <c r="N954" s="34" t="s">
        <v>3022</v>
      </c>
      <c r="O954" s="34" t="s">
        <v>3446</v>
      </c>
      <c r="P954" s="69">
        <v>5992</v>
      </c>
      <c r="Q954" s="34" t="s">
        <v>6286</v>
      </c>
      <c r="R954" s="34" t="s">
        <v>3447</v>
      </c>
      <c r="S954" s="69">
        <v>25269</v>
      </c>
      <c r="T954" s="34" t="s">
        <v>6287</v>
      </c>
      <c r="U954" s="34" t="s">
        <v>4638</v>
      </c>
      <c r="V954" s="34" t="s">
        <v>6284</v>
      </c>
      <c r="W954" s="34" t="s">
        <v>6288</v>
      </c>
      <c r="X954" s="34" t="s">
        <v>3022</v>
      </c>
    </row>
    <row r="955" spans="1:24" x14ac:dyDescent="0.25">
      <c r="A955" s="30" t="s">
        <v>1060</v>
      </c>
      <c r="B955" s="31" t="s">
        <v>629</v>
      </c>
      <c r="C955" s="31" t="str">
        <f t="shared" si="42"/>
        <v>Drug and Biological Policy</v>
      </c>
      <c r="G955" s="30" t="s">
        <v>1060</v>
      </c>
      <c r="H955" s="31" t="s">
        <v>629</v>
      </c>
      <c r="I955" s="31" t="str">
        <f t="shared" si="43"/>
        <v>Drug and Biological Policy</v>
      </c>
      <c r="J955" t="e">
        <f t="shared" ca="1" si="44"/>
        <v>#N/A</v>
      </c>
      <c r="N955" s="34" t="s">
        <v>3022</v>
      </c>
      <c r="O955" s="34" t="s">
        <v>3385</v>
      </c>
      <c r="P955" s="69">
        <v>5921</v>
      </c>
      <c r="Q955" s="34" t="s">
        <v>6289</v>
      </c>
      <c r="R955" s="34" t="s">
        <v>3445</v>
      </c>
      <c r="S955" s="69">
        <v>13327</v>
      </c>
      <c r="T955" s="34" t="s">
        <v>6290</v>
      </c>
      <c r="U955" s="34" t="s">
        <v>4638</v>
      </c>
      <c r="V955" s="34" t="s">
        <v>6284</v>
      </c>
      <c r="W955" s="34" t="s">
        <v>6285</v>
      </c>
      <c r="X955" s="34" t="s">
        <v>3022</v>
      </c>
    </row>
    <row r="956" spans="1:24" x14ac:dyDescent="0.25">
      <c r="A956" s="30" t="s">
        <v>1061</v>
      </c>
      <c r="B956" s="31" t="s">
        <v>933</v>
      </c>
      <c r="C956" s="31" t="str">
        <f t="shared" si="42"/>
        <v>Durable Medical Equipment and Supplies Policy</v>
      </c>
      <c r="G956" s="30" t="s">
        <v>1061</v>
      </c>
      <c r="H956" s="31" t="s">
        <v>933</v>
      </c>
      <c r="I956" s="31" t="str">
        <f t="shared" si="43"/>
        <v>Durable Medical Equipment and Supplies Policy</v>
      </c>
      <c r="J956" t="e">
        <f t="shared" ca="1" si="44"/>
        <v>#N/A</v>
      </c>
      <c r="N956" s="71" t="s">
        <v>3022</v>
      </c>
      <c r="O956" s="34" t="s">
        <v>3422</v>
      </c>
      <c r="P956" s="69">
        <v>6053</v>
      </c>
      <c r="Q956" s="34" t="s">
        <v>6291</v>
      </c>
      <c r="R956" s="34" t="s">
        <v>445</v>
      </c>
      <c r="S956" s="69">
        <v>60694</v>
      </c>
      <c r="T956" s="70" t="s">
        <v>6292</v>
      </c>
      <c r="U956" s="34" t="s">
        <v>4638</v>
      </c>
      <c r="V956" s="34" t="s">
        <v>6284</v>
      </c>
      <c r="W956" s="34" t="s">
        <v>6293</v>
      </c>
      <c r="X956" s="71" t="s">
        <v>3022</v>
      </c>
    </row>
    <row r="957" spans="1:24" x14ac:dyDescent="0.25">
      <c r="A957" s="30" t="s">
        <v>1062</v>
      </c>
      <c r="B957" s="31" t="s">
        <v>606</v>
      </c>
      <c r="C957" s="31" t="str">
        <f t="shared" si="42"/>
        <v>Durable Medical Equipment and Supplies Policy</v>
      </c>
      <c r="G957" s="30" t="s">
        <v>1062</v>
      </c>
      <c r="H957" s="31" t="s">
        <v>606</v>
      </c>
      <c r="I957" s="31" t="str">
        <f t="shared" si="43"/>
        <v>Durable Medical Equipment and Supplies Policy</v>
      </c>
      <c r="J957" t="e">
        <f t="shared" ca="1" si="44"/>
        <v>#N/A</v>
      </c>
      <c r="N957" s="71" t="s">
        <v>3022</v>
      </c>
      <c r="O957" s="34" t="s">
        <v>3379</v>
      </c>
      <c r="P957" s="69">
        <v>6096</v>
      </c>
      <c r="Q957" s="70" t="s">
        <v>6294</v>
      </c>
      <c r="R957" s="34" t="s">
        <v>107</v>
      </c>
      <c r="S957" s="69">
        <v>20116</v>
      </c>
      <c r="T957" s="70" t="s">
        <v>6295</v>
      </c>
      <c r="U957" s="34" t="s">
        <v>4638</v>
      </c>
      <c r="V957" s="34" t="s">
        <v>6284</v>
      </c>
      <c r="W957" s="34" t="s">
        <v>6296</v>
      </c>
      <c r="X957" s="71" t="s">
        <v>3022</v>
      </c>
    </row>
    <row r="958" spans="1:24" x14ac:dyDescent="0.25">
      <c r="A958" s="30" t="s">
        <v>1062</v>
      </c>
      <c r="B958" s="31" t="s">
        <v>607</v>
      </c>
      <c r="C958" s="31" t="str">
        <f t="shared" si="42"/>
        <v>Durable Medical Equipment and Supplies Policy</v>
      </c>
      <c r="G958" s="30" t="s">
        <v>1062</v>
      </c>
      <c r="H958" s="31" t="s">
        <v>607</v>
      </c>
      <c r="I958" s="31" t="str">
        <f t="shared" si="43"/>
        <v>Durable Medical Equipment and Supplies Policy</v>
      </c>
      <c r="J958" t="e">
        <f t="shared" ca="1" si="44"/>
        <v>#N/A</v>
      </c>
      <c r="N958" s="34" t="s">
        <v>3022</v>
      </c>
      <c r="O958" s="34" t="s">
        <v>3377</v>
      </c>
      <c r="P958" s="69">
        <v>5940</v>
      </c>
      <c r="Q958" s="34" t="s">
        <v>6297</v>
      </c>
      <c r="R958" s="34" t="s">
        <v>3443</v>
      </c>
      <c r="S958" s="69">
        <v>31443</v>
      </c>
      <c r="T958" s="34" t="s">
        <v>6298</v>
      </c>
      <c r="U958" s="34" t="s">
        <v>4728</v>
      </c>
      <c r="V958" s="34" t="s">
        <v>4729</v>
      </c>
      <c r="W958" s="34" t="s">
        <v>6299</v>
      </c>
      <c r="X958" s="34" t="s">
        <v>3022</v>
      </c>
    </row>
    <row r="959" spans="1:24" x14ac:dyDescent="0.25">
      <c r="A959" s="30" t="s">
        <v>1062</v>
      </c>
      <c r="B959" s="31" t="s">
        <v>608</v>
      </c>
      <c r="C959" s="31" t="str">
        <f t="shared" si="42"/>
        <v>Durable Medical Equipment and Supplies Policy</v>
      </c>
      <c r="G959" s="30" t="s">
        <v>1062</v>
      </c>
      <c r="H959" s="31" t="s">
        <v>608</v>
      </c>
      <c r="I959" s="31" t="str">
        <f t="shared" si="43"/>
        <v>Durable Medical Equipment and Supplies Policy</v>
      </c>
      <c r="J959" t="e">
        <f t="shared" ca="1" si="44"/>
        <v>#N/A</v>
      </c>
      <c r="N959" s="34" t="s">
        <v>3022</v>
      </c>
      <c r="O959" s="34" t="s">
        <v>3374</v>
      </c>
      <c r="P959" s="69">
        <v>146</v>
      </c>
      <c r="Q959" s="34" t="s">
        <v>6300</v>
      </c>
      <c r="R959" s="34" t="s">
        <v>3441</v>
      </c>
      <c r="S959" s="69">
        <v>5692</v>
      </c>
      <c r="T959" s="70" t="s">
        <v>6301</v>
      </c>
      <c r="U959" s="34" t="s">
        <v>4638</v>
      </c>
      <c r="V959" s="34" t="s">
        <v>6284</v>
      </c>
      <c r="W959" s="34" t="s">
        <v>6302</v>
      </c>
      <c r="X959" s="34" t="s">
        <v>3022</v>
      </c>
    </row>
    <row r="960" spans="1:24" x14ac:dyDescent="0.25">
      <c r="A960" s="30" t="s">
        <v>1062</v>
      </c>
      <c r="B960" s="31" t="s">
        <v>609</v>
      </c>
      <c r="C960" s="31" t="str">
        <f t="shared" si="42"/>
        <v>Durable Medical Equipment and Supplies Policy</v>
      </c>
      <c r="G960" s="30" t="s">
        <v>1062</v>
      </c>
      <c r="H960" s="31" t="s">
        <v>609</v>
      </c>
      <c r="I960" s="31" t="str">
        <f t="shared" si="43"/>
        <v>Durable Medical Equipment and Supplies Policy</v>
      </c>
      <c r="J960" t="e">
        <f t="shared" ca="1" si="44"/>
        <v>#N/A</v>
      </c>
      <c r="N960" s="34" t="s">
        <v>3022</v>
      </c>
      <c r="O960" s="34" t="s">
        <v>3374</v>
      </c>
      <c r="P960" s="69">
        <v>6037</v>
      </c>
      <c r="Q960" s="34" t="s">
        <v>6303</v>
      </c>
      <c r="R960" s="34" t="s">
        <v>3442</v>
      </c>
      <c r="S960" s="69">
        <v>51152</v>
      </c>
      <c r="T960" s="70" t="s">
        <v>6304</v>
      </c>
      <c r="U960" s="34" t="s">
        <v>4638</v>
      </c>
      <c r="V960" s="34" t="s">
        <v>6284</v>
      </c>
      <c r="W960" s="34" t="s">
        <v>6305</v>
      </c>
      <c r="X960" s="34" t="s">
        <v>3022</v>
      </c>
    </row>
    <row r="961" spans="1:24" x14ac:dyDescent="0.25">
      <c r="A961" s="30" t="s">
        <v>1063</v>
      </c>
      <c r="B961" s="31" t="s">
        <v>1031</v>
      </c>
      <c r="C961" s="31" t="str">
        <f t="shared" si="42"/>
        <v>Durable Medical Equipment and Supplies Policy</v>
      </c>
      <c r="G961" s="30" t="s">
        <v>1063</v>
      </c>
      <c r="H961" s="31" t="s">
        <v>1031</v>
      </c>
      <c r="I961" s="31" t="str">
        <f t="shared" si="43"/>
        <v>Durable Medical Equipment and Supplies Policy</v>
      </c>
      <c r="J961" t="e">
        <f t="shared" ca="1" si="44"/>
        <v>#N/A</v>
      </c>
      <c r="N961" s="71" t="s">
        <v>3022</v>
      </c>
      <c r="O961" s="34" t="s">
        <v>3372</v>
      </c>
      <c r="P961" s="69">
        <v>5910</v>
      </c>
      <c r="Q961" s="34" t="s">
        <v>6306</v>
      </c>
      <c r="R961" s="34" t="s">
        <v>502</v>
      </c>
      <c r="S961" s="69">
        <v>37828</v>
      </c>
      <c r="T961" s="70" t="s">
        <v>6307</v>
      </c>
      <c r="U961" s="34" t="s">
        <v>6308</v>
      </c>
      <c r="V961" s="34" t="s">
        <v>6309</v>
      </c>
      <c r="W961" s="34" t="s">
        <v>6310</v>
      </c>
      <c r="X961" s="71" t="s">
        <v>3022</v>
      </c>
    </row>
    <row r="962" spans="1:24" x14ac:dyDescent="0.25">
      <c r="A962" s="30" t="s">
        <v>1064</v>
      </c>
      <c r="B962" s="31" t="s">
        <v>1065</v>
      </c>
      <c r="C962" s="31" t="str">
        <f t="shared" si="42"/>
        <v>Durable Medical Equipment and Supplies Policy</v>
      </c>
      <c r="G962" s="30" t="s">
        <v>1064</v>
      </c>
      <c r="H962" s="31" t="s">
        <v>1065</v>
      </c>
      <c r="I962" s="31" t="str">
        <f t="shared" si="43"/>
        <v>Durable Medical Equipment and Supplies Policy</v>
      </c>
      <c r="J962" t="e">
        <f t="shared" ca="1" si="44"/>
        <v>#N/A</v>
      </c>
      <c r="N962" s="71" t="s">
        <v>3022</v>
      </c>
      <c r="O962" s="34" t="s">
        <v>3368</v>
      </c>
      <c r="P962" s="69">
        <v>5763</v>
      </c>
      <c r="Q962" s="34" t="s">
        <v>6311</v>
      </c>
      <c r="R962" s="34" t="s">
        <v>397</v>
      </c>
      <c r="S962" s="69">
        <v>31850</v>
      </c>
      <c r="T962" s="70" t="s">
        <v>6312</v>
      </c>
      <c r="U962" s="34" t="s">
        <v>4638</v>
      </c>
      <c r="V962" s="34" t="s">
        <v>6284</v>
      </c>
      <c r="W962" s="34" t="s">
        <v>6313</v>
      </c>
      <c r="X962" s="71" t="s">
        <v>3022</v>
      </c>
    </row>
    <row r="963" spans="1:24" x14ac:dyDescent="0.25">
      <c r="A963" s="30" t="s">
        <v>1066</v>
      </c>
      <c r="B963" s="31" t="s">
        <v>1065</v>
      </c>
      <c r="C963" s="31" t="str">
        <f t="shared" ref="C963:C1026" si="45">VLOOKUP(A963,$G:$I,3,0)</f>
        <v>Durable Medical Equipment and Supplies Policy</v>
      </c>
      <c r="G963" s="30" t="s">
        <v>1066</v>
      </c>
      <c r="H963" s="31" t="s">
        <v>1065</v>
      </c>
      <c r="I963" s="31" t="str">
        <f t="shared" ref="I963:I1026" si="46">VLOOKUP(G963,$R:$X,7,0)</f>
        <v>Durable Medical Equipment and Supplies Policy</v>
      </c>
      <c r="J963" t="e">
        <f t="shared" ref="J963:J1026" ca="1" si="47">VLOOKUP(I963,$J:$J,1,0)</f>
        <v>#N/A</v>
      </c>
      <c r="N963" s="34" t="s">
        <v>3022</v>
      </c>
      <c r="O963" s="34" t="s">
        <v>3366</v>
      </c>
      <c r="P963" s="69">
        <v>7461</v>
      </c>
      <c r="Q963" s="34" t="s">
        <v>6314</v>
      </c>
      <c r="R963" s="34" t="s">
        <v>3440</v>
      </c>
      <c r="S963" s="69">
        <v>25547</v>
      </c>
      <c r="T963" s="70" t="s">
        <v>6315</v>
      </c>
      <c r="U963" s="34" t="s">
        <v>4638</v>
      </c>
      <c r="V963" s="34" t="s">
        <v>6284</v>
      </c>
      <c r="W963" s="34" t="s">
        <v>6316</v>
      </c>
      <c r="X963" s="34" t="s">
        <v>3022</v>
      </c>
    </row>
    <row r="964" spans="1:24" x14ac:dyDescent="0.25">
      <c r="A964" s="30" t="s">
        <v>1067</v>
      </c>
      <c r="B964" s="31" t="s">
        <v>475</v>
      </c>
      <c r="C964" s="31" t="str">
        <f t="shared" si="45"/>
        <v>Durable Medical Equipment and Supplies Policy</v>
      </c>
      <c r="G964" s="30" t="s">
        <v>1067</v>
      </c>
      <c r="H964" s="31" t="s">
        <v>475</v>
      </c>
      <c r="I964" s="31" t="str">
        <f t="shared" si="46"/>
        <v>Durable Medical Equipment and Supplies Policy</v>
      </c>
      <c r="J964" t="e">
        <f t="shared" ca="1" si="47"/>
        <v>#N/A</v>
      </c>
      <c r="N964" s="34" t="s">
        <v>3022</v>
      </c>
      <c r="O964" s="34" t="s">
        <v>3366</v>
      </c>
      <c r="P964" s="69">
        <v>7462</v>
      </c>
      <c r="Q964" s="34" t="s">
        <v>6317</v>
      </c>
      <c r="R964" s="34" t="s">
        <v>3439</v>
      </c>
      <c r="S964" s="69">
        <v>25582</v>
      </c>
      <c r="T964" s="70" t="s">
        <v>6318</v>
      </c>
      <c r="U964" s="34" t="s">
        <v>4638</v>
      </c>
      <c r="V964" s="34" t="s">
        <v>6284</v>
      </c>
      <c r="W964" s="34" t="s">
        <v>6319</v>
      </c>
      <c r="X964" s="34" t="s">
        <v>3022</v>
      </c>
    </row>
    <row r="965" spans="1:24" x14ac:dyDescent="0.25">
      <c r="A965" s="30" t="s">
        <v>1068</v>
      </c>
      <c r="B965" s="31" t="s">
        <v>475</v>
      </c>
      <c r="C965" s="31" t="str">
        <f t="shared" si="45"/>
        <v>Durable Medical Equipment and Supplies Policy</v>
      </c>
      <c r="G965" s="30" t="s">
        <v>1068</v>
      </c>
      <c r="H965" s="31" t="s">
        <v>475</v>
      </c>
      <c r="I965" s="31" t="str">
        <f t="shared" si="46"/>
        <v>Durable Medical Equipment and Supplies Policy</v>
      </c>
      <c r="J965" t="e">
        <f t="shared" ca="1" si="47"/>
        <v>#N/A</v>
      </c>
      <c r="N965" s="34" t="s">
        <v>3022</v>
      </c>
      <c r="O965" s="34" t="s">
        <v>3366</v>
      </c>
      <c r="P965" s="69">
        <v>8867</v>
      </c>
      <c r="Q965" s="34" t="s">
        <v>6320</v>
      </c>
      <c r="R965" s="34" t="s">
        <v>3438</v>
      </c>
      <c r="S965" s="69">
        <v>51148</v>
      </c>
      <c r="T965" s="70" t="s">
        <v>6321</v>
      </c>
      <c r="U965" s="34" t="s">
        <v>4638</v>
      </c>
      <c r="V965" s="34" t="s">
        <v>6284</v>
      </c>
      <c r="W965" s="34" t="s">
        <v>6316</v>
      </c>
      <c r="X965" s="34" t="s">
        <v>3022</v>
      </c>
    </row>
    <row r="966" spans="1:24" x14ac:dyDescent="0.25">
      <c r="A966" s="30" t="s">
        <v>150</v>
      </c>
      <c r="B966" s="31" t="s">
        <v>1065</v>
      </c>
      <c r="C966" s="31" t="str">
        <f t="shared" si="45"/>
        <v>Durable Medical Equipment and Supplies Policy</v>
      </c>
      <c r="G966" s="30" t="s">
        <v>150</v>
      </c>
      <c r="H966" s="31" t="s">
        <v>1065</v>
      </c>
      <c r="I966" s="31" t="str">
        <f t="shared" si="46"/>
        <v>Durable Medical Equipment and Supplies Policy</v>
      </c>
      <c r="J966" t="e">
        <f t="shared" ca="1" si="47"/>
        <v>#N/A</v>
      </c>
      <c r="N966" s="34" t="s">
        <v>3022</v>
      </c>
      <c r="O966" s="34" t="s">
        <v>3366</v>
      </c>
      <c r="P966" s="69">
        <v>9033</v>
      </c>
      <c r="Q966" s="34" t="s">
        <v>6322</v>
      </c>
      <c r="R966" s="34" t="s">
        <v>3437</v>
      </c>
      <c r="S966" s="69">
        <v>51976</v>
      </c>
      <c r="T966" s="34" t="s">
        <v>6323</v>
      </c>
      <c r="U966" s="34" t="s">
        <v>4638</v>
      </c>
      <c r="V966" s="34" t="s">
        <v>6284</v>
      </c>
      <c r="W966" s="34" t="s">
        <v>6324</v>
      </c>
      <c r="X966" s="34" t="s">
        <v>3022</v>
      </c>
    </row>
    <row r="967" spans="1:24" x14ac:dyDescent="0.25">
      <c r="A967" s="30" t="s">
        <v>150</v>
      </c>
      <c r="B967" s="31" t="s">
        <v>1069</v>
      </c>
      <c r="C967" s="31" t="str">
        <f t="shared" si="45"/>
        <v>Durable Medical Equipment and Supplies Policy</v>
      </c>
      <c r="G967" s="30" t="s">
        <v>150</v>
      </c>
      <c r="H967" s="31" t="s">
        <v>1069</v>
      </c>
      <c r="I967" s="31" t="str">
        <f t="shared" si="46"/>
        <v>Durable Medical Equipment and Supplies Policy</v>
      </c>
      <c r="J967" t="e">
        <f t="shared" ca="1" si="47"/>
        <v>#N/A</v>
      </c>
      <c r="N967" s="34" t="s">
        <v>3022</v>
      </c>
      <c r="O967" s="34" t="s">
        <v>3366</v>
      </c>
      <c r="P967" s="69">
        <v>9038</v>
      </c>
      <c r="Q967" s="34" t="s">
        <v>6325</v>
      </c>
      <c r="R967" s="34" t="s">
        <v>3436</v>
      </c>
      <c r="S967" s="69">
        <v>54121</v>
      </c>
      <c r="T967" s="70" t="s">
        <v>6326</v>
      </c>
      <c r="U967" s="34" t="s">
        <v>4638</v>
      </c>
      <c r="V967" s="34" t="s">
        <v>6284</v>
      </c>
      <c r="W967" s="34" t="s">
        <v>6327</v>
      </c>
      <c r="X967" s="34" t="s">
        <v>3022</v>
      </c>
    </row>
    <row r="968" spans="1:24" x14ac:dyDescent="0.25">
      <c r="A968" s="30" t="s">
        <v>150</v>
      </c>
      <c r="B968" s="31" t="s">
        <v>1070</v>
      </c>
      <c r="C968" s="31" t="str">
        <f t="shared" si="45"/>
        <v>Durable Medical Equipment and Supplies Policy</v>
      </c>
      <c r="G968" s="30" t="s">
        <v>150</v>
      </c>
      <c r="H968" s="31" t="s">
        <v>1070</v>
      </c>
      <c r="I968" s="31" t="str">
        <f t="shared" si="46"/>
        <v>Durable Medical Equipment and Supplies Policy</v>
      </c>
      <c r="J968" t="e">
        <f t="shared" ca="1" si="47"/>
        <v>#N/A</v>
      </c>
      <c r="N968" s="34" t="s">
        <v>3022</v>
      </c>
      <c r="O968" s="34" t="s">
        <v>3366</v>
      </c>
      <c r="P968" s="69">
        <v>9038</v>
      </c>
      <c r="Q968" s="34" t="s">
        <v>6325</v>
      </c>
      <c r="R968" s="34" t="s">
        <v>3435</v>
      </c>
      <c r="S968" s="69">
        <v>54125</v>
      </c>
      <c r="T968" s="70" t="s">
        <v>6328</v>
      </c>
      <c r="U968" s="34" t="s">
        <v>4638</v>
      </c>
      <c r="V968" s="34" t="s">
        <v>6284</v>
      </c>
      <c r="W968" s="34" t="s">
        <v>6327</v>
      </c>
      <c r="X968" s="34" t="s">
        <v>3022</v>
      </c>
    </row>
    <row r="969" spans="1:24" x14ac:dyDescent="0.25">
      <c r="A969" s="30" t="s">
        <v>150</v>
      </c>
      <c r="B969" s="31" t="s">
        <v>1071</v>
      </c>
      <c r="C969" s="31" t="str">
        <f t="shared" si="45"/>
        <v>Durable Medical Equipment and Supplies Policy</v>
      </c>
      <c r="G969" s="30" t="s">
        <v>150</v>
      </c>
      <c r="H969" s="31" t="s">
        <v>1071</v>
      </c>
      <c r="I969" s="31" t="str">
        <f t="shared" si="46"/>
        <v>Durable Medical Equipment and Supplies Policy</v>
      </c>
      <c r="J969" t="e">
        <f t="shared" ca="1" si="47"/>
        <v>#N/A</v>
      </c>
      <c r="N969" s="34" t="s">
        <v>3022</v>
      </c>
      <c r="O969" s="34" t="s">
        <v>3366</v>
      </c>
      <c r="P969" s="69">
        <v>9038</v>
      </c>
      <c r="Q969" s="34" t="s">
        <v>6325</v>
      </c>
      <c r="R969" s="34" t="s">
        <v>3434</v>
      </c>
      <c r="S969" s="69">
        <v>54404</v>
      </c>
      <c r="T969" s="70" t="s">
        <v>6329</v>
      </c>
      <c r="U969" s="34" t="s">
        <v>4638</v>
      </c>
      <c r="V969" s="34" t="s">
        <v>6284</v>
      </c>
      <c r="W969" s="34" t="s">
        <v>6327</v>
      </c>
      <c r="X969" s="34" t="s">
        <v>3022</v>
      </c>
    </row>
    <row r="970" spans="1:24" x14ac:dyDescent="0.25">
      <c r="A970" s="30" t="s">
        <v>150</v>
      </c>
      <c r="B970" s="31" t="s">
        <v>1072</v>
      </c>
      <c r="C970" s="31" t="str">
        <f t="shared" si="45"/>
        <v>Durable Medical Equipment and Supplies Policy</v>
      </c>
      <c r="G970" s="30" t="s">
        <v>150</v>
      </c>
      <c r="H970" s="31" t="s">
        <v>1072</v>
      </c>
      <c r="I970" s="31" t="str">
        <f t="shared" si="46"/>
        <v>Durable Medical Equipment and Supplies Policy</v>
      </c>
      <c r="J970" t="e">
        <f t="shared" ca="1" si="47"/>
        <v>#N/A</v>
      </c>
      <c r="N970" s="34" t="s">
        <v>3022</v>
      </c>
      <c r="O970" s="34" t="s">
        <v>3432</v>
      </c>
      <c r="P970" s="69">
        <v>6063</v>
      </c>
      <c r="Q970" s="34" t="s">
        <v>6330</v>
      </c>
      <c r="R970" s="34" t="s">
        <v>3433</v>
      </c>
      <c r="S970" s="69">
        <v>15639</v>
      </c>
      <c r="T970" s="70" t="s">
        <v>6331</v>
      </c>
      <c r="U970" s="34" t="s">
        <v>4638</v>
      </c>
      <c r="V970" s="34" t="s">
        <v>6284</v>
      </c>
      <c r="W970" s="34" t="s">
        <v>6332</v>
      </c>
      <c r="X970" s="34" t="s">
        <v>3022</v>
      </c>
    </row>
    <row r="971" spans="1:24" x14ac:dyDescent="0.25">
      <c r="A971" s="30" t="s">
        <v>1073</v>
      </c>
      <c r="B971" s="31" t="s">
        <v>862</v>
      </c>
      <c r="C971" s="31" t="str">
        <f t="shared" si="45"/>
        <v>Durable Medical Equipment and Supplies Policy</v>
      </c>
      <c r="G971" s="30" t="s">
        <v>1073</v>
      </c>
      <c r="H971" s="31" t="s">
        <v>862</v>
      </c>
      <c r="I971" s="31" t="str">
        <f t="shared" si="46"/>
        <v>Durable Medical Equipment and Supplies Policy</v>
      </c>
      <c r="J971" t="e">
        <f t="shared" ca="1" si="47"/>
        <v>#N/A</v>
      </c>
      <c r="N971" s="34" t="s">
        <v>3022</v>
      </c>
      <c r="O971" s="34" t="s">
        <v>3420</v>
      </c>
      <c r="P971" s="69">
        <v>8161</v>
      </c>
      <c r="Q971" s="70" t="s">
        <v>6333</v>
      </c>
      <c r="R971" s="34" t="s">
        <v>3431</v>
      </c>
      <c r="S971" s="69">
        <v>40168</v>
      </c>
      <c r="T971" s="70" t="s">
        <v>6334</v>
      </c>
      <c r="U971" s="34" t="s">
        <v>4638</v>
      </c>
      <c r="V971" s="34" t="s">
        <v>6284</v>
      </c>
      <c r="W971" s="34" t="s">
        <v>6335</v>
      </c>
      <c r="X971" s="34" t="s">
        <v>3022</v>
      </c>
    </row>
    <row r="972" spans="1:24" x14ac:dyDescent="0.25">
      <c r="A972" s="30" t="s">
        <v>1074</v>
      </c>
      <c r="B972" s="31" t="s">
        <v>1075</v>
      </c>
      <c r="C972" s="31" t="str">
        <f t="shared" si="45"/>
        <v>Durable Medical Equipment and Supplies Policy</v>
      </c>
      <c r="G972" s="30" t="s">
        <v>1074</v>
      </c>
      <c r="H972" s="31" t="s">
        <v>1075</v>
      </c>
      <c r="I972" s="31" t="str">
        <f t="shared" si="46"/>
        <v>Durable Medical Equipment and Supplies Policy</v>
      </c>
      <c r="J972" t="e">
        <f t="shared" ca="1" si="47"/>
        <v>#N/A</v>
      </c>
      <c r="N972" s="34" t="s">
        <v>3022</v>
      </c>
      <c r="O972" s="34" t="s">
        <v>3420</v>
      </c>
      <c r="P972" s="69">
        <v>8162</v>
      </c>
      <c r="Q972" s="70" t="s">
        <v>6336</v>
      </c>
      <c r="R972" s="34" t="s">
        <v>3429</v>
      </c>
      <c r="S972" s="69">
        <v>40189</v>
      </c>
      <c r="T972" s="70" t="s">
        <v>6337</v>
      </c>
      <c r="U972" s="34" t="s">
        <v>4638</v>
      </c>
      <c r="V972" s="34" t="s">
        <v>6284</v>
      </c>
      <c r="W972" s="34" t="s">
        <v>6335</v>
      </c>
      <c r="X972" s="34" t="s">
        <v>3022</v>
      </c>
    </row>
    <row r="973" spans="1:24" x14ac:dyDescent="0.25">
      <c r="A973" s="30" t="s">
        <v>1076</v>
      </c>
      <c r="B973" s="31" t="s">
        <v>754</v>
      </c>
      <c r="C973" s="31" t="str">
        <f t="shared" si="45"/>
        <v>Durable Medical Equipment and Supplies Policy</v>
      </c>
      <c r="G973" s="30" t="s">
        <v>1076</v>
      </c>
      <c r="H973" s="31" t="s">
        <v>754</v>
      </c>
      <c r="I973" s="31" t="str">
        <f t="shared" si="46"/>
        <v>Durable Medical Equipment and Supplies Policy</v>
      </c>
      <c r="J973" t="e">
        <f t="shared" ca="1" si="47"/>
        <v>#N/A</v>
      </c>
      <c r="N973" s="34" t="s">
        <v>3022</v>
      </c>
      <c r="O973" s="34" t="s">
        <v>3420</v>
      </c>
      <c r="P973" s="69">
        <v>8163</v>
      </c>
      <c r="Q973" s="34" t="s">
        <v>6338</v>
      </c>
      <c r="R973" s="34" t="s">
        <v>3428</v>
      </c>
      <c r="S973" s="69">
        <v>50507</v>
      </c>
      <c r="T973" s="70" t="s">
        <v>6339</v>
      </c>
      <c r="U973" s="34" t="s">
        <v>4638</v>
      </c>
      <c r="V973" s="34" t="s">
        <v>6284</v>
      </c>
      <c r="W973" s="34" t="s">
        <v>6335</v>
      </c>
      <c r="X973" s="34" t="s">
        <v>3022</v>
      </c>
    </row>
    <row r="974" spans="1:24" x14ac:dyDescent="0.25">
      <c r="A974" s="30" t="s">
        <v>1077</v>
      </c>
      <c r="B974" s="31" t="s">
        <v>860</v>
      </c>
      <c r="C974" s="31" t="str">
        <f t="shared" si="45"/>
        <v>Durable Medical Equipment and Supplies Policy</v>
      </c>
      <c r="G974" s="30" t="s">
        <v>1077</v>
      </c>
      <c r="H974" s="31" t="s">
        <v>860</v>
      </c>
      <c r="I974" s="31" t="str">
        <f t="shared" si="46"/>
        <v>Durable Medical Equipment and Supplies Policy</v>
      </c>
      <c r="J974" t="e">
        <f t="shared" ca="1" si="47"/>
        <v>#N/A</v>
      </c>
      <c r="N974" s="34" t="s">
        <v>3022</v>
      </c>
      <c r="O974" s="34" t="s">
        <v>3420</v>
      </c>
      <c r="P974" s="69">
        <v>8164</v>
      </c>
      <c r="Q974" s="34" t="s">
        <v>6340</v>
      </c>
      <c r="R974" s="34" t="s">
        <v>3427</v>
      </c>
      <c r="S974" s="69">
        <v>40194</v>
      </c>
      <c r="T974" s="70" t="s">
        <v>6341</v>
      </c>
      <c r="U974" s="34" t="s">
        <v>4638</v>
      </c>
      <c r="V974" s="34" t="s">
        <v>6284</v>
      </c>
      <c r="W974" s="34" t="s">
        <v>6335</v>
      </c>
      <c r="X974" s="34" t="s">
        <v>3022</v>
      </c>
    </row>
    <row r="975" spans="1:24" x14ac:dyDescent="0.25">
      <c r="A975" s="30" t="s">
        <v>1077</v>
      </c>
      <c r="B975" s="31" t="s">
        <v>1044</v>
      </c>
      <c r="C975" s="31" t="str">
        <f t="shared" si="45"/>
        <v>Durable Medical Equipment and Supplies Policy</v>
      </c>
      <c r="G975" s="30" t="s">
        <v>1077</v>
      </c>
      <c r="H975" s="31" t="s">
        <v>1044</v>
      </c>
      <c r="I975" s="31" t="str">
        <f t="shared" si="46"/>
        <v>Durable Medical Equipment and Supplies Policy</v>
      </c>
      <c r="J975" t="e">
        <f t="shared" ca="1" si="47"/>
        <v>#N/A</v>
      </c>
      <c r="N975" s="34" t="s">
        <v>3022</v>
      </c>
      <c r="O975" s="34" t="s">
        <v>3420</v>
      </c>
      <c r="P975" s="69">
        <v>8165</v>
      </c>
      <c r="Q975" s="34" t="s">
        <v>6342</v>
      </c>
      <c r="R975" s="34" t="s">
        <v>3426</v>
      </c>
      <c r="S975" s="69">
        <v>40195</v>
      </c>
      <c r="T975" s="70" t="s">
        <v>6343</v>
      </c>
      <c r="U975" s="34" t="s">
        <v>4638</v>
      </c>
      <c r="V975" s="34" t="s">
        <v>6284</v>
      </c>
      <c r="W975" s="34" t="s">
        <v>6335</v>
      </c>
      <c r="X975" s="34" t="s">
        <v>3022</v>
      </c>
    </row>
    <row r="976" spans="1:24" x14ac:dyDescent="0.25">
      <c r="A976" s="30" t="s">
        <v>1077</v>
      </c>
      <c r="B976" s="31" t="s">
        <v>543</v>
      </c>
      <c r="C976" s="31" t="str">
        <f t="shared" si="45"/>
        <v>Durable Medical Equipment and Supplies Policy</v>
      </c>
      <c r="G976" s="30" t="s">
        <v>1077</v>
      </c>
      <c r="H976" s="31" t="s">
        <v>543</v>
      </c>
      <c r="I976" s="31" t="str">
        <f t="shared" si="46"/>
        <v>Durable Medical Equipment and Supplies Policy</v>
      </c>
      <c r="J976" t="e">
        <f t="shared" ca="1" si="47"/>
        <v>#N/A</v>
      </c>
      <c r="N976" s="34" t="s">
        <v>3022</v>
      </c>
      <c r="O976" s="34" t="s">
        <v>3420</v>
      </c>
      <c r="P976" s="69">
        <v>8166</v>
      </c>
      <c r="Q976" s="34" t="s">
        <v>6344</v>
      </c>
      <c r="R976" s="34" t="s">
        <v>3423</v>
      </c>
      <c r="S976" s="69">
        <v>53365</v>
      </c>
      <c r="T976" s="70" t="s">
        <v>6345</v>
      </c>
      <c r="U976" s="34" t="s">
        <v>4638</v>
      </c>
      <c r="V976" s="34" t="s">
        <v>6284</v>
      </c>
      <c r="W976" s="34" t="s">
        <v>6335</v>
      </c>
      <c r="X976" s="34" t="s">
        <v>3022</v>
      </c>
    </row>
    <row r="977" spans="1:24" x14ac:dyDescent="0.25">
      <c r="A977" s="30" t="s">
        <v>1078</v>
      </c>
      <c r="B977" s="31" t="s">
        <v>731</v>
      </c>
      <c r="C977" s="31" t="str">
        <f t="shared" si="45"/>
        <v>Durable Medical Equipment and Supplies Policy</v>
      </c>
      <c r="G977" s="30" t="s">
        <v>1078</v>
      </c>
      <c r="H977" s="31" t="s">
        <v>731</v>
      </c>
      <c r="I977" s="31" t="str">
        <f t="shared" si="46"/>
        <v>Durable Medical Equipment and Supplies Policy</v>
      </c>
      <c r="J977" t="e">
        <f t="shared" ca="1" si="47"/>
        <v>#N/A</v>
      </c>
      <c r="N977" s="34" t="s">
        <v>3022</v>
      </c>
      <c r="O977" s="34" t="s">
        <v>3420</v>
      </c>
      <c r="P977" s="69">
        <v>8327</v>
      </c>
      <c r="Q977" s="34" t="s">
        <v>6346</v>
      </c>
      <c r="R977" s="34" t="s">
        <v>3424</v>
      </c>
      <c r="S977" s="69">
        <v>40197</v>
      </c>
      <c r="T977" s="70" t="s">
        <v>6347</v>
      </c>
      <c r="U977" s="34" t="s">
        <v>4638</v>
      </c>
      <c r="V977" s="34" t="s">
        <v>6284</v>
      </c>
      <c r="W977" s="34" t="s">
        <v>6335</v>
      </c>
      <c r="X977" s="34" t="s">
        <v>3022</v>
      </c>
    </row>
    <row r="978" spans="1:24" x14ac:dyDescent="0.25">
      <c r="A978" s="30" t="s">
        <v>1078</v>
      </c>
      <c r="B978" s="31" t="s">
        <v>732</v>
      </c>
      <c r="C978" s="31" t="str">
        <f t="shared" si="45"/>
        <v>Durable Medical Equipment and Supplies Policy</v>
      </c>
      <c r="G978" s="30" t="s">
        <v>1078</v>
      </c>
      <c r="H978" s="31" t="s">
        <v>732</v>
      </c>
      <c r="I978" s="31" t="str">
        <f t="shared" si="46"/>
        <v>Durable Medical Equipment and Supplies Policy</v>
      </c>
      <c r="J978" t="e">
        <f t="shared" ca="1" si="47"/>
        <v>#N/A</v>
      </c>
      <c r="N978" s="34" t="s">
        <v>3022</v>
      </c>
      <c r="O978" s="34" t="s">
        <v>3420</v>
      </c>
      <c r="P978" s="69">
        <v>8328</v>
      </c>
      <c r="Q978" s="34" t="s">
        <v>6348</v>
      </c>
      <c r="R978" s="34" t="s">
        <v>3421</v>
      </c>
      <c r="S978" s="69">
        <v>40203</v>
      </c>
      <c r="T978" s="70" t="s">
        <v>6349</v>
      </c>
      <c r="U978" s="34" t="s">
        <v>4638</v>
      </c>
      <c r="V978" s="34" t="s">
        <v>6284</v>
      </c>
      <c r="W978" s="34" t="s">
        <v>6335</v>
      </c>
      <c r="X978" s="34" t="s">
        <v>3022</v>
      </c>
    </row>
    <row r="979" spans="1:24" x14ac:dyDescent="0.25">
      <c r="A979" s="30" t="s">
        <v>1079</v>
      </c>
      <c r="B979" s="31" t="s">
        <v>860</v>
      </c>
      <c r="C979" s="31" t="str">
        <f t="shared" si="45"/>
        <v>Durable Medical Equipment and Supplies Policy</v>
      </c>
      <c r="G979" s="30" t="s">
        <v>1079</v>
      </c>
      <c r="H979" s="31" t="s">
        <v>860</v>
      </c>
      <c r="I979" s="31" t="str">
        <f t="shared" si="46"/>
        <v>Durable Medical Equipment and Supplies Policy</v>
      </c>
      <c r="J979" t="e">
        <f t="shared" ca="1" si="47"/>
        <v>#N/A</v>
      </c>
      <c r="N979" s="34" t="s">
        <v>3022</v>
      </c>
      <c r="O979" s="34" t="s">
        <v>3416</v>
      </c>
      <c r="P979" s="69">
        <v>6035</v>
      </c>
      <c r="Q979" s="34" t="s">
        <v>6350</v>
      </c>
      <c r="R979" s="34" t="s">
        <v>3419</v>
      </c>
      <c r="S979" s="69">
        <v>15614</v>
      </c>
      <c r="T979" s="34" t="s">
        <v>6351</v>
      </c>
      <c r="U979" s="34" t="s">
        <v>4638</v>
      </c>
      <c r="V979" s="34" t="s">
        <v>6284</v>
      </c>
      <c r="W979" s="34" t="s">
        <v>6352</v>
      </c>
      <c r="X979" s="34" t="s">
        <v>3022</v>
      </c>
    </row>
    <row r="980" spans="1:24" x14ac:dyDescent="0.25">
      <c r="A980" s="30" t="s">
        <v>1079</v>
      </c>
      <c r="B980" s="31" t="s">
        <v>1044</v>
      </c>
      <c r="C980" s="31" t="str">
        <f t="shared" si="45"/>
        <v>Durable Medical Equipment and Supplies Policy</v>
      </c>
      <c r="G980" s="30" t="s">
        <v>1079</v>
      </c>
      <c r="H980" s="31" t="s">
        <v>1044</v>
      </c>
      <c r="I980" s="31" t="str">
        <f t="shared" si="46"/>
        <v>Durable Medical Equipment and Supplies Policy</v>
      </c>
      <c r="J980" t="e">
        <f t="shared" ca="1" si="47"/>
        <v>#N/A</v>
      </c>
      <c r="N980" s="34" t="s">
        <v>3022</v>
      </c>
      <c r="O980" s="34" t="s">
        <v>3416</v>
      </c>
      <c r="P980" s="69">
        <v>6833</v>
      </c>
      <c r="Q980" s="34" t="s">
        <v>6353</v>
      </c>
      <c r="R980" s="34" t="s">
        <v>3418</v>
      </c>
      <c r="S980" s="69">
        <v>37758</v>
      </c>
      <c r="T980" s="70" t="s">
        <v>6354</v>
      </c>
      <c r="U980" s="34" t="s">
        <v>4638</v>
      </c>
      <c r="V980" s="34" t="s">
        <v>6284</v>
      </c>
      <c r="W980" s="34" t="s">
        <v>6355</v>
      </c>
      <c r="X980" s="34" t="s">
        <v>3022</v>
      </c>
    </row>
    <row r="981" spans="1:24" x14ac:dyDescent="0.25">
      <c r="A981" s="30" t="s">
        <v>1079</v>
      </c>
      <c r="B981" s="31" t="s">
        <v>543</v>
      </c>
      <c r="C981" s="31" t="str">
        <f t="shared" si="45"/>
        <v>Durable Medical Equipment and Supplies Policy</v>
      </c>
      <c r="G981" s="30" t="s">
        <v>1079</v>
      </c>
      <c r="H981" s="31" t="s">
        <v>543</v>
      </c>
      <c r="I981" s="31" t="str">
        <f t="shared" si="46"/>
        <v>Durable Medical Equipment and Supplies Policy</v>
      </c>
      <c r="J981" t="e">
        <f t="shared" ca="1" si="47"/>
        <v>#N/A</v>
      </c>
      <c r="N981" s="34" t="s">
        <v>3022</v>
      </c>
      <c r="O981" s="34" t="s">
        <v>3416</v>
      </c>
      <c r="P981" s="69">
        <v>6835</v>
      </c>
      <c r="Q981" s="34" t="s">
        <v>6356</v>
      </c>
      <c r="R981" s="34" t="s">
        <v>3417</v>
      </c>
      <c r="S981" s="69">
        <v>41362</v>
      </c>
      <c r="T981" s="70" t="s">
        <v>6357</v>
      </c>
      <c r="U981" s="34" t="s">
        <v>4638</v>
      </c>
      <c r="V981" s="34" t="s">
        <v>6284</v>
      </c>
      <c r="W981" s="34" t="s">
        <v>6358</v>
      </c>
      <c r="X981" s="34" t="s">
        <v>3022</v>
      </c>
    </row>
    <row r="982" spans="1:24" x14ac:dyDescent="0.25">
      <c r="A982" s="30" t="s">
        <v>1080</v>
      </c>
      <c r="B982" s="31" t="s">
        <v>868</v>
      </c>
      <c r="C982" s="31" t="str">
        <f t="shared" si="45"/>
        <v>Durable Medical Equipment and Supplies Policy</v>
      </c>
      <c r="G982" s="30" t="s">
        <v>1080</v>
      </c>
      <c r="H982" s="31" t="s">
        <v>868</v>
      </c>
      <c r="I982" s="31" t="str">
        <f t="shared" si="46"/>
        <v>Durable Medical Equipment and Supplies Policy</v>
      </c>
      <c r="J982" t="e">
        <f t="shared" ca="1" si="47"/>
        <v>#N/A</v>
      </c>
      <c r="N982" s="71" t="s">
        <v>3022</v>
      </c>
      <c r="O982" s="34" t="s">
        <v>3416</v>
      </c>
      <c r="P982" s="69">
        <v>6839</v>
      </c>
      <c r="Q982" s="34" t="s">
        <v>6359</v>
      </c>
      <c r="R982" s="34" t="s">
        <v>883</v>
      </c>
      <c r="S982" s="69">
        <v>54863</v>
      </c>
      <c r="T982" s="70" t="s">
        <v>6360</v>
      </c>
      <c r="U982" s="34" t="s">
        <v>4638</v>
      </c>
      <c r="V982" s="34" t="s">
        <v>6284</v>
      </c>
      <c r="W982" s="70" t="s">
        <v>6361</v>
      </c>
      <c r="X982" s="71" t="s">
        <v>3022</v>
      </c>
    </row>
    <row r="983" spans="1:24" x14ac:dyDescent="0.25">
      <c r="A983" s="30" t="s">
        <v>1081</v>
      </c>
      <c r="B983" s="31" t="s">
        <v>726</v>
      </c>
      <c r="C983" s="31" t="str">
        <f t="shared" si="45"/>
        <v>Durable Medical Equipment and Supplies Policy</v>
      </c>
      <c r="G983" s="30" t="s">
        <v>1081</v>
      </c>
      <c r="H983" s="31" t="s">
        <v>726</v>
      </c>
      <c r="I983" s="31" t="str">
        <f t="shared" si="46"/>
        <v>Durable Medical Equipment and Supplies Policy</v>
      </c>
      <c r="J983" t="e">
        <f t="shared" ca="1" si="47"/>
        <v>#N/A</v>
      </c>
      <c r="N983" s="71" t="s">
        <v>3022</v>
      </c>
      <c r="O983" s="34" t="s">
        <v>3416</v>
      </c>
      <c r="P983" s="69">
        <v>7256</v>
      </c>
      <c r="Q983" s="70" t="s">
        <v>6362</v>
      </c>
      <c r="R983" s="34" t="s">
        <v>1006</v>
      </c>
      <c r="S983" s="69">
        <v>54721</v>
      </c>
      <c r="T983" s="70" t="s">
        <v>6363</v>
      </c>
      <c r="U983" s="34" t="s">
        <v>6308</v>
      </c>
      <c r="V983" s="34" t="s">
        <v>6309</v>
      </c>
      <c r="W983" s="70" t="s">
        <v>6364</v>
      </c>
      <c r="X983" s="71" t="s">
        <v>3022</v>
      </c>
    </row>
    <row r="984" spans="1:24" x14ac:dyDescent="0.25">
      <c r="A984" s="30" t="s">
        <v>1082</v>
      </c>
      <c r="B984" s="31" t="s">
        <v>613</v>
      </c>
      <c r="C984" s="31" t="str">
        <f t="shared" si="45"/>
        <v>Durable Medical Equipment and Supplies Policy</v>
      </c>
      <c r="G984" s="30" t="s">
        <v>1082</v>
      </c>
      <c r="H984" s="31" t="s">
        <v>613</v>
      </c>
      <c r="I984" s="31" t="str">
        <f t="shared" si="46"/>
        <v>Durable Medical Equipment and Supplies Policy</v>
      </c>
      <c r="J984" t="e">
        <f t="shared" ca="1" si="47"/>
        <v>#N/A</v>
      </c>
      <c r="N984" s="34" t="s">
        <v>3022</v>
      </c>
      <c r="O984" s="34" t="s">
        <v>3362</v>
      </c>
      <c r="P984" s="69">
        <v>7682</v>
      </c>
      <c r="Q984" s="70" t="s">
        <v>6365</v>
      </c>
      <c r="R984" s="34" t="s">
        <v>3415</v>
      </c>
      <c r="S984" s="69">
        <v>33934</v>
      </c>
      <c r="T984" s="70" t="s">
        <v>6366</v>
      </c>
      <c r="U984" s="34" t="s">
        <v>4638</v>
      </c>
      <c r="V984" s="34" t="s">
        <v>6284</v>
      </c>
      <c r="W984" s="34" t="s">
        <v>6367</v>
      </c>
      <c r="X984" s="34" t="s">
        <v>3022</v>
      </c>
    </row>
    <row r="985" spans="1:24" x14ac:dyDescent="0.25">
      <c r="A985" s="30" t="s">
        <v>1083</v>
      </c>
      <c r="B985" s="31" t="s">
        <v>1022</v>
      </c>
      <c r="C985" s="31" t="str">
        <f t="shared" si="45"/>
        <v>Durable Medical Equipment and Supplies Policy</v>
      </c>
      <c r="G985" s="30" t="s">
        <v>1083</v>
      </c>
      <c r="H985" s="31" t="s">
        <v>1022</v>
      </c>
      <c r="I985" s="31" t="str">
        <f t="shared" si="46"/>
        <v>Durable Medical Equipment and Supplies Policy</v>
      </c>
      <c r="J985" t="e">
        <f t="shared" ca="1" si="47"/>
        <v>#N/A</v>
      </c>
      <c r="N985" s="34" t="s">
        <v>3022</v>
      </c>
      <c r="O985" s="34" t="s">
        <v>3362</v>
      </c>
      <c r="P985" s="69">
        <v>7683</v>
      </c>
      <c r="Q985" s="70" t="s">
        <v>6368</v>
      </c>
      <c r="R985" s="34" t="s">
        <v>3414</v>
      </c>
      <c r="S985" s="69">
        <v>33937</v>
      </c>
      <c r="T985" s="70" t="s">
        <v>6369</v>
      </c>
      <c r="U985" s="34" t="s">
        <v>4638</v>
      </c>
      <c r="V985" s="34" t="s">
        <v>6284</v>
      </c>
      <c r="W985" s="34" t="s">
        <v>6370</v>
      </c>
      <c r="X985" s="34" t="s">
        <v>3022</v>
      </c>
    </row>
    <row r="986" spans="1:24" x14ac:dyDescent="0.25">
      <c r="A986" s="30" t="s">
        <v>1083</v>
      </c>
      <c r="B986" s="31" t="s">
        <v>1084</v>
      </c>
      <c r="C986" s="31" t="str">
        <f t="shared" si="45"/>
        <v>Durable Medical Equipment and Supplies Policy</v>
      </c>
      <c r="G986" s="30" t="s">
        <v>1083</v>
      </c>
      <c r="H986" s="31" t="s">
        <v>1084</v>
      </c>
      <c r="I986" s="31" t="str">
        <f t="shared" si="46"/>
        <v>Durable Medical Equipment and Supplies Policy</v>
      </c>
      <c r="J986" t="e">
        <f t="shared" ca="1" si="47"/>
        <v>#N/A</v>
      </c>
      <c r="N986" s="34" t="s">
        <v>3022</v>
      </c>
      <c r="O986" s="34" t="s">
        <v>3362</v>
      </c>
      <c r="P986" s="69">
        <v>7684</v>
      </c>
      <c r="Q986" s="70" t="s">
        <v>6371</v>
      </c>
      <c r="R986" s="34" t="s">
        <v>3412</v>
      </c>
      <c r="S986" s="69">
        <v>53373</v>
      </c>
      <c r="T986" s="70" t="s">
        <v>6372</v>
      </c>
      <c r="U986" s="34" t="s">
        <v>4638</v>
      </c>
      <c r="V986" s="34" t="s">
        <v>6284</v>
      </c>
      <c r="W986" s="34" t="s">
        <v>6367</v>
      </c>
      <c r="X986" s="34" t="s">
        <v>3022</v>
      </c>
    </row>
    <row r="987" spans="1:24" x14ac:dyDescent="0.25">
      <c r="A987" s="30" t="s">
        <v>1085</v>
      </c>
      <c r="B987" s="31" t="s">
        <v>554</v>
      </c>
      <c r="C987" s="31" t="str">
        <f t="shared" si="45"/>
        <v>Durable Medical Equipment and Supplies Policy</v>
      </c>
      <c r="G987" s="30" t="s">
        <v>1085</v>
      </c>
      <c r="H987" s="31" t="s">
        <v>554</v>
      </c>
      <c r="I987" s="31" t="str">
        <f t="shared" si="46"/>
        <v>Durable Medical Equipment and Supplies Policy</v>
      </c>
      <c r="J987" t="e">
        <f t="shared" ca="1" si="47"/>
        <v>#N/A</v>
      </c>
      <c r="N987" s="34" t="s">
        <v>3022</v>
      </c>
      <c r="O987" s="34" t="s">
        <v>3362</v>
      </c>
      <c r="P987" s="69">
        <v>7685</v>
      </c>
      <c r="Q987" s="34" t="s">
        <v>6373</v>
      </c>
      <c r="R987" s="34" t="s">
        <v>3411</v>
      </c>
      <c r="S987" s="69">
        <v>33940</v>
      </c>
      <c r="T987" s="70" t="s">
        <v>6374</v>
      </c>
      <c r="U987" s="34" t="s">
        <v>4638</v>
      </c>
      <c r="V987" s="34" t="s">
        <v>6284</v>
      </c>
      <c r="W987" s="34" t="s">
        <v>6375</v>
      </c>
      <c r="X987" s="34" t="s">
        <v>3022</v>
      </c>
    </row>
    <row r="988" spans="1:24" x14ac:dyDescent="0.25">
      <c r="A988" s="30" t="s">
        <v>1086</v>
      </c>
      <c r="B988" s="31" t="s">
        <v>846</v>
      </c>
      <c r="C988" s="31" t="str">
        <f t="shared" si="45"/>
        <v>Durable Medical Equipment and Supplies Policy</v>
      </c>
      <c r="G988" s="30" t="s">
        <v>1086</v>
      </c>
      <c r="H988" s="31" t="s">
        <v>846</v>
      </c>
      <c r="I988" s="31" t="str">
        <f t="shared" si="46"/>
        <v>Durable Medical Equipment and Supplies Policy</v>
      </c>
      <c r="J988" t="e">
        <f t="shared" ca="1" si="47"/>
        <v>#N/A</v>
      </c>
      <c r="N988" s="34" t="s">
        <v>3022</v>
      </c>
      <c r="O988" s="34" t="s">
        <v>3362</v>
      </c>
      <c r="P988" s="69">
        <v>7686</v>
      </c>
      <c r="Q988" s="70" t="s">
        <v>6376</v>
      </c>
      <c r="R988" s="34" t="s">
        <v>3410</v>
      </c>
      <c r="S988" s="69">
        <v>33944</v>
      </c>
      <c r="T988" s="70" t="s">
        <v>6377</v>
      </c>
      <c r="U988" s="34" t="s">
        <v>4638</v>
      </c>
      <c r="V988" s="34" t="s">
        <v>6284</v>
      </c>
      <c r="W988" s="34" t="s">
        <v>6378</v>
      </c>
      <c r="X988" s="34" t="s">
        <v>3022</v>
      </c>
    </row>
    <row r="989" spans="1:24" x14ac:dyDescent="0.25">
      <c r="A989" s="30" t="s">
        <v>1086</v>
      </c>
      <c r="B989" s="31" t="s">
        <v>847</v>
      </c>
      <c r="C989" s="31" t="str">
        <f t="shared" si="45"/>
        <v>Durable Medical Equipment and Supplies Policy</v>
      </c>
      <c r="G989" s="30" t="s">
        <v>1086</v>
      </c>
      <c r="H989" s="31" t="s">
        <v>847</v>
      </c>
      <c r="I989" s="31" t="str">
        <f t="shared" si="46"/>
        <v>Durable Medical Equipment and Supplies Policy</v>
      </c>
      <c r="J989" t="e">
        <f t="shared" ca="1" si="47"/>
        <v>#N/A</v>
      </c>
      <c r="N989" s="34" t="s">
        <v>3022</v>
      </c>
      <c r="O989" s="34" t="s">
        <v>3362</v>
      </c>
      <c r="P989" s="69">
        <v>8842</v>
      </c>
      <c r="Q989" s="34" t="s">
        <v>6379</v>
      </c>
      <c r="R989" s="34" t="s">
        <v>3409</v>
      </c>
      <c r="S989" s="69">
        <v>51110</v>
      </c>
      <c r="T989" s="70" t="s">
        <v>6380</v>
      </c>
      <c r="U989" s="34" t="s">
        <v>4638</v>
      </c>
      <c r="V989" s="34" t="s">
        <v>6284</v>
      </c>
      <c r="W989" s="34" t="s">
        <v>6381</v>
      </c>
      <c r="X989" s="34" t="s">
        <v>3022</v>
      </c>
    </row>
    <row r="990" spans="1:24" x14ac:dyDescent="0.25">
      <c r="A990" s="30" t="s">
        <v>1086</v>
      </c>
      <c r="B990" s="31" t="s">
        <v>848</v>
      </c>
      <c r="C990" s="31" t="str">
        <f t="shared" si="45"/>
        <v>Durable Medical Equipment and Supplies Policy</v>
      </c>
      <c r="G990" s="30" t="s">
        <v>1086</v>
      </c>
      <c r="H990" s="31" t="s">
        <v>848</v>
      </c>
      <c r="I990" s="31" t="str">
        <f t="shared" si="46"/>
        <v>Durable Medical Equipment and Supplies Policy</v>
      </c>
      <c r="J990" t="e">
        <f t="shared" ca="1" si="47"/>
        <v>#N/A</v>
      </c>
      <c r="N990" s="34" t="s">
        <v>3022</v>
      </c>
      <c r="O990" s="34" t="s">
        <v>3362</v>
      </c>
      <c r="P990" s="69">
        <v>8843</v>
      </c>
      <c r="Q990" s="34" t="s">
        <v>6382</v>
      </c>
      <c r="R990" s="34" t="s">
        <v>3408</v>
      </c>
      <c r="S990" s="69">
        <v>51130</v>
      </c>
      <c r="T990" s="70" t="s">
        <v>6383</v>
      </c>
      <c r="U990" s="34" t="s">
        <v>4638</v>
      </c>
      <c r="V990" s="34" t="s">
        <v>6284</v>
      </c>
      <c r="W990" s="34" t="s">
        <v>6384</v>
      </c>
      <c r="X990" s="34" t="s">
        <v>3022</v>
      </c>
    </row>
    <row r="991" spans="1:24" x14ac:dyDescent="0.25">
      <c r="A991" s="30" t="s">
        <v>1086</v>
      </c>
      <c r="B991" s="31" t="s">
        <v>849</v>
      </c>
      <c r="C991" s="31" t="str">
        <f t="shared" si="45"/>
        <v>Durable Medical Equipment and Supplies Policy</v>
      </c>
      <c r="G991" s="30" t="s">
        <v>1086</v>
      </c>
      <c r="H991" s="31" t="s">
        <v>849</v>
      </c>
      <c r="I991" s="31" t="str">
        <f t="shared" si="46"/>
        <v>Durable Medical Equipment and Supplies Policy</v>
      </c>
      <c r="J991" t="e">
        <f t="shared" ca="1" si="47"/>
        <v>#N/A</v>
      </c>
      <c r="N991" s="34" t="s">
        <v>3022</v>
      </c>
      <c r="O991" s="34" t="s">
        <v>3406</v>
      </c>
      <c r="P991" s="69">
        <v>5930</v>
      </c>
      <c r="Q991" s="34" t="s">
        <v>6385</v>
      </c>
      <c r="R991" s="34" t="s">
        <v>3407</v>
      </c>
      <c r="S991" s="69">
        <v>25327</v>
      </c>
      <c r="T991" s="70" t="s">
        <v>6386</v>
      </c>
      <c r="U991" s="34" t="s">
        <v>4728</v>
      </c>
      <c r="V991" s="34" t="s">
        <v>4729</v>
      </c>
      <c r="W991" s="34" t="s">
        <v>6387</v>
      </c>
      <c r="X991" s="34" t="s">
        <v>3022</v>
      </c>
    </row>
    <row r="992" spans="1:24" x14ac:dyDescent="0.25">
      <c r="A992" s="30" t="s">
        <v>1087</v>
      </c>
      <c r="B992" s="31" t="s">
        <v>1022</v>
      </c>
      <c r="C992" s="31" t="str">
        <f t="shared" si="45"/>
        <v>Durable Medical Equipment and Supplies Policy</v>
      </c>
      <c r="G992" s="30" t="s">
        <v>1087</v>
      </c>
      <c r="H992" s="31" t="s">
        <v>1022</v>
      </c>
      <c r="I992" s="31" t="str">
        <f t="shared" si="46"/>
        <v>Durable Medical Equipment and Supplies Policy</v>
      </c>
      <c r="J992" t="e">
        <f t="shared" ca="1" si="47"/>
        <v>#N/A</v>
      </c>
      <c r="N992" s="34" t="s">
        <v>3022</v>
      </c>
      <c r="O992" s="34" t="s">
        <v>3402</v>
      </c>
      <c r="P992" s="69">
        <v>6006</v>
      </c>
      <c r="Q992" s="34" t="s">
        <v>6388</v>
      </c>
      <c r="R992" s="34" t="s">
        <v>3405</v>
      </c>
      <c r="S992" s="69">
        <v>25392</v>
      </c>
      <c r="T992" s="34" t="s">
        <v>6389</v>
      </c>
      <c r="U992" s="34" t="s">
        <v>4638</v>
      </c>
      <c r="V992" s="34" t="s">
        <v>6284</v>
      </c>
      <c r="W992" s="34" t="s">
        <v>6390</v>
      </c>
      <c r="X992" s="34" t="s">
        <v>3022</v>
      </c>
    </row>
    <row r="993" spans="1:24" x14ac:dyDescent="0.25">
      <c r="A993" s="30" t="s">
        <v>1087</v>
      </c>
      <c r="B993" s="31" t="s">
        <v>1084</v>
      </c>
      <c r="C993" s="31" t="str">
        <f t="shared" si="45"/>
        <v>Durable Medical Equipment and Supplies Policy</v>
      </c>
      <c r="G993" s="30" t="s">
        <v>1087</v>
      </c>
      <c r="H993" s="31" t="s">
        <v>1084</v>
      </c>
      <c r="I993" s="31" t="str">
        <f t="shared" si="46"/>
        <v>Durable Medical Equipment and Supplies Policy</v>
      </c>
      <c r="J993" t="e">
        <f t="shared" ca="1" si="47"/>
        <v>#N/A</v>
      </c>
      <c r="N993" s="34" t="s">
        <v>3022</v>
      </c>
      <c r="O993" s="34" t="s">
        <v>3402</v>
      </c>
      <c r="P993" s="69">
        <v>6058</v>
      </c>
      <c r="Q993" s="34" t="s">
        <v>6391</v>
      </c>
      <c r="R993" s="34" t="s">
        <v>3404</v>
      </c>
      <c r="S993" s="69">
        <v>25307</v>
      </c>
      <c r="T993" s="34" t="s">
        <v>6392</v>
      </c>
      <c r="U993" s="34" t="s">
        <v>4638</v>
      </c>
      <c r="V993" s="34" t="s">
        <v>6284</v>
      </c>
      <c r="W993" s="34" t="s">
        <v>6393</v>
      </c>
      <c r="X993" s="34" t="s">
        <v>3022</v>
      </c>
    </row>
    <row r="994" spans="1:24" x14ac:dyDescent="0.25">
      <c r="A994" s="30" t="s">
        <v>1088</v>
      </c>
      <c r="B994" s="31" t="s">
        <v>1018</v>
      </c>
      <c r="C994" s="31" t="str">
        <f t="shared" si="45"/>
        <v>Durable Medical Equipment and Supplies Policy</v>
      </c>
      <c r="G994" s="30" t="s">
        <v>1088</v>
      </c>
      <c r="H994" s="31" t="s">
        <v>1018</v>
      </c>
      <c r="I994" s="31" t="str">
        <f t="shared" si="46"/>
        <v>Durable Medical Equipment and Supplies Policy</v>
      </c>
      <c r="J994" t="e">
        <f t="shared" ca="1" si="47"/>
        <v>#N/A</v>
      </c>
      <c r="N994" s="34" t="s">
        <v>3022</v>
      </c>
      <c r="O994" s="34" t="s">
        <v>3402</v>
      </c>
      <c r="P994" s="69">
        <v>6090</v>
      </c>
      <c r="Q994" s="34" t="s">
        <v>6394</v>
      </c>
      <c r="R994" s="34" t="s">
        <v>3403</v>
      </c>
      <c r="S994" s="69">
        <v>25396</v>
      </c>
      <c r="T994" s="70" t="s">
        <v>6395</v>
      </c>
      <c r="U994" s="34" t="s">
        <v>4638</v>
      </c>
      <c r="V994" s="34" t="s">
        <v>6284</v>
      </c>
      <c r="W994" s="34" t="s">
        <v>6396</v>
      </c>
      <c r="X994" s="34" t="s">
        <v>3022</v>
      </c>
    </row>
    <row r="995" spans="1:24" x14ac:dyDescent="0.25">
      <c r="A995" s="30" t="s">
        <v>1088</v>
      </c>
      <c r="B995" s="31" t="s">
        <v>1012</v>
      </c>
      <c r="C995" s="31" t="str">
        <f t="shared" si="45"/>
        <v>Durable Medical Equipment and Supplies Policy</v>
      </c>
      <c r="G995" s="30" t="s">
        <v>1088</v>
      </c>
      <c r="H995" s="31" t="s">
        <v>1012</v>
      </c>
      <c r="I995" s="31" t="str">
        <f t="shared" si="46"/>
        <v>Durable Medical Equipment and Supplies Policy</v>
      </c>
      <c r="J995" t="e">
        <f t="shared" ca="1" si="47"/>
        <v>#N/A</v>
      </c>
      <c r="N995" s="34" t="s">
        <v>3022</v>
      </c>
      <c r="O995" s="34" t="s">
        <v>3400</v>
      </c>
      <c r="P995" s="69">
        <v>5935</v>
      </c>
      <c r="Q995" s="34" t="s">
        <v>6397</v>
      </c>
      <c r="R995" s="34" t="s">
        <v>3401</v>
      </c>
      <c r="S995" s="69">
        <v>30587</v>
      </c>
      <c r="T995" s="70" t="s">
        <v>6398</v>
      </c>
      <c r="U995" s="34" t="s">
        <v>4638</v>
      </c>
      <c r="V995" s="34" t="s">
        <v>6284</v>
      </c>
      <c r="W995" s="34" t="s">
        <v>6399</v>
      </c>
      <c r="X995" s="34" t="s">
        <v>3022</v>
      </c>
    </row>
    <row r="996" spans="1:24" x14ac:dyDescent="0.25">
      <c r="A996" s="30" t="s">
        <v>1089</v>
      </c>
      <c r="B996" s="31" t="s">
        <v>935</v>
      </c>
      <c r="C996" s="31" t="str">
        <f t="shared" si="45"/>
        <v>Durable Medical Equipment and Supplies Policy</v>
      </c>
      <c r="G996" s="30" t="s">
        <v>1089</v>
      </c>
      <c r="H996" s="31" t="s">
        <v>935</v>
      </c>
      <c r="I996" s="31" t="str">
        <f t="shared" si="46"/>
        <v>Durable Medical Equipment and Supplies Policy</v>
      </c>
      <c r="J996" t="e">
        <f t="shared" ca="1" si="47"/>
        <v>#N/A</v>
      </c>
      <c r="N996" s="71" t="s">
        <v>3022</v>
      </c>
      <c r="O996" s="34" t="s">
        <v>3393</v>
      </c>
      <c r="P996" s="69">
        <v>3354</v>
      </c>
      <c r="Q996" s="34" t="s">
        <v>6400</v>
      </c>
      <c r="R996" s="34" t="s">
        <v>911</v>
      </c>
      <c r="S996" s="69">
        <v>60954</v>
      </c>
      <c r="T996" s="70" t="s">
        <v>6401</v>
      </c>
      <c r="U996" s="34" t="s">
        <v>4638</v>
      </c>
      <c r="V996" s="34" t="s">
        <v>6284</v>
      </c>
      <c r="W996" s="70" t="s">
        <v>6402</v>
      </c>
      <c r="X996" s="71" t="s">
        <v>3022</v>
      </c>
    </row>
    <row r="997" spans="1:24" x14ac:dyDescent="0.25">
      <c r="A997" s="30" t="s">
        <v>1090</v>
      </c>
      <c r="B997" s="31" t="s">
        <v>846</v>
      </c>
      <c r="C997" s="31" t="str">
        <f t="shared" si="45"/>
        <v>Durable Medical Equipment and Supplies Policy</v>
      </c>
      <c r="G997" s="30" t="s">
        <v>1090</v>
      </c>
      <c r="H997" s="31" t="s">
        <v>846</v>
      </c>
      <c r="I997" s="31" t="str">
        <f t="shared" si="46"/>
        <v>Durable Medical Equipment and Supplies Policy</v>
      </c>
      <c r="J997" t="e">
        <f t="shared" ca="1" si="47"/>
        <v>#N/A</v>
      </c>
      <c r="N997" s="71" t="s">
        <v>3022</v>
      </c>
      <c r="O997" s="34" t="s">
        <v>3393</v>
      </c>
      <c r="P997" s="69">
        <v>3354</v>
      </c>
      <c r="Q997" s="34" t="s">
        <v>6400</v>
      </c>
      <c r="R997" s="34" t="s">
        <v>1650</v>
      </c>
      <c r="S997" s="69">
        <v>60840</v>
      </c>
      <c r="T997" s="70" t="s">
        <v>6403</v>
      </c>
      <c r="U997" s="34" t="s">
        <v>4638</v>
      </c>
      <c r="V997" s="34" t="s">
        <v>6284</v>
      </c>
      <c r="W997" s="70" t="s">
        <v>6404</v>
      </c>
      <c r="X997" s="71" t="s">
        <v>3022</v>
      </c>
    </row>
    <row r="998" spans="1:24" x14ac:dyDescent="0.25">
      <c r="A998" s="30" t="s">
        <v>1090</v>
      </c>
      <c r="B998" s="31" t="s">
        <v>847</v>
      </c>
      <c r="C998" s="31" t="str">
        <f t="shared" si="45"/>
        <v>Durable Medical Equipment and Supplies Policy</v>
      </c>
      <c r="G998" s="30" t="s">
        <v>1090</v>
      </c>
      <c r="H998" s="31" t="s">
        <v>847</v>
      </c>
      <c r="I998" s="31" t="str">
        <f t="shared" si="46"/>
        <v>Durable Medical Equipment and Supplies Policy</v>
      </c>
      <c r="J998" t="e">
        <f t="shared" ca="1" si="47"/>
        <v>#N/A</v>
      </c>
      <c r="N998" s="71" t="s">
        <v>3022</v>
      </c>
      <c r="O998" s="34" t="s">
        <v>3393</v>
      </c>
      <c r="P998" s="69">
        <v>4935</v>
      </c>
      <c r="Q998" s="34" t="s">
        <v>6405</v>
      </c>
      <c r="R998" s="34" t="s">
        <v>1649</v>
      </c>
      <c r="S998" s="69">
        <v>61037</v>
      </c>
      <c r="T998" s="70" t="s">
        <v>6406</v>
      </c>
      <c r="U998" s="34" t="s">
        <v>4638</v>
      </c>
      <c r="V998" s="34" t="s">
        <v>6284</v>
      </c>
      <c r="W998" s="70" t="s">
        <v>6407</v>
      </c>
      <c r="X998" s="71" t="s">
        <v>3022</v>
      </c>
    </row>
    <row r="999" spans="1:24" x14ac:dyDescent="0.25">
      <c r="A999" s="30" t="s">
        <v>1090</v>
      </c>
      <c r="B999" s="31" t="s">
        <v>848</v>
      </c>
      <c r="C999" s="31" t="str">
        <f t="shared" si="45"/>
        <v>Durable Medical Equipment and Supplies Policy</v>
      </c>
      <c r="G999" s="30" t="s">
        <v>1090</v>
      </c>
      <c r="H999" s="31" t="s">
        <v>848</v>
      </c>
      <c r="I999" s="31" t="str">
        <f t="shared" si="46"/>
        <v>Durable Medical Equipment and Supplies Policy</v>
      </c>
      <c r="J999" t="e">
        <f t="shared" ca="1" si="47"/>
        <v>#N/A</v>
      </c>
      <c r="N999" s="71" t="s">
        <v>3022</v>
      </c>
      <c r="O999" s="34" t="s">
        <v>3393</v>
      </c>
      <c r="P999" s="69">
        <v>5978</v>
      </c>
      <c r="Q999" s="34" t="s">
        <v>6408</v>
      </c>
      <c r="R999" s="34" t="s">
        <v>506</v>
      </c>
      <c r="S999" s="69">
        <v>61015</v>
      </c>
      <c r="T999" s="70" t="s">
        <v>6409</v>
      </c>
      <c r="U999" s="34" t="s">
        <v>4638</v>
      </c>
      <c r="V999" s="34" t="s">
        <v>6284</v>
      </c>
      <c r="W999" s="70" t="s">
        <v>6410</v>
      </c>
      <c r="X999" s="71" t="s">
        <v>3022</v>
      </c>
    </row>
    <row r="1000" spans="1:24" x14ac:dyDescent="0.25">
      <c r="A1000" s="30" t="s">
        <v>1090</v>
      </c>
      <c r="B1000" s="31" t="s">
        <v>849</v>
      </c>
      <c r="C1000" s="31" t="str">
        <f t="shared" si="45"/>
        <v>Durable Medical Equipment and Supplies Policy</v>
      </c>
      <c r="G1000" s="30" t="s">
        <v>1090</v>
      </c>
      <c r="H1000" s="31" t="s">
        <v>849</v>
      </c>
      <c r="I1000" s="31" t="str">
        <f t="shared" si="46"/>
        <v>Durable Medical Equipment and Supplies Policy</v>
      </c>
      <c r="J1000" t="e">
        <f t="shared" ca="1" si="47"/>
        <v>#N/A</v>
      </c>
      <c r="N1000" s="71" t="s">
        <v>3022</v>
      </c>
      <c r="O1000" s="34" t="s">
        <v>3393</v>
      </c>
      <c r="P1000" s="69">
        <v>6145</v>
      </c>
      <c r="Q1000" s="34" t="s">
        <v>6411</v>
      </c>
      <c r="R1000" s="34" t="s">
        <v>612</v>
      </c>
      <c r="S1000" s="69">
        <v>60953</v>
      </c>
      <c r="T1000" s="70" t="s">
        <v>6412</v>
      </c>
      <c r="U1000" s="34" t="s">
        <v>4638</v>
      </c>
      <c r="V1000" s="34" t="s">
        <v>6284</v>
      </c>
      <c r="W1000" s="70" t="s">
        <v>6413</v>
      </c>
      <c r="X1000" s="71" t="s">
        <v>3022</v>
      </c>
    </row>
    <row r="1001" spans="1:24" x14ac:dyDescent="0.25">
      <c r="A1001" s="30" t="s">
        <v>1091</v>
      </c>
      <c r="B1001" s="31" t="s">
        <v>716</v>
      </c>
      <c r="C1001" s="31" t="str">
        <f t="shared" si="45"/>
        <v>Durable Medical Equipment and Supplies Policy</v>
      </c>
      <c r="G1001" s="30" t="s">
        <v>1091</v>
      </c>
      <c r="H1001" s="31" t="s">
        <v>716</v>
      </c>
      <c r="I1001" s="31" t="str">
        <f t="shared" si="46"/>
        <v>Durable Medical Equipment and Supplies Policy</v>
      </c>
      <c r="J1001" t="e">
        <f t="shared" ca="1" si="47"/>
        <v>#N/A</v>
      </c>
      <c r="N1001" s="34" t="s">
        <v>3022</v>
      </c>
      <c r="O1001" s="34" t="s">
        <v>3357</v>
      </c>
      <c r="P1001" s="69">
        <v>5941</v>
      </c>
      <c r="Q1001" s="34" t="s">
        <v>6414</v>
      </c>
      <c r="R1001" s="34" t="s">
        <v>3390</v>
      </c>
      <c r="S1001" s="69">
        <v>21533</v>
      </c>
      <c r="T1001" s="70" t="s">
        <v>6415</v>
      </c>
      <c r="U1001" s="34" t="s">
        <v>4728</v>
      </c>
      <c r="V1001" s="34" t="s">
        <v>4729</v>
      </c>
      <c r="W1001" s="34" t="s">
        <v>6416</v>
      </c>
      <c r="X1001" s="34" t="s">
        <v>3022</v>
      </c>
    </row>
    <row r="1002" spans="1:24" x14ac:dyDescent="0.25">
      <c r="A1002" s="30" t="s">
        <v>1092</v>
      </c>
      <c r="B1002" s="31" t="s">
        <v>692</v>
      </c>
      <c r="C1002" s="31" t="str">
        <f t="shared" si="45"/>
        <v>Durable Medical Equipment and Supplies Policy</v>
      </c>
      <c r="G1002" s="30" t="s">
        <v>1092</v>
      </c>
      <c r="H1002" s="31" t="s">
        <v>692</v>
      </c>
      <c r="I1002" s="31" t="str">
        <f t="shared" si="46"/>
        <v>Durable Medical Equipment and Supplies Policy</v>
      </c>
      <c r="J1002" t="e">
        <f t="shared" ca="1" si="47"/>
        <v>#N/A</v>
      </c>
      <c r="N1002" s="34" t="s">
        <v>3022</v>
      </c>
      <c r="O1002" s="34" t="s">
        <v>3357</v>
      </c>
      <c r="P1002" s="69">
        <v>5987</v>
      </c>
      <c r="Q1002" s="70" t="s">
        <v>6417</v>
      </c>
      <c r="R1002" s="34" t="s">
        <v>3392</v>
      </c>
      <c r="S1002" s="69">
        <v>15093</v>
      </c>
      <c r="T1002" s="70" t="s">
        <v>6418</v>
      </c>
      <c r="U1002" s="34" t="s">
        <v>4638</v>
      </c>
      <c r="V1002" s="34" t="s">
        <v>6284</v>
      </c>
      <c r="W1002" s="34" t="s">
        <v>6419</v>
      </c>
      <c r="X1002" s="34" t="s">
        <v>3022</v>
      </c>
    </row>
    <row r="1003" spans="1:24" x14ac:dyDescent="0.25">
      <c r="A1003" s="30" t="s">
        <v>1093</v>
      </c>
      <c r="B1003" s="31" t="s">
        <v>536</v>
      </c>
      <c r="C1003" s="31" t="str">
        <f t="shared" si="45"/>
        <v>Durable Medical Equipment and Supplies Policy</v>
      </c>
      <c r="G1003" s="30" t="s">
        <v>1093</v>
      </c>
      <c r="H1003" s="31" t="s">
        <v>536</v>
      </c>
      <c r="I1003" s="31" t="str">
        <f t="shared" si="46"/>
        <v>Durable Medical Equipment and Supplies Policy</v>
      </c>
      <c r="J1003" t="e">
        <f t="shared" ca="1" si="47"/>
        <v>#N/A</v>
      </c>
      <c r="N1003" s="34" t="s">
        <v>3022</v>
      </c>
      <c r="O1003" s="34" t="s">
        <v>3355</v>
      </c>
      <c r="P1003" s="69">
        <v>5829</v>
      </c>
      <c r="Q1003" s="34" t="s">
        <v>6420</v>
      </c>
      <c r="R1003" s="34" t="s">
        <v>3389</v>
      </c>
      <c r="S1003" s="69">
        <v>15360</v>
      </c>
      <c r="T1003" s="34" t="s">
        <v>6421</v>
      </c>
      <c r="U1003" s="34" t="s">
        <v>4638</v>
      </c>
      <c r="V1003" s="34" t="s">
        <v>6284</v>
      </c>
      <c r="W1003" s="34" t="s">
        <v>6422</v>
      </c>
      <c r="X1003" s="34" t="s">
        <v>3022</v>
      </c>
    </row>
    <row r="1004" spans="1:24" x14ac:dyDescent="0.25">
      <c r="A1004" s="30" t="s">
        <v>1094</v>
      </c>
      <c r="B1004" s="31" t="s">
        <v>1095</v>
      </c>
      <c r="C1004" s="31" t="str">
        <f t="shared" si="45"/>
        <v>Durable Medical Equipment and Supplies Policy</v>
      </c>
      <c r="G1004" s="30" t="s">
        <v>1094</v>
      </c>
      <c r="H1004" s="31" t="s">
        <v>1095</v>
      </c>
      <c r="I1004" s="31" t="str">
        <f t="shared" si="46"/>
        <v>Durable Medical Equipment and Supplies Policy</v>
      </c>
      <c r="J1004" t="e">
        <f t="shared" ca="1" si="47"/>
        <v>#N/A</v>
      </c>
      <c r="N1004" s="71" t="s">
        <v>3022</v>
      </c>
      <c r="O1004" s="34" t="s">
        <v>3355</v>
      </c>
      <c r="P1004" s="69">
        <v>8987</v>
      </c>
      <c r="Q1004" s="34" t="s">
        <v>6423</v>
      </c>
      <c r="R1004" s="34" t="s">
        <v>152</v>
      </c>
      <c r="S1004" s="69">
        <v>60806</v>
      </c>
      <c r="T1004" s="70" t="s">
        <v>6424</v>
      </c>
      <c r="U1004" s="34" t="s">
        <v>4638</v>
      </c>
      <c r="V1004" s="34" t="s">
        <v>6284</v>
      </c>
      <c r="W1004" s="34" t="s">
        <v>6425</v>
      </c>
      <c r="X1004" s="71" t="s">
        <v>3022</v>
      </c>
    </row>
    <row r="1005" spans="1:24" x14ac:dyDescent="0.25">
      <c r="A1005" s="30" t="s">
        <v>1096</v>
      </c>
      <c r="B1005" s="31" t="s">
        <v>1095</v>
      </c>
      <c r="C1005" s="31" t="str">
        <f t="shared" si="45"/>
        <v>Durable Medical Equipment and Supplies Policy</v>
      </c>
      <c r="G1005" s="30" t="s">
        <v>1096</v>
      </c>
      <c r="H1005" s="31" t="s">
        <v>1095</v>
      </c>
      <c r="I1005" s="31" t="str">
        <f t="shared" si="46"/>
        <v>Durable Medical Equipment and Supplies Policy</v>
      </c>
      <c r="J1005" t="e">
        <f t="shared" ca="1" si="47"/>
        <v>#N/A</v>
      </c>
      <c r="N1005" s="34" t="s">
        <v>3022</v>
      </c>
      <c r="O1005" s="34" t="s">
        <v>3386</v>
      </c>
      <c r="P1005" s="69">
        <v>6041</v>
      </c>
      <c r="Q1005" s="34" t="s">
        <v>6426</v>
      </c>
      <c r="R1005" s="34" t="s">
        <v>3387</v>
      </c>
      <c r="S1005" s="69">
        <v>15648</v>
      </c>
      <c r="T1005" s="34" t="s">
        <v>6427</v>
      </c>
      <c r="U1005" s="34" t="s">
        <v>4638</v>
      </c>
      <c r="V1005" s="34" t="s">
        <v>6284</v>
      </c>
      <c r="W1005" s="34" t="s">
        <v>6428</v>
      </c>
      <c r="X1005" s="34" t="s">
        <v>3022</v>
      </c>
    </row>
    <row r="1006" spans="1:24" x14ac:dyDescent="0.25">
      <c r="A1006" s="30" t="s">
        <v>1097</v>
      </c>
      <c r="B1006" s="31" t="s">
        <v>536</v>
      </c>
      <c r="C1006" s="31" t="str">
        <f t="shared" si="45"/>
        <v>Durable Medical Equipment and Supplies Policy</v>
      </c>
      <c r="G1006" s="30" t="s">
        <v>1097</v>
      </c>
      <c r="H1006" s="31" t="s">
        <v>536</v>
      </c>
      <c r="I1006" s="31" t="str">
        <f t="shared" si="46"/>
        <v>Durable Medical Equipment and Supplies Policy</v>
      </c>
      <c r="J1006" t="e">
        <f t="shared" ca="1" si="47"/>
        <v>#N/A</v>
      </c>
      <c r="N1006" s="71" t="s">
        <v>3022</v>
      </c>
      <c r="O1006" s="34" t="s">
        <v>3352</v>
      </c>
      <c r="P1006" s="69">
        <v>5818</v>
      </c>
      <c r="Q1006" s="34" t="s">
        <v>6429</v>
      </c>
      <c r="R1006" s="34" t="s">
        <v>208</v>
      </c>
      <c r="S1006" s="69">
        <v>50502</v>
      </c>
      <c r="T1006" s="70" t="s">
        <v>6430</v>
      </c>
      <c r="U1006" s="34" t="s">
        <v>4638</v>
      </c>
      <c r="V1006" s="34" t="s">
        <v>6284</v>
      </c>
      <c r="W1006" s="34" t="s">
        <v>6431</v>
      </c>
      <c r="X1006" s="71" t="s">
        <v>3022</v>
      </c>
    </row>
    <row r="1007" spans="1:24" x14ac:dyDescent="0.25">
      <c r="A1007" s="30" t="s">
        <v>1098</v>
      </c>
      <c r="B1007" s="31" t="s">
        <v>536</v>
      </c>
      <c r="C1007" s="31" t="str">
        <f t="shared" si="45"/>
        <v>Durable Medical Equipment and Supplies Policy</v>
      </c>
      <c r="G1007" s="30" t="s">
        <v>1098</v>
      </c>
      <c r="H1007" s="31" t="s">
        <v>536</v>
      </c>
      <c r="I1007" s="31" t="str">
        <f t="shared" si="46"/>
        <v>Durable Medical Equipment and Supplies Policy</v>
      </c>
      <c r="J1007" t="e">
        <f t="shared" ca="1" si="47"/>
        <v>#N/A</v>
      </c>
      <c r="N1007" s="34" t="s">
        <v>3022</v>
      </c>
      <c r="O1007" s="34" t="s">
        <v>3350</v>
      </c>
      <c r="P1007" s="69">
        <v>6052</v>
      </c>
      <c r="Q1007" s="34" t="s">
        <v>6432</v>
      </c>
      <c r="R1007" s="34" t="s">
        <v>3384</v>
      </c>
      <c r="S1007" s="69">
        <v>50742</v>
      </c>
      <c r="T1007" s="70" t="s">
        <v>6433</v>
      </c>
      <c r="U1007" s="34" t="s">
        <v>4638</v>
      </c>
      <c r="V1007" s="34" t="s">
        <v>6284</v>
      </c>
      <c r="W1007" s="34" t="s">
        <v>6434</v>
      </c>
      <c r="X1007" s="34" t="s">
        <v>3022</v>
      </c>
    </row>
    <row r="1008" spans="1:24" x14ac:dyDescent="0.25">
      <c r="A1008" s="30" t="s">
        <v>1099</v>
      </c>
      <c r="B1008" s="31" t="s">
        <v>536</v>
      </c>
      <c r="C1008" s="31" t="str">
        <f t="shared" si="45"/>
        <v>Durable Medical Equipment and Supplies Policy</v>
      </c>
      <c r="G1008" s="30" t="s">
        <v>1099</v>
      </c>
      <c r="H1008" s="31" t="s">
        <v>536</v>
      </c>
      <c r="I1008" s="31" t="str">
        <f t="shared" si="46"/>
        <v>Durable Medical Equipment and Supplies Policy</v>
      </c>
      <c r="J1008" t="e">
        <f t="shared" ca="1" si="47"/>
        <v>#N/A</v>
      </c>
      <c r="N1008" s="34" t="s">
        <v>3022</v>
      </c>
      <c r="O1008" s="34" t="s">
        <v>3350</v>
      </c>
      <c r="P1008" s="69">
        <v>6052</v>
      </c>
      <c r="Q1008" s="34" t="s">
        <v>6432</v>
      </c>
      <c r="R1008" s="34" t="s">
        <v>6435</v>
      </c>
      <c r="S1008" s="69">
        <v>60674</v>
      </c>
      <c r="T1008" s="70" t="s">
        <v>6436</v>
      </c>
      <c r="U1008" s="34" t="s">
        <v>4638</v>
      </c>
      <c r="V1008" s="34" t="s">
        <v>6284</v>
      </c>
      <c r="W1008" s="34" t="s">
        <v>6434</v>
      </c>
      <c r="X1008" s="34" t="s">
        <v>3022</v>
      </c>
    </row>
    <row r="1009" spans="1:24" x14ac:dyDescent="0.25">
      <c r="A1009" s="30" t="s">
        <v>1100</v>
      </c>
      <c r="B1009" s="31" t="s">
        <v>548</v>
      </c>
      <c r="C1009" s="31" t="str">
        <f t="shared" si="45"/>
        <v>Durable Medical Equipment and Supplies Policy</v>
      </c>
      <c r="G1009" s="30" t="s">
        <v>1100</v>
      </c>
      <c r="H1009" s="31" t="s">
        <v>548</v>
      </c>
      <c r="I1009" s="31" t="str">
        <f t="shared" si="46"/>
        <v>Durable Medical Equipment and Supplies Policy</v>
      </c>
      <c r="J1009" t="e">
        <f t="shared" ca="1" si="47"/>
        <v>#N/A</v>
      </c>
      <c r="N1009" s="34" t="s">
        <v>3022</v>
      </c>
      <c r="O1009" s="34" t="s">
        <v>3380</v>
      </c>
      <c r="P1009" s="69">
        <v>5704</v>
      </c>
      <c r="Q1009" s="34" t="s">
        <v>6437</v>
      </c>
      <c r="R1009" s="34" t="s">
        <v>3381</v>
      </c>
      <c r="S1009" s="69">
        <v>46518</v>
      </c>
      <c r="T1009" s="34" t="s">
        <v>6438</v>
      </c>
      <c r="U1009" s="34" t="s">
        <v>4728</v>
      </c>
      <c r="V1009" s="34" t="s">
        <v>4729</v>
      </c>
      <c r="W1009" s="34" t="s">
        <v>6439</v>
      </c>
      <c r="X1009" s="34" t="s">
        <v>3022</v>
      </c>
    </row>
    <row r="1010" spans="1:24" x14ac:dyDescent="0.25">
      <c r="A1010" s="30" t="s">
        <v>1100</v>
      </c>
      <c r="B1010" s="31" t="s">
        <v>756</v>
      </c>
      <c r="C1010" s="31" t="str">
        <f t="shared" si="45"/>
        <v>Durable Medical Equipment and Supplies Policy</v>
      </c>
      <c r="G1010" s="30" t="s">
        <v>1100</v>
      </c>
      <c r="H1010" s="31" t="s">
        <v>756</v>
      </c>
      <c r="I1010" s="31" t="str">
        <f t="shared" si="46"/>
        <v>Durable Medical Equipment and Supplies Policy</v>
      </c>
      <c r="J1010" t="e">
        <f t="shared" ca="1" si="47"/>
        <v>#N/A</v>
      </c>
      <c r="N1010" s="34" t="s">
        <v>3022</v>
      </c>
      <c r="O1010" s="34" t="s">
        <v>3348</v>
      </c>
      <c r="P1010" s="69">
        <v>6045</v>
      </c>
      <c r="Q1010" s="70" t="s">
        <v>6440</v>
      </c>
      <c r="R1010" s="34" t="s">
        <v>3378</v>
      </c>
      <c r="S1010" s="69">
        <v>56390</v>
      </c>
      <c r="T1010" s="70" t="s">
        <v>6441</v>
      </c>
      <c r="U1010" s="34" t="s">
        <v>4638</v>
      </c>
      <c r="V1010" s="34" t="s">
        <v>6284</v>
      </c>
      <c r="W1010" s="34" t="s">
        <v>6442</v>
      </c>
      <c r="X1010" s="34" t="s">
        <v>3022</v>
      </c>
    </row>
    <row r="1011" spans="1:24" x14ac:dyDescent="0.25">
      <c r="A1011" s="30" t="s">
        <v>1101</v>
      </c>
      <c r="B1011" s="31" t="s">
        <v>853</v>
      </c>
      <c r="C1011" s="31" t="str">
        <f t="shared" si="45"/>
        <v>Durable Medical Equipment and Supplies Policy</v>
      </c>
      <c r="G1011" s="30" t="s">
        <v>1101</v>
      </c>
      <c r="H1011" s="31" t="s">
        <v>853</v>
      </c>
      <c r="I1011" s="31" t="str">
        <f t="shared" si="46"/>
        <v>Durable Medical Equipment and Supplies Policy</v>
      </c>
      <c r="J1011" t="e">
        <f t="shared" ca="1" si="47"/>
        <v>#N/A</v>
      </c>
      <c r="N1011" s="34" t="s">
        <v>3022</v>
      </c>
      <c r="O1011" s="34" t="s">
        <v>3375</v>
      </c>
      <c r="P1011" s="69">
        <v>5934</v>
      </c>
      <c r="Q1011" s="34" t="s">
        <v>6443</v>
      </c>
      <c r="R1011" s="34" t="s">
        <v>3376</v>
      </c>
      <c r="S1011" s="69">
        <v>30586</v>
      </c>
      <c r="T1011" s="70" t="s">
        <v>6444</v>
      </c>
      <c r="U1011" s="34" t="s">
        <v>4638</v>
      </c>
      <c r="V1011" s="34" t="s">
        <v>6284</v>
      </c>
      <c r="W1011" s="34" t="s">
        <v>6445</v>
      </c>
      <c r="X1011" s="34" t="s">
        <v>3022</v>
      </c>
    </row>
    <row r="1012" spans="1:24" x14ac:dyDescent="0.25">
      <c r="A1012" s="30" t="s">
        <v>1101</v>
      </c>
      <c r="B1012" s="31" t="s">
        <v>854</v>
      </c>
      <c r="C1012" s="31" t="str">
        <f t="shared" si="45"/>
        <v>Durable Medical Equipment and Supplies Policy</v>
      </c>
      <c r="G1012" s="30" t="s">
        <v>1101</v>
      </c>
      <c r="H1012" s="31" t="s">
        <v>854</v>
      </c>
      <c r="I1012" s="31" t="str">
        <f t="shared" si="46"/>
        <v>Durable Medical Equipment and Supplies Policy</v>
      </c>
      <c r="J1012" t="e">
        <f t="shared" ca="1" si="47"/>
        <v>#N/A</v>
      </c>
      <c r="N1012" s="34" t="s">
        <v>3022</v>
      </c>
      <c r="O1012" s="34" t="s">
        <v>3364</v>
      </c>
      <c r="P1012" s="69">
        <v>8960</v>
      </c>
      <c r="Q1012" s="34" t="s">
        <v>6446</v>
      </c>
      <c r="R1012" s="34" t="s">
        <v>3373</v>
      </c>
      <c r="S1012" s="69">
        <v>56112</v>
      </c>
      <c r="T1012" s="70" t="s">
        <v>6447</v>
      </c>
      <c r="U1012" s="34" t="s">
        <v>4638</v>
      </c>
      <c r="V1012" s="34" t="s">
        <v>6284</v>
      </c>
      <c r="W1012" s="34" t="s">
        <v>6448</v>
      </c>
      <c r="X1012" s="34" t="s">
        <v>3022</v>
      </c>
    </row>
    <row r="1013" spans="1:24" x14ac:dyDescent="0.25">
      <c r="A1013" s="30" t="s">
        <v>1102</v>
      </c>
      <c r="B1013" s="31" t="s">
        <v>716</v>
      </c>
      <c r="C1013" s="31" t="str">
        <f t="shared" si="45"/>
        <v>Durable Medical Equipment and Supplies Policy</v>
      </c>
      <c r="G1013" s="30" t="s">
        <v>1102</v>
      </c>
      <c r="H1013" s="31" t="s">
        <v>716</v>
      </c>
      <c r="I1013" s="31" t="str">
        <f t="shared" si="46"/>
        <v>Durable Medical Equipment and Supplies Policy</v>
      </c>
      <c r="J1013" t="e">
        <f t="shared" ca="1" si="47"/>
        <v>#N/A</v>
      </c>
      <c r="N1013" s="34" t="s">
        <v>3022</v>
      </c>
      <c r="O1013" s="34" t="s">
        <v>3364</v>
      </c>
      <c r="P1013" s="69">
        <v>8961</v>
      </c>
      <c r="Q1013" s="34" t="s">
        <v>6449</v>
      </c>
      <c r="R1013" s="34" t="s">
        <v>3369</v>
      </c>
      <c r="S1013" s="69">
        <v>56193</v>
      </c>
      <c r="T1013" s="70" t="s">
        <v>6450</v>
      </c>
      <c r="U1013" s="34" t="s">
        <v>4638</v>
      </c>
      <c r="V1013" s="34" t="s">
        <v>6284</v>
      </c>
      <c r="W1013" s="34" t="s">
        <v>6448</v>
      </c>
      <c r="X1013" s="34" t="s">
        <v>3022</v>
      </c>
    </row>
    <row r="1014" spans="1:24" x14ac:dyDescent="0.25">
      <c r="A1014" s="30" t="s">
        <v>1103</v>
      </c>
      <c r="B1014" s="31" t="s">
        <v>629</v>
      </c>
      <c r="C1014" s="31" t="str">
        <f t="shared" si="45"/>
        <v>Drug and Biological Policy</v>
      </c>
      <c r="G1014" s="30" t="s">
        <v>1103</v>
      </c>
      <c r="H1014" s="31" t="s">
        <v>629</v>
      </c>
      <c r="I1014" s="31" t="str">
        <f t="shared" si="46"/>
        <v>Drug and Biological Policy</v>
      </c>
      <c r="J1014" t="e">
        <f t="shared" ca="1" si="47"/>
        <v>#N/A</v>
      </c>
      <c r="N1014" s="34" t="s">
        <v>3022</v>
      </c>
      <c r="O1014" s="34" t="s">
        <v>3364</v>
      </c>
      <c r="P1014" s="69">
        <v>8962</v>
      </c>
      <c r="Q1014" s="34" t="s">
        <v>6451</v>
      </c>
      <c r="R1014" s="34" t="s">
        <v>3365</v>
      </c>
      <c r="S1014" s="69">
        <v>56143</v>
      </c>
      <c r="T1014" s="70" t="s">
        <v>6452</v>
      </c>
      <c r="U1014" s="34" t="s">
        <v>4638</v>
      </c>
      <c r="V1014" s="34" t="s">
        <v>6284</v>
      </c>
      <c r="W1014" s="34" t="s">
        <v>6448</v>
      </c>
      <c r="X1014" s="34" t="s">
        <v>3022</v>
      </c>
    </row>
    <row r="1015" spans="1:24" x14ac:dyDescent="0.25">
      <c r="A1015" s="30" t="s">
        <v>1103</v>
      </c>
      <c r="B1015" s="31" t="s">
        <v>629</v>
      </c>
      <c r="C1015" s="31" t="str">
        <f t="shared" si="45"/>
        <v>Drug and Biological Policy</v>
      </c>
      <c r="G1015" s="30" t="s">
        <v>1103</v>
      </c>
      <c r="H1015" s="31" t="s">
        <v>629</v>
      </c>
      <c r="I1015" s="31" t="str">
        <f t="shared" si="46"/>
        <v>Drug and Biological Policy</v>
      </c>
      <c r="J1015" t="e">
        <f t="shared" ca="1" si="47"/>
        <v>#N/A</v>
      </c>
      <c r="N1015" s="34" t="s">
        <v>3022</v>
      </c>
      <c r="O1015" s="34" t="s">
        <v>3364</v>
      </c>
      <c r="P1015" s="69">
        <v>8963</v>
      </c>
      <c r="Q1015" s="34" t="s">
        <v>6453</v>
      </c>
      <c r="R1015" s="34" t="s">
        <v>3371</v>
      </c>
      <c r="S1015" s="69">
        <v>56124</v>
      </c>
      <c r="T1015" s="70" t="s">
        <v>6454</v>
      </c>
      <c r="U1015" s="34" t="s">
        <v>4638</v>
      </c>
      <c r="V1015" s="34" t="s">
        <v>6284</v>
      </c>
      <c r="W1015" s="34" t="s">
        <v>6448</v>
      </c>
      <c r="X1015" s="34" t="s">
        <v>3022</v>
      </c>
    </row>
    <row r="1016" spans="1:24" x14ac:dyDescent="0.25">
      <c r="A1016" s="30" t="s">
        <v>1104</v>
      </c>
      <c r="B1016" s="31" t="s">
        <v>673</v>
      </c>
      <c r="C1016" s="31" t="str">
        <f t="shared" si="45"/>
        <v>Drug and Biological Policy</v>
      </c>
      <c r="G1016" s="30" t="s">
        <v>1104</v>
      </c>
      <c r="H1016" s="31" t="s">
        <v>673</v>
      </c>
      <c r="I1016" s="31" t="str">
        <f t="shared" si="46"/>
        <v>Drug and Biological Policy</v>
      </c>
      <c r="J1016" t="e">
        <f t="shared" ca="1" si="47"/>
        <v>#N/A</v>
      </c>
      <c r="N1016" s="34" t="s">
        <v>3022</v>
      </c>
      <c r="O1016" s="34" t="s">
        <v>3364</v>
      </c>
      <c r="P1016" s="69">
        <v>8964</v>
      </c>
      <c r="Q1016" s="34" t="s">
        <v>6455</v>
      </c>
      <c r="R1016" s="34" t="s">
        <v>3367</v>
      </c>
      <c r="S1016" s="69">
        <v>56139</v>
      </c>
      <c r="T1016" s="70" t="s">
        <v>6456</v>
      </c>
      <c r="U1016" s="34" t="s">
        <v>4638</v>
      </c>
      <c r="V1016" s="34" t="s">
        <v>6284</v>
      </c>
      <c r="W1016" s="34" t="s">
        <v>6448</v>
      </c>
      <c r="X1016" s="34" t="s">
        <v>3022</v>
      </c>
    </row>
    <row r="1017" spans="1:24" x14ac:dyDescent="0.25">
      <c r="A1017" s="30" t="s">
        <v>1105</v>
      </c>
      <c r="B1017" s="31" t="s">
        <v>464</v>
      </c>
      <c r="C1017" s="31" t="str">
        <f t="shared" si="45"/>
        <v>Drug and Biological Policy</v>
      </c>
      <c r="G1017" s="30" t="s">
        <v>1105</v>
      </c>
      <c r="H1017" s="31" t="s">
        <v>464</v>
      </c>
      <c r="I1017" s="31" t="str">
        <f t="shared" si="46"/>
        <v>Drug and Biological Policy</v>
      </c>
      <c r="J1017" t="e">
        <f t="shared" ca="1" si="47"/>
        <v>#N/A</v>
      </c>
      <c r="N1017" s="34" t="s">
        <v>3022</v>
      </c>
      <c r="O1017" s="34" t="s">
        <v>3343</v>
      </c>
      <c r="P1017" s="69">
        <v>3096</v>
      </c>
      <c r="Q1017" s="34" t="s">
        <v>6457</v>
      </c>
      <c r="R1017" s="34" t="s">
        <v>3361</v>
      </c>
      <c r="S1017" s="69">
        <v>54684</v>
      </c>
      <c r="T1017" s="70" t="s">
        <v>6458</v>
      </c>
      <c r="U1017" s="34" t="s">
        <v>4638</v>
      </c>
      <c r="V1017" s="34" t="s">
        <v>4639</v>
      </c>
      <c r="W1017" s="34" t="s">
        <v>6459</v>
      </c>
      <c r="X1017" s="34" t="s">
        <v>3022</v>
      </c>
    </row>
    <row r="1018" spans="1:24" x14ac:dyDescent="0.25">
      <c r="A1018" s="30" t="s">
        <v>1105</v>
      </c>
      <c r="B1018" s="31" t="s">
        <v>1106</v>
      </c>
      <c r="C1018" s="31" t="str">
        <f t="shared" si="45"/>
        <v>Drug and Biological Policy</v>
      </c>
      <c r="G1018" s="30" t="s">
        <v>1105</v>
      </c>
      <c r="H1018" s="31" t="s">
        <v>1106</v>
      </c>
      <c r="I1018" s="31" t="str">
        <f t="shared" si="46"/>
        <v>Drug and Biological Policy</v>
      </c>
      <c r="J1018" t="e">
        <f t="shared" ca="1" si="47"/>
        <v>#N/A</v>
      </c>
      <c r="N1018" s="34" t="s">
        <v>3022</v>
      </c>
      <c r="O1018" s="34" t="s">
        <v>3343</v>
      </c>
      <c r="P1018" s="69">
        <v>3097</v>
      </c>
      <c r="Q1018" s="34" t="s">
        <v>6460</v>
      </c>
      <c r="R1018" s="34" t="s">
        <v>6461</v>
      </c>
      <c r="S1018" s="69">
        <v>59252</v>
      </c>
      <c r="T1018" s="70" t="s">
        <v>6462</v>
      </c>
      <c r="U1018" s="34" t="s">
        <v>4638</v>
      </c>
      <c r="V1018" s="34" t="s">
        <v>4639</v>
      </c>
      <c r="W1018" s="34" t="s">
        <v>6463</v>
      </c>
      <c r="X1018" s="34" t="s">
        <v>3022</v>
      </c>
    </row>
    <row r="1019" spans="1:24" x14ac:dyDescent="0.25">
      <c r="A1019" s="30" t="s">
        <v>1105</v>
      </c>
      <c r="B1019" s="31" t="s">
        <v>466</v>
      </c>
      <c r="C1019" s="31" t="str">
        <f t="shared" si="45"/>
        <v>Drug and Biological Policy</v>
      </c>
      <c r="G1019" s="30" t="s">
        <v>1105</v>
      </c>
      <c r="H1019" s="31" t="s">
        <v>466</v>
      </c>
      <c r="I1019" s="31" t="str">
        <f t="shared" si="46"/>
        <v>Drug and Biological Policy</v>
      </c>
      <c r="J1019" t="e">
        <f t="shared" ca="1" si="47"/>
        <v>#N/A</v>
      </c>
      <c r="N1019" s="34" t="s">
        <v>3022</v>
      </c>
      <c r="O1019" s="34" t="s">
        <v>3343</v>
      </c>
      <c r="P1019" s="69">
        <v>3098</v>
      </c>
      <c r="Q1019" s="34" t="s">
        <v>6464</v>
      </c>
      <c r="R1019" s="34" t="s">
        <v>6465</v>
      </c>
      <c r="S1019" s="69">
        <v>59256</v>
      </c>
      <c r="T1019" s="70" t="s">
        <v>6466</v>
      </c>
      <c r="U1019" s="34" t="s">
        <v>4638</v>
      </c>
      <c r="V1019" s="34" t="s">
        <v>4639</v>
      </c>
      <c r="W1019" s="34" t="s">
        <v>6467</v>
      </c>
      <c r="X1019" s="34" t="s">
        <v>3022</v>
      </c>
    </row>
    <row r="1020" spans="1:24" x14ac:dyDescent="0.25">
      <c r="A1020" s="30" t="s">
        <v>1105</v>
      </c>
      <c r="B1020" s="31" t="s">
        <v>1106</v>
      </c>
      <c r="C1020" s="31" t="str">
        <f t="shared" si="45"/>
        <v>Drug and Biological Policy</v>
      </c>
      <c r="G1020" s="30" t="s">
        <v>1105</v>
      </c>
      <c r="H1020" s="31" t="s">
        <v>1106</v>
      </c>
      <c r="I1020" s="31" t="str">
        <f t="shared" si="46"/>
        <v>Drug and Biological Policy</v>
      </c>
      <c r="J1020" t="e">
        <f t="shared" ca="1" si="47"/>
        <v>#N/A</v>
      </c>
      <c r="N1020" s="34" t="s">
        <v>3022</v>
      </c>
      <c r="O1020" s="34" t="s">
        <v>3343</v>
      </c>
      <c r="P1020" s="69">
        <v>3099</v>
      </c>
      <c r="Q1020" s="34" t="s">
        <v>6468</v>
      </c>
      <c r="R1020" s="34" t="s">
        <v>6469</v>
      </c>
      <c r="S1020" s="69">
        <v>59254</v>
      </c>
      <c r="T1020" s="70" t="s">
        <v>6470</v>
      </c>
      <c r="U1020" s="34" t="s">
        <v>4638</v>
      </c>
      <c r="V1020" s="34" t="s">
        <v>4639</v>
      </c>
      <c r="W1020" s="34" t="s">
        <v>6471</v>
      </c>
      <c r="X1020" s="34" t="s">
        <v>3022</v>
      </c>
    </row>
    <row r="1021" spans="1:24" x14ac:dyDescent="0.25">
      <c r="A1021" s="30" t="s">
        <v>1105</v>
      </c>
      <c r="B1021" s="31" t="s">
        <v>457</v>
      </c>
      <c r="C1021" s="31" t="str">
        <f t="shared" si="45"/>
        <v>Drug and Biological Policy</v>
      </c>
      <c r="G1021" s="30" t="s">
        <v>1105</v>
      </c>
      <c r="H1021" s="31" t="s">
        <v>457</v>
      </c>
      <c r="I1021" s="31" t="str">
        <f t="shared" si="46"/>
        <v>Drug and Biological Policy</v>
      </c>
      <c r="J1021" t="e">
        <f t="shared" ca="1" si="47"/>
        <v>#N/A</v>
      </c>
      <c r="N1021" s="34" t="s">
        <v>3022</v>
      </c>
      <c r="O1021" s="34" t="s">
        <v>3343</v>
      </c>
      <c r="P1021" s="69">
        <v>6086</v>
      </c>
      <c r="Q1021" s="34" t="s">
        <v>6472</v>
      </c>
      <c r="R1021" s="34" t="s">
        <v>3363</v>
      </c>
      <c r="S1021" s="69">
        <v>16468</v>
      </c>
      <c r="T1021" s="70" t="s">
        <v>6473</v>
      </c>
      <c r="U1021" s="34" t="s">
        <v>4638</v>
      </c>
      <c r="V1021" s="34" t="s">
        <v>4639</v>
      </c>
      <c r="W1021" s="34" t="s">
        <v>6474</v>
      </c>
      <c r="X1021" s="34" t="s">
        <v>3022</v>
      </c>
    </row>
    <row r="1022" spans="1:24" x14ac:dyDescent="0.25">
      <c r="A1022" s="30" t="s">
        <v>1105</v>
      </c>
      <c r="B1022" s="31" t="s">
        <v>1107</v>
      </c>
      <c r="C1022" s="31" t="str">
        <f t="shared" si="45"/>
        <v>Drug and Biological Policy</v>
      </c>
      <c r="G1022" s="30" t="s">
        <v>1105</v>
      </c>
      <c r="H1022" s="31" t="s">
        <v>1107</v>
      </c>
      <c r="I1022" s="31" t="str">
        <f t="shared" si="46"/>
        <v>Drug and Biological Policy</v>
      </c>
      <c r="J1022" t="e">
        <f t="shared" ca="1" si="47"/>
        <v>#N/A</v>
      </c>
      <c r="N1022" s="71" t="s">
        <v>3022</v>
      </c>
      <c r="O1022" s="34" t="s">
        <v>3343</v>
      </c>
      <c r="P1022" s="69">
        <v>6131</v>
      </c>
      <c r="Q1022" s="34" t="s">
        <v>6475</v>
      </c>
      <c r="R1022" s="34" t="s">
        <v>3555</v>
      </c>
      <c r="S1022" s="69">
        <v>57353</v>
      </c>
      <c r="T1022" s="70" t="s">
        <v>6476</v>
      </c>
      <c r="U1022" s="34" t="s">
        <v>4638</v>
      </c>
      <c r="V1022" s="34" t="s">
        <v>6284</v>
      </c>
      <c r="W1022" s="70" t="s">
        <v>6477</v>
      </c>
      <c r="X1022" s="71" t="s">
        <v>3022</v>
      </c>
    </row>
    <row r="1023" spans="1:24" x14ac:dyDescent="0.25">
      <c r="A1023" s="30" t="s">
        <v>1105</v>
      </c>
      <c r="B1023" s="31" t="s">
        <v>457</v>
      </c>
      <c r="C1023" s="31" t="str">
        <f t="shared" si="45"/>
        <v>Drug and Biological Policy</v>
      </c>
      <c r="G1023" s="30" t="s">
        <v>1105</v>
      </c>
      <c r="H1023" s="31" t="s">
        <v>457</v>
      </c>
      <c r="I1023" s="31" t="str">
        <f t="shared" si="46"/>
        <v>Drug and Biological Policy</v>
      </c>
      <c r="J1023" t="e">
        <f t="shared" ca="1" si="47"/>
        <v>#N/A</v>
      </c>
      <c r="N1023" s="71" t="s">
        <v>3022</v>
      </c>
      <c r="O1023" s="34" t="s">
        <v>3343</v>
      </c>
      <c r="P1023" s="69">
        <v>6132</v>
      </c>
      <c r="Q1023" s="70" t="s">
        <v>6478</v>
      </c>
      <c r="R1023" s="34" t="s">
        <v>3556</v>
      </c>
      <c r="S1023" s="69">
        <v>57359</v>
      </c>
      <c r="T1023" s="70" t="s">
        <v>6479</v>
      </c>
      <c r="U1023" s="34" t="s">
        <v>4638</v>
      </c>
      <c r="V1023" s="34" t="s">
        <v>6284</v>
      </c>
      <c r="W1023" s="70" t="s">
        <v>6480</v>
      </c>
      <c r="X1023" s="71" t="s">
        <v>3022</v>
      </c>
    </row>
    <row r="1024" spans="1:24" x14ac:dyDescent="0.25">
      <c r="A1024" s="30" t="s">
        <v>1105</v>
      </c>
      <c r="B1024" s="31" t="s">
        <v>1107</v>
      </c>
      <c r="C1024" s="31" t="str">
        <f t="shared" si="45"/>
        <v>Drug and Biological Policy</v>
      </c>
      <c r="G1024" s="30" t="s">
        <v>1105</v>
      </c>
      <c r="H1024" s="31" t="s">
        <v>1107</v>
      </c>
      <c r="I1024" s="31" t="str">
        <f t="shared" si="46"/>
        <v>Drug and Biological Policy</v>
      </c>
      <c r="J1024" t="e">
        <f t="shared" ca="1" si="47"/>
        <v>#N/A</v>
      </c>
      <c r="N1024" s="34" t="s">
        <v>3022</v>
      </c>
      <c r="O1024" s="34" t="s">
        <v>3353</v>
      </c>
      <c r="P1024" s="69">
        <v>5989</v>
      </c>
      <c r="Q1024" s="34" t="s">
        <v>6481</v>
      </c>
      <c r="R1024" s="34" t="s">
        <v>3354</v>
      </c>
      <c r="S1024" s="69">
        <v>15090</v>
      </c>
      <c r="T1024" s="70" t="s">
        <v>6482</v>
      </c>
      <c r="U1024" s="34" t="s">
        <v>4638</v>
      </c>
      <c r="V1024" s="34" t="s">
        <v>6284</v>
      </c>
      <c r="W1024" s="34" t="s">
        <v>6483</v>
      </c>
      <c r="X1024" s="34" t="s">
        <v>3022</v>
      </c>
    </row>
    <row r="1025" spans="1:24" x14ac:dyDescent="0.25">
      <c r="A1025" s="30" t="s">
        <v>1108</v>
      </c>
      <c r="B1025" s="31" t="s">
        <v>1011</v>
      </c>
      <c r="C1025" s="31" t="str">
        <f t="shared" si="45"/>
        <v>Durable Medical Equipment and Supplies Policy</v>
      </c>
      <c r="G1025" s="30" t="s">
        <v>1108</v>
      </c>
      <c r="H1025" s="31" t="s">
        <v>1011</v>
      </c>
      <c r="I1025" s="31" t="str">
        <f t="shared" si="46"/>
        <v>Durable Medical Equipment and Supplies Policy</v>
      </c>
      <c r="J1025" t="e">
        <f t="shared" ca="1" si="47"/>
        <v>#N/A</v>
      </c>
      <c r="N1025" s="71" t="s">
        <v>3022</v>
      </c>
      <c r="O1025" s="34" t="s">
        <v>3351</v>
      </c>
      <c r="P1025" s="69">
        <v>8087</v>
      </c>
      <c r="Q1025" s="34" t="s">
        <v>6484</v>
      </c>
      <c r="R1025" s="34" t="s">
        <v>446</v>
      </c>
      <c r="S1025" s="69">
        <v>41777</v>
      </c>
      <c r="T1025" s="70" t="s">
        <v>6485</v>
      </c>
      <c r="U1025" s="34" t="s">
        <v>4638</v>
      </c>
      <c r="V1025" s="34" t="s">
        <v>6284</v>
      </c>
      <c r="W1025" s="34" t="s">
        <v>6486</v>
      </c>
      <c r="X1025" s="71" t="s">
        <v>3022</v>
      </c>
    </row>
    <row r="1026" spans="1:24" x14ac:dyDescent="0.25">
      <c r="A1026" s="30" t="s">
        <v>1109</v>
      </c>
      <c r="B1026" s="31" t="s">
        <v>846</v>
      </c>
      <c r="C1026" s="31" t="str">
        <f t="shared" si="45"/>
        <v>Durable Medical Equipment and Supplies Policy</v>
      </c>
      <c r="G1026" s="30" t="s">
        <v>1109</v>
      </c>
      <c r="H1026" s="31" t="s">
        <v>846</v>
      </c>
      <c r="I1026" s="31" t="str">
        <f t="shared" si="46"/>
        <v>Durable Medical Equipment and Supplies Policy</v>
      </c>
      <c r="J1026" t="e">
        <f t="shared" ca="1" si="47"/>
        <v>#N/A</v>
      </c>
      <c r="N1026" s="34" t="s">
        <v>3022</v>
      </c>
      <c r="O1026" s="34" t="s">
        <v>3344</v>
      </c>
      <c r="P1026" s="69">
        <v>5999</v>
      </c>
      <c r="Q1026" s="34" t="s">
        <v>6487</v>
      </c>
      <c r="R1026" s="34" t="s">
        <v>3345</v>
      </c>
      <c r="S1026" s="69">
        <v>50831</v>
      </c>
      <c r="T1026" s="70" t="s">
        <v>6488</v>
      </c>
      <c r="U1026" s="34" t="s">
        <v>4638</v>
      </c>
      <c r="V1026" s="34" t="s">
        <v>6284</v>
      </c>
      <c r="W1026" s="34" t="s">
        <v>6489</v>
      </c>
      <c r="X1026" s="34" t="s">
        <v>3022</v>
      </c>
    </row>
    <row r="1027" spans="1:24" x14ac:dyDescent="0.25">
      <c r="A1027" s="30" t="s">
        <v>1109</v>
      </c>
      <c r="B1027" s="31" t="s">
        <v>847</v>
      </c>
      <c r="C1027" s="31" t="str">
        <f t="shared" ref="C1027:C1090" si="48">VLOOKUP(A1027,$G:$I,3,0)</f>
        <v>Durable Medical Equipment and Supplies Policy</v>
      </c>
      <c r="G1027" s="30" t="s">
        <v>1109</v>
      </c>
      <c r="H1027" s="31" t="s">
        <v>847</v>
      </c>
      <c r="I1027" s="31" t="str">
        <f t="shared" ref="I1027:I1090" si="49">VLOOKUP(G1027,$R:$X,7,0)</f>
        <v>Durable Medical Equipment and Supplies Policy</v>
      </c>
      <c r="J1027" t="e">
        <f t="shared" ref="J1027:J1090" ca="1" si="50">VLOOKUP(I1027,$J:$J,1,0)</f>
        <v>#N/A</v>
      </c>
      <c r="N1027" s="34" t="s">
        <v>3022</v>
      </c>
      <c r="O1027" s="34" t="s">
        <v>3344</v>
      </c>
      <c r="P1027" s="69">
        <v>6008</v>
      </c>
      <c r="Q1027" s="34" t="s">
        <v>6490</v>
      </c>
      <c r="R1027" s="34" t="s">
        <v>3349</v>
      </c>
      <c r="S1027" s="69">
        <v>50811</v>
      </c>
      <c r="T1027" s="70" t="s">
        <v>6491</v>
      </c>
      <c r="U1027" s="34" t="s">
        <v>4638</v>
      </c>
      <c r="V1027" s="34" t="s">
        <v>6284</v>
      </c>
      <c r="W1027" s="34" t="s">
        <v>6492</v>
      </c>
      <c r="X1027" s="34" t="s">
        <v>3022</v>
      </c>
    </row>
    <row r="1028" spans="1:24" x14ac:dyDescent="0.25">
      <c r="A1028" s="30" t="s">
        <v>1109</v>
      </c>
      <c r="B1028" s="31" t="s">
        <v>848</v>
      </c>
      <c r="C1028" s="31" t="str">
        <f t="shared" si="48"/>
        <v>Durable Medical Equipment and Supplies Policy</v>
      </c>
      <c r="G1028" s="30" t="s">
        <v>1109</v>
      </c>
      <c r="H1028" s="31" t="s">
        <v>848</v>
      </c>
      <c r="I1028" s="31" t="str">
        <f t="shared" si="49"/>
        <v>Durable Medical Equipment and Supplies Policy</v>
      </c>
      <c r="J1028" t="e">
        <f t="shared" ca="1" si="50"/>
        <v>#N/A</v>
      </c>
      <c r="N1028" s="34" t="s">
        <v>3022</v>
      </c>
      <c r="O1028" s="34" t="s">
        <v>3344</v>
      </c>
      <c r="P1028" s="69">
        <v>8866</v>
      </c>
      <c r="Q1028" s="34" t="s">
        <v>6493</v>
      </c>
      <c r="R1028" s="34" t="s">
        <v>3347</v>
      </c>
      <c r="S1028" s="69">
        <v>50862</v>
      </c>
      <c r="T1028" s="70" t="s">
        <v>6494</v>
      </c>
      <c r="U1028" s="34" t="s">
        <v>4638</v>
      </c>
      <c r="V1028" s="34" t="s">
        <v>6284</v>
      </c>
      <c r="W1028" s="34" t="s">
        <v>6495</v>
      </c>
      <c r="X1028" s="34" t="s">
        <v>3022</v>
      </c>
    </row>
    <row r="1029" spans="1:24" x14ac:dyDescent="0.25">
      <c r="A1029" s="30" t="s">
        <v>1109</v>
      </c>
      <c r="B1029" s="31" t="s">
        <v>849</v>
      </c>
      <c r="C1029" s="31" t="str">
        <f t="shared" si="48"/>
        <v>Durable Medical Equipment and Supplies Policy</v>
      </c>
      <c r="G1029" s="30" t="s">
        <v>1109</v>
      </c>
      <c r="H1029" s="31" t="s">
        <v>849</v>
      </c>
      <c r="I1029" s="31" t="str">
        <f t="shared" si="49"/>
        <v>Durable Medical Equipment and Supplies Policy</v>
      </c>
      <c r="J1029" t="e">
        <f t="shared" ca="1" si="50"/>
        <v>#N/A</v>
      </c>
      <c r="N1029" s="71" t="s">
        <v>3022</v>
      </c>
      <c r="O1029" s="34" t="s">
        <v>3339</v>
      </c>
      <c r="P1029" s="69">
        <v>5825</v>
      </c>
      <c r="Q1029" s="70" t="s">
        <v>6496</v>
      </c>
      <c r="R1029" s="34" t="s">
        <v>399</v>
      </c>
      <c r="S1029" s="69">
        <v>51117</v>
      </c>
      <c r="T1029" s="70" t="s">
        <v>6497</v>
      </c>
      <c r="U1029" s="34" t="s">
        <v>4638</v>
      </c>
      <c r="V1029" s="34" t="s">
        <v>6284</v>
      </c>
      <c r="W1029" s="34" t="s">
        <v>6498</v>
      </c>
      <c r="X1029" s="71" t="s">
        <v>3022</v>
      </c>
    </row>
    <row r="1030" spans="1:24" x14ac:dyDescent="0.25">
      <c r="A1030" s="30" t="s">
        <v>1109</v>
      </c>
      <c r="B1030" s="31" t="s">
        <v>1110</v>
      </c>
      <c r="C1030" s="31" t="str">
        <f t="shared" si="48"/>
        <v>Durable Medical Equipment and Supplies Policy</v>
      </c>
      <c r="G1030" s="30" t="s">
        <v>1109</v>
      </c>
      <c r="H1030" s="31" t="s">
        <v>1110</v>
      </c>
      <c r="I1030" s="31" t="str">
        <f t="shared" si="49"/>
        <v>Durable Medical Equipment and Supplies Policy</v>
      </c>
      <c r="J1030" t="e">
        <f t="shared" ca="1" si="50"/>
        <v>#N/A</v>
      </c>
      <c r="N1030" s="34" t="s">
        <v>3022</v>
      </c>
      <c r="O1030" s="34" t="s">
        <v>3339</v>
      </c>
      <c r="P1030" s="69">
        <v>5826</v>
      </c>
      <c r="Q1030" s="34" t="s">
        <v>6499</v>
      </c>
      <c r="R1030" s="34" t="s">
        <v>3342</v>
      </c>
      <c r="S1030" s="69">
        <v>3379</v>
      </c>
      <c r="T1030" s="70" t="s">
        <v>6500</v>
      </c>
      <c r="U1030" s="34" t="s">
        <v>4638</v>
      </c>
      <c r="V1030" s="34" t="s">
        <v>6284</v>
      </c>
      <c r="W1030" s="34" t="s">
        <v>6501</v>
      </c>
      <c r="X1030" s="34" t="s">
        <v>3022</v>
      </c>
    </row>
    <row r="1031" spans="1:24" x14ac:dyDescent="0.25">
      <c r="A1031" s="30" t="s">
        <v>1111</v>
      </c>
      <c r="B1031" s="31" t="s">
        <v>846</v>
      </c>
      <c r="C1031" s="31" t="str">
        <f t="shared" si="48"/>
        <v>Durable Medical Equipment and Supplies Policy</v>
      </c>
      <c r="G1031" s="30" t="s">
        <v>1111</v>
      </c>
      <c r="H1031" s="31" t="s">
        <v>846</v>
      </c>
      <c r="I1031" s="31" t="str">
        <f t="shared" si="49"/>
        <v>Durable Medical Equipment and Supplies Policy</v>
      </c>
      <c r="J1031" t="e">
        <f t="shared" ca="1" si="50"/>
        <v>#N/A</v>
      </c>
      <c r="N1031" s="34" t="s">
        <v>3022</v>
      </c>
      <c r="O1031" s="34" t="s">
        <v>3339</v>
      </c>
      <c r="P1031" s="69">
        <v>5827</v>
      </c>
      <c r="Q1031" s="34" t="s">
        <v>6502</v>
      </c>
      <c r="R1031" s="34" t="s">
        <v>3340</v>
      </c>
      <c r="S1031" s="69">
        <v>51139</v>
      </c>
      <c r="T1031" s="70" t="s">
        <v>6503</v>
      </c>
      <c r="U1031" s="34" t="s">
        <v>4638</v>
      </c>
      <c r="V1031" s="34" t="s">
        <v>6284</v>
      </c>
      <c r="W1031" s="34" t="s">
        <v>6504</v>
      </c>
      <c r="X1031" s="34" t="s">
        <v>3022</v>
      </c>
    </row>
    <row r="1032" spans="1:24" x14ac:dyDescent="0.25">
      <c r="A1032" s="30" t="s">
        <v>1111</v>
      </c>
      <c r="B1032" s="31" t="s">
        <v>847</v>
      </c>
      <c r="C1032" s="31" t="str">
        <f t="shared" si="48"/>
        <v>Durable Medical Equipment and Supplies Policy</v>
      </c>
      <c r="G1032" s="30" t="s">
        <v>1111</v>
      </c>
      <c r="H1032" s="31" t="s">
        <v>847</v>
      </c>
      <c r="I1032" s="31" t="str">
        <f t="shared" si="49"/>
        <v>Durable Medical Equipment and Supplies Policy</v>
      </c>
      <c r="J1032" t="e">
        <f t="shared" ca="1" si="50"/>
        <v>#N/A</v>
      </c>
      <c r="N1032" s="34" t="s">
        <v>3022</v>
      </c>
      <c r="O1032" s="34" t="s">
        <v>3339</v>
      </c>
      <c r="P1032" s="69">
        <v>5828</v>
      </c>
      <c r="Q1032" s="34" t="s">
        <v>6505</v>
      </c>
      <c r="R1032" s="34" t="s">
        <v>3341</v>
      </c>
      <c r="S1032" s="69">
        <v>51133</v>
      </c>
      <c r="T1032" s="70" t="s">
        <v>6506</v>
      </c>
      <c r="U1032" s="34" t="s">
        <v>4638</v>
      </c>
      <c r="V1032" s="34" t="s">
        <v>6284</v>
      </c>
      <c r="W1032" s="34" t="s">
        <v>6507</v>
      </c>
      <c r="X1032" s="34" t="s">
        <v>3022</v>
      </c>
    </row>
    <row r="1033" spans="1:24" x14ac:dyDescent="0.25">
      <c r="A1033" s="30" t="s">
        <v>1111</v>
      </c>
      <c r="B1033" s="31" t="s">
        <v>848</v>
      </c>
      <c r="C1033" s="31" t="str">
        <f t="shared" si="48"/>
        <v>Durable Medical Equipment and Supplies Policy</v>
      </c>
      <c r="G1033" s="30" t="s">
        <v>1111</v>
      </c>
      <c r="H1033" s="31" t="s">
        <v>848</v>
      </c>
      <c r="I1033" s="31" t="str">
        <f t="shared" si="49"/>
        <v>Durable Medical Equipment and Supplies Policy</v>
      </c>
      <c r="J1033" t="e">
        <f t="shared" ca="1" si="50"/>
        <v>#N/A</v>
      </c>
      <c r="N1033" s="34" t="s">
        <v>3022</v>
      </c>
      <c r="O1033" s="34" t="s">
        <v>3336</v>
      </c>
      <c r="P1033" s="69">
        <v>6163</v>
      </c>
      <c r="Q1033" s="34" t="s">
        <v>6508</v>
      </c>
      <c r="R1033" s="34" t="s">
        <v>3337</v>
      </c>
      <c r="S1033" s="69">
        <v>43264</v>
      </c>
      <c r="T1033" s="70" t="s">
        <v>6509</v>
      </c>
      <c r="U1033" s="34" t="s">
        <v>4638</v>
      </c>
      <c r="V1033" s="34" t="s">
        <v>6284</v>
      </c>
      <c r="W1033" s="34" t="s">
        <v>6510</v>
      </c>
      <c r="X1033" s="34" t="s">
        <v>3022</v>
      </c>
    </row>
    <row r="1034" spans="1:24" x14ac:dyDescent="0.25">
      <c r="A1034" s="30" t="s">
        <v>1111</v>
      </c>
      <c r="B1034" s="31" t="s">
        <v>849</v>
      </c>
      <c r="C1034" s="31" t="str">
        <f t="shared" si="48"/>
        <v>Durable Medical Equipment and Supplies Policy</v>
      </c>
      <c r="G1034" s="30" t="s">
        <v>1111</v>
      </c>
      <c r="H1034" s="31" t="s">
        <v>849</v>
      </c>
      <c r="I1034" s="31" t="str">
        <f t="shared" si="49"/>
        <v>Durable Medical Equipment and Supplies Policy</v>
      </c>
      <c r="J1034" t="e">
        <f t="shared" ca="1" si="50"/>
        <v>#N/A</v>
      </c>
      <c r="N1034" s="34" t="s">
        <v>3022</v>
      </c>
      <c r="O1034" s="34" t="s">
        <v>3334</v>
      </c>
      <c r="P1034" s="69">
        <v>5939</v>
      </c>
      <c r="Q1034" s="34" t="s">
        <v>6511</v>
      </c>
      <c r="R1034" s="34" t="s">
        <v>3335</v>
      </c>
      <c r="S1034" s="69">
        <v>46513</v>
      </c>
      <c r="T1034" s="34" t="s">
        <v>6512</v>
      </c>
      <c r="U1034" s="34" t="s">
        <v>4728</v>
      </c>
      <c r="V1034" s="34" t="s">
        <v>4729</v>
      </c>
      <c r="W1034" s="34" t="s">
        <v>6513</v>
      </c>
      <c r="X1034" s="34" t="s">
        <v>3022</v>
      </c>
    </row>
    <row r="1035" spans="1:24" x14ac:dyDescent="0.25">
      <c r="A1035" s="30" t="s">
        <v>1111</v>
      </c>
      <c r="B1035" s="31" t="s">
        <v>1110</v>
      </c>
      <c r="C1035" s="31" t="str">
        <f t="shared" si="48"/>
        <v>Durable Medical Equipment and Supplies Policy</v>
      </c>
      <c r="G1035" s="30" t="s">
        <v>1111</v>
      </c>
      <c r="H1035" s="31" t="s">
        <v>1110</v>
      </c>
      <c r="I1035" s="31" t="str">
        <f t="shared" si="49"/>
        <v>Durable Medical Equipment and Supplies Policy</v>
      </c>
      <c r="J1035" t="e">
        <f t="shared" ca="1" si="50"/>
        <v>#N/A</v>
      </c>
      <c r="N1035" s="34" t="s">
        <v>3022</v>
      </c>
      <c r="O1035" s="34" t="s">
        <v>3331</v>
      </c>
      <c r="P1035" s="69">
        <v>5816</v>
      </c>
      <c r="Q1035" s="34" t="s">
        <v>6514</v>
      </c>
      <c r="R1035" s="34" t="s">
        <v>3332</v>
      </c>
      <c r="S1035" s="69">
        <v>43647</v>
      </c>
      <c r="T1035" s="34" t="s">
        <v>6515</v>
      </c>
      <c r="U1035" s="34" t="s">
        <v>4638</v>
      </c>
      <c r="V1035" s="34" t="s">
        <v>6284</v>
      </c>
      <c r="W1035" s="34" t="s">
        <v>6516</v>
      </c>
      <c r="X1035" s="34" t="s">
        <v>3022</v>
      </c>
    </row>
    <row r="1036" spans="1:24" x14ac:dyDescent="0.25">
      <c r="A1036" s="30" t="s">
        <v>1112</v>
      </c>
      <c r="B1036" s="31" t="s">
        <v>970</v>
      </c>
      <c r="C1036" s="31" t="str">
        <f t="shared" si="48"/>
        <v>Durable Medical Equipment and Supplies Policy</v>
      </c>
      <c r="G1036" s="30" t="s">
        <v>1112</v>
      </c>
      <c r="H1036" s="31" t="s">
        <v>970</v>
      </c>
      <c r="I1036" s="31" t="str">
        <f t="shared" si="49"/>
        <v>Durable Medical Equipment and Supplies Policy</v>
      </c>
      <c r="J1036" t="e">
        <f t="shared" ca="1" si="50"/>
        <v>#N/A</v>
      </c>
      <c r="N1036" s="34" t="s">
        <v>3022</v>
      </c>
      <c r="O1036" s="34" t="s">
        <v>3331</v>
      </c>
      <c r="P1036" s="69">
        <v>5831</v>
      </c>
      <c r="Q1036" s="34" t="s">
        <v>6517</v>
      </c>
      <c r="R1036" s="34" t="s">
        <v>3333</v>
      </c>
      <c r="S1036" s="69">
        <v>43635</v>
      </c>
      <c r="T1036" s="70" t="s">
        <v>6518</v>
      </c>
      <c r="U1036" s="34" t="s">
        <v>4638</v>
      </c>
      <c r="V1036" s="34" t="s">
        <v>6284</v>
      </c>
      <c r="W1036" s="34" t="s">
        <v>6516</v>
      </c>
      <c r="X1036" s="34" t="s">
        <v>3022</v>
      </c>
    </row>
    <row r="1037" spans="1:24" x14ac:dyDescent="0.25">
      <c r="A1037" s="30" t="s">
        <v>1112</v>
      </c>
      <c r="B1037" s="31" t="s">
        <v>971</v>
      </c>
      <c r="C1037" s="31" t="str">
        <f t="shared" si="48"/>
        <v>Durable Medical Equipment and Supplies Policy</v>
      </c>
      <c r="G1037" s="30" t="s">
        <v>1112</v>
      </c>
      <c r="H1037" s="31" t="s">
        <v>971</v>
      </c>
      <c r="I1037" s="31" t="str">
        <f t="shared" si="49"/>
        <v>Durable Medical Equipment and Supplies Policy</v>
      </c>
      <c r="J1037" t="e">
        <f t="shared" ca="1" si="50"/>
        <v>#N/A</v>
      </c>
      <c r="N1037" s="34" t="s">
        <v>3022</v>
      </c>
      <c r="O1037" s="34" t="s">
        <v>3324</v>
      </c>
      <c r="P1037" s="69">
        <v>5915</v>
      </c>
      <c r="Q1037" s="34" t="s">
        <v>6519</v>
      </c>
      <c r="R1037" s="34" t="s">
        <v>3326</v>
      </c>
      <c r="S1037" s="69">
        <v>46235</v>
      </c>
      <c r="T1037" s="70" t="s">
        <v>6520</v>
      </c>
      <c r="U1037" s="34" t="s">
        <v>4638</v>
      </c>
      <c r="V1037" s="34" t="s">
        <v>6284</v>
      </c>
      <c r="W1037" s="34" t="s">
        <v>6521</v>
      </c>
      <c r="X1037" s="34" t="s">
        <v>3022</v>
      </c>
    </row>
    <row r="1038" spans="1:24" x14ac:dyDescent="0.25">
      <c r="A1038" s="30" t="s">
        <v>1112</v>
      </c>
      <c r="B1038" s="31" t="s">
        <v>972</v>
      </c>
      <c r="C1038" s="31" t="str">
        <f t="shared" si="48"/>
        <v>Durable Medical Equipment and Supplies Policy</v>
      </c>
      <c r="G1038" s="30" t="s">
        <v>1112</v>
      </c>
      <c r="H1038" s="31" t="s">
        <v>972</v>
      </c>
      <c r="I1038" s="31" t="str">
        <f t="shared" si="49"/>
        <v>Durable Medical Equipment and Supplies Policy</v>
      </c>
      <c r="J1038" t="e">
        <f t="shared" ca="1" si="50"/>
        <v>#N/A</v>
      </c>
      <c r="N1038" s="34" t="s">
        <v>3022</v>
      </c>
      <c r="O1038" s="34" t="s">
        <v>3324</v>
      </c>
      <c r="P1038" s="69">
        <v>5915</v>
      </c>
      <c r="Q1038" s="34" t="s">
        <v>6519</v>
      </c>
      <c r="R1038" s="34" t="s">
        <v>3325</v>
      </c>
      <c r="S1038" s="69">
        <v>46343</v>
      </c>
      <c r="T1038" s="70" t="s">
        <v>6522</v>
      </c>
      <c r="U1038" s="34" t="s">
        <v>4638</v>
      </c>
      <c r="V1038" s="34" t="s">
        <v>6284</v>
      </c>
      <c r="W1038" s="34" t="s">
        <v>6523</v>
      </c>
      <c r="X1038" s="34" t="s">
        <v>3022</v>
      </c>
    </row>
    <row r="1039" spans="1:24" x14ac:dyDescent="0.25">
      <c r="A1039" s="30" t="s">
        <v>1112</v>
      </c>
      <c r="B1039" s="31" t="s">
        <v>973</v>
      </c>
      <c r="C1039" s="31" t="str">
        <f t="shared" si="48"/>
        <v>Durable Medical Equipment and Supplies Policy</v>
      </c>
      <c r="G1039" s="30" t="s">
        <v>1112</v>
      </c>
      <c r="H1039" s="31" t="s">
        <v>973</v>
      </c>
      <c r="I1039" s="31" t="str">
        <f t="shared" si="49"/>
        <v>Durable Medical Equipment and Supplies Policy</v>
      </c>
      <c r="J1039" t="e">
        <f t="shared" ca="1" si="50"/>
        <v>#N/A</v>
      </c>
      <c r="N1039" s="34" t="s">
        <v>3022</v>
      </c>
      <c r="O1039" s="34" t="s">
        <v>3324</v>
      </c>
      <c r="P1039" s="69">
        <v>6094</v>
      </c>
      <c r="Q1039" s="70" t="s">
        <v>6524</v>
      </c>
      <c r="R1039" s="34" t="s">
        <v>3328</v>
      </c>
      <c r="S1039" s="69">
        <v>25626</v>
      </c>
      <c r="T1039" s="70" t="s">
        <v>6525</v>
      </c>
      <c r="U1039" s="34" t="s">
        <v>4638</v>
      </c>
      <c r="V1039" s="34" t="s">
        <v>6284</v>
      </c>
      <c r="W1039" s="34" t="s">
        <v>6526</v>
      </c>
      <c r="X1039" s="34" t="s">
        <v>3022</v>
      </c>
    </row>
    <row r="1040" spans="1:24" x14ac:dyDescent="0.25">
      <c r="A1040" s="30" t="s">
        <v>1112</v>
      </c>
      <c r="B1040" s="31" t="s">
        <v>974</v>
      </c>
      <c r="C1040" s="31" t="str">
        <f t="shared" si="48"/>
        <v>Durable Medical Equipment and Supplies Policy</v>
      </c>
      <c r="G1040" s="30" t="s">
        <v>1112</v>
      </c>
      <c r="H1040" s="31" t="s">
        <v>974</v>
      </c>
      <c r="I1040" s="31" t="str">
        <f t="shared" si="49"/>
        <v>Durable Medical Equipment and Supplies Policy</v>
      </c>
      <c r="J1040" t="e">
        <f t="shared" ca="1" si="50"/>
        <v>#N/A</v>
      </c>
      <c r="N1040" s="34" t="s">
        <v>3022</v>
      </c>
      <c r="O1040" s="34" t="s">
        <v>3324</v>
      </c>
      <c r="P1040" s="69">
        <v>6228</v>
      </c>
      <c r="Q1040" s="70" t="s">
        <v>6527</v>
      </c>
      <c r="R1040" s="34" t="s">
        <v>3330</v>
      </c>
      <c r="S1040" s="69">
        <v>41785</v>
      </c>
      <c r="T1040" s="70" t="s">
        <v>6528</v>
      </c>
      <c r="U1040" s="34" t="s">
        <v>4638</v>
      </c>
      <c r="V1040" s="34" t="s">
        <v>6284</v>
      </c>
      <c r="W1040" s="34" t="s">
        <v>6529</v>
      </c>
      <c r="X1040" s="34" t="s">
        <v>3022</v>
      </c>
    </row>
    <row r="1041" spans="1:24" x14ac:dyDescent="0.25">
      <c r="A1041" s="30" t="s">
        <v>1112</v>
      </c>
      <c r="B1041" s="31" t="s">
        <v>975</v>
      </c>
      <c r="C1041" s="31" t="str">
        <f t="shared" si="48"/>
        <v>Durable Medical Equipment and Supplies Policy</v>
      </c>
      <c r="G1041" s="30" t="s">
        <v>1112</v>
      </c>
      <c r="H1041" s="31" t="s">
        <v>975</v>
      </c>
      <c r="I1041" s="31" t="str">
        <f t="shared" si="49"/>
        <v>Durable Medical Equipment and Supplies Policy</v>
      </c>
      <c r="J1041" t="e">
        <f t="shared" ca="1" si="50"/>
        <v>#N/A</v>
      </c>
      <c r="N1041" s="34" t="s">
        <v>3022</v>
      </c>
      <c r="O1041" s="34" t="s">
        <v>3320</v>
      </c>
      <c r="P1041" s="69">
        <v>5084</v>
      </c>
      <c r="Q1041" s="34" t="s">
        <v>6530</v>
      </c>
      <c r="R1041" s="34" t="s">
        <v>3321</v>
      </c>
      <c r="S1041" s="69">
        <v>20466</v>
      </c>
      <c r="T1041" s="70" t="s">
        <v>6531</v>
      </c>
      <c r="U1041" s="34" t="s">
        <v>4638</v>
      </c>
      <c r="V1041" s="34" t="s">
        <v>6284</v>
      </c>
      <c r="W1041" s="34" t="s">
        <v>6532</v>
      </c>
      <c r="X1041" s="34" t="s">
        <v>3022</v>
      </c>
    </row>
    <row r="1042" spans="1:24" x14ac:dyDescent="0.25">
      <c r="A1042" s="30" t="s">
        <v>1112</v>
      </c>
      <c r="B1042" s="31" t="s">
        <v>976</v>
      </c>
      <c r="C1042" s="31" t="str">
        <f t="shared" si="48"/>
        <v>Durable Medical Equipment and Supplies Policy</v>
      </c>
      <c r="G1042" s="30" t="s">
        <v>1112</v>
      </c>
      <c r="H1042" s="31" t="s">
        <v>976</v>
      </c>
      <c r="I1042" s="31" t="str">
        <f t="shared" si="49"/>
        <v>Durable Medical Equipment and Supplies Policy</v>
      </c>
      <c r="J1042" t="e">
        <f t="shared" ca="1" si="50"/>
        <v>#N/A</v>
      </c>
      <c r="N1042" s="71" t="s">
        <v>3022</v>
      </c>
      <c r="O1042" s="34" t="s">
        <v>3320</v>
      </c>
      <c r="P1042" s="69">
        <v>5727</v>
      </c>
      <c r="Q1042" s="34" t="s">
        <v>6533</v>
      </c>
      <c r="R1042" s="34" t="s">
        <v>1726</v>
      </c>
      <c r="S1042" s="69">
        <v>50987</v>
      </c>
      <c r="T1042" s="70" t="s">
        <v>6534</v>
      </c>
      <c r="U1042" s="34" t="s">
        <v>4638</v>
      </c>
      <c r="V1042" s="34" t="s">
        <v>6284</v>
      </c>
      <c r="W1042" s="34" t="s">
        <v>6535</v>
      </c>
      <c r="X1042" s="71" t="s">
        <v>3022</v>
      </c>
    </row>
    <row r="1043" spans="1:24" x14ac:dyDescent="0.25">
      <c r="A1043" s="30" t="s">
        <v>1112</v>
      </c>
      <c r="B1043" s="31" t="s">
        <v>977</v>
      </c>
      <c r="C1043" s="31" t="str">
        <f t="shared" si="48"/>
        <v>Durable Medical Equipment and Supplies Policy</v>
      </c>
      <c r="G1043" s="30" t="s">
        <v>1112</v>
      </c>
      <c r="H1043" s="31" t="s">
        <v>977</v>
      </c>
      <c r="I1043" s="31" t="str">
        <f t="shared" si="49"/>
        <v>Durable Medical Equipment and Supplies Policy</v>
      </c>
      <c r="J1043" t="e">
        <f t="shared" ca="1" si="50"/>
        <v>#N/A</v>
      </c>
      <c r="N1043" s="71" t="s">
        <v>3022</v>
      </c>
      <c r="O1043" s="34" t="s">
        <v>3320</v>
      </c>
      <c r="P1043" s="69">
        <v>5774</v>
      </c>
      <c r="Q1043" s="34" t="s">
        <v>6536</v>
      </c>
      <c r="R1043" s="34" t="s">
        <v>1721</v>
      </c>
      <c r="S1043" s="69">
        <v>50997</v>
      </c>
      <c r="T1043" s="34" t="s">
        <v>6537</v>
      </c>
      <c r="U1043" s="34" t="s">
        <v>4638</v>
      </c>
      <c r="V1043" s="34" t="s">
        <v>6284</v>
      </c>
      <c r="W1043" s="34" t="s">
        <v>6538</v>
      </c>
      <c r="X1043" s="71" t="s">
        <v>3022</v>
      </c>
    </row>
    <row r="1044" spans="1:24" x14ac:dyDescent="0.25">
      <c r="A1044" s="30" t="s">
        <v>1113</v>
      </c>
      <c r="B1044" s="31" t="s">
        <v>970</v>
      </c>
      <c r="C1044" s="31" t="str">
        <f t="shared" si="48"/>
        <v>Durable Medical Equipment and Supplies Policy</v>
      </c>
      <c r="G1044" s="30" t="s">
        <v>1113</v>
      </c>
      <c r="H1044" s="31" t="s">
        <v>970</v>
      </c>
      <c r="I1044" s="31" t="str">
        <f t="shared" si="49"/>
        <v>Durable Medical Equipment and Supplies Policy</v>
      </c>
      <c r="J1044" t="e">
        <f t="shared" ca="1" si="50"/>
        <v>#N/A</v>
      </c>
      <c r="N1044" s="34" t="s">
        <v>3022</v>
      </c>
      <c r="O1044" s="34" t="s">
        <v>3320</v>
      </c>
      <c r="P1044" s="69">
        <v>6605</v>
      </c>
      <c r="Q1044" s="34" t="s">
        <v>6539</v>
      </c>
      <c r="R1044" s="34" t="s">
        <v>3323</v>
      </c>
      <c r="S1044" s="69">
        <v>16735</v>
      </c>
      <c r="T1044" s="70" t="s">
        <v>6540</v>
      </c>
      <c r="U1044" s="34" t="s">
        <v>4638</v>
      </c>
      <c r="V1044" s="34" t="s">
        <v>6284</v>
      </c>
      <c r="W1044" s="34" t="s">
        <v>6541</v>
      </c>
      <c r="X1044" s="34" t="s">
        <v>3022</v>
      </c>
    </row>
    <row r="1045" spans="1:24" x14ac:dyDescent="0.25">
      <c r="A1045" s="30" t="s">
        <v>1113</v>
      </c>
      <c r="B1045" s="31" t="s">
        <v>971</v>
      </c>
      <c r="C1045" s="31" t="str">
        <f t="shared" si="48"/>
        <v>Durable Medical Equipment and Supplies Policy</v>
      </c>
      <c r="G1045" s="30" t="s">
        <v>1113</v>
      </c>
      <c r="H1045" s="31" t="s">
        <v>971</v>
      </c>
      <c r="I1045" s="31" t="str">
        <f t="shared" si="49"/>
        <v>Durable Medical Equipment and Supplies Policy</v>
      </c>
      <c r="J1045" t="e">
        <f t="shared" ca="1" si="50"/>
        <v>#N/A</v>
      </c>
      <c r="N1045" s="34" t="s">
        <v>3022</v>
      </c>
      <c r="O1045" s="34" t="s">
        <v>3320</v>
      </c>
      <c r="P1045" s="69">
        <v>6663</v>
      </c>
      <c r="Q1045" s="34" t="s">
        <v>6542</v>
      </c>
      <c r="R1045" s="34" t="s">
        <v>3322</v>
      </c>
      <c r="S1045" s="69">
        <v>20928</v>
      </c>
      <c r="T1045" s="34" t="s">
        <v>6543</v>
      </c>
      <c r="U1045" s="34" t="s">
        <v>4638</v>
      </c>
      <c r="V1045" s="34" t="s">
        <v>6284</v>
      </c>
      <c r="W1045" s="34" t="s">
        <v>6544</v>
      </c>
      <c r="X1045" s="34" t="s">
        <v>3022</v>
      </c>
    </row>
    <row r="1046" spans="1:24" x14ac:dyDescent="0.25">
      <c r="A1046" s="30" t="s">
        <v>1113</v>
      </c>
      <c r="B1046" s="31" t="s">
        <v>972</v>
      </c>
      <c r="C1046" s="31" t="str">
        <f t="shared" si="48"/>
        <v>Durable Medical Equipment and Supplies Policy</v>
      </c>
      <c r="G1046" s="30" t="s">
        <v>1113</v>
      </c>
      <c r="H1046" s="31" t="s">
        <v>972</v>
      </c>
      <c r="I1046" s="31" t="str">
        <f t="shared" si="49"/>
        <v>Durable Medical Equipment and Supplies Policy</v>
      </c>
      <c r="J1046" t="e">
        <f t="shared" ca="1" si="50"/>
        <v>#N/A</v>
      </c>
      <c r="N1046" s="34" t="s">
        <v>3022</v>
      </c>
      <c r="O1046" s="34" t="s">
        <v>3318</v>
      </c>
      <c r="P1046" s="69">
        <v>6095</v>
      </c>
      <c r="Q1046" s="34" t="s">
        <v>6545</v>
      </c>
      <c r="R1046" s="34" t="s">
        <v>3319</v>
      </c>
      <c r="S1046" s="69">
        <v>15712</v>
      </c>
      <c r="T1046" s="70" t="s">
        <v>6546</v>
      </c>
      <c r="U1046" s="34" t="s">
        <v>4638</v>
      </c>
      <c r="V1046" s="34" t="s">
        <v>6284</v>
      </c>
      <c r="W1046" s="34" t="s">
        <v>6547</v>
      </c>
      <c r="X1046" s="34" t="s">
        <v>3022</v>
      </c>
    </row>
    <row r="1047" spans="1:24" x14ac:dyDescent="0.25">
      <c r="A1047" s="30" t="s">
        <v>1113</v>
      </c>
      <c r="B1047" s="31" t="s">
        <v>973</v>
      </c>
      <c r="C1047" s="31" t="str">
        <f t="shared" si="48"/>
        <v>Durable Medical Equipment and Supplies Policy</v>
      </c>
      <c r="G1047" s="30" t="s">
        <v>1113</v>
      </c>
      <c r="H1047" s="31" t="s">
        <v>973</v>
      </c>
      <c r="I1047" s="31" t="str">
        <f t="shared" si="49"/>
        <v>Durable Medical Equipment and Supplies Policy</v>
      </c>
      <c r="J1047" t="e">
        <f t="shared" ca="1" si="50"/>
        <v>#N/A</v>
      </c>
      <c r="N1047" s="34" t="s">
        <v>3022</v>
      </c>
      <c r="O1047" s="34" t="s">
        <v>3313</v>
      </c>
      <c r="P1047" s="69">
        <v>6067</v>
      </c>
      <c r="Q1047" s="34" t="s">
        <v>6548</v>
      </c>
      <c r="R1047" s="34" t="s">
        <v>3317</v>
      </c>
      <c r="S1047" s="69">
        <v>45110</v>
      </c>
      <c r="T1047" s="70" t="s">
        <v>6549</v>
      </c>
      <c r="U1047" s="34" t="s">
        <v>4638</v>
      </c>
      <c r="V1047" s="34" t="s">
        <v>6284</v>
      </c>
      <c r="W1047" s="34" t="s">
        <v>6550</v>
      </c>
      <c r="X1047" s="34" t="s">
        <v>3022</v>
      </c>
    </row>
    <row r="1048" spans="1:24" x14ac:dyDescent="0.25">
      <c r="A1048" s="30" t="s">
        <v>1113</v>
      </c>
      <c r="B1048" s="31" t="s">
        <v>974</v>
      </c>
      <c r="C1048" s="31" t="str">
        <f t="shared" si="48"/>
        <v>Durable Medical Equipment and Supplies Policy</v>
      </c>
      <c r="G1048" s="30" t="s">
        <v>1113</v>
      </c>
      <c r="H1048" s="31" t="s">
        <v>974</v>
      </c>
      <c r="I1048" s="31" t="str">
        <f t="shared" si="49"/>
        <v>Durable Medical Equipment and Supplies Policy</v>
      </c>
      <c r="J1048" t="e">
        <f t="shared" ca="1" si="50"/>
        <v>#N/A</v>
      </c>
      <c r="N1048" s="34" t="s">
        <v>3022</v>
      </c>
      <c r="O1048" s="34" t="s">
        <v>3313</v>
      </c>
      <c r="P1048" s="69">
        <v>6119</v>
      </c>
      <c r="Q1048" s="34" t="s">
        <v>6551</v>
      </c>
      <c r="R1048" s="34" t="s">
        <v>3316</v>
      </c>
      <c r="S1048" s="69">
        <v>45079</v>
      </c>
      <c r="T1048" s="70" t="s">
        <v>6552</v>
      </c>
      <c r="U1048" s="34" t="s">
        <v>4638</v>
      </c>
      <c r="V1048" s="34" t="s">
        <v>6284</v>
      </c>
      <c r="W1048" s="34" t="s">
        <v>6550</v>
      </c>
      <c r="X1048" s="34" t="s">
        <v>3022</v>
      </c>
    </row>
    <row r="1049" spans="1:24" x14ac:dyDescent="0.25">
      <c r="A1049" s="30" t="s">
        <v>1113</v>
      </c>
      <c r="B1049" s="31" t="s">
        <v>975</v>
      </c>
      <c r="C1049" s="31" t="str">
        <f t="shared" si="48"/>
        <v>Durable Medical Equipment and Supplies Policy</v>
      </c>
      <c r="G1049" s="30" t="s">
        <v>1113</v>
      </c>
      <c r="H1049" s="31" t="s">
        <v>975</v>
      </c>
      <c r="I1049" s="31" t="str">
        <f t="shared" si="49"/>
        <v>Durable Medical Equipment and Supplies Policy</v>
      </c>
      <c r="J1049" t="e">
        <f t="shared" ca="1" si="50"/>
        <v>#N/A</v>
      </c>
      <c r="N1049" s="71" t="s">
        <v>3022</v>
      </c>
      <c r="O1049" s="34" t="s">
        <v>3313</v>
      </c>
      <c r="P1049" s="69">
        <v>6123</v>
      </c>
      <c r="Q1049" s="34" t="s">
        <v>6553</v>
      </c>
      <c r="R1049" s="34" t="s">
        <v>389</v>
      </c>
      <c r="S1049" s="69">
        <v>58629</v>
      </c>
      <c r="T1049" s="70" t="s">
        <v>6554</v>
      </c>
      <c r="U1049" s="34" t="s">
        <v>4638</v>
      </c>
      <c r="V1049" s="34" t="s">
        <v>6284</v>
      </c>
      <c r="W1049" s="70" t="s">
        <v>6555</v>
      </c>
      <c r="X1049" s="71" t="s">
        <v>3022</v>
      </c>
    </row>
    <row r="1050" spans="1:24" x14ac:dyDescent="0.25">
      <c r="A1050" s="30" t="s">
        <v>1113</v>
      </c>
      <c r="B1050" s="31" t="s">
        <v>976</v>
      </c>
      <c r="C1050" s="31" t="str">
        <f t="shared" si="48"/>
        <v>Durable Medical Equipment and Supplies Policy</v>
      </c>
      <c r="G1050" s="30" t="s">
        <v>1113</v>
      </c>
      <c r="H1050" s="31" t="s">
        <v>976</v>
      </c>
      <c r="I1050" s="31" t="str">
        <f t="shared" si="49"/>
        <v>Durable Medical Equipment and Supplies Policy</v>
      </c>
      <c r="J1050" t="e">
        <f t="shared" ca="1" si="50"/>
        <v>#N/A</v>
      </c>
      <c r="N1050" s="34" t="s">
        <v>3022</v>
      </c>
      <c r="O1050" s="34" t="s">
        <v>3313</v>
      </c>
      <c r="P1050" s="69">
        <v>6126</v>
      </c>
      <c r="Q1050" s="34" t="s">
        <v>6556</v>
      </c>
      <c r="R1050" s="34" t="s">
        <v>3314</v>
      </c>
      <c r="S1050" s="69">
        <v>45080</v>
      </c>
      <c r="T1050" s="70" t="s">
        <v>6557</v>
      </c>
      <c r="U1050" s="34" t="s">
        <v>4638</v>
      </c>
      <c r="V1050" s="34" t="s">
        <v>6284</v>
      </c>
      <c r="W1050" s="34" t="s">
        <v>6550</v>
      </c>
      <c r="X1050" s="34" t="s">
        <v>3022</v>
      </c>
    </row>
    <row r="1051" spans="1:24" x14ac:dyDescent="0.25">
      <c r="A1051" s="30" t="s">
        <v>1113</v>
      </c>
      <c r="B1051" s="31" t="s">
        <v>977</v>
      </c>
      <c r="C1051" s="31" t="str">
        <f t="shared" si="48"/>
        <v>Durable Medical Equipment and Supplies Policy</v>
      </c>
      <c r="G1051" s="30" t="s">
        <v>1113</v>
      </c>
      <c r="H1051" s="31" t="s">
        <v>977</v>
      </c>
      <c r="I1051" s="31" t="str">
        <f t="shared" si="49"/>
        <v>Durable Medical Equipment and Supplies Policy</v>
      </c>
      <c r="J1051" t="e">
        <f t="shared" ca="1" si="50"/>
        <v>#N/A</v>
      </c>
      <c r="N1051" s="34" t="s">
        <v>3022</v>
      </c>
      <c r="O1051" s="34" t="s">
        <v>3306</v>
      </c>
      <c r="P1051" s="69">
        <v>5085</v>
      </c>
      <c r="Q1051" s="34" t="s">
        <v>6558</v>
      </c>
      <c r="R1051" s="34" t="s">
        <v>3307</v>
      </c>
      <c r="S1051" s="69">
        <v>8360</v>
      </c>
      <c r="T1051" s="34" t="s">
        <v>6559</v>
      </c>
      <c r="U1051" s="34" t="s">
        <v>4638</v>
      </c>
      <c r="V1051" s="34" t="s">
        <v>6284</v>
      </c>
      <c r="W1051" s="34" t="s">
        <v>6560</v>
      </c>
      <c r="X1051" s="34" t="s">
        <v>3022</v>
      </c>
    </row>
    <row r="1052" spans="1:24" x14ac:dyDescent="0.25">
      <c r="A1052" s="30" t="s">
        <v>1114</v>
      </c>
      <c r="B1052" s="31" t="s">
        <v>1018</v>
      </c>
      <c r="C1052" s="31" t="str">
        <f t="shared" si="48"/>
        <v>Durable Medical Equipment and Supplies Policy</v>
      </c>
      <c r="G1052" s="30" t="s">
        <v>1114</v>
      </c>
      <c r="H1052" s="31" t="s">
        <v>1018</v>
      </c>
      <c r="I1052" s="31" t="str">
        <f t="shared" si="49"/>
        <v>Durable Medical Equipment and Supplies Policy</v>
      </c>
      <c r="J1052" t="e">
        <f t="shared" ca="1" si="50"/>
        <v>#N/A</v>
      </c>
      <c r="N1052" s="71" t="s">
        <v>3022</v>
      </c>
      <c r="O1052" s="34" t="s">
        <v>3306</v>
      </c>
      <c r="P1052" s="69">
        <v>6054</v>
      </c>
      <c r="Q1052" s="34" t="s">
        <v>6561</v>
      </c>
      <c r="R1052" s="34" t="s">
        <v>156</v>
      </c>
      <c r="S1052" s="69">
        <v>51134</v>
      </c>
      <c r="T1052" s="70" t="s">
        <v>6562</v>
      </c>
      <c r="U1052" s="34" t="s">
        <v>4638</v>
      </c>
      <c r="V1052" s="34" t="s">
        <v>6284</v>
      </c>
      <c r="W1052" s="70" t="s">
        <v>6563</v>
      </c>
      <c r="X1052" s="71" t="s">
        <v>3022</v>
      </c>
    </row>
    <row r="1053" spans="1:24" x14ac:dyDescent="0.25">
      <c r="A1053" s="30" t="s">
        <v>1114</v>
      </c>
      <c r="B1053" s="31" t="s">
        <v>1012</v>
      </c>
      <c r="C1053" s="31" t="str">
        <f t="shared" si="48"/>
        <v>Durable Medical Equipment and Supplies Policy</v>
      </c>
      <c r="G1053" s="30" t="s">
        <v>1114</v>
      </c>
      <c r="H1053" s="31" t="s">
        <v>1012</v>
      </c>
      <c r="I1053" s="31" t="str">
        <f t="shared" si="49"/>
        <v>Durable Medical Equipment and Supplies Policy</v>
      </c>
      <c r="J1053" t="e">
        <f t="shared" ca="1" si="50"/>
        <v>#N/A</v>
      </c>
      <c r="N1053" s="34" t="s">
        <v>3022</v>
      </c>
      <c r="O1053" s="34" t="s">
        <v>3306</v>
      </c>
      <c r="P1053" s="69">
        <v>8844</v>
      </c>
      <c r="Q1053" s="34" t="s">
        <v>6564</v>
      </c>
      <c r="R1053" s="34" t="s">
        <v>3312</v>
      </c>
      <c r="S1053" s="69">
        <v>51097</v>
      </c>
      <c r="T1053" s="70" t="s">
        <v>6565</v>
      </c>
      <c r="U1053" s="34" t="s">
        <v>4638</v>
      </c>
      <c r="V1053" s="34" t="s">
        <v>6284</v>
      </c>
      <c r="W1053" s="34" t="s">
        <v>6566</v>
      </c>
      <c r="X1053" s="34" t="s">
        <v>3022</v>
      </c>
    </row>
    <row r="1054" spans="1:24" x14ac:dyDescent="0.25">
      <c r="A1054" s="30" t="s">
        <v>1115</v>
      </c>
      <c r="B1054" s="31" t="s">
        <v>567</v>
      </c>
      <c r="C1054" s="31" t="str">
        <f t="shared" si="48"/>
        <v>Drug and Biological Policy</v>
      </c>
      <c r="G1054" s="30" t="s">
        <v>1115</v>
      </c>
      <c r="H1054" s="31" t="s">
        <v>567</v>
      </c>
      <c r="I1054" s="31" t="str">
        <f t="shared" si="49"/>
        <v>Drug and Biological Policy</v>
      </c>
      <c r="J1054" t="e">
        <f t="shared" ca="1" si="50"/>
        <v>#N/A</v>
      </c>
      <c r="N1054" s="34" t="s">
        <v>3022</v>
      </c>
      <c r="O1054" s="34" t="s">
        <v>3306</v>
      </c>
      <c r="P1054" s="69">
        <v>8859</v>
      </c>
      <c r="Q1054" s="34" t="s">
        <v>6567</v>
      </c>
      <c r="R1054" s="34" t="s">
        <v>3309</v>
      </c>
      <c r="S1054" s="69">
        <v>51231</v>
      </c>
      <c r="T1054" s="34" t="s">
        <v>6568</v>
      </c>
      <c r="U1054" s="34" t="s">
        <v>4638</v>
      </c>
      <c r="V1054" s="34" t="s">
        <v>6284</v>
      </c>
      <c r="W1054" s="34" t="s">
        <v>6566</v>
      </c>
      <c r="X1054" s="34" t="s">
        <v>3022</v>
      </c>
    </row>
    <row r="1055" spans="1:24" x14ac:dyDescent="0.25">
      <c r="A1055" s="30" t="s">
        <v>1115</v>
      </c>
      <c r="B1055" s="31" t="s">
        <v>569</v>
      </c>
      <c r="C1055" s="31" t="str">
        <f t="shared" si="48"/>
        <v>Drug and Biological Policy</v>
      </c>
      <c r="G1055" s="30" t="s">
        <v>1115</v>
      </c>
      <c r="H1055" s="31" t="s">
        <v>569</v>
      </c>
      <c r="I1055" s="31" t="str">
        <f t="shared" si="49"/>
        <v>Drug and Biological Policy</v>
      </c>
      <c r="J1055" t="e">
        <f t="shared" ca="1" si="50"/>
        <v>#N/A</v>
      </c>
      <c r="N1055" s="34" t="s">
        <v>3022</v>
      </c>
      <c r="O1055" s="34" t="s">
        <v>3306</v>
      </c>
      <c r="P1055" s="69">
        <v>8860</v>
      </c>
      <c r="Q1055" s="34" t="s">
        <v>6569</v>
      </c>
      <c r="R1055" s="34" t="s">
        <v>3310</v>
      </c>
      <c r="S1055" s="69">
        <v>51140</v>
      </c>
      <c r="T1055" s="70" t="s">
        <v>6570</v>
      </c>
      <c r="U1055" s="34" t="s">
        <v>4638</v>
      </c>
      <c r="V1055" s="34" t="s">
        <v>6284</v>
      </c>
      <c r="W1055" s="34" t="s">
        <v>6571</v>
      </c>
      <c r="X1055" s="34" t="s">
        <v>3022</v>
      </c>
    </row>
    <row r="1056" spans="1:24" x14ac:dyDescent="0.25">
      <c r="A1056" s="30" t="s">
        <v>1115</v>
      </c>
      <c r="B1056" s="31" t="s">
        <v>1116</v>
      </c>
      <c r="C1056" s="31" t="str">
        <f t="shared" si="48"/>
        <v>Drug and Biological Policy</v>
      </c>
      <c r="G1056" s="30" t="s">
        <v>1115</v>
      </c>
      <c r="H1056" s="31" t="s">
        <v>1116</v>
      </c>
      <c r="I1056" s="31" t="str">
        <f t="shared" si="49"/>
        <v>Drug and Biological Policy</v>
      </c>
      <c r="J1056" t="e">
        <f t="shared" ca="1" si="50"/>
        <v>#N/A</v>
      </c>
      <c r="N1056" s="34" t="s">
        <v>3022</v>
      </c>
      <c r="O1056" s="34" t="s">
        <v>3299</v>
      </c>
      <c r="P1056" s="69">
        <v>6097</v>
      </c>
      <c r="Q1056" s="34" t="s">
        <v>6572</v>
      </c>
      <c r="R1056" s="34" t="s">
        <v>3305</v>
      </c>
      <c r="S1056" s="69">
        <v>54877</v>
      </c>
      <c r="T1056" s="70" t="s">
        <v>6573</v>
      </c>
      <c r="U1056" s="34" t="s">
        <v>4638</v>
      </c>
      <c r="V1056" s="34" t="s">
        <v>6284</v>
      </c>
      <c r="W1056" s="34" t="s">
        <v>6574</v>
      </c>
      <c r="X1056" s="34" t="s">
        <v>3022</v>
      </c>
    </row>
    <row r="1057" spans="1:24" x14ac:dyDescent="0.25">
      <c r="A1057" s="30" t="s">
        <v>151</v>
      </c>
      <c r="B1057" s="31" t="s">
        <v>457</v>
      </c>
      <c r="C1057" s="31" t="str">
        <f t="shared" si="48"/>
        <v>Drug and Biological Policy</v>
      </c>
      <c r="G1057" s="30" t="s">
        <v>151</v>
      </c>
      <c r="H1057" s="31" t="s">
        <v>457</v>
      </c>
      <c r="I1057" s="31" t="str">
        <f t="shared" si="49"/>
        <v>Drug and Biological Policy</v>
      </c>
      <c r="J1057" t="e">
        <f t="shared" ca="1" si="50"/>
        <v>#N/A</v>
      </c>
      <c r="N1057" s="34" t="s">
        <v>3022</v>
      </c>
      <c r="O1057" s="34" t="s">
        <v>3299</v>
      </c>
      <c r="P1057" s="69">
        <v>7503</v>
      </c>
      <c r="Q1057" s="70" t="s">
        <v>6575</v>
      </c>
      <c r="R1057" s="34" t="s">
        <v>3304</v>
      </c>
      <c r="S1057" s="69">
        <v>54818</v>
      </c>
      <c r="T1057" s="70" t="s">
        <v>6576</v>
      </c>
      <c r="U1057" s="34" t="s">
        <v>4638</v>
      </c>
      <c r="V1057" s="34" t="s">
        <v>6284</v>
      </c>
      <c r="W1057" s="70" t="s">
        <v>6577</v>
      </c>
      <c r="X1057" s="34" t="s">
        <v>3022</v>
      </c>
    </row>
    <row r="1058" spans="1:24" x14ac:dyDescent="0.25">
      <c r="A1058" s="30" t="s">
        <v>151</v>
      </c>
      <c r="B1058" s="31" t="s">
        <v>1117</v>
      </c>
      <c r="C1058" s="31" t="str">
        <f t="shared" si="48"/>
        <v>Drug and Biological Policy</v>
      </c>
      <c r="G1058" s="30" t="s">
        <v>151</v>
      </c>
      <c r="H1058" s="31" t="s">
        <v>1117</v>
      </c>
      <c r="I1058" s="31" t="str">
        <f t="shared" si="49"/>
        <v>Drug and Biological Policy</v>
      </c>
      <c r="J1058" t="e">
        <f t="shared" ca="1" si="50"/>
        <v>#N/A</v>
      </c>
      <c r="N1058" s="34" t="s">
        <v>3022</v>
      </c>
      <c r="O1058" s="34" t="s">
        <v>3299</v>
      </c>
      <c r="P1058" s="69">
        <v>7871</v>
      </c>
      <c r="Q1058" s="34" t="s">
        <v>6578</v>
      </c>
      <c r="R1058" s="34" t="s">
        <v>3300</v>
      </c>
      <c r="S1058" s="69">
        <v>50596</v>
      </c>
      <c r="T1058" s="70" t="s">
        <v>6579</v>
      </c>
      <c r="U1058" s="34" t="s">
        <v>4638</v>
      </c>
      <c r="V1058" s="34" t="s">
        <v>6284</v>
      </c>
      <c r="W1058" s="34" t="s">
        <v>6580</v>
      </c>
      <c r="X1058" s="34" t="s">
        <v>3022</v>
      </c>
    </row>
    <row r="1059" spans="1:24" x14ac:dyDescent="0.25">
      <c r="A1059" s="30" t="s">
        <v>151</v>
      </c>
      <c r="B1059" s="31" t="s">
        <v>1118</v>
      </c>
      <c r="C1059" s="31" t="str">
        <f t="shared" si="48"/>
        <v>Drug and Biological Policy</v>
      </c>
      <c r="G1059" s="30" t="s">
        <v>151</v>
      </c>
      <c r="H1059" s="31" t="s">
        <v>1118</v>
      </c>
      <c r="I1059" s="31" t="str">
        <f t="shared" si="49"/>
        <v>Drug and Biological Policy</v>
      </c>
      <c r="J1059" t="e">
        <f t="shared" ca="1" si="50"/>
        <v>#N/A</v>
      </c>
      <c r="N1059" s="34" t="s">
        <v>3022</v>
      </c>
      <c r="O1059" s="34" t="s">
        <v>3299</v>
      </c>
      <c r="P1059" s="69">
        <v>7872</v>
      </c>
      <c r="Q1059" s="34" t="s">
        <v>6581</v>
      </c>
      <c r="R1059" s="34" t="s">
        <v>3302</v>
      </c>
      <c r="S1059" s="69">
        <v>50581</v>
      </c>
      <c r="T1059" s="70" t="s">
        <v>6582</v>
      </c>
      <c r="U1059" s="34" t="s">
        <v>4638</v>
      </c>
      <c r="V1059" s="34" t="s">
        <v>6284</v>
      </c>
      <c r="W1059" s="34" t="s">
        <v>6580</v>
      </c>
      <c r="X1059" s="34" t="s">
        <v>3022</v>
      </c>
    </row>
    <row r="1060" spans="1:24" x14ac:dyDescent="0.25">
      <c r="A1060" s="30" t="s">
        <v>151</v>
      </c>
      <c r="B1060" s="31" t="s">
        <v>632</v>
      </c>
      <c r="C1060" s="31" t="str">
        <f t="shared" si="48"/>
        <v>Drug and Biological Policy</v>
      </c>
      <c r="G1060" s="30" t="s">
        <v>151</v>
      </c>
      <c r="H1060" s="31" t="s">
        <v>632</v>
      </c>
      <c r="I1060" s="31" t="str">
        <f t="shared" si="49"/>
        <v>Drug and Biological Policy</v>
      </c>
      <c r="J1060" t="e">
        <f t="shared" ca="1" si="50"/>
        <v>#N/A</v>
      </c>
      <c r="N1060" s="34" t="s">
        <v>3022</v>
      </c>
      <c r="O1060" s="34" t="s">
        <v>3299</v>
      </c>
      <c r="P1060" s="69">
        <v>7874</v>
      </c>
      <c r="Q1060" s="70" t="s">
        <v>6583</v>
      </c>
      <c r="R1060" s="34" t="s">
        <v>3303</v>
      </c>
      <c r="S1060" s="69">
        <v>50586</v>
      </c>
      <c r="T1060" s="70" t="s">
        <v>6584</v>
      </c>
      <c r="U1060" s="34" t="s">
        <v>4638</v>
      </c>
      <c r="V1060" s="34" t="s">
        <v>6284</v>
      </c>
      <c r="W1060" s="34" t="s">
        <v>6580</v>
      </c>
      <c r="X1060" s="34" t="s">
        <v>3022</v>
      </c>
    </row>
    <row r="1061" spans="1:24" x14ac:dyDescent="0.25">
      <c r="A1061" s="30" t="s">
        <v>151</v>
      </c>
      <c r="B1061" s="31" t="s">
        <v>1119</v>
      </c>
      <c r="C1061" s="31" t="str">
        <f t="shared" si="48"/>
        <v>Drug and Biological Policy</v>
      </c>
      <c r="G1061" s="30" t="s">
        <v>151</v>
      </c>
      <c r="H1061" s="31" t="s">
        <v>1119</v>
      </c>
      <c r="I1061" s="31" t="str">
        <f t="shared" si="49"/>
        <v>Drug and Biological Policy</v>
      </c>
      <c r="J1061" t="e">
        <f t="shared" ca="1" si="50"/>
        <v>#N/A</v>
      </c>
      <c r="N1061" s="34" t="s">
        <v>3022</v>
      </c>
      <c r="O1061" s="34" t="s">
        <v>3299</v>
      </c>
      <c r="P1061" s="69">
        <v>7875</v>
      </c>
      <c r="Q1061" s="34" t="s">
        <v>6585</v>
      </c>
      <c r="R1061" s="34" t="s">
        <v>3301</v>
      </c>
      <c r="S1061" s="69">
        <v>36145</v>
      </c>
      <c r="T1061" s="70" t="s">
        <v>6586</v>
      </c>
      <c r="U1061" s="34" t="s">
        <v>4638</v>
      </c>
      <c r="V1061" s="34" t="s">
        <v>6284</v>
      </c>
      <c r="W1061" s="34" t="s">
        <v>6580</v>
      </c>
      <c r="X1061" s="34" t="s">
        <v>3022</v>
      </c>
    </row>
    <row r="1062" spans="1:24" x14ac:dyDescent="0.25">
      <c r="A1062" s="30" t="s">
        <v>151</v>
      </c>
      <c r="B1062" s="31" t="s">
        <v>1120</v>
      </c>
      <c r="C1062" s="31" t="str">
        <f t="shared" si="48"/>
        <v>Drug and Biological Policy</v>
      </c>
      <c r="G1062" s="30" t="s">
        <v>151</v>
      </c>
      <c r="H1062" s="31" t="s">
        <v>1120</v>
      </c>
      <c r="I1062" s="31" t="str">
        <f t="shared" si="49"/>
        <v>Drug and Biological Policy</v>
      </c>
      <c r="J1062" t="e">
        <f t="shared" ca="1" si="50"/>
        <v>#N/A</v>
      </c>
      <c r="N1062" s="34" t="s">
        <v>3022</v>
      </c>
      <c r="O1062" s="34" t="s">
        <v>3296</v>
      </c>
      <c r="P1062" s="69">
        <v>6038</v>
      </c>
      <c r="Q1062" s="34" t="s">
        <v>6587</v>
      </c>
      <c r="R1062" s="34" t="s">
        <v>3297</v>
      </c>
      <c r="S1062" s="69">
        <v>15641</v>
      </c>
      <c r="T1062" s="34" t="s">
        <v>6588</v>
      </c>
      <c r="U1062" s="34" t="s">
        <v>4638</v>
      </c>
      <c r="V1062" s="34" t="s">
        <v>6284</v>
      </c>
      <c r="W1062" s="34" t="s">
        <v>6589</v>
      </c>
      <c r="X1062" s="34" t="s">
        <v>3022</v>
      </c>
    </row>
    <row r="1063" spans="1:24" x14ac:dyDescent="0.25">
      <c r="A1063" s="30" t="s">
        <v>151</v>
      </c>
      <c r="B1063" s="31" t="s">
        <v>1121</v>
      </c>
      <c r="C1063" s="31" t="str">
        <f t="shared" si="48"/>
        <v>Drug and Biological Policy</v>
      </c>
      <c r="G1063" s="30" t="s">
        <v>151</v>
      </c>
      <c r="H1063" s="31" t="s">
        <v>1121</v>
      </c>
      <c r="I1063" s="31" t="str">
        <f t="shared" si="49"/>
        <v>Drug and Biological Policy</v>
      </c>
      <c r="J1063" t="e">
        <f t="shared" ca="1" si="50"/>
        <v>#N/A</v>
      </c>
      <c r="N1063" s="34" t="s">
        <v>3022</v>
      </c>
      <c r="O1063" s="34" t="s">
        <v>3294</v>
      </c>
      <c r="P1063" s="69">
        <v>5949</v>
      </c>
      <c r="Q1063" s="34" t="s">
        <v>6590</v>
      </c>
      <c r="R1063" s="34" t="s">
        <v>3295</v>
      </c>
      <c r="S1063" s="69">
        <v>25294</v>
      </c>
      <c r="T1063" s="70" t="s">
        <v>6591</v>
      </c>
      <c r="U1063" s="34" t="s">
        <v>4728</v>
      </c>
      <c r="V1063" s="34" t="s">
        <v>4729</v>
      </c>
      <c r="W1063" s="34" t="s">
        <v>6592</v>
      </c>
      <c r="X1063" s="34" t="s">
        <v>3022</v>
      </c>
    </row>
    <row r="1064" spans="1:24" x14ac:dyDescent="0.25">
      <c r="A1064" s="30" t="s">
        <v>151</v>
      </c>
      <c r="B1064" s="31" t="s">
        <v>1122</v>
      </c>
      <c r="C1064" s="31" t="str">
        <f t="shared" si="48"/>
        <v>Drug and Biological Policy</v>
      </c>
      <c r="G1064" s="30" t="s">
        <v>151</v>
      </c>
      <c r="H1064" s="31" t="s">
        <v>1122</v>
      </c>
      <c r="I1064" s="31" t="str">
        <f t="shared" si="49"/>
        <v>Drug and Biological Policy</v>
      </c>
      <c r="J1064" t="e">
        <f t="shared" ca="1" si="50"/>
        <v>#N/A</v>
      </c>
      <c r="N1064" s="34" t="s">
        <v>3022</v>
      </c>
      <c r="O1064" s="34" t="s">
        <v>3292</v>
      </c>
      <c r="P1064" s="69">
        <v>6436</v>
      </c>
      <c r="Q1064" s="70" t="s">
        <v>6593</v>
      </c>
      <c r="R1064" s="34" t="s">
        <v>3293</v>
      </c>
      <c r="S1064" s="69">
        <v>26696</v>
      </c>
      <c r="T1064" s="70" t="s">
        <v>6594</v>
      </c>
      <c r="U1064" s="34" t="s">
        <v>4638</v>
      </c>
      <c r="V1064" s="34" t="s">
        <v>6284</v>
      </c>
      <c r="W1064" s="34" t="s">
        <v>6595</v>
      </c>
      <c r="X1064" s="34" t="s">
        <v>3022</v>
      </c>
    </row>
    <row r="1065" spans="1:24" x14ac:dyDescent="0.25">
      <c r="A1065" s="30" t="s">
        <v>151</v>
      </c>
      <c r="B1065" s="31" t="s">
        <v>629</v>
      </c>
      <c r="C1065" s="31" t="str">
        <f t="shared" si="48"/>
        <v>Drug and Biological Policy</v>
      </c>
      <c r="G1065" s="30" t="s">
        <v>151</v>
      </c>
      <c r="H1065" s="31" t="s">
        <v>629</v>
      </c>
      <c r="I1065" s="31" t="str">
        <f t="shared" si="49"/>
        <v>Drug and Biological Policy</v>
      </c>
      <c r="J1065" t="e">
        <f t="shared" ca="1" si="50"/>
        <v>#N/A</v>
      </c>
      <c r="N1065" s="34" t="s">
        <v>3022</v>
      </c>
      <c r="O1065" s="34" t="s">
        <v>3290</v>
      </c>
      <c r="P1065" s="69">
        <v>5947</v>
      </c>
      <c r="Q1065" s="34" t="s">
        <v>6596</v>
      </c>
      <c r="R1065" s="34" t="s">
        <v>3291</v>
      </c>
      <c r="S1065" s="69">
        <v>25800</v>
      </c>
      <c r="T1065" s="34" t="s">
        <v>6597</v>
      </c>
      <c r="U1065" s="34" t="s">
        <v>4728</v>
      </c>
      <c r="V1065" s="34" t="s">
        <v>4729</v>
      </c>
      <c r="W1065" s="34" t="s">
        <v>6598</v>
      </c>
      <c r="X1065" s="34" t="s">
        <v>3022</v>
      </c>
    </row>
    <row r="1066" spans="1:24" x14ac:dyDescent="0.25">
      <c r="A1066" s="30" t="s">
        <v>151</v>
      </c>
      <c r="B1066" s="31" t="s">
        <v>629</v>
      </c>
      <c r="C1066" s="31" t="str">
        <f t="shared" si="48"/>
        <v>Drug and Biological Policy</v>
      </c>
      <c r="G1066" s="30" t="s">
        <v>151</v>
      </c>
      <c r="H1066" s="31" t="s">
        <v>629</v>
      </c>
      <c r="I1066" s="31" t="str">
        <f t="shared" si="49"/>
        <v>Drug and Biological Policy</v>
      </c>
      <c r="J1066" t="e">
        <f t="shared" ca="1" si="50"/>
        <v>#N/A</v>
      </c>
      <c r="N1066" s="34" t="s">
        <v>3022</v>
      </c>
      <c r="O1066" s="34" t="s">
        <v>3288</v>
      </c>
      <c r="P1066" s="69">
        <v>6044</v>
      </c>
      <c r="Q1066" s="34" t="s">
        <v>6599</v>
      </c>
      <c r="R1066" s="34" t="s">
        <v>3289</v>
      </c>
      <c r="S1066" s="69">
        <v>15651</v>
      </c>
      <c r="T1066" s="34" t="s">
        <v>6600</v>
      </c>
      <c r="U1066" s="34" t="s">
        <v>4638</v>
      </c>
      <c r="V1066" s="34" t="s">
        <v>6284</v>
      </c>
      <c r="W1066" s="34" t="s">
        <v>6601</v>
      </c>
      <c r="X1066" s="34" t="s">
        <v>3022</v>
      </c>
    </row>
    <row r="1067" spans="1:24" x14ac:dyDescent="0.25">
      <c r="A1067" s="30" t="s">
        <v>151</v>
      </c>
      <c r="B1067" s="31" t="s">
        <v>464</v>
      </c>
      <c r="C1067" s="31" t="str">
        <f t="shared" si="48"/>
        <v>Drug and Biological Policy</v>
      </c>
      <c r="G1067" s="30" t="s">
        <v>151</v>
      </c>
      <c r="H1067" s="31" t="s">
        <v>464</v>
      </c>
      <c r="I1067" s="31" t="str">
        <f t="shared" si="49"/>
        <v>Drug and Biological Policy</v>
      </c>
      <c r="J1067" t="e">
        <f t="shared" ca="1" si="50"/>
        <v>#N/A</v>
      </c>
      <c r="N1067" s="34" t="s">
        <v>3022</v>
      </c>
      <c r="O1067" s="34" t="s">
        <v>3284</v>
      </c>
      <c r="P1067" s="69">
        <v>4301</v>
      </c>
      <c r="Q1067" s="34" t="s">
        <v>6602</v>
      </c>
      <c r="R1067" s="34" t="s">
        <v>3286</v>
      </c>
      <c r="S1067" s="69">
        <v>20550</v>
      </c>
      <c r="T1067" s="70" t="s">
        <v>6603</v>
      </c>
      <c r="U1067" s="34" t="s">
        <v>4638</v>
      </c>
      <c r="V1067" s="34" t="s">
        <v>6284</v>
      </c>
      <c r="W1067" s="34" t="s">
        <v>6604</v>
      </c>
      <c r="X1067" s="34" t="s">
        <v>3022</v>
      </c>
    </row>
    <row r="1068" spans="1:24" x14ac:dyDescent="0.25">
      <c r="A1068" s="30" t="s">
        <v>151</v>
      </c>
      <c r="B1068" s="31" t="s">
        <v>1123</v>
      </c>
      <c r="C1068" s="31" t="str">
        <f t="shared" si="48"/>
        <v>Drug and Biological Policy</v>
      </c>
      <c r="G1068" s="30" t="s">
        <v>151</v>
      </c>
      <c r="H1068" s="31" t="s">
        <v>1123</v>
      </c>
      <c r="I1068" s="31" t="str">
        <f t="shared" si="49"/>
        <v>Drug and Biological Policy</v>
      </c>
      <c r="J1068" t="e">
        <f t="shared" ca="1" si="50"/>
        <v>#N/A</v>
      </c>
      <c r="N1068" s="34" t="s">
        <v>3022</v>
      </c>
      <c r="O1068" s="34" t="s">
        <v>3284</v>
      </c>
      <c r="P1068" s="69">
        <v>5936</v>
      </c>
      <c r="Q1068" s="34" t="s">
        <v>6605</v>
      </c>
      <c r="R1068" s="34" t="s">
        <v>3285</v>
      </c>
      <c r="S1068" s="69">
        <v>30218</v>
      </c>
      <c r="T1068" s="70" t="s">
        <v>6606</v>
      </c>
      <c r="U1068" s="34" t="s">
        <v>4638</v>
      </c>
      <c r="V1068" s="34" t="s">
        <v>6284</v>
      </c>
      <c r="W1068" s="34" t="s">
        <v>6604</v>
      </c>
      <c r="X1068" s="34" t="s">
        <v>3022</v>
      </c>
    </row>
    <row r="1069" spans="1:24" x14ac:dyDescent="0.25">
      <c r="A1069" s="30" t="s">
        <v>151</v>
      </c>
      <c r="B1069" s="31" t="s">
        <v>464</v>
      </c>
      <c r="C1069" s="31" t="str">
        <f t="shared" si="48"/>
        <v>Drug and Biological Policy</v>
      </c>
      <c r="G1069" s="30" t="s">
        <v>151</v>
      </c>
      <c r="H1069" s="31" t="s">
        <v>464</v>
      </c>
      <c r="I1069" s="31" t="str">
        <f t="shared" si="49"/>
        <v>Drug and Biological Policy</v>
      </c>
      <c r="J1069" t="e">
        <f t="shared" ca="1" si="50"/>
        <v>#N/A</v>
      </c>
      <c r="N1069" s="34" t="s">
        <v>3022</v>
      </c>
      <c r="O1069" s="34" t="s">
        <v>3284</v>
      </c>
      <c r="P1069" s="69">
        <v>5996</v>
      </c>
      <c r="Q1069" s="34" t="s">
        <v>6607</v>
      </c>
      <c r="R1069" s="34" t="s">
        <v>3287</v>
      </c>
      <c r="S1069" s="69">
        <v>17428</v>
      </c>
      <c r="T1069" s="70" t="s">
        <v>6608</v>
      </c>
      <c r="U1069" s="34" t="s">
        <v>4638</v>
      </c>
      <c r="V1069" s="34" t="s">
        <v>6284</v>
      </c>
      <c r="W1069" s="34" t="s">
        <v>6604</v>
      </c>
      <c r="X1069" s="34" t="s">
        <v>3022</v>
      </c>
    </row>
    <row r="1070" spans="1:24" x14ac:dyDescent="0.25">
      <c r="A1070" s="30" t="s">
        <v>151</v>
      </c>
      <c r="B1070" s="31" t="s">
        <v>1123</v>
      </c>
      <c r="C1070" s="31" t="str">
        <f t="shared" si="48"/>
        <v>Drug and Biological Policy</v>
      </c>
      <c r="G1070" s="30" t="s">
        <v>151</v>
      </c>
      <c r="H1070" s="31" t="s">
        <v>1123</v>
      </c>
      <c r="I1070" s="31" t="str">
        <f t="shared" si="49"/>
        <v>Drug and Biological Policy</v>
      </c>
      <c r="J1070" t="e">
        <f t="shared" ca="1" si="50"/>
        <v>#N/A</v>
      </c>
      <c r="N1070" s="34" t="s">
        <v>3022</v>
      </c>
      <c r="O1070" s="34" t="s">
        <v>3281</v>
      </c>
      <c r="P1070" s="69">
        <v>6091</v>
      </c>
      <c r="Q1070" s="34" t="s">
        <v>6609</v>
      </c>
      <c r="R1070" s="34" t="s">
        <v>3282</v>
      </c>
      <c r="S1070" s="69">
        <v>15707</v>
      </c>
      <c r="T1070" s="34" t="s">
        <v>6610</v>
      </c>
      <c r="U1070" s="34" t="s">
        <v>4638</v>
      </c>
      <c r="V1070" s="34" t="s">
        <v>6284</v>
      </c>
      <c r="W1070" s="34" t="s">
        <v>6611</v>
      </c>
      <c r="X1070" s="34" t="s">
        <v>3022</v>
      </c>
    </row>
    <row r="1071" spans="1:24" x14ac:dyDescent="0.25">
      <c r="A1071" s="30" t="s">
        <v>151</v>
      </c>
      <c r="B1071" s="31" t="s">
        <v>673</v>
      </c>
      <c r="C1071" s="31" t="str">
        <f t="shared" si="48"/>
        <v>Drug and Biological Policy</v>
      </c>
      <c r="G1071" s="30" t="s">
        <v>151</v>
      </c>
      <c r="H1071" s="31" t="s">
        <v>673</v>
      </c>
      <c r="I1071" s="31" t="str">
        <f t="shared" si="49"/>
        <v>Drug and Biological Policy</v>
      </c>
      <c r="J1071" t="e">
        <f t="shared" ca="1" si="50"/>
        <v>#N/A</v>
      </c>
      <c r="N1071" s="34" t="s">
        <v>3022</v>
      </c>
      <c r="O1071" s="34" t="s">
        <v>3279</v>
      </c>
      <c r="P1071" s="69">
        <v>6784</v>
      </c>
      <c r="Q1071" s="34" t="s">
        <v>6612</v>
      </c>
      <c r="R1071" s="34" t="s">
        <v>3280</v>
      </c>
      <c r="S1071" s="69">
        <v>19419</v>
      </c>
      <c r="T1071" s="34" t="s">
        <v>6613</v>
      </c>
      <c r="U1071" s="34" t="s">
        <v>4638</v>
      </c>
      <c r="V1071" s="34" t="s">
        <v>6284</v>
      </c>
      <c r="W1071" s="34" t="s">
        <v>6614</v>
      </c>
      <c r="X1071" s="34" t="s">
        <v>3022</v>
      </c>
    </row>
    <row r="1072" spans="1:24" x14ac:dyDescent="0.25">
      <c r="A1072" s="30" t="s">
        <v>1124</v>
      </c>
      <c r="B1072" s="31" t="s">
        <v>1125</v>
      </c>
      <c r="C1072" s="31" t="str">
        <f t="shared" si="48"/>
        <v>Drug and Biological Policy</v>
      </c>
      <c r="G1072" s="30" t="s">
        <v>1124</v>
      </c>
      <c r="H1072" s="31" t="s">
        <v>1125</v>
      </c>
      <c r="I1072" s="31" t="str">
        <f t="shared" si="49"/>
        <v>Drug and Biological Policy</v>
      </c>
      <c r="J1072" t="e">
        <f t="shared" ca="1" si="50"/>
        <v>#N/A</v>
      </c>
      <c r="N1072" s="34" t="s">
        <v>3022</v>
      </c>
      <c r="O1072" s="34" t="s">
        <v>3276</v>
      </c>
      <c r="P1072" s="69">
        <v>6039</v>
      </c>
      <c r="Q1072" s="34" t="s">
        <v>6615</v>
      </c>
      <c r="R1072" s="34" t="s">
        <v>3277</v>
      </c>
      <c r="S1072" s="69">
        <v>15644</v>
      </c>
      <c r="T1072" s="34" t="s">
        <v>6616</v>
      </c>
      <c r="U1072" s="34" t="s">
        <v>4638</v>
      </c>
      <c r="V1072" s="34" t="s">
        <v>6284</v>
      </c>
      <c r="W1072" s="34" t="s">
        <v>6617</v>
      </c>
      <c r="X1072" s="34" t="s">
        <v>3022</v>
      </c>
    </row>
    <row r="1073" spans="1:24" x14ac:dyDescent="0.25">
      <c r="A1073" s="30" t="s">
        <v>1124</v>
      </c>
      <c r="B1073" s="31" t="s">
        <v>577</v>
      </c>
      <c r="C1073" s="31" t="str">
        <f t="shared" si="48"/>
        <v>Drug and Biological Policy</v>
      </c>
      <c r="G1073" s="30" t="s">
        <v>1124</v>
      </c>
      <c r="H1073" s="31" t="s">
        <v>577</v>
      </c>
      <c r="I1073" s="31" t="str">
        <f t="shared" si="49"/>
        <v>Drug and Biological Policy</v>
      </c>
      <c r="J1073" t="e">
        <f t="shared" ca="1" si="50"/>
        <v>#N/A</v>
      </c>
      <c r="N1073" s="34" t="s">
        <v>3022</v>
      </c>
      <c r="O1073" s="34" t="s">
        <v>3274</v>
      </c>
      <c r="P1073" s="69">
        <v>6055</v>
      </c>
      <c r="Q1073" s="34" t="s">
        <v>6618</v>
      </c>
      <c r="R1073" s="34" t="s">
        <v>3275</v>
      </c>
      <c r="S1073" s="69">
        <v>50836</v>
      </c>
      <c r="T1073" s="70" t="s">
        <v>6619</v>
      </c>
      <c r="U1073" s="34" t="s">
        <v>4638</v>
      </c>
      <c r="V1073" s="34" t="s">
        <v>6284</v>
      </c>
      <c r="W1073" s="34" t="s">
        <v>6620</v>
      </c>
      <c r="X1073" s="34" t="s">
        <v>3022</v>
      </c>
    </row>
    <row r="1074" spans="1:24" x14ac:dyDescent="0.25">
      <c r="A1074" s="30" t="s">
        <v>1124</v>
      </c>
      <c r="B1074" s="31" t="s">
        <v>578</v>
      </c>
      <c r="C1074" s="31" t="str">
        <f t="shared" si="48"/>
        <v>Drug and Biological Policy</v>
      </c>
      <c r="G1074" s="30" t="s">
        <v>1124</v>
      </c>
      <c r="H1074" s="31" t="s">
        <v>578</v>
      </c>
      <c r="I1074" s="31" t="str">
        <f t="shared" si="49"/>
        <v>Drug and Biological Policy</v>
      </c>
      <c r="J1074" t="e">
        <f t="shared" ca="1" si="50"/>
        <v>#N/A</v>
      </c>
      <c r="N1074" s="34" t="s">
        <v>3022</v>
      </c>
      <c r="O1074" s="34" t="s">
        <v>3271</v>
      </c>
      <c r="P1074" s="69">
        <v>5948</v>
      </c>
      <c r="Q1074" s="34" t="s">
        <v>6621</v>
      </c>
      <c r="R1074" s="34" t="s">
        <v>3272</v>
      </c>
      <c r="S1074" s="69">
        <v>30593</v>
      </c>
      <c r="T1074" s="70" t="s">
        <v>6622</v>
      </c>
      <c r="U1074" s="34" t="s">
        <v>4728</v>
      </c>
      <c r="V1074" s="34" t="s">
        <v>4729</v>
      </c>
      <c r="W1074" s="34" t="s">
        <v>6623</v>
      </c>
      <c r="X1074" s="34" t="s">
        <v>3022</v>
      </c>
    </row>
    <row r="1075" spans="1:24" x14ac:dyDescent="0.25">
      <c r="A1075" s="30" t="s">
        <v>1124</v>
      </c>
      <c r="B1075" s="31" t="s">
        <v>574</v>
      </c>
      <c r="C1075" s="31" t="str">
        <f t="shared" si="48"/>
        <v>Drug and Biological Policy</v>
      </c>
      <c r="G1075" s="30" t="s">
        <v>1124</v>
      </c>
      <c r="H1075" s="31" t="s">
        <v>574</v>
      </c>
      <c r="I1075" s="31" t="str">
        <f t="shared" si="49"/>
        <v>Drug and Biological Policy</v>
      </c>
      <c r="J1075" t="e">
        <f t="shared" ca="1" si="50"/>
        <v>#N/A</v>
      </c>
      <c r="N1075" s="71" t="s">
        <v>3022</v>
      </c>
      <c r="O1075" s="34" t="s">
        <v>3269</v>
      </c>
      <c r="P1075" s="69">
        <v>6093</v>
      </c>
      <c r="Q1075" s="34" t="s">
        <v>6624</v>
      </c>
      <c r="R1075" s="34" t="s">
        <v>100</v>
      </c>
      <c r="S1075" s="69">
        <v>57331</v>
      </c>
      <c r="T1075" s="70" t="s">
        <v>6625</v>
      </c>
      <c r="U1075" s="34" t="s">
        <v>4638</v>
      </c>
      <c r="V1075" s="34" t="s">
        <v>6284</v>
      </c>
      <c r="W1075" s="34" t="s">
        <v>6626</v>
      </c>
      <c r="X1075" s="71" t="s">
        <v>3022</v>
      </c>
    </row>
    <row r="1076" spans="1:24" x14ac:dyDescent="0.25">
      <c r="A1076" s="30" t="s">
        <v>1124</v>
      </c>
      <c r="B1076" s="31" t="s">
        <v>575</v>
      </c>
      <c r="C1076" s="31" t="str">
        <f t="shared" si="48"/>
        <v>Drug and Biological Policy</v>
      </c>
      <c r="G1076" s="30" t="s">
        <v>1124</v>
      </c>
      <c r="H1076" s="31" t="s">
        <v>575</v>
      </c>
      <c r="I1076" s="31" t="str">
        <f t="shared" si="49"/>
        <v>Drug and Biological Policy</v>
      </c>
      <c r="J1076" t="e">
        <f t="shared" ca="1" si="50"/>
        <v>#N/A</v>
      </c>
      <c r="N1076" s="71" t="s">
        <v>3022</v>
      </c>
      <c r="O1076" s="34" t="s">
        <v>3264</v>
      </c>
      <c r="P1076" s="69">
        <v>7892</v>
      </c>
      <c r="Q1076" s="34" t="s">
        <v>6627</v>
      </c>
      <c r="R1076" s="34" t="s">
        <v>1286</v>
      </c>
      <c r="S1076" s="69">
        <v>36476</v>
      </c>
      <c r="T1076" s="34" t="s">
        <v>6628</v>
      </c>
      <c r="U1076" s="34" t="s">
        <v>4638</v>
      </c>
      <c r="V1076" s="34" t="s">
        <v>6284</v>
      </c>
      <c r="W1076" s="34" t="s">
        <v>3642</v>
      </c>
      <c r="X1076" s="71" t="s">
        <v>3022</v>
      </c>
    </row>
    <row r="1077" spans="1:24" x14ac:dyDescent="0.25">
      <c r="A1077" s="30" t="s">
        <v>1124</v>
      </c>
      <c r="B1077" s="31" t="s">
        <v>586</v>
      </c>
      <c r="C1077" s="31" t="str">
        <f t="shared" si="48"/>
        <v>Drug and Biological Policy</v>
      </c>
      <c r="G1077" s="30" t="s">
        <v>1124</v>
      </c>
      <c r="H1077" s="31" t="s">
        <v>586</v>
      </c>
      <c r="I1077" s="31" t="str">
        <f t="shared" si="49"/>
        <v>Drug and Biological Policy</v>
      </c>
      <c r="J1077" t="e">
        <f t="shared" ca="1" si="50"/>
        <v>#N/A</v>
      </c>
      <c r="N1077" s="71" t="s">
        <v>3022</v>
      </c>
      <c r="O1077" s="34" t="s">
        <v>3264</v>
      </c>
      <c r="P1077" s="69">
        <v>7893</v>
      </c>
      <c r="Q1077" s="34" t="s">
        <v>6629</v>
      </c>
      <c r="R1077" s="34" t="s">
        <v>1289</v>
      </c>
      <c r="S1077" s="69">
        <v>36496</v>
      </c>
      <c r="T1077" s="70" t="s">
        <v>6630</v>
      </c>
      <c r="U1077" s="34" t="s">
        <v>4638</v>
      </c>
      <c r="V1077" s="34" t="s">
        <v>6284</v>
      </c>
      <c r="W1077" s="34" t="s">
        <v>3643</v>
      </c>
      <c r="X1077" s="71" t="s">
        <v>3022</v>
      </c>
    </row>
    <row r="1078" spans="1:24" x14ac:dyDescent="0.25">
      <c r="A1078" s="30" t="s">
        <v>1124</v>
      </c>
      <c r="B1078" s="31" t="s">
        <v>586</v>
      </c>
      <c r="C1078" s="31" t="str">
        <f t="shared" si="48"/>
        <v>Drug and Biological Policy</v>
      </c>
      <c r="G1078" s="30" t="s">
        <v>1124</v>
      </c>
      <c r="H1078" s="31" t="s">
        <v>586</v>
      </c>
      <c r="I1078" s="31" t="str">
        <f t="shared" si="49"/>
        <v>Drug and Biological Policy</v>
      </c>
      <c r="J1078" t="e">
        <f t="shared" ca="1" si="50"/>
        <v>#N/A</v>
      </c>
      <c r="N1078" s="71" t="s">
        <v>3022</v>
      </c>
      <c r="O1078" s="34" t="s">
        <v>3264</v>
      </c>
      <c r="P1078" s="69">
        <v>7894</v>
      </c>
      <c r="Q1078" s="34" t="s">
        <v>6631</v>
      </c>
      <c r="R1078" s="34" t="s">
        <v>1287</v>
      </c>
      <c r="S1078" s="69">
        <v>36478</v>
      </c>
      <c r="T1078" s="70" t="s">
        <v>6632</v>
      </c>
      <c r="U1078" s="34" t="s">
        <v>4638</v>
      </c>
      <c r="V1078" s="34" t="s">
        <v>6284</v>
      </c>
      <c r="W1078" s="34" t="s">
        <v>3643</v>
      </c>
      <c r="X1078" s="71" t="s">
        <v>3022</v>
      </c>
    </row>
    <row r="1079" spans="1:24" x14ac:dyDescent="0.25">
      <c r="A1079" s="30" t="s">
        <v>1124</v>
      </c>
      <c r="B1079" s="31" t="s">
        <v>579</v>
      </c>
      <c r="C1079" s="31" t="str">
        <f t="shared" si="48"/>
        <v>Drug and Biological Policy</v>
      </c>
      <c r="G1079" s="30" t="s">
        <v>1124</v>
      </c>
      <c r="H1079" s="31" t="s">
        <v>579</v>
      </c>
      <c r="I1079" s="31" t="str">
        <f t="shared" si="49"/>
        <v>Drug and Biological Policy</v>
      </c>
      <c r="J1079" t="e">
        <f t="shared" ca="1" si="50"/>
        <v>#N/A</v>
      </c>
      <c r="N1079" s="71" t="s">
        <v>3022</v>
      </c>
      <c r="O1079" s="34" t="s">
        <v>3264</v>
      </c>
      <c r="P1079" s="69">
        <v>7895</v>
      </c>
      <c r="Q1079" s="34" t="s">
        <v>6633</v>
      </c>
      <c r="R1079" s="34" t="s">
        <v>1288</v>
      </c>
      <c r="S1079" s="69">
        <v>36479</v>
      </c>
      <c r="T1079" s="70" t="s">
        <v>6634</v>
      </c>
      <c r="U1079" s="34" t="s">
        <v>4638</v>
      </c>
      <c r="V1079" s="34" t="s">
        <v>6284</v>
      </c>
      <c r="W1079" s="34" t="s">
        <v>3643</v>
      </c>
      <c r="X1079" s="71" t="s">
        <v>3022</v>
      </c>
    </row>
    <row r="1080" spans="1:24" x14ac:dyDescent="0.25">
      <c r="A1080" s="30" t="s">
        <v>1124</v>
      </c>
      <c r="B1080" s="31" t="s">
        <v>579</v>
      </c>
      <c r="C1080" s="31" t="str">
        <f t="shared" si="48"/>
        <v>Drug and Biological Policy</v>
      </c>
      <c r="G1080" s="30" t="s">
        <v>1124</v>
      </c>
      <c r="H1080" s="31" t="s">
        <v>579</v>
      </c>
      <c r="I1080" s="31" t="str">
        <f t="shared" si="49"/>
        <v>Drug and Biological Policy</v>
      </c>
      <c r="J1080" t="e">
        <f t="shared" ca="1" si="50"/>
        <v>#N/A</v>
      </c>
      <c r="N1080" s="71" t="s">
        <v>3022</v>
      </c>
      <c r="O1080" s="34" t="s">
        <v>3264</v>
      </c>
      <c r="P1080" s="69">
        <v>7896</v>
      </c>
      <c r="Q1080" s="34" t="s">
        <v>6635</v>
      </c>
      <c r="R1080" s="34" t="s">
        <v>1285</v>
      </c>
      <c r="S1080" s="69">
        <v>36474</v>
      </c>
      <c r="T1080" s="70" t="s">
        <v>6636</v>
      </c>
      <c r="U1080" s="34" t="s">
        <v>4638</v>
      </c>
      <c r="V1080" s="34" t="s">
        <v>6284</v>
      </c>
      <c r="W1080" s="34" t="s">
        <v>3641</v>
      </c>
      <c r="X1080" s="71" t="s">
        <v>3022</v>
      </c>
    </row>
    <row r="1081" spans="1:24" x14ac:dyDescent="0.25">
      <c r="A1081" s="30" t="s">
        <v>1124</v>
      </c>
      <c r="B1081" s="31" t="s">
        <v>581</v>
      </c>
      <c r="C1081" s="31" t="str">
        <f t="shared" si="48"/>
        <v>Drug and Biological Policy</v>
      </c>
      <c r="G1081" s="30" t="s">
        <v>1124</v>
      </c>
      <c r="H1081" s="31" t="s">
        <v>581</v>
      </c>
      <c r="I1081" s="31" t="str">
        <f t="shared" si="49"/>
        <v>Drug and Biological Policy</v>
      </c>
      <c r="J1081" t="e">
        <f t="shared" ca="1" si="50"/>
        <v>#N/A</v>
      </c>
      <c r="N1081" s="34" t="s">
        <v>3022</v>
      </c>
      <c r="O1081" s="34" t="s">
        <v>3260</v>
      </c>
      <c r="P1081" s="69">
        <v>4869</v>
      </c>
      <c r="Q1081" s="34" t="s">
        <v>6637</v>
      </c>
      <c r="R1081" s="34" t="s">
        <v>3261</v>
      </c>
      <c r="S1081" s="69">
        <v>18008</v>
      </c>
      <c r="T1081" s="70" t="s">
        <v>6638</v>
      </c>
      <c r="U1081" s="34" t="s">
        <v>4638</v>
      </c>
      <c r="V1081" s="34" t="s">
        <v>6284</v>
      </c>
      <c r="W1081" s="34" t="s">
        <v>6639</v>
      </c>
      <c r="X1081" s="34" t="s">
        <v>3022</v>
      </c>
    </row>
    <row r="1082" spans="1:24" x14ac:dyDescent="0.25">
      <c r="A1082" s="30" t="s">
        <v>1124</v>
      </c>
      <c r="B1082" s="31" t="s">
        <v>584</v>
      </c>
      <c r="C1082" s="31" t="str">
        <f t="shared" si="48"/>
        <v>Drug and Biological Policy</v>
      </c>
      <c r="G1082" s="30" t="s">
        <v>1124</v>
      </c>
      <c r="H1082" s="31" t="s">
        <v>584</v>
      </c>
      <c r="I1082" s="31" t="str">
        <f t="shared" si="49"/>
        <v>Drug and Biological Policy</v>
      </c>
      <c r="J1082" t="e">
        <f t="shared" ca="1" si="50"/>
        <v>#N/A</v>
      </c>
      <c r="N1082" s="34" t="s">
        <v>3022</v>
      </c>
      <c r="O1082" s="34" t="s">
        <v>3260</v>
      </c>
      <c r="P1082" s="69">
        <v>5990</v>
      </c>
      <c r="Q1082" s="34" t="s">
        <v>6640</v>
      </c>
      <c r="R1082" s="34" t="s">
        <v>3263</v>
      </c>
      <c r="S1082" s="69">
        <v>51172</v>
      </c>
      <c r="T1082" s="70" t="s">
        <v>6641</v>
      </c>
      <c r="U1082" s="34" t="s">
        <v>4638</v>
      </c>
      <c r="V1082" s="34" t="s">
        <v>6284</v>
      </c>
      <c r="W1082" s="34" t="s">
        <v>6642</v>
      </c>
      <c r="X1082" s="34" t="s">
        <v>3022</v>
      </c>
    </row>
    <row r="1083" spans="1:24" x14ac:dyDescent="0.25">
      <c r="A1083" s="30" t="s">
        <v>1124</v>
      </c>
      <c r="B1083" s="31" t="s">
        <v>585</v>
      </c>
      <c r="C1083" s="31" t="str">
        <f t="shared" si="48"/>
        <v>Drug and Biological Policy</v>
      </c>
      <c r="G1083" s="30" t="s">
        <v>1124</v>
      </c>
      <c r="H1083" s="31" t="s">
        <v>585</v>
      </c>
      <c r="I1083" s="31" t="str">
        <f t="shared" si="49"/>
        <v>Drug and Biological Policy</v>
      </c>
      <c r="J1083" t="e">
        <f t="shared" ca="1" si="50"/>
        <v>#N/A</v>
      </c>
      <c r="N1083" s="34" t="s">
        <v>3022</v>
      </c>
      <c r="O1083" s="34" t="s">
        <v>3260</v>
      </c>
      <c r="P1083" s="69">
        <v>8956</v>
      </c>
      <c r="Q1083" s="34" t="s">
        <v>6643</v>
      </c>
      <c r="R1083" s="34" t="s">
        <v>3262</v>
      </c>
      <c r="S1083" s="69">
        <v>53200</v>
      </c>
      <c r="T1083" s="70" t="s">
        <v>6644</v>
      </c>
      <c r="U1083" s="34" t="s">
        <v>4638</v>
      </c>
      <c r="V1083" s="34" t="s">
        <v>6284</v>
      </c>
      <c r="W1083" s="34" t="s">
        <v>6645</v>
      </c>
      <c r="X1083" s="34" t="s">
        <v>3022</v>
      </c>
    </row>
    <row r="1084" spans="1:24" x14ac:dyDescent="0.25">
      <c r="A1084" s="30" t="s">
        <v>1124</v>
      </c>
      <c r="B1084" s="31" t="s">
        <v>576</v>
      </c>
      <c r="C1084" s="31" t="str">
        <f t="shared" si="48"/>
        <v>Drug and Biological Policy</v>
      </c>
      <c r="G1084" s="30" t="s">
        <v>1124</v>
      </c>
      <c r="H1084" s="31" t="s">
        <v>576</v>
      </c>
      <c r="I1084" s="31" t="str">
        <f t="shared" si="49"/>
        <v>Drug and Biological Policy</v>
      </c>
      <c r="J1084" t="e">
        <f t="shared" ca="1" si="50"/>
        <v>#N/A</v>
      </c>
      <c r="N1084" s="34" t="s">
        <v>3022</v>
      </c>
      <c r="O1084" s="34" t="s">
        <v>3258</v>
      </c>
      <c r="P1084" s="69">
        <v>5942</v>
      </c>
      <c r="Q1084" s="34" t="s">
        <v>6646</v>
      </c>
      <c r="R1084" s="34" t="s">
        <v>3259</v>
      </c>
      <c r="S1084" s="69">
        <v>30212</v>
      </c>
      <c r="T1084" s="70" t="s">
        <v>6647</v>
      </c>
      <c r="U1084" s="34" t="s">
        <v>4638</v>
      </c>
      <c r="V1084" s="34" t="s">
        <v>6284</v>
      </c>
      <c r="W1084" s="34" t="s">
        <v>6648</v>
      </c>
      <c r="X1084" s="34" t="s">
        <v>3022</v>
      </c>
    </row>
    <row r="1085" spans="1:24" x14ac:dyDescent="0.25">
      <c r="A1085" s="30" t="s">
        <v>1124</v>
      </c>
      <c r="B1085" s="31" t="s">
        <v>583</v>
      </c>
      <c r="C1085" s="31" t="str">
        <f t="shared" si="48"/>
        <v>Drug and Biological Policy</v>
      </c>
      <c r="G1085" s="30" t="s">
        <v>1124</v>
      </c>
      <c r="H1085" s="31" t="s">
        <v>583</v>
      </c>
      <c r="I1085" s="31" t="str">
        <f t="shared" si="49"/>
        <v>Drug and Biological Policy</v>
      </c>
      <c r="J1085" t="e">
        <f t="shared" ca="1" si="50"/>
        <v>#N/A</v>
      </c>
      <c r="N1085" s="34" t="s">
        <v>3022</v>
      </c>
      <c r="O1085" s="34" t="s">
        <v>3256</v>
      </c>
      <c r="P1085" s="69">
        <v>5929</v>
      </c>
      <c r="Q1085" s="34" t="s">
        <v>6649</v>
      </c>
      <c r="R1085" s="34" t="s">
        <v>3257</v>
      </c>
      <c r="S1085" s="69">
        <v>37849</v>
      </c>
      <c r="T1085" s="70" t="s">
        <v>6650</v>
      </c>
      <c r="U1085" s="34" t="s">
        <v>4638</v>
      </c>
      <c r="V1085" s="34" t="s">
        <v>6284</v>
      </c>
      <c r="W1085" s="34" t="s">
        <v>6651</v>
      </c>
      <c r="X1085" s="34" t="s">
        <v>3022</v>
      </c>
    </row>
    <row r="1086" spans="1:24" x14ac:dyDescent="0.25">
      <c r="A1086" s="30" t="s">
        <v>1124</v>
      </c>
      <c r="B1086" s="31" t="s">
        <v>1126</v>
      </c>
      <c r="C1086" s="31" t="str">
        <f t="shared" si="48"/>
        <v>Drug and Biological Policy</v>
      </c>
      <c r="G1086" s="30" t="s">
        <v>1124</v>
      </c>
      <c r="H1086" s="31" t="s">
        <v>1126</v>
      </c>
      <c r="I1086" s="31" t="str">
        <f t="shared" si="49"/>
        <v>Drug and Biological Policy</v>
      </c>
      <c r="J1086" t="e">
        <f t="shared" ca="1" si="50"/>
        <v>#N/A</v>
      </c>
      <c r="N1086" s="34" t="s">
        <v>3022</v>
      </c>
      <c r="O1086" s="34" t="s">
        <v>3254</v>
      </c>
      <c r="P1086" s="69">
        <v>5928</v>
      </c>
      <c r="Q1086" s="34" t="s">
        <v>6652</v>
      </c>
      <c r="R1086" s="34" t="s">
        <v>3255</v>
      </c>
      <c r="S1086" s="69">
        <v>20593</v>
      </c>
      <c r="T1086" s="70" t="s">
        <v>6653</v>
      </c>
      <c r="U1086" s="34" t="s">
        <v>4638</v>
      </c>
      <c r="V1086" s="34" t="s">
        <v>6284</v>
      </c>
      <c r="W1086" s="34" t="s">
        <v>6654</v>
      </c>
      <c r="X1086" s="34" t="s">
        <v>3022</v>
      </c>
    </row>
    <row r="1087" spans="1:24" x14ac:dyDescent="0.25">
      <c r="A1087" s="30" t="s">
        <v>1124</v>
      </c>
      <c r="B1087" s="31" t="s">
        <v>569</v>
      </c>
      <c r="C1087" s="31" t="str">
        <f t="shared" si="48"/>
        <v>Drug and Biological Policy</v>
      </c>
      <c r="G1087" s="30" t="s">
        <v>1124</v>
      </c>
      <c r="H1087" s="31" t="s">
        <v>569</v>
      </c>
      <c r="I1087" s="31" t="str">
        <f t="shared" si="49"/>
        <v>Drug and Biological Policy</v>
      </c>
      <c r="J1087" t="e">
        <f t="shared" ca="1" si="50"/>
        <v>#N/A</v>
      </c>
      <c r="N1087" s="34" t="s">
        <v>3022</v>
      </c>
      <c r="O1087" s="34" t="s">
        <v>3252</v>
      </c>
      <c r="P1087" s="69">
        <v>5997</v>
      </c>
      <c r="Q1087" s="34" t="s">
        <v>6655</v>
      </c>
      <c r="R1087" s="34" t="s">
        <v>3253</v>
      </c>
      <c r="S1087" s="69">
        <v>51112</v>
      </c>
      <c r="T1087" s="70" t="s">
        <v>6656</v>
      </c>
      <c r="U1087" s="34" t="s">
        <v>4638</v>
      </c>
      <c r="V1087" s="34" t="s">
        <v>6284</v>
      </c>
      <c r="W1087" s="34" t="s">
        <v>6657</v>
      </c>
      <c r="X1087" s="34" t="s">
        <v>3022</v>
      </c>
    </row>
    <row r="1088" spans="1:24" x14ac:dyDescent="0.25">
      <c r="A1088" s="30" t="s">
        <v>1124</v>
      </c>
      <c r="B1088" s="31" t="s">
        <v>569</v>
      </c>
      <c r="C1088" s="31" t="str">
        <f t="shared" si="48"/>
        <v>Drug and Biological Policy</v>
      </c>
      <c r="G1088" s="30" t="s">
        <v>1124</v>
      </c>
      <c r="H1088" s="31" t="s">
        <v>569</v>
      </c>
      <c r="I1088" s="31" t="str">
        <f t="shared" si="49"/>
        <v>Drug and Biological Policy</v>
      </c>
      <c r="J1088" t="e">
        <f t="shared" ca="1" si="50"/>
        <v>#N/A</v>
      </c>
      <c r="N1088" s="71" t="s">
        <v>3022</v>
      </c>
      <c r="O1088" s="34" t="s">
        <v>3247</v>
      </c>
      <c r="P1088" s="69">
        <v>5014</v>
      </c>
      <c r="Q1088" s="34" t="s">
        <v>6658</v>
      </c>
      <c r="R1088" s="34" t="s">
        <v>1752</v>
      </c>
      <c r="S1088" s="69">
        <v>58116</v>
      </c>
      <c r="T1088" s="70" t="s">
        <v>6659</v>
      </c>
      <c r="U1088" s="34" t="s">
        <v>4638</v>
      </c>
      <c r="V1088" s="34" t="s">
        <v>6284</v>
      </c>
      <c r="W1088" s="70" t="s">
        <v>6660</v>
      </c>
      <c r="X1088" s="71" t="s">
        <v>3022</v>
      </c>
    </row>
    <row r="1089" spans="1:24" x14ac:dyDescent="0.25">
      <c r="A1089" s="30" t="s">
        <v>1124</v>
      </c>
      <c r="B1089" s="31" t="s">
        <v>567</v>
      </c>
      <c r="C1089" s="31" t="str">
        <f t="shared" si="48"/>
        <v>Drug and Biological Policy</v>
      </c>
      <c r="G1089" s="30" t="s">
        <v>1124</v>
      </c>
      <c r="H1089" s="31" t="s">
        <v>567</v>
      </c>
      <c r="I1089" s="31" t="str">
        <f t="shared" si="49"/>
        <v>Drug and Biological Policy</v>
      </c>
      <c r="J1089" t="e">
        <f t="shared" ca="1" si="50"/>
        <v>#N/A</v>
      </c>
      <c r="N1089" s="71" t="s">
        <v>3022</v>
      </c>
      <c r="O1089" s="34" t="s">
        <v>3247</v>
      </c>
      <c r="P1089" s="69">
        <v>5014</v>
      </c>
      <c r="Q1089" s="34" t="s">
        <v>6658</v>
      </c>
      <c r="R1089" s="34" t="s">
        <v>1961</v>
      </c>
      <c r="S1089" s="69">
        <v>57292</v>
      </c>
      <c r="T1089" s="70" t="s">
        <v>6661</v>
      </c>
      <c r="U1089" s="34" t="s">
        <v>4638</v>
      </c>
      <c r="V1089" s="34" t="s">
        <v>6284</v>
      </c>
      <c r="W1089" s="70" t="s">
        <v>6662</v>
      </c>
      <c r="X1089" s="71" t="s">
        <v>3022</v>
      </c>
    </row>
    <row r="1090" spans="1:24" x14ac:dyDescent="0.25">
      <c r="A1090" s="30" t="s">
        <v>1124</v>
      </c>
      <c r="B1090" s="31" t="s">
        <v>567</v>
      </c>
      <c r="C1090" s="31" t="str">
        <f t="shared" si="48"/>
        <v>Drug and Biological Policy</v>
      </c>
      <c r="G1090" s="30" t="s">
        <v>1124</v>
      </c>
      <c r="H1090" s="31" t="s">
        <v>567</v>
      </c>
      <c r="I1090" s="31" t="str">
        <f t="shared" si="49"/>
        <v>Drug and Biological Policy</v>
      </c>
      <c r="J1090" t="e">
        <f t="shared" ca="1" si="50"/>
        <v>#N/A</v>
      </c>
      <c r="N1090" s="34" t="s">
        <v>3022</v>
      </c>
      <c r="O1090" s="34" t="s">
        <v>3247</v>
      </c>
      <c r="P1090" s="69">
        <v>5506</v>
      </c>
      <c r="Q1090" s="70" t="s">
        <v>6663</v>
      </c>
      <c r="R1090" s="34" t="s">
        <v>6664</v>
      </c>
      <c r="S1090" s="69">
        <v>57925</v>
      </c>
      <c r="T1090" s="70" t="s">
        <v>6665</v>
      </c>
      <c r="U1090" s="34" t="s">
        <v>4638</v>
      </c>
      <c r="V1090" s="34" t="s">
        <v>6284</v>
      </c>
      <c r="W1090" s="34" t="s">
        <v>6666</v>
      </c>
      <c r="X1090" s="34" t="s">
        <v>3022</v>
      </c>
    </row>
    <row r="1091" spans="1:24" x14ac:dyDescent="0.25">
      <c r="A1091" s="30" t="s">
        <v>1124</v>
      </c>
      <c r="B1091" s="31" t="s">
        <v>566</v>
      </c>
      <c r="C1091" s="31" t="str">
        <f t="shared" ref="C1091:C1154" si="51">VLOOKUP(A1091,$G:$I,3,0)</f>
        <v>Drug and Biological Policy</v>
      </c>
      <c r="G1091" s="30" t="s">
        <v>1124</v>
      </c>
      <c r="H1091" s="31" t="s">
        <v>566</v>
      </c>
      <c r="I1091" s="31" t="str">
        <f t="shared" ref="I1091:I1154" si="52">VLOOKUP(G1091,$R:$X,7,0)</f>
        <v>Drug and Biological Policy</v>
      </c>
      <c r="J1091" t="e">
        <f t="shared" ref="J1091:J1154" ca="1" si="53">VLOOKUP(I1091,$J:$J,1,0)</f>
        <v>#N/A</v>
      </c>
      <c r="N1091" s="34" t="s">
        <v>3022</v>
      </c>
      <c r="O1091" s="34" t="s">
        <v>3247</v>
      </c>
      <c r="P1091" s="69">
        <v>5919</v>
      </c>
      <c r="Q1091" s="70" t="s">
        <v>6667</v>
      </c>
      <c r="R1091" s="34" t="s">
        <v>3251</v>
      </c>
      <c r="S1091" s="69">
        <v>13812</v>
      </c>
      <c r="T1091" s="70" t="s">
        <v>6668</v>
      </c>
      <c r="U1091" s="34" t="s">
        <v>4638</v>
      </c>
      <c r="V1091" s="34" t="s">
        <v>6284</v>
      </c>
      <c r="W1091" s="34" t="s">
        <v>6669</v>
      </c>
      <c r="X1091" s="34" t="s">
        <v>3022</v>
      </c>
    </row>
    <row r="1092" spans="1:24" x14ac:dyDescent="0.25">
      <c r="A1092" s="30" t="s">
        <v>1124</v>
      </c>
      <c r="B1092" s="31" t="s">
        <v>570</v>
      </c>
      <c r="C1092" s="31" t="str">
        <f t="shared" si="51"/>
        <v>Drug and Biological Policy</v>
      </c>
      <c r="G1092" s="30" t="s">
        <v>1124</v>
      </c>
      <c r="H1092" s="31" t="s">
        <v>570</v>
      </c>
      <c r="I1092" s="31" t="str">
        <f t="shared" si="52"/>
        <v>Drug and Biological Policy</v>
      </c>
      <c r="J1092" t="e">
        <f t="shared" ca="1" si="53"/>
        <v>#N/A</v>
      </c>
      <c r="N1092" s="34" t="s">
        <v>3022</v>
      </c>
      <c r="O1092" s="34" t="s">
        <v>3245</v>
      </c>
      <c r="P1092" s="69">
        <v>6913</v>
      </c>
      <c r="Q1092" s="34" t="s">
        <v>6670</v>
      </c>
      <c r="R1092" s="34" t="s">
        <v>3246</v>
      </c>
      <c r="S1092" s="69">
        <v>46937</v>
      </c>
      <c r="T1092" s="70" t="s">
        <v>6671</v>
      </c>
      <c r="U1092" s="34" t="s">
        <v>4638</v>
      </c>
      <c r="V1092" s="34" t="s">
        <v>6284</v>
      </c>
      <c r="W1092" s="34" t="s">
        <v>6672</v>
      </c>
      <c r="X1092" s="34" t="s">
        <v>3022</v>
      </c>
    </row>
    <row r="1093" spans="1:24" x14ac:dyDescent="0.25">
      <c r="A1093" s="30" t="s">
        <v>1124</v>
      </c>
      <c r="B1093" s="31" t="s">
        <v>571</v>
      </c>
      <c r="C1093" s="31" t="str">
        <f t="shared" si="51"/>
        <v>Drug and Biological Policy</v>
      </c>
      <c r="G1093" s="30" t="s">
        <v>1124</v>
      </c>
      <c r="H1093" s="31" t="s">
        <v>571</v>
      </c>
      <c r="I1093" s="31" t="str">
        <f t="shared" si="52"/>
        <v>Drug and Biological Policy</v>
      </c>
      <c r="J1093" t="e">
        <f t="shared" ca="1" si="53"/>
        <v>#N/A</v>
      </c>
      <c r="N1093" s="34" t="s">
        <v>3022</v>
      </c>
      <c r="O1093" s="34" t="s">
        <v>3243</v>
      </c>
      <c r="P1093" s="69">
        <v>5716</v>
      </c>
      <c r="Q1093" s="34" t="s">
        <v>6673</v>
      </c>
      <c r="R1093" s="34" t="s">
        <v>6674</v>
      </c>
      <c r="S1093" s="69">
        <v>60877</v>
      </c>
      <c r="T1093" s="70" t="s">
        <v>6675</v>
      </c>
      <c r="U1093" s="34" t="s">
        <v>4638</v>
      </c>
      <c r="V1093" s="34" t="s">
        <v>6284</v>
      </c>
      <c r="W1093" s="34" t="s">
        <v>6676</v>
      </c>
      <c r="X1093" s="34" t="s">
        <v>3022</v>
      </c>
    </row>
    <row r="1094" spans="1:24" x14ac:dyDescent="0.25">
      <c r="A1094" s="30" t="s">
        <v>1124</v>
      </c>
      <c r="B1094" s="31" t="s">
        <v>572</v>
      </c>
      <c r="C1094" s="31" t="str">
        <f t="shared" si="51"/>
        <v>Drug and Biological Policy</v>
      </c>
      <c r="G1094" s="30" t="s">
        <v>1124</v>
      </c>
      <c r="H1094" s="31" t="s">
        <v>572</v>
      </c>
      <c r="I1094" s="31" t="str">
        <f t="shared" si="52"/>
        <v>Drug and Biological Policy</v>
      </c>
      <c r="J1094" t="e">
        <f t="shared" ca="1" si="53"/>
        <v>#N/A</v>
      </c>
      <c r="N1094" s="34" t="s">
        <v>3022</v>
      </c>
      <c r="O1094" s="34" t="s">
        <v>3240</v>
      </c>
      <c r="P1094" s="69">
        <v>6088</v>
      </c>
      <c r="Q1094" s="34" t="s">
        <v>6677</v>
      </c>
      <c r="R1094" s="34" t="s">
        <v>3242</v>
      </c>
      <c r="S1094" s="69">
        <v>16006</v>
      </c>
      <c r="T1094" s="70" t="s">
        <v>6678</v>
      </c>
      <c r="U1094" s="34" t="s">
        <v>6308</v>
      </c>
      <c r="V1094" s="34" t="s">
        <v>6309</v>
      </c>
      <c r="W1094" s="34" t="s">
        <v>6679</v>
      </c>
      <c r="X1094" s="34" t="s">
        <v>3022</v>
      </c>
    </row>
    <row r="1095" spans="1:24" x14ac:dyDescent="0.25">
      <c r="A1095" s="30" t="s">
        <v>1124</v>
      </c>
      <c r="B1095" s="31" t="s">
        <v>573</v>
      </c>
      <c r="C1095" s="31" t="str">
        <f t="shared" si="51"/>
        <v>Drug and Biological Policy</v>
      </c>
      <c r="G1095" s="30" t="s">
        <v>1124</v>
      </c>
      <c r="H1095" s="31" t="s">
        <v>573</v>
      </c>
      <c r="I1095" s="31" t="str">
        <f t="shared" si="52"/>
        <v>Drug and Biological Policy</v>
      </c>
      <c r="J1095" t="e">
        <f t="shared" ca="1" si="53"/>
        <v>#N/A</v>
      </c>
      <c r="N1095" s="34" t="s">
        <v>3022</v>
      </c>
      <c r="O1095" s="34" t="s">
        <v>3240</v>
      </c>
      <c r="P1095" s="69">
        <v>6122</v>
      </c>
      <c r="Q1095" s="34" t="s">
        <v>6680</v>
      </c>
      <c r="R1095" s="34" t="s">
        <v>3241</v>
      </c>
      <c r="S1095" s="69">
        <v>16030</v>
      </c>
      <c r="T1095" s="70" t="s">
        <v>6681</v>
      </c>
      <c r="U1095" s="34" t="s">
        <v>4638</v>
      </c>
      <c r="V1095" s="34" t="s">
        <v>6284</v>
      </c>
      <c r="W1095" s="34" t="s">
        <v>6682</v>
      </c>
      <c r="X1095" s="34" t="s">
        <v>3022</v>
      </c>
    </row>
    <row r="1096" spans="1:24" x14ac:dyDescent="0.25">
      <c r="A1096" s="30" t="s">
        <v>1127</v>
      </c>
      <c r="B1096" s="31" t="s">
        <v>1116</v>
      </c>
      <c r="C1096" s="31" t="str">
        <f t="shared" si="51"/>
        <v>Drug and Biological Policy</v>
      </c>
      <c r="G1096" s="30" t="s">
        <v>1127</v>
      </c>
      <c r="H1096" s="31" t="s">
        <v>1116</v>
      </c>
      <c r="I1096" s="31" t="str">
        <f t="shared" si="52"/>
        <v>Drug and Biological Policy</v>
      </c>
      <c r="J1096" t="e">
        <f t="shared" ca="1" si="53"/>
        <v>#N/A</v>
      </c>
      <c r="N1096" s="34" t="s">
        <v>3022</v>
      </c>
      <c r="O1096" s="34" t="s">
        <v>3235</v>
      </c>
      <c r="P1096" s="69">
        <v>7532</v>
      </c>
      <c r="Q1096" s="70" t="s">
        <v>6683</v>
      </c>
      <c r="R1096" s="34" t="s">
        <v>3239</v>
      </c>
      <c r="S1096" s="69">
        <v>31557</v>
      </c>
      <c r="T1096" s="70" t="s">
        <v>6684</v>
      </c>
      <c r="U1096" s="34" t="s">
        <v>4638</v>
      </c>
      <c r="V1096" s="34" t="s">
        <v>6284</v>
      </c>
      <c r="W1096" s="34" t="s">
        <v>6685</v>
      </c>
      <c r="X1096" s="34" t="s">
        <v>3022</v>
      </c>
    </row>
    <row r="1097" spans="1:24" x14ac:dyDescent="0.25">
      <c r="A1097" s="30" t="s">
        <v>1127</v>
      </c>
      <c r="B1097" s="31" t="s">
        <v>586</v>
      </c>
      <c r="C1097" s="31" t="str">
        <f t="shared" si="51"/>
        <v>Drug and Biological Policy</v>
      </c>
      <c r="G1097" s="30" t="s">
        <v>1127</v>
      </c>
      <c r="H1097" s="31" t="s">
        <v>586</v>
      </c>
      <c r="I1097" s="31" t="str">
        <f t="shared" si="52"/>
        <v>Drug and Biological Policy</v>
      </c>
      <c r="J1097" t="e">
        <f t="shared" ca="1" si="53"/>
        <v>#N/A</v>
      </c>
      <c r="N1097" s="34" t="s">
        <v>3022</v>
      </c>
      <c r="O1097" s="34" t="s">
        <v>3235</v>
      </c>
      <c r="P1097" s="69">
        <v>7534</v>
      </c>
      <c r="Q1097" s="34" t="s">
        <v>6686</v>
      </c>
      <c r="R1097" s="34" t="s">
        <v>3238</v>
      </c>
      <c r="S1097" s="69">
        <v>53308</v>
      </c>
      <c r="T1097" s="70" t="s">
        <v>6687</v>
      </c>
      <c r="U1097" s="34" t="s">
        <v>4638</v>
      </c>
      <c r="V1097" s="34" t="s">
        <v>6284</v>
      </c>
      <c r="W1097" s="34" t="s">
        <v>6688</v>
      </c>
      <c r="X1097" s="34" t="s">
        <v>3022</v>
      </c>
    </row>
    <row r="1098" spans="1:24" x14ac:dyDescent="0.25">
      <c r="A1098" s="30" t="s">
        <v>1127</v>
      </c>
      <c r="B1098" s="31" t="s">
        <v>586</v>
      </c>
      <c r="C1098" s="31" t="str">
        <f t="shared" si="51"/>
        <v>Drug and Biological Policy</v>
      </c>
      <c r="G1098" s="30" t="s">
        <v>1127</v>
      </c>
      <c r="H1098" s="31" t="s">
        <v>586</v>
      </c>
      <c r="I1098" s="31" t="str">
        <f t="shared" si="52"/>
        <v>Drug and Biological Policy</v>
      </c>
      <c r="J1098" t="e">
        <f t="shared" ca="1" si="53"/>
        <v>#N/A</v>
      </c>
      <c r="N1098" s="34" t="s">
        <v>3022</v>
      </c>
      <c r="O1098" s="34" t="s">
        <v>3235</v>
      </c>
      <c r="P1098" s="69">
        <v>7535</v>
      </c>
      <c r="Q1098" s="34" t="s">
        <v>6689</v>
      </c>
      <c r="R1098" s="34" t="s">
        <v>3237</v>
      </c>
      <c r="S1098" s="69">
        <v>31567</v>
      </c>
      <c r="T1098" s="70" t="s">
        <v>6690</v>
      </c>
      <c r="U1098" s="34" t="s">
        <v>4638</v>
      </c>
      <c r="V1098" s="34" t="s">
        <v>6284</v>
      </c>
      <c r="W1098" s="34" t="s">
        <v>6691</v>
      </c>
      <c r="X1098" s="34" t="s">
        <v>3022</v>
      </c>
    </row>
    <row r="1099" spans="1:24" x14ac:dyDescent="0.25">
      <c r="A1099" s="30" t="s">
        <v>1127</v>
      </c>
      <c r="B1099" s="31" t="s">
        <v>586</v>
      </c>
      <c r="C1099" s="31" t="str">
        <f t="shared" si="51"/>
        <v>Drug and Biological Policy</v>
      </c>
      <c r="G1099" s="30" t="s">
        <v>1127</v>
      </c>
      <c r="H1099" s="31" t="s">
        <v>586</v>
      </c>
      <c r="I1099" s="31" t="str">
        <f t="shared" si="52"/>
        <v>Drug and Biological Policy</v>
      </c>
      <c r="J1099" t="e">
        <f t="shared" ca="1" si="53"/>
        <v>#N/A</v>
      </c>
      <c r="N1099" s="34" t="s">
        <v>3022</v>
      </c>
      <c r="O1099" s="34" t="s">
        <v>3235</v>
      </c>
      <c r="P1099" s="69">
        <v>7545</v>
      </c>
      <c r="Q1099" s="70" t="s">
        <v>6692</v>
      </c>
      <c r="R1099" s="34" t="s">
        <v>3236</v>
      </c>
      <c r="S1099" s="69">
        <v>31644</v>
      </c>
      <c r="T1099" s="70" t="s">
        <v>6693</v>
      </c>
      <c r="U1099" s="34" t="s">
        <v>4638</v>
      </c>
      <c r="V1099" s="34" t="s">
        <v>6284</v>
      </c>
      <c r="W1099" s="34" t="s">
        <v>6694</v>
      </c>
      <c r="X1099" s="34" t="s">
        <v>3022</v>
      </c>
    </row>
    <row r="1100" spans="1:24" x14ac:dyDescent="0.25">
      <c r="A1100" s="30" t="s">
        <v>1127</v>
      </c>
      <c r="B1100" s="31" t="s">
        <v>1125</v>
      </c>
      <c r="C1100" s="31" t="str">
        <f t="shared" si="51"/>
        <v>Drug and Biological Policy</v>
      </c>
      <c r="G1100" s="30" t="s">
        <v>1127</v>
      </c>
      <c r="H1100" s="31" t="s">
        <v>1125</v>
      </c>
      <c r="I1100" s="31" t="str">
        <f t="shared" si="52"/>
        <v>Drug and Biological Policy</v>
      </c>
      <c r="J1100" t="e">
        <f t="shared" ca="1" si="53"/>
        <v>#N/A</v>
      </c>
      <c r="N1100" s="34" t="s">
        <v>3022</v>
      </c>
      <c r="O1100" s="34" t="s">
        <v>3228</v>
      </c>
      <c r="P1100" s="69">
        <v>7662</v>
      </c>
      <c r="Q1100" s="34" t="s">
        <v>6695</v>
      </c>
      <c r="R1100" s="34" t="s">
        <v>3234</v>
      </c>
      <c r="S1100" s="69">
        <v>47136</v>
      </c>
      <c r="T1100" s="70" t="s">
        <v>6696</v>
      </c>
      <c r="U1100" s="34" t="s">
        <v>4638</v>
      </c>
      <c r="V1100" s="34" t="s">
        <v>6284</v>
      </c>
      <c r="W1100" s="34" t="s">
        <v>6697</v>
      </c>
      <c r="X1100" s="34" t="s">
        <v>3022</v>
      </c>
    </row>
    <row r="1101" spans="1:24" x14ac:dyDescent="0.25">
      <c r="A1101" s="30" t="s">
        <v>1128</v>
      </c>
      <c r="B1101" s="31" t="s">
        <v>567</v>
      </c>
      <c r="C1101" s="31" t="str">
        <f t="shared" si="51"/>
        <v>Drug and Biological Policy</v>
      </c>
      <c r="G1101" s="30" t="s">
        <v>1128</v>
      </c>
      <c r="H1101" s="31" t="s">
        <v>567</v>
      </c>
      <c r="I1101" s="31" t="str">
        <f t="shared" si="52"/>
        <v>Drug and Biological Policy</v>
      </c>
      <c r="J1101" t="e">
        <f t="shared" ca="1" si="53"/>
        <v>#N/A</v>
      </c>
      <c r="N1101" s="34" t="s">
        <v>3022</v>
      </c>
      <c r="O1101" s="34" t="s">
        <v>3228</v>
      </c>
      <c r="P1101" s="69">
        <v>7663</v>
      </c>
      <c r="Q1101" s="34" t="s">
        <v>6698</v>
      </c>
      <c r="R1101" s="34" t="s">
        <v>3233</v>
      </c>
      <c r="S1101" s="69">
        <v>33641</v>
      </c>
      <c r="T1101" s="70" t="s">
        <v>6699</v>
      </c>
      <c r="U1101" s="34" t="s">
        <v>4638</v>
      </c>
      <c r="V1101" s="34" t="s">
        <v>6284</v>
      </c>
      <c r="W1101" s="34" t="s">
        <v>6700</v>
      </c>
      <c r="X1101" s="34" t="s">
        <v>3022</v>
      </c>
    </row>
    <row r="1102" spans="1:24" x14ac:dyDescent="0.25">
      <c r="A1102" s="30" t="s">
        <v>1128</v>
      </c>
      <c r="B1102" s="31" t="s">
        <v>569</v>
      </c>
      <c r="C1102" s="31" t="str">
        <f t="shared" si="51"/>
        <v>Drug and Biological Policy</v>
      </c>
      <c r="G1102" s="30" t="s">
        <v>1128</v>
      </c>
      <c r="H1102" s="31" t="s">
        <v>569</v>
      </c>
      <c r="I1102" s="31" t="str">
        <f t="shared" si="52"/>
        <v>Drug and Biological Policy</v>
      </c>
      <c r="J1102" t="e">
        <f t="shared" ca="1" si="53"/>
        <v>#N/A</v>
      </c>
      <c r="N1102" s="34" t="s">
        <v>3022</v>
      </c>
      <c r="O1102" s="34" t="s">
        <v>3228</v>
      </c>
      <c r="P1102" s="69">
        <v>7664</v>
      </c>
      <c r="Q1102" s="70" t="s">
        <v>6701</v>
      </c>
      <c r="R1102" s="34" t="s">
        <v>3231</v>
      </c>
      <c r="S1102" s="69">
        <v>47120</v>
      </c>
      <c r="T1102" s="70" t="s">
        <v>6702</v>
      </c>
      <c r="U1102" s="34" t="s">
        <v>4638</v>
      </c>
      <c r="V1102" s="34" t="s">
        <v>6284</v>
      </c>
      <c r="W1102" s="34" t="s">
        <v>6703</v>
      </c>
      <c r="X1102" s="34" t="s">
        <v>3022</v>
      </c>
    </row>
    <row r="1103" spans="1:24" x14ac:dyDescent="0.25">
      <c r="A1103" s="30" t="s">
        <v>1128</v>
      </c>
      <c r="B1103" s="31" t="s">
        <v>1116</v>
      </c>
      <c r="C1103" s="31" t="str">
        <f t="shared" si="51"/>
        <v>Drug and Biological Policy</v>
      </c>
      <c r="G1103" s="30" t="s">
        <v>1128</v>
      </c>
      <c r="H1103" s="31" t="s">
        <v>1116</v>
      </c>
      <c r="I1103" s="31" t="str">
        <f t="shared" si="52"/>
        <v>Drug and Biological Policy</v>
      </c>
      <c r="J1103" t="e">
        <f t="shared" ca="1" si="53"/>
        <v>#N/A</v>
      </c>
      <c r="N1103" s="34" t="s">
        <v>3022</v>
      </c>
      <c r="O1103" s="34" t="s">
        <v>3228</v>
      </c>
      <c r="P1103" s="69">
        <v>7665</v>
      </c>
      <c r="Q1103" s="34" t="s">
        <v>6704</v>
      </c>
      <c r="R1103" s="34" t="s">
        <v>3230</v>
      </c>
      <c r="S1103" s="69">
        <v>53370</v>
      </c>
      <c r="T1103" s="70" t="s">
        <v>6705</v>
      </c>
      <c r="U1103" s="34" t="s">
        <v>4638</v>
      </c>
      <c r="V1103" s="34" t="s">
        <v>6284</v>
      </c>
      <c r="W1103" s="34" t="s">
        <v>6703</v>
      </c>
      <c r="X1103" s="34" t="s">
        <v>3022</v>
      </c>
    </row>
    <row r="1104" spans="1:24" x14ac:dyDescent="0.25">
      <c r="A1104" s="30" t="s">
        <v>1128</v>
      </c>
      <c r="B1104" s="31" t="s">
        <v>1129</v>
      </c>
      <c r="C1104" s="31" t="str">
        <f t="shared" si="51"/>
        <v>Drug and Biological Policy</v>
      </c>
      <c r="G1104" s="30" t="s">
        <v>1128</v>
      </c>
      <c r="H1104" s="31" t="s">
        <v>1129</v>
      </c>
      <c r="I1104" s="31" t="str">
        <f t="shared" si="52"/>
        <v>Drug and Biological Policy</v>
      </c>
      <c r="J1104" t="e">
        <f t="shared" ca="1" si="53"/>
        <v>#N/A</v>
      </c>
      <c r="N1104" s="34" t="s">
        <v>3022</v>
      </c>
      <c r="O1104" s="34" t="s">
        <v>3228</v>
      </c>
      <c r="P1104" s="69">
        <v>7676</v>
      </c>
      <c r="Q1104" s="34" t="s">
        <v>6706</v>
      </c>
      <c r="R1104" s="34" t="s">
        <v>3232</v>
      </c>
      <c r="S1104" s="69">
        <v>47126</v>
      </c>
      <c r="T1104" s="70" t="s">
        <v>6707</v>
      </c>
      <c r="U1104" s="34" t="s">
        <v>4638</v>
      </c>
      <c r="V1104" s="34" t="s">
        <v>6284</v>
      </c>
      <c r="W1104" s="34" t="s">
        <v>6697</v>
      </c>
      <c r="X1104" s="34" t="s">
        <v>3022</v>
      </c>
    </row>
    <row r="1105" spans="1:24" x14ac:dyDescent="0.25">
      <c r="A1105" s="30" t="s">
        <v>1130</v>
      </c>
      <c r="B1105" s="31" t="s">
        <v>1022</v>
      </c>
      <c r="C1105" s="31" t="str">
        <f t="shared" si="51"/>
        <v>Durable Medical Equipment and Supplies Policy</v>
      </c>
      <c r="G1105" s="30" t="s">
        <v>1130</v>
      </c>
      <c r="H1105" s="31" t="s">
        <v>1022</v>
      </c>
      <c r="I1105" s="31" t="str">
        <f t="shared" si="52"/>
        <v>Durable Medical Equipment and Supplies Policy</v>
      </c>
      <c r="J1105" t="e">
        <f t="shared" ca="1" si="53"/>
        <v>#N/A</v>
      </c>
      <c r="N1105" s="34" t="s">
        <v>3022</v>
      </c>
      <c r="O1105" s="34" t="s">
        <v>3228</v>
      </c>
      <c r="P1105" s="69">
        <v>8691</v>
      </c>
      <c r="Q1105" s="70" t="s">
        <v>6708</v>
      </c>
      <c r="R1105" s="34" t="s">
        <v>3229</v>
      </c>
      <c r="S1105" s="69">
        <v>47309</v>
      </c>
      <c r="T1105" s="70" t="s">
        <v>6709</v>
      </c>
      <c r="U1105" s="34" t="s">
        <v>4638</v>
      </c>
      <c r="V1105" s="34" t="s">
        <v>6284</v>
      </c>
      <c r="W1105" s="34" t="s">
        <v>6697</v>
      </c>
      <c r="X1105" s="34" t="s">
        <v>3022</v>
      </c>
    </row>
    <row r="1106" spans="1:24" x14ac:dyDescent="0.25">
      <c r="A1106" s="30" t="s">
        <v>196</v>
      </c>
      <c r="B1106" s="31" t="s">
        <v>1131</v>
      </c>
      <c r="C1106" s="31" t="str">
        <f t="shared" si="51"/>
        <v>Laboratory-Pathology Policy</v>
      </c>
      <c r="G1106" s="30" t="s">
        <v>196</v>
      </c>
      <c r="H1106" s="31" t="s">
        <v>1131</v>
      </c>
      <c r="I1106" s="31" t="str">
        <f t="shared" si="52"/>
        <v>Laboratory-Pathology Policy</v>
      </c>
      <c r="J1106" t="e">
        <f t="shared" ca="1" si="53"/>
        <v>#N/A</v>
      </c>
      <c r="N1106" s="34" t="s">
        <v>3022</v>
      </c>
      <c r="O1106" s="34" t="s">
        <v>3221</v>
      </c>
      <c r="P1106" s="69">
        <v>6098</v>
      </c>
      <c r="Q1106" s="34" t="s">
        <v>6710</v>
      </c>
      <c r="R1106" s="34" t="s">
        <v>3227</v>
      </c>
      <c r="S1106" s="69">
        <v>25030</v>
      </c>
      <c r="T1106" s="70" t="s">
        <v>6711</v>
      </c>
      <c r="U1106" s="34" t="s">
        <v>4638</v>
      </c>
      <c r="V1106" s="34" t="s">
        <v>6284</v>
      </c>
      <c r="W1106" s="34" t="s">
        <v>6712</v>
      </c>
      <c r="X1106" s="34" t="s">
        <v>3022</v>
      </c>
    </row>
    <row r="1107" spans="1:24" x14ac:dyDescent="0.25">
      <c r="A1107" s="30" t="s">
        <v>196</v>
      </c>
      <c r="B1107" s="31" t="s">
        <v>1131</v>
      </c>
      <c r="C1107" s="31" t="str">
        <f t="shared" si="51"/>
        <v>Laboratory-Pathology Policy</v>
      </c>
      <c r="G1107" s="30" t="s">
        <v>196</v>
      </c>
      <c r="H1107" s="31" t="s">
        <v>1131</v>
      </c>
      <c r="I1107" s="31" t="str">
        <f t="shared" si="52"/>
        <v>Laboratory-Pathology Policy</v>
      </c>
      <c r="J1107" t="e">
        <f t="shared" ca="1" si="53"/>
        <v>#N/A</v>
      </c>
      <c r="N1107" s="34" t="s">
        <v>3022</v>
      </c>
      <c r="O1107" s="34" t="s">
        <v>3221</v>
      </c>
      <c r="P1107" s="69">
        <v>6116</v>
      </c>
      <c r="Q1107" s="34" t="s">
        <v>6713</v>
      </c>
      <c r="R1107" s="34" t="s">
        <v>3226</v>
      </c>
      <c r="S1107" s="69">
        <v>24896</v>
      </c>
      <c r="T1107" s="70" t="s">
        <v>6714</v>
      </c>
      <c r="U1107" s="34" t="s">
        <v>4638</v>
      </c>
      <c r="V1107" s="34" t="s">
        <v>6284</v>
      </c>
      <c r="W1107" s="34" t="s">
        <v>6715</v>
      </c>
      <c r="X1107" s="34" t="s">
        <v>3022</v>
      </c>
    </row>
    <row r="1108" spans="1:24" x14ac:dyDescent="0.25">
      <c r="A1108" s="30" t="s">
        <v>196</v>
      </c>
      <c r="B1108" s="31" t="s">
        <v>1132</v>
      </c>
      <c r="C1108" s="31" t="str">
        <f t="shared" si="51"/>
        <v>Laboratory-Pathology Policy</v>
      </c>
      <c r="G1108" s="30" t="s">
        <v>196</v>
      </c>
      <c r="H1108" s="31" t="s">
        <v>1132</v>
      </c>
      <c r="I1108" s="31" t="str">
        <f t="shared" si="52"/>
        <v>Laboratory-Pathology Policy</v>
      </c>
      <c r="J1108" t="e">
        <f t="shared" ca="1" si="53"/>
        <v>#N/A</v>
      </c>
      <c r="N1108" s="34" t="s">
        <v>3022</v>
      </c>
      <c r="O1108" s="34" t="s">
        <v>3221</v>
      </c>
      <c r="P1108" s="69">
        <v>6118</v>
      </c>
      <c r="Q1108" s="34" t="s">
        <v>6716</v>
      </c>
      <c r="R1108" s="34" t="s">
        <v>3225</v>
      </c>
      <c r="S1108" s="69">
        <v>25105</v>
      </c>
      <c r="T1108" s="70" t="s">
        <v>6717</v>
      </c>
      <c r="U1108" s="34" t="s">
        <v>4638</v>
      </c>
      <c r="V1108" s="34" t="s">
        <v>6284</v>
      </c>
      <c r="W1108" s="34" t="s">
        <v>6718</v>
      </c>
      <c r="X1108" s="34" t="s">
        <v>3022</v>
      </c>
    </row>
    <row r="1109" spans="1:24" x14ac:dyDescent="0.25">
      <c r="A1109" s="30" t="s">
        <v>196</v>
      </c>
      <c r="B1109" s="31" t="s">
        <v>1133</v>
      </c>
      <c r="C1109" s="31" t="str">
        <f t="shared" si="51"/>
        <v>Laboratory-Pathology Policy</v>
      </c>
      <c r="G1109" s="30" t="s">
        <v>196</v>
      </c>
      <c r="H1109" s="31" t="s">
        <v>1133</v>
      </c>
      <c r="I1109" s="31" t="str">
        <f t="shared" si="52"/>
        <v>Laboratory-Pathology Policy</v>
      </c>
      <c r="J1109" t="e">
        <f t="shared" ca="1" si="53"/>
        <v>#N/A</v>
      </c>
      <c r="N1109" s="34" t="s">
        <v>3022</v>
      </c>
      <c r="O1109" s="34" t="s">
        <v>3221</v>
      </c>
      <c r="P1109" s="69">
        <v>7362</v>
      </c>
      <c r="Q1109" s="34" t="s">
        <v>6719</v>
      </c>
      <c r="R1109" s="34" t="s">
        <v>3224</v>
      </c>
      <c r="S1109" s="69">
        <v>20446</v>
      </c>
      <c r="T1109" s="70" t="s">
        <v>6720</v>
      </c>
      <c r="U1109" s="34" t="s">
        <v>4638</v>
      </c>
      <c r="V1109" s="34" t="s">
        <v>6284</v>
      </c>
      <c r="W1109" s="34" t="s">
        <v>6721</v>
      </c>
      <c r="X1109" s="34" t="s">
        <v>3022</v>
      </c>
    </row>
    <row r="1110" spans="1:24" x14ac:dyDescent="0.25">
      <c r="A1110" s="30" t="s">
        <v>196</v>
      </c>
      <c r="B1110" s="31" t="s">
        <v>1133</v>
      </c>
      <c r="C1110" s="31" t="str">
        <f t="shared" si="51"/>
        <v>Laboratory-Pathology Policy</v>
      </c>
      <c r="G1110" s="30" t="s">
        <v>196</v>
      </c>
      <c r="H1110" s="31" t="s">
        <v>1133</v>
      </c>
      <c r="I1110" s="31" t="str">
        <f t="shared" si="52"/>
        <v>Laboratory-Pathology Policy</v>
      </c>
      <c r="J1110" t="e">
        <f t="shared" ca="1" si="53"/>
        <v>#N/A</v>
      </c>
      <c r="N1110" s="34" t="s">
        <v>3022</v>
      </c>
      <c r="O1110" s="34" t="s">
        <v>3221</v>
      </c>
      <c r="P1110" s="69">
        <v>8615</v>
      </c>
      <c r="Q1110" s="34" t="s">
        <v>6722</v>
      </c>
      <c r="R1110" s="34" t="s">
        <v>3223</v>
      </c>
      <c r="S1110" s="69">
        <v>26155</v>
      </c>
      <c r="T1110" s="70" t="s">
        <v>6723</v>
      </c>
      <c r="U1110" s="34" t="s">
        <v>4638</v>
      </c>
      <c r="V1110" s="34" t="s">
        <v>6284</v>
      </c>
      <c r="W1110" s="34" t="s">
        <v>6724</v>
      </c>
      <c r="X1110" s="34" t="s">
        <v>3022</v>
      </c>
    </row>
    <row r="1111" spans="1:24" x14ac:dyDescent="0.25">
      <c r="A1111" s="30" t="s">
        <v>196</v>
      </c>
      <c r="B1111" s="31" t="s">
        <v>1134</v>
      </c>
      <c r="C1111" s="31" t="str">
        <f t="shared" si="51"/>
        <v>Laboratory-Pathology Policy</v>
      </c>
      <c r="G1111" s="30" t="s">
        <v>196</v>
      </c>
      <c r="H1111" s="31" t="s">
        <v>1134</v>
      </c>
      <c r="I1111" s="31" t="str">
        <f t="shared" si="52"/>
        <v>Laboratory-Pathology Policy</v>
      </c>
      <c r="J1111" t="e">
        <f t="shared" ca="1" si="53"/>
        <v>#N/A</v>
      </c>
      <c r="N1111" s="34" t="s">
        <v>3022</v>
      </c>
      <c r="O1111" s="34" t="s">
        <v>3221</v>
      </c>
      <c r="P1111" s="69">
        <v>8829</v>
      </c>
      <c r="Q1111" s="34" t="s">
        <v>6725</v>
      </c>
      <c r="R1111" s="34" t="s">
        <v>3222</v>
      </c>
      <c r="S1111" s="69">
        <v>51003</v>
      </c>
      <c r="T1111" s="70" t="s">
        <v>6726</v>
      </c>
      <c r="U1111" s="34" t="s">
        <v>4638</v>
      </c>
      <c r="V1111" s="34" t="s">
        <v>6284</v>
      </c>
      <c r="W1111" s="34" t="s">
        <v>6724</v>
      </c>
      <c r="X1111" s="34" t="s">
        <v>3022</v>
      </c>
    </row>
    <row r="1112" spans="1:24" x14ac:dyDescent="0.25">
      <c r="A1112" s="30" t="s">
        <v>196</v>
      </c>
      <c r="B1112" s="31" t="s">
        <v>1135</v>
      </c>
      <c r="C1112" s="31" t="str">
        <f t="shared" si="51"/>
        <v>Laboratory-Pathology Policy</v>
      </c>
      <c r="G1112" s="30" t="s">
        <v>196</v>
      </c>
      <c r="H1112" s="31" t="s">
        <v>1135</v>
      </c>
      <c r="I1112" s="31" t="str">
        <f t="shared" si="52"/>
        <v>Laboratory-Pathology Policy</v>
      </c>
      <c r="J1112" t="e">
        <f t="shared" ca="1" si="53"/>
        <v>#N/A</v>
      </c>
      <c r="N1112" s="34" t="s">
        <v>3022</v>
      </c>
      <c r="O1112" s="34" t="s">
        <v>3219</v>
      </c>
      <c r="P1112" s="69">
        <v>6121</v>
      </c>
      <c r="Q1112" s="34" t="s">
        <v>6727</v>
      </c>
      <c r="R1112" s="34" t="s">
        <v>3220</v>
      </c>
      <c r="S1112" s="69">
        <v>51122</v>
      </c>
      <c r="T1112" s="70" t="s">
        <v>6728</v>
      </c>
      <c r="U1112" s="34" t="s">
        <v>4638</v>
      </c>
      <c r="V1112" s="34" t="s">
        <v>6284</v>
      </c>
      <c r="W1112" s="34" t="s">
        <v>6729</v>
      </c>
      <c r="X1112" s="34" t="s">
        <v>3022</v>
      </c>
    </row>
    <row r="1113" spans="1:24" x14ac:dyDescent="0.25">
      <c r="A1113" s="30" t="s">
        <v>196</v>
      </c>
      <c r="B1113" s="31" t="s">
        <v>1136</v>
      </c>
      <c r="C1113" s="31" t="str">
        <f t="shared" si="51"/>
        <v>Laboratory-Pathology Policy</v>
      </c>
      <c r="G1113" s="30" t="s">
        <v>196</v>
      </c>
      <c r="H1113" s="31" t="s">
        <v>1136</v>
      </c>
      <c r="I1113" s="31" t="str">
        <f t="shared" si="52"/>
        <v>Laboratory-Pathology Policy</v>
      </c>
      <c r="J1113" t="e">
        <f t="shared" ca="1" si="53"/>
        <v>#N/A</v>
      </c>
      <c r="N1113" s="34" t="s">
        <v>3022</v>
      </c>
      <c r="O1113" s="34" t="s">
        <v>3217</v>
      </c>
      <c r="P1113" s="69">
        <v>6042</v>
      </c>
      <c r="Q1113" s="34" t="s">
        <v>6730</v>
      </c>
      <c r="R1113" s="34" t="s">
        <v>3218</v>
      </c>
      <c r="S1113" s="69">
        <v>15649</v>
      </c>
      <c r="T1113" s="34" t="s">
        <v>6731</v>
      </c>
      <c r="U1113" s="34" t="s">
        <v>4638</v>
      </c>
      <c r="V1113" s="34" t="s">
        <v>6284</v>
      </c>
      <c r="W1113" s="34" t="s">
        <v>6732</v>
      </c>
      <c r="X1113" s="34" t="s">
        <v>3022</v>
      </c>
    </row>
    <row r="1114" spans="1:24" x14ac:dyDescent="0.25">
      <c r="A1114" s="30" t="s">
        <v>196</v>
      </c>
      <c r="B1114" s="31" t="s">
        <v>1137</v>
      </c>
      <c r="C1114" s="31" t="str">
        <f t="shared" si="51"/>
        <v>Laboratory-Pathology Policy</v>
      </c>
      <c r="G1114" s="30" t="s">
        <v>196</v>
      </c>
      <c r="H1114" s="31" t="s">
        <v>1137</v>
      </c>
      <c r="I1114" s="31" t="str">
        <f t="shared" si="52"/>
        <v>Laboratory-Pathology Policy</v>
      </c>
      <c r="J1114" t="e">
        <f t="shared" ca="1" si="53"/>
        <v>#N/A</v>
      </c>
      <c r="N1114" s="34" t="s">
        <v>3022</v>
      </c>
      <c r="O1114" s="34" t="s">
        <v>3213</v>
      </c>
      <c r="P1114" s="69">
        <v>5938</v>
      </c>
      <c r="Q1114" s="34" t="s">
        <v>6733</v>
      </c>
      <c r="R1114" s="34" t="s">
        <v>3215</v>
      </c>
      <c r="S1114" s="69">
        <v>30585</v>
      </c>
      <c r="T1114" s="70" t="s">
        <v>6734</v>
      </c>
      <c r="U1114" s="34" t="s">
        <v>4638</v>
      </c>
      <c r="V1114" s="34" t="s">
        <v>6284</v>
      </c>
      <c r="W1114" s="34" t="s">
        <v>6735</v>
      </c>
      <c r="X1114" s="34" t="s">
        <v>3022</v>
      </c>
    </row>
    <row r="1115" spans="1:24" x14ac:dyDescent="0.25">
      <c r="A1115" s="30" t="s">
        <v>196</v>
      </c>
      <c r="B1115" s="31" t="s">
        <v>1138</v>
      </c>
      <c r="C1115" s="31" t="str">
        <f t="shared" si="51"/>
        <v>Laboratory-Pathology Policy</v>
      </c>
      <c r="G1115" s="30" t="s">
        <v>196</v>
      </c>
      <c r="H1115" s="31" t="s">
        <v>1138</v>
      </c>
      <c r="I1115" s="31" t="str">
        <f t="shared" si="52"/>
        <v>Laboratory-Pathology Policy</v>
      </c>
      <c r="J1115" t="e">
        <f t="shared" ca="1" si="53"/>
        <v>#N/A</v>
      </c>
      <c r="N1115" s="34" t="s">
        <v>3022</v>
      </c>
      <c r="O1115" s="34" t="s">
        <v>3213</v>
      </c>
      <c r="P1115" s="69">
        <v>5938</v>
      </c>
      <c r="Q1115" s="34" t="s">
        <v>6733</v>
      </c>
      <c r="R1115" s="34" t="s">
        <v>3214</v>
      </c>
      <c r="S1115" s="69">
        <v>30583</v>
      </c>
      <c r="T1115" s="70" t="s">
        <v>6736</v>
      </c>
      <c r="U1115" s="34" t="s">
        <v>4638</v>
      </c>
      <c r="V1115" s="34" t="s">
        <v>6284</v>
      </c>
      <c r="W1115" s="34" t="s">
        <v>6737</v>
      </c>
      <c r="X1115" s="34" t="s">
        <v>3022</v>
      </c>
    </row>
    <row r="1116" spans="1:24" x14ac:dyDescent="0.25">
      <c r="A1116" s="30" t="s">
        <v>196</v>
      </c>
      <c r="B1116" s="31" t="s">
        <v>1139</v>
      </c>
      <c r="C1116" s="31" t="str">
        <f t="shared" si="51"/>
        <v>Laboratory-Pathology Policy</v>
      </c>
      <c r="G1116" s="30" t="s">
        <v>196</v>
      </c>
      <c r="H1116" s="31" t="s">
        <v>1139</v>
      </c>
      <c r="I1116" s="31" t="str">
        <f t="shared" si="52"/>
        <v>Laboratory-Pathology Policy</v>
      </c>
      <c r="J1116" t="e">
        <f t="shared" ca="1" si="53"/>
        <v>#N/A</v>
      </c>
      <c r="N1116" s="71" t="s">
        <v>3022</v>
      </c>
      <c r="O1116" s="34" t="s">
        <v>3213</v>
      </c>
      <c r="P1116" s="69">
        <v>6117</v>
      </c>
      <c r="Q1116" s="34" t="s">
        <v>6738</v>
      </c>
      <c r="R1116" s="34" t="s">
        <v>238</v>
      </c>
      <c r="S1116" s="69">
        <v>60816</v>
      </c>
      <c r="T1116" s="70" t="s">
        <v>6739</v>
      </c>
      <c r="U1116" s="34" t="s">
        <v>4638</v>
      </c>
      <c r="V1116" s="34" t="s">
        <v>6284</v>
      </c>
      <c r="W1116" s="34" t="s">
        <v>6740</v>
      </c>
      <c r="X1116" s="71" t="s">
        <v>3022</v>
      </c>
    </row>
    <row r="1117" spans="1:24" x14ac:dyDescent="0.25">
      <c r="A1117" s="30" t="s">
        <v>196</v>
      </c>
      <c r="B1117" s="31" t="s">
        <v>1140</v>
      </c>
      <c r="C1117" s="31" t="str">
        <f t="shared" si="51"/>
        <v>Laboratory-Pathology Policy</v>
      </c>
      <c r="G1117" s="30" t="s">
        <v>196</v>
      </c>
      <c r="H1117" s="31" t="s">
        <v>1140</v>
      </c>
      <c r="I1117" s="31" t="str">
        <f t="shared" si="52"/>
        <v>Laboratory-Pathology Policy</v>
      </c>
      <c r="J1117" t="e">
        <f t="shared" ca="1" si="53"/>
        <v>#N/A</v>
      </c>
      <c r="N1117" s="34" t="s">
        <v>3022</v>
      </c>
      <c r="O1117" s="34" t="s">
        <v>77</v>
      </c>
      <c r="P1117" s="69">
        <v>5911</v>
      </c>
      <c r="Q1117" s="34" t="s">
        <v>6741</v>
      </c>
      <c r="R1117" s="34" t="s">
        <v>3212</v>
      </c>
      <c r="S1117" s="69">
        <v>18148</v>
      </c>
      <c r="T1117" s="70" t="s">
        <v>6742</v>
      </c>
      <c r="U1117" s="34" t="s">
        <v>4638</v>
      </c>
      <c r="V1117" s="34" t="s">
        <v>6284</v>
      </c>
      <c r="W1117" s="34" t="s">
        <v>6743</v>
      </c>
      <c r="X1117" s="34" t="s">
        <v>3022</v>
      </c>
    </row>
    <row r="1118" spans="1:24" x14ac:dyDescent="0.25">
      <c r="A1118" s="30" t="s">
        <v>196</v>
      </c>
      <c r="B1118" s="31" t="s">
        <v>1141</v>
      </c>
      <c r="C1118" s="31" t="str">
        <f t="shared" si="51"/>
        <v>Laboratory-Pathology Policy</v>
      </c>
      <c r="G1118" s="30" t="s">
        <v>196</v>
      </c>
      <c r="H1118" s="31" t="s">
        <v>1141</v>
      </c>
      <c r="I1118" s="31" t="str">
        <f t="shared" si="52"/>
        <v>Laboratory-Pathology Policy</v>
      </c>
      <c r="J1118" t="e">
        <f t="shared" ca="1" si="53"/>
        <v>#N/A</v>
      </c>
      <c r="N1118" s="34" t="s">
        <v>3022</v>
      </c>
      <c r="O1118" s="34" t="s">
        <v>77</v>
      </c>
      <c r="P1118" s="69">
        <v>9039</v>
      </c>
      <c r="Q1118" s="34" t="s">
        <v>6744</v>
      </c>
      <c r="R1118" s="34" t="s">
        <v>3211</v>
      </c>
      <c r="S1118" s="69">
        <v>51951</v>
      </c>
      <c r="T1118" s="70" t="s">
        <v>6745</v>
      </c>
      <c r="U1118" s="34" t="s">
        <v>4638</v>
      </c>
      <c r="V1118" s="34" t="s">
        <v>6284</v>
      </c>
      <c r="W1118" s="34" t="s">
        <v>6746</v>
      </c>
      <c r="X1118" s="34" t="s">
        <v>3022</v>
      </c>
    </row>
    <row r="1119" spans="1:24" x14ac:dyDescent="0.25">
      <c r="A1119" s="30" t="s">
        <v>196</v>
      </c>
      <c r="B1119" s="31" t="s">
        <v>1142</v>
      </c>
      <c r="C1119" s="31" t="str">
        <f t="shared" si="51"/>
        <v>Laboratory-Pathology Policy</v>
      </c>
      <c r="G1119" s="30" t="s">
        <v>196</v>
      </c>
      <c r="H1119" s="31" t="s">
        <v>1142</v>
      </c>
      <c r="I1119" s="31" t="str">
        <f t="shared" si="52"/>
        <v>Laboratory-Pathology Policy</v>
      </c>
      <c r="J1119" t="e">
        <f t="shared" ca="1" si="53"/>
        <v>#N/A</v>
      </c>
      <c r="N1119" s="34" t="s">
        <v>3022</v>
      </c>
      <c r="O1119" s="34" t="s">
        <v>3204</v>
      </c>
      <c r="P1119" s="69">
        <v>9069</v>
      </c>
      <c r="Q1119" s="70" t="s">
        <v>6747</v>
      </c>
      <c r="R1119" s="34" t="s">
        <v>3210</v>
      </c>
      <c r="S1119" s="69">
        <v>56135</v>
      </c>
      <c r="T1119" s="70" t="s">
        <v>6748</v>
      </c>
      <c r="U1119" s="34" t="s">
        <v>4638</v>
      </c>
      <c r="V1119" s="34" t="s">
        <v>6284</v>
      </c>
      <c r="W1119" s="34" t="s">
        <v>6749</v>
      </c>
      <c r="X1119" s="34" t="s">
        <v>3022</v>
      </c>
    </row>
    <row r="1120" spans="1:24" x14ac:dyDescent="0.25">
      <c r="A1120" s="30" t="s">
        <v>196</v>
      </c>
      <c r="B1120" s="31" t="s">
        <v>1143</v>
      </c>
      <c r="C1120" s="31" t="str">
        <f t="shared" si="51"/>
        <v>Laboratory-Pathology Policy</v>
      </c>
      <c r="G1120" s="30" t="s">
        <v>196</v>
      </c>
      <c r="H1120" s="31" t="s">
        <v>1143</v>
      </c>
      <c r="I1120" s="31" t="str">
        <f t="shared" si="52"/>
        <v>Laboratory-Pathology Policy</v>
      </c>
      <c r="J1120" t="e">
        <f t="shared" ca="1" si="53"/>
        <v>#N/A</v>
      </c>
      <c r="N1120" s="34" t="s">
        <v>3022</v>
      </c>
      <c r="O1120" s="34" t="s">
        <v>3204</v>
      </c>
      <c r="P1120" s="69">
        <v>9070</v>
      </c>
      <c r="Q1120" s="70" t="s">
        <v>6750</v>
      </c>
      <c r="R1120" s="34" t="s">
        <v>3209</v>
      </c>
      <c r="S1120" s="69">
        <v>56160</v>
      </c>
      <c r="T1120" s="70" t="s">
        <v>6751</v>
      </c>
      <c r="U1120" s="34" t="s">
        <v>4638</v>
      </c>
      <c r="V1120" s="34" t="s">
        <v>6284</v>
      </c>
      <c r="W1120" s="34" t="s">
        <v>6749</v>
      </c>
      <c r="X1120" s="34" t="s">
        <v>3022</v>
      </c>
    </row>
    <row r="1121" spans="1:24" x14ac:dyDescent="0.25">
      <c r="A1121" s="30" t="s">
        <v>196</v>
      </c>
      <c r="B1121" s="31" t="s">
        <v>1144</v>
      </c>
      <c r="C1121" s="31" t="str">
        <f t="shared" si="51"/>
        <v>Laboratory-Pathology Policy</v>
      </c>
      <c r="G1121" s="30" t="s">
        <v>196</v>
      </c>
      <c r="H1121" s="31" t="s">
        <v>1144</v>
      </c>
      <c r="I1121" s="31" t="str">
        <f t="shared" si="52"/>
        <v>Laboratory-Pathology Policy</v>
      </c>
      <c r="J1121" t="e">
        <f t="shared" ca="1" si="53"/>
        <v>#N/A</v>
      </c>
      <c r="N1121" s="34" t="s">
        <v>3022</v>
      </c>
      <c r="O1121" s="34" t="s">
        <v>3204</v>
      </c>
      <c r="P1121" s="69">
        <v>9071</v>
      </c>
      <c r="Q1121" s="34" t="s">
        <v>6752</v>
      </c>
      <c r="R1121" s="34" t="s">
        <v>3208</v>
      </c>
      <c r="S1121" s="69">
        <v>56594</v>
      </c>
      <c r="T1121" s="70" t="s">
        <v>6753</v>
      </c>
      <c r="U1121" s="34" t="s">
        <v>4638</v>
      </c>
      <c r="V1121" s="34" t="s">
        <v>6284</v>
      </c>
      <c r="W1121" s="34" t="s">
        <v>6754</v>
      </c>
      <c r="X1121" s="34" t="s">
        <v>3022</v>
      </c>
    </row>
    <row r="1122" spans="1:24" x14ac:dyDescent="0.25">
      <c r="A1122" s="30" t="s">
        <v>196</v>
      </c>
      <c r="B1122" s="31" t="s">
        <v>1145</v>
      </c>
      <c r="C1122" s="31" t="str">
        <f t="shared" si="51"/>
        <v>Laboratory-Pathology Policy</v>
      </c>
      <c r="G1122" s="30" t="s">
        <v>196</v>
      </c>
      <c r="H1122" s="31" t="s">
        <v>1145</v>
      </c>
      <c r="I1122" s="31" t="str">
        <f t="shared" si="52"/>
        <v>Laboratory-Pathology Policy</v>
      </c>
      <c r="J1122" t="e">
        <f t="shared" ca="1" si="53"/>
        <v>#N/A</v>
      </c>
      <c r="N1122" s="34" t="s">
        <v>3022</v>
      </c>
      <c r="O1122" s="34" t="s">
        <v>3204</v>
      </c>
      <c r="P1122" s="69">
        <v>9072</v>
      </c>
      <c r="Q1122" s="34" t="s">
        <v>6755</v>
      </c>
      <c r="R1122" s="34" t="s">
        <v>3207</v>
      </c>
      <c r="S1122" s="69">
        <v>56172</v>
      </c>
      <c r="T1122" s="70" t="s">
        <v>6756</v>
      </c>
      <c r="U1122" s="34" t="s">
        <v>4638</v>
      </c>
      <c r="V1122" s="34" t="s">
        <v>6284</v>
      </c>
      <c r="W1122" s="34" t="s">
        <v>6757</v>
      </c>
      <c r="X1122" s="34" t="s">
        <v>3022</v>
      </c>
    </row>
    <row r="1123" spans="1:24" x14ac:dyDescent="0.25">
      <c r="A1123" s="30" t="s">
        <v>196</v>
      </c>
      <c r="B1123" s="31" t="s">
        <v>1145</v>
      </c>
      <c r="C1123" s="31" t="str">
        <f t="shared" si="51"/>
        <v>Laboratory-Pathology Policy</v>
      </c>
      <c r="G1123" s="30" t="s">
        <v>196</v>
      </c>
      <c r="H1123" s="31" t="s">
        <v>1145</v>
      </c>
      <c r="I1123" s="31" t="str">
        <f t="shared" si="52"/>
        <v>Laboratory-Pathology Policy</v>
      </c>
      <c r="J1123" t="e">
        <f t="shared" ca="1" si="53"/>
        <v>#N/A</v>
      </c>
      <c r="N1123" s="34" t="s">
        <v>3022</v>
      </c>
      <c r="O1123" s="34" t="s">
        <v>3204</v>
      </c>
      <c r="P1123" s="69">
        <v>9073</v>
      </c>
      <c r="Q1123" s="34" t="s">
        <v>6758</v>
      </c>
      <c r="R1123" s="34" t="s">
        <v>3206</v>
      </c>
      <c r="S1123" s="69">
        <v>56176</v>
      </c>
      <c r="T1123" s="70" t="s">
        <v>6759</v>
      </c>
      <c r="U1123" s="34" t="s">
        <v>4638</v>
      </c>
      <c r="V1123" s="34" t="s">
        <v>6284</v>
      </c>
      <c r="W1123" s="34" t="s">
        <v>6749</v>
      </c>
      <c r="X1123" s="34" t="s">
        <v>3022</v>
      </c>
    </row>
    <row r="1124" spans="1:24" x14ac:dyDescent="0.25">
      <c r="A1124" s="30" t="s">
        <v>196</v>
      </c>
      <c r="B1124" s="31" t="s">
        <v>1146</v>
      </c>
      <c r="C1124" s="31" t="str">
        <f t="shared" si="51"/>
        <v>Laboratory-Pathology Policy</v>
      </c>
      <c r="G1124" s="30" t="s">
        <v>196</v>
      </c>
      <c r="H1124" s="31" t="s">
        <v>1146</v>
      </c>
      <c r="I1124" s="31" t="str">
        <f t="shared" si="52"/>
        <v>Laboratory-Pathology Policy</v>
      </c>
      <c r="J1124" t="e">
        <f t="shared" ca="1" si="53"/>
        <v>#N/A</v>
      </c>
      <c r="N1124" s="34" t="s">
        <v>3022</v>
      </c>
      <c r="O1124" s="34" t="s">
        <v>3204</v>
      </c>
      <c r="P1124" s="69">
        <v>9074</v>
      </c>
      <c r="Q1124" s="34" t="s">
        <v>6760</v>
      </c>
      <c r="R1124" s="34" t="s">
        <v>3205</v>
      </c>
      <c r="S1124" s="69">
        <v>56188</v>
      </c>
      <c r="T1124" s="70" t="s">
        <v>6761</v>
      </c>
      <c r="U1124" s="34" t="s">
        <v>4638</v>
      </c>
      <c r="V1124" s="34" t="s">
        <v>6284</v>
      </c>
      <c r="W1124" s="34" t="s">
        <v>6757</v>
      </c>
      <c r="X1124" s="34" t="s">
        <v>3022</v>
      </c>
    </row>
    <row r="1125" spans="1:24" x14ac:dyDescent="0.25">
      <c r="A1125" s="30" t="s">
        <v>196</v>
      </c>
      <c r="B1125" s="31" t="s">
        <v>1147</v>
      </c>
      <c r="C1125" s="31" t="str">
        <f t="shared" si="51"/>
        <v>Laboratory-Pathology Policy</v>
      </c>
      <c r="G1125" s="30" t="s">
        <v>196</v>
      </c>
      <c r="H1125" s="31" t="s">
        <v>1147</v>
      </c>
      <c r="I1125" s="31" t="str">
        <f t="shared" si="52"/>
        <v>Laboratory-Pathology Policy</v>
      </c>
      <c r="J1125" t="e">
        <f t="shared" ca="1" si="53"/>
        <v>#N/A</v>
      </c>
      <c r="N1125" s="34" t="s">
        <v>3022</v>
      </c>
      <c r="O1125" s="34" t="s">
        <v>3200</v>
      </c>
      <c r="P1125" s="69">
        <v>8445</v>
      </c>
      <c r="Q1125" s="34" t="s">
        <v>6762</v>
      </c>
      <c r="R1125" s="34" t="s">
        <v>3203</v>
      </c>
      <c r="S1125" s="69">
        <v>54970</v>
      </c>
      <c r="T1125" s="70" t="s">
        <v>6763</v>
      </c>
      <c r="U1125" s="34" t="s">
        <v>4638</v>
      </c>
      <c r="V1125" s="34" t="s">
        <v>6284</v>
      </c>
      <c r="W1125" s="34" t="s">
        <v>6764</v>
      </c>
      <c r="X1125" s="34" t="s">
        <v>3022</v>
      </c>
    </row>
    <row r="1126" spans="1:24" x14ac:dyDescent="0.25">
      <c r="A1126" s="30" t="s">
        <v>196</v>
      </c>
      <c r="B1126" s="31" t="s">
        <v>1147</v>
      </c>
      <c r="C1126" s="31" t="str">
        <f t="shared" si="51"/>
        <v>Laboratory-Pathology Policy</v>
      </c>
      <c r="G1126" s="30" t="s">
        <v>196</v>
      </c>
      <c r="H1126" s="31" t="s">
        <v>1147</v>
      </c>
      <c r="I1126" s="31" t="str">
        <f t="shared" si="52"/>
        <v>Laboratory-Pathology Policy</v>
      </c>
      <c r="J1126" t="e">
        <f t="shared" ca="1" si="53"/>
        <v>#N/A</v>
      </c>
      <c r="N1126" s="34" t="s">
        <v>3022</v>
      </c>
      <c r="O1126" s="34" t="s">
        <v>3200</v>
      </c>
      <c r="P1126" s="69">
        <v>8446</v>
      </c>
      <c r="Q1126" s="70" t="s">
        <v>6765</v>
      </c>
      <c r="R1126" s="34" t="s">
        <v>3202</v>
      </c>
      <c r="S1126" s="69">
        <v>54980</v>
      </c>
      <c r="T1126" s="70" t="s">
        <v>6766</v>
      </c>
      <c r="U1126" s="34" t="s">
        <v>4638</v>
      </c>
      <c r="V1126" s="34" t="s">
        <v>6284</v>
      </c>
      <c r="W1126" s="34" t="s">
        <v>6764</v>
      </c>
      <c r="X1126" s="34" t="s">
        <v>3022</v>
      </c>
    </row>
    <row r="1127" spans="1:24" x14ac:dyDescent="0.25">
      <c r="A1127" s="30" t="s">
        <v>196</v>
      </c>
      <c r="B1127" s="31" t="s">
        <v>1148</v>
      </c>
      <c r="C1127" s="31" t="str">
        <f t="shared" si="51"/>
        <v>Laboratory-Pathology Policy</v>
      </c>
      <c r="G1127" s="30" t="s">
        <v>196</v>
      </c>
      <c r="H1127" s="31" t="s">
        <v>1148</v>
      </c>
      <c r="I1127" s="31" t="str">
        <f t="shared" si="52"/>
        <v>Laboratory-Pathology Policy</v>
      </c>
      <c r="J1127" t="e">
        <f t="shared" ca="1" si="53"/>
        <v>#N/A</v>
      </c>
      <c r="N1127" s="34" t="s">
        <v>3022</v>
      </c>
      <c r="O1127" s="34" t="s">
        <v>3200</v>
      </c>
      <c r="P1127" s="69">
        <v>8447</v>
      </c>
      <c r="Q1127" s="34" t="s">
        <v>6767</v>
      </c>
      <c r="R1127" s="34" t="s">
        <v>3201</v>
      </c>
      <c r="S1127" s="69">
        <v>55080</v>
      </c>
      <c r="T1127" s="70" t="s">
        <v>6768</v>
      </c>
      <c r="U1127" s="34" t="s">
        <v>4638</v>
      </c>
      <c r="V1127" s="34" t="s">
        <v>6284</v>
      </c>
      <c r="W1127" s="34" t="s">
        <v>6764</v>
      </c>
      <c r="X1127" s="34" t="s">
        <v>3022</v>
      </c>
    </row>
    <row r="1128" spans="1:24" x14ac:dyDescent="0.25">
      <c r="A1128" s="30" t="s">
        <v>215</v>
      </c>
      <c r="B1128" s="31" t="s">
        <v>1149</v>
      </c>
      <c r="C1128" s="31" t="str">
        <f t="shared" si="51"/>
        <v>Drug and Biological Policy</v>
      </c>
      <c r="G1128" s="30" t="s">
        <v>215</v>
      </c>
      <c r="H1128" s="31" t="s">
        <v>1149</v>
      </c>
      <c r="I1128" s="31" t="str">
        <f t="shared" si="52"/>
        <v>Drug and Biological Policy</v>
      </c>
      <c r="J1128" t="e">
        <f t="shared" ca="1" si="53"/>
        <v>#N/A</v>
      </c>
      <c r="N1128" s="34" t="s">
        <v>3022</v>
      </c>
      <c r="O1128" s="34" t="s">
        <v>3198</v>
      </c>
      <c r="P1128" s="69">
        <v>6064</v>
      </c>
      <c r="Q1128" s="34" t="s">
        <v>6769</v>
      </c>
      <c r="R1128" s="34" t="s">
        <v>3199</v>
      </c>
      <c r="S1128" s="69">
        <v>15624</v>
      </c>
      <c r="T1128" s="34" t="s">
        <v>6770</v>
      </c>
      <c r="U1128" s="34" t="s">
        <v>4638</v>
      </c>
      <c r="V1128" s="34" t="s">
        <v>6284</v>
      </c>
      <c r="W1128" s="34" t="s">
        <v>6771</v>
      </c>
      <c r="X1128" s="34" t="s">
        <v>3022</v>
      </c>
    </row>
    <row r="1129" spans="1:24" x14ac:dyDescent="0.25">
      <c r="A1129" s="30" t="s">
        <v>215</v>
      </c>
      <c r="B1129" s="31" t="s">
        <v>1150</v>
      </c>
      <c r="C1129" s="31" t="str">
        <f t="shared" si="51"/>
        <v>Drug and Biological Policy</v>
      </c>
      <c r="G1129" s="30" t="s">
        <v>215</v>
      </c>
      <c r="H1129" s="31" t="s">
        <v>1150</v>
      </c>
      <c r="I1129" s="31" t="str">
        <f t="shared" si="52"/>
        <v>Drug and Biological Policy</v>
      </c>
      <c r="J1129" t="e">
        <f t="shared" ca="1" si="53"/>
        <v>#N/A</v>
      </c>
      <c r="N1129" s="34" t="s">
        <v>3022</v>
      </c>
      <c r="O1129" s="34" t="s">
        <v>3188</v>
      </c>
      <c r="P1129" s="69">
        <v>5046</v>
      </c>
      <c r="Q1129" s="34" t="s">
        <v>6772</v>
      </c>
      <c r="R1129" s="34" t="s">
        <v>3190</v>
      </c>
      <c r="S1129" s="69">
        <v>19539</v>
      </c>
      <c r="T1129" s="70" t="s">
        <v>6773</v>
      </c>
      <c r="U1129" s="34" t="s">
        <v>4638</v>
      </c>
      <c r="V1129" s="34" t="s">
        <v>6284</v>
      </c>
      <c r="W1129" s="34" t="s">
        <v>6774</v>
      </c>
      <c r="X1129" s="34" t="s">
        <v>3022</v>
      </c>
    </row>
    <row r="1130" spans="1:24" x14ac:dyDescent="0.25">
      <c r="A1130" s="30" t="s">
        <v>1151</v>
      </c>
      <c r="B1130" s="31" t="s">
        <v>1131</v>
      </c>
      <c r="C1130" s="31" t="str">
        <f t="shared" si="51"/>
        <v>Laboratory-Pathology Policy</v>
      </c>
      <c r="G1130" s="30" t="s">
        <v>1151</v>
      </c>
      <c r="H1130" s="31" t="s">
        <v>1131</v>
      </c>
      <c r="I1130" s="31" t="str">
        <f t="shared" si="52"/>
        <v>Laboratory-Pathology Policy</v>
      </c>
      <c r="J1130" t="e">
        <f t="shared" ca="1" si="53"/>
        <v>#N/A</v>
      </c>
      <c r="N1130" s="34" t="s">
        <v>3022</v>
      </c>
      <c r="O1130" s="34" t="s">
        <v>3188</v>
      </c>
      <c r="P1130" s="69">
        <v>5052</v>
      </c>
      <c r="Q1130" s="34" t="s">
        <v>6775</v>
      </c>
      <c r="R1130" s="34" t="s">
        <v>3189</v>
      </c>
      <c r="S1130" s="69">
        <v>19641</v>
      </c>
      <c r="T1130" s="70" t="s">
        <v>6776</v>
      </c>
      <c r="U1130" s="34" t="s">
        <v>4638</v>
      </c>
      <c r="V1130" s="34" t="s">
        <v>6284</v>
      </c>
      <c r="W1130" s="34" t="s">
        <v>6777</v>
      </c>
      <c r="X1130" s="34" t="s">
        <v>3022</v>
      </c>
    </row>
    <row r="1131" spans="1:24" x14ac:dyDescent="0.25">
      <c r="A1131" s="30" t="s">
        <v>1151</v>
      </c>
      <c r="B1131" s="31" t="s">
        <v>1131</v>
      </c>
      <c r="C1131" s="31" t="str">
        <f t="shared" si="51"/>
        <v>Laboratory-Pathology Policy</v>
      </c>
      <c r="G1131" s="30" t="s">
        <v>1151</v>
      </c>
      <c r="H1131" s="31" t="s">
        <v>1131</v>
      </c>
      <c r="I1131" s="31" t="str">
        <f t="shared" si="52"/>
        <v>Laboratory-Pathology Policy</v>
      </c>
      <c r="J1131" t="e">
        <f t="shared" ca="1" si="53"/>
        <v>#N/A</v>
      </c>
      <c r="N1131" s="34" t="s">
        <v>3022</v>
      </c>
      <c r="O1131" s="34" t="s">
        <v>3188</v>
      </c>
      <c r="P1131" s="69">
        <v>5890</v>
      </c>
      <c r="Q1131" s="70" t="s">
        <v>6778</v>
      </c>
      <c r="R1131" s="34" t="s">
        <v>3197</v>
      </c>
      <c r="S1131" s="69">
        <v>13304</v>
      </c>
      <c r="T1131" s="70" t="s">
        <v>6779</v>
      </c>
      <c r="U1131" s="34" t="s">
        <v>4638</v>
      </c>
      <c r="V1131" s="34" t="s">
        <v>6284</v>
      </c>
      <c r="W1131" s="34" t="s">
        <v>6780</v>
      </c>
      <c r="X1131" s="34" t="s">
        <v>3022</v>
      </c>
    </row>
    <row r="1132" spans="1:24" x14ac:dyDescent="0.25">
      <c r="A1132" s="30" t="s">
        <v>1151</v>
      </c>
      <c r="B1132" s="31" t="s">
        <v>1137</v>
      </c>
      <c r="C1132" s="31" t="str">
        <f t="shared" si="51"/>
        <v>Laboratory-Pathology Policy</v>
      </c>
      <c r="G1132" s="30" t="s">
        <v>1151</v>
      </c>
      <c r="H1132" s="31" t="s">
        <v>1137</v>
      </c>
      <c r="I1132" s="31" t="str">
        <f t="shared" si="52"/>
        <v>Laboratory-Pathology Policy</v>
      </c>
      <c r="J1132" t="e">
        <f t="shared" ca="1" si="53"/>
        <v>#N/A</v>
      </c>
      <c r="N1132" s="34" t="s">
        <v>3022</v>
      </c>
      <c r="O1132" s="34" t="s">
        <v>3188</v>
      </c>
      <c r="P1132" s="69">
        <v>7105</v>
      </c>
      <c r="Q1132" s="70" t="s">
        <v>6781</v>
      </c>
      <c r="R1132" s="34" t="s">
        <v>3196</v>
      </c>
      <c r="S1132" s="69">
        <v>54714</v>
      </c>
      <c r="T1132" s="70" t="s">
        <v>6782</v>
      </c>
      <c r="U1132" s="34" t="s">
        <v>4638</v>
      </c>
      <c r="V1132" s="34" t="s">
        <v>6284</v>
      </c>
      <c r="W1132" s="34" t="s">
        <v>6783</v>
      </c>
      <c r="X1132" s="34" t="s">
        <v>3022</v>
      </c>
    </row>
    <row r="1133" spans="1:24" x14ac:dyDescent="0.25">
      <c r="A1133" s="30" t="s">
        <v>1151</v>
      </c>
      <c r="B1133" s="31" t="s">
        <v>1146</v>
      </c>
      <c r="C1133" s="31" t="str">
        <f t="shared" si="51"/>
        <v>Laboratory-Pathology Policy</v>
      </c>
      <c r="G1133" s="30" t="s">
        <v>1151</v>
      </c>
      <c r="H1133" s="31" t="s">
        <v>1146</v>
      </c>
      <c r="I1133" s="31" t="str">
        <f t="shared" si="52"/>
        <v>Laboratory-Pathology Policy</v>
      </c>
      <c r="J1133" t="e">
        <f t="shared" ca="1" si="53"/>
        <v>#N/A</v>
      </c>
      <c r="N1133" s="34" t="s">
        <v>3022</v>
      </c>
      <c r="O1133" s="34" t="s">
        <v>3188</v>
      </c>
      <c r="P1133" s="69">
        <v>8835</v>
      </c>
      <c r="Q1133" s="34" t="s">
        <v>6784</v>
      </c>
      <c r="R1133" s="34" t="s">
        <v>3195</v>
      </c>
      <c r="S1133" s="69">
        <v>50854</v>
      </c>
      <c r="T1133" s="34" t="s">
        <v>6785</v>
      </c>
      <c r="U1133" s="34" t="s">
        <v>4638</v>
      </c>
      <c r="V1133" s="34" t="s">
        <v>6284</v>
      </c>
      <c r="W1133" s="34" t="s">
        <v>6786</v>
      </c>
      <c r="X1133" s="34" t="s">
        <v>3022</v>
      </c>
    </row>
    <row r="1134" spans="1:24" x14ac:dyDescent="0.25">
      <c r="A1134" s="30" t="s">
        <v>1151</v>
      </c>
      <c r="B1134" s="31" t="s">
        <v>1147</v>
      </c>
      <c r="C1134" s="31" t="str">
        <f t="shared" si="51"/>
        <v>Laboratory-Pathology Policy</v>
      </c>
      <c r="G1134" s="30" t="s">
        <v>1151</v>
      </c>
      <c r="H1134" s="31" t="s">
        <v>1147</v>
      </c>
      <c r="I1134" s="31" t="str">
        <f t="shared" si="52"/>
        <v>Laboratory-Pathology Policy</v>
      </c>
      <c r="J1134" t="e">
        <f t="shared" ca="1" si="53"/>
        <v>#N/A</v>
      </c>
      <c r="N1134" s="34" t="s">
        <v>3022</v>
      </c>
      <c r="O1134" s="34" t="s">
        <v>3188</v>
      </c>
      <c r="P1134" s="69">
        <v>8836</v>
      </c>
      <c r="Q1134" s="34" t="s">
        <v>6787</v>
      </c>
      <c r="R1134" s="34" t="s">
        <v>3194</v>
      </c>
      <c r="S1134" s="69">
        <v>50858</v>
      </c>
      <c r="T1134" s="70" t="s">
        <v>6788</v>
      </c>
      <c r="U1134" s="34" t="s">
        <v>4638</v>
      </c>
      <c r="V1134" s="34" t="s">
        <v>6284</v>
      </c>
      <c r="W1134" s="34" t="s">
        <v>6786</v>
      </c>
      <c r="X1134" s="34" t="s">
        <v>3022</v>
      </c>
    </row>
    <row r="1135" spans="1:24" x14ac:dyDescent="0.25">
      <c r="A1135" s="30" t="s">
        <v>1151</v>
      </c>
      <c r="B1135" s="31" t="s">
        <v>1147</v>
      </c>
      <c r="C1135" s="31" t="str">
        <f t="shared" si="51"/>
        <v>Laboratory-Pathology Policy</v>
      </c>
      <c r="G1135" s="30" t="s">
        <v>1151</v>
      </c>
      <c r="H1135" s="31" t="s">
        <v>1147</v>
      </c>
      <c r="I1135" s="31" t="str">
        <f t="shared" si="52"/>
        <v>Laboratory-Pathology Policy</v>
      </c>
      <c r="J1135" t="e">
        <f t="shared" ca="1" si="53"/>
        <v>#N/A</v>
      </c>
      <c r="N1135" s="34" t="s">
        <v>3022</v>
      </c>
      <c r="O1135" s="34" t="s">
        <v>3188</v>
      </c>
      <c r="P1135" s="69">
        <v>8837</v>
      </c>
      <c r="Q1135" s="34" t="s">
        <v>6789</v>
      </c>
      <c r="R1135" s="34" t="s">
        <v>3193</v>
      </c>
      <c r="S1135" s="69">
        <v>50864</v>
      </c>
      <c r="T1135" s="34" t="s">
        <v>6790</v>
      </c>
      <c r="U1135" s="34" t="s">
        <v>4638</v>
      </c>
      <c r="V1135" s="34" t="s">
        <v>6284</v>
      </c>
      <c r="W1135" s="34" t="s">
        <v>6786</v>
      </c>
      <c r="X1135" s="34" t="s">
        <v>3022</v>
      </c>
    </row>
    <row r="1136" spans="1:24" x14ac:dyDescent="0.25">
      <c r="A1136" s="30" t="s">
        <v>3657</v>
      </c>
      <c r="B1136" s="31" t="s">
        <v>1131</v>
      </c>
      <c r="C1136" s="31" t="str">
        <f t="shared" si="51"/>
        <v>Laboratory-Pathology Policy</v>
      </c>
      <c r="G1136" s="30" t="s">
        <v>3657</v>
      </c>
      <c r="H1136" s="31" t="s">
        <v>1131</v>
      </c>
      <c r="I1136" s="31" t="str">
        <f t="shared" si="52"/>
        <v>Laboratory-Pathology Policy</v>
      </c>
      <c r="J1136" t="e">
        <f t="shared" ca="1" si="53"/>
        <v>#N/A</v>
      </c>
      <c r="N1136" s="34" t="s">
        <v>3022</v>
      </c>
      <c r="O1136" s="34" t="s">
        <v>3188</v>
      </c>
      <c r="P1136" s="69">
        <v>8838</v>
      </c>
      <c r="Q1136" s="34" t="s">
        <v>6791</v>
      </c>
      <c r="R1136" s="34" t="s">
        <v>3192</v>
      </c>
      <c r="S1136" s="69">
        <v>50865</v>
      </c>
      <c r="T1136" s="70" t="s">
        <v>6792</v>
      </c>
      <c r="U1136" s="34" t="s">
        <v>4638</v>
      </c>
      <c r="V1136" s="34" t="s">
        <v>6284</v>
      </c>
      <c r="W1136" s="34" t="s">
        <v>6786</v>
      </c>
      <c r="X1136" s="34" t="s">
        <v>3022</v>
      </c>
    </row>
    <row r="1137" spans="1:24" x14ac:dyDescent="0.25">
      <c r="A1137" s="30" t="s">
        <v>3657</v>
      </c>
      <c r="B1137" s="31" t="s">
        <v>1131</v>
      </c>
      <c r="C1137" s="31" t="str">
        <f t="shared" si="51"/>
        <v>Laboratory-Pathology Policy</v>
      </c>
      <c r="G1137" s="30" t="s">
        <v>3657</v>
      </c>
      <c r="H1137" s="31" t="s">
        <v>1131</v>
      </c>
      <c r="I1137" s="31" t="str">
        <f t="shared" si="52"/>
        <v>Laboratory-Pathology Policy</v>
      </c>
      <c r="J1137" t="e">
        <f t="shared" ca="1" si="53"/>
        <v>#N/A</v>
      </c>
      <c r="N1137" s="34" t="s">
        <v>3022</v>
      </c>
      <c r="O1137" s="34" t="s">
        <v>3188</v>
      </c>
      <c r="P1137" s="69">
        <v>8839</v>
      </c>
      <c r="Q1137" s="34" t="s">
        <v>6793</v>
      </c>
      <c r="R1137" s="34" t="s">
        <v>3191</v>
      </c>
      <c r="S1137" s="69">
        <v>50867</v>
      </c>
      <c r="T1137" s="70" t="s">
        <v>6794</v>
      </c>
      <c r="U1137" s="34" t="s">
        <v>4638</v>
      </c>
      <c r="V1137" s="34" t="s">
        <v>6284</v>
      </c>
      <c r="W1137" s="34" t="s">
        <v>6786</v>
      </c>
      <c r="X1137" s="34" t="s">
        <v>3022</v>
      </c>
    </row>
    <row r="1138" spans="1:24" x14ac:dyDescent="0.25">
      <c r="A1138" s="30" t="s">
        <v>3657</v>
      </c>
      <c r="B1138" s="31" t="s">
        <v>1132</v>
      </c>
      <c r="C1138" s="31" t="str">
        <f t="shared" si="51"/>
        <v>Laboratory-Pathology Policy</v>
      </c>
      <c r="G1138" s="30" t="s">
        <v>3657</v>
      </c>
      <c r="H1138" s="31" t="s">
        <v>1132</v>
      </c>
      <c r="I1138" s="31" t="str">
        <f t="shared" si="52"/>
        <v>Laboratory-Pathology Policy</v>
      </c>
      <c r="J1138" t="e">
        <f t="shared" ca="1" si="53"/>
        <v>#N/A</v>
      </c>
      <c r="N1138" s="34" t="s">
        <v>3022</v>
      </c>
      <c r="O1138" s="34" t="s">
        <v>3186</v>
      </c>
      <c r="P1138" s="69">
        <v>8966</v>
      </c>
      <c r="Q1138" s="70" t="s">
        <v>6795</v>
      </c>
      <c r="R1138" s="34" t="s">
        <v>6796</v>
      </c>
      <c r="S1138" s="69">
        <v>60875</v>
      </c>
      <c r="T1138" s="70" t="s">
        <v>6797</v>
      </c>
      <c r="U1138" s="34" t="s">
        <v>4638</v>
      </c>
      <c r="V1138" s="34" t="s">
        <v>6284</v>
      </c>
      <c r="W1138" s="34" t="s">
        <v>6798</v>
      </c>
      <c r="X1138" s="34" t="s">
        <v>3022</v>
      </c>
    </row>
    <row r="1139" spans="1:24" x14ac:dyDescent="0.25">
      <c r="A1139" s="30" t="s">
        <v>3657</v>
      </c>
      <c r="B1139" s="31" t="s">
        <v>1136</v>
      </c>
      <c r="C1139" s="31" t="str">
        <f t="shared" si="51"/>
        <v>Laboratory-Pathology Policy</v>
      </c>
      <c r="G1139" s="30" t="s">
        <v>3657</v>
      </c>
      <c r="H1139" s="31" t="s">
        <v>1136</v>
      </c>
      <c r="I1139" s="31" t="str">
        <f t="shared" si="52"/>
        <v>Laboratory-Pathology Policy</v>
      </c>
      <c r="J1139" t="e">
        <f t="shared" ca="1" si="53"/>
        <v>#N/A</v>
      </c>
      <c r="N1139" s="34" t="s">
        <v>3022</v>
      </c>
      <c r="O1139" s="34" t="s">
        <v>3184</v>
      </c>
      <c r="P1139" s="69">
        <v>8953</v>
      </c>
      <c r="Q1139" s="34" t="s">
        <v>6799</v>
      </c>
      <c r="R1139" s="34" t="s">
        <v>3185</v>
      </c>
      <c r="S1139" s="69">
        <v>30076</v>
      </c>
      <c r="T1139" s="70" t="s">
        <v>6800</v>
      </c>
      <c r="U1139" s="34" t="s">
        <v>4638</v>
      </c>
      <c r="V1139" s="34" t="s">
        <v>6284</v>
      </c>
      <c r="W1139" s="70" t="s">
        <v>6801</v>
      </c>
      <c r="X1139" s="34" t="s">
        <v>3022</v>
      </c>
    </row>
    <row r="1140" spans="1:24" x14ac:dyDescent="0.25">
      <c r="A1140" s="30" t="s">
        <v>3657</v>
      </c>
      <c r="B1140" s="31" t="s">
        <v>1137</v>
      </c>
      <c r="C1140" s="31" t="str">
        <f t="shared" si="51"/>
        <v>Laboratory-Pathology Policy</v>
      </c>
      <c r="G1140" s="30" t="s">
        <v>3657</v>
      </c>
      <c r="H1140" s="31" t="s">
        <v>1137</v>
      </c>
      <c r="I1140" s="31" t="str">
        <f t="shared" si="52"/>
        <v>Laboratory-Pathology Policy</v>
      </c>
      <c r="J1140" t="e">
        <f t="shared" ca="1" si="53"/>
        <v>#N/A</v>
      </c>
      <c r="N1140" s="34" t="s">
        <v>3022</v>
      </c>
      <c r="O1140" s="34" t="s">
        <v>3181</v>
      </c>
      <c r="P1140" s="69">
        <v>6662</v>
      </c>
      <c r="Q1140" s="34" t="s">
        <v>6802</v>
      </c>
      <c r="R1140" s="34" t="s">
        <v>3183</v>
      </c>
      <c r="S1140" s="69">
        <v>28665</v>
      </c>
      <c r="T1140" s="70" t="s">
        <v>6803</v>
      </c>
      <c r="U1140" s="34" t="s">
        <v>4638</v>
      </c>
      <c r="V1140" s="34" t="s">
        <v>6284</v>
      </c>
      <c r="W1140" s="34" t="s">
        <v>6804</v>
      </c>
      <c r="X1140" s="34" t="s">
        <v>3022</v>
      </c>
    </row>
    <row r="1141" spans="1:24" x14ac:dyDescent="0.25">
      <c r="A1141" s="30" t="s">
        <v>3657</v>
      </c>
      <c r="B1141" s="31" t="s">
        <v>1138</v>
      </c>
      <c r="C1141" s="31" t="str">
        <f t="shared" si="51"/>
        <v>Laboratory-Pathology Policy</v>
      </c>
      <c r="G1141" s="30" t="s">
        <v>3657</v>
      </c>
      <c r="H1141" s="31" t="s">
        <v>1138</v>
      </c>
      <c r="I1141" s="31" t="str">
        <f t="shared" si="52"/>
        <v>Laboratory-Pathology Policy</v>
      </c>
      <c r="J1141" t="e">
        <f t="shared" ca="1" si="53"/>
        <v>#N/A</v>
      </c>
      <c r="N1141" s="34" t="s">
        <v>3022</v>
      </c>
      <c r="O1141" s="34" t="s">
        <v>3181</v>
      </c>
      <c r="P1141" s="69">
        <v>9037</v>
      </c>
      <c r="Q1141" s="34" t="s">
        <v>6805</v>
      </c>
      <c r="R1141" s="34" t="s">
        <v>3182</v>
      </c>
      <c r="S1141" s="69">
        <v>52031</v>
      </c>
      <c r="T1141" s="70" t="s">
        <v>6806</v>
      </c>
      <c r="U1141" s="34" t="s">
        <v>4638</v>
      </c>
      <c r="V1141" s="34" t="s">
        <v>6284</v>
      </c>
      <c r="W1141" s="34" t="s">
        <v>6807</v>
      </c>
      <c r="X1141" s="34" t="s">
        <v>3022</v>
      </c>
    </row>
    <row r="1142" spans="1:24" x14ac:dyDescent="0.25">
      <c r="A1142" s="30" t="s">
        <v>3657</v>
      </c>
      <c r="B1142" s="31" t="s">
        <v>1143</v>
      </c>
      <c r="C1142" s="31" t="str">
        <f t="shared" si="51"/>
        <v>Laboratory-Pathology Policy</v>
      </c>
      <c r="G1142" s="30" t="s">
        <v>3657</v>
      </c>
      <c r="H1142" s="31" t="s">
        <v>1143</v>
      </c>
      <c r="I1142" s="31" t="str">
        <f t="shared" si="52"/>
        <v>Laboratory-Pathology Policy</v>
      </c>
      <c r="J1142" t="e">
        <f t="shared" ca="1" si="53"/>
        <v>#N/A</v>
      </c>
      <c r="N1142" s="34" t="s">
        <v>3022</v>
      </c>
      <c r="O1142" s="34" t="s">
        <v>3179</v>
      </c>
      <c r="P1142" s="69">
        <v>3024</v>
      </c>
      <c r="Q1142" s="34" t="s">
        <v>6808</v>
      </c>
      <c r="R1142" s="34" t="s">
        <v>3180</v>
      </c>
      <c r="S1142" s="69">
        <v>13060</v>
      </c>
      <c r="T1142" s="70" t="s">
        <v>6809</v>
      </c>
      <c r="U1142" s="34" t="s">
        <v>4638</v>
      </c>
      <c r="V1142" s="34" t="s">
        <v>6284</v>
      </c>
      <c r="W1142" s="34" t="s">
        <v>6810</v>
      </c>
      <c r="X1142" s="34" t="s">
        <v>3022</v>
      </c>
    </row>
    <row r="1143" spans="1:24" x14ac:dyDescent="0.25">
      <c r="A1143" s="30" t="s">
        <v>3657</v>
      </c>
      <c r="B1143" s="31" t="s">
        <v>1144</v>
      </c>
      <c r="C1143" s="31" t="str">
        <f t="shared" si="51"/>
        <v>Laboratory-Pathology Policy</v>
      </c>
      <c r="G1143" s="30" t="s">
        <v>3657</v>
      </c>
      <c r="H1143" s="31" t="s">
        <v>1144</v>
      </c>
      <c r="I1143" s="31" t="str">
        <f t="shared" si="52"/>
        <v>Laboratory-Pathology Policy</v>
      </c>
      <c r="J1143" t="e">
        <f t="shared" ca="1" si="53"/>
        <v>#N/A</v>
      </c>
      <c r="N1143" s="71" t="s">
        <v>3022</v>
      </c>
      <c r="O1143" s="34" t="s">
        <v>3169</v>
      </c>
      <c r="P1143" s="69">
        <v>8053</v>
      </c>
      <c r="Q1143" s="34" t="s">
        <v>6811</v>
      </c>
      <c r="R1143" s="34" t="s">
        <v>1335</v>
      </c>
      <c r="S1143" s="69">
        <v>60648</v>
      </c>
      <c r="T1143" s="70" t="s">
        <v>6812</v>
      </c>
      <c r="U1143" s="34" t="s">
        <v>4638</v>
      </c>
      <c r="V1143" s="34" t="s">
        <v>6284</v>
      </c>
      <c r="W1143" s="70" t="s">
        <v>6813</v>
      </c>
      <c r="X1143" s="71" t="s">
        <v>3022</v>
      </c>
    </row>
    <row r="1144" spans="1:24" x14ac:dyDescent="0.25">
      <c r="A1144" s="30" t="s">
        <v>3657</v>
      </c>
      <c r="B1144" s="31" t="s">
        <v>1146</v>
      </c>
      <c r="C1144" s="31" t="str">
        <f t="shared" si="51"/>
        <v>Laboratory-Pathology Policy</v>
      </c>
      <c r="G1144" s="30" t="s">
        <v>3657</v>
      </c>
      <c r="H1144" s="31" t="s">
        <v>1146</v>
      </c>
      <c r="I1144" s="31" t="str">
        <f t="shared" si="52"/>
        <v>Laboratory-Pathology Policy</v>
      </c>
      <c r="J1144" t="e">
        <f t="shared" ca="1" si="53"/>
        <v>#N/A</v>
      </c>
      <c r="N1144" s="71" t="s">
        <v>3022</v>
      </c>
      <c r="O1144" s="34" t="s">
        <v>3169</v>
      </c>
      <c r="P1144" s="69">
        <v>8053</v>
      </c>
      <c r="Q1144" s="34" t="s">
        <v>6811</v>
      </c>
      <c r="R1144" s="34" t="s">
        <v>1347</v>
      </c>
      <c r="S1144" s="69">
        <v>60632</v>
      </c>
      <c r="T1144" s="70" t="s">
        <v>6814</v>
      </c>
      <c r="U1144" s="34" t="s">
        <v>4638</v>
      </c>
      <c r="V1144" s="34" t="s">
        <v>6284</v>
      </c>
      <c r="W1144" s="70" t="s">
        <v>6815</v>
      </c>
      <c r="X1144" s="71" t="s">
        <v>3022</v>
      </c>
    </row>
    <row r="1145" spans="1:24" x14ac:dyDescent="0.25">
      <c r="A1145" s="30" t="s">
        <v>3657</v>
      </c>
      <c r="B1145" s="31" t="s">
        <v>1142</v>
      </c>
      <c r="C1145" s="31" t="str">
        <f t="shared" si="51"/>
        <v>Laboratory-Pathology Policy</v>
      </c>
      <c r="G1145" s="30" t="s">
        <v>3657</v>
      </c>
      <c r="H1145" s="31" t="s">
        <v>1142</v>
      </c>
      <c r="I1145" s="31" t="str">
        <f t="shared" si="52"/>
        <v>Laboratory-Pathology Policy</v>
      </c>
      <c r="J1145" t="e">
        <f t="shared" ca="1" si="53"/>
        <v>#N/A</v>
      </c>
      <c r="N1145" s="71" t="s">
        <v>3022</v>
      </c>
      <c r="O1145" s="34" t="s">
        <v>3169</v>
      </c>
      <c r="P1145" s="69">
        <v>8053</v>
      </c>
      <c r="Q1145" s="34" t="s">
        <v>6811</v>
      </c>
      <c r="R1145" s="34" t="s">
        <v>1348</v>
      </c>
      <c r="S1145" s="69">
        <v>60645</v>
      </c>
      <c r="T1145" s="70" t="s">
        <v>6816</v>
      </c>
      <c r="U1145" s="34" t="s">
        <v>4638</v>
      </c>
      <c r="V1145" s="34" t="s">
        <v>6284</v>
      </c>
      <c r="W1145" s="70" t="s">
        <v>6817</v>
      </c>
      <c r="X1145" s="71" t="s">
        <v>3022</v>
      </c>
    </row>
    <row r="1146" spans="1:24" x14ac:dyDescent="0.25">
      <c r="A1146" s="30" t="s">
        <v>3657</v>
      </c>
      <c r="B1146" s="31" t="s">
        <v>1147</v>
      </c>
      <c r="C1146" s="31" t="str">
        <f t="shared" si="51"/>
        <v>Laboratory-Pathology Policy</v>
      </c>
      <c r="G1146" s="30" t="s">
        <v>3657</v>
      </c>
      <c r="H1146" s="31" t="s">
        <v>1147</v>
      </c>
      <c r="I1146" s="31" t="str">
        <f t="shared" si="52"/>
        <v>Laboratory-Pathology Policy</v>
      </c>
      <c r="J1146" t="e">
        <f t="shared" ca="1" si="53"/>
        <v>#N/A</v>
      </c>
      <c r="N1146" s="71" t="s">
        <v>3022</v>
      </c>
      <c r="O1146" s="34" t="s">
        <v>3169</v>
      </c>
      <c r="P1146" s="69">
        <v>8054</v>
      </c>
      <c r="Q1146" s="70" t="s">
        <v>6818</v>
      </c>
      <c r="R1146" s="34" t="s">
        <v>1326</v>
      </c>
      <c r="S1146" s="69">
        <v>60576</v>
      </c>
      <c r="T1146" s="70" t="s">
        <v>6819</v>
      </c>
      <c r="U1146" s="34" t="s">
        <v>4638</v>
      </c>
      <c r="V1146" s="34" t="s">
        <v>6284</v>
      </c>
      <c r="W1146" s="70" t="s">
        <v>6820</v>
      </c>
      <c r="X1146" s="71" t="s">
        <v>3022</v>
      </c>
    </row>
    <row r="1147" spans="1:24" x14ac:dyDescent="0.25">
      <c r="A1147" s="30" t="s">
        <v>1152</v>
      </c>
      <c r="B1147" s="31" t="s">
        <v>1139</v>
      </c>
      <c r="C1147" s="31" t="str">
        <f t="shared" si="51"/>
        <v>Laboratory-Pathology Policy</v>
      </c>
      <c r="G1147" s="30" t="s">
        <v>1152</v>
      </c>
      <c r="H1147" s="31" t="s">
        <v>1139</v>
      </c>
      <c r="I1147" s="31" t="str">
        <f t="shared" si="52"/>
        <v>Laboratory-Pathology Policy</v>
      </c>
      <c r="J1147" t="e">
        <f t="shared" ca="1" si="53"/>
        <v>#N/A</v>
      </c>
      <c r="N1147" s="71" t="s">
        <v>3022</v>
      </c>
      <c r="O1147" s="34" t="s">
        <v>3169</v>
      </c>
      <c r="P1147" s="69">
        <v>8054</v>
      </c>
      <c r="Q1147" s="70" t="s">
        <v>6818</v>
      </c>
      <c r="R1147" s="34" t="s">
        <v>1330</v>
      </c>
      <c r="S1147" s="69">
        <v>60577</v>
      </c>
      <c r="T1147" s="70" t="s">
        <v>6821</v>
      </c>
      <c r="U1147" s="34" t="s">
        <v>4638</v>
      </c>
      <c r="V1147" s="34" t="s">
        <v>6284</v>
      </c>
      <c r="W1147" s="70" t="s">
        <v>6822</v>
      </c>
      <c r="X1147" s="71" t="s">
        <v>3022</v>
      </c>
    </row>
    <row r="1148" spans="1:24" x14ac:dyDescent="0.25">
      <c r="A1148" s="30" t="s">
        <v>1152</v>
      </c>
      <c r="B1148" s="31" t="s">
        <v>1131</v>
      </c>
      <c r="C1148" s="31" t="str">
        <f t="shared" si="51"/>
        <v>Laboratory-Pathology Policy</v>
      </c>
      <c r="G1148" s="30" t="s">
        <v>1152</v>
      </c>
      <c r="H1148" s="31" t="s">
        <v>1131</v>
      </c>
      <c r="I1148" s="31" t="str">
        <f t="shared" si="52"/>
        <v>Laboratory-Pathology Policy</v>
      </c>
      <c r="J1148" t="e">
        <f t="shared" ca="1" si="53"/>
        <v>#N/A</v>
      </c>
      <c r="N1148" s="71" t="s">
        <v>3022</v>
      </c>
      <c r="O1148" s="34" t="s">
        <v>3169</v>
      </c>
      <c r="P1148" s="69">
        <v>8054</v>
      </c>
      <c r="Q1148" s="70" t="s">
        <v>6818</v>
      </c>
      <c r="R1148" s="34" t="s">
        <v>1333</v>
      </c>
      <c r="S1148" s="69">
        <v>60567</v>
      </c>
      <c r="T1148" s="70" t="s">
        <v>6823</v>
      </c>
      <c r="U1148" s="34" t="s">
        <v>4638</v>
      </c>
      <c r="V1148" s="34" t="s">
        <v>6284</v>
      </c>
      <c r="W1148" s="70" t="s">
        <v>6824</v>
      </c>
      <c r="X1148" s="71" t="s">
        <v>3022</v>
      </c>
    </row>
    <row r="1149" spans="1:24" x14ac:dyDescent="0.25">
      <c r="A1149" s="30" t="s">
        <v>1152</v>
      </c>
      <c r="B1149" s="31" t="s">
        <v>1131</v>
      </c>
      <c r="C1149" s="31" t="str">
        <f t="shared" si="51"/>
        <v>Laboratory-Pathology Policy</v>
      </c>
      <c r="G1149" s="30" t="s">
        <v>1152</v>
      </c>
      <c r="H1149" s="31" t="s">
        <v>1131</v>
      </c>
      <c r="I1149" s="31" t="str">
        <f t="shared" si="52"/>
        <v>Laboratory-Pathology Policy</v>
      </c>
      <c r="J1149" t="e">
        <f t="shared" ca="1" si="53"/>
        <v>#N/A</v>
      </c>
      <c r="N1149" s="71" t="s">
        <v>3022</v>
      </c>
      <c r="O1149" s="34" t="s">
        <v>3169</v>
      </c>
      <c r="P1149" s="69">
        <v>8054</v>
      </c>
      <c r="Q1149" s="70" t="s">
        <v>6818</v>
      </c>
      <c r="R1149" s="34" t="s">
        <v>1339</v>
      </c>
      <c r="S1149" s="69">
        <v>60636</v>
      </c>
      <c r="T1149" s="70" t="s">
        <v>6825</v>
      </c>
      <c r="U1149" s="34" t="s">
        <v>4638</v>
      </c>
      <c r="V1149" s="34" t="s">
        <v>6284</v>
      </c>
      <c r="W1149" s="70" t="s">
        <v>6826</v>
      </c>
      <c r="X1149" s="71" t="s">
        <v>3022</v>
      </c>
    </row>
    <row r="1150" spans="1:24" x14ac:dyDescent="0.25">
      <c r="A1150" s="30" t="s">
        <v>1152</v>
      </c>
      <c r="B1150" s="31" t="s">
        <v>1137</v>
      </c>
      <c r="C1150" s="31" t="str">
        <f t="shared" si="51"/>
        <v>Laboratory-Pathology Policy</v>
      </c>
      <c r="G1150" s="30" t="s">
        <v>1152</v>
      </c>
      <c r="H1150" s="31" t="s">
        <v>1137</v>
      </c>
      <c r="I1150" s="31" t="str">
        <f t="shared" si="52"/>
        <v>Laboratory-Pathology Policy</v>
      </c>
      <c r="J1150" t="e">
        <f t="shared" ca="1" si="53"/>
        <v>#N/A</v>
      </c>
      <c r="N1150" s="71" t="s">
        <v>3022</v>
      </c>
      <c r="O1150" s="34" t="s">
        <v>3169</v>
      </c>
      <c r="P1150" s="69">
        <v>8054</v>
      </c>
      <c r="Q1150" s="70" t="s">
        <v>6818</v>
      </c>
      <c r="R1150" s="34" t="s">
        <v>1357</v>
      </c>
      <c r="S1150" s="69">
        <v>60644</v>
      </c>
      <c r="T1150" s="70" t="s">
        <v>6827</v>
      </c>
      <c r="U1150" s="34" t="s">
        <v>4638</v>
      </c>
      <c r="V1150" s="34" t="s">
        <v>6284</v>
      </c>
      <c r="W1150" s="70" t="s">
        <v>6828</v>
      </c>
      <c r="X1150" s="71" t="s">
        <v>3022</v>
      </c>
    </row>
    <row r="1151" spans="1:24" x14ac:dyDescent="0.25">
      <c r="A1151" s="30" t="s">
        <v>1152</v>
      </c>
      <c r="B1151" s="31" t="s">
        <v>1146</v>
      </c>
      <c r="C1151" s="31" t="str">
        <f t="shared" si="51"/>
        <v>Laboratory-Pathology Policy</v>
      </c>
      <c r="G1151" s="30" t="s">
        <v>1152</v>
      </c>
      <c r="H1151" s="31" t="s">
        <v>1146</v>
      </c>
      <c r="I1151" s="31" t="str">
        <f t="shared" si="52"/>
        <v>Laboratory-Pathology Policy</v>
      </c>
      <c r="J1151" t="e">
        <f t="shared" ca="1" si="53"/>
        <v>#N/A</v>
      </c>
      <c r="N1151" s="71" t="s">
        <v>3022</v>
      </c>
      <c r="O1151" s="34" t="s">
        <v>3169</v>
      </c>
      <c r="P1151" s="69">
        <v>8055</v>
      </c>
      <c r="Q1151" s="34" t="s">
        <v>6829</v>
      </c>
      <c r="R1151" s="34" t="s">
        <v>1334</v>
      </c>
      <c r="S1151" s="69">
        <v>38376</v>
      </c>
      <c r="T1151" s="70" t="s">
        <v>6830</v>
      </c>
      <c r="U1151" s="34" t="s">
        <v>4638</v>
      </c>
      <c r="V1151" s="34" t="s">
        <v>6284</v>
      </c>
      <c r="W1151" s="70" t="s">
        <v>6831</v>
      </c>
      <c r="X1151" s="71" t="s">
        <v>3022</v>
      </c>
    </row>
    <row r="1152" spans="1:24" x14ac:dyDescent="0.25">
      <c r="A1152" s="30" t="s">
        <v>1152</v>
      </c>
      <c r="B1152" s="31" t="s">
        <v>1147</v>
      </c>
      <c r="C1152" s="31" t="str">
        <f t="shared" si="51"/>
        <v>Laboratory-Pathology Policy</v>
      </c>
      <c r="G1152" s="30" t="s">
        <v>1152</v>
      </c>
      <c r="H1152" s="31" t="s">
        <v>1147</v>
      </c>
      <c r="I1152" s="31" t="str">
        <f t="shared" si="52"/>
        <v>Laboratory-Pathology Policy</v>
      </c>
      <c r="J1152" t="e">
        <f t="shared" ca="1" si="53"/>
        <v>#N/A</v>
      </c>
      <c r="N1152" s="71" t="s">
        <v>3022</v>
      </c>
      <c r="O1152" s="34" t="s">
        <v>3169</v>
      </c>
      <c r="P1152" s="69">
        <v>8471</v>
      </c>
      <c r="Q1152" s="70" t="s">
        <v>6832</v>
      </c>
      <c r="R1152" s="34" t="s">
        <v>1459</v>
      </c>
      <c r="S1152" s="69">
        <v>60638</v>
      </c>
      <c r="T1152" s="70" t="s">
        <v>6833</v>
      </c>
      <c r="U1152" s="34" t="s">
        <v>4638</v>
      </c>
      <c r="V1152" s="34" t="s">
        <v>6284</v>
      </c>
      <c r="W1152" s="70" t="s">
        <v>6834</v>
      </c>
      <c r="X1152" s="71" t="s">
        <v>3022</v>
      </c>
    </row>
    <row r="1153" spans="1:24" x14ac:dyDescent="0.25">
      <c r="A1153" s="30" t="s">
        <v>1152</v>
      </c>
      <c r="B1153" s="31" t="s">
        <v>1147</v>
      </c>
      <c r="C1153" s="31" t="str">
        <f t="shared" si="51"/>
        <v>Laboratory-Pathology Policy</v>
      </c>
      <c r="G1153" s="30" t="s">
        <v>1152</v>
      </c>
      <c r="H1153" s="31" t="s">
        <v>1147</v>
      </c>
      <c r="I1153" s="31" t="str">
        <f t="shared" si="52"/>
        <v>Laboratory-Pathology Policy</v>
      </c>
      <c r="J1153" t="e">
        <f t="shared" ca="1" si="53"/>
        <v>#N/A</v>
      </c>
      <c r="N1153" s="71" t="s">
        <v>3022</v>
      </c>
      <c r="O1153" s="34" t="s">
        <v>3169</v>
      </c>
      <c r="P1153" s="69">
        <v>8868</v>
      </c>
      <c r="Q1153" s="34" t="s">
        <v>6835</v>
      </c>
      <c r="R1153" s="34" t="s">
        <v>1538</v>
      </c>
      <c r="S1153" s="69">
        <v>51223</v>
      </c>
      <c r="T1153" s="70" t="s">
        <v>6836</v>
      </c>
      <c r="U1153" s="34" t="s">
        <v>4638</v>
      </c>
      <c r="V1153" s="34" t="s">
        <v>6284</v>
      </c>
      <c r="W1153" s="70" t="s">
        <v>6837</v>
      </c>
      <c r="X1153" s="71" t="s">
        <v>3022</v>
      </c>
    </row>
    <row r="1154" spans="1:24" x14ac:dyDescent="0.25">
      <c r="A1154" s="30" t="s">
        <v>1152</v>
      </c>
      <c r="B1154" s="31" t="s">
        <v>1148</v>
      </c>
      <c r="C1154" s="31" t="str">
        <f t="shared" si="51"/>
        <v>Laboratory-Pathology Policy</v>
      </c>
      <c r="G1154" s="30" t="s">
        <v>1152</v>
      </c>
      <c r="H1154" s="31" t="s">
        <v>1148</v>
      </c>
      <c r="I1154" s="31" t="str">
        <f t="shared" si="52"/>
        <v>Laboratory-Pathology Policy</v>
      </c>
      <c r="J1154" t="e">
        <f t="shared" ca="1" si="53"/>
        <v>#N/A</v>
      </c>
      <c r="N1154" s="71" t="s">
        <v>3022</v>
      </c>
      <c r="O1154" s="34" t="s">
        <v>3166</v>
      </c>
      <c r="P1154" s="69">
        <v>4215</v>
      </c>
      <c r="Q1154" s="34" t="s">
        <v>6838</v>
      </c>
      <c r="R1154" s="34" t="s">
        <v>1839</v>
      </c>
      <c r="S1154" s="69">
        <v>60991</v>
      </c>
      <c r="T1154" s="70" t="s">
        <v>6839</v>
      </c>
      <c r="U1154" s="34" t="s">
        <v>4638</v>
      </c>
      <c r="V1154" s="34" t="s">
        <v>6284</v>
      </c>
      <c r="W1154" s="34" t="s">
        <v>6840</v>
      </c>
      <c r="X1154" s="71" t="s">
        <v>3022</v>
      </c>
    </row>
    <row r="1155" spans="1:24" x14ac:dyDescent="0.25">
      <c r="A1155" s="30" t="s">
        <v>403</v>
      </c>
      <c r="B1155" s="31" t="s">
        <v>464</v>
      </c>
      <c r="C1155" s="31" t="str">
        <f t="shared" ref="C1155:C1218" si="54">VLOOKUP(A1155,$G:$I,3,0)</f>
        <v>Drug and Biological Policy</v>
      </c>
      <c r="G1155" s="30" t="s">
        <v>403</v>
      </c>
      <c r="H1155" s="31" t="s">
        <v>464</v>
      </c>
      <c r="I1155" s="31" t="str">
        <f t="shared" ref="I1155:I1218" si="55">VLOOKUP(G1155,$R:$X,7,0)</f>
        <v>Drug and Biological Policy</v>
      </c>
      <c r="J1155" t="e">
        <f t="shared" ref="J1155:J1218" ca="1" si="56">VLOOKUP(I1155,$J:$J,1,0)</f>
        <v>#N/A</v>
      </c>
      <c r="N1155" s="71" t="s">
        <v>3022</v>
      </c>
      <c r="O1155" s="34" t="s">
        <v>3166</v>
      </c>
      <c r="P1155" s="69">
        <v>4216</v>
      </c>
      <c r="Q1155" s="34" t="s">
        <v>6841</v>
      </c>
      <c r="R1155" s="34" t="s">
        <v>1840</v>
      </c>
      <c r="S1155" s="69">
        <v>61024</v>
      </c>
      <c r="T1155" s="70" t="s">
        <v>6842</v>
      </c>
      <c r="U1155" s="34" t="s">
        <v>4638</v>
      </c>
      <c r="V1155" s="34" t="s">
        <v>6284</v>
      </c>
      <c r="W1155" s="34" t="s">
        <v>6840</v>
      </c>
      <c r="X1155" s="71" t="s">
        <v>3022</v>
      </c>
    </row>
    <row r="1156" spans="1:24" x14ac:dyDescent="0.25">
      <c r="A1156" s="30" t="s">
        <v>403</v>
      </c>
      <c r="B1156" s="31" t="s">
        <v>1153</v>
      </c>
      <c r="C1156" s="31" t="str">
        <f t="shared" si="54"/>
        <v>Drug and Biological Policy</v>
      </c>
      <c r="G1156" s="30" t="s">
        <v>403</v>
      </c>
      <c r="H1156" s="31" t="s">
        <v>1153</v>
      </c>
      <c r="I1156" s="31" t="str">
        <f t="shared" si="55"/>
        <v>Drug and Biological Policy</v>
      </c>
      <c r="J1156" t="e">
        <f t="shared" ca="1" si="56"/>
        <v>#N/A</v>
      </c>
      <c r="N1156" s="71" t="s">
        <v>3022</v>
      </c>
      <c r="O1156" s="34" t="s">
        <v>3166</v>
      </c>
      <c r="P1156" s="69">
        <v>4368</v>
      </c>
      <c r="Q1156" s="34" t="s">
        <v>6843</v>
      </c>
      <c r="R1156" s="34" t="s">
        <v>1841</v>
      </c>
      <c r="S1156" s="69">
        <v>36353</v>
      </c>
      <c r="T1156" s="70" t="s">
        <v>6844</v>
      </c>
      <c r="U1156" s="34" t="s">
        <v>4638</v>
      </c>
      <c r="V1156" s="34" t="s">
        <v>6284</v>
      </c>
      <c r="W1156" s="34" t="s">
        <v>6845</v>
      </c>
      <c r="X1156" s="71" t="s">
        <v>3022</v>
      </c>
    </row>
    <row r="1157" spans="1:24" x14ac:dyDescent="0.25">
      <c r="A1157" s="30" t="s">
        <v>403</v>
      </c>
      <c r="B1157" s="31" t="s">
        <v>466</v>
      </c>
      <c r="C1157" s="31" t="str">
        <f t="shared" si="54"/>
        <v>Drug and Biological Policy</v>
      </c>
      <c r="G1157" s="30" t="s">
        <v>403</v>
      </c>
      <c r="H1157" s="31" t="s">
        <v>466</v>
      </c>
      <c r="I1157" s="31" t="str">
        <f t="shared" si="55"/>
        <v>Drug and Biological Policy</v>
      </c>
      <c r="J1157" t="e">
        <f t="shared" ca="1" si="56"/>
        <v>#N/A</v>
      </c>
      <c r="N1157" s="71" t="s">
        <v>3022</v>
      </c>
      <c r="O1157" s="34" t="s">
        <v>3166</v>
      </c>
      <c r="P1157" s="69">
        <v>8865</v>
      </c>
      <c r="Q1157" s="34" t="s">
        <v>6846</v>
      </c>
      <c r="R1157" s="34" t="s">
        <v>1531</v>
      </c>
      <c r="S1157" s="69">
        <v>50152</v>
      </c>
      <c r="T1157" s="70" t="s">
        <v>6847</v>
      </c>
      <c r="U1157" s="34" t="s">
        <v>4638</v>
      </c>
      <c r="V1157" s="34" t="s">
        <v>6284</v>
      </c>
      <c r="W1157" s="34" t="s">
        <v>6840</v>
      </c>
      <c r="X1157" s="71" t="s">
        <v>3022</v>
      </c>
    </row>
    <row r="1158" spans="1:24" x14ac:dyDescent="0.25">
      <c r="A1158" s="30" t="s">
        <v>403</v>
      </c>
      <c r="B1158" s="31" t="s">
        <v>1153</v>
      </c>
      <c r="C1158" s="31" t="str">
        <f t="shared" si="54"/>
        <v>Drug and Biological Policy</v>
      </c>
      <c r="G1158" s="30" t="s">
        <v>403</v>
      </c>
      <c r="H1158" s="31" t="s">
        <v>1153</v>
      </c>
      <c r="I1158" s="31" t="str">
        <f t="shared" si="55"/>
        <v>Drug and Biological Policy</v>
      </c>
      <c r="J1158" t="e">
        <f t="shared" ca="1" si="56"/>
        <v>#N/A</v>
      </c>
      <c r="N1158" s="34" t="s">
        <v>3022</v>
      </c>
      <c r="O1158" s="34" t="s">
        <v>3164</v>
      </c>
      <c r="P1158" s="69">
        <v>9030</v>
      </c>
      <c r="Q1158" s="34" t="s">
        <v>6848</v>
      </c>
      <c r="R1158" s="34" t="s">
        <v>3165</v>
      </c>
      <c r="S1158" s="69">
        <v>52159</v>
      </c>
      <c r="T1158" s="70" t="s">
        <v>6849</v>
      </c>
      <c r="U1158" s="34" t="s">
        <v>4638</v>
      </c>
      <c r="V1158" s="34" t="s">
        <v>6284</v>
      </c>
      <c r="W1158" s="34" t="s">
        <v>6850</v>
      </c>
      <c r="X1158" s="34" t="s">
        <v>3022</v>
      </c>
    </row>
    <row r="1159" spans="1:24" x14ac:dyDescent="0.25">
      <c r="A1159" s="30" t="s">
        <v>403</v>
      </c>
      <c r="B1159" s="31" t="s">
        <v>684</v>
      </c>
      <c r="C1159" s="31" t="str">
        <f t="shared" si="54"/>
        <v>Drug and Biological Policy</v>
      </c>
      <c r="G1159" s="30" t="s">
        <v>403</v>
      </c>
      <c r="H1159" s="31" t="s">
        <v>684</v>
      </c>
      <c r="I1159" s="31" t="str">
        <f t="shared" si="55"/>
        <v>Drug and Biological Policy</v>
      </c>
      <c r="J1159" t="e">
        <f t="shared" ca="1" si="56"/>
        <v>#N/A</v>
      </c>
      <c r="N1159" s="34" t="s">
        <v>3022</v>
      </c>
      <c r="O1159" s="34" t="s">
        <v>3162</v>
      </c>
      <c r="P1159" s="69">
        <v>5931</v>
      </c>
      <c r="Q1159" s="34" t="s">
        <v>6851</v>
      </c>
      <c r="R1159" s="34" t="s">
        <v>6852</v>
      </c>
      <c r="S1159" s="69">
        <v>61126</v>
      </c>
      <c r="T1159" s="34" t="s">
        <v>6853</v>
      </c>
      <c r="U1159" s="34" t="s">
        <v>4638</v>
      </c>
      <c r="V1159" s="34" t="s">
        <v>6284</v>
      </c>
      <c r="W1159" s="34" t="s">
        <v>6854</v>
      </c>
      <c r="X1159" s="34" t="s">
        <v>3022</v>
      </c>
    </row>
    <row r="1160" spans="1:24" x14ac:dyDescent="0.25">
      <c r="A1160" s="30" t="s">
        <v>403</v>
      </c>
      <c r="B1160" s="31" t="s">
        <v>1154</v>
      </c>
      <c r="C1160" s="31" t="str">
        <f t="shared" si="54"/>
        <v>Drug and Biological Policy</v>
      </c>
      <c r="G1160" s="30" t="s">
        <v>403</v>
      </c>
      <c r="H1160" s="31" t="s">
        <v>1154</v>
      </c>
      <c r="I1160" s="31" t="str">
        <f t="shared" si="55"/>
        <v>Drug and Biological Policy</v>
      </c>
      <c r="J1160" t="e">
        <f t="shared" ca="1" si="56"/>
        <v>#N/A</v>
      </c>
      <c r="N1160" s="34" t="s">
        <v>3022</v>
      </c>
      <c r="O1160" s="34" t="s">
        <v>3160</v>
      </c>
      <c r="P1160" s="69">
        <v>6065</v>
      </c>
      <c r="Q1160" s="34" t="s">
        <v>6855</v>
      </c>
      <c r="R1160" s="34" t="s">
        <v>6856</v>
      </c>
      <c r="S1160" s="69">
        <v>60857</v>
      </c>
      <c r="T1160" s="34" t="s">
        <v>6857</v>
      </c>
      <c r="U1160" s="34" t="s">
        <v>4638</v>
      </c>
      <c r="V1160" s="34" t="s">
        <v>6284</v>
      </c>
      <c r="W1160" s="34" t="s">
        <v>6858</v>
      </c>
      <c r="X1160" s="34" t="s">
        <v>3022</v>
      </c>
    </row>
    <row r="1161" spans="1:24" x14ac:dyDescent="0.25">
      <c r="A1161" s="30" t="s">
        <v>403</v>
      </c>
      <c r="B1161" s="31" t="s">
        <v>1155</v>
      </c>
      <c r="C1161" s="31" t="str">
        <f t="shared" si="54"/>
        <v>Drug and Biological Policy</v>
      </c>
      <c r="G1161" s="30" t="s">
        <v>403</v>
      </c>
      <c r="H1161" s="31" t="s">
        <v>1155</v>
      </c>
      <c r="I1161" s="31" t="str">
        <f t="shared" si="55"/>
        <v>Drug and Biological Policy</v>
      </c>
      <c r="J1161" t="e">
        <f t="shared" ca="1" si="56"/>
        <v>#N/A</v>
      </c>
      <c r="N1161" s="34" t="s">
        <v>3022</v>
      </c>
      <c r="O1161" s="34" t="s">
        <v>3153</v>
      </c>
      <c r="P1161" s="69">
        <v>8682</v>
      </c>
      <c r="Q1161" s="34" t="s">
        <v>6859</v>
      </c>
      <c r="R1161" s="34" t="s">
        <v>3154</v>
      </c>
      <c r="S1161" s="69">
        <v>47627</v>
      </c>
      <c r="T1161" s="70" t="s">
        <v>6860</v>
      </c>
      <c r="U1161" s="34" t="s">
        <v>4638</v>
      </c>
      <c r="V1161" s="34" t="s">
        <v>6284</v>
      </c>
      <c r="W1161" s="34" t="s">
        <v>6861</v>
      </c>
      <c r="X1161" s="34" t="s">
        <v>3022</v>
      </c>
    </row>
    <row r="1162" spans="1:24" x14ac:dyDescent="0.25">
      <c r="A1162" s="30" t="s">
        <v>403</v>
      </c>
      <c r="B1162" s="31" t="s">
        <v>1156</v>
      </c>
      <c r="C1162" s="31" t="str">
        <f t="shared" si="54"/>
        <v>Drug and Biological Policy</v>
      </c>
      <c r="G1162" s="30" t="s">
        <v>403</v>
      </c>
      <c r="H1162" s="31" t="s">
        <v>1156</v>
      </c>
      <c r="I1162" s="31" t="str">
        <f t="shared" si="55"/>
        <v>Drug and Biological Policy</v>
      </c>
      <c r="J1162" t="e">
        <f t="shared" ca="1" si="56"/>
        <v>#N/A</v>
      </c>
      <c r="N1162" s="34" t="s">
        <v>3022</v>
      </c>
      <c r="O1162" s="34" t="s">
        <v>3153</v>
      </c>
      <c r="P1162" s="69">
        <v>8683</v>
      </c>
      <c r="Q1162" s="34" t="s">
        <v>6862</v>
      </c>
      <c r="R1162" s="34" t="s">
        <v>3155</v>
      </c>
      <c r="S1162" s="69">
        <v>53379</v>
      </c>
      <c r="T1162" s="70" t="s">
        <v>6863</v>
      </c>
      <c r="U1162" s="34" t="s">
        <v>4638</v>
      </c>
      <c r="V1162" s="34" t="s">
        <v>6284</v>
      </c>
      <c r="W1162" s="34" t="s">
        <v>6861</v>
      </c>
      <c r="X1162" s="34" t="s">
        <v>3022</v>
      </c>
    </row>
    <row r="1163" spans="1:24" x14ac:dyDescent="0.25">
      <c r="A1163" s="30" t="s">
        <v>403</v>
      </c>
      <c r="B1163" s="31" t="s">
        <v>457</v>
      </c>
      <c r="C1163" s="31" t="str">
        <f t="shared" si="54"/>
        <v>Drug and Biological Policy</v>
      </c>
      <c r="G1163" s="30" t="s">
        <v>403</v>
      </c>
      <c r="H1163" s="31" t="s">
        <v>457</v>
      </c>
      <c r="I1163" s="31" t="str">
        <f t="shared" si="55"/>
        <v>Drug and Biological Policy</v>
      </c>
      <c r="J1163" t="e">
        <f t="shared" ca="1" si="56"/>
        <v>#N/A</v>
      </c>
      <c r="N1163" s="34" t="s">
        <v>3022</v>
      </c>
      <c r="O1163" s="34" t="s">
        <v>3153</v>
      </c>
      <c r="P1163" s="69">
        <v>8684</v>
      </c>
      <c r="Q1163" s="34" t="s">
        <v>6864</v>
      </c>
      <c r="R1163" s="34" t="s">
        <v>3157</v>
      </c>
      <c r="S1163" s="69">
        <v>47621</v>
      </c>
      <c r="T1163" s="70" t="s">
        <v>6865</v>
      </c>
      <c r="U1163" s="34" t="s">
        <v>4638</v>
      </c>
      <c r="V1163" s="34" t="s">
        <v>6284</v>
      </c>
      <c r="W1163" s="34" t="s">
        <v>6861</v>
      </c>
      <c r="X1163" s="34" t="s">
        <v>3022</v>
      </c>
    </row>
    <row r="1164" spans="1:24" x14ac:dyDescent="0.25">
      <c r="A1164" s="30" t="s">
        <v>403</v>
      </c>
      <c r="B1164" s="31" t="s">
        <v>1157</v>
      </c>
      <c r="C1164" s="31" t="str">
        <f t="shared" si="54"/>
        <v>Drug and Biological Policy</v>
      </c>
      <c r="G1164" s="30" t="s">
        <v>403</v>
      </c>
      <c r="H1164" s="31" t="s">
        <v>1157</v>
      </c>
      <c r="I1164" s="31" t="str">
        <f t="shared" si="55"/>
        <v>Drug and Biological Policy</v>
      </c>
      <c r="J1164" t="e">
        <f t="shared" ca="1" si="56"/>
        <v>#N/A</v>
      </c>
      <c r="N1164" s="34" t="s">
        <v>3022</v>
      </c>
      <c r="O1164" s="34" t="s">
        <v>3153</v>
      </c>
      <c r="P1164" s="69">
        <v>8685</v>
      </c>
      <c r="Q1164" s="34" t="s">
        <v>6866</v>
      </c>
      <c r="R1164" s="34" t="s">
        <v>3158</v>
      </c>
      <c r="S1164" s="69">
        <v>47624</v>
      </c>
      <c r="T1164" s="70" t="s">
        <v>6867</v>
      </c>
      <c r="U1164" s="34" t="s">
        <v>4638</v>
      </c>
      <c r="V1164" s="34" t="s">
        <v>6284</v>
      </c>
      <c r="W1164" s="34" t="s">
        <v>6861</v>
      </c>
      <c r="X1164" s="34" t="s">
        <v>3022</v>
      </c>
    </row>
    <row r="1165" spans="1:24" x14ac:dyDescent="0.25">
      <c r="A1165" s="30" t="s">
        <v>403</v>
      </c>
      <c r="B1165" s="31" t="s">
        <v>457</v>
      </c>
      <c r="C1165" s="31" t="str">
        <f t="shared" si="54"/>
        <v>Drug and Biological Policy</v>
      </c>
      <c r="G1165" s="30" t="s">
        <v>403</v>
      </c>
      <c r="H1165" s="31" t="s">
        <v>457</v>
      </c>
      <c r="I1165" s="31" t="str">
        <f t="shared" si="55"/>
        <v>Drug and Biological Policy</v>
      </c>
      <c r="J1165" t="e">
        <f t="shared" ca="1" si="56"/>
        <v>#N/A</v>
      </c>
      <c r="N1165" s="34" t="s">
        <v>3022</v>
      </c>
      <c r="O1165" s="34" t="s">
        <v>3153</v>
      </c>
      <c r="P1165" s="69">
        <v>8686</v>
      </c>
      <c r="Q1165" s="34" t="s">
        <v>6868</v>
      </c>
      <c r="R1165" s="34" t="s">
        <v>3159</v>
      </c>
      <c r="S1165" s="69">
        <v>47619</v>
      </c>
      <c r="T1165" s="70" t="s">
        <v>6869</v>
      </c>
      <c r="U1165" s="34" t="s">
        <v>4638</v>
      </c>
      <c r="V1165" s="34" t="s">
        <v>6284</v>
      </c>
      <c r="W1165" s="34" t="s">
        <v>6861</v>
      </c>
      <c r="X1165" s="34" t="s">
        <v>3022</v>
      </c>
    </row>
    <row r="1166" spans="1:24" x14ac:dyDescent="0.25">
      <c r="A1166" s="30" t="s">
        <v>403</v>
      </c>
      <c r="B1166" s="31" t="s">
        <v>1157</v>
      </c>
      <c r="C1166" s="31" t="str">
        <f t="shared" si="54"/>
        <v>Drug and Biological Policy</v>
      </c>
      <c r="G1166" s="30" t="s">
        <v>403</v>
      </c>
      <c r="H1166" s="31" t="s">
        <v>1157</v>
      </c>
      <c r="I1166" s="31" t="str">
        <f t="shared" si="55"/>
        <v>Drug and Biological Policy</v>
      </c>
      <c r="J1166" t="e">
        <f t="shared" ca="1" si="56"/>
        <v>#N/A</v>
      </c>
      <c r="N1166" s="34" t="s">
        <v>3022</v>
      </c>
      <c r="O1166" s="34" t="s">
        <v>3153</v>
      </c>
      <c r="P1166" s="69">
        <v>8687</v>
      </c>
      <c r="Q1166" s="70" t="s">
        <v>6870</v>
      </c>
      <c r="R1166" s="34" t="s">
        <v>3156</v>
      </c>
      <c r="S1166" s="69">
        <v>47645</v>
      </c>
      <c r="T1166" s="70" t="s">
        <v>6871</v>
      </c>
      <c r="U1166" s="34" t="s">
        <v>4638</v>
      </c>
      <c r="V1166" s="34" t="s">
        <v>6284</v>
      </c>
      <c r="W1166" s="34" t="s">
        <v>6861</v>
      </c>
      <c r="X1166" s="34" t="s">
        <v>3022</v>
      </c>
    </row>
    <row r="1167" spans="1:24" x14ac:dyDescent="0.25">
      <c r="A1167" s="30" t="s">
        <v>403</v>
      </c>
      <c r="B1167" s="31" t="s">
        <v>1158</v>
      </c>
      <c r="C1167" s="31" t="str">
        <f t="shared" si="54"/>
        <v>Drug and Biological Policy</v>
      </c>
      <c r="G1167" s="30" t="s">
        <v>403</v>
      </c>
      <c r="H1167" s="31" t="s">
        <v>1158</v>
      </c>
      <c r="I1167" s="31" t="str">
        <f t="shared" si="55"/>
        <v>Drug and Biological Policy</v>
      </c>
      <c r="J1167" t="e">
        <f t="shared" ca="1" si="56"/>
        <v>#N/A</v>
      </c>
      <c r="N1167" s="34" t="s">
        <v>3022</v>
      </c>
      <c r="O1167" s="34" t="s">
        <v>3603</v>
      </c>
      <c r="P1167" s="69">
        <v>9250</v>
      </c>
      <c r="Q1167" s="34" t="s">
        <v>6872</v>
      </c>
      <c r="R1167" s="34" t="s">
        <v>6873</v>
      </c>
      <c r="S1167" s="69">
        <v>58378</v>
      </c>
      <c r="T1167" s="70" t="s">
        <v>6874</v>
      </c>
      <c r="U1167" s="34" t="s">
        <v>4638</v>
      </c>
      <c r="V1167" s="34" t="s">
        <v>6284</v>
      </c>
      <c r="W1167" s="34" t="s">
        <v>6875</v>
      </c>
      <c r="X1167" s="34" t="s">
        <v>3022</v>
      </c>
    </row>
    <row r="1168" spans="1:24" x14ac:dyDescent="0.25">
      <c r="A1168" s="30" t="s">
        <v>403</v>
      </c>
      <c r="B1168" s="31" t="s">
        <v>1159</v>
      </c>
      <c r="C1168" s="31" t="str">
        <f t="shared" si="54"/>
        <v>Drug and Biological Policy</v>
      </c>
      <c r="G1168" s="30" t="s">
        <v>403</v>
      </c>
      <c r="H1168" s="31" t="s">
        <v>1159</v>
      </c>
      <c r="I1168" s="31" t="str">
        <f t="shared" si="55"/>
        <v>Drug and Biological Policy</v>
      </c>
      <c r="J1168" t="e">
        <f t="shared" ca="1" si="56"/>
        <v>#N/A</v>
      </c>
      <c r="N1168" s="34" t="s">
        <v>3022</v>
      </c>
      <c r="O1168" s="34" t="s">
        <v>3603</v>
      </c>
      <c r="P1168" s="69">
        <v>9251</v>
      </c>
      <c r="Q1168" s="70" t="s">
        <v>6876</v>
      </c>
      <c r="R1168" s="34" t="s">
        <v>6877</v>
      </c>
      <c r="S1168" s="69">
        <v>58388</v>
      </c>
      <c r="T1168" s="70" t="s">
        <v>6878</v>
      </c>
      <c r="U1168" s="34" t="s">
        <v>4638</v>
      </c>
      <c r="V1168" s="34" t="s">
        <v>6284</v>
      </c>
      <c r="W1168" s="34" t="s">
        <v>6875</v>
      </c>
      <c r="X1168" s="34" t="s">
        <v>3022</v>
      </c>
    </row>
    <row r="1169" spans="1:24" x14ac:dyDescent="0.25">
      <c r="A1169" s="30" t="s">
        <v>403</v>
      </c>
      <c r="B1169" s="31" t="s">
        <v>1160</v>
      </c>
      <c r="C1169" s="31" t="str">
        <f t="shared" si="54"/>
        <v>Drug and Biological Policy</v>
      </c>
      <c r="G1169" s="30" t="s">
        <v>403</v>
      </c>
      <c r="H1169" s="31" t="s">
        <v>1160</v>
      </c>
      <c r="I1169" s="31" t="str">
        <f t="shared" si="55"/>
        <v>Drug and Biological Policy</v>
      </c>
      <c r="J1169" t="e">
        <f t="shared" ca="1" si="56"/>
        <v>#N/A</v>
      </c>
      <c r="N1169" s="34" t="s">
        <v>3022</v>
      </c>
      <c r="O1169" s="34" t="s">
        <v>3603</v>
      </c>
      <c r="P1169" s="69">
        <v>9252</v>
      </c>
      <c r="Q1169" s="34" t="s">
        <v>6879</v>
      </c>
      <c r="R1169" s="34" t="s">
        <v>6880</v>
      </c>
      <c r="S1169" s="69">
        <v>58401</v>
      </c>
      <c r="T1169" s="70" t="s">
        <v>6881</v>
      </c>
      <c r="U1169" s="34" t="s">
        <v>4638</v>
      </c>
      <c r="V1169" s="34" t="s">
        <v>6284</v>
      </c>
      <c r="W1169" s="34" t="s">
        <v>6875</v>
      </c>
      <c r="X1169" s="34" t="s">
        <v>3022</v>
      </c>
    </row>
    <row r="1170" spans="1:24" x14ac:dyDescent="0.25">
      <c r="A1170" s="30" t="s">
        <v>1161</v>
      </c>
      <c r="B1170" s="31" t="s">
        <v>457</v>
      </c>
      <c r="C1170" s="31" t="str">
        <f t="shared" si="54"/>
        <v>Drug and Biological Policy</v>
      </c>
      <c r="G1170" s="30" t="s">
        <v>1161</v>
      </c>
      <c r="H1170" s="31" t="s">
        <v>457</v>
      </c>
      <c r="I1170" s="31" t="str">
        <f t="shared" si="55"/>
        <v>Drug and Biological Policy</v>
      </c>
      <c r="J1170" t="e">
        <f t="shared" ca="1" si="56"/>
        <v>#N/A</v>
      </c>
      <c r="N1170" s="34" t="s">
        <v>3022</v>
      </c>
      <c r="O1170" s="34" t="s">
        <v>3603</v>
      </c>
      <c r="P1170" s="69">
        <v>9253</v>
      </c>
      <c r="Q1170" s="34" t="s">
        <v>6882</v>
      </c>
      <c r="R1170" s="34" t="s">
        <v>6883</v>
      </c>
      <c r="S1170" s="69">
        <v>58386</v>
      </c>
      <c r="T1170" s="70" t="s">
        <v>6884</v>
      </c>
      <c r="U1170" s="34" t="s">
        <v>4638</v>
      </c>
      <c r="V1170" s="34" t="s">
        <v>6284</v>
      </c>
      <c r="W1170" s="34" t="s">
        <v>6875</v>
      </c>
      <c r="X1170" s="34" t="s">
        <v>3022</v>
      </c>
    </row>
    <row r="1171" spans="1:24" x14ac:dyDescent="0.25">
      <c r="A1171" s="30" t="s">
        <v>1161</v>
      </c>
      <c r="B1171" s="31" t="s">
        <v>591</v>
      </c>
      <c r="C1171" s="31" t="str">
        <f t="shared" si="54"/>
        <v>Drug and Biological Policy</v>
      </c>
      <c r="G1171" s="30" t="s">
        <v>1161</v>
      </c>
      <c r="H1171" s="31" t="s">
        <v>591</v>
      </c>
      <c r="I1171" s="31" t="str">
        <f t="shared" si="55"/>
        <v>Drug and Biological Policy</v>
      </c>
      <c r="J1171" t="e">
        <f t="shared" ca="1" si="56"/>
        <v>#N/A</v>
      </c>
      <c r="N1171" s="34" t="s">
        <v>3022</v>
      </c>
      <c r="O1171" s="34" t="s">
        <v>3603</v>
      </c>
      <c r="P1171" s="69">
        <v>9254</v>
      </c>
      <c r="Q1171" s="34" t="s">
        <v>6885</v>
      </c>
      <c r="R1171" s="34" t="s">
        <v>6886</v>
      </c>
      <c r="S1171" s="69">
        <v>58410</v>
      </c>
      <c r="T1171" s="70" t="s">
        <v>6887</v>
      </c>
      <c r="U1171" s="34" t="s">
        <v>4638</v>
      </c>
      <c r="V1171" s="34" t="s">
        <v>6284</v>
      </c>
      <c r="W1171" s="34" t="s">
        <v>6875</v>
      </c>
      <c r="X1171" s="34" t="s">
        <v>3022</v>
      </c>
    </row>
    <row r="1172" spans="1:24" x14ac:dyDescent="0.25">
      <c r="A1172" s="30" t="s">
        <v>1161</v>
      </c>
      <c r="B1172" s="31" t="s">
        <v>592</v>
      </c>
      <c r="C1172" s="31" t="str">
        <f t="shared" si="54"/>
        <v>Drug and Biological Policy</v>
      </c>
      <c r="G1172" s="30" t="s">
        <v>1161</v>
      </c>
      <c r="H1172" s="31" t="s">
        <v>592</v>
      </c>
      <c r="I1172" s="31" t="str">
        <f t="shared" si="55"/>
        <v>Drug and Biological Policy</v>
      </c>
      <c r="J1172" t="e">
        <f t="shared" ca="1" si="56"/>
        <v>#N/A</v>
      </c>
      <c r="N1172" s="34" t="s">
        <v>3022</v>
      </c>
      <c r="O1172" s="34" t="s">
        <v>3603</v>
      </c>
      <c r="P1172" s="69">
        <v>9255</v>
      </c>
      <c r="Q1172" s="34" t="s">
        <v>6888</v>
      </c>
      <c r="R1172" s="34" t="s">
        <v>6889</v>
      </c>
      <c r="S1172" s="69">
        <v>58389</v>
      </c>
      <c r="T1172" s="70" t="s">
        <v>6890</v>
      </c>
      <c r="U1172" s="34" t="s">
        <v>4638</v>
      </c>
      <c r="V1172" s="34" t="s">
        <v>6284</v>
      </c>
      <c r="W1172" s="34" t="s">
        <v>6875</v>
      </c>
      <c r="X1172" s="34" t="s">
        <v>3022</v>
      </c>
    </row>
    <row r="1173" spans="1:24" x14ac:dyDescent="0.25">
      <c r="A1173" s="30" t="s">
        <v>1161</v>
      </c>
      <c r="B1173" s="31" t="s">
        <v>594</v>
      </c>
      <c r="C1173" s="31" t="str">
        <f t="shared" si="54"/>
        <v>Drug and Biological Policy</v>
      </c>
      <c r="G1173" s="30" t="s">
        <v>1161</v>
      </c>
      <c r="H1173" s="31" t="s">
        <v>594</v>
      </c>
      <c r="I1173" s="31" t="str">
        <f t="shared" si="55"/>
        <v>Drug and Biological Policy</v>
      </c>
      <c r="J1173" t="e">
        <f t="shared" ca="1" si="56"/>
        <v>#N/A</v>
      </c>
      <c r="N1173" s="71" t="s">
        <v>3022</v>
      </c>
      <c r="O1173" s="34" t="s">
        <v>3149</v>
      </c>
      <c r="P1173" s="69">
        <v>4636</v>
      </c>
      <c r="Q1173" s="70" t="s">
        <v>6891</v>
      </c>
      <c r="R1173" s="34" t="s">
        <v>1953</v>
      </c>
      <c r="S1173" s="69">
        <v>49091</v>
      </c>
      <c r="T1173" s="70" t="s">
        <v>6892</v>
      </c>
      <c r="U1173" s="34" t="s">
        <v>4638</v>
      </c>
      <c r="V1173" s="34" t="s">
        <v>6284</v>
      </c>
      <c r="W1173" s="34" t="s">
        <v>6893</v>
      </c>
      <c r="X1173" s="71" t="s">
        <v>3022</v>
      </c>
    </row>
    <row r="1174" spans="1:24" x14ac:dyDescent="0.25">
      <c r="A1174" s="30" t="s">
        <v>1161</v>
      </c>
      <c r="B1174" s="31" t="s">
        <v>593</v>
      </c>
      <c r="C1174" s="31" t="str">
        <f t="shared" si="54"/>
        <v>Drug and Biological Policy</v>
      </c>
      <c r="G1174" s="30" t="s">
        <v>1161</v>
      </c>
      <c r="H1174" s="31" t="s">
        <v>593</v>
      </c>
      <c r="I1174" s="31" t="str">
        <f t="shared" si="55"/>
        <v>Drug and Biological Policy</v>
      </c>
      <c r="J1174" t="e">
        <f t="shared" ca="1" si="56"/>
        <v>#N/A</v>
      </c>
      <c r="N1174" s="71" t="s">
        <v>3022</v>
      </c>
      <c r="O1174" s="34" t="s">
        <v>3149</v>
      </c>
      <c r="P1174" s="69">
        <v>5834</v>
      </c>
      <c r="Q1174" s="34" t="s">
        <v>6894</v>
      </c>
      <c r="R1174" s="34" t="s">
        <v>493</v>
      </c>
      <c r="S1174" s="69">
        <v>60928</v>
      </c>
      <c r="T1174" s="70" t="s">
        <v>6895</v>
      </c>
      <c r="U1174" s="34" t="s">
        <v>4638</v>
      </c>
      <c r="V1174" s="34" t="s">
        <v>6284</v>
      </c>
      <c r="W1174" s="70" t="s">
        <v>6896</v>
      </c>
      <c r="X1174" s="71" t="s">
        <v>3022</v>
      </c>
    </row>
    <row r="1175" spans="1:24" x14ac:dyDescent="0.25">
      <c r="A1175" s="30" t="s">
        <v>1161</v>
      </c>
      <c r="B1175" s="31" t="s">
        <v>464</v>
      </c>
      <c r="C1175" s="31" t="str">
        <f t="shared" si="54"/>
        <v>Drug and Biological Policy</v>
      </c>
      <c r="G1175" s="30" t="s">
        <v>1161</v>
      </c>
      <c r="H1175" s="31" t="s">
        <v>464</v>
      </c>
      <c r="I1175" s="31" t="str">
        <f t="shared" si="55"/>
        <v>Drug and Biological Policy</v>
      </c>
      <c r="J1175" t="e">
        <f t="shared" ca="1" si="56"/>
        <v>#N/A</v>
      </c>
      <c r="N1175" s="34" t="s">
        <v>3022</v>
      </c>
      <c r="O1175" s="34" t="s">
        <v>3149</v>
      </c>
      <c r="P1175" s="69">
        <v>5835</v>
      </c>
      <c r="Q1175" s="34" t="s">
        <v>6897</v>
      </c>
      <c r="R1175" s="34" t="s">
        <v>3150</v>
      </c>
      <c r="S1175" s="69">
        <v>36364</v>
      </c>
      <c r="T1175" s="70" t="s">
        <v>6898</v>
      </c>
      <c r="U1175" s="34" t="s">
        <v>4638</v>
      </c>
      <c r="V1175" s="34" t="s">
        <v>6284</v>
      </c>
      <c r="W1175" s="34" t="s">
        <v>6899</v>
      </c>
      <c r="X1175" s="34" t="s">
        <v>3022</v>
      </c>
    </row>
    <row r="1176" spans="1:24" x14ac:dyDescent="0.25">
      <c r="A1176" s="30" t="s">
        <v>1161</v>
      </c>
      <c r="B1176" s="31" t="s">
        <v>1162</v>
      </c>
      <c r="C1176" s="31" t="str">
        <f t="shared" si="54"/>
        <v>Drug and Biological Policy</v>
      </c>
      <c r="G1176" s="30" t="s">
        <v>1161</v>
      </c>
      <c r="H1176" s="31" t="s">
        <v>1162</v>
      </c>
      <c r="I1176" s="31" t="str">
        <f t="shared" si="55"/>
        <v>Drug and Biological Policy</v>
      </c>
      <c r="J1176" t="e">
        <f t="shared" ca="1" si="56"/>
        <v>#N/A</v>
      </c>
      <c r="N1176" s="34" t="s">
        <v>3022</v>
      </c>
      <c r="O1176" s="34" t="s">
        <v>3149</v>
      </c>
      <c r="P1176" s="69">
        <v>5836</v>
      </c>
      <c r="Q1176" s="34" t="s">
        <v>6900</v>
      </c>
      <c r="R1176" s="34" t="s">
        <v>3151</v>
      </c>
      <c r="S1176" s="69">
        <v>36354</v>
      </c>
      <c r="T1176" s="70" t="s">
        <v>6901</v>
      </c>
      <c r="U1176" s="34" t="s">
        <v>4638</v>
      </c>
      <c r="V1176" s="34" t="s">
        <v>6284</v>
      </c>
      <c r="W1176" s="34" t="s">
        <v>6899</v>
      </c>
      <c r="X1176" s="34" t="s">
        <v>3022</v>
      </c>
    </row>
    <row r="1177" spans="1:24" x14ac:dyDescent="0.25">
      <c r="A1177" s="30" t="s">
        <v>1161</v>
      </c>
      <c r="B1177" s="31" t="s">
        <v>595</v>
      </c>
      <c r="C1177" s="31" t="str">
        <f t="shared" si="54"/>
        <v>Drug and Biological Policy</v>
      </c>
      <c r="G1177" s="30" t="s">
        <v>1161</v>
      </c>
      <c r="H1177" s="31" t="s">
        <v>595</v>
      </c>
      <c r="I1177" s="31" t="str">
        <f t="shared" si="55"/>
        <v>Drug and Biological Policy</v>
      </c>
      <c r="J1177" t="e">
        <f t="shared" ca="1" si="56"/>
        <v>#N/A</v>
      </c>
      <c r="N1177" s="34" t="s">
        <v>3022</v>
      </c>
      <c r="O1177" s="34" t="s">
        <v>3149</v>
      </c>
      <c r="P1177" s="69">
        <v>5983</v>
      </c>
      <c r="Q1177" s="34" t="s">
        <v>6902</v>
      </c>
      <c r="R1177" s="34" t="s">
        <v>3152</v>
      </c>
      <c r="S1177" s="69">
        <v>40125</v>
      </c>
      <c r="T1177" s="70" t="s">
        <v>6903</v>
      </c>
      <c r="U1177" s="34" t="s">
        <v>4638</v>
      </c>
      <c r="V1177" s="34" t="s">
        <v>6284</v>
      </c>
      <c r="W1177" s="34" t="s">
        <v>6904</v>
      </c>
      <c r="X1177" s="34" t="s">
        <v>3022</v>
      </c>
    </row>
    <row r="1178" spans="1:24" x14ac:dyDescent="0.25">
      <c r="A1178" s="30" t="s">
        <v>1161</v>
      </c>
      <c r="B1178" s="31" t="s">
        <v>698</v>
      </c>
      <c r="C1178" s="31" t="str">
        <f t="shared" si="54"/>
        <v>Drug and Biological Policy</v>
      </c>
      <c r="G1178" s="30" t="s">
        <v>1161</v>
      </c>
      <c r="H1178" s="31" t="s">
        <v>698</v>
      </c>
      <c r="I1178" s="31" t="str">
        <f t="shared" si="55"/>
        <v>Drug and Biological Policy</v>
      </c>
      <c r="J1178" t="e">
        <f t="shared" ca="1" si="56"/>
        <v>#N/A</v>
      </c>
      <c r="N1178" s="71" t="s">
        <v>3022</v>
      </c>
      <c r="O1178" s="34" t="s">
        <v>3149</v>
      </c>
      <c r="P1178" s="69">
        <v>6832</v>
      </c>
      <c r="Q1178" s="70" t="s">
        <v>6905</v>
      </c>
      <c r="R1178" s="34" t="s">
        <v>855</v>
      </c>
      <c r="S1178" s="69">
        <v>54672</v>
      </c>
      <c r="T1178" s="70" t="s">
        <v>6906</v>
      </c>
      <c r="U1178" s="34" t="s">
        <v>4638</v>
      </c>
      <c r="V1178" s="34" t="s">
        <v>6284</v>
      </c>
      <c r="W1178" s="70" t="s">
        <v>6907</v>
      </c>
      <c r="X1178" s="71" t="s">
        <v>3022</v>
      </c>
    </row>
    <row r="1179" spans="1:24" x14ac:dyDescent="0.25">
      <c r="A1179" s="30" t="s">
        <v>1161</v>
      </c>
      <c r="B1179" s="31" t="s">
        <v>700</v>
      </c>
      <c r="C1179" s="31" t="str">
        <f t="shared" si="54"/>
        <v>Drug and Biological Policy</v>
      </c>
      <c r="G1179" s="30" t="s">
        <v>1161</v>
      </c>
      <c r="H1179" s="31" t="s">
        <v>700</v>
      </c>
      <c r="I1179" s="31" t="str">
        <f t="shared" si="55"/>
        <v>Drug and Biological Policy</v>
      </c>
      <c r="J1179" t="e">
        <f t="shared" ca="1" si="56"/>
        <v>#N/A</v>
      </c>
      <c r="N1179" s="34" t="s">
        <v>3022</v>
      </c>
      <c r="O1179" s="34" t="s">
        <v>18</v>
      </c>
      <c r="P1179" s="69">
        <v>5121</v>
      </c>
      <c r="Q1179" s="34" t="s">
        <v>6908</v>
      </c>
      <c r="R1179" s="34" t="s">
        <v>3147</v>
      </c>
      <c r="S1179" s="69">
        <v>51536</v>
      </c>
      <c r="T1179" s="70" t="s">
        <v>6909</v>
      </c>
      <c r="U1179" s="34" t="s">
        <v>4638</v>
      </c>
      <c r="V1179" s="34" t="s">
        <v>6284</v>
      </c>
      <c r="W1179" s="34" t="s">
        <v>6910</v>
      </c>
      <c r="X1179" s="34" t="s">
        <v>3022</v>
      </c>
    </row>
    <row r="1180" spans="1:24" x14ac:dyDescent="0.25">
      <c r="A1180" s="30" t="s">
        <v>1161</v>
      </c>
      <c r="B1180" s="31" t="s">
        <v>697</v>
      </c>
      <c r="C1180" s="31" t="str">
        <f t="shared" si="54"/>
        <v>Drug and Biological Policy</v>
      </c>
      <c r="G1180" s="30" t="s">
        <v>1161</v>
      </c>
      <c r="H1180" s="31" t="s">
        <v>697</v>
      </c>
      <c r="I1180" s="31" t="str">
        <f t="shared" si="55"/>
        <v>Drug and Biological Policy</v>
      </c>
      <c r="J1180" t="e">
        <f t="shared" ca="1" si="56"/>
        <v>#N/A</v>
      </c>
      <c r="N1180" s="34" t="s">
        <v>3022</v>
      </c>
      <c r="O1180" s="34" t="s">
        <v>18</v>
      </c>
      <c r="P1180" s="69">
        <v>8861</v>
      </c>
      <c r="Q1180" s="34" t="s">
        <v>6911</v>
      </c>
      <c r="R1180" s="34" t="s">
        <v>3148</v>
      </c>
      <c r="S1180" s="69">
        <v>51150</v>
      </c>
      <c r="T1180" s="70" t="s">
        <v>6912</v>
      </c>
      <c r="U1180" s="34" t="s">
        <v>4638</v>
      </c>
      <c r="V1180" s="34" t="s">
        <v>6284</v>
      </c>
      <c r="W1180" s="34" t="s">
        <v>6910</v>
      </c>
      <c r="X1180" s="34" t="s">
        <v>3022</v>
      </c>
    </row>
    <row r="1181" spans="1:24" x14ac:dyDescent="0.25">
      <c r="A1181" s="30" t="s">
        <v>1163</v>
      </c>
      <c r="B1181" s="31" t="s">
        <v>673</v>
      </c>
      <c r="C1181" s="31" t="str">
        <f t="shared" si="54"/>
        <v>Drug and Biological Policy</v>
      </c>
      <c r="G1181" s="30" t="s">
        <v>1163</v>
      </c>
      <c r="H1181" s="31" t="s">
        <v>673</v>
      </c>
      <c r="I1181" s="31" t="str">
        <f t="shared" si="55"/>
        <v>Drug and Biological Policy</v>
      </c>
      <c r="J1181" t="e">
        <f t="shared" ca="1" si="56"/>
        <v>#N/A</v>
      </c>
      <c r="N1181" s="34" t="s">
        <v>3022</v>
      </c>
      <c r="O1181" s="34" t="s">
        <v>3138</v>
      </c>
      <c r="P1181" s="69">
        <v>6940</v>
      </c>
      <c r="Q1181" s="70" t="s">
        <v>6913</v>
      </c>
      <c r="R1181" s="34" t="s">
        <v>3144</v>
      </c>
      <c r="S1181" s="69">
        <v>51002</v>
      </c>
      <c r="T1181" s="70" t="s">
        <v>6914</v>
      </c>
      <c r="U1181" s="34" t="s">
        <v>4638</v>
      </c>
      <c r="V1181" s="34" t="s">
        <v>6284</v>
      </c>
      <c r="W1181" s="34" t="s">
        <v>6915</v>
      </c>
      <c r="X1181" s="34" t="s">
        <v>3022</v>
      </c>
    </row>
    <row r="1182" spans="1:24" x14ac:dyDescent="0.25">
      <c r="A1182" s="30" t="s">
        <v>1164</v>
      </c>
      <c r="B1182" s="31" t="s">
        <v>464</v>
      </c>
      <c r="C1182" s="31" t="str">
        <f t="shared" si="54"/>
        <v>Drug and Biological Policy</v>
      </c>
      <c r="G1182" s="30" t="s">
        <v>1164</v>
      </c>
      <c r="H1182" s="31" t="s">
        <v>464</v>
      </c>
      <c r="I1182" s="31" t="str">
        <f t="shared" si="55"/>
        <v>Drug and Biological Policy</v>
      </c>
      <c r="J1182" t="e">
        <f t="shared" ca="1" si="56"/>
        <v>#N/A</v>
      </c>
      <c r="N1182" s="34" t="s">
        <v>3022</v>
      </c>
      <c r="O1182" s="34" t="s">
        <v>3138</v>
      </c>
      <c r="P1182" s="69">
        <v>6975</v>
      </c>
      <c r="Q1182" s="70" t="s">
        <v>6916</v>
      </c>
      <c r="R1182" s="34" t="s">
        <v>6917</v>
      </c>
      <c r="S1182" s="69">
        <v>58927</v>
      </c>
      <c r="T1182" s="70" t="s">
        <v>6918</v>
      </c>
      <c r="U1182" s="34" t="s">
        <v>4638</v>
      </c>
      <c r="V1182" s="34" t="s">
        <v>6284</v>
      </c>
      <c r="W1182" s="34" t="s">
        <v>6915</v>
      </c>
      <c r="X1182" s="34" t="s">
        <v>3022</v>
      </c>
    </row>
    <row r="1183" spans="1:24" x14ac:dyDescent="0.25">
      <c r="A1183" s="30" t="s">
        <v>1164</v>
      </c>
      <c r="B1183" s="31" t="s">
        <v>682</v>
      </c>
      <c r="C1183" s="31" t="str">
        <f t="shared" si="54"/>
        <v>Drug and Biological Policy</v>
      </c>
      <c r="G1183" s="30" t="s">
        <v>1164</v>
      </c>
      <c r="H1183" s="31" t="s">
        <v>682</v>
      </c>
      <c r="I1183" s="31" t="str">
        <f t="shared" si="55"/>
        <v>Drug and Biological Policy</v>
      </c>
      <c r="J1183" t="e">
        <f t="shared" ca="1" si="56"/>
        <v>#N/A</v>
      </c>
      <c r="N1183" s="34" t="s">
        <v>3022</v>
      </c>
      <c r="O1183" s="34" t="s">
        <v>3138</v>
      </c>
      <c r="P1183" s="69">
        <v>7251</v>
      </c>
      <c r="Q1183" s="34" t="s">
        <v>6919</v>
      </c>
      <c r="R1183" s="34" t="s">
        <v>6920</v>
      </c>
      <c r="S1183" s="69">
        <v>58942</v>
      </c>
      <c r="T1183" s="70" t="s">
        <v>6921</v>
      </c>
      <c r="U1183" s="34" t="s">
        <v>4638</v>
      </c>
      <c r="V1183" s="34" t="s">
        <v>6284</v>
      </c>
      <c r="W1183" s="34" t="s">
        <v>6915</v>
      </c>
      <c r="X1183" s="34" t="s">
        <v>3022</v>
      </c>
    </row>
    <row r="1184" spans="1:24" x14ac:dyDescent="0.25">
      <c r="A1184" s="30" t="s">
        <v>1164</v>
      </c>
      <c r="B1184" s="31" t="s">
        <v>464</v>
      </c>
      <c r="C1184" s="31" t="str">
        <f t="shared" si="54"/>
        <v>Drug and Biological Policy</v>
      </c>
      <c r="G1184" s="30" t="s">
        <v>1164</v>
      </c>
      <c r="H1184" s="31" t="s">
        <v>464</v>
      </c>
      <c r="I1184" s="31" t="str">
        <f t="shared" si="55"/>
        <v>Drug and Biological Policy</v>
      </c>
      <c r="J1184" t="e">
        <f t="shared" ca="1" si="56"/>
        <v>#N/A</v>
      </c>
      <c r="N1184" s="34" t="s">
        <v>3022</v>
      </c>
      <c r="O1184" s="34" t="s">
        <v>3138</v>
      </c>
      <c r="P1184" s="69">
        <v>8463</v>
      </c>
      <c r="Q1184" s="34" t="s">
        <v>6922</v>
      </c>
      <c r="R1184" s="34" t="s">
        <v>3142</v>
      </c>
      <c r="S1184" s="69">
        <v>42503</v>
      </c>
      <c r="T1184" s="70" t="s">
        <v>6923</v>
      </c>
      <c r="U1184" s="34" t="s">
        <v>4638</v>
      </c>
      <c r="V1184" s="34" t="s">
        <v>6284</v>
      </c>
      <c r="W1184" s="34" t="s">
        <v>6924</v>
      </c>
      <c r="X1184" s="34" t="s">
        <v>3022</v>
      </c>
    </row>
    <row r="1185" spans="1:24" x14ac:dyDescent="0.25">
      <c r="A1185" s="30" t="s">
        <v>1164</v>
      </c>
      <c r="B1185" s="31" t="s">
        <v>682</v>
      </c>
      <c r="C1185" s="31" t="str">
        <f t="shared" si="54"/>
        <v>Drug and Biological Policy</v>
      </c>
      <c r="G1185" s="30" t="s">
        <v>1164</v>
      </c>
      <c r="H1185" s="31" t="s">
        <v>682</v>
      </c>
      <c r="I1185" s="31" t="str">
        <f t="shared" si="55"/>
        <v>Drug and Biological Policy</v>
      </c>
      <c r="J1185" t="e">
        <f t="shared" ca="1" si="56"/>
        <v>#N/A</v>
      </c>
      <c r="N1185" s="34" t="s">
        <v>3022</v>
      </c>
      <c r="O1185" s="34" t="s">
        <v>3138</v>
      </c>
      <c r="P1185" s="69">
        <v>8466</v>
      </c>
      <c r="Q1185" s="70" t="s">
        <v>6925</v>
      </c>
      <c r="R1185" s="34" t="s">
        <v>3143</v>
      </c>
      <c r="S1185" s="69">
        <v>55317</v>
      </c>
      <c r="T1185" s="70" t="s">
        <v>6926</v>
      </c>
      <c r="U1185" s="34" t="s">
        <v>4638</v>
      </c>
      <c r="V1185" s="34" t="s">
        <v>6284</v>
      </c>
      <c r="W1185" s="34" t="s">
        <v>6927</v>
      </c>
      <c r="X1185" s="34" t="s">
        <v>3022</v>
      </c>
    </row>
    <row r="1186" spans="1:24" x14ac:dyDescent="0.25">
      <c r="A1186" s="30" t="s">
        <v>1164</v>
      </c>
      <c r="B1186" s="31" t="s">
        <v>464</v>
      </c>
      <c r="C1186" s="31" t="str">
        <f t="shared" si="54"/>
        <v>Drug and Biological Policy</v>
      </c>
      <c r="G1186" s="30" t="s">
        <v>1164</v>
      </c>
      <c r="H1186" s="31" t="s">
        <v>464</v>
      </c>
      <c r="I1186" s="31" t="str">
        <f t="shared" si="55"/>
        <v>Drug and Biological Policy</v>
      </c>
      <c r="J1186" t="e">
        <f t="shared" ca="1" si="56"/>
        <v>#N/A</v>
      </c>
      <c r="N1186" s="34" t="s">
        <v>3022</v>
      </c>
      <c r="O1186" s="34" t="s">
        <v>3138</v>
      </c>
      <c r="P1186" s="69">
        <v>8467</v>
      </c>
      <c r="Q1186" s="34" t="s">
        <v>6928</v>
      </c>
      <c r="R1186" s="34" t="s">
        <v>3140</v>
      </c>
      <c r="S1186" s="69">
        <v>55347</v>
      </c>
      <c r="T1186" s="70" t="s">
        <v>6929</v>
      </c>
      <c r="U1186" s="34" t="s">
        <v>4638</v>
      </c>
      <c r="V1186" s="34" t="s">
        <v>6284</v>
      </c>
      <c r="W1186" s="34" t="s">
        <v>6927</v>
      </c>
      <c r="X1186" s="34" t="s">
        <v>3022</v>
      </c>
    </row>
    <row r="1187" spans="1:24" x14ac:dyDescent="0.25">
      <c r="A1187" s="30" t="s">
        <v>1164</v>
      </c>
      <c r="B1187" s="31" t="s">
        <v>682</v>
      </c>
      <c r="C1187" s="31" t="str">
        <f t="shared" si="54"/>
        <v>Drug and Biological Policy</v>
      </c>
      <c r="G1187" s="30" t="s">
        <v>1164</v>
      </c>
      <c r="H1187" s="31" t="s">
        <v>682</v>
      </c>
      <c r="I1187" s="31" t="str">
        <f t="shared" si="55"/>
        <v>Drug and Biological Policy</v>
      </c>
      <c r="J1187" t="e">
        <f t="shared" ca="1" si="56"/>
        <v>#N/A</v>
      </c>
      <c r="N1187" s="34" t="s">
        <v>3022</v>
      </c>
      <c r="O1187" s="34" t="s">
        <v>3138</v>
      </c>
      <c r="P1187" s="69">
        <v>8468</v>
      </c>
      <c r="Q1187" s="34" t="s">
        <v>6930</v>
      </c>
      <c r="R1187" s="34" t="s">
        <v>3139</v>
      </c>
      <c r="S1187" s="69">
        <v>55348</v>
      </c>
      <c r="T1187" s="70" t="s">
        <v>6931</v>
      </c>
      <c r="U1187" s="34" t="s">
        <v>4638</v>
      </c>
      <c r="V1187" s="34" t="s">
        <v>6284</v>
      </c>
      <c r="W1187" s="34" t="s">
        <v>6927</v>
      </c>
      <c r="X1187" s="34" t="s">
        <v>3022</v>
      </c>
    </row>
    <row r="1188" spans="1:24" x14ac:dyDescent="0.25">
      <c r="A1188" s="30" t="s">
        <v>1164</v>
      </c>
      <c r="B1188" s="31" t="s">
        <v>700</v>
      </c>
      <c r="C1188" s="31" t="str">
        <f t="shared" si="54"/>
        <v>Drug and Biological Policy</v>
      </c>
      <c r="G1188" s="30" t="s">
        <v>1164</v>
      </c>
      <c r="H1188" s="31" t="s">
        <v>700</v>
      </c>
      <c r="I1188" s="31" t="str">
        <f t="shared" si="55"/>
        <v>Drug and Biological Policy</v>
      </c>
      <c r="J1188" t="e">
        <f t="shared" ca="1" si="56"/>
        <v>#N/A</v>
      </c>
      <c r="N1188" s="34" t="s">
        <v>3022</v>
      </c>
      <c r="O1188" s="34" t="s">
        <v>3138</v>
      </c>
      <c r="P1188" s="69">
        <v>8470</v>
      </c>
      <c r="Q1188" s="34" t="s">
        <v>6932</v>
      </c>
      <c r="R1188" s="34" t="s">
        <v>3141</v>
      </c>
      <c r="S1188" s="69">
        <v>55378</v>
      </c>
      <c r="T1188" s="70" t="s">
        <v>6933</v>
      </c>
      <c r="U1188" s="34" t="s">
        <v>4638</v>
      </c>
      <c r="V1188" s="34" t="s">
        <v>6284</v>
      </c>
      <c r="W1188" s="34" t="s">
        <v>6927</v>
      </c>
      <c r="X1188" s="34" t="s">
        <v>3022</v>
      </c>
    </row>
    <row r="1189" spans="1:24" x14ac:dyDescent="0.25">
      <c r="A1189" s="30" t="s">
        <v>1164</v>
      </c>
      <c r="B1189" s="31" t="s">
        <v>697</v>
      </c>
      <c r="C1189" s="31" t="str">
        <f t="shared" si="54"/>
        <v>Drug and Biological Policy</v>
      </c>
      <c r="G1189" s="30" t="s">
        <v>1164</v>
      </c>
      <c r="H1189" s="31" t="s">
        <v>697</v>
      </c>
      <c r="I1189" s="31" t="str">
        <f t="shared" si="55"/>
        <v>Drug and Biological Policy</v>
      </c>
      <c r="J1189" t="e">
        <f t="shared" ca="1" si="56"/>
        <v>#N/A</v>
      </c>
      <c r="N1189" s="34" t="s">
        <v>3022</v>
      </c>
      <c r="O1189" s="34" t="s">
        <v>3136</v>
      </c>
      <c r="P1189" s="69">
        <v>6040</v>
      </c>
      <c r="Q1189" s="34" t="s">
        <v>6934</v>
      </c>
      <c r="R1189" s="34" t="s">
        <v>3137</v>
      </c>
      <c r="S1189" s="69">
        <v>15646</v>
      </c>
      <c r="T1189" s="34" t="s">
        <v>6935</v>
      </c>
      <c r="U1189" s="34" t="s">
        <v>4638</v>
      </c>
      <c r="V1189" s="34" t="s">
        <v>6284</v>
      </c>
      <c r="W1189" s="34" t="s">
        <v>6936</v>
      </c>
      <c r="X1189" s="34" t="s">
        <v>3022</v>
      </c>
    </row>
    <row r="1190" spans="1:24" x14ac:dyDescent="0.25">
      <c r="A1190" s="30" t="s">
        <v>1164</v>
      </c>
      <c r="B1190" s="31" t="s">
        <v>702</v>
      </c>
      <c r="C1190" s="31" t="str">
        <f t="shared" si="54"/>
        <v>Drug and Biological Policy</v>
      </c>
      <c r="G1190" s="30" t="s">
        <v>1164</v>
      </c>
      <c r="H1190" s="31" t="s">
        <v>702</v>
      </c>
      <c r="I1190" s="31" t="str">
        <f t="shared" si="55"/>
        <v>Drug and Biological Policy</v>
      </c>
      <c r="J1190" t="e">
        <f t="shared" ca="1" si="56"/>
        <v>#N/A</v>
      </c>
      <c r="N1190" s="34" t="s">
        <v>3022</v>
      </c>
      <c r="O1190" s="34" t="s">
        <v>3132</v>
      </c>
      <c r="P1190" s="69">
        <v>5089</v>
      </c>
      <c r="Q1190" s="34" t="s">
        <v>6937</v>
      </c>
      <c r="R1190" s="34" t="s">
        <v>3133</v>
      </c>
      <c r="S1190" s="69">
        <v>14721</v>
      </c>
      <c r="T1190" s="70" t="s">
        <v>6938</v>
      </c>
      <c r="U1190" s="34" t="s">
        <v>4638</v>
      </c>
      <c r="V1190" s="34" t="s">
        <v>6284</v>
      </c>
      <c r="W1190" s="34" t="s">
        <v>6939</v>
      </c>
      <c r="X1190" s="34" t="s">
        <v>3022</v>
      </c>
    </row>
    <row r="1191" spans="1:24" x14ac:dyDescent="0.25">
      <c r="A1191" s="30" t="s">
        <v>1164</v>
      </c>
      <c r="B1191" s="31" t="s">
        <v>702</v>
      </c>
      <c r="C1191" s="31" t="str">
        <f t="shared" si="54"/>
        <v>Drug and Biological Policy</v>
      </c>
      <c r="G1191" s="30" t="s">
        <v>1164</v>
      </c>
      <c r="H1191" s="31" t="s">
        <v>702</v>
      </c>
      <c r="I1191" s="31" t="str">
        <f t="shared" si="55"/>
        <v>Drug and Biological Policy</v>
      </c>
      <c r="J1191" t="e">
        <f t="shared" ca="1" si="56"/>
        <v>#N/A</v>
      </c>
      <c r="N1191" s="34" t="s">
        <v>3022</v>
      </c>
      <c r="O1191" s="34" t="s">
        <v>3132</v>
      </c>
      <c r="P1191" s="69">
        <v>5979</v>
      </c>
      <c r="Q1191" s="34" t="s">
        <v>6940</v>
      </c>
      <c r="R1191" s="34" t="s">
        <v>3135</v>
      </c>
      <c r="S1191" s="69">
        <v>14742</v>
      </c>
      <c r="T1191" s="70" t="s">
        <v>6941</v>
      </c>
      <c r="U1191" s="34" t="s">
        <v>4638</v>
      </c>
      <c r="V1191" s="34" t="s">
        <v>6284</v>
      </c>
      <c r="W1191" s="34" t="s">
        <v>6942</v>
      </c>
      <c r="X1191" s="34" t="s">
        <v>3022</v>
      </c>
    </row>
    <row r="1192" spans="1:24" x14ac:dyDescent="0.25">
      <c r="A1192" s="30" t="s">
        <v>222</v>
      </c>
      <c r="B1192" s="31" t="s">
        <v>629</v>
      </c>
      <c r="C1192" s="31" t="str">
        <f t="shared" si="54"/>
        <v>Drug and Biological Policy</v>
      </c>
      <c r="G1192" s="30" t="s">
        <v>222</v>
      </c>
      <c r="H1192" s="31" t="s">
        <v>629</v>
      </c>
      <c r="I1192" s="31" t="str">
        <f t="shared" si="55"/>
        <v>Drug and Biological Policy</v>
      </c>
      <c r="J1192" t="e">
        <f t="shared" ca="1" si="56"/>
        <v>#N/A</v>
      </c>
      <c r="N1192" s="34" t="s">
        <v>3022</v>
      </c>
      <c r="O1192" s="34" t="s">
        <v>3132</v>
      </c>
      <c r="P1192" s="69">
        <v>5980</v>
      </c>
      <c r="Q1192" s="34" t="s">
        <v>6943</v>
      </c>
      <c r="R1192" s="34" t="s">
        <v>3134</v>
      </c>
      <c r="S1192" s="69">
        <v>14744</v>
      </c>
      <c r="T1192" s="70" t="s">
        <v>6944</v>
      </c>
      <c r="U1192" s="34" t="s">
        <v>4638</v>
      </c>
      <c r="V1192" s="34" t="s">
        <v>6284</v>
      </c>
      <c r="W1192" s="70" t="s">
        <v>6945</v>
      </c>
      <c r="X1192" s="34" t="s">
        <v>3022</v>
      </c>
    </row>
    <row r="1193" spans="1:24" x14ac:dyDescent="0.25">
      <c r="A1193" s="30" t="s">
        <v>222</v>
      </c>
      <c r="B1193" s="31" t="s">
        <v>629</v>
      </c>
      <c r="C1193" s="31" t="str">
        <f t="shared" si="54"/>
        <v>Drug and Biological Policy</v>
      </c>
      <c r="G1193" s="30" t="s">
        <v>222</v>
      </c>
      <c r="H1193" s="31" t="s">
        <v>629</v>
      </c>
      <c r="I1193" s="31" t="str">
        <f t="shared" si="55"/>
        <v>Drug and Biological Policy</v>
      </c>
      <c r="J1193" t="e">
        <f t="shared" ca="1" si="56"/>
        <v>#N/A</v>
      </c>
      <c r="N1193" s="34" t="s">
        <v>3022</v>
      </c>
      <c r="O1193" s="34" t="s">
        <v>3127</v>
      </c>
      <c r="P1193" s="69">
        <v>5946</v>
      </c>
      <c r="Q1193" s="34" t="s">
        <v>6946</v>
      </c>
      <c r="R1193" s="34" t="s">
        <v>3129</v>
      </c>
      <c r="S1193" s="69">
        <v>17389</v>
      </c>
      <c r="T1193" s="70" t="s">
        <v>6947</v>
      </c>
      <c r="U1193" s="34" t="s">
        <v>4638</v>
      </c>
      <c r="V1193" s="34" t="s">
        <v>6284</v>
      </c>
      <c r="W1193" s="34" t="s">
        <v>6948</v>
      </c>
      <c r="X1193" s="34" t="s">
        <v>3022</v>
      </c>
    </row>
    <row r="1194" spans="1:24" x14ac:dyDescent="0.25">
      <c r="A1194" s="30" t="s">
        <v>222</v>
      </c>
      <c r="B1194" s="31" t="s">
        <v>1165</v>
      </c>
      <c r="C1194" s="31" t="str">
        <f t="shared" si="54"/>
        <v>Drug and Biological Policy</v>
      </c>
      <c r="G1194" s="30" t="s">
        <v>222</v>
      </c>
      <c r="H1194" s="31" t="s">
        <v>1165</v>
      </c>
      <c r="I1194" s="31" t="str">
        <f t="shared" si="55"/>
        <v>Drug and Biological Policy</v>
      </c>
      <c r="J1194" t="e">
        <f t="shared" ca="1" si="56"/>
        <v>#N/A</v>
      </c>
      <c r="N1194" s="34" t="s">
        <v>3022</v>
      </c>
      <c r="O1194" s="34" t="s">
        <v>3127</v>
      </c>
      <c r="P1194" s="69">
        <v>5981</v>
      </c>
      <c r="Q1194" s="34" t="s">
        <v>6949</v>
      </c>
      <c r="R1194" s="34" t="s">
        <v>3131</v>
      </c>
      <c r="S1194" s="69">
        <v>36352</v>
      </c>
      <c r="T1194" s="70" t="s">
        <v>6950</v>
      </c>
      <c r="U1194" s="34" t="s">
        <v>4638</v>
      </c>
      <c r="V1194" s="34" t="s">
        <v>6284</v>
      </c>
      <c r="W1194" s="34" t="s">
        <v>6951</v>
      </c>
      <c r="X1194" s="34" t="s">
        <v>3022</v>
      </c>
    </row>
    <row r="1195" spans="1:24" x14ac:dyDescent="0.25">
      <c r="A1195" s="30" t="s">
        <v>128</v>
      </c>
      <c r="B1195" s="32" t="s">
        <v>489</v>
      </c>
      <c r="C1195" s="31" t="str">
        <f t="shared" si="54"/>
        <v>Drug and Biological Policy</v>
      </c>
      <c r="G1195" s="30" t="s">
        <v>128</v>
      </c>
      <c r="H1195" s="32" t="s">
        <v>489</v>
      </c>
      <c r="I1195" s="31" t="str">
        <f t="shared" si="55"/>
        <v>Drug and Biological Policy</v>
      </c>
      <c r="J1195" t="e">
        <f t="shared" ca="1" si="56"/>
        <v>#N/A</v>
      </c>
      <c r="N1195" s="34" t="s">
        <v>3022</v>
      </c>
      <c r="O1195" s="34" t="s">
        <v>3127</v>
      </c>
      <c r="P1195" s="69">
        <v>5982</v>
      </c>
      <c r="Q1195" s="34" t="s">
        <v>6952</v>
      </c>
      <c r="R1195" s="34" t="s">
        <v>6953</v>
      </c>
      <c r="S1195" s="69">
        <v>60888</v>
      </c>
      <c r="T1195" s="70" t="s">
        <v>6954</v>
      </c>
      <c r="U1195" s="34" t="s">
        <v>4638</v>
      </c>
      <c r="V1195" s="34" t="s">
        <v>6284</v>
      </c>
      <c r="W1195" s="34" t="s">
        <v>6951</v>
      </c>
      <c r="X1195" s="34" t="s">
        <v>3022</v>
      </c>
    </row>
    <row r="1196" spans="1:24" x14ac:dyDescent="0.25">
      <c r="A1196" s="30" t="s">
        <v>128</v>
      </c>
      <c r="B1196" s="31" t="s">
        <v>1166</v>
      </c>
      <c r="C1196" s="31" t="str">
        <f t="shared" si="54"/>
        <v>Drug and Biological Policy</v>
      </c>
      <c r="G1196" s="30" t="s">
        <v>128</v>
      </c>
      <c r="H1196" s="31" t="s">
        <v>1166</v>
      </c>
      <c r="I1196" s="31" t="str">
        <f t="shared" si="55"/>
        <v>Drug and Biological Policy</v>
      </c>
      <c r="J1196" t="e">
        <f t="shared" ca="1" si="56"/>
        <v>#N/A</v>
      </c>
      <c r="N1196" s="34" t="s">
        <v>3022</v>
      </c>
      <c r="O1196" s="34" t="s">
        <v>3127</v>
      </c>
      <c r="P1196" s="69">
        <v>5988</v>
      </c>
      <c r="Q1196" s="34" t="s">
        <v>6955</v>
      </c>
      <c r="R1196" s="34" t="s">
        <v>3128</v>
      </c>
      <c r="S1196" s="69">
        <v>16766</v>
      </c>
      <c r="T1196" s="70" t="s">
        <v>6956</v>
      </c>
      <c r="U1196" s="34" t="s">
        <v>4638</v>
      </c>
      <c r="V1196" s="34" t="s">
        <v>6284</v>
      </c>
      <c r="W1196" s="34" t="s">
        <v>6957</v>
      </c>
      <c r="X1196" s="34" t="s">
        <v>3022</v>
      </c>
    </row>
    <row r="1197" spans="1:24" x14ac:dyDescent="0.25">
      <c r="A1197" s="30" t="s">
        <v>128</v>
      </c>
      <c r="B1197" s="31" t="s">
        <v>1166</v>
      </c>
      <c r="C1197" s="31" t="str">
        <f t="shared" si="54"/>
        <v>Drug and Biological Policy</v>
      </c>
      <c r="G1197" s="30" t="s">
        <v>128</v>
      </c>
      <c r="H1197" s="31" t="s">
        <v>1166</v>
      </c>
      <c r="I1197" s="31" t="str">
        <f t="shared" si="55"/>
        <v>Drug and Biological Policy</v>
      </c>
      <c r="J1197" t="e">
        <f t="shared" ca="1" si="56"/>
        <v>#N/A</v>
      </c>
      <c r="N1197" s="34" t="s">
        <v>3022</v>
      </c>
      <c r="O1197" s="34" t="s">
        <v>3124</v>
      </c>
      <c r="P1197" s="69">
        <v>4135</v>
      </c>
      <c r="Q1197" s="34" t="s">
        <v>6958</v>
      </c>
      <c r="R1197" s="34" t="s">
        <v>3126</v>
      </c>
      <c r="S1197" s="69">
        <v>51196</v>
      </c>
      <c r="T1197" s="70" t="s">
        <v>6959</v>
      </c>
      <c r="U1197" s="34" t="s">
        <v>4638</v>
      </c>
      <c r="V1197" s="34" t="s">
        <v>6284</v>
      </c>
      <c r="W1197" s="34" t="s">
        <v>6960</v>
      </c>
      <c r="X1197" s="34" t="s">
        <v>3022</v>
      </c>
    </row>
    <row r="1198" spans="1:24" x14ac:dyDescent="0.25">
      <c r="A1198" s="30" t="s">
        <v>128</v>
      </c>
      <c r="B1198" s="31" t="s">
        <v>1166</v>
      </c>
      <c r="C1198" s="31" t="str">
        <f t="shared" si="54"/>
        <v>Drug and Biological Policy</v>
      </c>
      <c r="G1198" s="30" t="s">
        <v>128</v>
      </c>
      <c r="H1198" s="31" t="s">
        <v>1166</v>
      </c>
      <c r="I1198" s="31" t="str">
        <f t="shared" si="55"/>
        <v>Drug and Biological Policy</v>
      </c>
      <c r="J1198" t="e">
        <f t="shared" ca="1" si="56"/>
        <v>#N/A</v>
      </c>
      <c r="N1198" s="34" t="s">
        <v>3022</v>
      </c>
      <c r="O1198" s="34" t="s">
        <v>3124</v>
      </c>
      <c r="P1198" s="69">
        <v>5932</v>
      </c>
      <c r="Q1198" s="34" t="s">
        <v>6961</v>
      </c>
      <c r="R1198" s="34" t="s">
        <v>3125</v>
      </c>
      <c r="S1198" s="69">
        <v>31444</v>
      </c>
      <c r="T1198" s="34" t="s">
        <v>6962</v>
      </c>
      <c r="U1198" s="34" t="s">
        <v>4638</v>
      </c>
      <c r="V1198" s="34" t="s">
        <v>6284</v>
      </c>
      <c r="W1198" s="34" t="s">
        <v>6963</v>
      </c>
      <c r="X1198" s="34" t="s">
        <v>3022</v>
      </c>
    </row>
    <row r="1199" spans="1:24" x14ac:dyDescent="0.25">
      <c r="A1199" s="30" t="s">
        <v>128</v>
      </c>
      <c r="B1199" s="31" t="s">
        <v>488</v>
      </c>
      <c r="C1199" s="31" t="str">
        <f t="shared" si="54"/>
        <v>Drug and Biological Policy</v>
      </c>
      <c r="G1199" s="30" t="s">
        <v>128</v>
      </c>
      <c r="H1199" s="31" t="s">
        <v>488</v>
      </c>
      <c r="I1199" s="31" t="str">
        <f t="shared" si="55"/>
        <v>Drug and Biological Policy</v>
      </c>
      <c r="J1199" t="e">
        <f t="shared" ca="1" si="56"/>
        <v>#N/A</v>
      </c>
      <c r="N1199" s="34" t="s">
        <v>3022</v>
      </c>
      <c r="O1199" s="34" t="s">
        <v>3122</v>
      </c>
      <c r="P1199" s="69">
        <v>6089</v>
      </c>
      <c r="Q1199" s="34" t="s">
        <v>6964</v>
      </c>
      <c r="R1199" s="34" t="s">
        <v>3123</v>
      </c>
      <c r="S1199" s="69">
        <v>50745</v>
      </c>
      <c r="T1199" s="70" t="s">
        <v>6965</v>
      </c>
      <c r="U1199" s="34" t="s">
        <v>4638</v>
      </c>
      <c r="V1199" s="34" t="s">
        <v>6284</v>
      </c>
      <c r="W1199" s="34" t="s">
        <v>6966</v>
      </c>
      <c r="X1199" s="34" t="s">
        <v>3022</v>
      </c>
    </row>
    <row r="1200" spans="1:24" x14ac:dyDescent="0.25">
      <c r="A1200" s="30" t="s">
        <v>1167</v>
      </c>
      <c r="B1200" s="31" t="s">
        <v>970</v>
      </c>
      <c r="C1200" s="31" t="str">
        <f t="shared" si="54"/>
        <v>Durable Medical Equipment and Supplies Policy</v>
      </c>
      <c r="G1200" s="30" t="s">
        <v>1167</v>
      </c>
      <c r="H1200" s="31" t="s">
        <v>970</v>
      </c>
      <c r="I1200" s="31" t="str">
        <f t="shared" si="55"/>
        <v>Durable Medical Equipment and Supplies Policy</v>
      </c>
      <c r="J1200" t="e">
        <f t="shared" ca="1" si="56"/>
        <v>#N/A</v>
      </c>
      <c r="N1200" s="71" t="s">
        <v>3022</v>
      </c>
      <c r="O1200" s="34" t="s">
        <v>3120</v>
      </c>
      <c r="P1200" s="69">
        <v>5833</v>
      </c>
      <c r="Q1200" s="70" t="s">
        <v>6967</v>
      </c>
      <c r="R1200" s="34" t="s">
        <v>183</v>
      </c>
      <c r="S1200" s="69">
        <v>57330</v>
      </c>
      <c r="T1200" s="70" t="s">
        <v>6968</v>
      </c>
      <c r="U1200" s="34" t="s">
        <v>4638</v>
      </c>
      <c r="V1200" s="34" t="s">
        <v>6284</v>
      </c>
      <c r="W1200" s="70" t="s">
        <v>6969</v>
      </c>
      <c r="X1200" s="71" t="s">
        <v>3022</v>
      </c>
    </row>
    <row r="1201" spans="1:24" x14ac:dyDescent="0.25">
      <c r="A1201" s="30" t="s">
        <v>1167</v>
      </c>
      <c r="B1201" s="31" t="s">
        <v>972</v>
      </c>
      <c r="C1201" s="31" t="str">
        <f t="shared" si="54"/>
        <v>Durable Medical Equipment and Supplies Policy</v>
      </c>
      <c r="G1201" s="30" t="s">
        <v>1167</v>
      </c>
      <c r="H1201" s="31" t="s">
        <v>972</v>
      </c>
      <c r="I1201" s="31" t="str">
        <f t="shared" si="55"/>
        <v>Durable Medical Equipment and Supplies Policy</v>
      </c>
      <c r="J1201" t="e">
        <f t="shared" ca="1" si="56"/>
        <v>#N/A</v>
      </c>
      <c r="N1201" s="34" t="s">
        <v>3022</v>
      </c>
      <c r="O1201" s="34" t="s">
        <v>3112</v>
      </c>
      <c r="P1201" s="69">
        <v>7538</v>
      </c>
      <c r="Q1201" s="34" t="s">
        <v>6970</v>
      </c>
      <c r="R1201" s="34" t="s">
        <v>3119</v>
      </c>
      <c r="S1201" s="69">
        <v>31616</v>
      </c>
      <c r="T1201" s="70" t="s">
        <v>6971</v>
      </c>
      <c r="U1201" s="34" t="s">
        <v>4638</v>
      </c>
      <c r="V1201" s="34" t="s">
        <v>6284</v>
      </c>
      <c r="W1201" s="34" t="s">
        <v>6972</v>
      </c>
      <c r="X1201" s="34" t="s">
        <v>3022</v>
      </c>
    </row>
    <row r="1202" spans="1:24" x14ac:dyDescent="0.25">
      <c r="A1202" s="30" t="s">
        <v>1167</v>
      </c>
      <c r="B1202" s="31" t="s">
        <v>974</v>
      </c>
      <c r="C1202" s="31" t="str">
        <f t="shared" si="54"/>
        <v>Durable Medical Equipment and Supplies Policy</v>
      </c>
      <c r="G1202" s="30" t="s">
        <v>1167</v>
      </c>
      <c r="H1202" s="31" t="s">
        <v>974</v>
      </c>
      <c r="I1202" s="31" t="str">
        <f t="shared" si="55"/>
        <v>Durable Medical Equipment and Supplies Policy</v>
      </c>
      <c r="J1202" t="e">
        <f t="shared" ca="1" si="56"/>
        <v>#N/A</v>
      </c>
      <c r="N1202" s="34" t="s">
        <v>3022</v>
      </c>
      <c r="O1202" s="34" t="s">
        <v>3112</v>
      </c>
      <c r="P1202" s="69">
        <v>7539</v>
      </c>
      <c r="Q1202" s="34" t="s">
        <v>6973</v>
      </c>
      <c r="R1202" s="34" t="s">
        <v>3118</v>
      </c>
      <c r="S1202" s="69">
        <v>31617</v>
      </c>
      <c r="T1202" s="34" t="s">
        <v>6974</v>
      </c>
      <c r="U1202" s="34" t="s">
        <v>4638</v>
      </c>
      <c r="V1202" s="34" t="s">
        <v>6284</v>
      </c>
      <c r="W1202" s="34" t="s">
        <v>6972</v>
      </c>
      <c r="X1202" s="34" t="s">
        <v>3022</v>
      </c>
    </row>
    <row r="1203" spans="1:24" x14ac:dyDescent="0.25">
      <c r="A1203" s="30" t="s">
        <v>1167</v>
      </c>
      <c r="B1203" s="31" t="s">
        <v>976</v>
      </c>
      <c r="C1203" s="31" t="str">
        <f t="shared" si="54"/>
        <v>Durable Medical Equipment and Supplies Policy</v>
      </c>
      <c r="G1203" s="30" t="s">
        <v>1167</v>
      </c>
      <c r="H1203" s="31" t="s">
        <v>976</v>
      </c>
      <c r="I1203" s="31" t="str">
        <f t="shared" si="55"/>
        <v>Durable Medical Equipment and Supplies Policy</v>
      </c>
      <c r="J1203" t="e">
        <f t="shared" ca="1" si="56"/>
        <v>#N/A</v>
      </c>
      <c r="N1203" s="34" t="s">
        <v>3022</v>
      </c>
      <c r="O1203" s="34" t="s">
        <v>3112</v>
      </c>
      <c r="P1203" s="69">
        <v>7540</v>
      </c>
      <c r="Q1203" s="70" t="s">
        <v>6975</v>
      </c>
      <c r="R1203" s="34" t="s">
        <v>3117</v>
      </c>
      <c r="S1203" s="69">
        <v>31618</v>
      </c>
      <c r="T1203" s="70" t="s">
        <v>6976</v>
      </c>
      <c r="U1203" s="34" t="s">
        <v>4638</v>
      </c>
      <c r="V1203" s="34" t="s">
        <v>6284</v>
      </c>
      <c r="W1203" s="34" t="s">
        <v>6977</v>
      </c>
      <c r="X1203" s="34" t="s">
        <v>3022</v>
      </c>
    </row>
    <row r="1204" spans="1:24" x14ac:dyDescent="0.25">
      <c r="A1204" s="30" t="s">
        <v>1168</v>
      </c>
      <c r="B1204" s="31" t="s">
        <v>970</v>
      </c>
      <c r="C1204" s="31" t="str">
        <f t="shared" si="54"/>
        <v>Durable Medical Equipment and Supplies Policy</v>
      </c>
      <c r="G1204" s="30" t="s">
        <v>1168</v>
      </c>
      <c r="H1204" s="31" t="s">
        <v>970</v>
      </c>
      <c r="I1204" s="31" t="str">
        <f t="shared" si="55"/>
        <v>Durable Medical Equipment and Supplies Policy</v>
      </c>
      <c r="J1204" t="e">
        <f t="shared" ca="1" si="56"/>
        <v>#N/A</v>
      </c>
      <c r="N1204" s="34" t="s">
        <v>3022</v>
      </c>
      <c r="O1204" s="34" t="s">
        <v>3112</v>
      </c>
      <c r="P1204" s="69">
        <v>7542</v>
      </c>
      <c r="Q1204" s="34" t="s">
        <v>6978</v>
      </c>
      <c r="R1204" s="34" t="s">
        <v>3116</v>
      </c>
      <c r="S1204" s="69">
        <v>31637</v>
      </c>
      <c r="T1204" s="34" t="s">
        <v>6979</v>
      </c>
      <c r="U1204" s="34" t="s">
        <v>4638</v>
      </c>
      <c r="V1204" s="34" t="s">
        <v>6284</v>
      </c>
      <c r="W1204" s="34" t="s">
        <v>6980</v>
      </c>
      <c r="X1204" s="34" t="s">
        <v>3022</v>
      </c>
    </row>
    <row r="1205" spans="1:24" x14ac:dyDescent="0.25">
      <c r="A1205" s="30" t="s">
        <v>1168</v>
      </c>
      <c r="B1205" s="31" t="s">
        <v>971</v>
      </c>
      <c r="C1205" s="31" t="str">
        <f t="shared" si="54"/>
        <v>Durable Medical Equipment and Supplies Policy</v>
      </c>
      <c r="G1205" s="30" t="s">
        <v>1168</v>
      </c>
      <c r="H1205" s="31" t="s">
        <v>971</v>
      </c>
      <c r="I1205" s="31" t="str">
        <f t="shared" si="55"/>
        <v>Durable Medical Equipment and Supplies Policy</v>
      </c>
      <c r="J1205" t="e">
        <f t="shared" ca="1" si="56"/>
        <v>#N/A</v>
      </c>
      <c r="N1205" s="34" t="s">
        <v>3022</v>
      </c>
      <c r="O1205" s="34" t="s">
        <v>3112</v>
      </c>
      <c r="P1205" s="69">
        <v>7543</v>
      </c>
      <c r="Q1205" s="70" t="s">
        <v>6981</v>
      </c>
      <c r="R1205" s="34" t="s">
        <v>3115</v>
      </c>
      <c r="S1205" s="69">
        <v>31638</v>
      </c>
      <c r="T1205" s="70" t="s">
        <v>6982</v>
      </c>
      <c r="U1205" s="34" t="s">
        <v>4638</v>
      </c>
      <c r="V1205" s="34" t="s">
        <v>6284</v>
      </c>
      <c r="W1205" s="34" t="s">
        <v>6983</v>
      </c>
      <c r="X1205" s="34" t="s">
        <v>3022</v>
      </c>
    </row>
    <row r="1206" spans="1:24" x14ac:dyDescent="0.25">
      <c r="A1206" s="30" t="s">
        <v>1168</v>
      </c>
      <c r="B1206" s="31" t="s">
        <v>972</v>
      </c>
      <c r="C1206" s="31" t="str">
        <f t="shared" si="54"/>
        <v>Durable Medical Equipment and Supplies Policy</v>
      </c>
      <c r="G1206" s="30" t="s">
        <v>1168</v>
      </c>
      <c r="H1206" s="31" t="s">
        <v>972</v>
      </c>
      <c r="I1206" s="31" t="str">
        <f t="shared" si="55"/>
        <v>Durable Medical Equipment and Supplies Policy</v>
      </c>
      <c r="J1206" t="e">
        <f t="shared" ca="1" si="56"/>
        <v>#N/A</v>
      </c>
      <c r="N1206" s="34" t="s">
        <v>3022</v>
      </c>
      <c r="O1206" s="34" t="s">
        <v>3112</v>
      </c>
      <c r="P1206" s="69">
        <v>7544</v>
      </c>
      <c r="Q1206" s="70" t="s">
        <v>6984</v>
      </c>
      <c r="R1206" s="34" t="s">
        <v>3114</v>
      </c>
      <c r="S1206" s="69">
        <v>53233</v>
      </c>
      <c r="T1206" s="70" t="s">
        <v>6985</v>
      </c>
      <c r="U1206" s="34" t="s">
        <v>4638</v>
      </c>
      <c r="V1206" s="34" t="s">
        <v>6284</v>
      </c>
      <c r="W1206" s="34" t="s">
        <v>6986</v>
      </c>
      <c r="X1206" s="34" t="s">
        <v>3022</v>
      </c>
    </row>
    <row r="1207" spans="1:24" x14ac:dyDescent="0.25">
      <c r="A1207" s="30" t="s">
        <v>1168</v>
      </c>
      <c r="B1207" s="31" t="s">
        <v>973</v>
      </c>
      <c r="C1207" s="31" t="str">
        <f t="shared" si="54"/>
        <v>Durable Medical Equipment and Supplies Policy</v>
      </c>
      <c r="G1207" s="30" t="s">
        <v>1168</v>
      </c>
      <c r="H1207" s="31" t="s">
        <v>973</v>
      </c>
      <c r="I1207" s="31" t="str">
        <f t="shared" si="55"/>
        <v>Durable Medical Equipment and Supplies Policy</v>
      </c>
      <c r="J1207" t="e">
        <f t="shared" ca="1" si="56"/>
        <v>#N/A</v>
      </c>
      <c r="N1207" s="34" t="s">
        <v>3022</v>
      </c>
      <c r="O1207" s="34" t="s">
        <v>3112</v>
      </c>
      <c r="P1207" s="69">
        <v>7546</v>
      </c>
      <c r="Q1207" s="70" t="s">
        <v>6987</v>
      </c>
      <c r="R1207" s="34" t="s">
        <v>3113</v>
      </c>
      <c r="S1207" s="69">
        <v>31649</v>
      </c>
      <c r="T1207" s="70" t="s">
        <v>6988</v>
      </c>
      <c r="U1207" s="34" t="s">
        <v>4638</v>
      </c>
      <c r="V1207" s="34" t="s">
        <v>6284</v>
      </c>
      <c r="W1207" s="34" t="s">
        <v>6986</v>
      </c>
      <c r="X1207" s="34" t="s">
        <v>3022</v>
      </c>
    </row>
    <row r="1208" spans="1:24" x14ac:dyDescent="0.25">
      <c r="A1208" s="30" t="s">
        <v>1168</v>
      </c>
      <c r="B1208" s="31" t="s">
        <v>974</v>
      </c>
      <c r="C1208" s="31" t="str">
        <f t="shared" si="54"/>
        <v>Durable Medical Equipment and Supplies Policy</v>
      </c>
      <c r="G1208" s="30" t="s">
        <v>1168</v>
      </c>
      <c r="H1208" s="31" t="s">
        <v>974</v>
      </c>
      <c r="I1208" s="31" t="str">
        <f t="shared" si="55"/>
        <v>Durable Medical Equipment and Supplies Policy</v>
      </c>
      <c r="J1208" t="e">
        <f t="shared" ca="1" si="56"/>
        <v>#N/A</v>
      </c>
      <c r="N1208" s="34" t="s">
        <v>3022</v>
      </c>
      <c r="O1208" s="34" t="s">
        <v>3598</v>
      </c>
      <c r="P1208" s="69">
        <v>9100</v>
      </c>
      <c r="Q1208" s="34" t="s">
        <v>6989</v>
      </c>
      <c r="R1208" s="34" t="s">
        <v>6990</v>
      </c>
      <c r="S1208" s="69">
        <v>56590</v>
      </c>
      <c r="T1208" s="70" t="s">
        <v>6991</v>
      </c>
      <c r="U1208" s="34" t="s">
        <v>4638</v>
      </c>
      <c r="V1208" s="34" t="s">
        <v>6284</v>
      </c>
      <c r="W1208" s="34" t="s">
        <v>6992</v>
      </c>
      <c r="X1208" s="34" t="s">
        <v>3022</v>
      </c>
    </row>
    <row r="1209" spans="1:24" x14ac:dyDescent="0.25">
      <c r="A1209" s="30" t="s">
        <v>1168</v>
      </c>
      <c r="B1209" s="31" t="s">
        <v>975</v>
      </c>
      <c r="C1209" s="31" t="str">
        <f t="shared" si="54"/>
        <v>Durable Medical Equipment and Supplies Policy</v>
      </c>
      <c r="G1209" s="30" t="s">
        <v>1168</v>
      </c>
      <c r="H1209" s="31" t="s">
        <v>975</v>
      </c>
      <c r="I1209" s="31" t="str">
        <f t="shared" si="55"/>
        <v>Durable Medical Equipment and Supplies Policy</v>
      </c>
      <c r="J1209" t="e">
        <f t="shared" ca="1" si="56"/>
        <v>#N/A</v>
      </c>
      <c r="N1209" s="34" t="s">
        <v>3022</v>
      </c>
      <c r="O1209" s="34" t="s">
        <v>3598</v>
      </c>
      <c r="P1209" s="69">
        <v>9101</v>
      </c>
      <c r="Q1209" s="34" t="s">
        <v>6993</v>
      </c>
      <c r="R1209" s="34" t="s">
        <v>6994</v>
      </c>
      <c r="S1209" s="69">
        <v>56587</v>
      </c>
      <c r="T1209" s="70" t="s">
        <v>6995</v>
      </c>
      <c r="U1209" s="34" t="s">
        <v>4638</v>
      </c>
      <c r="V1209" s="34" t="s">
        <v>6284</v>
      </c>
      <c r="W1209" s="34" t="s">
        <v>6992</v>
      </c>
      <c r="X1209" s="34" t="s">
        <v>3022</v>
      </c>
    </row>
    <row r="1210" spans="1:24" x14ac:dyDescent="0.25">
      <c r="A1210" s="30" t="s">
        <v>1168</v>
      </c>
      <c r="B1210" s="31" t="s">
        <v>976</v>
      </c>
      <c r="C1210" s="31" t="str">
        <f t="shared" si="54"/>
        <v>Durable Medical Equipment and Supplies Policy</v>
      </c>
      <c r="G1210" s="30" t="s">
        <v>1168</v>
      </c>
      <c r="H1210" s="31" t="s">
        <v>976</v>
      </c>
      <c r="I1210" s="31" t="str">
        <f t="shared" si="55"/>
        <v>Durable Medical Equipment and Supplies Policy</v>
      </c>
      <c r="J1210" t="e">
        <f t="shared" ca="1" si="56"/>
        <v>#N/A</v>
      </c>
      <c r="N1210" s="34" t="s">
        <v>3022</v>
      </c>
      <c r="O1210" s="34" t="s">
        <v>3598</v>
      </c>
      <c r="P1210" s="69">
        <v>9102</v>
      </c>
      <c r="Q1210" s="34" t="s">
        <v>6996</v>
      </c>
      <c r="R1210" s="34" t="s">
        <v>6997</v>
      </c>
      <c r="S1210" s="69">
        <v>56588</v>
      </c>
      <c r="T1210" s="70" t="s">
        <v>6998</v>
      </c>
      <c r="U1210" s="34" t="s">
        <v>4638</v>
      </c>
      <c r="V1210" s="34" t="s">
        <v>6284</v>
      </c>
      <c r="W1210" s="34" t="s">
        <v>6992</v>
      </c>
      <c r="X1210" s="34" t="s">
        <v>3022</v>
      </c>
    </row>
    <row r="1211" spans="1:24" x14ac:dyDescent="0.25">
      <c r="A1211" s="30" t="s">
        <v>1168</v>
      </c>
      <c r="B1211" s="31" t="s">
        <v>977</v>
      </c>
      <c r="C1211" s="31" t="str">
        <f t="shared" si="54"/>
        <v>Durable Medical Equipment and Supplies Policy</v>
      </c>
      <c r="G1211" s="30" t="s">
        <v>1168</v>
      </c>
      <c r="H1211" s="31" t="s">
        <v>977</v>
      </c>
      <c r="I1211" s="31" t="str">
        <f t="shared" si="55"/>
        <v>Durable Medical Equipment and Supplies Policy</v>
      </c>
      <c r="J1211" t="e">
        <f t="shared" ca="1" si="56"/>
        <v>#N/A</v>
      </c>
      <c r="N1211" s="34" t="s">
        <v>3022</v>
      </c>
      <c r="O1211" s="34" t="s">
        <v>3598</v>
      </c>
      <c r="P1211" s="69">
        <v>9103</v>
      </c>
      <c r="Q1211" s="34" t="s">
        <v>6999</v>
      </c>
      <c r="R1211" s="34" t="s">
        <v>7000</v>
      </c>
      <c r="S1211" s="69">
        <v>56596</v>
      </c>
      <c r="T1211" s="70" t="s">
        <v>7001</v>
      </c>
      <c r="U1211" s="34" t="s">
        <v>4638</v>
      </c>
      <c r="V1211" s="34" t="s">
        <v>6284</v>
      </c>
      <c r="W1211" s="34" t="s">
        <v>6992</v>
      </c>
      <c r="X1211" s="34" t="s">
        <v>3022</v>
      </c>
    </row>
    <row r="1212" spans="1:24" x14ac:dyDescent="0.25">
      <c r="A1212" s="30" t="s">
        <v>1169</v>
      </c>
      <c r="B1212" s="31" t="s">
        <v>864</v>
      </c>
      <c r="C1212" s="31" t="str">
        <f t="shared" si="54"/>
        <v>Durable Medical Equipment and Supplies Policy</v>
      </c>
      <c r="G1212" s="30" t="s">
        <v>1169</v>
      </c>
      <c r="H1212" s="31" t="s">
        <v>864</v>
      </c>
      <c r="I1212" s="31" t="str">
        <f t="shared" si="55"/>
        <v>Durable Medical Equipment and Supplies Policy</v>
      </c>
      <c r="J1212" t="e">
        <f t="shared" ca="1" si="56"/>
        <v>#N/A</v>
      </c>
      <c r="N1212" s="34" t="s">
        <v>3022</v>
      </c>
      <c r="O1212" s="34" t="s">
        <v>3598</v>
      </c>
      <c r="P1212" s="69">
        <v>9104</v>
      </c>
      <c r="Q1212" s="34" t="s">
        <v>7002</v>
      </c>
      <c r="R1212" s="34" t="s">
        <v>7003</v>
      </c>
      <c r="S1212" s="69">
        <v>56582</v>
      </c>
      <c r="T1212" s="70" t="s">
        <v>7004</v>
      </c>
      <c r="U1212" s="34" t="s">
        <v>4638</v>
      </c>
      <c r="V1212" s="34" t="s">
        <v>6284</v>
      </c>
      <c r="W1212" s="34" t="s">
        <v>6992</v>
      </c>
      <c r="X1212" s="34" t="s">
        <v>3022</v>
      </c>
    </row>
    <row r="1213" spans="1:24" x14ac:dyDescent="0.25">
      <c r="A1213" s="30" t="s">
        <v>1170</v>
      </c>
      <c r="B1213" s="31" t="s">
        <v>692</v>
      </c>
      <c r="C1213" s="31" t="str">
        <f t="shared" si="54"/>
        <v>Durable Medical Equipment and Supplies Policy</v>
      </c>
      <c r="G1213" s="30" t="s">
        <v>1170</v>
      </c>
      <c r="H1213" s="31" t="s">
        <v>692</v>
      </c>
      <c r="I1213" s="31" t="str">
        <f t="shared" si="55"/>
        <v>Durable Medical Equipment and Supplies Policy</v>
      </c>
      <c r="J1213" t="e">
        <f t="shared" ca="1" si="56"/>
        <v>#N/A</v>
      </c>
      <c r="N1213" s="34" t="s">
        <v>3022</v>
      </c>
      <c r="O1213" s="34" t="s">
        <v>3598</v>
      </c>
      <c r="P1213" s="69">
        <v>9105</v>
      </c>
      <c r="Q1213" s="70" t="s">
        <v>7005</v>
      </c>
      <c r="R1213" s="34" t="s">
        <v>7006</v>
      </c>
      <c r="S1213" s="69">
        <v>56682</v>
      </c>
      <c r="T1213" s="70" t="s">
        <v>7007</v>
      </c>
      <c r="U1213" s="34" t="s">
        <v>4638</v>
      </c>
      <c r="V1213" s="34" t="s">
        <v>6284</v>
      </c>
      <c r="W1213" s="34" t="s">
        <v>6992</v>
      </c>
      <c r="X1213" s="34" t="s">
        <v>3022</v>
      </c>
    </row>
    <row r="1214" spans="1:24" x14ac:dyDescent="0.25">
      <c r="A1214" s="30" t="s">
        <v>1170</v>
      </c>
      <c r="B1214" s="31" t="s">
        <v>693</v>
      </c>
      <c r="C1214" s="31" t="str">
        <f t="shared" si="54"/>
        <v>Durable Medical Equipment and Supplies Policy</v>
      </c>
      <c r="G1214" s="30" t="s">
        <v>1170</v>
      </c>
      <c r="H1214" s="31" t="s">
        <v>693</v>
      </c>
      <c r="I1214" s="31" t="str">
        <f t="shared" si="55"/>
        <v>Durable Medical Equipment and Supplies Policy</v>
      </c>
      <c r="J1214" t="e">
        <f t="shared" ca="1" si="56"/>
        <v>#N/A</v>
      </c>
      <c r="N1214" s="34" t="s">
        <v>3022</v>
      </c>
      <c r="O1214" s="34" t="s">
        <v>3598</v>
      </c>
      <c r="P1214" s="69">
        <v>9106</v>
      </c>
      <c r="Q1214" s="34" t="s">
        <v>7008</v>
      </c>
      <c r="R1214" s="34" t="s">
        <v>7009</v>
      </c>
      <c r="S1214" s="69">
        <v>56579</v>
      </c>
      <c r="T1214" s="70" t="s">
        <v>7010</v>
      </c>
      <c r="U1214" s="34" t="s">
        <v>4638</v>
      </c>
      <c r="V1214" s="34" t="s">
        <v>6284</v>
      </c>
      <c r="W1214" s="34" t="s">
        <v>6992</v>
      </c>
      <c r="X1214" s="34" t="s">
        <v>3022</v>
      </c>
    </row>
    <row r="1215" spans="1:24" x14ac:dyDescent="0.25">
      <c r="A1215" s="30" t="s">
        <v>286</v>
      </c>
      <c r="B1215" s="31" t="s">
        <v>1171</v>
      </c>
      <c r="C1215" s="31" t="str">
        <f t="shared" si="54"/>
        <v>Pain Management Policy</v>
      </c>
      <c r="G1215" s="30" t="s">
        <v>286</v>
      </c>
      <c r="H1215" s="31" t="s">
        <v>1171</v>
      </c>
      <c r="I1215" s="31" t="str">
        <f t="shared" si="55"/>
        <v>Pain Management Policy</v>
      </c>
      <c r="J1215" t="e">
        <f t="shared" ca="1" si="56"/>
        <v>#N/A</v>
      </c>
      <c r="N1215" s="34" t="s">
        <v>3022</v>
      </c>
      <c r="O1215" s="34" t="s">
        <v>3108</v>
      </c>
      <c r="P1215" s="69">
        <v>7529</v>
      </c>
      <c r="Q1215" s="70" t="s">
        <v>7011</v>
      </c>
      <c r="R1215" s="34" t="s">
        <v>3109</v>
      </c>
      <c r="S1215" s="69">
        <v>31578</v>
      </c>
      <c r="T1215" s="34" t="s">
        <v>7012</v>
      </c>
      <c r="U1215" s="34" t="s">
        <v>4638</v>
      </c>
      <c r="V1215" s="34" t="s">
        <v>6284</v>
      </c>
      <c r="W1215" s="34" t="s">
        <v>7013</v>
      </c>
      <c r="X1215" s="34" t="s">
        <v>3022</v>
      </c>
    </row>
    <row r="1216" spans="1:24" x14ac:dyDescent="0.25">
      <c r="A1216" s="30" t="s">
        <v>1172</v>
      </c>
      <c r="B1216" s="31" t="s">
        <v>684</v>
      </c>
      <c r="C1216" s="31" t="str">
        <f t="shared" si="54"/>
        <v>Drug and Biological Policy</v>
      </c>
      <c r="G1216" s="30" t="s">
        <v>1172</v>
      </c>
      <c r="H1216" s="31" t="s">
        <v>684</v>
      </c>
      <c r="I1216" s="31" t="str">
        <f t="shared" si="55"/>
        <v>Drug and Biological Policy</v>
      </c>
      <c r="J1216" t="e">
        <f t="shared" ca="1" si="56"/>
        <v>#N/A</v>
      </c>
      <c r="N1216" s="34" t="s">
        <v>3022</v>
      </c>
      <c r="O1216" s="34" t="s">
        <v>3108</v>
      </c>
      <c r="P1216" s="69">
        <v>7531</v>
      </c>
      <c r="Q1216" s="34" t="s">
        <v>7014</v>
      </c>
      <c r="R1216" s="34" t="s">
        <v>3111</v>
      </c>
      <c r="S1216" s="69">
        <v>53235</v>
      </c>
      <c r="T1216" s="70" t="s">
        <v>7015</v>
      </c>
      <c r="U1216" s="34" t="s">
        <v>4638</v>
      </c>
      <c r="V1216" s="34" t="s">
        <v>6284</v>
      </c>
      <c r="W1216" s="34" t="s">
        <v>7016</v>
      </c>
      <c r="X1216" s="34" t="s">
        <v>3022</v>
      </c>
    </row>
    <row r="1217" spans="1:24" x14ac:dyDescent="0.25">
      <c r="A1217" s="30" t="s">
        <v>1172</v>
      </c>
      <c r="B1217" s="31" t="s">
        <v>1005</v>
      </c>
      <c r="C1217" s="31" t="str">
        <f t="shared" si="54"/>
        <v>Drug and Biological Policy</v>
      </c>
      <c r="G1217" s="30" t="s">
        <v>1172</v>
      </c>
      <c r="H1217" s="31" t="s">
        <v>1005</v>
      </c>
      <c r="I1217" s="31" t="str">
        <f t="shared" si="55"/>
        <v>Drug and Biological Policy</v>
      </c>
      <c r="J1217" t="e">
        <f t="shared" ca="1" si="56"/>
        <v>#N/A</v>
      </c>
      <c r="N1217" s="34" t="s">
        <v>3022</v>
      </c>
      <c r="O1217" s="34" t="s">
        <v>3108</v>
      </c>
      <c r="P1217" s="69">
        <v>7537</v>
      </c>
      <c r="Q1217" s="34" t="s">
        <v>7017</v>
      </c>
      <c r="R1217" s="34" t="s">
        <v>3110</v>
      </c>
      <c r="S1217" s="69">
        <v>31577</v>
      </c>
      <c r="T1217" s="70" t="s">
        <v>7018</v>
      </c>
      <c r="U1217" s="34" t="s">
        <v>4638</v>
      </c>
      <c r="V1217" s="34" t="s">
        <v>6284</v>
      </c>
      <c r="W1217" s="34" t="s">
        <v>7019</v>
      </c>
      <c r="X1217" s="34" t="s">
        <v>3022</v>
      </c>
    </row>
    <row r="1218" spans="1:24" x14ac:dyDescent="0.25">
      <c r="A1218" s="30" t="s">
        <v>1173</v>
      </c>
      <c r="B1218" s="31" t="s">
        <v>684</v>
      </c>
      <c r="C1218" s="31" t="str">
        <f t="shared" si="54"/>
        <v>Drug and Biological Policy</v>
      </c>
      <c r="G1218" s="30" t="s">
        <v>1173</v>
      </c>
      <c r="H1218" s="31" t="s">
        <v>684</v>
      </c>
      <c r="I1218" s="31" t="str">
        <f t="shared" si="55"/>
        <v>Drug and Biological Policy</v>
      </c>
      <c r="J1218" t="e">
        <f t="shared" ca="1" si="56"/>
        <v>#N/A</v>
      </c>
      <c r="N1218" s="34" t="s">
        <v>3022</v>
      </c>
      <c r="O1218" s="34" t="s">
        <v>3098</v>
      </c>
      <c r="P1218" s="69">
        <v>8662</v>
      </c>
      <c r="Q1218" s="70" t="s">
        <v>7020</v>
      </c>
      <c r="R1218" s="34" t="s">
        <v>3106</v>
      </c>
      <c r="S1218" s="69">
        <v>49270</v>
      </c>
      <c r="T1218" s="70" t="s">
        <v>7021</v>
      </c>
      <c r="U1218" s="34" t="s">
        <v>4638</v>
      </c>
      <c r="V1218" s="34" t="s">
        <v>6284</v>
      </c>
      <c r="W1218" s="34" t="s">
        <v>7022</v>
      </c>
      <c r="X1218" s="34" t="s">
        <v>3022</v>
      </c>
    </row>
    <row r="1219" spans="1:24" x14ac:dyDescent="0.25">
      <c r="A1219" s="30" t="s">
        <v>1173</v>
      </c>
      <c r="B1219" s="31" t="s">
        <v>1005</v>
      </c>
      <c r="C1219" s="31" t="str">
        <f t="shared" ref="C1219:C1282" si="57">VLOOKUP(A1219,$G:$I,3,0)</f>
        <v>Drug and Biological Policy</v>
      </c>
      <c r="G1219" s="30" t="s">
        <v>1173</v>
      </c>
      <c r="H1219" s="31" t="s">
        <v>1005</v>
      </c>
      <c r="I1219" s="31" t="str">
        <f t="shared" ref="I1219:I1282" si="58">VLOOKUP(G1219,$R:$X,7,0)</f>
        <v>Drug and Biological Policy</v>
      </c>
      <c r="J1219" t="e">
        <f t="shared" ref="J1219:J1282" ca="1" si="59">VLOOKUP(I1219,$J:$J,1,0)</f>
        <v>#N/A</v>
      </c>
      <c r="N1219" s="34" t="s">
        <v>3022</v>
      </c>
      <c r="O1219" s="34" t="s">
        <v>3098</v>
      </c>
      <c r="P1219" s="69">
        <v>8663</v>
      </c>
      <c r="Q1219" s="34" t="s">
        <v>7023</v>
      </c>
      <c r="R1219" s="34" t="s">
        <v>3102</v>
      </c>
      <c r="S1219" s="69">
        <v>55253</v>
      </c>
      <c r="T1219" s="70" t="s">
        <v>7024</v>
      </c>
      <c r="U1219" s="34" t="s">
        <v>4638</v>
      </c>
      <c r="V1219" s="34" t="s">
        <v>6284</v>
      </c>
      <c r="W1219" s="34" t="s">
        <v>7025</v>
      </c>
      <c r="X1219" s="34" t="s">
        <v>3022</v>
      </c>
    </row>
    <row r="1220" spans="1:24" x14ac:dyDescent="0.25">
      <c r="A1220" s="30" t="s">
        <v>1174</v>
      </c>
      <c r="B1220" s="31" t="s">
        <v>684</v>
      </c>
      <c r="C1220" s="31" t="str">
        <f t="shared" si="57"/>
        <v>Drug and Biological Policy</v>
      </c>
      <c r="G1220" s="30" t="s">
        <v>1174</v>
      </c>
      <c r="H1220" s="31" t="s">
        <v>684</v>
      </c>
      <c r="I1220" s="31" t="str">
        <f t="shared" si="58"/>
        <v>Drug and Biological Policy</v>
      </c>
      <c r="J1220" t="e">
        <f t="shared" ca="1" si="59"/>
        <v>#N/A</v>
      </c>
      <c r="N1220" s="34" t="s">
        <v>3022</v>
      </c>
      <c r="O1220" s="34" t="s">
        <v>3098</v>
      </c>
      <c r="P1220" s="69">
        <v>8664</v>
      </c>
      <c r="Q1220" s="70" t="s">
        <v>7026</v>
      </c>
      <c r="R1220" s="34" t="s">
        <v>3103</v>
      </c>
      <c r="S1220" s="69">
        <v>53313</v>
      </c>
      <c r="T1220" s="70" t="s">
        <v>7027</v>
      </c>
      <c r="U1220" s="34" t="s">
        <v>4638</v>
      </c>
      <c r="V1220" s="34" t="s">
        <v>6284</v>
      </c>
      <c r="W1220" s="34" t="s">
        <v>7022</v>
      </c>
      <c r="X1220" s="34" t="s">
        <v>3022</v>
      </c>
    </row>
    <row r="1221" spans="1:24" x14ac:dyDescent="0.25">
      <c r="A1221" s="30" t="s">
        <v>1174</v>
      </c>
      <c r="B1221" s="31" t="s">
        <v>1005</v>
      </c>
      <c r="C1221" s="31" t="str">
        <f t="shared" si="57"/>
        <v>Drug and Biological Policy</v>
      </c>
      <c r="G1221" s="30" t="s">
        <v>1174</v>
      </c>
      <c r="H1221" s="31" t="s">
        <v>1005</v>
      </c>
      <c r="I1221" s="31" t="str">
        <f t="shared" si="58"/>
        <v>Drug and Biological Policy</v>
      </c>
      <c r="J1221" t="e">
        <f t="shared" ca="1" si="59"/>
        <v>#N/A</v>
      </c>
      <c r="N1221" s="34" t="s">
        <v>3022</v>
      </c>
      <c r="O1221" s="34" t="s">
        <v>3098</v>
      </c>
      <c r="P1221" s="69">
        <v>8665</v>
      </c>
      <c r="Q1221" s="34" t="s">
        <v>7028</v>
      </c>
      <c r="R1221" s="34" t="s">
        <v>3105</v>
      </c>
      <c r="S1221" s="69">
        <v>46802</v>
      </c>
      <c r="T1221" s="70" t="s">
        <v>7029</v>
      </c>
      <c r="U1221" s="34" t="s">
        <v>4638</v>
      </c>
      <c r="V1221" s="34" t="s">
        <v>6284</v>
      </c>
      <c r="W1221" s="34" t="s">
        <v>7022</v>
      </c>
      <c r="X1221" s="34" t="s">
        <v>3022</v>
      </c>
    </row>
    <row r="1222" spans="1:24" x14ac:dyDescent="0.25">
      <c r="A1222" s="30" t="s">
        <v>412</v>
      </c>
      <c r="B1222" s="31" t="s">
        <v>1158</v>
      </c>
      <c r="C1222" s="31" t="str">
        <f t="shared" si="57"/>
        <v>Drug and Biological Policy</v>
      </c>
      <c r="G1222" s="30" t="s">
        <v>412</v>
      </c>
      <c r="H1222" s="31" t="s">
        <v>1158</v>
      </c>
      <c r="I1222" s="31" t="str">
        <f t="shared" si="58"/>
        <v>Drug and Biological Policy</v>
      </c>
      <c r="J1222" t="e">
        <f t="shared" ca="1" si="59"/>
        <v>#N/A</v>
      </c>
      <c r="N1222" s="34" t="s">
        <v>3022</v>
      </c>
      <c r="O1222" s="34" t="s">
        <v>3098</v>
      </c>
      <c r="P1222" s="69">
        <v>8666</v>
      </c>
      <c r="Q1222" s="34" t="s">
        <v>7030</v>
      </c>
      <c r="R1222" s="34" t="s">
        <v>3107</v>
      </c>
      <c r="S1222" s="69">
        <v>46795</v>
      </c>
      <c r="T1222" s="70" t="s">
        <v>7031</v>
      </c>
      <c r="U1222" s="34" t="s">
        <v>4638</v>
      </c>
      <c r="V1222" s="34" t="s">
        <v>6284</v>
      </c>
      <c r="W1222" s="34" t="s">
        <v>7022</v>
      </c>
      <c r="X1222" s="34" t="s">
        <v>3022</v>
      </c>
    </row>
    <row r="1223" spans="1:24" x14ac:dyDescent="0.25">
      <c r="A1223" s="30" t="s">
        <v>412</v>
      </c>
      <c r="B1223" s="31" t="s">
        <v>1175</v>
      </c>
      <c r="C1223" s="31" t="str">
        <f t="shared" si="57"/>
        <v>Drug and Biological Policy</v>
      </c>
      <c r="G1223" s="30" t="s">
        <v>412</v>
      </c>
      <c r="H1223" s="31" t="s">
        <v>1175</v>
      </c>
      <c r="I1223" s="31" t="str">
        <f t="shared" si="58"/>
        <v>Drug and Biological Policy</v>
      </c>
      <c r="J1223" t="e">
        <f t="shared" ca="1" si="59"/>
        <v>#N/A</v>
      </c>
      <c r="N1223" s="34" t="s">
        <v>3022</v>
      </c>
      <c r="O1223" s="34" t="s">
        <v>3098</v>
      </c>
      <c r="P1223" s="69">
        <v>8668</v>
      </c>
      <c r="Q1223" s="34" t="s">
        <v>7032</v>
      </c>
      <c r="R1223" s="34" t="s">
        <v>3101</v>
      </c>
      <c r="S1223" s="69">
        <v>55610</v>
      </c>
      <c r="T1223" s="70" t="s">
        <v>7033</v>
      </c>
      <c r="U1223" s="34" t="s">
        <v>4638</v>
      </c>
      <c r="V1223" s="34" t="s">
        <v>6284</v>
      </c>
      <c r="W1223" s="34" t="s">
        <v>7025</v>
      </c>
      <c r="X1223" s="34" t="s">
        <v>3022</v>
      </c>
    </row>
    <row r="1224" spans="1:24" x14ac:dyDescent="0.25">
      <c r="A1224" s="30" t="s">
        <v>1176</v>
      </c>
      <c r="B1224" s="31" t="s">
        <v>684</v>
      </c>
      <c r="C1224" s="31" t="str">
        <f t="shared" si="57"/>
        <v>Drug and Biological Policy</v>
      </c>
      <c r="G1224" s="30" t="s">
        <v>1176</v>
      </c>
      <c r="H1224" s="31" t="s">
        <v>684</v>
      </c>
      <c r="I1224" s="31" t="str">
        <f t="shared" si="58"/>
        <v>Drug and Biological Policy</v>
      </c>
      <c r="J1224" t="e">
        <f t="shared" ca="1" si="59"/>
        <v>#N/A</v>
      </c>
      <c r="N1224" s="34" t="s">
        <v>3022</v>
      </c>
      <c r="O1224" s="34" t="s">
        <v>3098</v>
      </c>
      <c r="P1224" s="69">
        <v>8670</v>
      </c>
      <c r="Q1224" s="34" t="s">
        <v>7034</v>
      </c>
      <c r="R1224" s="34" t="s">
        <v>3100</v>
      </c>
      <c r="S1224" s="69">
        <v>55940</v>
      </c>
      <c r="T1224" s="70" t="s">
        <v>7035</v>
      </c>
      <c r="U1224" s="34" t="s">
        <v>4638</v>
      </c>
      <c r="V1224" s="34" t="s">
        <v>6284</v>
      </c>
      <c r="W1224" s="34" t="s">
        <v>7025</v>
      </c>
      <c r="X1224" s="34" t="s">
        <v>3022</v>
      </c>
    </row>
    <row r="1225" spans="1:24" x14ac:dyDescent="0.25">
      <c r="A1225" s="30" t="s">
        <v>1176</v>
      </c>
      <c r="B1225" s="31" t="s">
        <v>1005</v>
      </c>
      <c r="C1225" s="31" t="str">
        <f t="shared" si="57"/>
        <v>Drug and Biological Policy</v>
      </c>
      <c r="G1225" s="30" t="s">
        <v>1176</v>
      </c>
      <c r="H1225" s="31" t="s">
        <v>1005</v>
      </c>
      <c r="I1225" s="31" t="str">
        <f t="shared" si="58"/>
        <v>Drug and Biological Policy</v>
      </c>
      <c r="J1225" t="e">
        <f t="shared" ca="1" si="59"/>
        <v>#N/A</v>
      </c>
      <c r="N1225" s="34" t="s">
        <v>3022</v>
      </c>
      <c r="O1225" s="34" t="s">
        <v>3098</v>
      </c>
      <c r="P1225" s="69">
        <v>8705</v>
      </c>
      <c r="Q1225" s="34" t="s">
        <v>7036</v>
      </c>
      <c r="R1225" s="34" t="s">
        <v>7037</v>
      </c>
      <c r="S1225" s="69">
        <v>56632</v>
      </c>
      <c r="T1225" s="70" t="s">
        <v>7038</v>
      </c>
      <c r="U1225" s="34" t="s">
        <v>4638</v>
      </c>
      <c r="V1225" s="34" t="s">
        <v>6284</v>
      </c>
      <c r="W1225" s="34" t="s">
        <v>7022</v>
      </c>
      <c r="X1225" s="34" t="s">
        <v>3022</v>
      </c>
    </row>
    <row r="1226" spans="1:24" x14ac:dyDescent="0.25">
      <c r="A1226" s="30" t="s">
        <v>1177</v>
      </c>
      <c r="B1226" s="31" t="s">
        <v>684</v>
      </c>
      <c r="C1226" s="31" t="str">
        <f t="shared" si="57"/>
        <v>Drug and Biological Policy</v>
      </c>
      <c r="G1226" s="30" t="s">
        <v>1177</v>
      </c>
      <c r="H1226" s="31" t="s">
        <v>684</v>
      </c>
      <c r="I1226" s="31" t="str">
        <f t="shared" si="58"/>
        <v>Drug and Biological Policy</v>
      </c>
      <c r="J1226" t="e">
        <f t="shared" ca="1" si="59"/>
        <v>#N/A</v>
      </c>
      <c r="N1226" s="34" t="s">
        <v>3022</v>
      </c>
      <c r="O1226" s="34" t="s">
        <v>3098</v>
      </c>
      <c r="P1226" s="69">
        <v>8706</v>
      </c>
      <c r="Q1226" s="34" t="s">
        <v>7039</v>
      </c>
      <c r="R1226" s="34" t="s">
        <v>3099</v>
      </c>
      <c r="S1226" s="69">
        <v>56557</v>
      </c>
      <c r="T1226" s="70" t="s">
        <v>7040</v>
      </c>
      <c r="U1226" s="34" t="s">
        <v>4638</v>
      </c>
      <c r="V1226" s="34" t="s">
        <v>6284</v>
      </c>
      <c r="W1226" s="34" t="s">
        <v>7022</v>
      </c>
      <c r="X1226" s="34" t="s">
        <v>3022</v>
      </c>
    </row>
    <row r="1227" spans="1:24" x14ac:dyDescent="0.25">
      <c r="A1227" s="30" t="s">
        <v>1177</v>
      </c>
      <c r="B1227" s="31" t="s">
        <v>1005</v>
      </c>
      <c r="C1227" s="31" t="str">
        <f t="shared" si="57"/>
        <v>Drug and Biological Policy</v>
      </c>
      <c r="G1227" s="30" t="s">
        <v>1177</v>
      </c>
      <c r="H1227" s="31" t="s">
        <v>1005</v>
      </c>
      <c r="I1227" s="31" t="str">
        <f t="shared" si="58"/>
        <v>Drug and Biological Policy</v>
      </c>
      <c r="J1227" t="e">
        <f t="shared" ca="1" si="59"/>
        <v>#N/A</v>
      </c>
      <c r="N1227" s="34" t="s">
        <v>3022</v>
      </c>
      <c r="O1227" s="34" t="s">
        <v>3093</v>
      </c>
      <c r="P1227" s="69">
        <v>7253</v>
      </c>
      <c r="Q1227" s="34" t="s">
        <v>7041</v>
      </c>
      <c r="R1227" s="34" t="s">
        <v>3096</v>
      </c>
      <c r="S1227" s="69">
        <v>25551</v>
      </c>
      <c r="T1227" s="70" t="s">
        <v>7042</v>
      </c>
      <c r="U1227" s="34" t="s">
        <v>4638</v>
      </c>
      <c r="V1227" s="34" t="s">
        <v>6284</v>
      </c>
      <c r="W1227" s="34" t="s">
        <v>7043</v>
      </c>
      <c r="X1227" s="34" t="s">
        <v>3022</v>
      </c>
    </row>
    <row r="1228" spans="1:24" x14ac:dyDescent="0.25">
      <c r="A1228" s="30" t="s">
        <v>1178</v>
      </c>
      <c r="B1228" s="31" t="s">
        <v>684</v>
      </c>
      <c r="C1228" s="31" t="str">
        <f t="shared" si="57"/>
        <v>Drug and Biological Policy</v>
      </c>
      <c r="G1228" s="30" t="s">
        <v>1178</v>
      </c>
      <c r="H1228" s="31" t="s">
        <v>684</v>
      </c>
      <c r="I1228" s="31" t="str">
        <f t="shared" si="58"/>
        <v>Drug and Biological Policy</v>
      </c>
      <c r="J1228" t="e">
        <f t="shared" ca="1" si="59"/>
        <v>#N/A</v>
      </c>
      <c r="N1228" s="34" t="s">
        <v>3022</v>
      </c>
      <c r="O1228" s="34" t="s">
        <v>3093</v>
      </c>
      <c r="P1228" s="69">
        <v>7254</v>
      </c>
      <c r="Q1228" s="70" t="s">
        <v>7044</v>
      </c>
      <c r="R1228" s="34" t="s">
        <v>7045</v>
      </c>
      <c r="S1228" s="69">
        <v>56687</v>
      </c>
      <c r="T1228" s="70" t="s">
        <v>7046</v>
      </c>
      <c r="U1228" s="34" t="s">
        <v>4638</v>
      </c>
      <c r="V1228" s="34" t="s">
        <v>6284</v>
      </c>
      <c r="W1228" s="34" t="s">
        <v>7047</v>
      </c>
      <c r="X1228" s="34" t="s">
        <v>3022</v>
      </c>
    </row>
    <row r="1229" spans="1:24" x14ac:dyDescent="0.25">
      <c r="A1229" s="30" t="s">
        <v>1178</v>
      </c>
      <c r="B1229" s="31" t="s">
        <v>1005</v>
      </c>
      <c r="C1229" s="31" t="str">
        <f t="shared" si="57"/>
        <v>Drug and Biological Policy</v>
      </c>
      <c r="G1229" s="30" t="s">
        <v>1178</v>
      </c>
      <c r="H1229" s="31" t="s">
        <v>1005</v>
      </c>
      <c r="I1229" s="31" t="str">
        <f t="shared" si="58"/>
        <v>Drug and Biological Policy</v>
      </c>
      <c r="J1229" t="e">
        <f t="shared" ca="1" si="59"/>
        <v>#N/A</v>
      </c>
      <c r="N1229" s="34" t="s">
        <v>3022</v>
      </c>
      <c r="O1229" s="34" t="s">
        <v>3093</v>
      </c>
      <c r="P1229" s="69">
        <v>8614</v>
      </c>
      <c r="Q1229" s="34" t="s">
        <v>7048</v>
      </c>
      <c r="R1229" s="34" t="s">
        <v>7049</v>
      </c>
      <c r="S1229" s="69">
        <v>56685</v>
      </c>
      <c r="T1229" s="70" t="s">
        <v>7050</v>
      </c>
      <c r="U1229" s="34" t="s">
        <v>4638</v>
      </c>
      <c r="V1229" s="34" t="s">
        <v>6284</v>
      </c>
      <c r="W1229" s="34" t="s">
        <v>7043</v>
      </c>
      <c r="X1229" s="34" t="s">
        <v>3022</v>
      </c>
    </row>
    <row r="1230" spans="1:24" x14ac:dyDescent="0.25">
      <c r="A1230" s="30" t="s">
        <v>1179</v>
      </c>
      <c r="B1230" s="31" t="s">
        <v>684</v>
      </c>
      <c r="C1230" s="31" t="str">
        <f t="shared" si="57"/>
        <v>Drug and Biological Policy</v>
      </c>
      <c r="G1230" s="30" t="s">
        <v>1179</v>
      </c>
      <c r="H1230" s="31" t="s">
        <v>684</v>
      </c>
      <c r="I1230" s="31" t="str">
        <f t="shared" si="58"/>
        <v>Drug and Biological Policy</v>
      </c>
      <c r="J1230" t="e">
        <f t="shared" ca="1" si="59"/>
        <v>#N/A</v>
      </c>
      <c r="N1230" s="34" t="s">
        <v>3022</v>
      </c>
      <c r="O1230" s="34" t="s">
        <v>3093</v>
      </c>
      <c r="P1230" s="69">
        <v>8955</v>
      </c>
      <c r="Q1230" s="34" t="s">
        <v>7051</v>
      </c>
      <c r="R1230" s="34" t="s">
        <v>3094</v>
      </c>
      <c r="S1230" s="69">
        <v>27755</v>
      </c>
      <c r="T1230" s="70" t="s">
        <v>7052</v>
      </c>
      <c r="U1230" s="34" t="s">
        <v>4638</v>
      </c>
      <c r="V1230" s="34" t="s">
        <v>6284</v>
      </c>
      <c r="W1230" s="34" t="s">
        <v>7053</v>
      </c>
      <c r="X1230" s="34" t="s">
        <v>3022</v>
      </c>
    </row>
    <row r="1231" spans="1:24" x14ac:dyDescent="0.25">
      <c r="A1231" s="30" t="s">
        <v>1179</v>
      </c>
      <c r="B1231" s="31" t="s">
        <v>1005</v>
      </c>
      <c r="C1231" s="31" t="str">
        <f t="shared" si="57"/>
        <v>Drug and Biological Policy</v>
      </c>
      <c r="G1231" s="30" t="s">
        <v>1179</v>
      </c>
      <c r="H1231" s="31" t="s">
        <v>1005</v>
      </c>
      <c r="I1231" s="31" t="str">
        <f t="shared" si="58"/>
        <v>Drug and Biological Policy</v>
      </c>
      <c r="J1231" t="e">
        <f t="shared" ca="1" si="59"/>
        <v>#N/A</v>
      </c>
      <c r="N1231" s="34" t="s">
        <v>3022</v>
      </c>
      <c r="O1231" s="34" t="s">
        <v>3093</v>
      </c>
      <c r="P1231" s="69">
        <v>9098</v>
      </c>
      <c r="Q1231" s="34" t="s">
        <v>7054</v>
      </c>
      <c r="R1231" s="34" t="s">
        <v>7055</v>
      </c>
      <c r="S1231" s="69">
        <v>56595</v>
      </c>
      <c r="T1231" s="34" t="s">
        <v>7056</v>
      </c>
      <c r="U1231" s="34" t="s">
        <v>4638</v>
      </c>
      <c r="V1231" s="34" t="s">
        <v>6284</v>
      </c>
      <c r="W1231" s="34" t="s">
        <v>7057</v>
      </c>
      <c r="X1231" s="34" t="s">
        <v>3022</v>
      </c>
    </row>
    <row r="1232" spans="1:24" x14ac:dyDescent="0.25">
      <c r="A1232" s="30" t="s">
        <v>1180</v>
      </c>
      <c r="B1232" s="31" t="s">
        <v>684</v>
      </c>
      <c r="C1232" s="31" t="str">
        <f t="shared" si="57"/>
        <v>Drug and Biological Policy</v>
      </c>
      <c r="G1232" s="30" t="s">
        <v>1180</v>
      </c>
      <c r="H1232" s="31" t="s">
        <v>684</v>
      </c>
      <c r="I1232" s="31" t="str">
        <f t="shared" si="58"/>
        <v>Drug and Biological Policy</v>
      </c>
      <c r="J1232" t="e">
        <f t="shared" ca="1" si="59"/>
        <v>#N/A</v>
      </c>
      <c r="N1232" s="34" t="s">
        <v>3022</v>
      </c>
      <c r="O1232" s="34" t="s">
        <v>3093</v>
      </c>
      <c r="P1232" s="69">
        <v>9099</v>
      </c>
      <c r="Q1232" s="34" t="s">
        <v>7058</v>
      </c>
      <c r="R1232" s="34" t="s">
        <v>7059</v>
      </c>
      <c r="S1232" s="69">
        <v>56663</v>
      </c>
      <c r="T1232" s="70" t="s">
        <v>7060</v>
      </c>
      <c r="U1232" s="34" t="s">
        <v>4638</v>
      </c>
      <c r="V1232" s="34" t="s">
        <v>6284</v>
      </c>
      <c r="W1232" s="34" t="s">
        <v>7061</v>
      </c>
      <c r="X1232" s="34" t="s">
        <v>3022</v>
      </c>
    </row>
    <row r="1233" spans="1:24" x14ac:dyDescent="0.25">
      <c r="A1233" s="30" t="s">
        <v>1180</v>
      </c>
      <c r="B1233" s="31" t="s">
        <v>1005</v>
      </c>
      <c r="C1233" s="31" t="str">
        <f t="shared" si="57"/>
        <v>Drug and Biological Policy</v>
      </c>
      <c r="G1233" s="30" t="s">
        <v>1180</v>
      </c>
      <c r="H1233" s="31" t="s">
        <v>1005</v>
      </c>
      <c r="I1233" s="31" t="str">
        <f t="shared" si="58"/>
        <v>Drug and Biological Policy</v>
      </c>
      <c r="J1233" t="e">
        <f t="shared" ca="1" si="59"/>
        <v>#N/A</v>
      </c>
      <c r="N1233" s="34" t="s">
        <v>3022</v>
      </c>
      <c r="O1233" s="34" t="s">
        <v>3093</v>
      </c>
      <c r="P1233" s="69">
        <v>9108</v>
      </c>
      <c r="Q1233" s="34" t="s">
        <v>7062</v>
      </c>
      <c r="R1233" s="34" t="s">
        <v>7063</v>
      </c>
      <c r="S1233" s="69">
        <v>56688</v>
      </c>
      <c r="T1233" s="70" t="s">
        <v>7064</v>
      </c>
      <c r="U1233" s="34" t="s">
        <v>4638</v>
      </c>
      <c r="V1233" s="34" t="s">
        <v>6284</v>
      </c>
      <c r="W1233" s="34" t="s">
        <v>7047</v>
      </c>
      <c r="X1233" s="34" t="s">
        <v>3022</v>
      </c>
    </row>
    <row r="1234" spans="1:24" x14ac:dyDescent="0.25">
      <c r="A1234" s="30" t="s">
        <v>1181</v>
      </c>
      <c r="B1234" s="31" t="s">
        <v>684</v>
      </c>
      <c r="C1234" s="31" t="str">
        <f t="shared" si="57"/>
        <v>Drug and Biological Policy</v>
      </c>
      <c r="G1234" s="30" t="s">
        <v>1181</v>
      </c>
      <c r="H1234" s="31" t="s">
        <v>684</v>
      </c>
      <c r="I1234" s="31" t="str">
        <f t="shared" si="58"/>
        <v>Drug and Biological Policy</v>
      </c>
      <c r="J1234" t="e">
        <f t="shared" ca="1" si="59"/>
        <v>#N/A</v>
      </c>
      <c r="N1234" s="34" t="s">
        <v>3022</v>
      </c>
      <c r="O1234" s="34" t="s">
        <v>3093</v>
      </c>
      <c r="P1234" s="69">
        <v>9110</v>
      </c>
      <c r="Q1234" s="34" t="s">
        <v>7065</v>
      </c>
      <c r="R1234" s="34" t="s">
        <v>7066</v>
      </c>
      <c r="S1234" s="69">
        <v>56586</v>
      </c>
      <c r="T1234" s="70" t="s">
        <v>7067</v>
      </c>
      <c r="U1234" s="34" t="s">
        <v>4638</v>
      </c>
      <c r="V1234" s="34" t="s">
        <v>6284</v>
      </c>
      <c r="W1234" s="34" t="s">
        <v>7043</v>
      </c>
      <c r="X1234" s="34" t="s">
        <v>3022</v>
      </c>
    </row>
    <row r="1235" spans="1:24" x14ac:dyDescent="0.25">
      <c r="A1235" s="30" t="s">
        <v>1181</v>
      </c>
      <c r="B1235" s="31" t="s">
        <v>1005</v>
      </c>
      <c r="C1235" s="31" t="str">
        <f t="shared" si="57"/>
        <v>Drug and Biological Policy</v>
      </c>
      <c r="G1235" s="30" t="s">
        <v>1181</v>
      </c>
      <c r="H1235" s="31" t="s">
        <v>1005</v>
      </c>
      <c r="I1235" s="31" t="str">
        <f t="shared" si="58"/>
        <v>Drug and Biological Policy</v>
      </c>
      <c r="J1235" t="e">
        <f t="shared" ca="1" si="59"/>
        <v>#N/A</v>
      </c>
      <c r="N1235" s="34" t="s">
        <v>3022</v>
      </c>
      <c r="O1235" s="34" t="s">
        <v>3093</v>
      </c>
      <c r="P1235" s="69">
        <v>9111</v>
      </c>
      <c r="Q1235" s="70" t="s">
        <v>7068</v>
      </c>
      <c r="R1235" s="34" t="s">
        <v>7069</v>
      </c>
      <c r="S1235" s="69">
        <v>56674</v>
      </c>
      <c r="T1235" s="70" t="s">
        <v>7070</v>
      </c>
      <c r="U1235" s="34" t="s">
        <v>4638</v>
      </c>
      <c r="V1235" s="34" t="s">
        <v>6284</v>
      </c>
      <c r="W1235" s="34" t="s">
        <v>7071</v>
      </c>
      <c r="X1235" s="34" t="s">
        <v>3022</v>
      </c>
    </row>
    <row r="1236" spans="1:24" x14ac:dyDescent="0.25">
      <c r="A1236" s="30" t="s">
        <v>1182</v>
      </c>
      <c r="B1236" s="31" t="s">
        <v>684</v>
      </c>
      <c r="C1236" s="31" t="str">
        <f t="shared" si="57"/>
        <v>Drug and Biological Policy</v>
      </c>
      <c r="G1236" s="30" t="s">
        <v>1182</v>
      </c>
      <c r="H1236" s="31" t="s">
        <v>684</v>
      </c>
      <c r="I1236" s="31" t="str">
        <f t="shared" si="58"/>
        <v>Drug and Biological Policy</v>
      </c>
      <c r="J1236" t="e">
        <f t="shared" ca="1" si="59"/>
        <v>#N/A</v>
      </c>
      <c r="N1236" s="34" t="s">
        <v>3022</v>
      </c>
      <c r="O1236" s="34" t="s">
        <v>3085</v>
      </c>
      <c r="P1236" s="69">
        <v>4336</v>
      </c>
      <c r="Q1236" s="34" t="s">
        <v>7072</v>
      </c>
      <c r="R1236" s="34" t="s">
        <v>3088</v>
      </c>
      <c r="S1236" s="69">
        <v>47550</v>
      </c>
      <c r="T1236" s="70" t="s">
        <v>7073</v>
      </c>
      <c r="U1236" s="34" t="s">
        <v>4638</v>
      </c>
      <c r="V1236" s="34" t="s">
        <v>6284</v>
      </c>
      <c r="W1236" s="34" t="s">
        <v>7074</v>
      </c>
      <c r="X1236" s="34" t="s">
        <v>3022</v>
      </c>
    </row>
    <row r="1237" spans="1:24" x14ac:dyDescent="0.25">
      <c r="A1237" s="30" t="s">
        <v>1182</v>
      </c>
      <c r="B1237" s="31" t="s">
        <v>1005</v>
      </c>
      <c r="C1237" s="31" t="str">
        <f t="shared" si="57"/>
        <v>Drug and Biological Policy</v>
      </c>
      <c r="G1237" s="30" t="s">
        <v>1182</v>
      </c>
      <c r="H1237" s="31" t="s">
        <v>1005</v>
      </c>
      <c r="I1237" s="31" t="str">
        <f t="shared" si="58"/>
        <v>Drug and Biological Policy</v>
      </c>
      <c r="J1237" t="e">
        <f t="shared" ca="1" si="59"/>
        <v>#N/A</v>
      </c>
      <c r="N1237" s="34" t="s">
        <v>3022</v>
      </c>
      <c r="O1237" s="34" t="s">
        <v>3085</v>
      </c>
      <c r="P1237" s="69">
        <v>4337</v>
      </c>
      <c r="Q1237" s="34" t="s">
        <v>7075</v>
      </c>
      <c r="R1237" s="34" t="s">
        <v>3087</v>
      </c>
      <c r="S1237" s="69">
        <v>47558</v>
      </c>
      <c r="T1237" s="70" t="s">
        <v>7076</v>
      </c>
      <c r="U1237" s="34" t="s">
        <v>4638</v>
      </c>
      <c r="V1237" s="34" t="s">
        <v>6284</v>
      </c>
      <c r="W1237" s="34" t="s">
        <v>7074</v>
      </c>
      <c r="X1237" s="34" t="s">
        <v>3022</v>
      </c>
    </row>
    <row r="1238" spans="1:24" x14ac:dyDescent="0.25">
      <c r="A1238" s="30" t="s">
        <v>1183</v>
      </c>
      <c r="B1238" s="31" t="s">
        <v>684</v>
      </c>
      <c r="C1238" s="31" t="str">
        <f t="shared" si="57"/>
        <v>Drug and Biological Policy</v>
      </c>
      <c r="G1238" s="30" t="s">
        <v>1183</v>
      </c>
      <c r="H1238" s="31" t="s">
        <v>684</v>
      </c>
      <c r="I1238" s="31" t="str">
        <f t="shared" si="58"/>
        <v>Drug and Biological Policy</v>
      </c>
      <c r="J1238" t="e">
        <f t="shared" ca="1" si="59"/>
        <v>#N/A</v>
      </c>
      <c r="N1238" s="34" t="s">
        <v>3022</v>
      </c>
      <c r="O1238" s="34" t="s">
        <v>3085</v>
      </c>
      <c r="P1238" s="69">
        <v>4338</v>
      </c>
      <c r="Q1238" s="34" t="s">
        <v>7077</v>
      </c>
      <c r="R1238" s="34" t="s">
        <v>3086</v>
      </c>
      <c r="S1238" s="69">
        <v>47559</v>
      </c>
      <c r="T1238" s="70" t="s">
        <v>7078</v>
      </c>
      <c r="U1238" s="34" t="s">
        <v>4638</v>
      </c>
      <c r="V1238" s="34" t="s">
        <v>6284</v>
      </c>
      <c r="W1238" s="34" t="s">
        <v>7079</v>
      </c>
      <c r="X1238" s="34" t="s">
        <v>3022</v>
      </c>
    </row>
    <row r="1239" spans="1:24" x14ac:dyDescent="0.25">
      <c r="A1239" s="30" t="s">
        <v>1183</v>
      </c>
      <c r="B1239" s="31" t="s">
        <v>1005</v>
      </c>
      <c r="C1239" s="31" t="str">
        <f t="shared" si="57"/>
        <v>Drug and Biological Policy</v>
      </c>
      <c r="G1239" s="30" t="s">
        <v>1183</v>
      </c>
      <c r="H1239" s="31" t="s">
        <v>1005</v>
      </c>
      <c r="I1239" s="31" t="str">
        <f t="shared" si="58"/>
        <v>Drug and Biological Policy</v>
      </c>
      <c r="J1239" t="e">
        <f t="shared" ca="1" si="59"/>
        <v>#N/A</v>
      </c>
      <c r="N1239" s="34" t="s">
        <v>3022</v>
      </c>
      <c r="O1239" s="34" t="s">
        <v>3085</v>
      </c>
      <c r="P1239" s="69">
        <v>6009</v>
      </c>
      <c r="Q1239" s="34" t="s">
        <v>7080</v>
      </c>
      <c r="R1239" s="34" t="s">
        <v>3092</v>
      </c>
      <c r="S1239" s="69">
        <v>47658</v>
      </c>
      <c r="T1239" s="70" t="s">
        <v>7081</v>
      </c>
      <c r="U1239" s="34" t="s">
        <v>4638</v>
      </c>
      <c r="V1239" s="34" t="s">
        <v>6284</v>
      </c>
      <c r="W1239" s="34" t="s">
        <v>7082</v>
      </c>
      <c r="X1239" s="34" t="s">
        <v>3022</v>
      </c>
    </row>
    <row r="1240" spans="1:24" x14ac:dyDescent="0.25">
      <c r="A1240" s="30" t="s">
        <v>1184</v>
      </c>
      <c r="B1240" s="31" t="s">
        <v>684</v>
      </c>
      <c r="C1240" s="31" t="str">
        <f t="shared" si="57"/>
        <v>Drug and Biological Policy</v>
      </c>
      <c r="G1240" s="30" t="s">
        <v>1184</v>
      </c>
      <c r="H1240" s="31" t="s">
        <v>684</v>
      </c>
      <c r="I1240" s="31" t="str">
        <f t="shared" si="58"/>
        <v>Drug and Biological Policy</v>
      </c>
      <c r="J1240" t="e">
        <f t="shared" ca="1" si="59"/>
        <v>#N/A</v>
      </c>
      <c r="N1240" s="34" t="s">
        <v>3022</v>
      </c>
      <c r="O1240" s="34" t="s">
        <v>3085</v>
      </c>
      <c r="P1240" s="69">
        <v>8714</v>
      </c>
      <c r="Q1240" s="34" t="s">
        <v>7083</v>
      </c>
      <c r="R1240" s="34" t="s">
        <v>3091</v>
      </c>
      <c r="S1240" s="69">
        <v>47697</v>
      </c>
      <c r="T1240" s="70" t="s">
        <v>7084</v>
      </c>
      <c r="U1240" s="34" t="s">
        <v>4638</v>
      </c>
      <c r="V1240" s="34" t="s">
        <v>6284</v>
      </c>
      <c r="W1240" s="34" t="s">
        <v>7085</v>
      </c>
      <c r="X1240" s="34" t="s">
        <v>3022</v>
      </c>
    </row>
    <row r="1241" spans="1:24" x14ac:dyDescent="0.25">
      <c r="A1241" s="30" t="s">
        <v>1184</v>
      </c>
      <c r="B1241" s="31" t="s">
        <v>1005</v>
      </c>
      <c r="C1241" s="31" t="str">
        <f t="shared" si="57"/>
        <v>Drug and Biological Policy</v>
      </c>
      <c r="G1241" s="30" t="s">
        <v>1184</v>
      </c>
      <c r="H1241" s="31" t="s">
        <v>1005</v>
      </c>
      <c r="I1241" s="31" t="str">
        <f t="shared" si="58"/>
        <v>Drug and Biological Policy</v>
      </c>
      <c r="J1241" t="e">
        <f t="shared" ca="1" si="59"/>
        <v>#N/A</v>
      </c>
      <c r="N1241" s="34" t="s">
        <v>3022</v>
      </c>
      <c r="O1241" s="34" t="s">
        <v>3085</v>
      </c>
      <c r="P1241" s="69">
        <v>8715</v>
      </c>
      <c r="Q1241" s="70" t="s">
        <v>7086</v>
      </c>
      <c r="R1241" s="34" t="s">
        <v>3090</v>
      </c>
      <c r="S1241" s="69">
        <v>47710</v>
      </c>
      <c r="T1241" s="70" t="s">
        <v>7087</v>
      </c>
      <c r="U1241" s="34" t="s">
        <v>4638</v>
      </c>
      <c r="V1241" s="34" t="s">
        <v>6284</v>
      </c>
      <c r="W1241" s="34" t="s">
        <v>7085</v>
      </c>
      <c r="X1241" s="34" t="s">
        <v>3022</v>
      </c>
    </row>
    <row r="1242" spans="1:24" x14ac:dyDescent="0.25">
      <c r="A1242" s="30" t="s">
        <v>1185</v>
      </c>
      <c r="B1242" s="31" t="s">
        <v>933</v>
      </c>
      <c r="C1242" s="31" t="str">
        <f t="shared" si="57"/>
        <v>Durable Medical Equipment and Supplies Policy</v>
      </c>
      <c r="G1242" s="30" t="s">
        <v>1185</v>
      </c>
      <c r="H1242" s="31" t="s">
        <v>933</v>
      </c>
      <c r="I1242" s="31" t="str">
        <f t="shared" si="58"/>
        <v>Durable Medical Equipment and Supplies Policy</v>
      </c>
      <c r="J1242" t="e">
        <f t="shared" ca="1" si="59"/>
        <v>#N/A</v>
      </c>
      <c r="N1242" s="34" t="s">
        <v>3022</v>
      </c>
      <c r="O1242" s="34" t="s">
        <v>3085</v>
      </c>
      <c r="P1242" s="69">
        <v>8716</v>
      </c>
      <c r="Q1242" s="34" t="s">
        <v>7088</v>
      </c>
      <c r="R1242" s="34" t="s">
        <v>3089</v>
      </c>
      <c r="S1242" s="69">
        <v>47763</v>
      </c>
      <c r="T1242" s="70" t="s">
        <v>7089</v>
      </c>
      <c r="U1242" s="34" t="s">
        <v>4638</v>
      </c>
      <c r="V1242" s="34" t="s">
        <v>6284</v>
      </c>
      <c r="W1242" s="34" t="s">
        <v>7085</v>
      </c>
      <c r="X1242" s="34" t="s">
        <v>3022</v>
      </c>
    </row>
    <row r="1243" spans="1:24" x14ac:dyDescent="0.25">
      <c r="A1243" s="30" t="s">
        <v>1186</v>
      </c>
      <c r="B1243" s="31" t="s">
        <v>684</v>
      </c>
      <c r="C1243" s="31" t="str">
        <f t="shared" si="57"/>
        <v>Drug and Biological Policy</v>
      </c>
      <c r="G1243" s="30" t="s">
        <v>1186</v>
      </c>
      <c r="H1243" s="31" t="s">
        <v>684</v>
      </c>
      <c r="I1243" s="31" t="str">
        <f t="shared" si="58"/>
        <v>Drug and Biological Policy</v>
      </c>
      <c r="J1243" t="e">
        <f t="shared" ca="1" si="59"/>
        <v>#N/A</v>
      </c>
      <c r="N1243" s="34" t="s">
        <v>3022</v>
      </c>
      <c r="O1243" s="34" t="s">
        <v>3082</v>
      </c>
      <c r="P1243" s="69">
        <v>5801</v>
      </c>
      <c r="Q1243" s="34" t="s">
        <v>7090</v>
      </c>
      <c r="R1243" s="34" t="s">
        <v>3083</v>
      </c>
      <c r="S1243" s="69">
        <v>54579</v>
      </c>
      <c r="T1243" s="70" t="s">
        <v>7091</v>
      </c>
      <c r="U1243" s="34" t="s">
        <v>4638</v>
      </c>
      <c r="V1243" s="34" t="s">
        <v>6284</v>
      </c>
      <c r="W1243" s="34" t="s">
        <v>7092</v>
      </c>
      <c r="X1243" s="34" t="s">
        <v>3022</v>
      </c>
    </row>
    <row r="1244" spans="1:24" x14ac:dyDescent="0.25">
      <c r="A1244" s="30" t="s">
        <v>1186</v>
      </c>
      <c r="B1244" s="31" t="s">
        <v>1005</v>
      </c>
      <c r="C1244" s="31" t="str">
        <f t="shared" si="57"/>
        <v>Drug and Biological Policy</v>
      </c>
      <c r="G1244" s="30" t="s">
        <v>1186</v>
      </c>
      <c r="H1244" s="31" t="s">
        <v>1005</v>
      </c>
      <c r="I1244" s="31" t="str">
        <f t="shared" si="58"/>
        <v>Drug and Biological Policy</v>
      </c>
      <c r="J1244" t="e">
        <f t="shared" ca="1" si="59"/>
        <v>#N/A</v>
      </c>
      <c r="N1244" s="34" t="s">
        <v>3022</v>
      </c>
      <c r="O1244" s="34" t="s">
        <v>3082</v>
      </c>
      <c r="P1244" s="69">
        <v>8846</v>
      </c>
      <c r="Q1244" s="34" t="s">
        <v>7093</v>
      </c>
      <c r="R1244" s="34" t="s">
        <v>3084</v>
      </c>
      <c r="S1244" s="69">
        <v>54689</v>
      </c>
      <c r="T1244" s="70" t="s">
        <v>7094</v>
      </c>
      <c r="U1244" s="34" t="s">
        <v>4638</v>
      </c>
      <c r="V1244" s="34" t="s">
        <v>6284</v>
      </c>
      <c r="W1244" s="34" t="s">
        <v>7092</v>
      </c>
      <c r="X1244" s="34" t="s">
        <v>3022</v>
      </c>
    </row>
    <row r="1245" spans="1:24" x14ac:dyDescent="0.25">
      <c r="A1245" s="30" t="s">
        <v>1187</v>
      </c>
      <c r="B1245" s="31" t="s">
        <v>1188</v>
      </c>
      <c r="C1245" s="31" t="str">
        <f t="shared" si="57"/>
        <v>Durable Medical Equipment and Supplies Policy</v>
      </c>
      <c r="G1245" s="30" t="s">
        <v>1187</v>
      </c>
      <c r="H1245" s="31" t="s">
        <v>1188</v>
      </c>
      <c r="I1245" s="31" t="str">
        <f t="shared" si="58"/>
        <v>Durable Medical Equipment and Supplies Policy</v>
      </c>
      <c r="J1245" t="e">
        <f t="shared" ca="1" si="59"/>
        <v>#N/A</v>
      </c>
      <c r="N1245" s="34" t="s">
        <v>3022</v>
      </c>
      <c r="O1245" s="34" t="s">
        <v>3079</v>
      </c>
      <c r="P1245" s="69">
        <v>5087</v>
      </c>
      <c r="Q1245" s="34" t="s">
        <v>7095</v>
      </c>
      <c r="R1245" s="34" t="s">
        <v>3080</v>
      </c>
      <c r="S1245" s="69">
        <v>54694</v>
      </c>
      <c r="T1245" s="70" t="s">
        <v>7096</v>
      </c>
      <c r="U1245" s="34" t="s">
        <v>4638</v>
      </c>
      <c r="V1245" s="34" t="s">
        <v>6284</v>
      </c>
      <c r="W1245" s="34" t="s">
        <v>7097</v>
      </c>
      <c r="X1245" s="34" t="s">
        <v>3022</v>
      </c>
    </row>
    <row r="1246" spans="1:24" x14ac:dyDescent="0.25">
      <c r="A1246" s="30" t="s">
        <v>1187</v>
      </c>
      <c r="B1246" s="31" t="s">
        <v>1189</v>
      </c>
      <c r="C1246" s="31" t="str">
        <f t="shared" si="57"/>
        <v>Durable Medical Equipment and Supplies Policy</v>
      </c>
      <c r="G1246" s="30" t="s">
        <v>1187</v>
      </c>
      <c r="H1246" s="31" t="s">
        <v>1189</v>
      </c>
      <c r="I1246" s="31" t="str">
        <f t="shared" si="58"/>
        <v>Durable Medical Equipment and Supplies Policy</v>
      </c>
      <c r="J1246" t="e">
        <f t="shared" ca="1" si="59"/>
        <v>#N/A</v>
      </c>
      <c r="N1246" s="34" t="s">
        <v>3022</v>
      </c>
      <c r="O1246" s="34" t="s">
        <v>3079</v>
      </c>
      <c r="P1246" s="69">
        <v>5840</v>
      </c>
      <c r="Q1246" s="34" t="s">
        <v>7098</v>
      </c>
      <c r="R1246" s="34" t="s">
        <v>3081</v>
      </c>
      <c r="S1246" s="69">
        <v>54729</v>
      </c>
      <c r="T1246" s="70" t="s">
        <v>7099</v>
      </c>
      <c r="U1246" s="34" t="s">
        <v>4638</v>
      </c>
      <c r="V1246" s="34" t="s">
        <v>6284</v>
      </c>
      <c r="W1246" s="34" t="s">
        <v>7100</v>
      </c>
      <c r="X1246" s="34" t="s">
        <v>3022</v>
      </c>
    </row>
    <row r="1247" spans="1:24" x14ac:dyDescent="0.25">
      <c r="A1247" s="30" t="s">
        <v>1187</v>
      </c>
      <c r="B1247" s="31" t="s">
        <v>801</v>
      </c>
      <c r="C1247" s="31" t="str">
        <f t="shared" si="57"/>
        <v>Durable Medical Equipment and Supplies Policy</v>
      </c>
      <c r="G1247" s="30" t="s">
        <v>1187</v>
      </c>
      <c r="H1247" s="31" t="s">
        <v>801</v>
      </c>
      <c r="I1247" s="31" t="str">
        <f t="shared" si="58"/>
        <v>Durable Medical Equipment and Supplies Policy</v>
      </c>
      <c r="J1247" t="e">
        <f t="shared" ca="1" si="59"/>
        <v>#N/A</v>
      </c>
      <c r="N1247" s="34" t="s">
        <v>3022</v>
      </c>
      <c r="O1247" s="34" t="s">
        <v>3077</v>
      </c>
      <c r="P1247" s="69">
        <v>6092</v>
      </c>
      <c r="Q1247" s="34" t="s">
        <v>7101</v>
      </c>
      <c r="R1247" s="34" t="s">
        <v>3078</v>
      </c>
      <c r="S1247" s="69">
        <v>15708</v>
      </c>
      <c r="T1247" s="34" t="s">
        <v>7102</v>
      </c>
      <c r="U1247" s="34" t="s">
        <v>4638</v>
      </c>
      <c r="V1247" s="34" t="s">
        <v>6284</v>
      </c>
      <c r="W1247" s="34" t="s">
        <v>7103</v>
      </c>
      <c r="X1247" s="34" t="s">
        <v>3022</v>
      </c>
    </row>
    <row r="1248" spans="1:24" x14ac:dyDescent="0.25">
      <c r="A1248" s="30" t="s">
        <v>1187</v>
      </c>
      <c r="B1248" s="31" t="s">
        <v>802</v>
      </c>
      <c r="C1248" s="31" t="str">
        <f t="shared" si="57"/>
        <v>Durable Medical Equipment and Supplies Policy</v>
      </c>
      <c r="G1248" s="30" t="s">
        <v>1187</v>
      </c>
      <c r="H1248" s="31" t="s">
        <v>802</v>
      </c>
      <c r="I1248" s="31" t="str">
        <f t="shared" si="58"/>
        <v>Durable Medical Equipment and Supplies Policy</v>
      </c>
      <c r="J1248" t="e">
        <f t="shared" ca="1" si="59"/>
        <v>#N/A</v>
      </c>
      <c r="N1248" s="34" t="s">
        <v>3022</v>
      </c>
      <c r="O1248" s="34" t="s">
        <v>3074</v>
      </c>
      <c r="P1248" s="69">
        <v>4462</v>
      </c>
      <c r="Q1248" s="34" t="s">
        <v>7104</v>
      </c>
      <c r="R1248" s="34" t="s">
        <v>3076</v>
      </c>
      <c r="S1248" s="69">
        <v>50848</v>
      </c>
      <c r="T1248" s="70" t="s">
        <v>7105</v>
      </c>
      <c r="U1248" s="34" t="s">
        <v>4638</v>
      </c>
      <c r="V1248" s="34" t="s">
        <v>6284</v>
      </c>
      <c r="W1248" s="34" t="s">
        <v>7106</v>
      </c>
      <c r="X1248" s="34" t="s">
        <v>3022</v>
      </c>
    </row>
    <row r="1249" spans="1:24" x14ac:dyDescent="0.25">
      <c r="A1249" s="30" t="s">
        <v>1190</v>
      </c>
      <c r="B1249" s="31" t="s">
        <v>801</v>
      </c>
      <c r="C1249" s="31" t="str">
        <f t="shared" si="57"/>
        <v>Durable Medical Equipment and Supplies Policy</v>
      </c>
      <c r="G1249" s="30" t="s">
        <v>1190</v>
      </c>
      <c r="H1249" s="31" t="s">
        <v>801</v>
      </c>
      <c r="I1249" s="31" t="str">
        <f t="shared" si="58"/>
        <v>Durable Medical Equipment and Supplies Policy</v>
      </c>
      <c r="J1249" t="e">
        <f t="shared" ca="1" si="59"/>
        <v>#N/A</v>
      </c>
      <c r="N1249" s="34" t="s">
        <v>3022</v>
      </c>
      <c r="O1249" s="34" t="s">
        <v>3074</v>
      </c>
      <c r="P1249" s="69">
        <v>5933</v>
      </c>
      <c r="Q1249" s="34" t="s">
        <v>7107</v>
      </c>
      <c r="R1249" s="34" t="s">
        <v>7108</v>
      </c>
      <c r="S1249" s="69">
        <v>58559</v>
      </c>
      <c r="T1249" s="34" t="s">
        <v>7109</v>
      </c>
      <c r="U1249" s="34" t="s">
        <v>4638</v>
      </c>
      <c r="V1249" s="34" t="s">
        <v>6284</v>
      </c>
      <c r="W1249" s="70" t="s">
        <v>7110</v>
      </c>
      <c r="X1249" s="34" t="s">
        <v>3022</v>
      </c>
    </row>
    <row r="1250" spans="1:24" x14ac:dyDescent="0.25">
      <c r="A1250" s="30" t="s">
        <v>1190</v>
      </c>
      <c r="B1250" s="31" t="s">
        <v>802</v>
      </c>
      <c r="C1250" s="31" t="str">
        <f t="shared" si="57"/>
        <v>Durable Medical Equipment and Supplies Policy</v>
      </c>
      <c r="G1250" s="30" t="s">
        <v>1190</v>
      </c>
      <c r="H1250" s="31" t="s">
        <v>802</v>
      </c>
      <c r="I1250" s="31" t="str">
        <f t="shared" si="58"/>
        <v>Durable Medical Equipment and Supplies Policy</v>
      </c>
      <c r="J1250" t="e">
        <f t="shared" ca="1" si="59"/>
        <v>#N/A</v>
      </c>
      <c r="N1250" s="34" t="s">
        <v>3022</v>
      </c>
      <c r="O1250" s="34" t="s">
        <v>3066</v>
      </c>
      <c r="P1250" s="69">
        <v>4442</v>
      </c>
      <c r="Q1250" s="34" t="s">
        <v>7111</v>
      </c>
      <c r="R1250" s="34" t="s">
        <v>3067</v>
      </c>
      <c r="S1250" s="69">
        <v>26495</v>
      </c>
      <c r="T1250" s="70" t="s">
        <v>7112</v>
      </c>
      <c r="U1250" s="34" t="s">
        <v>4638</v>
      </c>
      <c r="V1250" s="34" t="s">
        <v>6284</v>
      </c>
      <c r="W1250" s="34" t="s">
        <v>7113</v>
      </c>
      <c r="X1250" s="34" t="s">
        <v>3022</v>
      </c>
    </row>
    <row r="1251" spans="1:24" x14ac:dyDescent="0.25">
      <c r="A1251" s="30" t="s">
        <v>1191</v>
      </c>
      <c r="B1251" s="31" t="s">
        <v>685</v>
      </c>
      <c r="C1251" s="31" t="str">
        <f t="shared" si="57"/>
        <v>Drug and Biological Policy</v>
      </c>
      <c r="G1251" s="30" t="s">
        <v>1191</v>
      </c>
      <c r="H1251" s="31" t="s">
        <v>685</v>
      </c>
      <c r="I1251" s="31" t="str">
        <f t="shared" si="58"/>
        <v>Drug and Biological Policy</v>
      </c>
      <c r="J1251" t="e">
        <f t="shared" ca="1" si="59"/>
        <v>#N/A</v>
      </c>
      <c r="N1251" s="34" t="s">
        <v>3022</v>
      </c>
      <c r="O1251" s="34" t="s">
        <v>3066</v>
      </c>
      <c r="P1251" s="69">
        <v>6057</v>
      </c>
      <c r="Q1251" s="70" t="s">
        <v>7114</v>
      </c>
      <c r="R1251" s="34" t="s">
        <v>7115</v>
      </c>
      <c r="S1251" s="69">
        <v>58283</v>
      </c>
      <c r="T1251" s="70" t="s">
        <v>7116</v>
      </c>
      <c r="U1251" s="34" t="s">
        <v>4638</v>
      </c>
      <c r="V1251" s="34" t="s">
        <v>6284</v>
      </c>
      <c r="W1251" s="34" t="s">
        <v>7117</v>
      </c>
      <c r="X1251" s="34" t="s">
        <v>3022</v>
      </c>
    </row>
    <row r="1252" spans="1:24" x14ac:dyDescent="0.25">
      <c r="A1252" s="30" t="s">
        <v>1192</v>
      </c>
      <c r="B1252" s="31" t="s">
        <v>554</v>
      </c>
      <c r="C1252" s="31" t="str">
        <f t="shared" si="57"/>
        <v>Durable Medical Equipment and Supplies Policy</v>
      </c>
      <c r="G1252" s="30" t="s">
        <v>1192</v>
      </c>
      <c r="H1252" s="31" t="s">
        <v>554</v>
      </c>
      <c r="I1252" s="31" t="str">
        <f t="shared" si="58"/>
        <v>Durable Medical Equipment and Supplies Policy</v>
      </c>
      <c r="J1252" t="e">
        <f t="shared" ca="1" si="59"/>
        <v>#N/A</v>
      </c>
      <c r="N1252" s="34" t="s">
        <v>3022</v>
      </c>
      <c r="O1252" s="34" t="s">
        <v>3066</v>
      </c>
      <c r="P1252" s="69">
        <v>7255</v>
      </c>
      <c r="Q1252" s="34" t="s">
        <v>7118</v>
      </c>
      <c r="R1252" s="34" t="s">
        <v>7119</v>
      </c>
      <c r="S1252" s="69">
        <v>61181</v>
      </c>
      <c r="T1252" s="70" t="s">
        <v>7120</v>
      </c>
      <c r="U1252" s="34" t="s">
        <v>4638</v>
      </c>
      <c r="V1252" s="34" t="s">
        <v>6284</v>
      </c>
      <c r="W1252" s="34" t="s">
        <v>7121</v>
      </c>
      <c r="X1252" s="34" t="s">
        <v>3022</v>
      </c>
    </row>
    <row r="1253" spans="1:24" x14ac:dyDescent="0.25">
      <c r="A1253" s="30" t="s">
        <v>1192</v>
      </c>
      <c r="B1253" s="31" t="s">
        <v>763</v>
      </c>
      <c r="C1253" s="31" t="str">
        <f t="shared" si="57"/>
        <v>Durable Medical Equipment and Supplies Policy</v>
      </c>
      <c r="G1253" s="30" t="s">
        <v>1192</v>
      </c>
      <c r="H1253" s="31" t="s">
        <v>763</v>
      </c>
      <c r="I1253" s="31" t="str">
        <f t="shared" si="58"/>
        <v>Durable Medical Equipment and Supplies Policy</v>
      </c>
      <c r="J1253" t="e">
        <f t="shared" ca="1" si="59"/>
        <v>#N/A</v>
      </c>
      <c r="N1253" s="34" t="s">
        <v>3022</v>
      </c>
      <c r="O1253" s="34" t="s">
        <v>3066</v>
      </c>
      <c r="P1253" s="69">
        <v>7257</v>
      </c>
      <c r="Q1253" s="34" t="s">
        <v>7122</v>
      </c>
      <c r="R1253" s="34" t="s">
        <v>3070</v>
      </c>
      <c r="S1253" s="69">
        <v>51118</v>
      </c>
      <c r="T1253" s="70" t="s">
        <v>7123</v>
      </c>
      <c r="U1253" s="34" t="s">
        <v>6308</v>
      </c>
      <c r="V1253" s="34" t="s">
        <v>6309</v>
      </c>
      <c r="W1253" s="34" t="s">
        <v>7124</v>
      </c>
      <c r="X1253" s="34" t="s">
        <v>3022</v>
      </c>
    </row>
    <row r="1254" spans="1:24" x14ac:dyDescent="0.25">
      <c r="A1254" s="30" t="s">
        <v>382</v>
      </c>
      <c r="B1254" s="31" t="s">
        <v>554</v>
      </c>
      <c r="C1254" s="31" t="str">
        <f t="shared" si="57"/>
        <v>Durable Medical Equipment and Supplies Policy</v>
      </c>
      <c r="G1254" s="30" t="s">
        <v>382</v>
      </c>
      <c r="H1254" s="31" t="s">
        <v>554</v>
      </c>
      <c r="I1254" s="31" t="str">
        <f t="shared" si="58"/>
        <v>Durable Medical Equipment and Supplies Policy</v>
      </c>
      <c r="J1254" t="e">
        <f t="shared" ca="1" si="59"/>
        <v>#N/A</v>
      </c>
      <c r="N1254" s="34" t="s">
        <v>3022</v>
      </c>
      <c r="O1254" s="34" t="s">
        <v>3066</v>
      </c>
      <c r="P1254" s="69">
        <v>8318</v>
      </c>
      <c r="Q1254" s="70" t="s">
        <v>7125</v>
      </c>
      <c r="R1254" s="34" t="s">
        <v>7126</v>
      </c>
      <c r="S1254" s="69">
        <v>61174</v>
      </c>
      <c r="T1254" s="70" t="s">
        <v>7127</v>
      </c>
      <c r="U1254" s="34" t="s">
        <v>4638</v>
      </c>
      <c r="V1254" s="34" t="s">
        <v>6284</v>
      </c>
      <c r="W1254" s="34" t="s">
        <v>7128</v>
      </c>
      <c r="X1254" s="34" t="s">
        <v>3022</v>
      </c>
    </row>
    <row r="1255" spans="1:24" x14ac:dyDescent="0.25">
      <c r="A1255" s="30" t="s">
        <v>382</v>
      </c>
      <c r="B1255" s="31" t="s">
        <v>763</v>
      </c>
      <c r="C1255" s="31" t="str">
        <f t="shared" si="57"/>
        <v>Durable Medical Equipment and Supplies Policy</v>
      </c>
      <c r="G1255" s="30" t="s">
        <v>382</v>
      </c>
      <c r="H1255" s="31" t="s">
        <v>763</v>
      </c>
      <c r="I1255" s="31" t="str">
        <f t="shared" si="58"/>
        <v>Durable Medical Equipment and Supplies Policy</v>
      </c>
      <c r="J1255" t="e">
        <f t="shared" ca="1" si="59"/>
        <v>#N/A</v>
      </c>
      <c r="N1255" s="34" t="s">
        <v>3022</v>
      </c>
      <c r="O1255" s="34" t="s">
        <v>3066</v>
      </c>
      <c r="P1255" s="69">
        <v>8790</v>
      </c>
      <c r="Q1255" s="34" t="s">
        <v>7129</v>
      </c>
      <c r="R1255" s="34" t="s">
        <v>7130</v>
      </c>
      <c r="S1255" s="69">
        <v>61170</v>
      </c>
      <c r="T1255" s="70" t="s">
        <v>7131</v>
      </c>
      <c r="U1255" s="34" t="s">
        <v>4638</v>
      </c>
      <c r="V1255" s="34" t="s">
        <v>6284</v>
      </c>
      <c r="W1255" s="34" t="s">
        <v>7132</v>
      </c>
      <c r="X1255" s="34" t="s">
        <v>3022</v>
      </c>
    </row>
    <row r="1256" spans="1:24" x14ac:dyDescent="0.25">
      <c r="A1256" s="30" t="s">
        <v>382</v>
      </c>
      <c r="B1256" s="31" t="s">
        <v>555</v>
      </c>
      <c r="C1256" s="31" t="str">
        <f t="shared" si="57"/>
        <v>Durable Medical Equipment and Supplies Policy</v>
      </c>
      <c r="G1256" s="30" t="s">
        <v>382</v>
      </c>
      <c r="H1256" s="31" t="s">
        <v>555</v>
      </c>
      <c r="I1256" s="31" t="str">
        <f t="shared" si="58"/>
        <v>Durable Medical Equipment and Supplies Policy</v>
      </c>
      <c r="J1256" t="e">
        <f t="shared" ca="1" si="59"/>
        <v>#N/A</v>
      </c>
      <c r="N1256" s="34" t="s">
        <v>3022</v>
      </c>
      <c r="O1256" s="34" t="s">
        <v>3066</v>
      </c>
      <c r="P1256" s="69">
        <v>8791</v>
      </c>
      <c r="Q1256" s="70" t="s">
        <v>7133</v>
      </c>
      <c r="R1256" s="34" t="s">
        <v>7134</v>
      </c>
      <c r="S1256" s="69">
        <v>61176</v>
      </c>
      <c r="T1256" s="70" t="s">
        <v>7135</v>
      </c>
      <c r="U1256" s="34" t="s">
        <v>4638</v>
      </c>
      <c r="V1256" s="34" t="s">
        <v>6284</v>
      </c>
      <c r="W1256" s="34" t="s">
        <v>7128</v>
      </c>
      <c r="X1256" s="34" t="s">
        <v>3022</v>
      </c>
    </row>
    <row r="1257" spans="1:24" x14ac:dyDescent="0.25">
      <c r="A1257" s="30" t="s">
        <v>382</v>
      </c>
      <c r="B1257" s="31" t="s">
        <v>1193</v>
      </c>
      <c r="C1257" s="31" t="str">
        <f t="shared" si="57"/>
        <v>Durable Medical Equipment and Supplies Policy</v>
      </c>
      <c r="G1257" s="30" t="s">
        <v>382</v>
      </c>
      <c r="H1257" s="31" t="s">
        <v>1193</v>
      </c>
      <c r="I1257" s="31" t="str">
        <f t="shared" si="58"/>
        <v>Durable Medical Equipment and Supplies Policy</v>
      </c>
      <c r="J1257" t="e">
        <f t="shared" ca="1" si="59"/>
        <v>#N/A</v>
      </c>
      <c r="N1257" s="71" t="s">
        <v>3022</v>
      </c>
      <c r="O1257" s="34" t="s">
        <v>3056</v>
      </c>
      <c r="P1257" s="69">
        <v>6051</v>
      </c>
      <c r="Q1257" s="34" t="s">
        <v>7136</v>
      </c>
      <c r="R1257" s="34" t="s">
        <v>538</v>
      </c>
      <c r="S1257" s="69">
        <v>59084</v>
      </c>
      <c r="T1257" s="70" t="s">
        <v>7137</v>
      </c>
      <c r="U1257" s="34" t="s">
        <v>4638</v>
      </c>
      <c r="V1257" s="34" t="s">
        <v>6284</v>
      </c>
      <c r="W1257" s="34" t="s">
        <v>7138</v>
      </c>
      <c r="X1257" s="71" t="s">
        <v>3022</v>
      </c>
    </row>
    <row r="1258" spans="1:24" x14ac:dyDescent="0.25">
      <c r="A1258" s="30" t="s">
        <v>382</v>
      </c>
      <c r="B1258" s="31" t="s">
        <v>556</v>
      </c>
      <c r="C1258" s="31" t="str">
        <f t="shared" si="57"/>
        <v>Durable Medical Equipment and Supplies Policy</v>
      </c>
      <c r="G1258" s="30" t="s">
        <v>382</v>
      </c>
      <c r="H1258" s="31" t="s">
        <v>556</v>
      </c>
      <c r="I1258" s="31" t="str">
        <f t="shared" si="58"/>
        <v>Durable Medical Equipment and Supplies Policy</v>
      </c>
      <c r="J1258" t="e">
        <f t="shared" ca="1" si="59"/>
        <v>#N/A</v>
      </c>
      <c r="N1258" s="71" t="s">
        <v>3022</v>
      </c>
      <c r="O1258" s="34" t="s">
        <v>3056</v>
      </c>
      <c r="P1258" s="69">
        <v>6066</v>
      </c>
      <c r="Q1258" s="70" t="s">
        <v>7139</v>
      </c>
      <c r="R1258" s="34" t="s">
        <v>565</v>
      </c>
      <c r="S1258" s="69">
        <v>58205</v>
      </c>
      <c r="T1258" s="70" t="s">
        <v>7140</v>
      </c>
      <c r="U1258" s="34" t="s">
        <v>4638</v>
      </c>
      <c r="V1258" s="34" t="s">
        <v>6284</v>
      </c>
      <c r="W1258" s="34" t="s">
        <v>7141</v>
      </c>
      <c r="X1258" s="71" t="s">
        <v>3022</v>
      </c>
    </row>
    <row r="1259" spans="1:24" x14ac:dyDescent="0.25">
      <c r="A1259" s="30" t="s">
        <v>382</v>
      </c>
      <c r="B1259" s="31" t="s">
        <v>1194</v>
      </c>
      <c r="C1259" s="31" t="str">
        <f t="shared" si="57"/>
        <v>Durable Medical Equipment and Supplies Policy</v>
      </c>
      <c r="G1259" s="30" t="s">
        <v>382</v>
      </c>
      <c r="H1259" s="31" t="s">
        <v>1194</v>
      </c>
      <c r="I1259" s="31" t="str">
        <f t="shared" si="58"/>
        <v>Durable Medical Equipment and Supplies Policy</v>
      </c>
      <c r="J1259" t="e">
        <f t="shared" ca="1" si="59"/>
        <v>#N/A</v>
      </c>
      <c r="N1259" s="71" t="s">
        <v>3022</v>
      </c>
      <c r="O1259" s="34" t="s">
        <v>3056</v>
      </c>
      <c r="P1259" s="69">
        <v>6162</v>
      </c>
      <c r="Q1259" s="34" t="s">
        <v>7142</v>
      </c>
      <c r="R1259" s="34" t="s">
        <v>623</v>
      </c>
      <c r="S1259" s="69">
        <v>59140</v>
      </c>
      <c r="T1259" s="70" t="s">
        <v>7143</v>
      </c>
      <c r="U1259" s="34" t="s">
        <v>4638</v>
      </c>
      <c r="V1259" s="34" t="s">
        <v>6284</v>
      </c>
      <c r="W1259" s="34" t="s">
        <v>7144</v>
      </c>
      <c r="X1259" s="71" t="s">
        <v>3022</v>
      </c>
    </row>
    <row r="1260" spans="1:24" x14ac:dyDescent="0.25">
      <c r="A1260" s="30" t="s">
        <v>382</v>
      </c>
      <c r="B1260" s="31" t="s">
        <v>557</v>
      </c>
      <c r="C1260" s="31" t="str">
        <f t="shared" si="57"/>
        <v>Durable Medical Equipment and Supplies Policy</v>
      </c>
      <c r="G1260" s="30" t="s">
        <v>382</v>
      </c>
      <c r="H1260" s="31" t="s">
        <v>557</v>
      </c>
      <c r="I1260" s="31" t="str">
        <f t="shared" si="58"/>
        <v>Durable Medical Equipment and Supplies Policy</v>
      </c>
      <c r="J1260" t="e">
        <f t="shared" ca="1" si="59"/>
        <v>#N/A</v>
      </c>
      <c r="N1260" s="34" t="s">
        <v>3022</v>
      </c>
      <c r="O1260" s="34" t="s">
        <v>3056</v>
      </c>
      <c r="P1260" s="69">
        <v>7738</v>
      </c>
      <c r="Q1260" s="70" t="s">
        <v>7145</v>
      </c>
      <c r="R1260" s="34" t="s">
        <v>7146</v>
      </c>
      <c r="S1260" s="69">
        <v>58293</v>
      </c>
      <c r="T1260" s="70" t="s">
        <v>7147</v>
      </c>
      <c r="U1260" s="34" t="s">
        <v>4638</v>
      </c>
      <c r="V1260" s="34" t="s">
        <v>6284</v>
      </c>
      <c r="W1260" s="34" t="s">
        <v>7148</v>
      </c>
      <c r="X1260" s="34" t="s">
        <v>3022</v>
      </c>
    </row>
    <row r="1261" spans="1:24" x14ac:dyDescent="0.25">
      <c r="A1261" s="30" t="s">
        <v>382</v>
      </c>
      <c r="B1261" s="31" t="s">
        <v>1195</v>
      </c>
      <c r="C1261" s="31" t="str">
        <f t="shared" si="57"/>
        <v>Durable Medical Equipment and Supplies Policy</v>
      </c>
      <c r="G1261" s="30" t="s">
        <v>382</v>
      </c>
      <c r="H1261" s="31" t="s">
        <v>1195</v>
      </c>
      <c r="I1261" s="31" t="str">
        <f t="shared" si="58"/>
        <v>Durable Medical Equipment and Supplies Policy</v>
      </c>
      <c r="J1261" t="e">
        <f t="shared" ca="1" si="59"/>
        <v>#N/A</v>
      </c>
      <c r="N1261" s="34" t="s">
        <v>3022</v>
      </c>
      <c r="O1261" s="34" t="s">
        <v>3056</v>
      </c>
      <c r="P1261" s="69">
        <v>8830</v>
      </c>
      <c r="Q1261" s="70" t="s">
        <v>7149</v>
      </c>
      <c r="R1261" s="34" t="s">
        <v>3061</v>
      </c>
      <c r="S1261" s="69">
        <v>53287</v>
      </c>
      <c r="T1261" s="70" t="s">
        <v>7150</v>
      </c>
      <c r="U1261" s="34" t="s">
        <v>4638</v>
      </c>
      <c r="V1261" s="34" t="s">
        <v>6284</v>
      </c>
      <c r="W1261" s="34" t="s">
        <v>7151</v>
      </c>
      <c r="X1261" s="34" t="s">
        <v>3022</v>
      </c>
    </row>
    <row r="1262" spans="1:24" x14ac:dyDescent="0.25">
      <c r="A1262" s="30" t="s">
        <v>382</v>
      </c>
      <c r="B1262" s="31" t="s">
        <v>558</v>
      </c>
      <c r="C1262" s="31" t="str">
        <f t="shared" si="57"/>
        <v>Durable Medical Equipment and Supplies Policy</v>
      </c>
      <c r="G1262" s="30" t="s">
        <v>382</v>
      </c>
      <c r="H1262" s="31" t="s">
        <v>558</v>
      </c>
      <c r="I1262" s="31" t="str">
        <f t="shared" si="58"/>
        <v>Durable Medical Equipment and Supplies Policy</v>
      </c>
      <c r="J1262" t="e">
        <f t="shared" ca="1" si="59"/>
        <v>#N/A</v>
      </c>
      <c r="N1262" s="34" t="s">
        <v>3022</v>
      </c>
      <c r="O1262" s="34" t="s">
        <v>3056</v>
      </c>
      <c r="P1262" s="69">
        <v>8831</v>
      </c>
      <c r="Q1262" s="70" t="s">
        <v>7152</v>
      </c>
      <c r="R1262" s="34" t="s">
        <v>7153</v>
      </c>
      <c r="S1262" s="69">
        <v>58384</v>
      </c>
      <c r="T1262" s="70" t="s">
        <v>7154</v>
      </c>
      <c r="U1262" s="34" t="s">
        <v>4638</v>
      </c>
      <c r="V1262" s="34" t="s">
        <v>6284</v>
      </c>
      <c r="W1262" s="34" t="s">
        <v>7155</v>
      </c>
      <c r="X1262" s="34" t="s">
        <v>3022</v>
      </c>
    </row>
    <row r="1263" spans="1:24" x14ac:dyDescent="0.25">
      <c r="A1263" s="30" t="s">
        <v>382</v>
      </c>
      <c r="B1263" s="31" t="s">
        <v>1196</v>
      </c>
      <c r="C1263" s="31" t="str">
        <f t="shared" si="57"/>
        <v>Durable Medical Equipment and Supplies Policy</v>
      </c>
      <c r="G1263" s="30" t="s">
        <v>382</v>
      </c>
      <c r="H1263" s="31" t="s">
        <v>1196</v>
      </c>
      <c r="I1263" s="31" t="str">
        <f t="shared" si="58"/>
        <v>Durable Medical Equipment and Supplies Policy</v>
      </c>
      <c r="J1263" t="e">
        <f t="shared" ca="1" si="59"/>
        <v>#N/A</v>
      </c>
      <c r="N1263" s="34" t="s">
        <v>3022</v>
      </c>
      <c r="O1263" s="34" t="s">
        <v>3056</v>
      </c>
      <c r="P1263" s="69">
        <v>8832</v>
      </c>
      <c r="Q1263" s="70" t="s">
        <v>7156</v>
      </c>
      <c r="R1263" s="34" t="s">
        <v>7157</v>
      </c>
      <c r="S1263" s="69">
        <v>58396</v>
      </c>
      <c r="T1263" s="70" t="s">
        <v>7158</v>
      </c>
      <c r="U1263" s="34" t="s">
        <v>4638</v>
      </c>
      <c r="V1263" s="34" t="s">
        <v>6284</v>
      </c>
      <c r="W1263" s="34" t="s">
        <v>7159</v>
      </c>
      <c r="X1263" s="34" t="s">
        <v>3022</v>
      </c>
    </row>
    <row r="1264" spans="1:24" x14ac:dyDescent="0.25">
      <c r="A1264" s="30" t="s">
        <v>1197</v>
      </c>
      <c r="B1264" s="31" t="s">
        <v>554</v>
      </c>
      <c r="C1264" s="31" t="str">
        <f t="shared" si="57"/>
        <v>Durable Medical Equipment and Supplies Policy</v>
      </c>
      <c r="G1264" s="30" t="s">
        <v>1197</v>
      </c>
      <c r="H1264" s="31" t="s">
        <v>554</v>
      </c>
      <c r="I1264" s="31" t="str">
        <f t="shared" si="58"/>
        <v>Durable Medical Equipment and Supplies Policy</v>
      </c>
      <c r="J1264" t="e">
        <f t="shared" ca="1" si="59"/>
        <v>#N/A</v>
      </c>
      <c r="N1264" s="34" t="s">
        <v>3022</v>
      </c>
      <c r="O1264" s="34" t="s">
        <v>3056</v>
      </c>
      <c r="P1264" s="69">
        <v>8833</v>
      </c>
      <c r="Q1264" s="70" t="s">
        <v>7160</v>
      </c>
      <c r="R1264" s="34" t="s">
        <v>7161</v>
      </c>
      <c r="S1264" s="69">
        <v>58418</v>
      </c>
      <c r="T1264" s="70" t="s">
        <v>7162</v>
      </c>
      <c r="U1264" s="34" t="s">
        <v>4638</v>
      </c>
      <c r="V1264" s="34" t="s">
        <v>6284</v>
      </c>
      <c r="W1264" s="34" t="s">
        <v>7159</v>
      </c>
      <c r="X1264" s="34" t="s">
        <v>3022</v>
      </c>
    </row>
    <row r="1265" spans="1:24" x14ac:dyDescent="0.25">
      <c r="A1265" s="30" t="s">
        <v>1198</v>
      </c>
      <c r="B1265" s="31" t="s">
        <v>632</v>
      </c>
      <c r="C1265" s="31" t="str">
        <f t="shared" si="57"/>
        <v>Drug and Biological Policy</v>
      </c>
      <c r="G1265" s="30" t="s">
        <v>1198</v>
      </c>
      <c r="H1265" s="31" t="s">
        <v>632</v>
      </c>
      <c r="I1265" s="31" t="str">
        <f t="shared" si="58"/>
        <v>Drug and Biological Policy</v>
      </c>
      <c r="J1265" t="e">
        <f t="shared" ca="1" si="59"/>
        <v>#N/A</v>
      </c>
      <c r="N1265" s="34" t="s">
        <v>3022</v>
      </c>
      <c r="O1265" s="34" t="s">
        <v>3056</v>
      </c>
      <c r="P1265" s="69">
        <v>8834</v>
      </c>
      <c r="Q1265" s="70" t="s">
        <v>7163</v>
      </c>
      <c r="R1265" s="34" t="s">
        <v>7164</v>
      </c>
      <c r="S1265" s="69">
        <v>58406</v>
      </c>
      <c r="T1265" s="70" t="s">
        <v>7165</v>
      </c>
      <c r="U1265" s="34" t="s">
        <v>4638</v>
      </c>
      <c r="V1265" s="34" t="s">
        <v>6284</v>
      </c>
      <c r="W1265" s="34" t="s">
        <v>7155</v>
      </c>
      <c r="X1265" s="34" t="s">
        <v>3022</v>
      </c>
    </row>
    <row r="1266" spans="1:24" x14ac:dyDescent="0.25">
      <c r="A1266" s="30" t="s">
        <v>1198</v>
      </c>
      <c r="B1266" s="31" t="s">
        <v>629</v>
      </c>
      <c r="C1266" s="31" t="str">
        <f t="shared" si="57"/>
        <v>Drug and Biological Policy</v>
      </c>
      <c r="G1266" s="30" t="s">
        <v>1198</v>
      </c>
      <c r="H1266" s="31" t="s">
        <v>629</v>
      </c>
      <c r="I1266" s="31" t="str">
        <f t="shared" si="58"/>
        <v>Drug and Biological Policy</v>
      </c>
      <c r="J1266" t="e">
        <f t="shared" ca="1" si="59"/>
        <v>#N/A</v>
      </c>
      <c r="N1266" s="34" t="s">
        <v>3022</v>
      </c>
      <c r="O1266" s="34" t="s">
        <v>3053</v>
      </c>
      <c r="P1266" s="69">
        <v>9031</v>
      </c>
      <c r="Q1266" s="34" t="s">
        <v>7166</v>
      </c>
      <c r="R1266" s="34" t="s">
        <v>3055</v>
      </c>
      <c r="S1266" s="69">
        <v>51911</v>
      </c>
      <c r="T1266" s="70" t="s">
        <v>7167</v>
      </c>
      <c r="U1266" s="34" t="s">
        <v>4638</v>
      </c>
      <c r="V1266" s="34" t="s">
        <v>6284</v>
      </c>
      <c r="W1266" s="34" t="s">
        <v>7168</v>
      </c>
      <c r="X1266" s="34" t="s">
        <v>3022</v>
      </c>
    </row>
    <row r="1267" spans="1:24" x14ac:dyDescent="0.25">
      <c r="A1267" s="30" t="s">
        <v>406</v>
      </c>
      <c r="B1267" s="31" t="s">
        <v>632</v>
      </c>
      <c r="C1267" s="31" t="str">
        <f t="shared" si="57"/>
        <v>Drug and Biological Policy</v>
      </c>
      <c r="G1267" s="30" t="s">
        <v>406</v>
      </c>
      <c r="H1267" s="31" t="s">
        <v>632</v>
      </c>
      <c r="I1267" s="31" t="str">
        <f t="shared" si="58"/>
        <v>Drug and Biological Policy</v>
      </c>
      <c r="J1267" t="e">
        <f t="shared" ca="1" si="59"/>
        <v>#N/A</v>
      </c>
      <c r="N1267" s="34" t="s">
        <v>3022</v>
      </c>
      <c r="O1267" s="34" t="s">
        <v>3053</v>
      </c>
      <c r="P1267" s="69">
        <v>9032</v>
      </c>
      <c r="Q1267" s="34" t="s">
        <v>7169</v>
      </c>
      <c r="R1267" s="34" t="s">
        <v>3054</v>
      </c>
      <c r="S1267" s="69">
        <v>51912</v>
      </c>
      <c r="T1267" s="70" t="s">
        <v>7170</v>
      </c>
      <c r="U1267" s="34" t="s">
        <v>4638</v>
      </c>
      <c r="V1267" s="34" t="s">
        <v>6284</v>
      </c>
      <c r="W1267" s="34" t="s">
        <v>7171</v>
      </c>
      <c r="X1267" s="34" t="s">
        <v>3022</v>
      </c>
    </row>
    <row r="1268" spans="1:24" x14ac:dyDescent="0.25">
      <c r="A1268" s="30" t="s">
        <v>406</v>
      </c>
      <c r="B1268" s="31" t="s">
        <v>666</v>
      </c>
      <c r="C1268" s="31" t="str">
        <f t="shared" si="57"/>
        <v>Drug and Biological Policy</v>
      </c>
      <c r="G1268" s="30" t="s">
        <v>406</v>
      </c>
      <c r="H1268" s="31" t="s">
        <v>666</v>
      </c>
      <c r="I1268" s="31" t="str">
        <f t="shared" si="58"/>
        <v>Drug and Biological Policy</v>
      </c>
      <c r="J1268" t="e">
        <f t="shared" ca="1" si="59"/>
        <v>#N/A</v>
      </c>
      <c r="N1268" s="34" t="s">
        <v>3022</v>
      </c>
      <c r="O1268" s="34" t="s">
        <v>3051</v>
      </c>
      <c r="P1268" s="69">
        <v>5937</v>
      </c>
      <c r="Q1268" s="34" t="s">
        <v>7172</v>
      </c>
      <c r="R1268" s="34" t="s">
        <v>3052</v>
      </c>
      <c r="S1268" s="69">
        <v>30249</v>
      </c>
      <c r="T1268" s="70" t="s">
        <v>7173</v>
      </c>
      <c r="U1268" s="34" t="s">
        <v>4638</v>
      </c>
      <c r="V1268" s="34" t="s">
        <v>6284</v>
      </c>
      <c r="W1268" s="34" t="s">
        <v>7174</v>
      </c>
      <c r="X1268" s="34" t="s">
        <v>3022</v>
      </c>
    </row>
    <row r="1269" spans="1:24" x14ac:dyDescent="0.25">
      <c r="A1269" s="30" t="s">
        <v>406</v>
      </c>
      <c r="B1269" s="31" t="s">
        <v>629</v>
      </c>
      <c r="C1269" s="31" t="str">
        <f t="shared" si="57"/>
        <v>Drug and Biological Policy</v>
      </c>
      <c r="G1269" s="30" t="s">
        <v>406</v>
      </c>
      <c r="H1269" s="31" t="s">
        <v>629</v>
      </c>
      <c r="I1269" s="31" t="str">
        <f t="shared" si="58"/>
        <v>Drug and Biological Policy</v>
      </c>
      <c r="J1269" t="e">
        <f t="shared" ca="1" si="59"/>
        <v>#N/A</v>
      </c>
      <c r="N1269" s="34" t="s">
        <v>3022</v>
      </c>
      <c r="O1269" s="34" t="s">
        <v>3049</v>
      </c>
      <c r="P1269" s="69">
        <v>3412</v>
      </c>
      <c r="Q1269" s="34" t="s">
        <v>7175</v>
      </c>
      <c r="R1269" s="34" t="s">
        <v>3050</v>
      </c>
      <c r="S1269" s="69">
        <v>27197</v>
      </c>
      <c r="T1269" s="34" t="s">
        <v>7176</v>
      </c>
      <c r="U1269" s="34" t="s">
        <v>4638</v>
      </c>
      <c r="V1269" s="34" t="s">
        <v>6284</v>
      </c>
      <c r="W1269" s="34" t="s">
        <v>7177</v>
      </c>
      <c r="X1269" s="34" t="s">
        <v>3022</v>
      </c>
    </row>
    <row r="1270" spans="1:24" x14ac:dyDescent="0.25">
      <c r="A1270" s="30" t="s">
        <v>406</v>
      </c>
      <c r="B1270" s="31" t="s">
        <v>629</v>
      </c>
      <c r="C1270" s="31" t="str">
        <f t="shared" si="57"/>
        <v>Drug and Biological Policy</v>
      </c>
      <c r="G1270" s="30" t="s">
        <v>406</v>
      </c>
      <c r="H1270" s="31" t="s">
        <v>629</v>
      </c>
      <c r="I1270" s="31" t="str">
        <f t="shared" si="58"/>
        <v>Drug and Biological Policy</v>
      </c>
      <c r="J1270" t="e">
        <f t="shared" ca="1" si="59"/>
        <v>#N/A</v>
      </c>
      <c r="N1270" s="71" t="s">
        <v>3022</v>
      </c>
      <c r="O1270" s="34" t="s">
        <v>3049</v>
      </c>
      <c r="P1270" s="69">
        <v>7348</v>
      </c>
      <c r="Q1270" s="34" t="s">
        <v>7178</v>
      </c>
      <c r="R1270" s="34" t="s">
        <v>1037</v>
      </c>
      <c r="S1270" s="69">
        <v>28703</v>
      </c>
      <c r="T1270" s="34" t="s">
        <v>7179</v>
      </c>
      <c r="U1270" s="34" t="s">
        <v>4638</v>
      </c>
      <c r="V1270" s="34" t="s">
        <v>6284</v>
      </c>
      <c r="W1270" s="34" t="s">
        <v>3635</v>
      </c>
      <c r="X1270" s="71" t="s">
        <v>3022</v>
      </c>
    </row>
    <row r="1271" spans="1:24" x14ac:dyDescent="0.25">
      <c r="A1271" s="30" t="s">
        <v>406</v>
      </c>
      <c r="B1271" s="31" t="s">
        <v>664</v>
      </c>
      <c r="C1271" s="31" t="str">
        <f t="shared" si="57"/>
        <v>Drug and Biological Policy</v>
      </c>
      <c r="G1271" s="30" t="s">
        <v>406</v>
      </c>
      <c r="H1271" s="31" t="s">
        <v>664</v>
      </c>
      <c r="I1271" s="31" t="str">
        <f t="shared" si="58"/>
        <v>Drug and Biological Policy</v>
      </c>
      <c r="J1271" t="e">
        <f t="shared" ca="1" si="59"/>
        <v>#N/A</v>
      </c>
      <c r="N1271" s="34" t="s">
        <v>3022</v>
      </c>
      <c r="O1271" s="34" t="s">
        <v>3044</v>
      </c>
      <c r="P1271" s="69">
        <v>7982</v>
      </c>
      <c r="Q1271" s="34" t="s">
        <v>7180</v>
      </c>
      <c r="R1271" s="34" t="s">
        <v>3048</v>
      </c>
      <c r="S1271" s="69">
        <v>38249</v>
      </c>
      <c r="T1271" s="70" t="s">
        <v>7181</v>
      </c>
      <c r="U1271" s="34" t="s">
        <v>4638</v>
      </c>
      <c r="V1271" s="34" t="s">
        <v>6284</v>
      </c>
      <c r="W1271" s="34" t="s">
        <v>7182</v>
      </c>
      <c r="X1271" s="34" t="s">
        <v>3022</v>
      </c>
    </row>
    <row r="1272" spans="1:24" x14ac:dyDescent="0.25">
      <c r="A1272" s="30" t="s">
        <v>406</v>
      </c>
      <c r="B1272" s="31" t="s">
        <v>1199</v>
      </c>
      <c r="C1272" s="31" t="str">
        <f t="shared" si="57"/>
        <v>Drug and Biological Policy</v>
      </c>
      <c r="G1272" s="30" t="s">
        <v>406</v>
      </c>
      <c r="H1272" s="31" t="s">
        <v>1199</v>
      </c>
      <c r="I1272" s="31" t="str">
        <f t="shared" si="58"/>
        <v>Drug and Biological Policy</v>
      </c>
      <c r="J1272" t="e">
        <f t="shared" ca="1" si="59"/>
        <v>#N/A</v>
      </c>
      <c r="N1272" s="34" t="s">
        <v>3022</v>
      </c>
      <c r="O1272" s="34" t="s">
        <v>3044</v>
      </c>
      <c r="P1272" s="69">
        <v>7983</v>
      </c>
      <c r="Q1272" s="34" t="s">
        <v>7183</v>
      </c>
      <c r="R1272" s="34" t="s">
        <v>3047</v>
      </c>
      <c r="S1272" s="69">
        <v>38255</v>
      </c>
      <c r="T1272" s="70" t="s">
        <v>7184</v>
      </c>
      <c r="U1272" s="34" t="s">
        <v>4638</v>
      </c>
      <c r="V1272" s="34" t="s">
        <v>6284</v>
      </c>
      <c r="W1272" s="34" t="s">
        <v>7182</v>
      </c>
      <c r="X1272" s="34" t="s">
        <v>3022</v>
      </c>
    </row>
    <row r="1273" spans="1:24" x14ac:dyDescent="0.25">
      <c r="A1273" s="30" t="s">
        <v>406</v>
      </c>
      <c r="B1273" s="31" t="s">
        <v>1199</v>
      </c>
      <c r="C1273" s="31" t="str">
        <f t="shared" si="57"/>
        <v>Drug and Biological Policy</v>
      </c>
      <c r="G1273" s="30" t="s">
        <v>406</v>
      </c>
      <c r="H1273" s="31" t="s">
        <v>1199</v>
      </c>
      <c r="I1273" s="31" t="str">
        <f t="shared" si="58"/>
        <v>Drug and Biological Policy</v>
      </c>
      <c r="J1273" t="e">
        <f t="shared" ca="1" si="59"/>
        <v>#N/A</v>
      </c>
      <c r="N1273" s="34" t="s">
        <v>3022</v>
      </c>
      <c r="O1273" s="34" t="s">
        <v>3044</v>
      </c>
      <c r="P1273" s="69">
        <v>7984</v>
      </c>
      <c r="Q1273" s="34" t="s">
        <v>7185</v>
      </c>
      <c r="R1273" s="34" t="s">
        <v>3046</v>
      </c>
      <c r="S1273" s="69">
        <v>38268</v>
      </c>
      <c r="T1273" s="70" t="s">
        <v>7186</v>
      </c>
      <c r="U1273" s="34" t="s">
        <v>4638</v>
      </c>
      <c r="V1273" s="34" t="s">
        <v>6284</v>
      </c>
      <c r="W1273" s="34" t="s">
        <v>7182</v>
      </c>
      <c r="X1273" s="34" t="s">
        <v>3022</v>
      </c>
    </row>
    <row r="1274" spans="1:24" x14ac:dyDescent="0.25">
      <c r="A1274" s="30" t="s">
        <v>219</v>
      </c>
      <c r="B1274" s="31" t="s">
        <v>1200</v>
      </c>
      <c r="C1274" s="31" t="str">
        <f t="shared" si="57"/>
        <v>Drug and Biological Policy</v>
      </c>
      <c r="G1274" s="30" t="s">
        <v>219</v>
      </c>
      <c r="H1274" s="31" t="s">
        <v>1200</v>
      </c>
      <c r="I1274" s="31" t="str">
        <f t="shared" si="58"/>
        <v>Drug and Biological Policy</v>
      </c>
      <c r="J1274" t="e">
        <f t="shared" ca="1" si="59"/>
        <v>#N/A</v>
      </c>
      <c r="N1274" s="34" t="s">
        <v>3022</v>
      </c>
      <c r="O1274" s="34" t="s">
        <v>3044</v>
      </c>
      <c r="P1274" s="69">
        <v>7985</v>
      </c>
      <c r="Q1274" s="34" t="s">
        <v>7187</v>
      </c>
      <c r="R1274" s="34" t="s">
        <v>3045</v>
      </c>
      <c r="S1274" s="69">
        <v>38269</v>
      </c>
      <c r="T1274" s="70" t="s">
        <v>7188</v>
      </c>
      <c r="U1274" s="34" t="s">
        <v>4638</v>
      </c>
      <c r="V1274" s="34" t="s">
        <v>6284</v>
      </c>
      <c r="W1274" s="34" t="s">
        <v>7182</v>
      </c>
      <c r="X1274" s="34" t="s">
        <v>3022</v>
      </c>
    </row>
    <row r="1275" spans="1:24" x14ac:dyDescent="0.25">
      <c r="A1275" s="30" t="s">
        <v>219</v>
      </c>
      <c r="B1275" s="31" t="s">
        <v>629</v>
      </c>
      <c r="C1275" s="31" t="str">
        <f t="shared" si="57"/>
        <v>Drug and Biological Policy</v>
      </c>
      <c r="G1275" s="30" t="s">
        <v>219</v>
      </c>
      <c r="H1275" s="31" t="s">
        <v>629</v>
      </c>
      <c r="I1275" s="31" t="str">
        <f t="shared" si="58"/>
        <v>Drug and Biological Policy</v>
      </c>
      <c r="J1275" t="e">
        <f t="shared" ca="1" si="59"/>
        <v>#N/A</v>
      </c>
      <c r="N1275" s="34" t="s">
        <v>3022</v>
      </c>
      <c r="O1275" s="34" t="s">
        <v>3037</v>
      </c>
      <c r="P1275" s="69">
        <v>8707</v>
      </c>
      <c r="Q1275" s="34" t="s">
        <v>7189</v>
      </c>
      <c r="R1275" s="34" t="s">
        <v>3038</v>
      </c>
      <c r="S1275" s="69">
        <v>47515</v>
      </c>
      <c r="T1275" s="70" t="s">
        <v>7190</v>
      </c>
      <c r="U1275" s="34" t="s">
        <v>4638</v>
      </c>
      <c r="V1275" s="34" t="s">
        <v>6284</v>
      </c>
      <c r="W1275" s="34" t="s">
        <v>7191</v>
      </c>
      <c r="X1275" s="34" t="s">
        <v>3022</v>
      </c>
    </row>
    <row r="1276" spans="1:24" x14ac:dyDescent="0.25">
      <c r="A1276" s="30" t="s">
        <v>1201</v>
      </c>
      <c r="B1276" s="31" t="s">
        <v>1202</v>
      </c>
      <c r="C1276" s="31" t="str">
        <f t="shared" si="57"/>
        <v>Durable Medical Equipment and Supplies Policy</v>
      </c>
      <c r="G1276" s="30" t="s">
        <v>1201</v>
      </c>
      <c r="H1276" s="31" t="s">
        <v>1202</v>
      </c>
      <c r="I1276" s="31" t="str">
        <f t="shared" si="58"/>
        <v>Durable Medical Equipment and Supplies Policy</v>
      </c>
      <c r="J1276" t="e">
        <f t="shared" ca="1" si="59"/>
        <v>#N/A</v>
      </c>
      <c r="N1276" s="34" t="s">
        <v>3022</v>
      </c>
      <c r="O1276" s="34" t="s">
        <v>3037</v>
      </c>
      <c r="P1276" s="69">
        <v>8708</v>
      </c>
      <c r="Q1276" s="34" t="s">
        <v>7192</v>
      </c>
      <c r="R1276" s="34" t="s">
        <v>7193</v>
      </c>
      <c r="S1276" s="69">
        <v>57909</v>
      </c>
      <c r="T1276" s="70" t="s">
        <v>7194</v>
      </c>
      <c r="U1276" s="34" t="s">
        <v>4638</v>
      </c>
      <c r="V1276" s="34" t="s">
        <v>6284</v>
      </c>
      <c r="W1276" s="34" t="s">
        <v>7195</v>
      </c>
      <c r="X1276" s="34" t="s">
        <v>3022</v>
      </c>
    </row>
    <row r="1277" spans="1:24" x14ac:dyDescent="0.25">
      <c r="A1277" s="30" t="s">
        <v>1201</v>
      </c>
      <c r="B1277" s="31" t="s">
        <v>1203</v>
      </c>
      <c r="C1277" s="31" t="str">
        <f t="shared" si="57"/>
        <v>Durable Medical Equipment and Supplies Policy</v>
      </c>
      <c r="G1277" s="30" t="s">
        <v>1201</v>
      </c>
      <c r="H1277" s="31" t="s">
        <v>1203</v>
      </c>
      <c r="I1277" s="31" t="str">
        <f t="shared" si="58"/>
        <v>Durable Medical Equipment and Supplies Policy</v>
      </c>
      <c r="J1277" t="e">
        <f t="shared" ca="1" si="59"/>
        <v>#N/A</v>
      </c>
      <c r="N1277" s="34" t="s">
        <v>3022</v>
      </c>
      <c r="O1277" s="34" t="s">
        <v>3037</v>
      </c>
      <c r="P1277" s="69">
        <v>8709</v>
      </c>
      <c r="Q1277" s="34" t="s">
        <v>7196</v>
      </c>
      <c r="R1277" s="34" t="s">
        <v>3041</v>
      </c>
      <c r="S1277" s="69">
        <v>47484</v>
      </c>
      <c r="T1277" s="70" t="s">
        <v>7197</v>
      </c>
      <c r="U1277" s="34" t="s">
        <v>4638</v>
      </c>
      <c r="V1277" s="34" t="s">
        <v>6284</v>
      </c>
      <c r="W1277" s="34" t="s">
        <v>7191</v>
      </c>
      <c r="X1277" s="34" t="s">
        <v>3022</v>
      </c>
    </row>
    <row r="1278" spans="1:24" x14ac:dyDescent="0.25">
      <c r="A1278" s="30" t="s">
        <v>1201</v>
      </c>
      <c r="B1278" s="31" t="s">
        <v>1204</v>
      </c>
      <c r="C1278" s="31" t="str">
        <f t="shared" si="57"/>
        <v>Durable Medical Equipment and Supplies Policy</v>
      </c>
      <c r="G1278" s="30" t="s">
        <v>1201</v>
      </c>
      <c r="H1278" s="31" t="s">
        <v>1204</v>
      </c>
      <c r="I1278" s="31" t="str">
        <f t="shared" si="58"/>
        <v>Durable Medical Equipment and Supplies Policy</v>
      </c>
      <c r="J1278" t="e">
        <f t="shared" ca="1" si="59"/>
        <v>#N/A</v>
      </c>
      <c r="N1278" s="34" t="s">
        <v>3022</v>
      </c>
      <c r="O1278" s="34" t="s">
        <v>3037</v>
      </c>
      <c r="P1278" s="69">
        <v>8710</v>
      </c>
      <c r="Q1278" s="34" t="s">
        <v>7198</v>
      </c>
      <c r="R1278" s="34" t="s">
        <v>3040</v>
      </c>
      <c r="S1278" s="69">
        <v>47493</v>
      </c>
      <c r="T1278" s="70" t="s">
        <v>7199</v>
      </c>
      <c r="U1278" s="34" t="s">
        <v>4638</v>
      </c>
      <c r="V1278" s="34" t="s">
        <v>6284</v>
      </c>
      <c r="W1278" s="34" t="s">
        <v>7200</v>
      </c>
      <c r="X1278" s="34" t="s">
        <v>3022</v>
      </c>
    </row>
    <row r="1279" spans="1:24" x14ac:dyDescent="0.25">
      <c r="A1279" s="30" t="s">
        <v>1201</v>
      </c>
      <c r="B1279" s="31" t="s">
        <v>1205</v>
      </c>
      <c r="C1279" s="31" t="str">
        <f t="shared" si="57"/>
        <v>Durable Medical Equipment and Supplies Policy</v>
      </c>
      <c r="G1279" s="30" t="s">
        <v>1201</v>
      </c>
      <c r="H1279" s="31" t="s">
        <v>1205</v>
      </c>
      <c r="I1279" s="31" t="str">
        <f t="shared" si="58"/>
        <v>Durable Medical Equipment and Supplies Policy</v>
      </c>
      <c r="J1279" t="e">
        <f t="shared" ca="1" si="59"/>
        <v>#N/A</v>
      </c>
      <c r="N1279" s="34" t="s">
        <v>3022</v>
      </c>
      <c r="O1279" s="34" t="s">
        <v>3037</v>
      </c>
      <c r="P1279" s="69">
        <v>8711</v>
      </c>
      <c r="Q1279" s="34" t="s">
        <v>7201</v>
      </c>
      <c r="R1279" s="34" t="s">
        <v>3042</v>
      </c>
      <c r="S1279" s="69">
        <v>47477</v>
      </c>
      <c r="T1279" s="70" t="s">
        <v>7202</v>
      </c>
      <c r="U1279" s="34" t="s">
        <v>4638</v>
      </c>
      <c r="V1279" s="34" t="s">
        <v>6284</v>
      </c>
      <c r="W1279" s="34" t="s">
        <v>7203</v>
      </c>
      <c r="X1279" s="34" t="s">
        <v>3022</v>
      </c>
    </row>
    <row r="1280" spans="1:24" x14ac:dyDescent="0.25">
      <c r="A1280" s="30" t="s">
        <v>1201</v>
      </c>
      <c r="B1280" s="31" t="s">
        <v>1206</v>
      </c>
      <c r="C1280" s="31" t="str">
        <f t="shared" si="57"/>
        <v>Durable Medical Equipment and Supplies Policy</v>
      </c>
      <c r="G1280" s="30" t="s">
        <v>1201</v>
      </c>
      <c r="H1280" s="31" t="s">
        <v>1206</v>
      </c>
      <c r="I1280" s="31" t="str">
        <f t="shared" si="58"/>
        <v>Durable Medical Equipment and Supplies Policy</v>
      </c>
      <c r="J1280" t="e">
        <f t="shared" ca="1" si="59"/>
        <v>#N/A</v>
      </c>
      <c r="N1280" s="34" t="s">
        <v>3022</v>
      </c>
      <c r="O1280" s="34" t="s">
        <v>3037</v>
      </c>
      <c r="P1280" s="69">
        <v>8713</v>
      </c>
      <c r="Q1280" s="34" t="s">
        <v>7204</v>
      </c>
      <c r="R1280" s="34" t="s">
        <v>3039</v>
      </c>
      <c r="S1280" s="69">
        <v>47513</v>
      </c>
      <c r="T1280" s="70" t="s">
        <v>7205</v>
      </c>
      <c r="U1280" s="34" t="s">
        <v>4638</v>
      </c>
      <c r="V1280" s="34" t="s">
        <v>6284</v>
      </c>
      <c r="W1280" s="34" t="s">
        <v>7203</v>
      </c>
      <c r="X1280" s="34" t="s">
        <v>3022</v>
      </c>
    </row>
    <row r="1281" spans="1:24" x14ac:dyDescent="0.25">
      <c r="A1281" s="30" t="s">
        <v>1201</v>
      </c>
      <c r="B1281" s="31" t="s">
        <v>1207</v>
      </c>
      <c r="C1281" s="31" t="str">
        <f t="shared" si="57"/>
        <v>Durable Medical Equipment and Supplies Policy</v>
      </c>
      <c r="G1281" s="30" t="s">
        <v>1201</v>
      </c>
      <c r="H1281" s="31" t="s">
        <v>1207</v>
      </c>
      <c r="I1281" s="31" t="str">
        <f t="shared" si="58"/>
        <v>Durable Medical Equipment and Supplies Policy</v>
      </c>
      <c r="J1281" t="e">
        <f t="shared" ca="1" si="59"/>
        <v>#N/A</v>
      </c>
      <c r="N1281" s="71" t="s">
        <v>3022</v>
      </c>
      <c r="O1281" s="34" t="s">
        <v>3036</v>
      </c>
      <c r="P1281" s="69">
        <v>7915</v>
      </c>
      <c r="Q1281" s="34" t="s">
        <v>7206</v>
      </c>
      <c r="R1281" s="34" t="s">
        <v>1296</v>
      </c>
      <c r="S1281" s="69">
        <v>50990</v>
      </c>
      <c r="T1281" s="70" t="s">
        <v>7207</v>
      </c>
      <c r="U1281" s="34" t="s">
        <v>4638</v>
      </c>
      <c r="V1281" s="34" t="s">
        <v>6284</v>
      </c>
      <c r="W1281" s="70" t="s">
        <v>7208</v>
      </c>
      <c r="X1281" s="71" t="s">
        <v>3022</v>
      </c>
    </row>
    <row r="1282" spans="1:24" x14ac:dyDescent="0.25">
      <c r="A1282" s="30" t="s">
        <v>1201</v>
      </c>
      <c r="B1282" s="31" t="s">
        <v>1208</v>
      </c>
      <c r="C1282" s="31" t="str">
        <f t="shared" si="57"/>
        <v>Durable Medical Equipment and Supplies Policy</v>
      </c>
      <c r="G1282" s="30" t="s">
        <v>1201</v>
      </c>
      <c r="H1282" s="31" t="s">
        <v>1208</v>
      </c>
      <c r="I1282" s="31" t="str">
        <f t="shared" si="58"/>
        <v>Durable Medical Equipment and Supplies Policy</v>
      </c>
      <c r="J1282" t="e">
        <f t="shared" ca="1" si="59"/>
        <v>#N/A</v>
      </c>
      <c r="N1282" s="71" t="s">
        <v>3022</v>
      </c>
      <c r="O1282" s="34" t="s">
        <v>3036</v>
      </c>
      <c r="P1282" s="69">
        <v>7916</v>
      </c>
      <c r="Q1282" s="34" t="s">
        <v>7209</v>
      </c>
      <c r="R1282" s="34" t="s">
        <v>1298</v>
      </c>
      <c r="S1282" s="69">
        <v>51009</v>
      </c>
      <c r="T1282" s="70" t="s">
        <v>7210</v>
      </c>
      <c r="U1282" s="34" t="s">
        <v>4638</v>
      </c>
      <c r="V1282" s="34" t="s">
        <v>6284</v>
      </c>
      <c r="W1282" s="70" t="s">
        <v>7208</v>
      </c>
      <c r="X1282" s="71" t="s">
        <v>3022</v>
      </c>
    </row>
    <row r="1283" spans="1:24" x14ac:dyDescent="0.25">
      <c r="A1283" s="30" t="s">
        <v>1201</v>
      </c>
      <c r="B1283" s="31" t="s">
        <v>1209</v>
      </c>
      <c r="C1283" s="31" t="str">
        <f t="shared" ref="C1283:C1346" si="60">VLOOKUP(A1283,$G:$I,3,0)</f>
        <v>Durable Medical Equipment and Supplies Policy</v>
      </c>
      <c r="G1283" s="30" t="s">
        <v>1201</v>
      </c>
      <c r="H1283" s="31" t="s">
        <v>1209</v>
      </c>
      <c r="I1283" s="31" t="str">
        <f t="shared" ref="I1283:I1346" si="61">VLOOKUP(G1283,$R:$X,7,0)</f>
        <v>Durable Medical Equipment and Supplies Policy</v>
      </c>
      <c r="J1283" t="e">
        <f t="shared" ref="J1283:J1346" ca="1" si="62">VLOOKUP(I1283,$J:$J,1,0)</f>
        <v>#N/A</v>
      </c>
      <c r="N1283" s="71" t="s">
        <v>3022</v>
      </c>
      <c r="O1283" s="34" t="s">
        <v>3036</v>
      </c>
      <c r="P1283" s="69">
        <v>7917</v>
      </c>
      <c r="Q1283" s="34" t="s">
        <v>7211</v>
      </c>
      <c r="R1283" s="34" t="s">
        <v>1299</v>
      </c>
      <c r="S1283" s="69">
        <v>50953</v>
      </c>
      <c r="T1283" s="70" t="s">
        <v>7212</v>
      </c>
      <c r="U1283" s="34" t="s">
        <v>4638</v>
      </c>
      <c r="V1283" s="34" t="s">
        <v>6284</v>
      </c>
      <c r="W1283" s="70" t="s">
        <v>7208</v>
      </c>
      <c r="X1283" s="71" t="s">
        <v>3022</v>
      </c>
    </row>
    <row r="1284" spans="1:24" x14ac:dyDescent="0.25">
      <c r="A1284" s="30" t="s">
        <v>1210</v>
      </c>
      <c r="B1284" s="31" t="s">
        <v>1211</v>
      </c>
      <c r="C1284" s="31" t="str">
        <f t="shared" si="60"/>
        <v>Anesthesia Policy</v>
      </c>
      <c r="G1284" s="30" t="s">
        <v>1210</v>
      </c>
      <c r="H1284" s="31" t="s">
        <v>1211</v>
      </c>
      <c r="I1284" s="31" t="str">
        <f t="shared" si="61"/>
        <v>Anesthesia Policy</v>
      </c>
      <c r="J1284" t="e">
        <f t="shared" ca="1" si="62"/>
        <v>#N/A</v>
      </c>
      <c r="N1284" s="71" t="s">
        <v>3022</v>
      </c>
      <c r="O1284" s="34" t="s">
        <v>3036</v>
      </c>
      <c r="P1284" s="69">
        <v>7918</v>
      </c>
      <c r="Q1284" s="70" t="s">
        <v>7213</v>
      </c>
      <c r="R1284" s="34" t="s">
        <v>1300</v>
      </c>
      <c r="S1284" s="69">
        <v>50973</v>
      </c>
      <c r="T1284" s="70" t="s">
        <v>7214</v>
      </c>
      <c r="U1284" s="34" t="s">
        <v>4638</v>
      </c>
      <c r="V1284" s="34" t="s">
        <v>6284</v>
      </c>
      <c r="W1284" s="70" t="s">
        <v>7208</v>
      </c>
      <c r="X1284" s="71" t="s">
        <v>3022</v>
      </c>
    </row>
    <row r="1285" spans="1:24" x14ac:dyDescent="0.25">
      <c r="A1285" s="30" t="s">
        <v>1210</v>
      </c>
      <c r="B1285" s="31" t="s">
        <v>1212</v>
      </c>
      <c r="C1285" s="31" t="str">
        <f t="shared" si="60"/>
        <v>Anesthesia Policy</v>
      </c>
      <c r="G1285" s="30" t="s">
        <v>1210</v>
      </c>
      <c r="H1285" s="31" t="s">
        <v>1212</v>
      </c>
      <c r="I1285" s="31" t="str">
        <f t="shared" si="61"/>
        <v>Anesthesia Policy</v>
      </c>
      <c r="J1285" t="e">
        <f t="shared" ca="1" si="62"/>
        <v>#N/A</v>
      </c>
      <c r="N1285" s="34" t="s">
        <v>3022</v>
      </c>
      <c r="O1285" s="34" t="s">
        <v>3034</v>
      </c>
      <c r="P1285" s="69">
        <v>5943</v>
      </c>
      <c r="Q1285" s="34" t="s">
        <v>7215</v>
      </c>
      <c r="R1285" s="34" t="s">
        <v>3035</v>
      </c>
      <c r="S1285" s="69">
        <v>11813</v>
      </c>
      <c r="T1285" s="70" t="s">
        <v>7216</v>
      </c>
      <c r="U1285" s="34" t="s">
        <v>4638</v>
      </c>
      <c r="V1285" s="34" t="s">
        <v>6284</v>
      </c>
      <c r="W1285" s="34" t="s">
        <v>7217</v>
      </c>
      <c r="X1285" s="34" t="s">
        <v>3022</v>
      </c>
    </row>
    <row r="1286" spans="1:24" x14ac:dyDescent="0.25">
      <c r="A1286" s="30" t="s">
        <v>1210</v>
      </c>
      <c r="B1286" s="31" t="s">
        <v>1213</v>
      </c>
      <c r="C1286" s="31" t="str">
        <f t="shared" si="60"/>
        <v>Anesthesia Policy</v>
      </c>
      <c r="G1286" s="30" t="s">
        <v>1210</v>
      </c>
      <c r="H1286" s="31" t="s">
        <v>1213</v>
      </c>
      <c r="I1286" s="31" t="str">
        <f t="shared" si="61"/>
        <v>Anesthesia Policy</v>
      </c>
      <c r="J1286" t="e">
        <f t="shared" ca="1" si="62"/>
        <v>#N/A</v>
      </c>
      <c r="N1286" s="34" t="s">
        <v>3022</v>
      </c>
      <c r="O1286" s="34" t="s">
        <v>3032</v>
      </c>
      <c r="P1286" s="69">
        <v>5944</v>
      </c>
      <c r="Q1286" s="34" t="s">
        <v>7218</v>
      </c>
      <c r="R1286" s="34" t="s">
        <v>3033</v>
      </c>
      <c r="S1286" s="69">
        <v>11818</v>
      </c>
      <c r="T1286" s="34" t="s">
        <v>7219</v>
      </c>
      <c r="U1286" s="34" t="s">
        <v>4638</v>
      </c>
      <c r="V1286" s="34" t="s">
        <v>6284</v>
      </c>
      <c r="W1286" s="34" t="s">
        <v>7220</v>
      </c>
      <c r="X1286" s="34" t="s">
        <v>3022</v>
      </c>
    </row>
    <row r="1287" spans="1:24" x14ac:dyDescent="0.25">
      <c r="A1287" s="30" t="s">
        <v>1210</v>
      </c>
      <c r="B1287" s="31" t="s">
        <v>1214</v>
      </c>
      <c r="C1287" s="31" t="str">
        <f t="shared" si="60"/>
        <v>Anesthesia Policy</v>
      </c>
      <c r="G1287" s="30" t="s">
        <v>1210</v>
      </c>
      <c r="H1287" s="31" t="s">
        <v>1214</v>
      </c>
      <c r="I1287" s="31" t="str">
        <f t="shared" si="61"/>
        <v>Anesthesia Policy</v>
      </c>
      <c r="J1287" t="e">
        <f t="shared" ca="1" si="62"/>
        <v>#N/A</v>
      </c>
      <c r="N1287" s="34" t="s">
        <v>3022</v>
      </c>
      <c r="O1287" s="34" t="s">
        <v>3030</v>
      </c>
      <c r="P1287" s="69">
        <v>5945</v>
      </c>
      <c r="Q1287" s="34" t="s">
        <v>7221</v>
      </c>
      <c r="R1287" s="34" t="s">
        <v>3031</v>
      </c>
      <c r="S1287" s="69">
        <v>11834</v>
      </c>
      <c r="T1287" s="70" t="s">
        <v>7222</v>
      </c>
      <c r="U1287" s="34" t="s">
        <v>4638</v>
      </c>
      <c r="V1287" s="34" t="s">
        <v>6284</v>
      </c>
      <c r="W1287" s="34" t="s">
        <v>7223</v>
      </c>
      <c r="X1287" s="34" t="s">
        <v>3022</v>
      </c>
    </row>
    <row r="1288" spans="1:24" x14ac:dyDescent="0.25">
      <c r="A1288" s="30" t="s">
        <v>1210</v>
      </c>
      <c r="B1288" s="31" t="s">
        <v>1215</v>
      </c>
      <c r="C1288" s="31" t="str">
        <f t="shared" si="60"/>
        <v>Anesthesia Policy</v>
      </c>
      <c r="G1288" s="30" t="s">
        <v>1210</v>
      </c>
      <c r="H1288" s="31" t="s">
        <v>1215</v>
      </c>
      <c r="I1288" s="31" t="str">
        <f t="shared" si="61"/>
        <v>Anesthesia Policy</v>
      </c>
      <c r="J1288" t="e">
        <f t="shared" ca="1" si="62"/>
        <v>#N/A</v>
      </c>
      <c r="N1288" s="34" t="s">
        <v>3022</v>
      </c>
      <c r="O1288" s="34" t="s">
        <v>3028</v>
      </c>
      <c r="P1288" s="69">
        <v>5917</v>
      </c>
      <c r="Q1288" s="34" t="s">
        <v>7224</v>
      </c>
      <c r="R1288" s="34" t="s">
        <v>3029</v>
      </c>
      <c r="S1288" s="69">
        <v>25754</v>
      </c>
      <c r="T1288" s="70" t="s">
        <v>7225</v>
      </c>
      <c r="U1288" s="34" t="s">
        <v>4728</v>
      </c>
      <c r="V1288" s="34" t="s">
        <v>4729</v>
      </c>
      <c r="W1288" s="34" t="s">
        <v>7226</v>
      </c>
      <c r="X1288" s="34" t="s">
        <v>3022</v>
      </c>
    </row>
    <row r="1289" spans="1:24" x14ac:dyDescent="0.25">
      <c r="A1289" s="30" t="s">
        <v>1210</v>
      </c>
      <c r="B1289" s="31" t="s">
        <v>1216</v>
      </c>
      <c r="C1289" s="31" t="str">
        <f t="shared" si="60"/>
        <v>Anesthesia Policy</v>
      </c>
      <c r="G1289" s="30" t="s">
        <v>1210</v>
      </c>
      <c r="H1289" s="31" t="s">
        <v>1216</v>
      </c>
      <c r="I1289" s="31" t="str">
        <f t="shared" si="61"/>
        <v>Anesthesia Policy</v>
      </c>
      <c r="J1289" t="e">
        <f t="shared" ca="1" si="62"/>
        <v>#N/A</v>
      </c>
      <c r="N1289" s="71" t="s">
        <v>3022</v>
      </c>
      <c r="O1289" s="34" t="s">
        <v>3027</v>
      </c>
      <c r="P1289" s="69">
        <v>6437</v>
      </c>
      <c r="Q1289" s="34" t="s">
        <v>7227</v>
      </c>
      <c r="R1289" s="34" t="s">
        <v>174</v>
      </c>
      <c r="S1289" s="69">
        <v>56525</v>
      </c>
      <c r="T1289" s="70" t="s">
        <v>7228</v>
      </c>
      <c r="U1289" s="34" t="s">
        <v>4638</v>
      </c>
      <c r="V1289" s="34" t="s">
        <v>6284</v>
      </c>
      <c r="W1289" s="70" t="s">
        <v>7229</v>
      </c>
      <c r="X1289" s="71" t="s">
        <v>3022</v>
      </c>
    </row>
    <row r="1290" spans="1:24" x14ac:dyDescent="0.25">
      <c r="A1290" s="30" t="s">
        <v>1210</v>
      </c>
      <c r="B1290" s="31" t="s">
        <v>990</v>
      </c>
      <c r="C1290" s="31" t="str">
        <f t="shared" si="60"/>
        <v>Anesthesia Policy</v>
      </c>
      <c r="G1290" s="30" t="s">
        <v>1210</v>
      </c>
      <c r="H1290" s="31" t="s">
        <v>990</v>
      </c>
      <c r="I1290" s="31" t="str">
        <f t="shared" si="61"/>
        <v>Anesthesia Policy</v>
      </c>
      <c r="J1290" t="e">
        <f t="shared" ca="1" si="62"/>
        <v>#N/A</v>
      </c>
      <c r="N1290" s="34" t="s">
        <v>3022</v>
      </c>
      <c r="O1290" s="34" t="s">
        <v>3025</v>
      </c>
      <c r="P1290" s="69">
        <v>6043</v>
      </c>
      <c r="Q1290" s="34" t="s">
        <v>7230</v>
      </c>
      <c r="R1290" s="34" t="s">
        <v>3026</v>
      </c>
      <c r="S1290" s="69">
        <v>15650</v>
      </c>
      <c r="T1290" s="34" t="s">
        <v>7231</v>
      </c>
      <c r="U1290" s="34" t="s">
        <v>4638</v>
      </c>
      <c r="V1290" s="34" t="s">
        <v>6284</v>
      </c>
      <c r="W1290" s="34" t="s">
        <v>7232</v>
      </c>
      <c r="X1290" s="34" t="s">
        <v>3022</v>
      </c>
    </row>
    <row r="1291" spans="1:24" x14ac:dyDescent="0.25">
      <c r="A1291" s="30" t="s">
        <v>1210</v>
      </c>
      <c r="B1291" s="31" t="s">
        <v>1217</v>
      </c>
      <c r="C1291" s="31" t="str">
        <f t="shared" si="60"/>
        <v>Anesthesia Policy</v>
      </c>
      <c r="G1291" s="30" t="s">
        <v>1210</v>
      </c>
      <c r="H1291" s="31" t="s">
        <v>1217</v>
      </c>
      <c r="I1291" s="31" t="str">
        <f t="shared" si="61"/>
        <v>Anesthesia Policy</v>
      </c>
      <c r="J1291" t="e">
        <f t="shared" ca="1" si="62"/>
        <v>#N/A</v>
      </c>
      <c r="N1291" s="34" t="s">
        <v>3022</v>
      </c>
      <c r="O1291" s="34" t="s">
        <v>3020</v>
      </c>
      <c r="P1291" s="69">
        <v>5819</v>
      </c>
      <c r="Q1291" s="34" t="s">
        <v>7233</v>
      </c>
      <c r="R1291" s="34" t="s">
        <v>7234</v>
      </c>
      <c r="S1291" s="69">
        <v>61098</v>
      </c>
      <c r="T1291" s="70" t="s">
        <v>7235</v>
      </c>
      <c r="U1291" s="34" t="s">
        <v>4638</v>
      </c>
      <c r="V1291" s="34" t="s">
        <v>6284</v>
      </c>
      <c r="W1291" s="34" t="s">
        <v>7236</v>
      </c>
      <c r="X1291" s="34" t="s">
        <v>3022</v>
      </c>
    </row>
    <row r="1292" spans="1:24" x14ac:dyDescent="0.25">
      <c r="A1292" s="30" t="s">
        <v>1210</v>
      </c>
      <c r="B1292" s="31" t="s">
        <v>1218</v>
      </c>
      <c r="C1292" s="31" t="str">
        <f t="shared" si="60"/>
        <v>Anesthesia Policy</v>
      </c>
      <c r="G1292" s="30" t="s">
        <v>1210</v>
      </c>
      <c r="H1292" s="31" t="s">
        <v>1218</v>
      </c>
      <c r="I1292" s="31" t="str">
        <f t="shared" si="61"/>
        <v>Anesthesia Policy</v>
      </c>
      <c r="J1292" t="e">
        <f t="shared" ca="1" si="62"/>
        <v>#N/A</v>
      </c>
      <c r="N1292" s="34" t="s">
        <v>3022</v>
      </c>
      <c r="O1292" s="34" t="s">
        <v>3020</v>
      </c>
      <c r="P1292" s="69">
        <v>8862</v>
      </c>
      <c r="Q1292" s="34" t="s">
        <v>7237</v>
      </c>
      <c r="R1292" s="34" t="s">
        <v>3021</v>
      </c>
      <c r="S1292" s="69">
        <v>55222</v>
      </c>
      <c r="T1292" s="70" t="s">
        <v>7238</v>
      </c>
      <c r="U1292" s="34" t="s">
        <v>4638</v>
      </c>
      <c r="V1292" s="34" t="s">
        <v>6284</v>
      </c>
      <c r="W1292" s="34" t="s">
        <v>7239</v>
      </c>
      <c r="X1292" s="34" t="s">
        <v>3022</v>
      </c>
    </row>
    <row r="1293" spans="1:24" x14ac:dyDescent="0.25">
      <c r="A1293" s="30" t="s">
        <v>1210</v>
      </c>
      <c r="B1293" s="31" t="s">
        <v>1219</v>
      </c>
      <c r="C1293" s="31" t="str">
        <f t="shared" si="60"/>
        <v>Anesthesia Policy</v>
      </c>
      <c r="G1293" s="30" t="s">
        <v>1210</v>
      </c>
      <c r="H1293" s="31" t="s">
        <v>1219</v>
      </c>
      <c r="I1293" s="31" t="str">
        <f t="shared" si="61"/>
        <v>Anesthesia Policy</v>
      </c>
      <c r="J1293" t="e">
        <f t="shared" ca="1" si="62"/>
        <v>#N/A</v>
      </c>
      <c r="N1293" s="34" t="s">
        <v>3022</v>
      </c>
      <c r="O1293" s="34" t="s">
        <v>3020</v>
      </c>
      <c r="P1293" s="69">
        <v>8863</v>
      </c>
      <c r="Q1293" s="34" t="s">
        <v>7240</v>
      </c>
      <c r="R1293" s="34" t="s">
        <v>3023</v>
      </c>
      <c r="S1293" s="69">
        <v>52763</v>
      </c>
      <c r="T1293" s="70" t="s">
        <v>7241</v>
      </c>
      <c r="U1293" s="34" t="s">
        <v>4638</v>
      </c>
      <c r="V1293" s="34" t="s">
        <v>6284</v>
      </c>
      <c r="W1293" s="34" t="s">
        <v>7242</v>
      </c>
      <c r="X1293" s="34" t="s">
        <v>3022</v>
      </c>
    </row>
    <row r="1294" spans="1:24" x14ac:dyDescent="0.25">
      <c r="A1294" s="30" t="s">
        <v>377</v>
      </c>
      <c r="B1294" s="31" t="s">
        <v>1220</v>
      </c>
      <c r="C1294" s="31" t="str">
        <f t="shared" si="60"/>
        <v>Anesthesia Policy</v>
      </c>
      <c r="G1294" s="30" t="s">
        <v>377</v>
      </c>
      <c r="H1294" s="31" t="s">
        <v>1220</v>
      </c>
      <c r="I1294" s="31" t="str">
        <f t="shared" si="61"/>
        <v>Anesthesia Policy</v>
      </c>
      <c r="J1294" t="e">
        <f t="shared" ca="1" si="62"/>
        <v>#N/A</v>
      </c>
      <c r="N1294" s="34" t="s">
        <v>3525</v>
      </c>
      <c r="O1294" s="34" t="s">
        <v>7243</v>
      </c>
      <c r="P1294" s="69">
        <v>9075</v>
      </c>
      <c r="Q1294" s="70" t="s">
        <v>7244</v>
      </c>
      <c r="R1294" s="34" t="s">
        <v>7245</v>
      </c>
      <c r="S1294" s="69">
        <v>56357</v>
      </c>
      <c r="T1294" s="70" t="s">
        <v>7246</v>
      </c>
      <c r="U1294" s="34" t="s">
        <v>4638</v>
      </c>
      <c r="V1294" s="34" t="s">
        <v>4639</v>
      </c>
      <c r="W1294" s="34" t="s">
        <v>7247</v>
      </c>
      <c r="X1294" s="34" t="s">
        <v>3525</v>
      </c>
    </row>
    <row r="1295" spans="1:24" x14ac:dyDescent="0.25">
      <c r="A1295" s="30" t="s">
        <v>377</v>
      </c>
      <c r="B1295" s="31" t="s">
        <v>1221</v>
      </c>
      <c r="C1295" s="31" t="str">
        <f t="shared" si="60"/>
        <v>Anesthesia Policy</v>
      </c>
      <c r="G1295" s="30" t="s">
        <v>377</v>
      </c>
      <c r="H1295" s="31" t="s">
        <v>1221</v>
      </c>
      <c r="I1295" s="31" t="str">
        <f t="shared" si="61"/>
        <v>Anesthesia Policy</v>
      </c>
      <c r="J1295" t="e">
        <f t="shared" ca="1" si="62"/>
        <v>#N/A</v>
      </c>
      <c r="N1295" s="34" t="s">
        <v>3524</v>
      </c>
      <c r="O1295" s="34" t="s">
        <v>7248</v>
      </c>
      <c r="P1295" s="69">
        <v>4332</v>
      </c>
      <c r="Q1295" s="34" t="s">
        <v>7249</v>
      </c>
      <c r="R1295" s="34" t="s">
        <v>7250</v>
      </c>
      <c r="S1295" s="69">
        <v>44531</v>
      </c>
      <c r="T1295" s="70" t="s">
        <v>7251</v>
      </c>
      <c r="U1295" s="34" t="s">
        <v>4638</v>
      </c>
      <c r="V1295" s="34" t="s">
        <v>4639</v>
      </c>
      <c r="W1295" s="34" t="s">
        <v>7252</v>
      </c>
      <c r="X1295" s="34" t="s">
        <v>3524</v>
      </c>
    </row>
    <row r="1296" spans="1:24" x14ac:dyDescent="0.25">
      <c r="A1296" s="30" t="s">
        <v>377</v>
      </c>
      <c r="B1296" s="31" t="s">
        <v>1222</v>
      </c>
      <c r="C1296" s="31" t="str">
        <f t="shared" si="60"/>
        <v>Anesthesia Policy</v>
      </c>
      <c r="G1296" s="30" t="s">
        <v>377</v>
      </c>
      <c r="H1296" s="31" t="s">
        <v>1222</v>
      </c>
      <c r="I1296" s="31" t="str">
        <f t="shared" si="61"/>
        <v>Anesthesia Policy</v>
      </c>
      <c r="J1296" t="e">
        <f t="shared" ca="1" si="62"/>
        <v>#N/A</v>
      </c>
      <c r="N1296" s="34" t="s">
        <v>3524</v>
      </c>
      <c r="O1296" s="34" t="s">
        <v>7248</v>
      </c>
      <c r="P1296" s="69">
        <v>4696</v>
      </c>
      <c r="Q1296" s="70" t="s">
        <v>7253</v>
      </c>
      <c r="R1296" s="34" t="s">
        <v>7254</v>
      </c>
      <c r="S1296" s="69">
        <v>44519</v>
      </c>
      <c r="T1296" s="70" t="s">
        <v>7251</v>
      </c>
      <c r="U1296" s="34" t="s">
        <v>4638</v>
      </c>
      <c r="V1296" s="34" t="s">
        <v>4639</v>
      </c>
      <c r="W1296" s="34" t="s">
        <v>7255</v>
      </c>
      <c r="X1296" s="34" t="s">
        <v>3524</v>
      </c>
    </row>
    <row r="1297" spans="1:24" x14ac:dyDescent="0.25">
      <c r="A1297" s="30" t="s">
        <v>377</v>
      </c>
      <c r="B1297" s="31" t="s">
        <v>1223</v>
      </c>
      <c r="C1297" s="31" t="str">
        <f t="shared" si="60"/>
        <v>Anesthesia Policy</v>
      </c>
      <c r="G1297" s="30" t="s">
        <v>377</v>
      </c>
      <c r="H1297" s="31" t="s">
        <v>1223</v>
      </c>
      <c r="I1297" s="31" t="str">
        <f t="shared" si="61"/>
        <v>Anesthesia Policy</v>
      </c>
      <c r="J1297" t="e">
        <f t="shared" ca="1" si="62"/>
        <v>#N/A</v>
      </c>
      <c r="N1297" s="34" t="s">
        <v>3524</v>
      </c>
      <c r="O1297" s="34" t="s">
        <v>7256</v>
      </c>
      <c r="P1297" s="69">
        <v>5246</v>
      </c>
      <c r="Q1297" s="34" t="s">
        <v>7257</v>
      </c>
      <c r="R1297" s="34" t="s">
        <v>7258</v>
      </c>
      <c r="S1297" s="69">
        <v>20897</v>
      </c>
      <c r="T1297" s="34" t="s">
        <v>7259</v>
      </c>
      <c r="U1297" s="34" t="s">
        <v>4638</v>
      </c>
      <c r="V1297" s="34" t="s">
        <v>4639</v>
      </c>
      <c r="W1297" s="34" t="s">
        <v>7260</v>
      </c>
      <c r="X1297" s="34" t="s">
        <v>3524</v>
      </c>
    </row>
    <row r="1298" spans="1:24" x14ac:dyDescent="0.25">
      <c r="A1298" s="30" t="s">
        <v>377</v>
      </c>
      <c r="B1298" s="31" t="s">
        <v>990</v>
      </c>
      <c r="C1298" s="31" t="str">
        <f t="shared" si="60"/>
        <v>Anesthesia Policy</v>
      </c>
      <c r="G1298" s="30" t="s">
        <v>377</v>
      </c>
      <c r="H1298" s="31" t="s">
        <v>990</v>
      </c>
      <c r="I1298" s="31" t="str">
        <f t="shared" si="61"/>
        <v>Anesthesia Policy</v>
      </c>
      <c r="J1298" t="e">
        <f t="shared" ca="1" si="62"/>
        <v>#N/A</v>
      </c>
      <c r="N1298" s="34" t="s">
        <v>3524</v>
      </c>
      <c r="O1298" s="34" t="s">
        <v>7256</v>
      </c>
      <c r="P1298" s="69">
        <v>6731</v>
      </c>
      <c r="Q1298" s="34" t="s">
        <v>7261</v>
      </c>
      <c r="R1298" s="34" t="s">
        <v>7262</v>
      </c>
      <c r="S1298" s="69">
        <v>22224</v>
      </c>
      <c r="T1298" s="70" t="s">
        <v>7263</v>
      </c>
      <c r="U1298" s="34" t="s">
        <v>4638</v>
      </c>
      <c r="V1298" s="34" t="s">
        <v>4639</v>
      </c>
      <c r="W1298" s="34" t="s">
        <v>7264</v>
      </c>
      <c r="X1298" s="34" t="s">
        <v>3524</v>
      </c>
    </row>
    <row r="1299" spans="1:24" x14ac:dyDescent="0.25">
      <c r="A1299" s="30" t="s">
        <v>377</v>
      </c>
      <c r="B1299" s="31" t="s">
        <v>1218</v>
      </c>
      <c r="C1299" s="31" t="str">
        <f t="shared" si="60"/>
        <v>Anesthesia Policy</v>
      </c>
      <c r="G1299" s="30" t="s">
        <v>377</v>
      </c>
      <c r="H1299" s="31" t="s">
        <v>1218</v>
      </c>
      <c r="I1299" s="31" t="str">
        <f t="shared" si="61"/>
        <v>Anesthesia Policy</v>
      </c>
      <c r="J1299" t="e">
        <f t="shared" ca="1" si="62"/>
        <v>#N/A</v>
      </c>
      <c r="N1299" s="34" t="s">
        <v>3524</v>
      </c>
      <c r="O1299" s="34" t="s">
        <v>7256</v>
      </c>
      <c r="P1299" s="69">
        <v>6741</v>
      </c>
      <c r="Q1299" s="34" t="s">
        <v>7265</v>
      </c>
      <c r="R1299" s="34" t="s">
        <v>7266</v>
      </c>
      <c r="S1299" s="69">
        <v>42738</v>
      </c>
      <c r="T1299" s="34" t="s">
        <v>7259</v>
      </c>
      <c r="U1299" s="34" t="s">
        <v>4638</v>
      </c>
      <c r="V1299" s="34" t="s">
        <v>4639</v>
      </c>
      <c r="W1299" s="34" t="s">
        <v>7267</v>
      </c>
      <c r="X1299" s="34" t="s">
        <v>3524</v>
      </c>
    </row>
    <row r="1300" spans="1:24" x14ac:dyDescent="0.25">
      <c r="A1300" s="30" t="s">
        <v>377</v>
      </c>
      <c r="B1300" s="31" t="s">
        <v>1219</v>
      </c>
      <c r="C1300" s="31" t="str">
        <f t="shared" si="60"/>
        <v>Anesthesia Policy</v>
      </c>
      <c r="G1300" s="30" t="s">
        <v>377</v>
      </c>
      <c r="H1300" s="31" t="s">
        <v>1219</v>
      </c>
      <c r="I1300" s="31" t="str">
        <f t="shared" si="61"/>
        <v>Anesthesia Policy</v>
      </c>
      <c r="J1300" t="e">
        <f t="shared" ca="1" si="62"/>
        <v>#N/A</v>
      </c>
      <c r="N1300" s="34" t="s">
        <v>3524</v>
      </c>
      <c r="O1300" s="34" t="s">
        <v>7256</v>
      </c>
      <c r="P1300" s="69">
        <v>8358</v>
      </c>
      <c r="Q1300" s="34" t="s">
        <v>7268</v>
      </c>
      <c r="R1300" s="34" t="s">
        <v>7269</v>
      </c>
      <c r="S1300" s="69">
        <v>43073</v>
      </c>
      <c r="T1300" s="70" t="s">
        <v>7270</v>
      </c>
      <c r="U1300" s="34" t="s">
        <v>4638</v>
      </c>
      <c r="V1300" s="34" t="s">
        <v>4639</v>
      </c>
      <c r="W1300" s="34" t="s">
        <v>7271</v>
      </c>
      <c r="X1300" s="34" t="s">
        <v>3524</v>
      </c>
    </row>
    <row r="1301" spans="1:24" x14ac:dyDescent="0.25">
      <c r="A1301" s="30" t="s">
        <v>1224</v>
      </c>
      <c r="B1301" s="31" t="s">
        <v>1225</v>
      </c>
      <c r="C1301" s="31" t="str">
        <f t="shared" si="60"/>
        <v>Ophthalmology Policy</v>
      </c>
      <c r="G1301" s="30" t="s">
        <v>1224</v>
      </c>
      <c r="H1301" s="31" t="s">
        <v>1225</v>
      </c>
      <c r="I1301" s="31" t="str">
        <f t="shared" si="61"/>
        <v>Ophthalmology Policy</v>
      </c>
      <c r="J1301" t="e">
        <f t="shared" ca="1" si="62"/>
        <v>#N/A</v>
      </c>
      <c r="N1301" s="34" t="s">
        <v>3524</v>
      </c>
      <c r="O1301" s="34" t="s">
        <v>7272</v>
      </c>
      <c r="P1301" s="69">
        <v>3136</v>
      </c>
      <c r="Q1301" s="34" t="s">
        <v>7273</v>
      </c>
      <c r="R1301" s="34" t="s">
        <v>7274</v>
      </c>
      <c r="S1301" s="69">
        <v>19946</v>
      </c>
      <c r="T1301" s="34" t="s">
        <v>7275</v>
      </c>
      <c r="U1301" s="34" t="s">
        <v>4638</v>
      </c>
      <c r="V1301" s="34" t="s">
        <v>4639</v>
      </c>
      <c r="W1301" s="34" t="s">
        <v>7276</v>
      </c>
      <c r="X1301" s="34" t="s">
        <v>3524</v>
      </c>
    </row>
    <row r="1302" spans="1:24" x14ac:dyDescent="0.25">
      <c r="A1302" s="30" t="s">
        <v>1224</v>
      </c>
      <c r="B1302" s="31" t="s">
        <v>1226</v>
      </c>
      <c r="C1302" s="31" t="str">
        <f t="shared" si="60"/>
        <v>Ophthalmology Policy</v>
      </c>
      <c r="G1302" s="30" t="s">
        <v>1224</v>
      </c>
      <c r="H1302" s="31" t="s">
        <v>1226</v>
      </c>
      <c r="I1302" s="31" t="str">
        <f t="shared" si="61"/>
        <v>Ophthalmology Policy</v>
      </c>
      <c r="J1302" t="e">
        <f t="shared" ca="1" si="62"/>
        <v>#N/A</v>
      </c>
      <c r="N1302" s="34" t="s">
        <v>3524</v>
      </c>
      <c r="O1302" s="34" t="s">
        <v>7272</v>
      </c>
      <c r="P1302" s="69">
        <v>4697</v>
      </c>
      <c r="Q1302" s="34" t="s">
        <v>7277</v>
      </c>
      <c r="R1302" s="34" t="s">
        <v>7278</v>
      </c>
      <c r="S1302" s="69">
        <v>20036</v>
      </c>
      <c r="T1302" s="34" t="s">
        <v>7275</v>
      </c>
      <c r="U1302" s="34" t="s">
        <v>4638</v>
      </c>
      <c r="V1302" s="34" t="s">
        <v>4639</v>
      </c>
      <c r="W1302" s="34" t="s">
        <v>7279</v>
      </c>
      <c r="X1302" s="34" t="s">
        <v>3524</v>
      </c>
    </row>
    <row r="1303" spans="1:24" x14ac:dyDescent="0.25">
      <c r="A1303" s="30" t="s">
        <v>331</v>
      </c>
      <c r="B1303" s="31" t="s">
        <v>1227</v>
      </c>
      <c r="C1303" s="31" t="str">
        <f t="shared" si="60"/>
        <v>Ophthalmology Policy</v>
      </c>
      <c r="G1303" s="30" t="s">
        <v>331</v>
      </c>
      <c r="H1303" s="31" t="s">
        <v>1227</v>
      </c>
      <c r="I1303" s="31" t="str">
        <f t="shared" si="61"/>
        <v>Ophthalmology Policy</v>
      </c>
      <c r="J1303" t="e">
        <f t="shared" ca="1" si="62"/>
        <v>#N/A</v>
      </c>
      <c r="N1303" s="34" t="s">
        <v>3524</v>
      </c>
      <c r="O1303" s="34" t="s">
        <v>7272</v>
      </c>
      <c r="P1303" s="69">
        <v>6728</v>
      </c>
      <c r="Q1303" s="34" t="s">
        <v>7280</v>
      </c>
      <c r="R1303" s="34" t="s">
        <v>7281</v>
      </c>
      <c r="S1303" s="69">
        <v>22248</v>
      </c>
      <c r="T1303" s="70" t="s">
        <v>7282</v>
      </c>
      <c r="U1303" s="34" t="s">
        <v>4638</v>
      </c>
      <c r="V1303" s="34" t="s">
        <v>4639</v>
      </c>
      <c r="W1303" s="34" t="s">
        <v>7283</v>
      </c>
      <c r="X1303" s="34" t="s">
        <v>3524</v>
      </c>
    </row>
    <row r="1304" spans="1:24" x14ac:dyDescent="0.25">
      <c r="A1304" s="30" t="s">
        <v>331</v>
      </c>
      <c r="B1304" s="31" t="s">
        <v>1225</v>
      </c>
      <c r="C1304" s="31" t="str">
        <f t="shared" si="60"/>
        <v>Ophthalmology Policy</v>
      </c>
      <c r="G1304" s="30" t="s">
        <v>331</v>
      </c>
      <c r="H1304" s="31" t="s">
        <v>1225</v>
      </c>
      <c r="I1304" s="31" t="str">
        <f t="shared" si="61"/>
        <v>Ophthalmology Policy</v>
      </c>
      <c r="J1304" t="e">
        <f t="shared" ca="1" si="62"/>
        <v>#N/A</v>
      </c>
      <c r="N1304" s="34" t="s">
        <v>3524</v>
      </c>
      <c r="O1304" s="34" t="s">
        <v>7272</v>
      </c>
      <c r="P1304" s="69">
        <v>8361</v>
      </c>
      <c r="Q1304" s="34" t="s">
        <v>7284</v>
      </c>
      <c r="R1304" s="34" t="s">
        <v>7285</v>
      </c>
      <c r="S1304" s="69">
        <v>43004</v>
      </c>
      <c r="T1304" s="70" t="s">
        <v>7282</v>
      </c>
      <c r="U1304" s="34" t="s">
        <v>4638</v>
      </c>
      <c r="V1304" s="34" t="s">
        <v>4639</v>
      </c>
      <c r="W1304" s="34" t="s">
        <v>7286</v>
      </c>
      <c r="X1304" s="34" t="s">
        <v>3524</v>
      </c>
    </row>
    <row r="1305" spans="1:24" x14ac:dyDescent="0.25">
      <c r="A1305" s="30" t="s">
        <v>331</v>
      </c>
      <c r="B1305" s="31" t="s">
        <v>1226</v>
      </c>
      <c r="C1305" s="31" t="str">
        <f t="shared" si="60"/>
        <v>Ophthalmology Policy</v>
      </c>
      <c r="G1305" s="30" t="s">
        <v>331</v>
      </c>
      <c r="H1305" s="31" t="s">
        <v>1226</v>
      </c>
      <c r="I1305" s="31" t="str">
        <f t="shared" si="61"/>
        <v>Ophthalmology Policy</v>
      </c>
      <c r="J1305" t="e">
        <f t="shared" ca="1" si="62"/>
        <v>#N/A</v>
      </c>
      <c r="N1305" s="34" t="s">
        <v>3524</v>
      </c>
      <c r="O1305" s="34" t="s">
        <v>7287</v>
      </c>
      <c r="P1305" s="69">
        <v>3138</v>
      </c>
      <c r="Q1305" s="34" t="s">
        <v>7288</v>
      </c>
      <c r="R1305" s="34" t="s">
        <v>7289</v>
      </c>
      <c r="S1305" s="69">
        <v>42890</v>
      </c>
      <c r="T1305" s="70" t="s">
        <v>7290</v>
      </c>
      <c r="U1305" s="34" t="s">
        <v>4638</v>
      </c>
      <c r="V1305" s="34" t="s">
        <v>4639</v>
      </c>
      <c r="W1305" s="34" t="s">
        <v>7291</v>
      </c>
      <c r="X1305" s="34" t="s">
        <v>3524</v>
      </c>
    </row>
    <row r="1306" spans="1:24" x14ac:dyDescent="0.25">
      <c r="A1306" s="30" t="s">
        <v>1228</v>
      </c>
      <c r="B1306" s="31" t="s">
        <v>629</v>
      </c>
      <c r="C1306" s="31" t="str">
        <f t="shared" si="60"/>
        <v>Drug and Biological Policy</v>
      </c>
      <c r="G1306" s="30" t="s">
        <v>1228</v>
      </c>
      <c r="H1306" s="31" t="s">
        <v>629</v>
      </c>
      <c r="I1306" s="31" t="str">
        <f t="shared" si="61"/>
        <v>Drug and Biological Policy</v>
      </c>
      <c r="J1306" t="e">
        <f t="shared" ca="1" si="62"/>
        <v>#N/A</v>
      </c>
      <c r="N1306" s="34" t="s">
        <v>3524</v>
      </c>
      <c r="O1306" s="34" t="s">
        <v>7287</v>
      </c>
      <c r="P1306" s="69">
        <v>3139</v>
      </c>
      <c r="Q1306" s="34" t="s">
        <v>7292</v>
      </c>
      <c r="R1306" s="34" t="s">
        <v>7293</v>
      </c>
      <c r="S1306" s="69">
        <v>42876</v>
      </c>
      <c r="T1306" s="70" t="s">
        <v>7294</v>
      </c>
      <c r="U1306" s="34" t="s">
        <v>4638</v>
      </c>
      <c r="V1306" s="34" t="s">
        <v>4639</v>
      </c>
      <c r="W1306" s="34" t="s">
        <v>7291</v>
      </c>
      <c r="X1306" s="34" t="s">
        <v>3524</v>
      </c>
    </row>
    <row r="1307" spans="1:24" x14ac:dyDescent="0.25">
      <c r="A1307" s="30" t="s">
        <v>1228</v>
      </c>
      <c r="B1307" s="31" t="s">
        <v>629</v>
      </c>
      <c r="C1307" s="31" t="str">
        <f t="shared" si="60"/>
        <v>Drug and Biological Policy</v>
      </c>
      <c r="G1307" s="30" t="s">
        <v>1228</v>
      </c>
      <c r="H1307" s="31" t="s">
        <v>629</v>
      </c>
      <c r="I1307" s="31" t="str">
        <f t="shared" si="61"/>
        <v>Drug and Biological Policy</v>
      </c>
      <c r="J1307" t="e">
        <f t="shared" ca="1" si="62"/>
        <v>#N/A</v>
      </c>
      <c r="N1307" s="34" t="s">
        <v>3524</v>
      </c>
      <c r="O1307" s="34" t="s">
        <v>7287</v>
      </c>
      <c r="P1307" s="69">
        <v>4971</v>
      </c>
      <c r="Q1307" s="34" t="s">
        <v>7295</v>
      </c>
      <c r="R1307" s="34" t="s">
        <v>7296</v>
      </c>
      <c r="S1307" s="69">
        <v>42767</v>
      </c>
      <c r="T1307" s="70" t="s">
        <v>7297</v>
      </c>
      <c r="U1307" s="34" t="s">
        <v>4638</v>
      </c>
      <c r="V1307" s="34" t="s">
        <v>4639</v>
      </c>
      <c r="W1307" s="34" t="s">
        <v>7298</v>
      </c>
      <c r="X1307" s="34" t="s">
        <v>3524</v>
      </c>
    </row>
    <row r="1308" spans="1:24" x14ac:dyDescent="0.25">
      <c r="A1308" s="30" t="s">
        <v>1228</v>
      </c>
      <c r="B1308" s="31" t="s">
        <v>632</v>
      </c>
      <c r="C1308" s="31" t="str">
        <f t="shared" si="60"/>
        <v>Drug and Biological Policy</v>
      </c>
      <c r="G1308" s="30" t="s">
        <v>1228</v>
      </c>
      <c r="H1308" s="31" t="s">
        <v>632</v>
      </c>
      <c r="I1308" s="31" t="str">
        <f t="shared" si="61"/>
        <v>Drug and Biological Policy</v>
      </c>
      <c r="J1308" t="e">
        <f t="shared" ca="1" si="62"/>
        <v>#N/A</v>
      </c>
      <c r="N1308" s="34" t="s">
        <v>3524</v>
      </c>
      <c r="O1308" s="34" t="s">
        <v>7287</v>
      </c>
      <c r="P1308" s="69">
        <v>5034</v>
      </c>
      <c r="Q1308" s="34" t="s">
        <v>7299</v>
      </c>
      <c r="R1308" s="34" t="s">
        <v>7300</v>
      </c>
      <c r="S1308" s="69">
        <v>42913</v>
      </c>
      <c r="T1308" s="70" t="s">
        <v>7294</v>
      </c>
      <c r="U1308" s="34" t="s">
        <v>4644</v>
      </c>
      <c r="V1308" s="34" t="s">
        <v>4645</v>
      </c>
      <c r="W1308" s="34" t="s">
        <v>7301</v>
      </c>
      <c r="X1308" s="34" t="s">
        <v>3524</v>
      </c>
    </row>
    <row r="1309" spans="1:24" x14ac:dyDescent="0.25">
      <c r="A1309" s="30" t="s">
        <v>1229</v>
      </c>
      <c r="B1309" s="31" t="s">
        <v>1230</v>
      </c>
      <c r="C1309" s="31" t="str">
        <f t="shared" si="60"/>
        <v>Durable Medical Equipment and Supplies Policy</v>
      </c>
      <c r="G1309" s="30" t="s">
        <v>1229</v>
      </c>
      <c r="H1309" s="31" t="s">
        <v>1230</v>
      </c>
      <c r="I1309" s="31" t="str">
        <f t="shared" si="61"/>
        <v>Durable Medical Equipment and Supplies Policy</v>
      </c>
      <c r="J1309" t="e">
        <f t="shared" ca="1" si="62"/>
        <v>#N/A</v>
      </c>
      <c r="N1309" s="34" t="s">
        <v>3524</v>
      </c>
      <c r="O1309" s="34" t="s">
        <v>7287</v>
      </c>
      <c r="P1309" s="69">
        <v>6732</v>
      </c>
      <c r="Q1309" s="34" t="s">
        <v>7302</v>
      </c>
      <c r="R1309" s="34" t="s">
        <v>7303</v>
      </c>
      <c r="S1309" s="69">
        <v>42935</v>
      </c>
      <c r="T1309" s="70" t="s">
        <v>7304</v>
      </c>
      <c r="U1309" s="34" t="s">
        <v>4728</v>
      </c>
      <c r="V1309" s="34" t="s">
        <v>6066</v>
      </c>
      <c r="W1309" s="34" t="s">
        <v>7305</v>
      </c>
      <c r="X1309" s="34" t="s">
        <v>3524</v>
      </c>
    </row>
    <row r="1310" spans="1:24" x14ac:dyDescent="0.25">
      <c r="A1310" s="30" t="s">
        <v>1231</v>
      </c>
      <c r="B1310" s="31" t="s">
        <v>1040</v>
      </c>
      <c r="C1310" s="31" t="str">
        <f t="shared" si="60"/>
        <v>Device and Supply Policy</v>
      </c>
      <c r="G1310" s="30" t="s">
        <v>1231</v>
      </c>
      <c r="H1310" s="31" t="s">
        <v>1040</v>
      </c>
      <c r="I1310" s="31" t="str">
        <f t="shared" si="61"/>
        <v>Device and Supply Policy</v>
      </c>
      <c r="J1310" t="e">
        <f t="shared" ca="1" si="62"/>
        <v>#N/A</v>
      </c>
      <c r="N1310" s="34" t="s">
        <v>3524</v>
      </c>
      <c r="O1310" s="34" t="s">
        <v>7287</v>
      </c>
      <c r="P1310" s="69">
        <v>8348</v>
      </c>
      <c r="Q1310" s="70" t="s">
        <v>7306</v>
      </c>
      <c r="R1310" s="34" t="s">
        <v>7307</v>
      </c>
      <c r="S1310" s="69">
        <v>42984</v>
      </c>
      <c r="T1310" s="70" t="s">
        <v>7308</v>
      </c>
      <c r="U1310" s="34" t="s">
        <v>4638</v>
      </c>
      <c r="V1310" s="34" t="s">
        <v>4639</v>
      </c>
      <c r="W1310" s="34" t="s">
        <v>7309</v>
      </c>
      <c r="X1310" s="34" t="s">
        <v>3524</v>
      </c>
    </row>
    <row r="1311" spans="1:24" x14ac:dyDescent="0.25">
      <c r="A1311" s="30" t="s">
        <v>1232</v>
      </c>
      <c r="B1311" s="31" t="s">
        <v>1040</v>
      </c>
      <c r="C1311" s="31" t="str">
        <f t="shared" si="60"/>
        <v>Device and Supply Policy</v>
      </c>
      <c r="G1311" s="30" t="s">
        <v>1232</v>
      </c>
      <c r="H1311" s="31" t="s">
        <v>1040</v>
      </c>
      <c r="I1311" s="31" t="str">
        <f t="shared" si="61"/>
        <v>Device and Supply Policy</v>
      </c>
      <c r="J1311" t="e">
        <f t="shared" ca="1" si="62"/>
        <v>#N/A</v>
      </c>
      <c r="N1311" s="34" t="s">
        <v>3524</v>
      </c>
      <c r="O1311" s="34" t="s">
        <v>7287</v>
      </c>
      <c r="P1311" s="69">
        <v>8349</v>
      </c>
      <c r="Q1311" s="70" t="s">
        <v>7310</v>
      </c>
      <c r="R1311" s="34" t="s">
        <v>7311</v>
      </c>
      <c r="S1311" s="69">
        <v>42880</v>
      </c>
      <c r="T1311" s="70" t="s">
        <v>7312</v>
      </c>
      <c r="U1311" s="34" t="s">
        <v>4638</v>
      </c>
      <c r="V1311" s="34" t="s">
        <v>4639</v>
      </c>
      <c r="W1311" s="34" t="s">
        <v>7309</v>
      </c>
      <c r="X1311" s="34" t="s">
        <v>3524</v>
      </c>
    </row>
    <row r="1312" spans="1:24" x14ac:dyDescent="0.25">
      <c r="A1312" s="30" t="s">
        <v>1233</v>
      </c>
      <c r="B1312" s="31" t="s">
        <v>1040</v>
      </c>
      <c r="C1312" s="31" t="str">
        <f t="shared" si="60"/>
        <v>Device and Supply Policy</v>
      </c>
      <c r="G1312" s="30" t="s">
        <v>1233</v>
      </c>
      <c r="H1312" s="31" t="s">
        <v>1040</v>
      </c>
      <c r="I1312" s="31" t="str">
        <f t="shared" si="61"/>
        <v>Device and Supply Policy</v>
      </c>
      <c r="J1312" t="e">
        <f t="shared" ca="1" si="62"/>
        <v>#N/A</v>
      </c>
      <c r="N1312" s="34" t="s">
        <v>3524</v>
      </c>
      <c r="O1312" s="34" t="s">
        <v>7287</v>
      </c>
      <c r="P1312" s="69">
        <v>8360</v>
      </c>
      <c r="Q1312" s="34" t="s">
        <v>7313</v>
      </c>
      <c r="R1312" s="34" t="s">
        <v>7314</v>
      </c>
      <c r="S1312" s="69">
        <v>43003</v>
      </c>
      <c r="T1312" s="70" t="s">
        <v>7308</v>
      </c>
      <c r="U1312" s="34" t="s">
        <v>4638</v>
      </c>
      <c r="V1312" s="34" t="s">
        <v>4639</v>
      </c>
      <c r="W1312" s="34" t="s">
        <v>7305</v>
      </c>
      <c r="X1312" s="34" t="s">
        <v>3524</v>
      </c>
    </row>
    <row r="1313" spans="1:24" x14ac:dyDescent="0.25">
      <c r="A1313" s="30" t="s">
        <v>1234</v>
      </c>
      <c r="B1313" s="31" t="s">
        <v>1040</v>
      </c>
      <c r="C1313" s="31" t="str">
        <f t="shared" si="60"/>
        <v>Device and Supply Policy</v>
      </c>
      <c r="G1313" s="30" t="s">
        <v>1234</v>
      </c>
      <c r="H1313" s="31" t="s">
        <v>1040</v>
      </c>
      <c r="I1313" s="31" t="str">
        <f t="shared" si="61"/>
        <v>Device and Supply Policy</v>
      </c>
      <c r="J1313" t="e">
        <f t="shared" ca="1" si="62"/>
        <v>#N/A</v>
      </c>
      <c r="N1313" s="34" t="s">
        <v>3524</v>
      </c>
      <c r="O1313" s="34" t="s">
        <v>7315</v>
      </c>
      <c r="P1313" s="69">
        <v>3137</v>
      </c>
      <c r="Q1313" s="34" t="s">
        <v>7316</v>
      </c>
      <c r="R1313" s="34" t="s">
        <v>7317</v>
      </c>
      <c r="S1313" s="69">
        <v>18081</v>
      </c>
      <c r="T1313" s="34" t="s">
        <v>7318</v>
      </c>
      <c r="U1313" s="34" t="s">
        <v>4638</v>
      </c>
      <c r="V1313" s="34" t="s">
        <v>4639</v>
      </c>
      <c r="W1313" s="34" t="s">
        <v>7319</v>
      </c>
      <c r="X1313" s="34" t="s">
        <v>3524</v>
      </c>
    </row>
    <row r="1314" spans="1:24" x14ac:dyDescent="0.25">
      <c r="A1314" s="30" t="s">
        <v>1235</v>
      </c>
      <c r="B1314" s="31" t="s">
        <v>1040</v>
      </c>
      <c r="C1314" s="31" t="str">
        <f t="shared" si="60"/>
        <v>Device and Supply Policy</v>
      </c>
      <c r="G1314" s="30" t="s">
        <v>1235</v>
      </c>
      <c r="H1314" s="31" t="s">
        <v>1040</v>
      </c>
      <c r="I1314" s="31" t="str">
        <f t="shared" si="61"/>
        <v>Device and Supply Policy</v>
      </c>
      <c r="J1314" t="e">
        <f t="shared" ca="1" si="62"/>
        <v>#N/A</v>
      </c>
      <c r="N1314" s="34" t="s">
        <v>3524</v>
      </c>
      <c r="O1314" s="34" t="s">
        <v>7315</v>
      </c>
      <c r="P1314" s="69">
        <v>4695</v>
      </c>
      <c r="Q1314" s="34" t="s">
        <v>7320</v>
      </c>
      <c r="R1314" s="34" t="s">
        <v>7321</v>
      </c>
      <c r="S1314" s="69">
        <v>19226</v>
      </c>
      <c r="T1314" s="34" t="s">
        <v>7322</v>
      </c>
      <c r="U1314" s="34" t="s">
        <v>4638</v>
      </c>
      <c r="V1314" s="34" t="s">
        <v>4639</v>
      </c>
      <c r="W1314" s="34" t="s">
        <v>7323</v>
      </c>
      <c r="X1314" s="34" t="s">
        <v>3524</v>
      </c>
    </row>
    <row r="1315" spans="1:24" x14ac:dyDescent="0.25">
      <c r="A1315" s="30" t="s">
        <v>1236</v>
      </c>
      <c r="B1315" s="31" t="s">
        <v>1040</v>
      </c>
      <c r="C1315" s="31" t="str">
        <f t="shared" si="60"/>
        <v>Device and Supply Policy</v>
      </c>
      <c r="G1315" s="30" t="s">
        <v>1236</v>
      </c>
      <c r="H1315" s="31" t="s">
        <v>1040</v>
      </c>
      <c r="I1315" s="31" t="str">
        <f t="shared" si="61"/>
        <v>Device and Supply Policy</v>
      </c>
      <c r="J1315" t="e">
        <f t="shared" ca="1" si="62"/>
        <v>#N/A</v>
      </c>
      <c r="N1315" s="34" t="s">
        <v>3524</v>
      </c>
      <c r="O1315" s="34" t="s">
        <v>7315</v>
      </c>
      <c r="P1315" s="69">
        <v>6730</v>
      </c>
      <c r="Q1315" s="34" t="s">
        <v>7324</v>
      </c>
      <c r="R1315" s="34" t="s">
        <v>7325</v>
      </c>
      <c r="S1315" s="69">
        <v>22086</v>
      </c>
      <c r="T1315" s="70" t="s">
        <v>7326</v>
      </c>
      <c r="U1315" s="34" t="s">
        <v>4638</v>
      </c>
      <c r="V1315" s="34" t="s">
        <v>4639</v>
      </c>
      <c r="W1315" s="34" t="s">
        <v>7327</v>
      </c>
      <c r="X1315" s="34" t="s">
        <v>3524</v>
      </c>
    </row>
    <row r="1316" spans="1:24" x14ac:dyDescent="0.25">
      <c r="A1316" s="30" t="s">
        <v>1237</v>
      </c>
      <c r="B1316" s="31" t="s">
        <v>1040</v>
      </c>
      <c r="C1316" s="31" t="str">
        <f t="shared" si="60"/>
        <v>Device and Supply Policy</v>
      </c>
      <c r="G1316" s="30" t="s">
        <v>1237</v>
      </c>
      <c r="H1316" s="31" t="s">
        <v>1040</v>
      </c>
      <c r="I1316" s="31" t="str">
        <f t="shared" si="61"/>
        <v>Device and Supply Policy</v>
      </c>
      <c r="J1316" t="e">
        <f t="shared" ca="1" si="62"/>
        <v>#N/A</v>
      </c>
      <c r="N1316" s="34" t="s">
        <v>3524</v>
      </c>
      <c r="O1316" s="34" t="s">
        <v>7315</v>
      </c>
      <c r="P1316" s="69">
        <v>8357</v>
      </c>
      <c r="Q1316" s="34" t="s">
        <v>7328</v>
      </c>
      <c r="R1316" s="34" t="s">
        <v>7329</v>
      </c>
      <c r="S1316" s="69">
        <v>43005</v>
      </c>
      <c r="T1316" s="70" t="s">
        <v>7330</v>
      </c>
      <c r="U1316" s="34" t="s">
        <v>4638</v>
      </c>
      <c r="V1316" s="34" t="s">
        <v>4639</v>
      </c>
      <c r="W1316" s="34" t="s">
        <v>7331</v>
      </c>
      <c r="X1316" s="34" t="s">
        <v>3524</v>
      </c>
    </row>
    <row r="1317" spans="1:24" x14ac:dyDescent="0.25">
      <c r="A1317" s="30" t="s">
        <v>1238</v>
      </c>
      <c r="B1317" s="31" t="s">
        <v>1040</v>
      </c>
      <c r="C1317" s="31" t="str">
        <f t="shared" si="60"/>
        <v>Device and Supply Policy</v>
      </c>
      <c r="G1317" s="30" t="s">
        <v>1238</v>
      </c>
      <c r="H1317" s="31" t="s">
        <v>1040</v>
      </c>
      <c r="I1317" s="31" t="str">
        <f t="shared" si="61"/>
        <v>Device and Supply Policy</v>
      </c>
      <c r="J1317" t="e">
        <f t="shared" ca="1" si="62"/>
        <v>#N/A</v>
      </c>
      <c r="N1317" s="34" t="s">
        <v>3524</v>
      </c>
      <c r="O1317" s="34" t="s">
        <v>7332</v>
      </c>
      <c r="P1317" s="69">
        <v>3135</v>
      </c>
      <c r="Q1317" s="34" t="s">
        <v>7333</v>
      </c>
      <c r="R1317" s="34" t="s">
        <v>7334</v>
      </c>
      <c r="S1317" s="69">
        <v>18083</v>
      </c>
      <c r="T1317" s="34" t="s">
        <v>7335</v>
      </c>
      <c r="U1317" s="34" t="s">
        <v>4638</v>
      </c>
      <c r="V1317" s="34" t="s">
        <v>4639</v>
      </c>
      <c r="W1317" s="34" t="s">
        <v>7336</v>
      </c>
      <c r="X1317" s="34" t="s">
        <v>3524</v>
      </c>
    </row>
    <row r="1318" spans="1:24" x14ac:dyDescent="0.25">
      <c r="A1318" s="30" t="s">
        <v>1239</v>
      </c>
      <c r="B1318" s="31" t="s">
        <v>1040</v>
      </c>
      <c r="C1318" s="31" t="str">
        <f t="shared" si="60"/>
        <v>Device and Supply Policy</v>
      </c>
      <c r="G1318" s="30" t="s">
        <v>1239</v>
      </c>
      <c r="H1318" s="31" t="s">
        <v>1040</v>
      </c>
      <c r="I1318" s="31" t="str">
        <f t="shared" si="61"/>
        <v>Device and Supply Policy</v>
      </c>
      <c r="J1318" t="e">
        <f t="shared" ca="1" si="62"/>
        <v>#N/A</v>
      </c>
      <c r="N1318" s="34" t="s">
        <v>3524</v>
      </c>
      <c r="O1318" s="34" t="s">
        <v>7332</v>
      </c>
      <c r="P1318" s="69">
        <v>6842</v>
      </c>
      <c r="Q1318" s="34" t="s">
        <v>7337</v>
      </c>
      <c r="R1318" s="34" t="s">
        <v>7338</v>
      </c>
      <c r="S1318" s="69">
        <v>42907</v>
      </c>
      <c r="T1318" s="34" t="s">
        <v>7335</v>
      </c>
      <c r="U1318" s="34" t="s">
        <v>4644</v>
      </c>
      <c r="V1318" s="34" t="s">
        <v>4645</v>
      </c>
      <c r="W1318" s="34" t="s">
        <v>7339</v>
      </c>
      <c r="X1318" s="34" t="s">
        <v>3524</v>
      </c>
    </row>
    <row r="1319" spans="1:24" x14ac:dyDescent="0.25">
      <c r="A1319" s="30" t="s">
        <v>1240</v>
      </c>
      <c r="B1319" s="31" t="s">
        <v>1040</v>
      </c>
      <c r="C1319" s="31" t="str">
        <f t="shared" si="60"/>
        <v>Device and Supply Policy</v>
      </c>
      <c r="G1319" s="30" t="s">
        <v>1240</v>
      </c>
      <c r="H1319" s="31" t="s">
        <v>1040</v>
      </c>
      <c r="I1319" s="31" t="str">
        <f t="shared" si="61"/>
        <v>Device and Supply Policy</v>
      </c>
      <c r="J1319" t="e">
        <f t="shared" ca="1" si="62"/>
        <v>#N/A</v>
      </c>
      <c r="N1319" s="34" t="s">
        <v>3524</v>
      </c>
      <c r="O1319" s="34" t="s">
        <v>7332</v>
      </c>
      <c r="P1319" s="69">
        <v>8346</v>
      </c>
      <c r="Q1319" s="34" t="s">
        <v>7340</v>
      </c>
      <c r="R1319" s="34" t="s">
        <v>7341</v>
      </c>
      <c r="S1319" s="69">
        <v>43030</v>
      </c>
      <c r="T1319" s="70" t="s">
        <v>7342</v>
      </c>
      <c r="U1319" s="34" t="s">
        <v>4638</v>
      </c>
      <c r="V1319" s="34" t="s">
        <v>4639</v>
      </c>
      <c r="W1319" s="34" t="s">
        <v>7343</v>
      </c>
      <c r="X1319" s="34" t="s">
        <v>3524</v>
      </c>
    </row>
    <row r="1320" spans="1:24" x14ac:dyDescent="0.25">
      <c r="A1320" s="30" t="s">
        <v>1241</v>
      </c>
      <c r="B1320" s="31" t="s">
        <v>1040</v>
      </c>
      <c r="C1320" s="31" t="str">
        <f t="shared" si="60"/>
        <v>Device and Supply Policy</v>
      </c>
      <c r="G1320" s="30" t="s">
        <v>1241</v>
      </c>
      <c r="H1320" s="31" t="s">
        <v>1040</v>
      </c>
      <c r="I1320" s="31" t="str">
        <f t="shared" si="61"/>
        <v>Device and Supply Policy</v>
      </c>
      <c r="J1320" t="e">
        <f t="shared" ca="1" si="62"/>
        <v>#N/A</v>
      </c>
      <c r="N1320" s="34" t="s">
        <v>3524</v>
      </c>
      <c r="O1320" s="34" t="s">
        <v>7332</v>
      </c>
      <c r="P1320" s="69">
        <v>8347</v>
      </c>
      <c r="Q1320" s="34" t="s">
        <v>7344</v>
      </c>
      <c r="R1320" s="34" t="s">
        <v>7345</v>
      </c>
      <c r="S1320" s="69">
        <v>43020</v>
      </c>
      <c r="T1320" s="70" t="s">
        <v>7342</v>
      </c>
      <c r="U1320" s="34" t="s">
        <v>4638</v>
      </c>
      <c r="V1320" s="34" t="s">
        <v>4639</v>
      </c>
      <c r="W1320" s="34" t="s">
        <v>7309</v>
      </c>
      <c r="X1320" s="34" t="s">
        <v>3524</v>
      </c>
    </row>
    <row r="1321" spans="1:24" x14ac:dyDescent="0.25">
      <c r="A1321" s="30" t="s">
        <v>1242</v>
      </c>
      <c r="B1321" s="31" t="s">
        <v>1040</v>
      </c>
      <c r="C1321" s="31" t="str">
        <f t="shared" si="60"/>
        <v>Device and Supply Policy</v>
      </c>
      <c r="G1321" s="30" t="s">
        <v>1242</v>
      </c>
      <c r="H1321" s="31" t="s">
        <v>1040</v>
      </c>
      <c r="I1321" s="31" t="str">
        <f t="shared" si="61"/>
        <v>Device and Supply Policy</v>
      </c>
      <c r="J1321" t="e">
        <f t="shared" ca="1" si="62"/>
        <v>#N/A</v>
      </c>
      <c r="N1321" s="34" t="s">
        <v>3523</v>
      </c>
      <c r="O1321" s="34" t="s">
        <v>7346</v>
      </c>
      <c r="P1321" s="69">
        <v>68</v>
      </c>
      <c r="Q1321" s="34" t="s">
        <v>7347</v>
      </c>
      <c r="R1321" s="34" t="s">
        <v>7348</v>
      </c>
      <c r="S1321" s="69">
        <v>6434</v>
      </c>
      <c r="T1321" s="34" t="s">
        <v>7349</v>
      </c>
      <c r="U1321" s="34" t="s">
        <v>3704</v>
      </c>
      <c r="V1321" s="34" t="s">
        <v>3704</v>
      </c>
      <c r="W1321" s="34" t="s">
        <v>4472</v>
      </c>
      <c r="X1321" s="34" t="s">
        <v>3523</v>
      </c>
    </row>
    <row r="1322" spans="1:24" x14ac:dyDescent="0.25">
      <c r="A1322" s="30" t="s">
        <v>1243</v>
      </c>
      <c r="B1322" s="31" t="s">
        <v>1040</v>
      </c>
      <c r="C1322" s="31" t="str">
        <f t="shared" si="60"/>
        <v>Device and Supply Policy</v>
      </c>
      <c r="G1322" s="30" t="s">
        <v>1243</v>
      </c>
      <c r="H1322" s="31" t="s">
        <v>1040</v>
      </c>
      <c r="I1322" s="31" t="str">
        <f t="shared" si="61"/>
        <v>Device and Supply Policy</v>
      </c>
      <c r="J1322" t="e">
        <f t="shared" ca="1" si="62"/>
        <v>#N/A</v>
      </c>
      <c r="N1322" s="34" t="s">
        <v>3523</v>
      </c>
      <c r="O1322" s="34" t="s">
        <v>7350</v>
      </c>
      <c r="P1322" s="69">
        <v>67</v>
      </c>
      <c r="Q1322" s="34" t="s">
        <v>7351</v>
      </c>
      <c r="R1322" s="34" t="s">
        <v>7352</v>
      </c>
      <c r="S1322" s="69">
        <v>6459</v>
      </c>
      <c r="T1322" s="34" t="s">
        <v>7353</v>
      </c>
      <c r="U1322" s="34" t="s">
        <v>3704</v>
      </c>
      <c r="V1322" s="34" t="s">
        <v>3704</v>
      </c>
      <c r="W1322" s="34" t="s">
        <v>4472</v>
      </c>
      <c r="X1322" s="34" t="s">
        <v>3523</v>
      </c>
    </row>
    <row r="1323" spans="1:24" x14ac:dyDescent="0.25">
      <c r="A1323" s="30" t="s">
        <v>1244</v>
      </c>
      <c r="B1323" s="31" t="s">
        <v>805</v>
      </c>
      <c r="C1323" s="31" t="str">
        <f t="shared" si="60"/>
        <v>Durable Medical Equipment and Supplies Policy</v>
      </c>
      <c r="G1323" s="30" t="s">
        <v>1244</v>
      </c>
      <c r="H1323" s="31" t="s">
        <v>805</v>
      </c>
      <c r="I1323" s="31" t="str">
        <f t="shared" si="61"/>
        <v>Durable Medical Equipment and Supplies Policy</v>
      </c>
      <c r="J1323" t="e">
        <f t="shared" ca="1" si="62"/>
        <v>#N/A</v>
      </c>
      <c r="N1323" s="34" t="s">
        <v>3522</v>
      </c>
      <c r="O1323" s="34" t="s">
        <v>7354</v>
      </c>
      <c r="P1323" s="69">
        <v>4730</v>
      </c>
      <c r="Q1323" s="34" t="s">
        <v>7355</v>
      </c>
      <c r="R1323" s="34" t="s">
        <v>7356</v>
      </c>
      <c r="S1323" s="69">
        <v>55513</v>
      </c>
      <c r="T1323" s="34" t="s">
        <v>7357</v>
      </c>
      <c r="U1323" s="34" t="s">
        <v>5017</v>
      </c>
      <c r="V1323" s="34" t="s">
        <v>5017</v>
      </c>
      <c r="W1323" s="34" t="s">
        <v>7358</v>
      </c>
      <c r="X1323" s="34" t="s">
        <v>3522</v>
      </c>
    </row>
    <row r="1324" spans="1:24" x14ac:dyDescent="0.25">
      <c r="A1324" s="30" t="s">
        <v>1244</v>
      </c>
      <c r="B1324" s="31" t="s">
        <v>806</v>
      </c>
      <c r="C1324" s="31" t="str">
        <f t="shared" si="60"/>
        <v>Durable Medical Equipment and Supplies Policy</v>
      </c>
      <c r="G1324" s="30" t="s">
        <v>1244</v>
      </c>
      <c r="H1324" s="31" t="s">
        <v>806</v>
      </c>
      <c r="I1324" s="31" t="str">
        <f t="shared" si="61"/>
        <v>Durable Medical Equipment and Supplies Policy</v>
      </c>
      <c r="J1324" t="e">
        <f t="shared" ca="1" si="62"/>
        <v>#N/A</v>
      </c>
      <c r="N1324" s="71" t="s">
        <v>3521</v>
      </c>
      <c r="O1324" s="34" t="s">
        <v>7359</v>
      </c>
      <c r="P1324" s="69">
        <v>5099</v>
      </c>
      <c r="Q1324" s="34" t="s">
        <v>7360</v>
      </c>
      <c r="R1324" s="34" t="s">
        <v>237</v>
      </c>
      <c r="S1324" s="69">
        <v>41006</v>
      </c>
      <c r="T1324" s="70" t="s">
        <v>7361</v>
      </c>
      <c r="U1324" s="34" t="s">
        <v>4699</v>
      </c>
      <c r="V1324" s="34" t="s">
        <v>4699</v>
      </c>
      <c r="W1324" s="34" t="s">
        <v>7362</v>
      </c>
      <c r="X1324" s="71" t="s">
        <v>3521</v>
      </c>
    </row>
    <row r="1325" spans="1:24" x14ac:dyDescent="0.25">
      <c r="A1325" s="30" t="s">
        <v>135</v>
      </c>
      <c r="B1325" s="31" t="s">
        <v>554</v>
      </c>
      <c r="C1325" s="31" t="str">
        <f t="shared" si="60"/>
        <v>Drug and Biological Policy</v>
      </c>
      <c r="G1325" s="30" t="s">
        <v>135</v>
      </c>
      <c r="H1325" s="31" t="s">
        <v>554</v>
      </c>
      <c r="I1325" s="31" t="str">
        <f t="shared" si="61"/>
        <v>Drug and Biological Policy</v>
      </c>
      <c r="J1325" t="e">
        <f t="shared" ca="1" si="62"/>
        <v>#N/A</v>
      </c>
      <c r="N1325" s="34" t="s">
        <v>3521</v>
      </c>
      <c r="O1325" s="34" t="s">
        <v>7359</v>
      </c>
      <c r="P1325" s="69">
        <v>5349</v>
      </c>
      <c r="Q1325" s="34" t="s">
        <v>7363</v>
      </c>
      <c r="R1325" s="34" t="s">
        <v>7364</v>
      </c>
      <c r="S1325" s="69">
        <v>41159</v>
      </c>
      <c r="T1325" s="70" t="s">
        <v>7365</v>
      </c>
      <c r="U1325" s="34" t="s">
        <v>5017</v>
      </c>
      <c r="V1325" s="34" t="s">
        <v>5017</v>
      </c>
      <c r="W1325" s="34" t="s">
        <v>5018</v>
      </c>
      <c r="X1325" s="34" t="s">
        <v>3521</v>
      </c>
    </row>
    <row r="1326" spans="1:24" x14ac:dyDescent="0.25">
      <c r="A1326" s="30" t="s">
        <v>135</v>
      </c>
      <c r="B1326" s="31" t="s">
        <v>1245</v>
      </c>
      <c r="C1326" s="31" t="str">
        <f t="shared" si="60"/>
        <v>Drug and Biological Policy</v>
      </c>
      <c r="G1326" s="30" t="s">
        <v>135</v>
      </c>
      <c r="H1326" s="31" t="s">
        <v>1245</v>
      </c>
      <c r="I1326" s="31" t="str">
        <f t="shared" si="61"/>
        <v>Drug and Biological Policy</v>
      </c>
      <c r="J1326" t="e">
        <f t="shared" ca="1" si="62"/>
        <v>#N/A</v>
      </c>
      <c r="N1326" s="34" t="s">
        <v>3521</v>
      </c>
      <c r="O1326" s="34" t="s">
        <v>7359</v>
      </c>
      <c r="P1326" s="69">
        <v>6236</v>
      </c>
      <c r="Q1326" s="34" t="s">
        <v>7366</v>
      </c>
      <c r="R1326" s="34" t="s">
        <v>7367</v>
      </c>
      <c r="S1326" s="69">
        <v>40997</v>
      </c>
      <c r="T1326" s="70" t="s">
        <v>7368</v>
      </c>
      <c r="U1326" s="34" t="s">
        <v>4638</v>
      </c>
      <c r="V1326" s="34" t="s">
        <v>6284</v>
      </c>
      <c r="W1326" s="34" t="s">
        <v>7369</v>
      </c>
      <c r="X1326" s="34" t="s">
        <v>3521</v>
      </c>
    </row>
    <row r="1327" spans="1:24" x14ac:dyDescent="0.25">
      <c r="A1327" s="30" t="s">
        <v>135</v>
      </c>
      <c r="B1327" s="31" t="s">
        <v>1245</v>
      </c>
      <c r="C1327" s="31" t="str">
        <f t="shared" si="60"/>
        <v>Drug and Biological Policy</v>
      </c>
      <c r="G1327" s="30" t="s">
        <v>135</v>
      </c>
      <c r="H1327" s="31" t="s">
        <v>1245</v>
      </c>
      <c r="I1327" s="31" t="str">
        <f t="shared" si="61"/>
        <v>Drug and Biological Policy</v>
      </c>
      <c r="J1327" t="e">
        <f t="shared" ca="1" si="62"/>
        <v>#N/A</v>
      </c>
      <c r="N1327" s="71" t="s">
        <v>3521</v>
      </c>
      <c r="O1327" s="34" t="s">
        <v>7370</v>
      </c>
      <c r="P1327" s="69">
        <v>7835</v>
      </c>
      <c r="Q1327" s="34" t="s">
        <v>7371</v>
      </c>
      <c r="R1327" s="34" t="s">
        <v>126</v>
      </c>
      <c r="S1327" s="69">
        <v>61095</v>
      </c>
      <c r="T1327" s="34" t="s">
        <v>7372</v>
      </c>
      <c r="U1327" s="34" t="s">
        <v>4699</v>
      </c>
      <c r="V1327" s="34" t="s">
        <v>4699</v>
      </c>
      <c r="W1327" s="70" t="s">
        <v>7373</v>
      </c>
      <c r="X1327" s="71" t="s">
        <v>3521</v>
      </c>
    </row>
    <row r="1328" spans="1:24" x14ac:dyDescent="0.25">
      <c r="A1328" s="30" t="s">
        <v>135</v>
      </c>
      <c r="B1328" s="31" t="s">
        <v>1245</v>
      </c>
      <c r="C1328" s="31" t="str">
        <f t="shared" si="60"/>
        <v>Drug and Biological Policy</v>
      </c>
      <c r="G1328" s="30" t="s">
        <v>135</v>
      </c>
      <c r="H1328" s="31" t="s">
        <v>1245</v>
      </c>
      <c r="I1328" s="31" t="str">
        <f t="shared" si="61"/>
        <v>Drug and Biological Policy</v>
      </c>
      <c r="J1328" t="e">
        <f t="shared" ca="1" si="62"/>
        <v>#N/A</v>
      </c>
      <c r="N1328" s="71" t="s">
        <v>3521</v>
      </c>
      <c r="O1328" s="34" t="s">
        <v>7374</v>
      </c>
      <c r="P1328" s="69">
        <v>6233</v>
      </c>
      <c r="Q1328" s="34" t="s">
        <v>7375</v>
      </c>
      <c r="R1328" s="34" t="s">
        <v>142</v>
      </c>
      <c r="S1328" s="69">
        <v>61023</v>
      </c>
      <c r="T1328" s="70" t="s">
        <v>7376</v>
      </c>
      <c r="U1328" s="34" t="s">
        <v>4699</v>
      </c>
      <c r="V1328" s="34" t="s">
        <v>4699</v>
      </c>
      <c r="W1328" s="34" t="s">
        <v>7377</v>
      </c>
      <c r="X1328" s="71" t="s">
        <v>3521</v>
      </c>
    </row>
    <row r="1329" spans="1:24" x14ac:dyDescent="0.25">
      <c r="A1329" s="30" t="s">
        <v>135</v>
      </c>
      <c r="B1329" s="31" t="s">
        <v>1245</v>
      </c>
      <c r="C1329" s="31" t="str">
        <f t="shared" si="60"/>
        <v>Drug and Biological Policy</v>
      </c>
      <c r="G1329" s="30" t="s">
        <v>135</v>
      </c>
      <c r="H1329" s="31" t="s">
        <v>1245</v>
      </c>
      <c r="I1329" s="31" t="str">
        <f t="shared" si="61"/>
        <v>Drug and Biological Policy</v>
      </c>
      <c r="J1329" t="e">
        <f t="shared" ca="1" si="62"/>
        <v>#N/A</v>
      </c>
      <c r="N1329" s="34" t="s">
        <v>3520</v>
      </c>
      <c r="O1329" s="34" t="s">
        <v>7378</v>
      </c>
      <c r="P1329" s="69">
        <v>3308</v>
      </c>
      <c r="Q1329" s="34" t="s">
        <v>7379</v>
      </c>
      <c r="R1329" s="34" t="s">
        <v>7380</v>
      </c>
      <c r="S1329" s="69">
        <v>55392</v>
      </c>
      <c r="T1329" s="70" t="s">
        <v>7381</v>
      </c>
      <c r="U1329" s="34" t="s">
        <v>5066</v>
      </c>
      <c r="V1329" s="34" t="s">
        <v>5067</v>
      </c>
      <c r="W1329" s="34" t="s">
        <v>7382</v>
      </c>
      <c r="X1329" s="34" t="s">
        <v>3520</v>
      </c>
    </row>
    <row r="1330" spans="1:24" x14ac:dyDescent="0.25">
      <c r="A1330" s="30" t="s">
        <v>135</v>
      </c>
      <c r="B1330" s="31" t="s">
        <v>1245</v>
      </c>
      <c r="C1330" s="31" t="str">
        <f t="shared" si="60"/>
        <v>Drug and Biological Policy</v>
      </c>
      <c r="G1330" s="30" t="s">
        <v>135</v>
      </c>
      <c r="H1330" s="31" t="s">
        <v>1245</v>
      </c>
      <c r="I1330" s="31" t="str">
        <f t="shared" si="61"/>
        <v>Drug and Biological Policy</v>
      </c>
      <c r="J1330" t="e">
        <f t="shared" ca="1" si="62"/>
        <v>#N/A</v>
      </c>
      <c r="N1330" s="34" t="s">
        <v>3520</v>
      </c>
      <c r="O1330" s="34" t="s">
        <v>7378</v>
      </c>
      <c r="P1330" s="69">
        <v>6409</v>
      </c>
      <c r="Q1330" s="34" t="s">
        <v>7383</v>
      </c>
      <c r="R1330" s="34" t="s">
        <v>7384</v>
      </c>
      <c r="S1330" s="69">
        <v>55352</v>
      </c>
      <c r="T1330" s="70" t="s">
        <v>7385</v>
      </c>
      <c r="U1330" s="34" t="s">
        <v>4638</v>
      </c>
      <c r="V1330" s="34" t="s">
        <v>4639</v>
      </c>
      <c r="W1330" s="34" t="s">
        <v>7386</v>
      </c>
      <c r="X1330" s="34" t="s">
        <v>3520</v>
      </c>
    </row>
    <row r="1331" spans="1:24" x14ac:dyDescent="0.25">
      <c r="A1331" s="30" t="s">
        <v>135</v>
      </c>
      <c r="B1331" s="31" t="s">
        <v>1246</v>
      </c>
      <c r="C1331" s="31" t="str">
        <f t="shared" si="60"/>
        <v>Drug and Biological Policy</v>
      </c>
      <c r="G1331" s="30" t="s">
        <v>135</v>
      </c>
      <c r="H1331" s="31" t="s">
        <v>1246</v>
      </c>
      <c r="I1331" s="31" t="str">
        <f t="shared" si="61"/>
        <v>Drug and Biological Policy</v>
      </c>
      <c r="J1331" t="e">
        <f t="shared" ca="1" si="62"/>
        <v>#N/A</v>
      </c>
      <c r="N1331" s="34" t="s">
        <v>3520</v>
      </c>
      <c r="O1331" s="34" t="s">
        <v>7378</v>
      </c>
      <c r="P1331" s="69">
        <v>6415</v>
      </c>
      <c r="Q1331" s="34" t="s">
        <v>7387</v>
      </c>
      <c r="R1331" s="34" t="s">
        <v>7388</v>
      </c>
      <c r="S1331" s="69">
        <v>55268</v>
      </c>
      <c r="T1331" s="70" t="s">
        <v>7389</v>
      </c>
      <c r="U1331" s="34" t="s">
        <v>4638</v>
      </c>
      <c r="V1331" s="34" t="s">
        <v>4639</v>
      </c>
      <c r="W1331" s="34" t="s">
        <v>7386</v>
      </c>
      <c r="X1331" s="34" t="s">
        <v>3520</v>
      </c>
    </row>
    <row r="1332" spans="1:24" x14ac:dyDescent="0.25">
      <c r="A1332" s="30" t="s">
        <v>135</v>
      </c>
      <c r="B1332" s="31" t="s">
        <v>1246</v>
      </c>
      <c r="C1332" s="31" t="str">
        <f t="shared" si="60"/>
        <v>Drug and Biological Policy</v>
      </c>
      <c r="G1332" s="30" t="s">
        <v>135</v>
      </c>
      <c r="H1332" s="31" t="s">
        <v>1246</v>
      </c>
      <c r="I1332" s="31" t="str">
        <f t="shared" si="61"/>
        <v>Drug and Biological Policy</v>
      </c>
      <c r="J1332" t="e">
        <f t="shared" ca="1" si="62"/>
        <v>#N/A</v>
      </c>
      <c r="N1332" s="34" t="s">
        <v>3520</v>
      </c>
      <c r="O1332" s="34" t="s">
        <v>7378</v>
      </c>
      <c r="P1332" s="69">
        <v>6511</v>
      </c>
      <c r="Q1332" s="34" t="s">
        <v>7390</v>
      </c>
      <c r="R1332" s="34" t="s">
        <v>7391</v>
      </c>
      <c r="S1332" s="69">
        <v>55512</v>
      </c>
      <c r="T1332" s="70" t="s">
        <v>7392</v>
      </c>
      <c r="U1332" s="34" t="s">
        <v>5066</v>
      </c>
      <c r="V1332" s="34" t="s">
        <v>5067</v>
      </c>
      <c r="W1332" s="34" t="s">
        <v>7393</v>
      </c>
      <c r="X1332" s="34" t="s">
        <v>3520</v>
      </c>
    </row>
    <row r="1333" spans="1:24" x14ac:dyDescent="0.25">
      <c r="A1333" s="30" t="s">
        <v>135</v>
      </c>
      <c r="B1333" s="31" t="s">
        <v>555</v>
      </c>
      <c r="C1333" s="31" t="str">
        <f t="shared" si="60"/>
        <v>Drug and Biological Policy</v>
      </c>
      <c r="G1333" s="30" t="s">
        <v>135</v>
      </c>
      <c r="H1333" s="31" t="s">
        <v>555</v>
      </c>
      <c r="I1333" s="31" t="str">
        <f t="shared" si="61"/>
        <v>Drug and Biological Policy</v>
      </c>
      <c r="J1333" t="e">
        <f t="shared" ca="1" si="62"/>
        <v>#N/A</v>
      </c>
      <c r="N1333" s="34" t="s">
        <v>3520</v>
      </c>
      <c r="O1333" s="34" t="s">
        <v>7394</v>
      </c>
      <c r="P1333" s="69">
        <v>5710</v>
      </c>
      <c r="Q1333" s="34" t="s">
        <v>7395</v>
      </c>
      <c r="R1333" s="34" t="s">
        <v>7396</v>
      </c>
      <c r="S1333" s="69">
        <v>56476</v>
      </c>
      <c r="T1333" s="70" t="s">
        <v>7397</v>
      </c>
      <c r="U1333" s="34" t="s">
        <v>5017</v>
      </c>
      <c r="V1333" s="34" t="s">
        <v>5017</v>
      </c>
      <c r="W1333" s="34" t="s">
        <v>5018</v>
      </c>
      <c r="X1333" s="34" t="s">
        <v>3520</v>
      </c>
    </row>
    <row r="1334" spans="1:24" x14ac:dyDescent="0.25">
      <c r="A1334" s="30" t="s">
        <v>135</v>
      </c>
      <c r="B1334" s="31" t="s">
        <v>556</v>
      </c>
      <c r="C1334" s="31" t="str">
        <f t="shared" si="60"/>
        <v>Drug and Biological Policy</v>
      </c>
      <c r="G1334" s="30" t="s">
        <v>135</v>
      </c>
      <c r="H1334" s="31" t="s">
        <v>556</v>
      </c>
      <c r="I1334" s="31" t="str">
        <f t="shared" si="61"/>
        <v>Drug and Biological Policy</v>
      </c>
      <c r="J1334" t="e">
        <f t="shared" ca="1" si="62"/>
        <v>#N/A</v>
      </c>
      <c r="N1334" s="34" t="s">
        <v>3520</v>
      </c>
      <c r="O1334" s="34" t="s">
        <v>7394</v>
      </c>
      <c r="P1334" s="69">
        <v>5710</v>
      </c>
      <c r="Q1334" s="34" t="s">
        <v>7395</v>
      </c>
      <c r="R1334" s="34" t="s">
        <v>7398</v>
      </c>
      <c r="S1334" s="69">
        <v>54960</v>
      </c>
      <c r="T1334" s="70" t="s">
        <v>7399</v>
      </c>
      <c r="U1334" s="34" t="s">
        <v>5017</v>
      </c>
      <c r="V1334" s="34" t="s">
        <v>5017</v>
      </c>
      <c r="W1334" s="34" t="s">
        <v>5018</v>
      </c>
      <c r="X1334" s="34" t="s">
        <v>3520</v>
      </c>
    </row>
    <row r="1335" spans="1:24" x14ac:dyDescent="0.25">
      <c r="A1335" s="30" t="s">
        <v>135</v>
      </c>
      <c r="B1335" s="31" t="s">
        <v>557</v>
      </c>
      <c r="C1335" s="31" t="str">
        <f t="shared" si="60"/>
        <v>Drug and Biological Policy</v>
      </c>
      <c r="G1335" s="30" t="s">
        <v>135</v>
      </c>
      <c r="H1335" s="31" t="s">
        <v>557</v>
      </c>
      <c r="I1335" s="31" t="str">
        <f t="shared" si="61"/>
        <v>Drug and Biological Policy</v>
      </c>
      <c r="J1335" t="e">
        <f t="shared" ca="1" si="62"/>
        <v>#N/A</v>
      </c>
      <c r="N1335" s="34" t="s">
        <v>3520</v>
      </c>
      <c r="O1335" s="34" t="s">
        <v>7394</v>
      </c>
      <c r="P1335" s="69">
        <v>5710</v>
      </c>
      <c r="Q1335" s="34" t="s">
        <v>7395</v>
      </c>
      <c r="R1335" s="34" t="s">
        <v>7400</v>
      </c>
      <c r="S1335" s="69">
        <v>54986</v>
      </c>
      <c r="T1335" s="70" t="s">
        <v>7401</v>
      </c>
      <c r="U1335" s="34" t="s">
        <v>5017</v>
      </c>
      <c r="V1335" s="34" t="s">
        <v>5017</v>
      </c>
      <c r="W1335" s="34" t="s">
        <v>5018</v>
      </c>
      <c r="X1335" s="34" t="s">
        <v>3520</v>
      </c>
    </row>
    <row r="1336" spans="1:24" x14ac:dyDescent="0.25">
      <c r="A1336" s="30" t="s">
        <v>135</v>
      </c>
      <c r="B1336" s="31" t="s">
        <v>558</v>
      </c>
      <c r="C1336" s="31" t="str">
        <f t="shared" si="60"/>
        <v>Drug and Biological Policy</v>
      </c>
      <c r="G1336" s="30" t="s">
        <v>135</v>
      </c>
      <c r="H1336" s="31" t="s">
        <v>558</v>
      </c>
      <c r="I1336" s="31" t="str">
        <f t="shared" si="61"/>
        <v>Drug and Biological Policy</v>
      </c>
      <c r="J1336" t="e">
        <f t="shared" ca="1" si="62"/>
        <v>#N/A</v>
      </c>
      <c r="N1336" s="34" t="s">
        <v>3520</v>
      </c>
      <c r="O1336" s="34" t="s">
        <v>7394</v>
      </c>
      <c r="P1336" s="69">
        <v>5710</v>
      </c>
      <c r="Q1336" s="34" t="s">
        <v>7395</v>
      </c>
      <c r="R1336" s="34" t="s">
        <v>7402</v>
      </c>
      <c r="S1336" s="69">
        <v>44238</v>
      </c>
      <c r="T1336" s="70" t="s">
        <v>7403</v>
      </c>
      <c r="U1336" s="34" t="s">
        <v>5017</v>
      </c>
      <c r="V1336" s="34" t="s">
        <v>5017</v>
      </c>
      <c r="W1336" s="34" t="s">
        <v>5018</v>
      </c>
      <c r="X1336" s="34" t="s">
        <v>3520</v>
      </c>
    </row>
    <row r="1337" spans="1:24" x14ac:dyDescent="0.25">
      <c r="A1337" s="30" t="s">
        <v>135</v>
      </c>
      <c r="B1337" s="31" t="s">
        <v>1247</v>
      </c>
      <c r="C1337" s="31" t="str">
        <f t="shared" si="60"/>
        <v>Drug and Biological Policy</v>
      </c>
      <c r="G1337" s="30" t="s">
        <v>135</v>
      </c>
      <c r="H1337" s="31" t="s">
        <v>1247</v>
      </c>
      <c r="I1337" s="31" t="str">
        <f t="shared" si="61"/>
        <v>Drug and Biological Policy</v>
      </c>
      <c r="J1337" t="e">
        <f t="shared" ca="1" si="62"/>
        <v>#N/A</v>
      </c>
      <c r="N1337" s="34" t="s">
        <v>3520</v>
      </c>
      <c r="O1337" s="34" t="s">
        <v>7394</v>
      </c>
      <c r="P1337" s="69">
        <v>5710</v>
      </c>
      <c r="Q1337" s="34" t="s">
        <v>7395</v>
      </c>
      <c r="R1337" s="34" t="s">
        <v>7404</v>
      </c>
      <c r="S1337" s="69">
        <v>54990</v>
      </c>
      <c r="T1337" s="70" t="s">
        <v>7405</v>
      </c>
      <c r="U1337" s="34" t="s">
        <v>5017</v>
      </c>
      <c r="V1337" s="34" t="s">
        <v>5017</v>
      </c>
      <c r="W1337" s="34" t="s">
        <v>5018</v>
      </c>
      <c r="X1337" s="34" t="s">
        <v>3520</v>
      </c>
    </row>
    <row r="1338" spans="1:24" x14ac:dyDescent="0.25">
      <c r="A1338" s="30" t="s">
        <v>135</v>
      </c>
      <c r="B1338" s="31" t="s">
        <v>1248</v>
      </c>
      <c r="C1338" s="31" t="str">
        <f t="shared" si="60"/>
        <v>Drug and Biological Policy</v>
      </c>
      <c r="G1338" s="30" t="s">
        <v>135</v>
      </c>
      <c r="H1338" s="31" t="s">
        <v>1248</v>
      </c>
      <c r="I1338" s="31" t="str">
        <f t="shared" si="61"/>
        <v>Drug and Biological Policy</v>
      </c>
      <c r="J1338" t="e">
        <f t="shared" ca="1" si="62"/>
        <v>#N/A</v>
      </c>
      <c r="N1338" s="34" t="s">
        <v>3520</v>
      </c>
      <c r="O1338" s="34" t="s">
        <v>7394</v>
      </c>
      <c r="P1338" s="69">
        <v>5710</v>
      </c>
      <c r="Q1338" s="34" t="s">
        <v>7395</v>
      </c>
      <c r="R1338" s="34" t="s">
        <v>7406</v>
      </c>
      <c r="S1338" s="69">
        <v>38370</v>
      </c>
      <c r="T1338" s="70" t="s">
        <v>7407</v>
      </c>
      <c r="U1338" s="34" t="s">
        <v>5017</v>
      </c>
      <c r="V1338" s="34" t="s">
        <v>5017</v>
      </c>
      <c r="W1338" s="34" t="s">
        <v>5018</v>
      </c>
      <c r="X1338" s="34" t="s">
        <v>3520</v>
      </c>
    </row>
    <row r="1339" spans="1:24" x14ac:dyDescent="0.25">
      <c r="A1339" s="30" t="s">
        <v>135</v>
      </c>
      <c r="B1339" s="31" t="s">
        <v>1249</v>
      </c>
      <c r="C1339" s="31" t="str">
        <f t="shared" si="60"/>
        <v>Drug and Biological Policy</v>
      </c>
      <c r="G1339" s="30" t="s">
        <v>135</v>
      </c>
      <c r="H1339" s="31" t="s">
        <v>1249</v>
      </c>
      <c r="I1339" s="31" t="str">
        <f t="shared" si="61"/>
        <v>Drug and Biological Policy</v>
      </c>
      <c r="J1339" t="e">
        <f t="shared" ca="1" si="62"/>
        <v>#N/A</v>
      </c>
      <c r="N1339" s="34" t="s">
        <v>3520</v>
      </c>
      <c r="O1339" s="34" t="s">
        <v>7394</v>
      </c>
      <c r="P1339" s="69">
        <v>5710</v>
      </c>
      <c r="Q1339" s="34" t="s">
        <v>7395</v>
      </c>
      <c r="R1339" s="34" t="s">
        <v>7408</v>
      </c>
      <c r="S1339" s="69">
        <v>54975</v>
      </c>
      <c r="T1339" s="70" t="s">
        <v>7409</v>
      </c>
      <c r="U1339" s="34" t="s">
        <v>5017</v>
      </c>
      <c r="V1339" s="34" t="s">
        <v>5017</v>
      </c>
      <c r="W1339" s="34" t="s">
        <v>5018</v>
      </c>
      <c r="X1339" s="34" t="s">
        <v>3520</v>
      </c>
    </row>
    <row r="1340" spans="1:24" x14ac:dyDescent="0.25">
      <c r="A1340" s="30" t="s">
        <v>135</v>
      </c>
      <c r="B1340" s="31" t="s">
        <v>1250</v>
      </c>
      <c r="C1340" s="31" t="str">
        <f t="shared" si="60"/>
        <v>Drug and Biological Policy</v>
      </c>
      <c r="G1340" s="30" t="s">
        <v>135</v>
      </c>
      <c r="H1340" s="31" t="s">
        <v>1250</v>
      </c>
      <c r="I1340" s="31" t="str">
        <f t="shared" si="61"/>
        <v>Drug and Biological Policy</v>
      </c>
      <c r="J1340" t="e">
        <f t="shared" ca="1" si="62"/>
        <v>#N/A</v>
      </c>
      <c r="N1340" s="34" t="s">
        <v>3520</v>
      </c>
      <c r="O1340" s="34" t="s">
        <v>7394</v>
      </c>
      <c r="P1340" s="69">
        <v>5710</v>
      </c>
      <c r="Q1340" s="34" t="s">
        <v>7395</v>
      </c>
      <c r="R1340" s="34" t="s">
        <v>7410</v>
      </c>
      <c r="S1340" s="69">
        <v>55492</v>
      </c>
      <c r="T1340" s="70" t="s">
        <v>7411</v>
      </c>
      <c r="U1340" s="34" t="s">
        <v>5017</v>
      </c>
      <c r="V1340" s="34" t="s">
        <v>5017</v>
      </c>
      <c r="W1340" s="34" t="s">
        <v>5018</v>
      </c>
      <c r="X1340" s="34" t="s">
        <v>3520</v>
      </c>
    </row>
    <row r="1341" spans="1:24" x14ac:dyDescent="0.25">
      <c r="A1341" s="30" t="s">
        <v>1251</v>
      </c>
      <c r="B1341" s="31" t="s">
        <v>464</v>
      </c>
      <c r="C1341" s="31" t="str">
        <f t="shared" si="60"/>
        <v>Drug and Biological Policy</v>
      </c>
      <c r="G1341" s="30" t="s">
        <v>1251</v>
      </c>
      <c r="H1341" s="31" t="s">
        <v>464</v>
      </c>
      <c r="I1341" s="31" t="str">
        <f t="shared" si="61"/>
        <v>Drug and Biological Policy</v>
      </c>
      <c r="J1341" t="e">
        <f t="shared" ca="1" si="62"/>
        <v>#N/A</v>
      </c>
      <c r="N1341" s="71" t="s">
        <v>3520</v>
      </c>
      <c r="O1341" s="34" t="s">
        <v>7412</v>
      </c>
      <c r="P1341" s="69">
        <v>3307</v>
      </c>
      <c r="Q1341" s="34" t="s">
        <v>7413</v>
      </c>
      <c r="R1341" s="34" t="s">
        <v>1039</v>
      </c>
      <c r="S1341" s="69">
        <v>37609</v>
      </c>
      <c r="T1341" s="70" t="s">
        <v>7414</v>
      </c>
      <c r="U1341" s="34" t="s">
        <v>4699</v>
      </c>
      <c r="V1341" s="34" t="s">
        <v>4699</v>
      </c>
      <c r="W1341" s="34" t="s">
        <v>3624</v>
      </c>
      <c r="X1341" s="71" t="s">
        <v>3520</v>
      </c>
    </row>
    <row r="1342" spans="1:24" x14ac:dyDescent="0.25">
      <c r="A1342" s="30" t="s">
        <v>1251</v>
      </c>
      <c r="B1342" s="31" t="s">
        <v>1252</v>
      </c>
      <c r="C1342" s="31" t="str">
        <f t="shared" si="60"/>
        <v>Drug and Biological Policy</v>
      </c>
      <c r="G1342" s="30" t="s">
        <v>1251</v>
      </c>
      <c r="H1342" s="31" t="s">
        <v>1252</v>
      </c>
      <c r="I1342" s="31" t="str">
        <f t="shared" si="61"/>
        <v>Drug and Biological Policy</v>
      </c>
      <c r="J1342" t="e">
        <f t="shared" ca="1" si="62"/>
        <v>#N/A</v>
      </c>
      <c r="N1342" s="71" t="s">
        <v>3520</v>
      </c>
      <c r="O1342" s="34" t="s">
        <v>7412</v>
      </c>
      <c r="P1342" s="69">
        <v>3307</v>
      </c>
      <c r="Q1342" s="34" t="s">
        <v>7413</v>
      </c>
      <c r="R1342" s="34" t="s">
        <v>1056</v>
      </c>
      <c r="S1342" s="69">
        <v>37679</v>
      </c>
      <c r="T1342" s="70" t="s">
        <v>7415</v>
      </c>
      <c r="U1342" s="34" t="s">
        <v>4699</v>
      </c>
      <c r="V1342" s="34" t="s">
        <v>4699</v>
      </c>
      <c r="W1342" s="34" t="s">
        <v>3624</v>
      </c>
      <c r="X1342" s="71" t="s">
        <v>3520</v>
      </c>
    </row>
    <row r="1343" spans="1:24" x14ac:dyDescent="0.25">
      <c r="A1343" s="30" t="s">
        <v>1251</v>
      </c>
      <c r="B1343" s="31" t="s">
        <v>464</v>
      </c>
      <c r="C1343" s="31" t="str">
        <f t="shared" si="60"/>
        <v>Drug and Biological Policy</v>
      </c>
      <c r="G1343" s="30" t="s">
        <v>1251</v>
      </c>
      <c r="H1343" s="31" t="s">
        <v>464</v>
      </c>
      <c r="I1343" s="31" t="str">
        <f t="shared" si="61"/>
        <v>Drug and Biological Policy</v>
      </c>
      <c r="J1343" t="e">
        <f t="shared" ca="1" si="62"/>
        <v>#N/A</v>
      </c>
      <c r="N1343" s="71" t="s">
        <v>3520</v>
      </c>
      <c r="O1343" s="34" t="s">
        <v>7412</v>
      </c>
      <c r="P1343" s="69">
        <v>3307</v>
      </c>
      <c r="Q1343" s="34" t="s">
        <v>7413</v>
      </c>
      <c r="R1343" s="34" t="s">
        <v>1231</v>
      </c>
      <c r="S1343" s="69">
        <v>34406</v>
      </c>
      <c r="T1343" s="70" t="s">
        <v>7416</v>
      </c>
      <c r="U1343" s="34" t="s">
        <v>4699</v>
      </c>
      <c r="V1343" s="34" t="s">
        <v>4699</v>
      </c>
      <c r="W1343" s="34" t="s">
        <v>3624</v>
      </c>
      <c r="X1343" s="71" t="s">
        <v>3520</v>
      </c>
    </row>
    <row r="1344" spans="1:24" x14ac:dyDescent="0.25">
      <c r="A1344" s="30" t="s">
        <v>1251</v>
      </c>
      <c r="B1344" s="31" t="s">
        <v>1252</v>
      </c>
      <c r="C1344" s="31" t="str">
        <f t="shared" si="60"/>
        <v>Drug and Biological Policy</v>
      </c>
      <c r="G1344" s="30" t="s">
        <v>1251</v>
      </c>
      <c r="H1344" s="31" t="s">
        <v>1252</v>
      </c>
      <c r="I1344" s="31" t="str">
        <f t="shared" si="61"/>
        <v>Drug and Biological Policy</v>
      </c>
      <c r="J1344" t="e">
        <f t="shared" ca="1" si="62"/>
        <v>#N/A</v>
      </c>
      <c r="N1344" s="71" t="s">
        <v>3520</v>
      </c>
      <c r="O1344" s="34" t="s">
        <v>7412</v>
      </c>
      <c r="P1344" s="69">
        <v>3307</v>
      </c>
      <c r="Q1344" s="34" t="s">
        <v>7413</v>
      </c>
      <c r="R1344" s="34" t="s">
        <v>1232</v>
      </c>
      <c r="S1344" s="69">
        <v>59311</v>
      </c>
      <c r="T1344" s="70" t="s">
        <v>7417</v>
      </c>
      <c r="U1344" s="34" t="s">
        <v>4699</v>
      </c>
      <c r="V1344" s="34" t="s">
        <v>4699</v>
      </c>
      <c r="W1344" s="34" t="s">
        <v>3625</v>
      </c>
      <c r="X1344" s="71" t="s">
        <v>3520</v>
      </c>
    </row>
    <row r="1345" spans="1:24" x14ac:dyDescent="0.25">
      <c r="A1345" s="30" t="s">
        <v>1251</v>
      </c>
      <c r="B1345" s="31" t="s">
        <v>464</v>
      </c>
      <c r="C1345" s="31" t="str">
        <f t="shared" si="60"/>
        <v>Drug and Biological Policy</v>
      </c>
      <c r="G1345" s="30" t="s">
        <v>1251</v>
      </c>
      <c r="H1345" s="31" t="s">
        <v>464</v>
      </c>
      <c r="I1345" s="31" t="str">
        <f t="shared" si="61"/>
        <v>Drug and Biological Policy</v>
      </c>
      <c r="J1345" t="e">
        <f t="shared" ca="1" si="62"/>
        <v>#N/A</v>
      </c>
      <c r="N1345" s="34" t="s">
        <v>3520</v>
      </c>
      <c r="O1345" s="34" t="s">
        <v>7412</v>
      </c>
      <c r="P1345" s="69">
        <v>3307</v>
      </c>
      <c r="Q1345" s="34" t="s">
        <v>7413</v>
      </c>
      <c r="R1345" s="34" t="s">
        <v>7418</v>
      </c>
      <c r="S1345" s="69">
        <v>34412</v>
      </c>
      <c r="T1345" s="70" t="s">
        <v>7419</v>
      </c>
      <c r="U1345" s="34" t="s">
        <v>4638</v>
      </c>
      <c r="V1345" s="34" t="s">
        <v>4639</v>
      </c>
      <c r="W1345" s="34" t="s">
        <v>7420</v>
      </c>
      <c r="X1345" s="34" t="s">
        <v>3520</v>
      </c>
    </row>
    <row r="1346" spans="1:24" x14ac:dyDescent="0.25">
      <c r="A1346" s="30" t="s">
        <v>1251</v>
      </c>
      <c r="B1346" s="31" t="s">
        <v>1252</v>
      </c>
      <c r="C1346" s="31" t="str">
        <f t="shared" si="60"/>
        <v>Drug and Biological Policy</v>
      </c>
      <c r="G1346" s="30" t="s">
        <v>1251</v>
      </c>
      <c r="H1346" s="31" t="s">
        <v>1252</v>
      </c>
      <c r="I1346" s="31" t="str">
        <f t="shared" si="61"/>
        <v>Drug and Biological Policy</v>
      </c>
      <c r="J1346" t="e">
        <f t="shared" ca="1" si="62"/>
        <v>#N/A</v>
      </c>
      <c r="N1346" s="71" t="s">
        <v>3520</v>
      </c>
      <c r="O1346" s="34" t="s">
        <v>7412</v>
      </c>
      <c r="P1346" s="69">
        <v>3307</v>
      </c>
      <c r="Q1346" s="34" t="s">
        <v>7413</v>
      </c>
      <c r="R1346" s="34" t="s">
        <v>1233</v>
      </c>
      <c r="S1346" s="69">
        <v>34413</v>
      </c>
      <c r="T1346" s="70" t="s">
        <v>7421</v>
      </c>
      <c r="U1346" s="34" t="s">
        <v>4699</v>
      </c>
      <c r="V1346" s="34" t="s">
        <v>4699</v>
      </c>
      <c r="W1346" s="34" t="s">
        <v>3637</v>
      </c>
      <c r="X1346" s="71" t="s">
        <v>3520</v>
      </c>
    </row>
    <row r="1347" spans="1:24" x14ac:dyDescent="0.25">
      <c r="A1347" s="30" t="s">
        <v>1251</v>
      </c>
      <c r="B1347" s="31" t="s">
        <v>1253</v>
      </c>
      <c r="C1347" s="31" t="str">
        <f t="shared" ref="C1347:C1410" si="63">VLOOKUP(A1347,$G:$I,3,0)</f>
        <v>Drug and Biological Policy</v>
      </c>
      <c r="G1347" s="30" t="s">
        <v>1251</v>
      </c>
      <c r="H1347" s="31" t="s">
        <v>1253</v>
      </c>
      <c r="I1347" s="31" t="str">
        <f t="shared" ref="I1347:I1410" si="64">VLOOKUP(G1347,$R:$X,7,0)</f>
        <v>Drug and Biological Policy</v>
      </c>
      <c r="J1347" t="e">
        <f t="shared" ref="J1347:J1410" ca="1" si="65">VLOOKUP(I1347,$J:$J,1,0)</f>
        <v>#N/A</v>
      </c>
      <c r="N1347" s="71" t="s">
        <v>3520</v>
      </c>
      <c r="O1347" s="34" t="s">
        <v>7412</v>
      </c>
      <c r="P1347" s="69">
        <v>3307</v>
      </c>
      <c r="Q1347" s="34" t="s">
        <v>7413</v>
      </c>
      <c r="R1347" s="34" t="s">
        <v>1234</v>
      </c>
      <c r="S1347" s="69">
        <v>59315</v>
      </c>
      <c r="T1347" s="70" t="s">
        <v>7422</v>
      </c>
      <c r="U1347" s="34" t="s">
        <v>4699</v>
      </c>
      <c r="V1347" s="34" t="s">
        <v>4699</v>
      </c>
      <c r="W1347" s="34" t="s">
        <v>3638</v>
      </c>
      <c r="X1347" s="71" t="s">
        <v>3520</v>
      </c>
    </row>
    <row r="1348" spans="1:24" x14ac:dyDescent="0.25">
      <c r="A1348" s="30" t="s">
        <v>1254</v>
      </c>
      <c r="B1348" s="31" t="s">
        <v>464</v>
      </c>
      <c r="C1348" s="31" t="str">
        <f t="shared" si="63"/>
        <v>Drug and Biological Policy</v>
      </c>
      <c r="G1348" s="30" t="s">
        <v>1254</v>
      </c>
      <c r="H1348" s="31" t="s">
        <v>464</v>
      </c>
      <c r="I1348" s="31" t="str">
        <f t="shared" si="64"/>
        <v>Drug and Biological Policy</v>
      </c>
      <c r="J1348" t="e">
        <f t="shared" ca="1" si="65"/>
        <v>#N/A</v>
      </c>
      <c r="N1348" s="71" t="s">
        <v>3520</v>
      </c>
      <c r="O1348" s="34" t="s">
        <v>7412</v>
      </c>
      <c r="P1348" s="69">
        <v>3307</v>
      </c>
      <c r="Q1348" s="34" t="s">
        <v>7413</v>
      </c>
      <c r="R1348" s="34" t="s">
        <v>1235</v>
      </c>
      <c r="S1348" s="69">
        <v>34415</v>
      </c>
      <c r="T1348" s="70" t="s">
        <v>7423</v>
      </c>
      <c r="U1348" s="34" t="s">
        <v>4699</v>
      </c>
      <c r="V1348" s="34" t="s">
        <v>4699</v>
      </c>
      <c r="W1348" s="34" t="s">
        <v>3639</v>
      </c>
      <c r="X1348" s="71" t="s">
        <v>3520</v>
      </c>
    </row>
    <row r="1349" spans="1:24" x14ac:dyDescent="0.25">
      <c r="A1349" s="30" t="s">
        <v>1254</v>
      </c>
      <c r="B1349" s="31" t="s">
        <v>1252</v>
      </c>
      <c r="C1349" s="31" t="str">
        <f t="shared" si="63"/>
        <v>Drug and Biological Policy</v>
      </c>
      <c r="G1349" s="30" t="s">
        <v>1254</v>
      </c>
      <c r="H1349" s="31" t="s">
        <v>1252</v>
      </c>
      <c r="I1349" s="31" t="str">
        <f t="shared" si="64"/>
        <v>Drug and Biological Policy</v>
      </c>
      <c r="J1349" t="e">
        <f t="shared" ca="1" si="65"/>
        <v>#N/A</v>
      </c>
      <c r="N1349" s="71" t="s">
        <v>3520</v>
      </c>
      <c r="O1349" s="34" t="s">
        <v>7412</v>
      </c>
      <c r="P1349" s="69">
        <v>3307</v>
      </c>
      <c r="Q1349" s="34" t="s">
        <v>7413</v>
      </c>
      <c r="R1349" s="34" t="s">
        <v>1236</v>
      </c>
      <c r="S1349" s="69">
        <v>34424</v>
      </c>
      <c r="T1349" s="70" t="s">
        <v>7424</v>
      </c>
      <c r="U1349" s="34" t="s">
        <v>4699</v>
      </c>
      <c r="V1349" s="34" t="s">
        <v>4699</v>
      </c>
      <c r="W1349" s="34" t="s">
        <v>3624</v>
      </c>
      <c r="X1349" s="71" t="s">
        <v>3520</v>
      </c>
    </row>
    <row r="1350" spans="1:24" x14ac:dyDescent="0.25">
      <c r="A1350" s="30" t="s">
        <v>1254</v>
      </c>
      <c r="B1350" s="31" t="s">
        <v>464</v>
      </c>
      <c r="C1350" s="31" t="str">
        <f t="shared" si="63"/>
        <v>Drug and Biological Policy</v>
      </c>
      <c r="G1350" s="30" t="s">
        <v>1254</v>
      </c>
      <c r="H1350" s="31" t="s">
        <v>464</v>
      </c>
      <c r="I1350" s="31" t="str">
        <f t="shared" si="64"/>
        <v>Drug and Biological Policy</v>
      </c>
      <c r="J1350" t="e">
        <f t="shared" ca="1" si="65"/>
        <v>#N/A</v>
      </c>
      <c r="N1350" s="71" t="s">
        <v>3520</v>
      </c>
      <c r="O1350" s="34" t="s">
        <v>7412</v>
      </c>
      <c r="P1350" s="69">
        <v>3307</v>
      </c>
      <c r="Q1350" s="34" t="s">
        <v>7413</v>
      </c>
      <c r="R1350" s="34" t="s">
        <v>1237</v>
      </c>
      <c r="S1350" s="69">
        <v>34428</v>
      </c>
      <c r="T1350" s="70" t="s">
        <v>7425</v>
      </c>
      <c r="U1350" s="34" t="s">
        <v>4699</v>
      </c>
      <c r="V1350" s="34" t="s">
        <v>4699</v>
      </c>
      <c r="W1350" s="34" t="s">
        <v>3624</v>
      </c>
      <c r="X1350" s="71" t="s">
        <v>3520</v>
      </c>
    </row>
    <row r="1351" spans="1:24" x14ac:dyDescent="0.25">
      <c r="A1351" s="30" t="s">
        <v>1254</v>
      </c>
      <c r="B1351" s="31" t="s">
        <v>1252</v>
      </c>
      <c r="C1351" s="31" t="str">
        <f t="shared" si="63"/>
        <v>Drug and Biological Policy</v>
      </c>
      <c r="G1351" s="30" t="s">
        <v>1254</v>
      </c>
      <c r="H1351" s="31" t="s">
        <v>1252</v>
      </c>
      <c r="I1351" s="31" t="str">
        <f t="shared" si="64"/>
        <v>Drug and Biological Policy</v>
      </c>
      <c r="J1351" t="e">
        <f t="shared" ca="1" si="65"/>
        <v>#N/A</v>
      </c>
      <c r="N1351" s="71" t="s">
        <v>3520</v>
      </c>
      <c r="O1351" s="34" t="s">
        <v>7412</v>
      </c>
      <c r="P1351" s="69">
        <v>3307</v>
      </c>
      <c r="Q1351" s="34" t="s">
        <v>7413</v>
      </c>
      <c r="R1351" s="34" t="s">
        <v>1238</v>
      </c>
      <c r="S1351" s="69">
        <v>34433</v>
      </c>
      <c r="T1351" s="70" t="s">
        <v>7426</v>
      </c>
      <c r="U1351" s="34" t="s">
        <v>4699</v>
      </c>
      <c r="V1351" s="34" t="s">
        <v>4699</v>
      </c>
      <c r="W1351" s="34" t="s">
        <v>3624</v>
      </c>
      <c r="X1351" s="71" t="s">
        <v>3520</v>
      </c>
    </row>
    <row r="1352" spans="1:24" x14ac:dyDescent="0.25">
      <c r="A1352" s="30" t="s">
        <v>1254</v>
      </c>
      <c r="B1352" s="31" t="s">
        <v>464</v>
      </c>
      <c r="C1352" s="31" t="str">
        <f t="shared" si="63"/>
        <v>Drug and Biological Policy</v>
      </c>
      <c r="G1352" s="30" t="s">
        <v>1254</v>
      </c>
      <c r="H1352" s="31" t="s">
        <v>464</v>
      </c>
      <c r="I1352" s="31" t="str">
        <f t="shared" si="64"/>
        <v>Drug and Biological Policy</v>
      </c>
      <c r="J1352" t="e">
        <f t="shared" ca="1" si="65"/>
        <v>#N/A</v>
      </c>
      <c r="N1352" s="71" t="s">
        <v>3520</v>
      </c>
      <c r="O1352" s="34" t="s">
        <v>7412</v>
      </c>
      <c r="P1352" s="69">
        <v>3307</v>
      </c>
      <c r="Q1352" s="34" t="s">
        <v>7413</v>
      </c>
      <c r="R1352" s="34" t="s">
        <v>1239</v>
      </c>
      <c r="S1352" s="69">
        <v>34435</v>
      </c>
      <c r="T1352" s="70" t="s">
        <v>7427</v>
      </c>
      <c r="U1352" s="34" t="s">
        <v>4699</v>
      </c>
      <c r="V1352" s="34" t="s">
        <v>4699</v>
      </c>
      <c r="W1352" s="34" t="s">
        <v>3639</v>
      </c>
      <c r="X1352" s="71" t="s">
        <v>3520</v>
      </c>
    </row>
    <row r="1353" spans="1:24" x14ac:dyDescent="0.25">
      <c r="A1353" s="30" t="s">
        <v>1254</v>
      </c>
      <c r="B1353" s="31" t="s">
        <v>1252</v>
      </c>
      <c r="C1353" s="31" t="str">
        <f t="shared" si="63"/>
        <v>Drug and Biological Policy</v>
      </c>
      <c r="G1353" s="30" t="s">
        <v>1254</v>
      </c>
      <c r="H1353" s="31" t="s">
        <v>1252</v>
      </c>
      <c r="I1353" s="31" t="str">
        <f t="shared" si="64"/>
        <v>Drug and Biological Policy</v>
      </c>
      <c r="J1353" t="e">
        <f t="shared" ca="1" si="65"/>
        <v>#N/A</v>
      </c>
      <c r="N1353" s="71" t="s">
        <v>3520</v>
      </c>
      <c r="O1353" s="34" t="s">
        <v>7412</v>
      </c>
      <c r="P1353" s="69">
        <v>3307</v>
      </c>
      <c r="Q1353" s="34" t="s">
        <v>7413</v>
      </c>
      <c r="R1353" s="34" t="s">
        <v>1240</v>
      </c>
      <c r="S1353" s="69">
        <v>39600</v>
      </c>
      <c r="T1353" s="70" t="s">
        <v>7428</v>
      </c>
      <c r="U1353" s="34" t="s">
        <v>4699</v>
      </c>
      <c r="V1353" s="34" t="s">
        <v>4699</v>
      </c>
      <c r="W1353" s="34" t="s">
        <v>3639</v>
      </c>
      <c r="X1353" s="71" t="s">
        <v>3520</v>
      </c>
    </row>
    <row r="1354" spans="1:24" x14ac:dyDescent="0.25">
      <c r="A1354" s="30" t="s">
        <v>1254</v>
      </c>
      <c r="B1354" s="31" t="s">
        <v>1253</v>
      </c>
      <c r="C1354" s="31" t="str">
        <f t="shared" si="63"/>
        <v>Drug and Biological Policy</v>
      </c>
      <c r="G1354" s="30" t="s">
        <v>1254</v>
      </c>
      <c r="H1354" s="31" t="s">
        <v>1253</v>
      </c>
      <c r="I1354" s="31" t="str">
        <f t="shared" si="64"/>
        <v>Drug and Biological Policy</v>
      </c>
      <c r="J1354" t="e">
        <f t="shared" ca="1" si="65"/>
        <v>#N/A</v>
      </c>
      <c r="N1354" s="71" t="s">
        <v>3520</v>
      </c>
      <c r="O1354" s="34" t="s">
        <v>7412</v>
      </c>
      <c r="P1354" s="69">
        <v>3307</v>
      </c>
      <c r="Q1354" s="34" t="s">
        <v>7413</v>
      </c>
      <c r="R1354" s="34" t="s">
        <v>1241</v>
      </c>
      <c r="S1354" s="69">
        <v>59297</v>
      </c>
      <c r="T1354" s="70" t="s">
        <v>7429</v>
      </c>
      <c r="U1354" s="34" t="s">
        <v>4699</v>
      </c>
      <c r="V1354" s="34" t="s">
        <v>4699</v>
      </c>
      <c r="W1354" s="34" t="s">
        <v>3640</v>
      </c>
      <c r="X1354" s="71" t="s">
        <v>3520</v>
      </c>
    </row>
    <row r="1355" spans="1:24" x14ac:dyDescent="0.25">
      <c r="A1355" s="30" t="s">
        <v>1254</v>
      </c>
      <c r="B1355" s="31" t="s">
        <v>1255</v>
      </c>
      <c r="C1355" s="31" t="str">
        <f t="shared" si="63"/>
        <v>Drug and Biological Policy</v>
      </c>
      <c r="G1355" s="30" t="s">
        <v>1254</v>
      </c>
      <c r="H1355" s="31" t="s">
        <v>1255</v>
      </c>
      <c r="I1355" s="31" t="str">
        <f t="shared" si="64"/>
        <v>Drug and Biological Policy</v>
      </c>
      <c r="J1355" t="e">
        <f t="shared" ca="1" si="65"/>
        <v>#N/A</v>
      </c>
      <c r="N1355" s="71" t="s">
        <v>3520</v>
      </c>
      <c r="O1355" s="34" t="s">
        <v>7412</v>
      </c>
      <c r="P1355" s="69">
        <v>3307</v>
      </c>
      <c r="Q1355" s="34" t="s">
        <v>7413</v>
      </c>
      <c r="R1355" s="34" t="s">
        <v>1242</v>
      </c>
      <c r="S1355" s="69">
        <v>34438</v>
      </c>
      <c r="T1355" s="70" t="s">
        <v>7430</v>
      </c>
      <c r="U1355" s="34" t="s">
        <v>4699</v>
      </c>
      <c r="V1355" s="34" t="s">
        <v>4699</v>
      </c>
      <c r="W1355" s="34" t="s">
        <v>3624</v>
      </c>
      <c r="X1355" s="71" t="s">
        <v>3520</v>
      </c>
    </row>
    <row r="1356" spans="1:24" x14ac:dyDescent="0.25">
      <c r="A1356" s="30" t="s">
        <v>1256</v>
      </c>
      <c r="B1356" s="31" t="s">
        <v>1246</v>
      </c>
      <c r="C1356" s="31" t="str">
        <f t="shared" si="63"/>
        <v>Drug and Biological Policy</v>
      </c>
      <c r="G1356" s="30" t="s">
        <v>1256</v>
      </c>
      <c r="H1356" s="31" t="s">
        <v>1246</v>
      </c>
      <c r="I1356" s="31" t="str">
        <f t="shared" si="64"/>
        <v>Drug and Biological Policy</v>
      </c>
      <c r="J1356" t="e">
        <f t="shared" ca="1" si="65"/>
        <v>#N/A</v>
      </c>
      <c r="N1356" s="71" t="s">
        <v>3520</v>
      </c>
      <c r="O1356" s="34" t="s">
        <v>7412</v>
      </c>
      <c r="P1356" s="69">
        <v>3307</v>
      </c>
      <c r="Q1356" s="34" t="s">
        <v>7413</v>
      </c>
      <c r="R1356" s="34" t="s">
        <v>1243</v>
      </c>
      <c r="S1356" s="69">
        <v>34439</v>
      </c>
      <c r="T1356" s="70" t="s">
        <v>7431</v>
      </c>
      <c r="U1356" s="34" t="s">
        <v>4699</v>
      </c>
      <c r="V1356" s="34" t="s">
        <v>4699</v>
      </c>
      <c r="W1356" s="34" t="s">
        <v>3639</v>
      </c>
      <c r="X1356" s="71" t="s">
        <v>3520</v>
      </c>
    </row>
    <row r="1357" spans="1:24" x14ac:dyDescent="0.25">
      <c r="A1357" s="30" t="s">
        <v>1256</v>
      </c>
      <c r="B1357" s="31" t="s">
        <v>1246</v>
      </c>
      <c r="C1357" s="31" t="str">
        <f t="shared" si="63"/>
        <v>Drug and Biological Policy</v>
      </c>
      <c r="G1357" s="30" t="s">
        <v>1256</v>
      </c>
      <c r="H1357" s="31" t="s">
        <v>1246</v>
      </c>
      <c r="I1357" s="31" t="str">
        <f t="shared" si="64"/>
        <v>Drug and Biological Policy</v>
      </c>
      <c r="J1357" t="e">
        <f t="shared" ca="1" si="65"/>
        <v>#N/A</v>
      </c>
      <c r="N1357" s="71" t="s">
        <v>3520</v>
      </c>
      <c r="O1357" s="34" t="s">
        <v>7412</v>
      </c>
      <c r="P1357" s="69">
        <v>3307</v>
      </c>
      <c r="Q1357" s="34" t="s">
        <v>7413</v>
      </c>
      <c r="R1357" s="34" t="s">
        <v>1797</v>
      </c>
      <c r="S1357" s="69">
        <v>50163</v>
      </c>
      <c r="T1357" s="70" t="s">
        <v>7432</v>
      </c>
      <c r="U1357" s="34" t="s">
        <v>4699</v>
      </c>
      <c r="V1357" s="34" t="s">
        <v>4699</v>
      </c>
      <c r="W1357" s="34" t="s">
        <v>3623</v>
      </c>
      <c r="X1357" s="71" t="s">
        <v>3520</v>
      </c>
    </row>
    <row r="1358" spans="1:24" x14ac:dyDescent="0.25">
      <c r="A1358" s="30" t="s">
        <v>126</v>
      </c>
      <c r="B1358" s="31" t="s">
        <v>1257</v>
      </c>
      <c r="C1358" s="31" t="str">
        <f t="shared" si="63"/>
        <v>Dermatology Policy</v>
      </c>
      <c r="G1358" s="30" t="s">
        <v>126</v>
      </c>
      <c r="H1358" s="31" t="s">
        <v>1257</v>
      </c>
      <c r="I1358" s="31" t="str">
        <f t="shared" si="64"/>
        <v>Dermatology Policy</v>
      </c>
      <c r="J1358" t="e">
        <f t="shared" ca="1" si="65"/>
        <v>#N/A</v>
      </c>
      <c r="N1358" s="71" t="s">
        <v>3520</v>
      </c>
      <c r="O1358" s="34" t="s">
        <v>7412</v>
      </c>
      <c r="P1358" s="69">
        <v>3307</v>
      </c>
      <c r="Q1358" s="34" t="s">
        <v>7413</v>
      </c>
      <c r="R1358" s="34" t="s">
        <v>1798</v>
      </c>
      <c r="S1358" s="69">
        <v>34278</v>
      </c>
      <c r="T1358" s="70" t="s">
        <v>7433</v>
      </c>
      <c r="U1358" s="34" t="s">
        <v>4699</v>
      </c>
      <c r="V1358" s="34" t="s">
        <v>4699</v>
      </c>
      <c r="W1358" s="34" t="s">
        <v>3624</v>
      </c>
      <c r="X1358" s="71" t="s">
        <v>3520</v>
      </c>
    </row>
    <row r="1359" spans="1:24" x14ac:dyDescent="0.25">
      <c r="A1359" s="30" t="s">
        <v>126</v>
      </c>
      <c r="B1359" s="31" t="s">
        <v>1258</v>
      </c>
      <c r="C1359" s="31" t="str">
        <f t="shared" si="63"/>
        <v>Dermatology Policy</v>
      </c>
      <c r="G1359" s="30" t="s">
        <v>126</v>
      </c>
      <c r="H1359" s="31" t="s">
        <v>1258</v>
      </c>
      <c r="I1359" s="31" t="str">
        <f t="shared" si="64"/>
        <v>Dermatology Policy</v>
      </c>
      <c r="J1359" t="e">
        <f t="shared" ca="1" si="65"/>
        <v>#N/A</v>
      </c>
      <c r="N1359" s="71" t="s">
        <v>3520</v>
      </c>
      <c r="O1359" s="34" t="s">
        <v>7412</v>
      </c>
      <c r="P1359" s="69">
        <v>3307</v>
      </c>
      <c r="Q1359" s="34" t="s">
        <v>7413</v>
      </c>
      <c r="R1359" s="34" t="s">
        <v>1799</v>
      </c>
      <c r="S1359" s="69">
        <v>37634</v>
      </c>
      <c r="T1359" s="70" t="s">
        <v>7434</v>
      </c>
      <c r="U1359" s="34" t="s">
        <v>4699</v>
      </c>
      <c r="V1359" s="34" t="s">
        <v>4699</v>
      </c>
      <c r="W1359" s="34" t="s">
        <v>3624</v>
      </c>
      <c r="X1359" s="71" t="s">
        <v>3520</v>
      </c>
    </row>
    <row r="1360" spans="1:24" x14ac:dyDescent="0.25">
      <c r="A1360" s="30" t="s">
        <v>126</v>
      </c>
      <c r="B1360" s="31" t="s">
        <v>1257</v>
      </c>
      <c r="C1360" s="31" t="str">
        <f t="shared" si="63"/>
        <v>Dermatology Policy</v>
      </c>
      <c r="G1360" s="30" t="s">
        <v>126</v>
      </c>
      <c r="H1360" s="31" t="s">
        <v>1257</v>
      </c>
      <c r="I1360" s="31" t="str">
        <f t="shared" si="64"/>
        <v>Dermatology Policy</v>
      </c>
      <c r="J1360" t="e">
        <f t="shared" ca="1" si="65"/>
        <v>#N/A</v>
      </c>
      <c r="N1360" s="71" t="s">
        <v>3520</v>
      </c>
      <c r="O1360" s="34" t="s">
        <v>7412</v>
      </c>
      <c r="P1360" s="69">
        <v>3307</v>
      </c>
      <c r="Q1360" s="34" t="s">
        <v>7413</v>
      </c>
      <c r="R1360" s="34" t="s">
        <v>1800</v>
      </c>
      <c r="S1360" s="69">
        <v>34280</v>
      </c>
      <c r="T1360" s="70" t="s">
        <v>7435</v>
      </c>
      <c r="U1360" s="34" t="s">
        <v>4699</v>
      </c>
      <c r="V1360" s="34" t="s">
        <v>4699</v>
      </c>
      <c r="W1360" s="34" t="s">
        <v>3624</v>
      </c>
      <c r="X1360" s="71" t="s">
        <v>3520</v>
      </c>
    </row>
    <row r="1361" spans="1:24" x14ac:dyDescent="0.25">
      <c r="A1361" s="30" t="s">
        <v>126</v>
      </c>
      <c r="B1361" s="31" t="s">
        <v>1258</v>
      </c>
      <c r="C1361" s="31" t="str">
        <f t="shared" si="63"/>
        <v>Dermatology Policy</v>
      </c>
      <c r="G1361" s="30" t="s">
        <v>126</v>
      </c>
      <c r="H1361" s="31" t="s">
        <v>1258</v>
      </c>
      <c r="I1361" s="31" t="str">
        <f t="shared" si="64"/>
        <v>Dermatology Policy</v>
      </c>
      <c r="J1361" t="e">
        <f t="shared" ca="1" si="65"/>
        <v>#N/A</v>
      </c>
      <c r="N1361" s="71" t="s">
        <v>3520</v>
      </c>
      <c r="O1361" s="34" t="s">
        <v>7412</v>
      </c>
      <c r="P1361" s="69">
        <v>3307</v>
      </c>
      <c r="Q1361" s="34" t="s">
        <v>7413</v>
      </c>
      <c r="R1361" s="34" t="s">
        <v>1801</v>
      </c>
      <c r="S1361" s="69">
        <v>54997</v>
      </c>
      <c r="T1361" s="70" t="s">
        <v>7436</v>
      </c>
      <c r="U1361" s="34" t="s">
        <v>4699</v>
      </c>
      <c r="V1361" s="34" t="s">
        <v>4699</v>
      </c>
      <c r="W1361" s="34" t="s">
        <v>3624</v>
      </c>
      <c r="X1361" s="71" t="s">
        <v>3520</v>
      </c>
    </row>
    <row r="1362" spans="1:24" x14ac:dyDescent="0.25">
      <c r="A1362" s="30" t="s">
        <v>126</v>
      </c>
      <c r="B1362" s="31" t="s">
        <v>1259</v>
      </c>
      <c r="C1362" s="31" t="str">
        <f t="shared" si="63"/>
        <v>Dermatology Policy</v>
      </c>
      <c r="G1362" s="30" t="s">
        <v>126</v>
      </c>
      <c r="H1362" s="31" t="s">
        <v>1259</v>
      </c>
      <c r="I1362" s="31" t="str">
        <f t="shared" si="64"/>
        <v>Dermatology Policy</v>
      </c>
      <c r="J1362" t="e">
        <f t="shared" ca="1" si="65"/>
        <v>#N/A</v>
      </c>
      <c r="N1362" s="71" t="s">
        <v>3520</v>
      </c>
      <c r="O1362" s="34" t="s">
        <v>7412</v>
      </c>
      <c r="P1362" s="69">
        <v>3307</v>
      </c>
      <c r="Q1362" s="34" t="s">
        <v>7413</v>
      </c>
      <c r="R1362" s="34" t="s">
        <v>1802</v>
      </c>
      <c r="S1362" s="69">
        <v>33310</v>
      </c>
      <c r="T1362" s="70" t="s">
        <v>7437</v>
      </c>
      <c r="U1362" s="34" t="s">
        <v>4699</v>
      </c>
      <c r="V1362" s="34" t="s">
        <v>4699</v>
      </c>
      <c r="W1362" s="34" t="s">
        <v>3624</v>
      </c>
      <c r="X1362" s="71" t="s">
        <v>3520</v>
      </c>
    </row>
    <row r="1363" spans="1:24" x14ac:dyDescent="0.25">
      <c r="A1363" s="30" t="s">
        <v>126</v>
      </c>
      <c r="B1363" s="31" t="s">
        <v>1260</v>
      </c>
      <c r="C1363" s="31" t="str">
        <f t="shared" si="63"/>
        <v>Dermatology Policy</v>
      </c>
      <c r="G1363" s="30" t="s">
        <v>126</v>
      </c>
      <c r="H1363" s="31" t="s">
        <v>1260</v>
      </c>
      <c r="I1363" s="31" t="str">
        <f t="shared" si="64"/>
        <v>Dermatology Policy</v>
      </c>
      <c r="J1363" t="e">
        <f t="shared" ca="1" si="65"/>
        <v>#N/A</v>
      </c>
      <c r="N1363" s="71" t="s">
        <v>3520</v>
      </c>
      <c r="O1363" s="34" t="s">
        <v>7412</v>
      </c>
      <c r="P1363" s="69">
        <v>3307</v>
      </c>
      <c r="Q1363" s="34" t="s">
        <v>7413</v>
      </c>
      <c r="R1363" s="34" t="s">
        <v>1803</v>
      </c>
      <c r="S1363" s="69">
        <v>34299</v>
      </c>
      <c r="T1363" s="70" t="s">
        <v>7438</v>
      </c>
      <c r="U1363" s="34" t="s">
        <v>4699</v>
      </c>
      <c r="V1363" s="34" t="s">
        <v>4699</v>
      </c>
      <c r="W1363" s="34" t="s">
        <v>3624</v>
      </c>
      <c r="X1363" s="71" t="s">
        <v>3520</v>
      </c>
    </row>
    <row r="1364" spans="1:24" x14ac:dyDescent="0.25">
      <c r="A1364" s="30" t="s">
        <v>126</v>
      </c>
      <c r="B1364" s="31" t="s">
        <v>1261</v>
      </c>
      <c r="C1364" s="31" t="str">
        <f t="shared" si="63"/>
        <v>Dermatology Policy</v>
      </c>
      <c r="G1364" s="30" t="s">
        <v>126</v>
      </c>
      <c r="H1364" s="31" t="s">
        <v>1261</v>
      </c>
      <c r="I1364" s="31" t="str">
        <f t="shared" si="64"/>
        <v>Dermatology Policy</v>
      </c>
      <c r="J1364" t="e">
        <f t="shared" ca="1" si="65"/>
        <v>#N/A</v>
      </c>
      <c r="N1364" s="71" t="s">
        <v>3520</v>
      </c>
      <c r="O1364" s="34" t="s">
        <v>7412</v>
      </c>
      <c r="P1364" s="69">
        <v>3307</v>
      </c>
      <c r="Q1364" s="34" t="s">
        <v>7413</v>
      </c>
      <c r="R1364" s="34" t="s">
        <v>1804</v>
      </c>
      <c r="S1364" s="69">
        <v>34300</v>
      </c>
      <c r="T1364" s="70" t="s">
        <v>7439</v>
      </c>
      <c r="U1364" s="34" t="s">
        <v>4699</v>
      </c>
      <c r="V1364" s="34" t="s">
        <v>4699</v>
      </c>
      <c r="W1364" s="34" t="s">
        <v>3624</v>
      </c>
      <c r="X1364" s="71" t="s">
        <v>3520</v>
      </c>
    </row>
    <row r="1365" spans="1:24" x14ac:dyDescent="0.25">
      <c r="A1365" s="30" t="s">
        <v>126</v>
      </c>
      <c r="B1365" s="31" t="s">
        <v>1262</v>
      </c>
      <c r="C1365" s="31" t="str">
        <f t="shared" si="63"/>
        <v>Dermatology Policy</v>
      </c>
      <c r="G1365" s="30" t="s">
        <v>126</v>
      </c>
      <c r="H1365" s="31" t="s">
        <v>1262</v>
      </c>
      <c r="I1365" s="31" t="str">
        <f t="shared" si="64"/>
        <v>Dermatology Policy</v>
      </c>
      <c r="J1365" t="e">
        <f t="shared" ca="1" si="65"/>
        <v>#N/A</v>
      </c>
      <c r="N1365" s="71" t="s">
        <v>3520</v>
      </c>
      <c r="O1365" s="34" t="s">
        <v>7412</v>
      </c>
      <c r="P1365" s="69">
        <v>3307</v>
      </c>
      <c r="Q1365" s="34" t="s">
        <v>7413</v>
      </c>
      <c r="R1365" s="34" t="s">
        <v>1805</v>
      </c>
      <c r="S1365" s="69">
        <v>59295</v>
      </c>
      <c r="T1365" s="70" t="s">
        <v>7440</v>
      </c>
      <c r="U1365" s="34" t="s">
        <v>4699</v>
      </c>
      <c r="V1365" s="34" t="s">
        <v>4699</v>
      </c>
      <c r="W1365" s="34" t="s">
        <v>3625</v>
      </c>
      <c r="X1365" s="71" t="s">
        <v>3520</v>
      </c>
    </row>
    <row r="1366" spans="1:24" x14ac:dyDescent="0.25">
      <c r="A1366" s="30" t="s">
        <v>126</v>
      </c>
      <c r="B1366" s="31" t="s">
        <v>1263</v>
      </c>
      <c r="C1366" s="31" t="str">
        <f t="shared" si="63"/>
        <v>Dermatology Policy</v>
      </c>
      <c r="G1366" s="30" t="s">
        <v>126</v>
      </c>
      <c r="H1366" s="31" t="s">
        <v>1263</v>
      </c>
      <c r="I1366" s="31" t="str">
        <f t="shared" si="64"/>
        <v>Dermatology Policy</v>
      </c>
      <c r="J1366" t="e">
        <f t="shared" ca="1" si="65"/>
        <v>#N/A</v>
      </c>
      <c r="N1366" s="71" t="s">
        <v>3520</v>
      </c>
      <c r="O1366" s="34" t="s">
        <v>7412</v>
      </c>
      <c r="P1366" s="69">
        <v>3307</v>
      </c>
      <c r="Q1366" s="34" t="s">
        <v>7413</v>
      </c>
      <c r="R1366" s="34" t="s">
        <v>1806</v>
      </c>
      <c r="S1366" s="69">
        <v>34262</v>
      </c>
      <c r="T1366" s="70" t="s">
        <v>7441</v>
      </c>
      <c r="U1366" s="34" t="s">
        <v>4699</v>
      </c>
      <c r="V1366" s="34" t="s">
        <v>4699</v>
      </c>
      <c r="W1366" s="34" t="s">
        <v>3624</v>
      </c>
      <c r="X1366" s="71" t="s">
        <v>3520</v>
      </c>
    </row>
    <row r="1367" spans="1:24" x14ac:dyDescent="0.25">
      <c r="A1367" s="30" t="s">
        <v>126</v>
      </c>
      <c r="B1367" s="31" t="s">
        <v>1264</v>
      </c>
      <c r="C1367" s="31" t="str">
        <f t="shared" si="63"/>
        <v>Dermatology Policy</v>
      </c>
      <c r="G1367" s="30" t="s">
        <v>126</v>
      </c>
      <c r="H1367" s="31" t="s">
        <v>1264</v>
      </c>
      <c r="I1367" s="31" t="str">
        <f t="shared" si="64"/>
        <v>Dermatology Policy</v>
      </c>
      <c r="J1367" t="e">
        <f t="shared" ca="1" si="65"/>
        <v>#N/A</v>
      </c>
      <c r="N1367" s="71" t="s">
        <v>3520</v>
      </c>
      <c r="O1367" s="34" t="s">
        <v>7412</v>
      </c>
      <c r="P1367" s="69">
        <v>3307</v>
      </c>
      <c r="Q1367" s="34" t="s">
        <v>7413</v>
      </c>
      <c r="R1367" s="34" t="s">
        <v>1807</v>
      </c>
      <c r="S1367" s="69">
        <v>34332</v>
      </c>
      <c r="T1367" s="70" t="s">
        <v>7442</v>
      </c>
      <c r="U1367" s="34" t="s">
        <v>4699</v>
      </c>
      <c r="V1367" s="34" t="s">
        <v>4699</v>
      </c>
      <c r="W1367" s="34" t="s">
        <v>3624</v>
      </c>
      <c r="X1367" s="71" t="s">
        <v>3520</v>
      </c>
    </row>
    <row r="1368" spans="1:24" x14ac:dyDescent="0.25">
      <c r="A1368" s="30" t="s">
        <v>126</v>
      </c>
      <c r="B1368" s="31" t="s">
        <v>1265</v>
      </c>
      <c r="C1368" s="31" t="str">
        <f t="shared" si="63"/>
        <v>Dermatology Policy</v>
      </c>
      <c r="G1368" s="30" t="s">
        <v>126</v>
      </c>
      <c r="H1368" s="31" t="s">
        <v>1265</v>
      </c>
      <c r="I1368" s="31" t="str">
        <f t="shared" si="64"/>
        <v>Dermatology Policy</v>
      </c>
      <c r="J1368" t="e">
        <f t="shared" ca="1" si="65"/>
        <v>#N/A</v>
      </c>
      <c r="N1368" s="71" t="s">
        <v>3520</v>
      </c>
      <c r="O1368" s="34" t="s">
        <v>7412</v>
      </c>
      <c r="P1368" s="69">
        <v>3307</v>
      </c>
      <c r="Q1368" s="34" t="s">
        <v>7413</v>
      </c>
      <c r="R1368" s="34" t="s">
        <v>1808</v>
      </c>
      <c r="S1368" s="69">
        <v>37641</v>
      </c>
      <c r="T1368" s="70" t="s">
        <v>7443</v>
      </c>
      <c r="U1368" s="34" t="s">
        <v>4699</v>
      </c>
      <c r="V1368" s="34" t="s">
        <v>4699</v>
      </c>
      <c r="W1368" s="34" t="s">
        <v>3624</v>
      </c>
      <c r="X1368" s="71" t="s">
        <v>3520</v>
      </c>
    </row>
    <row r="1369" spans="1:24" x14ac:dyDescent="0.25">
      <c r="A1369" s="30" t="s">
        <v>1266</v>
      </c>
      <c r="B1369" s="31" t="s">
        <v>1246</v>
      </c>
      <c r="C1369" s="31" t="str">
        <f t="shared" si="63"/>
        <v>Drug and Biological Policy</v>
      </c>
      <c r="G1369" s="30" t="s">
        <v>1266</v>
      </c>
      <c r="H1369" s="31" t="s">
        <v>1246</v>
      </c>
      <c r="I1369" s="31" t="str">
        <f t="shared" si="64"/>
        <v>Drug and Biological Policy</v>
      </c>
      <c r="J1369" t="e">
        <f t="shared" ca="1" si="65"/>
        <v>#N/A</v>
      </c>
      <c r="N1369" s="71" t="s">
        <v>3520</v>
      </c>
      <c r="O1369" s="34" t="s">
        <v>7412</v>
      </c>
      <c r="P1369" s="69">
        <v>3307</v>
      </c>
      <c r="Q1369" s="34" t="s">
        <v>7413</v>
      </c>
      <c r="R1369" s="34" t="s">
        <v>1809</v>
      </c>
      <c r="S1369" s="69">
        <v>34341</v>
      </c>
      <c r="T1369" s="70" t="s">
        <v>7444</v>
      </c>
      <c r="U1369" s="34" t="s">
        <v>4699</v>
      </c>
      <c r="V1369" s="34" t="s">
        <v>4699</v>
      </c>
      <c r="W1369" s="34" t="s">
        <v>3624</v>
      </c>
      <c r="X1369" s="71" t="s">
        <v>3520</v>
      </c>
    </row>
    <row r="1370" spans="1:24" x14ac:dyDescent="0.25">
      <c r="A1370" s="30" t="s">
        <v>1266</v>
      </c>
      <c r="B1370" s="31" t="s">
        <v>1246</v>
      </c>
      <c r="C1370" s="31" t="str">
        <f t="shared" si="63"/>
        <v>Drug and Biological Policy</v>
      </c>
      <c r="G1370" s="30" t="s">
        <v>1266</v>
      </c>
      <c r="H1370" s="31" t="s">
        <v>1246</v>
      </c>
      <c r="I1370" s="31" t="str">
        <f t="shared" si="64"/>
        <v>Drug and Biological Policy</v>
      </c>
      <c r="J1370" t="e">
        <f t="shared" ca="1" si="65"/>
        <v>#N/A</v>
      </c>
      <c r="N1370" s="71" t="s">
        <v>3520</v>
      </c>
      <c r="O1370" s="34" t="s">
        <v>7412</v>
      </c>
      <c r="P1370" s="69">
        <v>3307</v>
      </c>
      <c r="Q1370" s="34" t="s">
        <v>7413</v>
      </c>
      <c r="R1370" s="34" t="s">
        <v>1810</v>
      </c>
      <c r="S1370" s="69">
        <v>34348</v>
      </c>
      <c r="T1370" s="70" t="s">
        <v>7445</v>
      </c>
      <c r="U1370" s="34" t="s">
        <v>4699</v>
      </c>
      <c r="V1370" s="34" t="s">
        <v>4699</v>
      </c>
      <c r="W1370" s="34" t="s">
        <v>3624</v>
      </c>
      <c r="X1370" s="71" t="s">
        <v>3520</v>
      </c>
    </row>
    <row r="1371" spans="1:24" x14ac:dyDescent="0.25">
      <c r="A1371" s="30" t="s">
        <v>1267</v>
      </c>
      <c r="B1371" s="31" t="s">
        <v>613</v>
      </c>
      <c r="C1371" s="31" t="str">
        <f t="shared" si="63"/>
        <v>Durable Medical Equipment and Supplies Policy</v>
      </c>
      <c r="G1371" s="30" t="s">
        <v>1267</v>
      </c>
      <c r="H1371" s="31" t="s">
        <v>613</v>
      </c>
      <c r="I1371" s="31" t="str">
        <f t="shared" si="64"/>
        <v>Durable Medical Equipment and Supplies Policy</v>
      </c>
      <c r="J1371" t="e">
        <f t="shared" ca="1" si="65"/>
        <v>#N/A</v>
      </c>
      <c r="N1371" s="71" t="s">
        <v>3520</v>
      </c>
      <c r="O1371" s="34" t="s">
        <v>7412</v>
      </c>
      <c r="P1371" s="69">
        <v>3307</v>
      </c>
      <c r="Q1371" s="34" t="s">
        <v>7413</v>
      </c>
      <c r="R1371" s="34" t="s">
        <v>1811</v>
      </c>
      <c r="S1371" s="69">
        <v>33347</v>
      </c>
      <c r="T1371" s="70" t="s">
        <v>7446</v>
      </c>
      <c r="U1371" s="34" t="s">
        <v>4699</v>
      </c>
      <c r="V1371" s="34" t="s">
        <v>4699</v>
      </c>
      <c r="W1371" s="34" t="s">
        <v>3624</v>
      </c>
      <c r="X1371" s="71" t="s">
        <v>3520</v>
      </c>
    </row>
    <row r="1372" spans="1:24" x14ac:dyDescent="0.25">
      <c r="A1372" s="30" t="s">
        <v>1267</v>
      </c>
      <c r="B1372" s="31" t="s">
        <v>614</v>
      </c>
      <c r="C1372" s="31" t="str">
        <f t="shared" si="63"/>
        <v>Durable Medical Equipment and Supplies Policy</v>
      </c>
      <c r="G1372" s="30" t="s">
        <v>1267</v>
      </c>
      <c r="H1372" s="31" t="s">
        <v>614</v>
      </c>
      <c r="I1372" s="31" t="str">
        <f t="shared" si="64"/>
        <v>Durable Medical Equipment and Supplies Policy</v>
      </c>
      <c r="J1372" t="e">
        <f t="shared" ca="1" si="65"/>
        <v>#N/A</v>
      </c>
      <c r="N1372" s="71" t="s">
        <v>3520</v>
      </c>
      <c r="O1372" s="34" t="s">
        <v>7412</v>
      </c>
      <c r="P1372" s="69">
        <v>3307</v>
      </c>
      <c r="Q1372" s="34" t="s">
        <v>7413</v>
      </c>
      <c r="R1372" s="34" t="s">
        <v>1812</v>
      </c>
      <c r="S1372" s="69">
        <v>34263</v>
      </c>
      <c r="T1372" s="70" t="s">
        <v>7447</v>
      </c>
      <c r="U1372" s="34" t="s">
        <v>4699</v>
      </c>
      <c r="V1372" s="34" t="s">
        <v>4699</v>
      </c>
      <c r="W1372" s="34" t="s">
        <v>3639</v>
      </c>
      <c r="X1372" s="71" t="s">
        <v>3520</v>
      </c>
    </row>
    <row r="1373" spans="1:24" x14ac:dyDescent="0.25">
      <c r="A1373" s="30" t="s">
        <v>1268</v>
      </c>
      <c r="B1373" s="31" t="s">
        <v>1022</v>
      </c>
      <c r="C1373" s="31" t="str">
        <f t="shared" si="63"/>
        <v>Durable Medical Equipment and Supplies Policy</v>
      </c>
      <c r="G1373" s="30" t="s">
        <v>1268</v>
      </c>
      <c r="H1373" s="31" t="s">
        <v>1022</v>
      </c>
      <c r="I1373" s="31" t="str">
        <f t="shared" si="64"/>
        <v>Durable Medical Equipment and Supplies Policy</v>
      </c>
      <c r="J1373" t="e">
        <f t="shared" ca="1" si="65"/>
        <v>#N/A</v>
      </c>
      <c r="N1373" s="71" t="s">
        <v>3520</v>
      </c>
      <c r="O1373" s="34" t="s">
        <v>7412</v>
      </c>
      <c r="P1373" s="69">
        <v>3307</v>
      </c>
      <c r="Q1373" s="34" t="s">
        <v>7413</v>
      </c>
      <c r="R1373" s="34" t="s">
        <v>1813</v>
      </c>
      <c r="S1373" s="69">
        <v>34260</v>
      </c>
      <c r="T1373" s="70" t="s">
        <v>7448</v>
      </c>
      <c r="U1373" s="34" t="s">
        <v>4699</v>
      </c>
      <c r="V1373" s="34" t="s">
        <v>4699</v>
      </c>
      <c r="W1373" s="34" t="s">
        <v>3624</v>
      </c>
      <c r="X1373" s="71" t="s">
        <v>3520</v>
      </c>
    </row>
    <row r="1374" spans="1:24" x14ac:dyDescent="0.25">
      <c r="A1374" s="30" t="s">
        <v>1268</v>
      </c>
      <c r="B1374" s="31" t="s">
        <v>1084</v>
      </c>
      <c r="C1374" s="31" t="str">
        <f t="shared" si="63"/>
        <v>Durable Medical Equipment and Supplies Policy</v>
      </c>
      <c r="G1374" s="30" t="s">
        <v>1268</v>
      </c>
      <c r="H1374" s="31" t="s">
        <v>1084</v>
      </c>
      <c r="I1374" s="31" t="str">
        <f t="shared" si="64"/>
        <v>Durable Medical Equipment and Supplies Policy</v>
      </c>
      <c r="J1374" t="e">
        <f t="shared" ca="1" si="65"/>
        <v>#N/A</v>
      </c>
      <c r="N1374" s="71" t="s">
        <v>3520</v>
      </c>
      <c r="O1374" s="34" t="s">
        <v>7412</v>
      </c>
      <c r="P1374" s="69">
        <v>3307</v>
      </c>
      <c r="Q1374" s="34" t="s">
        <v>7413</v>
      </c>
      <c r="R1374" s="34" t="s">
        <v>1814</v>
      </c>
      <c r="S1374" s="69">
        <v>34277</v>
      </c>
      <c r="T1374" s="70" t="s">
        <v>7449</v>
      </c>
      <c r="U1374" s="34" t="s">
        <v>5017</v>
      </c>
      <c r="V1374" s="34" t="s">
        <v>5017</v>
      </c>
      <c r="W1374" s="34" t="s">
        <v>3626</v>
      </c>
      <c r="X1374" s="71" t="s">
        <v>3520</v>
      </c>
    </row>
    <row r="1375" spans="1:24" x14ac:dyDescent="0.25">
      <c r="A1375" s="30" t="s">
        <v>1269</v>
      </c>
      <c r="B1375" s="31" t="s">
        <v>716</v>
      </c>
      <c r="C1375" s="31" t="str">
        <f t="shared" si="63"/>
        <v>Durable Medical Equipment and Supplies Policy</v>
      </c>
      <c r="G1375" s="30" t="s">
        <v>1269</v>
      </c>
      <c r="H1375" s="31" t="s">
        <v>716</v>
      </c>
      <c r="I1375" s="31" t="str">
        <f t="shared" si="64"/>
        <v>Durable Medical Equipment and Supplies Policy</v>
      </c>
      <c r="J1375" t="e">
        <f t="shared" ca="1" si="65"/>
        <v>#N/A</v>
      </c>
      <c r="N1375" s="71" t="s">
        <v>3520</v>
      </c>
      <c r="O1375" s="34" t="s">
        <v>7412</v>
      </c>
      <c r="P1375" s="69">
        <v>3307</v>
      </c>
      <c r="Q1375" s="34" t="s">
        <v>7413</v>
      </c>
      <c r="R1375" s="34" t="s">
        <v>1815</v>
      </c>
      <c r="S1375" s="69">
        <v>47017</v>
      </c>
      <c r="T1375" s="70" t="s">
        <v>7450</v>
      </c>
      <c r="U1375" s="34" t="s">
        <v>4699</v>
      </c>
      <c r="V1375" s="34" t="s">
        <v>4699</v>
      </c>
      <c r="W1375" s="34" t="s">
        <v>3627</v>
      </c>
      <c r="X1375" s="71" t="s">
        <v>3520</v>
      </c>
    </row>
    <row r="1376" spans="1:24" x14ac:dyDescent="0.25">
      <c r="A1376" s="30" t="s">
        <v>1269</v>
      </c>
      <c r="B1376" s="31" t="s">
        <v>692</v>
      </c>
      <c r="C1376" s="31" t="str">
        <f t="shared" si="63"/>
        <v>Durable Medical Equipment and Supplies Policy</v>
      </c>
      <c r="G1376" s="30" t="s">
        <v>1269</v>
      </c>
      <c r="H1376" s="31" t="s">
        <v>692</v>
      </c>
      <c r="I1376" s="31" t="str">
        <f t="shared" si="64"/>
        <v>Durable Medical Equipment and Supplies Policy</v>
      </c>
      <c r="J1376" t="e">
        <f t="shared" ca="1" si="65"/>
        <v>#N/A</v>
      </c>
      <c r="N1376" s="71" t="s">
        <v>3520</v>
      </c>
      <c r="O1376" s="34" t="s">
        <v>7412</v>
      </c>
      <c r="P1376" s="69">
        <v>3307</v>
      </c>
      <c r="Q1376" s="34" t="s">
        <v>7413</v>
      </c>
      <c r="R1376" s="34" t="s">
        <v>1816</v>
      </c>
      <c r="S1376" s="69">
        <v>55059</v>
      </c>
      <c r="T1376" s="70" t="s">
        <v>7451</v>
      </c>
      <c r="U1376" s="34" t="s">
        <v>4728</v>
      </c>
      <c r="V1376" s="34" t="s">
        <v>4741</v>
      </c>
      <c r="W1376" s="34" t="s">
        <v>3628</v>
      </c>
      <c r="X1376" s="71" t="s">
        <v>3520</v>
      </c>
    </row>
    <row r="1377" spans="1:24" x14ac:dyDescent="0.25">
      <c r="A1377" s="30" t="s">
        <v>133</v>
      </c>
      <c r="B1377" s="31" t="s">
        <v>1253</v>
      </c>
      <c r="C1377" s="31" t="str">
        <f t="shared" si="63"/>
        <v>Drug and Biological Policy</v>
      </c>
      <c r="G1377" s="30" t="s">
        <v>133</v>
      </c>
      <c r="H1377" s="31" t="s">
        <v>1253</v>
      </c>
      <c r="I1377" s="31" t="str">
        <f t="shared" si="64"/>
        <v>Drug and Biological Policy</v>
      </c>
      <c r="J1377" t="e">
        <f t="shared" ca="1" si="65"/>
        <v>#N/A</v>
      </c>
      <c r="N1377" s="71" t="s">
        <v>3520</v>
      </c>
      <c r="O1377" s="34" t="s">
        <v>7412</v>
      </c>
      <c r="P1377" s="69">
        <v>3307</v>
      </c>
      <c r="Q1377" s="34" t="s">
        <v>7413</v>
      </c>
      <c r="R1377" s="34" t="s">
        <v>1817</v>
      </c>
      <c r="S1377" s="69">
        <v>59269</v>
      </c>
      <c r="T1377" s="70" t="s">
        <v>7452</v>
      </c>
      <c r="U1377" s="34" t="s">
        <v>4699</v>
      </c>
      <c r="V1377" s="34" t="s">
        <v>4699</v>
      </c>
      <c r="W1377" s="34" t="s">
        <v>3625</v>
      </c>
      <c r="X1377" s="71" t="s">
        <v>3520</v>
      </c>
    </row>
    <row r="1378" spans="1:24" x14ac:dyDescent="0.25">
      <c r="A1378" s="30" t="s">
        <v>133</v>
      </c>
      <c r="B1378" s="31" t="s">
        <v>464</v>
      </c>
      <c r="C1378" s="31" t="str">
        <f t="shared" si="63"/>
        <v>Drug and Biological Policy</v>
      </c>
      <c r="G1378" s="30" t="s">
        <v>133</v>
      </c>
      <c r="H1378" s="31" t="s">
        <v>464</v>
      </c>
      <c r="I1378" s="31" t="str">
        <f t="shared" si="64"/>
        <v>Drug and Biological Policy</v>
      </c>
      <c r="J1378" t="e">
        <f t="shared" ca="1" si="65"/>
        <v>#N/A</v>
      </c>
      <c r="N1378" s="71" t="s">
        <v>3520</v>
      </c>
      <c r="O1378" s="34" t="s">
        <v>7412</v>
      </c>
      <c r="P1378" s="69">
        <v>3307</v>
      </c>
      <c r="Q1378" s="34" t="s">
        <v>7413</v>
      </c>
      <c r="R1378" s="34" t="s">
        <v>1890</v>
      </c>
      <c r="S1378" s="69">
        <v>34346</v>
      </c>
      <c r="T1378" s="70" t="s">
        <v>7453</v>
      </c>
      <c r="U1378" s="34" t="s">
        <v>4699</v>
      </c>
      <c r="V1378" s="34" t="s">
        <v>4699</v>
      </c>
      <c r="W1378" s="34" t="s">
        <v>3624</v>
      </c>
      <c r="X1378" s="71" t="s">
        <v>3520</v>
      </c>
    </row>
    <row r="1379" spans="1:24" x14ac:dyDescent="0.25">
      <c r="A1379" s="30" t="s">
        <v>133</v>
      </c>
      <c r="B1379" s="31" t="s">
        <v>1252</v>
      </c>
      <c r="C1379" s="31" t="str">
        <f t="shared" si="63"/>
        <v>Drug and Biological Policy</v>
      </c>
      <c r="G1379" s="30" t="s">
        <v>133</v>
      </c>
      <c r="H1379" s="31" t="s">
        <v>1252</v>
      </c>
      <c r="I1379" s="31" t="str">
        <f t="shared" si="64"/>
        <v>Drug and Biological Policy</v>
      </c>
      <c r="J1379" t="e">
        <f t="shared" ca="1" si="65"/>
        <v>#N/A</v>
      </c>
      <c r="N1379" s="71" t="s">
        <v>3520</v>
      </c>
      <c r="O1379" s="34" t="s">
        <v>7412</v>
      </c>
      <c r="P1379" s="69">
        <v>3307</v>
      </c>
      <c r="Q1379" s="34" t="s">
        <v>7413</v>
      </c>
      <c r="R1379" s="34" t="s">
        <v>1892</v>
      </c>
      <c r="S1379" s="69">
        <v>34293</v>
      </c>
      <c r="T1379" s="70" t="s">
        <v>7454</v>
      </c>
      <c r="U1379" s="34" t="s">
        <v>4699</v>
      </c>
      <c r="V1379" s="34" t="s">
        <v>4699</v>
      </c>
      <c r="W1379" s="34" t="s">
        <v>3624</v>
      </c>
      <c r="X1379" s="71" t="s">
        <v>3520</v>
      </c>
    </row>
    <row r="1380" spans="1:24" x14ac:dyDescent="0.25">
      <c r="A1380" s="30" t="s">
        <v>133</v>
      </c>
      <c r="B1380" s="31" t="s">
        <v>1246</v>
      </c>
      <c r="C1380" s="31" t="str">
        <f t="shared" si="63"/>
        <v>Drug and Biological Policy</v>
      </c>
      <c r="G1380" s="30" t="s">
        <v>133</v>
      </c>
      <c r="H1380" s="31" t="s">
        <v>1246</v>
      </c>
      <c r="I1380" s="31" t="str">
        <f t="shared" si="64"/>
        <v>Drug and Biological Policy</v>
      </c>
      <c r="J1380" t="e">
        <f t="shared" ca="1" si="65"/>
        <v>#N/A</v>
      </c>
      <c r="N1380" s="71" t="s">
        <v>3520</v>
      </c>
      <c r="O1380" s="34" t="s">
        <v>7412</v>
      </c>
      <c r="P1380" s="69">
        <v>3307</v>
      </c>
      <c r="Q1380" s="34" t="s">
        <v>7413</v>
      </c>
      <c r="R1380" s="34" t="s">
        <v>1893</v>
      </c>
      <c r="S1380" s="69">
        <v>34343</v>
      </c>
      <c r="T1380" s="70" t="s">
        <v>7455</v>
      </c>
      <c r="U1380" s="34" t="s">
        <v>4699</v>
      </c>
      <c r="V1380" s="34" t="s">
        <v>4699</v>
      </c>
      <c r="W1380" s="34" t="s">
        <v>3629</v>
      </c>
      <c r="X1380" s="71" t="s">
        <v>3520</v>
      </c>
    </row>
    <row r="1381" spans="1:24" x14ac:dyDescent="0.25">
      <c r="A1381" s="30" t="s">
        <v>133</v>
      </c>
      <c r="B1381" s="31" t="s">
        <v>1270</v>
      </c>
      <c r="C1381" s="31" t="str">
        <f t="shared" si="63"/>
        <v>Drug and Biological Policy</v>
      </c>
      <c r="G1381" s="30" t="s">
        <v>133</v>
      </c>
      <c r="H1381" s="31" t="s">
        <v>1270</v>
      </c>
      <c r="I1381" s="31" t="str">
        <f t="shared" si="64"/>
        <v>Drug and Biological Policy</v>
      </c>
      <c r="J1381" t="e">
        <f t="shared" ca="1" si="65"/>
        <v>#N/A</v>
      </c>
      <c r="N1381" s="71" t="s">
        <v>3520</v>
      </c>
      <c r="O1381" s="34" t="s">
        <v>7412</v>
      </c>
      <c r="P1381" s="69">
        <v>3307</v>
      </c>
      <c r="Q1381" s="34" t="s">
        <v>7413</v>
      </c>
      <c r="R1381" s="34" t="s">
        <v>1894</v>
      </c>
      <c r="S1381" s="69">
        <v>34385</v>
      </c>
      <c r="T1381" s="70" t="s">
        <v>7456</v>
      </c>
      <c r="U1381" s="34" t="s">
        <v>4699</v>
      </c>
      <c r="V1381" s="34" t="s">
        <v>4699</v>
      </c>
      <c r="W1381" s="34" t="s">
        <v>3630</v>
      </c>
      <c r="X1381" s="71" t="s">
        <v>3520</v>
      </c>
    </row>
    <row r="1382" spans="1:24" x14ac:dyDescent="0.25">
      <c r="A1382" s="30" t="s">
        <v>133</v>
      </c>
      <c r="B1382" s="31" t="s">
        <v>1255</v>
      </c>
      <c r="C1382" s="31" t="str">
        <f t="shared" si="63"/>
        <v>Drug and Biological Policy</v>
      </c>
      <c r="G1382" s="30" t="s">
        <v>133</v>
      </c>
      <c r="H1382" s="31" t="s">
        <v>1255</v>
      </c>
      <c r="I1382" s="31" t="str">
        <f t="shared" si="64"/>
        <v>Drug and Biological Policy</v>
      </c>
      <c r="J1382" t="e">
        <f t="shared" ca="1" si="65"/>
        <v>#N/A</v>
      </c>
      <c r="N1382" s="71" t="s">
        <v>3520</v>
      </c>
      <c r="O1382" s="34" t="s">
        <v>7412</v>
      </c>
      <c r="P1382" s="69">
        <v>3307</v>
      </c>
      <c r="Q1382" s="34" t="s">
        <v>7413</v>
      </c>
      <c r="R1382" s="34" t="s">
        <v>1895</v>
      </c>
      <c r="S1382" s="69">
        <v>59270</v>
      </c>
      <c r="T1382" s="70" t="s">
        <v>7457</v>
      </c>
      <c r="U1382" s="34" t="s">
        <v>4699</v>
      </c>
      <c r="V1382" s="34" t="s">
        <v>4699</v>
      </c>
      <c r="W1382" s="34" t="s">
        <v>3625</v>
      </c>
      <c r="X1382" s="71" t="s">
        <v>3520</v>
      </c>
    </row>
    <row r="1383" spans="1:24" x14ac:dyDescent="0.25">
      <c r="A1383" s="30" t="s">
        <v>133</v>
      </c>
      <c r="B1383" s="31" t="s">
        <v>1271</v>
      </c>
      <c r="C1383" s="31" t="str">
        <f t="shared" si="63"/>
        <v>Drug and Biological Policy</v>
      </c>
      <c r="G1383" s="30" t="s">
        <v>133</v>
      </c>
      <c r="H1383" s="31" t="s">
        <v>1271</v>
      </c>
      <c r="I1383" s="31" t="str">
        <f t="shared" si="64"/>
        <v>Drug and Biological Policy</v>
      </c>
      <c r="J1383" t="e">
        <f t="shared" ca="1" si="65"/>
        <v>#N/A</v>
      </c>
      <c r="N1383" s="71" t="s">
        <v>3520</v>
      </c>
      <c r="O1383" s="34" t="s">
        <v>7412</v>
      </c>
      <c r="P1383" s="69">
        <v>3307</v>
      </c>
      <c r="Q1383" s="34" t="s">
        <v>7413</v>
      </c>
      <c r="R1383" s="34" t="s">
        <v>1896</v>
      </c>
      <c r="S1383" s="69">
        <v>34369</v>
      </c>
      <c r="T1383" s="70" t="s">
        <v>7458</v>
      </c>
      <c r="U1383" s="34" t="s">
        <v>4699</v>
      </c>
      <c r="V1383" s="34" t="s">
        <v>4699</v>
      </c>
      <c r="W1383" s="34" t="s">
        <v>3624</v>
      </c>
      <c r="X1383" s="71" t="s">
        <v>3520</v>
      </c>
    </row>
    <row r="1384" spans="1:24" x14ac:dyDescent="0.25">
      <c r="A1384" s="30" t="s">
        <v>133</v>
      </c>
      <c r="B1384" s="31" t="s">
        <v>1272</v>
      </c>
      <c r="C1384" s="31" t="str">
        <f t="shared" si="63"/>
        <v>Drug and Biological Policy</v>
      </c>
      <c r="G1384" s="30" t="s">
        <v>133</v>
      </c>
      <c r="H1384" s="31" t="s">
        <v>1272</v>
      </c>
      <c r="I1384" s="31" t="str">
        <f t="shared" si="64"/>
        <v>Drug and Biological Policy</v>
      </c>
      <c r="J1384" t="e">
        <f t="shared" ca="1" si="65"/>
        <v>#N/A</v>
      </c>
      <c r="N1384" s="71" t="s">
        <v>3520</v>
      </c>
      <c r="O1384" s="34" t="s">
        <v>7412</v>
      </c>
      <c r="P1384" s="69">
        <v>3307</v>
      </c>
      <c r="Q1384" s="34" t="s">
        <v>7413</v>
      </c>
      <c r="R1384" s="34" t="s">
        <v>1897</v>
      </c>
      <c r="S1384" s="69">
        <v>54992</v>
      </c>
      <c r="T1384" s="70" t="s">
        <v>7459</v>
      </c>
      <c r="U1384" s="34" t="s">
        <v>4699</v>
      </c>
      <c r="V1384" s="34" t="s">
        <v>4699</v>
      </c>
      <c r="W1384" s="34" t="s">
        <v>3624</v>
      </c>
      <c r="X1384" s="71" t="s">
        <v>3520</v>
      </c>
    </row>
    <row r="1385" spans="1:24" x14ac:dyDescent="0.25">
      <c r="A1385" s="30" t="s">
        <v>1273</v>
      </c>
      <c r="B1385" s="31" t="s">
        <v>1075</v>
      </c>
      <c r="C1385" s="31" t="str">
        <f t="shared" si="63"/>
        <v>Durable Medical Equipment and Supplies Policy</v>
      </c>
      <c r="G1385" s="30" t="s">
        <v>1273</v>
      </c>
      <c r="H1385" s="31" t="s">
        <v>1075</v>
      </c>
      <c r="I1385" s="31" t="str">
        <f t="shared" si="64"/>
        <v>Durable Medical Equipment and Supplies Policy</v>
      </c>
      <c r="J1385" t="e">
        <f t="shared" ca="1" si="65"/>
        <v>#N/A</v>
      </c>
      <c r="N1385" s="71" t="s">
        <v>3520</v>
      </c>
      <c r="O1385" s="34" t="s">
        <v>7412</v>
      </c>
      <c r="P1385" s="69">
        <v>3307</v>
      </c>
      <c r="Q1385" s="34" t="s">
        <v>7413</v>
      </c>
      <c r="R1385" s="34" t="s">
        <v>1898</v>
      </c>
      <c r="S1385" s="69">
        <v>34358</v>
      </c>
      <c r="T1385" s="70" t="s">
        <v>7460</v>
      </c>
      <c r="U1385" s="34" t="s">
        <v>4699</v>
      </c>
      <c r="V1385" s="34" t="s">
        <v>4699</v>
      </c>
      <c r="W1385" s="34" t="s">
        <v>3624</v>
      </c>
      <c r="X1385" s="71" t="s">
        <v>3520</v>
      </c>
    </row>
    <row r="1386" spans="1:24" x14ac:dyDescent="0.25">
      <c r="A1386" s="30" t="s">
        <v>1273</v>
      </c>
      <c r="B1386" s="31" t="s">
        <v>1274</v>
      </c>
      <c r="C1386" s="31" t="str">
        <f t="shared" si="63"/>
        <v>Durable Medical Equipment and Supplies Policy</v>
      </c>
      <c r="G1386" s="30" t="s">
        <v>1273</v>
      </c>
      <c r="H1386" s="31" t="s">
        <v>1274</v>
      </c>
      <c r="I1386" s="31" t="str">
        <f t="shared" si="64"/>
        <v>Durable Medical Equipment and Supplies Policy</v>
      </c>
      <c r="J1386" t="e">
        <f t="shared" ca="1" si="65"/>
        <v>#N/A</v>
      </c>
      <c r="N1386" s="71" t="s">
        <v>3520</v>
      </c>
      <c r="O1386" s="34" t="s">
        <v>7412</v>
      </c>
      <c r="P1386" s="69">
        <v>3307</v>
      </c>
      <c r="Q1386" s="34" t="s">
        <v>7413</v>
      </c>
      <c r="R1386" s="34" t="s">
        <v>1899</v>
      </c>
      <c r="S1386" s="69">
        <v>33344</v>
      </c>
      <c r="T1386" s="70" t="s">
        <v>7461</v>
      </c>
      <c r="U1386" s="34" t="s">
        <v>4699</v>
      </c>
      <c r="V1386" s="34" t="s">
        <v>4699</v>
      </c>
      <c r="W1386" s="34" t="s">
        <v>3624</v>
      </c>
      <c r="X1386" s="71" t="s">
        <v>3520</v>
      </c>
    </row>
    <row r="1387" spans="1:24" x14ac:dyDescent="0.25">
      <c r="A1387" s="30" t="s">
        <v>1273</v>
      </c>
      <c r="B1387" s="31" t="s">
        <v>1275</v>
      </c>
      <c r="C1387" s="31" t="str">
        <f t="shared" si="63"/>
        <v>Durable Medical Equipment and Supplies Policy</v>
      </c>
      <c r="G1387" s="30" t="s">
        <v>1273</v>
      </c>
      <c r="H1387" s="31" t="s">
        <v>1275</v>
      </c>
      <c r="I1387" s="31" t="str">
        <f t="shared" si="64"/>
        <v>Durable Medical Equipment and Supplies Policy</v>
      </c>
      <c r="J1387" t="e">
        <f t="shared" ca="1" si="65"/>
        <v>#N/A</v>
      </c>
      <c r="N1387" s="71" t="s">
        <v>3520</v>
      </c>
      <c r="O1387" s="34" t="s">
        <v>7412</v>
      </c>
      <c r="P1387" s="69">
        <v>3307</v>
      </c>
      <c r="Q1387" s="34" t="s">
        <v>7413</v>
      </c>
      <c r="R1387" s="34" t="s">
        <v>1900</v>
      </c>
      <c r="S1387" s="69">
        <v>34361</v>
      </c>
      <c r="T1387" s="70" t="s">
        <v>7462</v>
      </c>
      <c r="U1387" s="34" t="s">
        <v>4699</v>
      </c>
      <c r="V1387" s="34" t="s">
        <v>4699</v>
      </c>
      <c r="W1387" s="34" t="s">
        <v>3624</v>
      </c>
      <c r="X1387" s="71" t="s">
        <v>3520</v>
      </c>
    </row>
    <row r="1388" spans="1:24" x14ac:dyDescent="0.25">
      <c r="A1388" s="30" t="s">
        <v>1273</v>
      </c>
      <c r="B1388" s="31" t="s">
        <v>1276</v>
      </c>
      <c r="C1388" s="31" t="str">
        <f t="shared" si="63"/>
        <v>Durable Medical Equipment and Supplies Policy</v>
      </c>
      <c r="G1388" s="30" t="s">
        <v>1273</v>
      </c>
      <c r="H1388" s="31" t="s">
        <v>1276</v>
      </c>
      <c r="I1388" s="31" t="str">
        <f t="shared" si="64"/>
        <v>Durable Medical Equipment and Supplies Policy</v>
      </c>
      <c r="J1388" t="e">
        <f t="shared" ca="1" si="65"/>
        <v>#N/A</v>
      </c>
      <c r="N1388" s="71" t="s">
        <v>3520</v>
      </c>
      <c r="O1388" s="34" t="s">
        <v>7412</v>
      </c>
      <c r="P1388" s="69">
        <v>3307</v>
      </c>
      <c r="Q1388" s="34" t="s">
        <v>7413</v>
      </c>
      <c r="R1388" s="34" t="s">
        <v>1901</v>
      </c>
      <c r="S1388" s="69">
        <v>34362</v>
      </c>
      <c r="T1388" s="70" t="s">
        <v>7463</v>
      </c>
      <c r="U1388" s="34" t="s">
        <v>4699</v>
      </c>
      <c r="V1388" s="34" t="s">
        <v>4699</v>
      </c>
      <c r="W1388" s="34" t="s">
        <v>3624</v>
      </c>
      <c r="X1388" s="71" t="s">
        <v>3520</v>
      </c>
    </row>
    <row r="1389" spans="1:24" x14ac:dyDescent="0.25">
      <c r="A1389" s="30" t="s">
        <v>1273</v>
      </c>
      <c r="B1389" s="31" t="s">
        <v>1277</v>
      </c>
      <c r="C1389" s="31" t="str">
        <f t="shared" si="63"/>
        <v>Durable Medical Equipment and Supplies Policy</v>
      </c>
      <c r="G1389" s="30" t="s">
        <v>1273</v>
      </c>
      <c r="H1389" s="31" t="s">
        <v>1277</v>
      </c>
      <c r="I1389" s="31" t="str">
        <f t="shared" si="64"/>
        <v>Durable Medical Equipment and Supplies Policy</v>
      </c>
      <c r="J1389" t="e">
        <f t="shared" ca="1" si="65"/>
        <v>#N/A</v>
      </c>
      <c r="N1389" s="71" t="s">
        <v>3520</v>
      </c>
      <c r="O1389" s="34" t="s">
        <v>7412</v>
      </c>
      <c r="P1389" s="69">
        <v>3307</v>
      </c>
      <c r="Q1389" s="34" t="s">
        <v>7413</v>
      </c>
      <c r="R1389" s="34" t="s">
        <v>148</v>
      </c>
      <c r="S1389" s="69">
        <v>52558</v>
      </c>
      <c r="T1389" s="70" t="s">
        <v>7464</v>
      </c>
      <c r="U1389" s="34" t="s">
        <v>4699</v>
      </c>
      <c r="V1389" s="34" t="s">
        <v>4699</v>
      </c>
      <c r="W1389" s="34" t="s">
        <v>7465</v>
      </c>
      <c r="X1389" s="71" t="s">
        <v>3520</v>
      </c>
    </row>
    <row r="1390" spans="1:24" x14ac:dyDescent="0.25">
      <c r="A1390" s="30" t="s">
        <v>1278</v>
      </c>
      <c r="B1390" s="31" t="s">
        <v>1075</v>
      </c>
      <c r="C1390" s="31" t="str">
        <f t="shared" si="63"/>
        <v>Durable Medical Equipment and Supplies Policy</v>
      </c>
      <c r="G1390" s="30" t="s">
        <v>1278</v>
      </c>
      <c r="H1390" s="31" t="s">
        <v>1075</v>
      </c>
      <c r="I1390" s="31" t="str">
        <f t="shared" si="64"/>
        <v>Durable Medical Equipment and Supplies Policy</v>
      </c>
      <c r="J1390" t="e">
        <f t="shared" ca="1" si="65"/>
        <v>#N/A</v>
      </c>
      <c r="N1390" s="71" t="s">
        <v>3520</v>
      </c>
      <c r="O1390" s="34" t="s">
        <v>7412</v>
      </c>
      <c r="P1390" s="69">
        <v>3307</v>
      </c>
      <c r="Q1390" s="34" t="s">
        <v>7413</v>
      </c>
      <c r="R1390" s="34" t="s">
        <v>1911</v>
      </c>
      <c r="S1390" s="69">
        <v>34365</v>
      </c>
      <c r="T1390" s="70" t="s">
        <v>7466</v>
      </c>
      <c r="U1390" s="34" t="s">
        <v>4699</v>
      </c>
      <c r="V1390" s="34" t="s">
        <v>4699</v>
      </c>
      <c r="W1390" s="34" t="s">
        <v>3624</v>
      </c>
      <c r="X1390" s="71" t="s">
        <v>3520</v>
      </c>
    </row>
    <row r="1391" spans="1:24" x14ac:dyDescent="0.25">
      <c r="A1391" s="30" t="s">
        <v>1278</v>
      </c>
      <c r="B1391" s="31" t="s">
        <v>1279</v>
      </c>
      <c r="C1391" s="31" t="str">
        <f t="shared" si="63"/>
        <v>Durable Medical Equipment and Supplies Policy</v>
      </c>
      <c r="G1391" s="30" t="s">
        <v>1278</v>
      </c>
      <c r="H1391" s="31" t="s">
        <v>1279</v>
      </c>
      <c r="I1391" s="31" t="str">
        <f t="shared" si="64"/>
        <v>Durable Medical Equipment and Supplies Policy</v>
      </c>
      <c r="J1391" t="e">
        <f t="shared" ca="1" si="65"/>
        <v>#N/A</v>
      </c>
      <c r="N1391" s="34" t="s">
        <v>3520</v>
      </c>
      <c r="O1391" s="34" t="s">
        <v>7412</v>
      </c>
      <c r="P1391" s="69">
        <v>5718</v>
      </c>
      <c r="Q1391" s="34" t="s">
        <v>7467</v>
      </c>
      <c r="R1391" s="34" t="s">
        <v>7468</v>
      </c>
      <c r="S1391" s="69">
        <v>17613</v>
      </c>
      <c r="T1391" s="70" t="s">
        <v>7469</v>
      </c>
      <c r="U1391" s="34" t="s">
        <v>4638</v>
      </c>
      <c r="V1391" s="34" t="s">
        <v>4639</v>
      </c>
      <c r="W1391" s="34" t="s">
        <v>7470</v>
      </c>
      <c r="X1391" s="34" t="s">
        <v>3520</v>
      </c>
    </row>
    <row r="1392" spans="1:24" x14ac:dyDescent="0.25">
      <c r="A1392" s="30" t="s">
        <v>1280</v>
      </c>
      <c r="B1392" s="31" t="s">
        <v>1075</v>
      </c>
      <c r="C1392" s="31" t="str">
        <f t="shared" si="63"/>
        <v>Durable Medical Equipment and Supplies Policy</v>
      </c>
      <c r="G1392" s="30" t="s">
        <v>1280</v>
      </c>
      <c r="H1392" s="31" t="s">
        <v>1075</v>
      </c>
      <c r="I1392" s="31" t="str">
        <f t="shared" si="64"/>
        <v>Durable Medical Equipment and Supplies Policy</v>
      </c>
      <c r="J1392" t="e">
        <f t="shared" ca="1" si="65"/>
        <v>#N/A</v>
      </c>
      <c r="N1392" s="34" t="s">
        <v>3520</v>
      </c>
      <c r="O1392" s="34" t="s">
        <v>7412</v>
      </c>
      <c r="P1392" s="69">
        <v>5718</v>
      </c>
      <c r="Q1392" s="34" t="s">
        <v>7467</v>
      </c>
      <c r="R1392" s="34" t="s">
        <v>7471</v>
      </c>
      <c r="S1392" s="69">
        <v>55269</v>
      </c>
      <c r="T1392" s="70" t="s">
        <v>7472</v>
      </c>
      <c r="U1392" s="34" t="s">
        <v>4638</v>
      </c>
      <c r="V1392" s="34" t="s">
        <v>4639</v>
      </c>
      <c r="W1392" s="34" t="s">
        <v>7470</v>
      </c>
      <c r="X1392" s="34" t="s">
        <v>3520</v>
      </c>
    </row>
    <row r="1393" spans="1:24" x14ac:dyDescent="0.25">
      <c r="A1393" s="30" t="s">
        <v>1280</v>
      </c>
      <c r="B1393" s="31" t="s">
        <v>1274</v>
      </c>
      <c r="C1393" s="31" t="str">
        <f t="shared" si="63"/>
        <v>Durable Medical Equipment and Supplies Policy</v>
      </c>
      <c r="G1393" s="30" t="s">
        <v>1280</v>
      </c>
      <c r="H1393" s="31" t="s">
        <v>1274</v>
      </c>
      <c r="I1393" s="31" t="str">
        <f t="shared" si="64"/>
        <v>Durable Medical Equipment and Supplies Policy</v>
      </c>
      <c r="J1393" t="e">
        <f t="shared" ca="1" si="65"/>
        <v>#N/A</v>
      </c>
      <c r="N1393" s="34" t="s">
        <v>3520</v>
      </c>
      <c r="O1393" s="34" t="s">
        <v>7412</v>
      </c>
      <c r="P1393" s="69">
        <v>5720</v>
      </c>
      <c r="Q1393" s="34" t="s">
        <v>7473</v>
      </c>
      <c r="R1393" s="34" t="s">
        <v>7474</v>
      </c>
      <c r="S1393" s="69">
        <v>55479</v>
      </c>
      <c r="T1393" s="70" t="s">
        <v>7475</v>
      </c>
      <c r="U1393" s="34" t="s">
        <v>7476</v>
      </c>
      <c r="V1393" s="34" t="s">
        <v>7477</v>
      </c>
      <c r="W1393" s="34" t="s">
        <v>7478</v>
      </c>
      <c r="X1393" s="34" t="s">
        <v>3520</v>
      </c>
    </row>
    <row r="1394" spans="1:24" x14ac:dyDescent="0.25">
      <c r="A1394" s="30" t="s">
        <v>1280</v>
      </c>
      <c r="B1394" s="31" t="s">
        <v>1275</v>
      </c>
      <c r="C1394" s="31" t="str">
        <f t="shared" si="63"/>
        <v>Durable Medical Equipment and Supplies Policy</v>
      </c>
      <c r="G1394" s="30" t="s">
        <v>1280</v>
      </c>
      <c r="H1394" s="31" t="s">
        <v>1275</v>
      </c>
      <c r="I1394" s="31" t="str">
        <f t="shared" si="64"/>
        <v>Durable Medical Equipment and Supplies Policy</v>
      </c>
      <c r="J1394" t="e">
        <f t="shared" ca="1" si="65"/>
        <v>#N/A</v>
      </c>
      <c r="N1394" s="34" t="s">
        <v>3520</v>
      </c>
      <c r="O1394" s="34" t="s">
        <v>7412</v>
      </c>
      <c r="P1394" s="69">
        <v>5720</v>
      </c>
      <c r="Q1394" s="34" t="s">
        <v>7473</v>
      </c>
      <c r="R1394" s="34" t="s">
        <v>7479</v>
      </c>
      <c r="S1394" s="69">
        <v>55005</v>
      </c>
      <c r="T1394" s="70" t="s">
        <v>7480</v>
      </c>
      <c r="U1394" s="34" t="s">
        <v>5017</v>
      </c>
      <c r="V1394" s="34" t="s">
        <v>5017</v>
      </c>
      <c r="W1394" s="34" t="s">
        <v>5018</v>
      </c>
      <c r="X1394" s="34" t="s">
        <v>3520</v>
      </c>
    </row>
    <row r="1395" spans="1:24" x14ac:dyDescent="0.25">
      <c r="A1395" s="30" t="s">
        <v>1280</v>
      </c>
      <c r="B1395" s="31" t="s">
        <v>1276</v>
      </c>
      <c r="C1395" s="31" t="str">
        <f t="shared" si="63"/>
        <v>Durable Medical Equipment and Supplies Policy</v>
      </c>
      <c r="G1395" s="30" t="s">
        <v>1280</v>
      </c>
      <c r="H1395" s="31" t="s">
        <v>1276</v>
      </c>
      <c r="I1395" s="31" t="str">
        <f t="shared" si="64"/>
        <v>Durable Medical Equipment and Supplies Policy</v>
      </c>
      <c r="J1395" t="e">
        <f t="shared" ca="1" si="65"/>
        <v>#N/A</v>
      </c>
      <c r="N1395" s="34" t="s">
        <v>3520</v>
      </c>
      <c r="O1395" s="34" t="s">
        <v>7412</v>
      </c>
      <c r="P1395" s="69">
        <v>5720</v>
      </c>
      <c r="Q1395" s="34" t="s">
        <v>7473</v>
      </c>
      <c r="R1395" s="34" t="s">
        <v>7481</v>
      </c>
      <c r="S1395" s="69">
        <v>55046</v>
      </c>
      <c r="T1395" s="70" t="s">
        <v>7482</v>
      </c>
      <c r="U1395" s="34" t="s">
        <v>5017</v>
      </c>
      <c r="V1395" s="34" t="s">
        <v>5017</v>
      </c>
      <c r="W1395" s="34" t="s">
        <v>5018</v>
      </c>
      <c r="X1395" s="34" t="s">
        <v>3520</v>
      </c>
    </row>
    <row r="1396" spans="1:24" x14ac:dyDescent="0.25">
      <c r="A1396" s="30" t="s">
        <v>1280</v>
      </c>
      <c r="B1396" s="31" t="s">
        <v>1277</v>
      </c>
      <c r="C1396" s="31" t="str">
        <f t="shared" si="63"/>
        <v>Durable Medical Equipment and Supplies Policy</v>
      </c>
      <c r="G1396" s="30" t="s">
        <v>1280</v>
      </c>
      <c r="H1396" s="31" t="s">
        <v>1277</v>
      </c>
      <c r="I1396" s="31" t="str">
        <f t="shared" si="64"/>
        <v>Durable Medical Equipment and Supplies Policy</v>
      </c>
      <c r="J1396" t="e">
        <f t="shared" ca="1" si="65"/>
        <v>#N/A</v>
      </c>
      <c r="N1396" s="34" t="s">
        <v>3520</v>
      </c>
      <c r="O1396" s="34" t="s">
        <v>7412</v>
      </c>
      <c r="P1396" s="69">
        <v>6169</v>
      </c>
      <c r="Q1396" s="70" t="s">
        <v>7483</v>
      </c>
      <c r="R1396" s="34" t="s">
        <v>7484</v>
      </c>
      <c r="S1396" s="69">
        <v>56893</v>
      </c>
      <c r="T1396" s="70" t="s">
        <v>7485</v>
      </c>
      <c r="U1396" s="34" t="s">
        <v>5017</v>
      </c>
      <c r="V1396" s="34" t="s">
        <v>5017</v>
      </c>
      <c r="W1396" s="34" t="s">
        <v>5018</v>
      </c>
      <c r="X1396" s="34" t="s">
        <v>3520</v>
      </c>
    </row>
    <row r="1397" spans="1:24" x14ac:dyDescent="0.25">
      <c r="A1397" s="30" t="s">
        <v>1281</v>
      </c>
      <c r="B1397" s="31" t="s">
        <v>1065</v>
      </c>
      <c r="C1397" s="31" t="str">
        <f t="shared" si="63"/>
        <v>Durable Medical Equipment and Supplies Policy</v>
      </c>
      <c r="G1397" s="30" t="s">
        <v>1281</v>
      </c>
      <c r="H1397" s="31" t="s">
        <v>1065</v>
      </c>
      <c r="I1397" s="31" t="str">
        <f t="shared" si="64"/>
        <v>Durable Medical Equipment and Supplies Policy</v>
      </c>
      <c r="J1397" t="e">
        <f t="shared" ca="1" si="65"/>
        <v>#N/A</v>
      </c>
      <c r="N1397" s="34" t="s">
        <v>3520</v>
      </c>
      <c r="O1397" s="34" t="s">
        <v>7412</v>
      </c>
      <c r="P1397" s="69">
        <v>6514</v>
      </c>
      <c r="Q1397" s="34" t="s">
        <v>7486</v>
      </c>
      <c r="R1397" s="34" t="s">
        <v>7487</v>
      </c>
      <c r="S1397" s="69">
        <v>56887</v>
      </c>
      <c r="T1397" s="70" t="s">
        <v>7488</v>
      </c>
      <c r="U1397" s="34" t="s">
        <v>5017</v>
      </c>
      <c r="V1397" s="34" t="s">
        <v>5017</v>
      </c>
      <c r="W1397" s="34" t="s">
        <v>5018</v>
      </c>
      <c r="X1397" s="34" t="s">
        <v>3520</v>
      </c>
    </row>
    <row r="1398" spans="1:24" x14ac:dyDescent="0.25">
      <c r="A1398" s="30" t="s">
        <v>1282</v>
      </c>
      <c r="B1398" s="31" t="s">
        <v>1075</v>
      </c>
      <c r="C1398" s="31" t="str">
        <f t="shared" si="63"/>
        <v>Durable Medical Equipment and Supplies Policy</v>
      </c>
      <c r="G1398" s="30" t="s">
        <v>1282</v>
      </c>
      <c r="H1398" s="31" t="s">
        <v>1075</v>
      </c>
      <c r="I1398" s="31" t="str">
        <f t="shared" si="64"/>
        <v>Durable Medical Equipment and Supplies Policy</v>
      </c>
      <c r="J1398" t="e">
        <f t="shared" ca="1" si="65"/>
        <v>#N/A</v>
      </c>
      <c r="N1398" s="34" t="s">
        <v>3520</v>
      </c>
      <c r="O1398" s="34" t="s">
        <v>7412</v>
      </c>
      <c r="P1398" s="69">
        <v>7730</v>
      </c>
      <c r="Q1398" s="34" t="s">
        <v>7489</v>
      </c>
      <c r="R1398" s="34" t="s">
        <v>7490</v>
      </c>
      <c r="S1398" s="69">
        <v>34101</v>
      </c>
      <c r="T1398" s="70" t="s">
        <v>7491</v>
      </c>
      <c r="U1398" s="34" t="s">
        <v>7492</v>
      </c>
      <c r="V1398" s="34" t="s">
        <v>7492</v>
      </c>
      <c r="W1398" s="34" t="s">
        <v>7493</v>
      </c>
      <c r="X1398" s="34" t="s">
        <v>3520</v>
      </c>
    </row>
    <row r="1399" spans="1:24" x14ac:dyDescent="0.25">
      <c r="A1399" s="30" t="s">
        <v>1282</v>
      </c>
      <c r="B1399" s="31" t="s">
        <v>1279</v>
      </c>
      <c r="C1399" s="31" t="str">
        <f t="shared" si="63"/>
        <v>Durable Medical Equipment and Supplies Policy</v>
      </c>
      <c r="G1399" s="30" t="s">
        <v>1282</v>
      </c>
      <c r="H1399" s="31" t="s">
        <v>1279</v>
      </c>
      <c r="I1399" s="31" t="str">
        <f t="shared" si="64"/>
        <v>Durable Medical Equipment and Supplies Policy</v>
      </c>
      <c r="J1399" t="e">
        <f t="shared" ca="1" si="65"/>
        <v>#N/A</v>
      </c>
      <c r="N1399" s="34" t="s">
        <v>3520</v>
      </c>
      <c r="O1399" s="34" t="s">
        <v>7494</v>
      </c>
      <c r="P1399" s="69">
        <v>5510</v>
      </c>
      <c r="Q1399" s="34" t="s">
        <v>7495</v>
      </c>
      <c r="R1399" s="34" t="s">
        <v>7496</v>
      </c>
      <c r="S1399" s="69">
        <v>7522</v>
      </c>
      <c r="T1399" s="34" t="s">
        <v>7497</v>
      </c>
      <c r="U1399" s="34" t="s">
        <v>5017</v>
      </c>
      <c r="V1399" s="34" t="s">
        <v>5017</v>
      </c>
      <c r="W1399" s="34" t="s">
        <v>5018</v>
      </c>
      <c r="X1399" s="34" t="s">
        <v>3520</v>
      </c>
    </row>
    <row r="1400" spans="1:24" x14ac:dyDescent="0.25">
      <c r="A1400" s="30" t="s">
        <v>199</v>
      </c>
      <c r="B1400" s="31" t="s">
        <v>589</v>
      </c>
      <c r="C1400" s="31" t="str">
        <f t="shared" si="63"/>
        <v>Ambulance Policy</v>
      </c>
      <c r="G1400" s="30" t="s">
        <v>199</v>
      </c>
      <c r="H1400" s="31" t="s">
        <v>589</v>
      </c>
      <c r="I1400" s="31" t="str">
        <f t="shared" si="64"/>
        <v>Ambulance Policy</v>
      </c>
      <c r="J1400" t="e">
        <f t="shared" ca="1" si="65"/>
        <v>#N/A</v>
      </c>
      <c r="N1400" s="34" t="s">
        <v>3520</v>
      </c>
      <c r="O1400" s="34" t="s">
        <v>7494</v>
      </c>
      <c r="P1400" s="69">
        <v>6439</v>
      </c>
      <c r="Q1400" s="34" t="s">
        <v>7498</v>
      </c>
      <c r="R1400" s="34" t="s">
        <v>7499</v>
      </c>
      <c r="S1400" s="69">
        <v>18572</v>
      </c>
      <c r="T1400" s="70" t="s">
        <v>7500</v>
      </c>
      <c r="U1400" s="34" t="s">
        <v>5017</v>
      </c>
      <c r="V1400" s="34" t="s">
        <v>5017</v>
      </c>
      <c r="W1400" s="34" t="s">
        <v>5018</v>
      </c>
      <c r="X1400" s="34" t="s">
        <v>3520</v>
      </c>
    </row>
    <row r="1401" spans="1:24" x14ac:dyDescent="0.25">
      <c r="A1401" s="30" t="s">
        <v>199</v>
      </c>
      <c r="B1401" s="31" t="s">
        <v>588</v>
      </c>
      <c r="C1401" s="31" t="str">
        <f t="shared" si="63"/>
        <v>Ambulance Policy</v>
      </c>
      <c r="G1401" s="30" t="s">
        <v>199</v>
      </c>
      <c r="H1401" s="31" t="s">
        <v>588</v>
      </c>
      <c r="I1401" s="31" t="str">
        <f t="shared" si="64"/>
        <v>Ambulance Policy</v>
      </c>
      <c r="J1401" t="e">
        <f t="shared" ca="1" si="65"/>
        <v>#N/A</v>
      </c>
      <c r="N1401" s="34" t="s">
        <v>3520</v>
      </c>
      <c r="O1401" s="34" t="s">
        <v>7501</v>
      </c>
      <c r="P1401" s="69">
        <v>3306</v>
      </c>
      <c r="Q1401" s="70" t="s">
        <v>7502</v>
      </c>
      <c r="R1401" s="34" t="s">
        <v>7503</v>
      </c>
      <c r="S1401" s="69">
        <v>19262</v>
      </c>
      <c r="T1401" s="70" t="s">
        <v>7504</v>
      </c>
      <c r="U1401" s="34" t="s">
        <v>5017</v>
      </c>
      <c r="V1401" s="34" t="s">
        <v>5017</v>
      </c>
      <c r="W1401" s="34" t="s">
        <v>5018</v>
      </c>
      <c r="X1401" s="34" t="s">
        <v>3520</v>
      </c>
    </row>
    <row r="1402" spans="1:24" x14ac:dyDescent="0.25">
      <c r="A1402" s="30" t="s">
        <v>199</v>
      </c>
      <c r="B1402" s="31" t="s">
        <v>1283</v>
      </c>
      <c r="C1402" s="31" t="str">
        <f t="shared" si="63"/>
        <v>Ambulance Policy</v>
      </c>
      <c r="G1402" s="30" t="s">
        <v>199</v>
      </c>
      <c r="H1402" s="31" t="s">
        <v>1283</v>
      </c>
      <c r="I1402" s="31" t="str">
        <f t="shared" si="64"/>
        <v>Ambulance Policy</v>
      </c>
      <c r="J1402" t="e">
        <f t="shared" ca="1" si="65"/>
        <v>#N/A</v>
      </c>
      <c r="N1402" s="34" t="s">
        <v>3520</v>
      </c>
      <c r="O1402" s="34" t="s">
        <v>7501</v>
      </c>
      <c r="P1402" s="69">
        <v>6513</v>
      </c>
      <c r="Q1402" s="34" t="s">
        <v>7505</v>
      </c>
      <c r="R1402" s="34" t="s">
        <v>7506</v>
      </c>
      <c r="S1402" s="69">
        <v>53469</v>
      </c>
      <c r="T1402" s="70" t="s">
        <v>7507</v>
      </c>
      <c r="U1402" s="34" t="s">
        <v>5017</v>
      </c>
      <c r="V1402" s="34" t="s">
        <v>5017</v>
      </c>
      <c r="W1402" s="34" t="s">
        <v>5018</v>
      </c>
      <c r="X1402" s="34" t="s">
        <v>3520</v>
      </c>
    </row>
    <row r="1403" spans="1:24" x14ac:dyDescent="0.25">
      <c r="A1403" s="30" t="s">
        <v>199</v>
      </c>
      <c r="B1403" s="31" t="s">
        <v>1283</v>
      </c>
      <c r="C1403" s="31" t="str">
        <f t="shared" si="63"/>
        <v>Ambulance Policy</v>
      </c>
      <c r="G1403" s="30" t="s">
        <v>199</v>
      </c>
      <c r="H1403" s="31" t="s">
        <v>1283</v>
      </c>
      <c r="I1403" s="31" t="str">
        <f t="shared" si="64"/>
        <v>Ambulance Policy</v>
      </c>
      <c r="J1403" t="e">
        <f t="shared" ca="1" si="65"/>
        <v>#N/A</v>
      </c>
      <c r="N1403" s="34" t="s">
        <v>3520</v>
      </c>
      <c r="O1403" s="34" t="s">
        <v>7501</v>
      </c>
      <c r="P1403" s="69">
        <v>8688</v>
      </c>
      <c r="Q1403" s="70" t="s">
        <v>7508</v>
      </c>
      <c r="R1403" s="34" t="s">
        <v>7509</v>
      </c>
      <c r="S1403" s="69">
        <v>58436</v>
      </c>
      <c r="T1403" s="70" t="s">
        <v>7510</v>
      </c>
      <c r="U1403" s="34" t="s">
        <v>5066</v>
      </c>
      <c r="V1403" s="34" t="s">
        <v>5067</v>
      </c>
      <c r="W1403" s="34" t="s">
        <v>7511</v>
      </c>
      <c r="X1403" s="34" t="s">
        <v>3520</v>
      </c>
    </row>
    <row r="1404" spans="1:24" x14ac:dyDescent="0.25">
      <c r="A1404" s="30" t="s">
        <v>199</v>
      </c>
      <c r="B1404" s="31" t="s">
        <v>1284</v>
      </c>
      <c r="C1404" s="31" t="str">
        <f t="shared" si="63"/>
        <v>Ambulance Policy</v>
      </c>
      <c r="G1404" s="30" t="s">
        <v>199</v>
      </c>
      <c r="H1404" s="31" t="s">
        <v>1284</v>
      </c>
      <c r="I1404" s="31" t="str">
        <f t="shared" si="64"/>
        <v>Ambulance Policy</v>
      </c>
      <c r="J1404" t="e">
        <f t="shared" ca="1" si="65"/>
        <v>#N/A</v>
      </c>
      <c r="N1404" s="34" t="s">
        <v>3516</v>
      </c>
      <c r="O1404" s="34" t="s">
        <v>7512</v>
      </c>
      <c r="P1404" s="69">
        <v>3264</v>
      </c>
      <c r="Q1404" s="34" t="s">
        <v>7513</v>
      </c>
      <c r="R1404" s="34" t="s">
        <v>7514</v>
      </c>
      <c r="S1404" s="69">
        <v>61035</v>
      </c>
      <c r="T1404" s="34" t="s">
        <v>7515</v>
      </c>
      <c r="U1404" s="34" t="s">
        <v>5066</v>
      </c>
      <c r="V1404" s="34" t="s">
        <v>5067</v>
      </c>
      <c r="W1404" s="34" t="s">
        <v>7516</v>
      </c>
      <c r="X1404" s="34" t="s">
        <v>3516</v>
      </c>
    </row>
    <row r="1405" spans="1:24" x14ac:dyDescent="0.25">
      <c r="A1405" s="30" t="s">
        <v>1285</v>
      </c>
      <c r="B1405" s="31" t="s">
        <v>1038</v>
      </c>
      <c r="C1405" s="31" t="str">
        <f t="shared" si="63"/>
        <v>CMS National Coverage Determinations (NCD) Policy</v>
      </c>
      <c r="G1405" s="30" t="s">
        <v>1285</v>
      </c>
      <c r="H1405" s="31" t="s">
        <v>1038</v>
      </c>
      <c r="I1405" s="31" t="str">
        <f t="shared" si="64"/>
        <v>CMS National Coverage Determinations (NCD) Policy</v>
      </c>
      <c r="J1405" t="e">
        <f t="shared" ca="1" si="65"/>
        <v>#N/A</v>
      </c>
      <c r="N1405" s="34" t="s">
        <v>3516</v>
      </c>
      <c r="O1405" s="34" t="s">
        <v>7512</v>
      </c>
      <c r="P1405" s="69">
        <v>3264</v>
      </c>
      <c r="Q1405" s="34" t="s">
        <v>7513</v>
      </c>
      <c r="R1405" s="34" t="s">
        <v>7517</v>
      </c>
      <c r="S1405" s="69">
        <v>57078</v>
      </c>
      <c r="T1405" s="34" t="s">
        <v>7518</v>
      </c>
      <c r="U1405" s="34" t="s">
        <v>5066</v>
      </c>
      <c r="V1405" s="34" t="s">
        <v>5067</v>
      </c>
      <c r="W1405" s="34" t="s">
        <v>7519</v>
      </c>
      <c r="X1405" s="34" t="s">
        <v>3516</v>
      </c>
    </row>
    <row r="1406" spans="1:24" x14ac:dyDescent="0.25">
      <c r="A1406" s="30" t="s">
        <v>1285</v>
      </c>
      <c r="B1406" s="31" t="s">
        <v>970</v>
      </c>
      <c r="C1406" s="31" t="str">
        <f t="shared" si="63"/>
        <v>CMS National Coverage Determinations (NCD) Policy</v>
      </c>
      <c r="G1406" s="30" t="s">
        <v>1285</v>
      </c>
      <c r="H1406" s="31" t="s">
        <v>970</v>
      </c>
      <c r="I1406" s="31" t="str">
        <f t="shared" si="64"/>
        <v>CMS National Coverage Determinations (NCD) Policy</v>
      </c>
      <c r="J1406" t="e">
        <f t="shared" ca="1" si="65"/>
        <v>#N/A</v>
      </c>
      <c r="N1406" s="34" t="s">
        <v>3516</v>
      </c>
      <c r="O1406" s="34" t="s">
        <v>7512</v>
      </c>
      <c r="P1406" s="69">
        <v>3264</v>
      </c>
      <c r="Q1406" s="34" t="s">
        <v>7513</v>
      </c>
      <c r="R1406" s="34" t="s">
        <v>7520</v>
      </c>
      <c r="S1406" s="69">
        <v>61104</v>
      </c>
      <c r="T1406" s="34" t="s">
        <v>7521</v>
      </c>
      <c r="U1406" s="34" t="s">
        <v>5066</v>
      </c>
      <c r="V1406" s="34" t="s">
        <v>5067</v>
      </c>
      <c r="W1406" s="34" t="s">
        <v>7522</v>
      </c>
      <c r="X1406" s="34" t="s">
        <v>3516</v>
      </c>
    </row>
    <row r="1407" spans="1:24" x14ac:dyDescent="0.25">
      <c r="A1407" s="30" t="s">
        <v>1285</v>
      </c>
      <c r="B1407" s="31" t="s">
        <v>972</v>
      </c>
      <c r="C1407" s="31" t="str">
        <f t="shared" si="63"/>
        <v>CMS National Coverage Determinations (NCD) Policy</v>
      </c>
      <c r="G1407" s="30" t="s">
        <v>1285</v>
      </c>
      <c r="H1407" s="31" t="s">
        <v>972</v>
      </c>
      <c r="I1407" s="31" t="str">
        <f t="shared" si="64"/>
        <v>CMS National Coverage Determinations (NCD) Policy</v>
      </c>
      <c r="J1407" t="e">
        <f t="shared" ca="1" si="65"/>
        <v>#N/A</v>
      </c>
      <c r="N1407" s="34" t="s">
        <v>3516</v>
      </c>
      <c r="O1407" s="34" t="s">
        <v>7512</v>
      </c>
      <c r="P1407" s="69">
        <v>6852</v>
      </c>
      <c r="Q1407" s="34" t="s">
        <v>7523</v>
      </c>
      <c r="R1407" s="34" t="s">
        <v>7524</v>
      </c>
      <c r="S1407" s="69">
        <v>56764</v>
      </c>
      <c r="T1407" s="34" t="s">
        <v>7525</v>
      </c>
      <c r="U1407" s="34" t="s">
        <v>5066</v>
      </c>
      <c r="V1407" s="34" t="s">
        <v>5067</v>
      </c>
      <c r="W1407" s="34" t="s">
        <v>7526</v>
      </c>
      <c r="X1407" s="34" t="s">
        <v>3516</v>
      </c>
    </row>
    <row r="1408" spans="1:24" x14ac:dyDescent="0.25">
      <c r="A1408" s="30" t="s">
        <v>1285</v>
      </c>
      <c r="B1408" s="31" t="s">
        <v>974</v>
      </c>
      <c r="C1408" s="31" t="str">
        <f t="shared" si="63"/>
        <v>CMS National Coverage Determinations (NCD) Policy</v>
      </c>
      <c r="G1408" s="30" t="s">
        <v>1285</v>
      </c>
      <c r="H1408" s="31" t="s">
        <v>974</v>
      </c>
      <c r="I1408" s="31" t="str">
        <f t="shared" si="64"/>
        <v>CMS National Coverage Determinations (NCD) Policy</v>
      </c>
      <c r="J1408" t="e">
        <f t="shared" ca="1" si="65"/>
        <v>#N/A</v>
      </c>
      <c r="N1408" s="34" t="s">
        <v>3516</v>
      </c>
      <c r="O1408" s="34" t="s">
        <v>7512</v>
      </c>
      <c r="P1408" s="69">
        <v>6852</v>
      </c>
      <c r="Q1408" s="34" t="s">
        <v>7523</v>
      </c>
      <c r="R1408" s="34" t="s">
        <v>7527</v>
      </c>
      <c r="S1408" s="69">
        <v>56762</v>
      </c>
      <c r="T1408" s="34" t="s">
        <v>7528</v>
      </c>
      <c r="U1408" s="34" t="s">
        <v>5066</v>
      </c>
      <c r="V1408" s="34" t="s">
        <v>5067</v>
      </c>
      <c r="W1408" s="34" t="s">
        <v>7529</v>
      </c>
      <c r="X1408" s="34" t="s">
        <v>3516</v>
      </c>
    </row>
    <row r="1409" spans="1:24" x14ac:dyDescent="0.25">
      <c r="A1409" s="30" t="s">
        <v>1285</v>
      </c>
      <c r="B1409" s="31" t="s">
        <v>976</v>
      </c>
      <c r="C1409" s="31" t="str">
        <f t="shared" si="63"/>
        <v>CMS National Coverage Determinations (NCD) Policy</v>
      </c>
      <c r="G1409" s="30" t="s">
        <v>1285</v>
      </c>
      <c r="H1409" s="31" t="s">
        <v>976</v>
      </c>
      <c r="I1409" s="31" t="str">
        <f t="shared" si="64"/>
        <v>CMS National Coverage Determinations (NCD) Policy</v>
      </c>
      <c r="J1409" t="e">
        <f t="shared" ca="1" si="65"/>
        <v>#N/A</v>
      </c>
      <c r="N1409" s="34" t="s">
        <v>3516</v>
      </c>
      <c r="O1409" s="34" t="s">
        <v>7512</v>
      </c>
      <c r="P1409" s="69">
        <v>6853</v>
      </c>
      <c r="Q1409" s="34" t="s">
        <v>7530</v>
      </c>
      <c r="R1409" s="34" t="s">
        <v>7531</v>
      </c>
      <c r="S1409" s="69">
        <v>56759</v>
      </c>
      <c r="T1409" s="34" t="s">
        <v>7532</v>
      </c>
      <c r="U1409" s="34" t="s">
        <v>5066</v>
      </c>
      <c r="V1409" s="34" t="s">
        <v>5067</v>
      </c>
      <c r="W1409" s="34" t="s">
        <v>7533</v>
      </c>
      <c r="X1409" s="34" t="s">
        <v>3516</v>
      </c>
    </row>
    <row r="1410" spans="1:24" x14ac:dyDescent="0.25">
      <c r="A1410" s="30" t="s">
        <v>1286</v>
      </c>
      <c r="B1410" s="31" t="s">
        <v>1038</v>
      </c>
      <c r="C1410" s="31" t="str">
        <f t="shared" si="63"/>
        <v>CMS National Coverage Determinations (NCD) Policy</v>
      </c>
      <c r="G1410" s="30" t="s">
        <v>1286</v>
      </c>
      <c r="H1410" s="31" t="s">
        <v>1038</v>
      </c>
      <c r="I1410" s="31" t="str">
        <f t="shared" si="64"/>
        <v>CMS National Coverage Determinations (NCD) Policy</v>
      </c>
      <c r="J1410" t="e">
        <f t="shared" ca="1" si="65"/>
        <v>#N/A</v>
      </c>
      <c r="N1410" s="34" t="s">
        <v>3516</v>
      </c>
      <c r="O1410" s="34" t="s">
        <v>7512</v>
      </c>
      <c r="P1410" s="69">
        <v>6853</v>
      </c>
      <c r="Q1410" s="34" t="s">
        <v>7530</v>
      </c>
      <c r="R1410" s="34" t="s">
        <v>7534</v>
      </c>
      <c r="S1410" s="69">
        <v>56739</v>
      </c>
      <c r="T1410" s="34" t="s">
        <v>7535</v>
      </c>
      <c r="U1410" s="34" t="s">
        <v>5066</v>
      </c>
      <c r="V1410" s="34" t="s">
        <v>5067</v>
      </c>
      <c r="W1410" s="34" t="s">
        <v>7536</v>
      </c>
      <c r="X1410" s="34" t="s">
        <v>3516</v>
      </c>
    </row>
    <row r="1411" spans="1:24" x14ac:dyDescent="0.25">
      <c r="A1411" s="30" t="s">
        <v>1286</v>
      </c>
      <c r="B1411" s="31" t="s">
        <v>970</v>
      </c>
      <c r="C1411" s="31" t="str">
        <f t="shared" ref="C1411:C1474" si="66">VLOOKUP(A1411,$G:$I,3,0)</f>
        <v>CMS National Coverage Determinations (NCD) Policy</v>
      </c>
      <c r="G1411" s="30" t="s">
        <v>1286</v>
      </c>
      <c r="H1411" s="31" t="s">
        <v>970</v>
      </c>
      <c r="I1411" s="31" t="str">
        <f t="shared" ref="I1411:I1474" si="67">VLOOKUP(G1411,$R:$X,7,0)</f>
        <v>CMS National Coverage Determinations (NCD) Policy</v>
      </c>
      <c r="J1411" t="e">
        <f t="shared" ref="J1411:J1474" ca="1" si="68">VLOOKUP(I1411,$J:$J,1,0)</f>
        <v>#N/A</v>
      </c>
      <c r="N1411" s="34" t="s">
        <v>3519</v>
      </c>
      <c r="O1411" s="34" t="s">
        <v>7537</v>
      </c>
      <c r="P1411" s="69">
        <v>3255</v>
      </c>
      <c r="Q1411" s="34" t="s">
        <v>7538</v>
      </c>
      <c r="R1411" s="34" t="s">
        <v>7539</v>
      </c>
      <c r="S1411" s="69">
        <v>26171</v>
      </c>
      <c r="T1411" s="70" t="s">
        <v>7540</v>
      </c>
      <c r="U1411" s="34" t="s">
        <v>7541</v>
      </c>
      <c r="V1411" s="34" t="s">
        <v>7542</v>
      </c>
      <c r="W1411" s="34" t="s">
        <v>7543</v>
      </c>
      <c r="X1411" s="34" t="s">
        <v>3519</v>
      </c>
    </row>
    <row r="1412" spans="1:24" x14ac:dyDescent="0.25">
      <c r="A1412" s="30" t="s">
        <v>1286</v>
      </c>
      <c r="B1412" s="31" t="s">
        <v>972</v>
      </c>
      <c r="C1412" s="31" t="str">
        <f t="shared" si="66"/>
        <v>CMS National Coverage Determinations (NCD) Policy</v>
      </c>
      <c r="G1412" s="30" t="s">
        <v>1286</v>
      </c>
      <c r="H1412" s="31" t="s">
        <v>972</v>
      </c>
      <c r="I1412" s="31" t="str">
        <f t="shared" si="67"/>
        <v>CMS National Coverage Determinations (NCD) Policy</v>
      </c>
      <c r="J1412" t="e">
        <f t="shared" ca="1" si="68"/>
        <v>#N/A</v>
      </c>
      <c r="N1412" s="34" t="s">
        <v>3519</v>
      </c>
      <c r="O1412" s="34" t="s">
        <v>7537</v>
      </c>
      <c r="P1412" s="69">
        <v>6947</v>
      </c>
      <c r="Q1412" s="34" t="s">
        <v>7544</v>
      </c>
      <c r="R1412" s="34" t="s">
        <v>7545</v>
      </c>
      <c r="S1412" s="69">
        <v>24968</v>
      </c>
      <c r="T1412" s="70" t="s">
        <v>7546</v>
      </c>
      <c r="U1412" s="34" t="s">
        <v>7541</v>
      </c>
      <c r="V1412" s="34" t="s">
        <v>7542</v>
      </c>
      <c r="W1412" s="34" t="s">
        <v>7547</v>
      </c>
      <c r="X1412" s="34" t="s">
        <v>3519</v>
      </c>
    </row>
    <row r="1413" spans="1:24" x14ac:dyDescent="0.25">
      <c r="A1413" s="30" t="s">
        <v>1286</v>
      </c>
      <c r="B1413" s="31" t="s">
        <v>974</v>
      </c>
      <c r="C1413" s="31" t="str">
        <f t="shared" si="66"/>
        <v>CMS National Coverage Determinations (NCD) Policy</v>
      </c>
      <c r="G1413" s="30" t="s">
        <v>1286</v>
      </c>
      <c r="H1413" s="31" t="s">
        <v>974</v>
      </c>
      <c r="I1413" s="31" t="str">
        <f t="shared" si="67"/>
        <v>CMS National Coverage Determinations (NCD) Policy</v>
      </c>
      <c r="J1413" t="e">
        <f t="shared" ca="1" si="68"/>
        <v>#N/A</v>
      </c>
      <c r="N1413" s="34" t="s">
        <v>3519</v>
      </c>
      <c r="O1413" s="34" t="s">
        <v>7548</v>
      </c>
      <c r="P1413" s="69">
        <v>7224</v>
      </c>
      <c r="Q1413" s="34" t="s">
        <v>7549</v>
      </c>
      <c r="R1413" s="34" t="s">
        <v>7550</v>
      </c>
      <c r="S1413" s="69">
        <v>56108</v>
      </c>
      <c r="T1413" s="70" t="s">
        <v>7551</v>
      </c>
      <c r="U1413" s="34" t="s">
        <v>7541</v>
      </c>
      <c r="V1413" s="34" t="s">
        <v>7542</v>
      </c>
      <c r="W1413" s="34" t="s">
        <v>7552</v>
      </c>
      <c r="X1413" s="34" t="s">
        <v>3519</v>
      </c>
    </row>
    <row r="1414" spans="1:24" x14ac:dyDescent="0.25">
      <c r="A1414" s="30" t="s">
        <v>1286</v>
      </c>
      <c r="B1414" s="31" t="s">
        <v>976</v>
      </c>
      <c r="C1414" s="31" t="str">
        <f t="shared" si="66"/>
        <v>CMS National Coverage Determinations (NCD) Policy</v>
      </c>
      <c r="G1414" s="30" t="s">
        <v>1286</v>
      </c>
      <c r="H1414" s="31" t="s">
        <v>976</v>
      </c>
      <c r="I1414" s="31" t="str">
        <f t="shared" si="67"/>
        <v>CMS National Coverage Determinations (NCD) Policy</v>
      </c>
      <c r="J1414" t="e">
        <f t="shared" ca="1" si="68"/>
        <v>#N/A</v>
      </c>
      <c r="N1414" s="34" t="s">
        <v>3519</v>
      </c>
      <c r="O1414" s="34" t="s">
        <v>7553</v>
      </c>
      <c r="P1414" s="69">
        <v>8290</v>
      </c>
      <c r="Q1414" s="34" t="s">
        <v>7554</v>
      </c>
      <c r="R1414" s="34" t="s">
        <v>7555</v>
      </c>
      <c r="S1414" s="69">
        <v>42809</v>
      </c>
      <c r="T1414" s="34" t="s">
        <v>7556</v>
      </c>
      <c r="U1414" s="34" t="s">
        <v>7541</v>
      </c>
      <c r="V1414" s="34" t="s">
        <v>7557</v>
      </c>
      <c r="W1414" s="34" t="s">
        <v>7558</v>
      </c>
      <c r="X1414" s="34" t="s">
        <v>3519</v>
      </c>
    </row>
    <row r="1415" spans="1:24" x14ac:dyDescent="0.25">
      <c r="A1415" s="30" t="s">
        <v>1287</v>
      </c>
      <c r="B1415" s="31" t="s">
        <v>1038</v>
      </c>
      <c r="C1415" s="31" t="str">
        <f t="shared" si="66"/>
        <v>CMS National Coverage Determinations (NCD) Policy</v>
      </c>
      <c r="G1415" s="30" t="s">
        <v>1287</v>
      </c>
      <c r="H1415" s="31" t="s">
        <v>1038</v>
      </c>
      <c r="I1415" s="31" t="str">
        <f t="shared" si="67"/>
        <v>CMS National Coverage Determinations (NCD) Policy</v>
      </c>
      <c r="J1415" t="e">
        <f t="shared" ca="1" si="68"/>
        <v>#N/A</v>
      </c>
      <c r="N1415" s="34" t="s">
        <v>3519</v>
      </c>
      <c r="O1415" s="34" t="s">
        <v>7559</v>
      </c>
      <c r="P1415" s="69">
        <v>8288</v>
      </c>
      <c r="Q1415" s="34" t="s">
        <v>7560</v>
      </c>
      <c r="R1415" s="34" t="s">
        <v>7561</v>
      </c>
      <c r="S1415" s="69">
        <v>59086</v>
      </c>
      <c r="T1415" s="70" t="s">
        <v>7562</v>
      </c>
      <c r="U1415" s="34" t="s">
        <v>7541</v>
      </c>
      <c r="V1415" s="34" t="s">
        <v>7557</v>
      </c>
      <c r="W1415" s="34" t="s">
        <v>7563</v>
      </c>
      <c r="X1415" s="34" t="s">
        <v>3519</v>
      </c>
    </row>
    <row r="1416" spans="1:24" x14ac:dyDescent="0.25">
      <c r="A1416" s="30" t="s">
        <v>1287</v>
      </c>
      <c r="B1416" s="31" t="s">
        <v>970</v>
      </c>
      <c r="C1416" s="31" t="str">
        <f t="shared" si="66"/>
        <v>CMS National Coverage Determinations (NCD) Policy</v>
      </c>
      <c r="G1416" s="30" t="s">
        <v>1287</v>
      </c>
      <c r="H1416" s="31" t="s">
        <v>970</v>
      </c>
      <c r="I1416" s="31" t="str">
        <f t="shared" si="67"/>
        <v>CMS National Coverage Determinations (NCD) Policy</v>
      </c>
      <c r="J1416" t="e">
        <f t="shared" ca="1" si="68"/>
        <v>#N/A</v>
      </c>
      <c r="N1416" s="34" t="s">
        <v>3519</v>
      </c>
      <c r="O1416" s="34" t="s">
        <v>7559</v>
      </c>
      <c r="P1416" s="69">
        <v>8289</v>
      </c>
      <c r="Q1416" s="34" t="s">
        <v>7564</v>
      </c>
      <c r="R1416" s="34" t="s">
        <v>7565</v>
      </c>
      <c r="S1416" s="69">
        <v>58095</v>
      </c>
      <c r="T1416" s="34" t="s">
        <v>7566</v>
      </c>
      <c r="U1416" s="34" t="s">
        <v>7541</v>
      </c>
      <c r="V1416" s="34" t="s">
        <v>7557</v>
      </c>
      <c r="W1416" s="34" t="s">
        <v>7563</v>
      </c>
      <c r="X1416" s="34" t="s">
        <v>3519</v>
      </c>
    </row>
    <row r="1417" spans="1:24" x14ac:dyDescent="0.25">
      <c r="A1417" s="30" t="s">
        <v>1287</v>
      </c>
      <c r="B1417" s="31" t="s">
        <v>972</v>
      </c>
      <c r="C1417" s="31" t="str">
        <f t="shared" si="66"/>
        <v>CMS National Coverage Determinations (NCD) Policy</v>
      </c>
      <c r="G1417" s="30" t="s">
        <v>1287</v>
      </c>
      <c r="H1417" s="31" t="s">
        <v>972</v>
      </c>
      <c r="I1417" s="31" t="str">
        <f t="shared" si="67"/>
        <v>CMS National Coverage Determinations (NCD) Policy</v>
      </c>
      <c r="J1417" t="e">
        <f t="shared" ca="1" si="68"/>
        <v>#N/A</v>
      </c>
      <c r="N1417" s="34" t="s">
        <v>3519</v>
      </c>
      <c r="O1417" s="70" t="s">
        <v>7567</v>
      </c>
      <c r="P1417" s="69">
        <v>8504</v>
      </c>
      <c r="Q1417" s="34" t="s">
        <v>7568</v>
      </c>
      <c r="R1417" s="34" t="s">
        <v>7569</v>
      </c>
      <c r="S1417" s="69">
        <v>60613</v>
      </c>
      <c r="T1417" s="70" t="s">
        <v>7570</v>
      </c>
      <c r="U1417" s="34" t="s">
        <v>7541</v>
      </c>
      <c r="V1417" s="34" t="s">
        <v>7557</v>
      </c>
      <c r="W1417" s="34" t="s">
        <v>7563</v>
      </c>
      <c r="X1417" s="34" t="s">
        <v>3519</v>
      </c>
    </row>
    <row r="1418" spans="1:24" x14ac:dyDescent="0.25">
      <c r="A1418" s="30" t="s">
        <v>1287</v>
      </c>
      <c r="B1418" s="31" t="s">
        <v>974</v>
      </c>
      <c r="C1418" s="31" t="str">
        <f t="shared" si="66"/>
        <v>CMS National Coverage Determinations (NCD) Policy</v>
      </c>
      <c r="G1418" s="30" t="s">
        <v>1287</v>
      </c>
      <c r="H1418" s="31" t="s">
        <v>974</v>
      </c>
      <c r="I1418" s="31" t="str">
        <f t="shared" si="67"/>
        <v>CMS National Coverage Determinations (NCD) Policy</v>
      </c>
      <c r="J1418" t="e">
        <f t="shared" ca="1" si="68"/>
        <v>#N/A</v>
      </c>
      <c r="N1418" s="34" t="s">
        <v>3519</v>
      </c>
      <c r="O1418" s="70" t="s">
        <v>7567</v>
      </c>
      <c r="P1418" s="69">
        <v>8539</v>
      </c>
      <c r="Q1418" s="34" t="s">
        <v>7571</v>
      </c>
      <c r="R1418" s="34" t="s">
        <v>7572</v>
      </c>
      <c r="S1418" s="69">
        <v>60612</v>
      </c>
      <c r="T1418" s="70" t="s">
        <v>7573</v>
      </c>
      <c r="U1418" s="34" t="s">
        <v>7541</v>
      </c>
      <c r="V1418" s="34" t="s">
        <v>7557</v>
      </c>
      <c r="W1418" s="34" t="s">
        <v>7563</v>
      </c>
      <c r="X1418" s="34" t="s">
        <v>3519</v>
      </c>
    </row>
    <row r="1419" spans="1:24" x14ac:dyDescent="0.25">
      <c r="A1419" s="30" t="s">
        <v>1287</v>
      </c>
      <c r="B1419" s="31" t="s">
        <v>976</v>
      </c>
      <c r="C1419" s="31" t="str">
        <f t="shared" si="66"/>
        <v>CMS National Coverage Determinations (NCD) Policy</v>
      </c>
      <c r="G1419" s="30" t="s">
        <v>1287</v>
      </c>
      <c r="H1419" s="31" t="s">
        <v>976</v>
      </c>
      <c r="I1419" s="31" t="str">
        <f t="shared" si="67"/>
        <v>CMS National Coverage Determinations (NCD) Policy</v>
      </c>
      <c r="J1419" t="e">
        <f t="shared" ca="1" si="68"/>
        <v>#N/A</v>
      </c>
      <c r="N1419" s="34" t="s">
        <v>3519</v>
      </c>
      <c r="O1419" s="34" t="s">
        <v>7574</v>
      </c>
      <c r="P1419" s="69">
        <v>5098</v>
      </c>
      <c r="Q1419" s="34" t="s">
        <v>7575</v>
      </c>
      <c r="R1419" s="34" t="s">
        <v>7576</v>
      </c>
      <c r="S1419" s="69">
        <v>56770</v>
      </c>
      <c r="T1419" s="34" t="s">
        <v>7577</v>
      </c>
      <c r="U1419" s="34" t="s">
        <v>7541</v>
      </c>
      <c r="V1419" s="34" t="s">
        <v>7542</v>
      </c>
      <c r="W1419" s="34" t="s">
        <v>7578</v>
      </c>
      <c r="X1419" s="34" t="s">
        <v>3519</v>
      </c>
    </row>
    <row r="1420" spans="1:24" x14ac:dyDescent="0.25">
      <c r="A1420" s="30" t="s">
        <v>1288</v>
      </c>
      <c r="B1420" s="31" t="s">
        <v>1038</v>
      </c>
      <c r="C1420" s="31" t="str">
        <f t="shared" si="66"/>
        <v>CMS National Coverage Determinations (NCD) Policy</v>
      </c>
      <c r="G1420" s="30" t="s">
        <v>1288</v>
      </c>
      <c r="H1420" s="31" t="s">
        <v>1038</v>
      </c>
      <c r="I1420" s="31" t="str">
        <f t="shared" si="67"/>
        <v>CMS National Coverage Determinations (NCD) Policy</v>
      </c>
      <c r="J1420" t="e">
        <f t="shared" ca="1" si="68"/>
        <v>#N/A</v>
      </c>
      <c r="N1420" s="34" t="s">
        <v>3519</v>
      </c>
      <c r="O1420" s="34" t="s">
        <v>7574</v>
      </c>
      <c r="P1420" s="69">
        <v>6946</v>
      </c>
      <c r="Q1420" s="34" t="s">
        <v>7579</v>
      </c>
      <c r="R1420" s="34" t="s">
        <v>7580</v>
      </c>
      <c r="S1420" s="69">
        <v>56765</v>
      </c>
      <c r="T1420" s="34" t="s">
        <v>7581</v>
      </c>
      <c r="U1420" s="34" t="s">
        <v>7541</v>
      </c>
      <c r="V1420" s="34" t="s">
        <v>7542</v>
      </c>
      <c r="W1420" s="34" t="s">
        <v>7582</v>
      </c>
      <c r="X1420" s="34" t="s">
        <v>3519</v>
      </c>
    </row>
    <row r="1421" spans="1:24" x14ac:dyDescent="0.25">
      <c r="A1421" s="30" t="s">
        <v>1288</v>
      </c>
      <c r="B1421" s="31" t="s">
        <v>970</v>
      </c>
      <c r="C1421" s="31" t="str">
        <f t="shared" si="66"/>
        <v>CMS National Coverage Determinations (NCD) Policy</v>
      </c>
      <c r="G1421" s="30" t="s">
        <v>1288</v>
      </c>
      <c r="H1421" s="31" t="s">
        <v>970</v>
      </c>
      <c r="I1421" s="31" t="str">
        <f t="shared" si="67"/>
        <v>CMS National Coverage Determinations (NCD) Policy</v>
      </c>
      <c r="J1421" t="e">
        <f t="shared" ca="1" si="68"/>
        <v>#N/A</v>
      </c>
      <c r="N1421" s="34" t="s">
        <v>3519</v>
      </c>
      <c r="O1421" s="34" t="s">
        <v>7583</v>
      </c>
      <c r="P1421" s="69">
        <v>6943</v>
      </c>
      <c r="Q1421" s="70" t="s">
        <v>7584</v>
      </c>
      <c r="R1421" s="34" t="s">
        <v>7585</v>
      </c>
      <c r="S1421" s="69">
        <v>24958</v>
      </c>
      <c r="T1421" s="70" t="s">
        <v>7586</v>
      </c>
      <c r="U1421" s="34" t="s">
        <v>7541</v>
      </c>
      <c r="V1421" s="34" t="s">
        <v>7542</v>
      </c>
      <c r="W1421" s="34" t="s">
        <v>7542</v>
      </c>
      <c r="X1421" s="34" t="s">
        <v>3519</v>
      </c>
    </row>
    <row r="1422" spans="1:24" x14ac:dyDescent="0.25">
      <c r="A1422" s="30" t="s">
        <v>1288</v>
      </c>
      <c r="B1422" s="31" t="s">
        <v>972</v>
      </c>
      <c r="C1422" s="31" t="str">
        <f t="shared" si="66"/>
        <v>CMS National Coverage Determinations (NCD) Policy</v>
      </c>
      <c r="G1422" s="30" t="s">
        <v>1288</v>
      </c>
      <c r="H1422" s="31" t="s">
        <v>972</v>
      </c>
      <c r="I1422" s="31" t="str">
        <f t="shared" si="67"/>
        <v>CMS National Coverage Determinations (NCD) Policy</v>
      </c>
      <c r="J1422" t="e">
        <f t="shared" ca="1" si="68"/>
        <v>#N/A</v>
      </c>
      <c r="N1422" s="34" t="s">
        <v>3519</v>
      </c>
      <c r="O1422" s="34" t="s">
        <v>7587</v>
      </c>
      <c r="P1422" s="69">
        <v>9021</v>
      </c>
      <c r="Q1422" s="34" t="s">
        <v>7588</v>
      </c>
      <c r="R1422" s="34" t="s">
        <v>7589</v>
      </c>
      <c r="S1422" s="69">
        <v>51954</v>
      </c>
      <c r="T1422" s="70" t="s">
        <v>7590</v>
      </c>
      <c r="U1422" s="34" t="s">
        <v>7541</v>
      </c>
      <c r="V1422" s="34" t="s">
        <v>7542</v>
      </c>
      <c r="W1422" s="34" t="s">
        <v>7591</v>
      </c>
      <c r="X1422" s="34" t="s">
        <v>3519</v>
      </c>
    </row>
    <row r="1423" spans="1:24" x14ac:dyDescent="0.25">
      <c r="A1423" s="30" t="s">
        <v>1288</v>
      </c>
      <c r="B1423" s="31" t="s">
        <v>974</v>
      </c>
      <c r="C1423" s="31" t="str">
        <f t="shared" si="66"/>
        <v>CMS National Coverage Determinations (NCD) Policy</v>
      </c>
      <c r="G1423" s="30" t="s">
        <v>1288</v>
      </c>
      <c r="H1423" s="31" t="s">
        <v>974</v>
      </c>
      <c r="I1423" s="31" t="str">
        <f t="shared" si="67"/>
        <v>CMS National Coverage Determinations (NCD) Policy</v>
      </c>
      <c r="J1423" t="e">
        <f t="shared" ca="1" si="68"/>
        <v>#N/A</v>
      </c>
      <c r="N1423" s="34" t="s">
        <v>3519</v>
      </c>
      <c r="O1423" s="34" t="s">
        <v>7587</v>
      </c>
      <c r="P1423" s="69">
        <v>9022</v>
      </c>
      <c r="Q1423" s="34" t="s">
        <v>7592</v>
      </c>
      <c r="R1423" s="34" t="s">
        <v>7593</v>
      </c>
      <c r="S1423" s="69">
        <v>52030</v>
      </c>
      <c r="T1423" s="34" t="s">
        <v>7594</v>
      </c>
      <c r="U1423" s="34" t="s">
        <v>7541</v>
      </c>
      <c r="V1423" s="34" t="s">
        <v>7542</v>
      </c>
      <c r="W1423" s="70" t="s">
        <v>7595</v>
      </c>
      <c r="X1423" s="34" t="s">
        <v>3519</v>
      </c>
    </row>
    <row r="1424" spans="1:24" x14ac:dyDescent="0.25">
      <c r="A1424" s="30" t="s">
        <v>1288</v>
      </c>
      <c r="B1424" s="31" t="s">
        <v>976</v>
      </c>
      <c r="C1424" s="31" t="str">
        <f t="shared" si="66"/>
        <v>CMS National Coverage Determinations (NCD) Policy</v>
      </c>
      <c r="G1424" s="30" t="s">
        <v>1288</v>
      </c>
      <c r="H1424" s="31" t="s">
        <v>976</v>
      </c>
      <c r="I1424" s="31" t="str">
        <f t="shared" si="67"/>
        <v>CMS National Coverage Determinations (NCD) Policy</v>
      </c>
      <c r="J1424" t="e">
        <f t="shared" ca="1" si="68"/>
        <v>#N/A</v>
      </c>
      <c r="N1424" s="34" t="s">
        <v>3519</v>
      </c>
      <c r="O1424" s="34" t="s">
        <v>7587</v>
      </c>
      <c r="P1424" s="69">
        <v>9023</v>
      </c>
      <c r="Q1424" s="34" t="s">
        <v>7596</v>
      </c>
      <c r="R1424" s="34" t="s">
        <v>7597</v>
      </c>
      <c r="S1424" s="69">
        <v>52033</v>
      </c>
      <c r="T1424" s="70" t="s">
        <v>7598</v>
      </c>
      <c r="U1424" s="34" t="s">
        <v>7541</v>
      </c>
      <c r="V1424" s="34" t="s">
        <v>7542</v>
      </c>
      <c r="W1424" s="70" t="s">
        <v>7599</v>
      </c>
      <c r="X1424" s="34" t="s">
        <v>3519</v>
      </c>
    </row>
    <row r="1425" spans="1:24" x14ac:dyDescent="0.25">
      <c r="A1425" s="30" t="s">
        <v>1289</v>
      </c>
      <c r="B1425" s="31" t="s">
        <v>1038</v>
      </c>
      <c r="C1425" s="31" t="str">
        <f t="shared" si="66"/>
        <v>CMS National Coverage Determinations (NCD) Policy</v>
      </c>
      <c r="G1425" s="30" t="s">
        <v>1289</v>
      </c>
      <c r="H1425" s="31" t="s">
        <v>1038</v>
      </c>
      <c r="I1425" s="31" t="str">
        <f t="shared" si="67"/>
        <v>CMS National Coverage Determinations (NCD) Policy</v>
      </c>
      <c r="J1425" t="e">
        <f t="shared" ca="1" si="68"/>
        <v>#N/A</v>
      </c>
      <c r="N1425" s="34" t="s">
        <v>3519</v>
      </c>
      <c r="O1425" s="34" t="s">
        <v>7600</v>
      </c>
      <c r="P1425" s="69">
        <v>4416</v>
      </c>
      <c r="Q1425" s="34" t="s">
        <v>7601</v>
      </c>
      <c r="R1425" s="34" t="s">
        <v>7602</v>
      </c>
      <c r="S1425" s="69">
        <v>61093</v>
      </c>
      <c r="T1425" s="70" t="s">
        <v>7603</v>
      </c>
      <c r="U1425" s="34" t="s">
        <v>7541</v>
      </c>
      <c r="V1425" s="34" t="s">
        <v>7542</v>
      </c>
      <c r="W1425" s="34" t="s">
        <v>7604</v>
      </c>
      <c r="X1425" s="34" t="s">
        <v>3519</v>
      </c>
    </row>
    <row r="1426" spans="1:24" x14ac:dyDescent="0.25">
      <c r="A1426" s="30" t="s">
        <v>1289</v>
      </c>
      <c r="B1426" s="31" t="s">
        <v>970</v>
      </c>
      <c r="C1426" s="31" t="str">
        <f t="shared" si="66"/>
        <v>CMS National Coverage Determinations (NCD) Policy</v>
      </c>
      <c r="G1426" s="30" t="s">
        <v>1289</v>
      </c>
      <c r="H1426" s="31" t="s">
        <v>970</v>
      </c>
      <c r="I1426" s="31" t="str">
        <f t="shared" si="67"/>
        <v>CMS National Coverage Determinations (NCD) Policy</v>
      </c>
      <c r="J1426" t="e">
        <f t="shared" ca="1" si="68"/>
        <v>#N/A</v>
      </c>
      <c r="N1426" s="34" t="s">
        <v>3519</v>
      </c>
      <c r="O1426" s="34" t="s">
        <v>7600</v>
      </c>
      <c r="P1426" s="69">
        <v>5017</v>
      </c>
      <c r="Q1426" s="34" t="s">
        <v>7605</v>
      </c>
      <c r="R1426" s="34" t="s">
        <v>7606</v>
      </c>
      <c r="S1426" s="69">
        <v>16132</v>
      </c>
      <c r="T1426" s="70" t="s">
        <v>7607</v>
      </c>
      <c r="U1426" s="34" t="s">
        <v>7541</v>
      </c>
      <c r="V1426" s="34" t="s">
        <v>7542</v>
      </c>
      <c r="W1426" s="34" t="s">
        <v>7608</v>
      </c>
      <c r="X1426" s="34" t="s">
        <v>3519</v>
      </c>
    </row>
    <row r="1427" spans="1:24" x14ac:dyDescent="0.25">
      <c r="A1427" s="30" t="s">
        <v>1289</v>
      </c>
      <c r="B1427" s="31" t="s">
        <v>972</v>
      </c>
      <c r="C1427" s="31" t="str">
        <f t="shared" si="66"/>
        <v>CMS National Coverage Determinations (NCD) Policy</v>
      </c>
      <c r="G1427" s="30" t="s">
        <v>1289</v>
      </c>
      <c r="H1427" s="31" t="s">
        <v>972</v>
      </c>
      <c r="I1427" s="31" t="str">
        <f t="shared" si="67"/>
        <v>CMS National Coverage Determinations (NCD) Policy</v>
      </c>
      <c r="J1427" t="e">
        <f t="shared" ca="1" si="68"/>
        <v>#N/A</v>
      </c>
      <c r="N1427" s="34" t="s">
        <v>3519</v>
      </c>
      <c r="O1427" s="34" t="s">
        <v>7609</v>
      </c>
      <c r="P1427" s="69">
        <v>6290</v>
      </c>
      <c r="Q1427" s="34" t="s">
        <v>7610</v>
      </c>
      <c r="R1427" s="34" t="s">
        <v>7611</v>
      </c>
      <c r="S1427" s="69">
        <v>60680</v>
      </c>
      <c r="T1427" s="70" t="s">
        <v>7612</v>
      </c>
      <c r="U1427" s="34" t="s">
        <v>7541</v>
      </c>
      <c r="V1427" s="34" t="s">
        <v>7542</v>
      </c>
      <c r="W1427" s="34" t="s">
        <v>7613</v>
      </c>
      <c r="X1427" s="34" t="s">
        <v>3519</v>
      </c>
    </row>
    <row r="1428" spans="1:24" x14ac:dyDescent="0.25">
      <c r="A1428" s="30" t="s">
        <v>1289</v>
      </c>
      <c r="B1428" s="31" t="s">
        <v>974</v>
      </c>
      <c r="C1428" s="31" t="str">
        <f t="shared" si="66"/>
        <v>CMS National Coverage Determinations (NCD) Policy</v>
      </c>
      <c r="G1428" s="30" t="s">
        <v>1289</v>
      </c>
      <c r="H1428" s="31" t="s">
        <v>974</v>
      </c>
      <c r="I1428" s="31" t="str">
        <f t="shared" si="67"/>
        <v>CMS National Coverage Determinations (NCD) Policy</v>
      </c>
      <c r="J1428" t="e">
        <f t="shared" ca="1" si="68"/>
        <v>#N/A</v>
      </c>
      <c r="N1428" s="34" t="s">
        <v>3519</v>
      </c>
      <c r="O1428" s="34" t="s">
        <v>7609</v>
      </c>
      <c r="P1428" s="69">
        <v>6945</v>
      </c>
      <c r="Q1428" s="34" t="s">
        <v>7614</v>
      </c>
      <c r="R1428" s="34" t="s">
        <v>7615</v>
      </c>
      <c r="S1428" s="69">
        <v>60685</v>
      </c>
      <c r="T1428" s="70" t="s">
        <v>7616</v>
      </c>
      <c r="U1428" s="34" t="s">
        <v>7541</v>
      </c>
      <c r="V1428" s="34" t="s">
        <v>7542</v>
      </c>
      <c r="W1428" s="34" t="s">
        <v>7613</v>
      </c>
      <c r="X1428" s="34" t="s">
        <v>3519</v>
      </c>
    </row>
    <row r="1429" spans="1:24" x14ac:dyDescent="0.25">
      <c r="A1429" s="30" t="s">
        <v>1289</v>
      </c>
      <c r="B1429" s="31" t="s">
        <v>976</v>
      </c>
      <c r="C1429" s="31" t="str">
        <f t="shared" si="66"/>
        <v>CMS National Coverage Determinations (NCD) Policy</v>
      </c>
      <c r="G1429" s="30" t="s">
        <v>1289</v>
      </c>
      <c r="H1429" s="31" t="s">
        <v>976</v>
      </c>
      <c r="I1429" s="31" t="str">
        <f t="shared" si="67"/>
        <v>CMS National Coverage Determinations (NCD) Policy</v>
      </c>
      <c r="J1429" t="e">
        <f t="shared" ca="1" si="68"/>
        <v>#N/A</v>
      </c>
      <c r="N1429" s="34" t="s">
        <v>7617</v>
      </c>
      <c r="O1429" s="34" t="s">
        <v>7618</v>
      </c>
      <c r="P1429" s="69">
        <v>8395</v>
      </c>
      <c r="Q1429" s="34" t="s">
        <v>7619</v>
      </c>
      <c r="R1429" s="34" t="s">
        <v>7620</v>
      </c>
      <c r="S1429" s="69">
        <v>425</v>
      </c>
      <c r="T1429" s="34" t="s">
        <v>7621</v>
      </c>
      <c r="U1429" s="34" t="s">
        <v>5017</v>
      </c>
      <c r="V1429" s="34" t="s">
        <v>5017</v>
      </c>
      <c r="W1429" s="34" t="s">
        <v>7622</v>
      </c>
      <c r="X1429" s="34" t="s">
        <v>7617</v>
      </c>
    </row>
    <row r="1430" spans="1:24" x14ac:dyDescent="0.25">
      <c r="A1430" s="30" t="s">
        <v>121</v>
      </c>
      <c r="B1430" s="31" t="s">
        <v>1290</v>
      </c>
      <c r="C1430" s="31" t="str">
        <f t="shared" si="66"/>
        <v>Podiatry Policy</v>
      </c>
      <c r="G1430" s="30" t="s">
        <v>121</v>
      </c>
      <c r="H1430" s="31" t="s">
        <v>1290</v>
      </c>
      <c r="I1430" s="31" t="str">
        <f t="shared" si="67"/>
        <v>Podiatry Policy</v>
      </c>
      <c r="J1430" t="e">
        <f t="shared" ca="1" si="68"/>
        <v>#N/A</v>
      </c>
      <c r="N1430" s="34" t="s">
        <v>3514</v>
      </c>
      <c r="O1430" s="34" t="s">
        <v>7623</v>
      </c>
      <c r="P1430" s="69">
        <v>142</v>
      </c>
      <c r="Q1430" s="34" t="s">
        <v>7624</v>
      </c>
      <c r="R1430" s="34" t="s">
        <v>7625</v>
      </c>
      <c r="S1430" s="69">
        <v>61112</v>
      </c>
      <c r="T1430" s="70" t="s">
        <v>7626</v>
      </c>
      <c r="U1430" s="34" t="s">
        <v>7541</v>
      </c>
      <c r="V1430" s="34" t="s">
        <v>7542</v>
      </c>
      <c r="W1430" s="34" t="s">
        <v>7627</v>
      </c>
      <c r="X1430" s="34" t="s">
        <v>3514</v>
      </c>
    </row>
    <row r="1431" spans="1:24" x14ac:dyDescent="0.25">
      <c r="A1431" s="30" t="s">
        <v>121</v>
      </c>
      <c r="B1431" s="31" t="s">
        <v>1291</v>
      </c>
      <c r="C1431" s="31" t="str">
        <f t="shared" si="66"/>
        <v>Podiatry Policy</v>
      </c>
      <c r="G1431" s="30" t="s">
        <v>121</v>
      </c>
      <c r="H1431" s="31" t="s">
        <v>1291</v>
      </c>
      <c r="I1431" s="31" t="str">
        <f t="shared" si="67"/>
        <v>Podiatry Policy</v>
      </c>
      <c r="J1431" t="e">
        <f t="shared" ca="1" si="68"/>
        <v>#N/A</v>
      </c>
      <c r="N1431" s="34" t="s">
        <v>3514</v>
      </c>
      <c r="O1431" s="34" t="s">
        <v>7623</v>
      </c>
      <c r="P1431" s="69">
        <v>142</v>
      </c>
      <c r="Q1431" s="34" t="s">
        <v>7624</v>
      </c>
      <c r="R1431" s="34" t="s">
        <v>7628</v>
      </c>
      <c r="S1431" s="69">
        <v>61048</v>
      </c>
      <c r="T1431" s="70" t="s">
        <v>7629</v>
      </c>
      <c r="U1431" s="34" t="s">
        <v>7541</v>
      </c>
      <c r="V1431" s="34" t="s">
        <v>7542</v>
      </c>
      <c r="W1431" s="34" t="s">
        <v>7630</v>
      </c>
      <c r="X1431" s="34" t="s">
        <v>3514</v>
      </c>
    </row>
    <row r="1432" spans="1:24" x14ac:dyDescent="0.25">
      <c r="A1432" s="30" t="s">
        <v>121</v>
      </c>
      <c r="B1432" s="31" t="s">
        <v>1292</v>
      </c>
      <c r="C1432" s="31" t="str">
        <f t="shared" si="66"/>
        <v>Podiatry Policy</v>
      </c>
      <c r="G1432" s="30" t="s">
        <v>121</v>
      </c>
      <c r="H1432" s="31" t="s">
        <v>1292</v>
      </c>
      <c r="I1432" s="31" t="str">
        <f t="shared" si="67"/>
        <v>Podiatry Policy</v>
      </c>
      <c r="J1432" t="e">
        <f t="shared" ca="1" si="68"/>
        <v>#N/A</v>
      </c>
      <c r="N1432" s="34" t="s">
        <v>3514</v>
      </c>
      <c r="O1432" s="34" t="s">
        <v>7623</v>
      </c>
      <c r="P1432" s="69">
        <v>6872</v>
      </c>
      <c r="Q1432" s="34" t="s">
        <v>7631</v>
      </c>
      <c r="R1432" s="34" t="s">
        <v>7632</v>
      </c>
      <c r="S1432" s="69">
        <v>61118</v>
      </c>
      <c r="T1432" s="70" t="s">
        <v>7633</v>
      </c>
      <c r="U1432" s="34" t="s">
        <v>4644</v>
      </c>
      <c r="V1432" s="34" t="s">
        <v>4645</v>
      </c>
      <c r="W1432" s="34" t="s">
        <v>7634</v>
      </c>
      <c r="X1432" s="34" t="s">
        <v>3514</v>
      </c>
    </row>
    <row r="1433" spans="1:24" x14ac:dyDescent="0.25">
      <c r="A1433" s="30" t="s">
        <v>121</v>
      </c>
      <c r="B1433" s="31" t="s">
        <v>1293</v>
      </c>
      <c r="C1433" s="31" t="str">
        <f t="shared" si="66"/>
        <v>Podiatry Policy</v>
      </c>
      <c r="G1433" s="30" t="s">
        <v>121</v>
      </c>
      <c r="H1433" s="31" t="s">
        <v>1293</v>
      </c>
      <c r="I1433" s="31" t="str">
        <f t="shared" si="67"/>
        <v>Podiatry Policy</v>
      </c>
      <c r="J1433" t="e">
        <f t="shared" ca="1" si="68"/>
        <v>#N/A</v>
      </c>
      <c r="N1433" s="34" t="s">
        <v>3514</v>
      </c>
      <c r="O1433" s="34" t="s">
        <v>7623</v>
      </c>
      <c r="P1433" s="69">
        <v>6872</v>
      </c>
      <c r="Q1433" s="34" t="s">
        <v>7631</v>
      </c>
      <c r="R1433" s="34" t="s">
        <v>7635</v>
      </c>
      <c r="S1433" s="69">
        <v>61033</v>
      </c>
      <c r="T1433" s="70" t="s">
        <v>7636</v>
      </c>
      <c r="U1433" s="34" t="s">
        <v>7541</v>
      </c>
      <c r="V1433" s="34" t="s">
        <v>7542</v>
      </c>
      <c r="W1433" s="34" t="s">
        <v>7637</v>
      </c>
      <c r="X1433" s="34" t="s">
        <v>3514</v>
      </c>
    </row>
    <row r="1434" spans="1:24" x14ac:dyDescent="0.25">
      <c r="A1434" s="30" t="s">
        <v>121</v>
      </c>
      <c r="B1434" s="31" t="s">
        <v>1294</v>
      </c>
      <c r="C1434" s="31" t="str">
        <f t="shared" si="66"/>
        <v>Podiatry Policy</v>
      </c>
      <c r="G1434" s="30" t="s">
        <v>121</v>
      </c>
      <c r="H1434" s="31" t="s">
        <v>1294</v>
      </c>
      <c r="I1434" s="31" t="str">
        <f t="shared" si="67"/>
        <v>Podiatry Policy</v>
      </c>
      <c r="J1434" t="e">
        <f t="shared" ca="1" si="68"/>
        <v>#N/A</v>
      </c>
      <c r="N1434" s="71" t="s">
        <v>3518</v>
      </c>
      <c r="O1434" s="34" t="s">
        <v>7638</v>
      </c>
      <c r="P1434" s="69">
        <v>8324</v>
      </c>
      <c r="Q1434" s="34" t="s">
        <v>7639</v>
      </c>
      <c r="R1434" s="34" t="s">
        <v>205</v>
      </c>
      <c r="S1434" s="69">
        <v>58405</v>
      </c>
      <c r="T1434" s="70" t="s">
        <v>7640</v>
      </c>
      <c r="U1434" s="34" t="s">
        <v>4699</v>
      </c>
      <c r="V1434" s="34" t="s">
        <v>4699</v>
      </c>
      <c r="W1434" s="34" t="s">
        <v>7641</v>
      </c>
      <c r="X1434" s="71" t="s">
        <v>3518</v>
      </c>
    </row>
    <row r="1435" spans="1:24" x14ac:dyDescent="0.25">
      <c r="A1435" s="30" t="s">
        <v>121</v>
      </c>
      <c r="B1435" s="31" t="s">
        <v>1295</v>
      </c>
      <c r="C1435" s="31" t="str">
        <f t="shared" si="66"/>
        <v>Podiatry Policy</v>
      </c>
      <c r="G1435" s="30" t="s">
        <v>121</v>
      </c>
      <c r="H1435" s="31" t="s">
        <v>1295</v>
      </c>
      <c r="I1435" s="31" t="str">
        <f t="shared" si="67"/>
        <v>Podiatry Policy</v>
      </c>
      <c r="J1435" t="e">
        <f t="shared" ca="1" si="68"/>
        <v>#N/A</v>
      </c>
      <c r="N1435" s="34" t="s">
        <v>3518</v>
      </c>
      <c r="O1435" s="34" t="s">
        <v>7642</v>
      </c>
      <c r="P1435" s="69">
        <v>3726</v>
      </c>
      <c r="Q1435" s="34" t="s">
        <v>7643</v>
      </c>
      <c r="R1435" s="34" t="s">
        <v>7644</v>
      </c>
      <c r="S1435" s="69">
        <v>19141</v>
      </c>
      <c r="T1435" s="70" t="s">
        <v>7645</v>
      </c>
      <c r="U1435" s="34" t="s">
        <v>5066</v>
      </c>
      <c r="V1435" s="34" t="s">
        <v>5067</v>
      </c>
      <c r="W1435" s="34" t="s">
        <v>7646</v>
      </c>
      <c r="X1435" s="34" t="s">
        <v>3518</v>
      </c>
    </row>
    <row r="1436" spans="1:24" x14ac:dyDescent="0.25">
      <c r="A1436" s="30" t="s">
        <v>1296</v>
      </c>
      <c r="B1436" s="31" t="s">
        <v>1110</v>
      </c>
      <c r="C1436" s="31" t="str">
        <f t="shared" si="66"/>
        <v>CMS National Coverage Determinations (NCD) Policy</v>
      </c>
      <c r="G1436" s="30" t="s">
        <v>1296</v>
      </c>
      <c r="H1436" s="31" t="s">
        <v>1110</v>
      </c>
      <c r="I1436" s="31" t="str">
        <f t="shared" si="67"/>
        <v>CMS National Coverage Determinations (NCD) Policy</v>
      </c>
      <c r="J1436" t="e">
        <f t="shared" ca="1" si="68"/>
        <v>#N/A</v>
      </c>
      <c r="N1436" s="34" t="s">
        <v>3518</v>
      </c>
      <c r="O1436" s="34" t="s">
        <v>7642</v>
      </c>
      <c r="P1436" s="69">
        <v>6164</v>
      </c>
      <c r="Q1436" s="70" t="s">
        <v>7647</v>
      </c>
      <c r="R1436" s="34" t="s">
        <v>7648</v>
      </c>
      <c r="S1436" s="69">
        <v>28973</v>
      </c>
      <c r="T1436" s="70" t="s">
        <v>7649</v>
      </c>
      <c r="U1436" s="34" t="s">
        <v>4638</v>
      </c>
      <c r="V1436" s="34" t="s">
        <v>4639</v>
      </c>
      <c r="W1436" s="34" t="s">
        <v>7650</v>
      </c>
      <c r="X1436" s="34" t="s">
        <v>3518</v>
      </c>
    </row>
    <row r="1437" spans="1:24" x14ac:dyDescent="0.25">
      <c r="A1437" s="30" t="s">
        <v>1296</v>
      </c>
      <c r="B1437" s="31" t="s">
        <v>846</v>
      </c>
      <c r="C1437" s="31" t="str">
        <f t="shared" si="66"/>
        <v>CMS National Coverage Determinations (NCD) Policy</v>
      </c>
      <c r="G1437" s="30" t="s">
        <v>1296</v>
      </c>
      <c r="H1437" s="31" t="s">
        <v>846</v>
      </c>
      <c r="I1437" s="31" t="str">
        <f t="shared" si="67"/>
        <v>CMS National Coverage Determinations (NCD) Policy</v>
      </c>
      <c r="J1437" t="e">
        <f t="shared" ca="1" si="68"/>
        <v>#N/A</v>
      </c>
      <c r="N1437" s="34" t="s">
        <v>3518</v>
      </c>
      <c r="O1437" s="34" t="s">
        <v>7642</v>
      </c>
      <c r="P1437" s="69">
        <v>6516</v>
      </c>
      <c r="Q1437" s="34" t="s">
        <v>7651</v>
      </c>
      <c r="R1437" s="34" t="s">
        <v>7652</v>
      </c>
      <c r="S1437" s="69">
        <v>19515</v>
      </c>
      <c r="T1437" s="70" t="s">
        <v>7653</v>
      </c>
      <c r="U1437" s="34" t="s">
        <v>5066</v>
      </c>
      <c r="V1437" s="34" t="s">
        <v>5067</v>
      </c>
      <c r="W1437" s="34" t="s">
        <v>7646</v>
      </c>
      <c r="X1437" s="34" t="s">
        <v>3518</v>
      </c>
    </row>
    <row r="1438" spans="1:24" x14ac:dyDescent="0.25">
      <c r="A1438" s="30" t="s">
        <v>1296</v>
      </c>
      <c r="B1438" s="31" t="s">
        <v>847</v>
      </c>
      <c r="C1438" s="31" t="str">
        <f t="shared" si="66"/>
        <v>CMS National Coverage Determinations (NCD) Policy</v>
      </c>
      <c r="G1438" s="30" t="s">
        <v>1296</v>
      </c>
      <c r="H1438" s="31" t="s">
        <v>847</v>
      </c>
      <c r="I1438" s="31" t="str">
        <f t="shared" si="67"/>
        <v>CMS National Coverage Determinations (NCD) Policy</v>
      </c>
      <c r="J1438" t="e">
        <f t="shared" ca="1" si="68"/>
        <v>#N/A</v>
      </c>
      <c r="N1438" s="71" t="s">
        <v>3518</v>
      </c>
      <c r="O1438" s="34" t="s">
        <v>7654</v>
      </c>
      <c r="P1438" s="69">
        <v>154</v>
      </c>
      <c r="Q1438" s="34" t="s">
        <v>7655</v>
      </c>
      <c r="R1438" s="34" t="s">
        <v>108</v>
      </c>
      <c r="S1438" s="69">
        <v>426</v>
      </c>
      <c r="T1438" s="34" t="s">
        <v>7656</v>
      </c>
      <c r="U1438" s="34" t="s">
        <v>5017</v>
      </c>
      <c r="V1438" s="34" t="s">
        <v>5017</v>
      </c>
      <c r="W1438" s="70" t="s">
        <v>7657</v>
      </c>
      <c r="X1438" s="71" t="s">
        <v>3518</v>
      </c>
    </row>
    <row r="1439" spans="1:24" x14ac:dyDescent="0.25">
      <c r="A1439" s="30" t="s">
        <v>1296</v>
      </c>
      <c r="B1439" s="31" t="s">
        <v>848</v>
      </c>
      <c r="C1439" s="31" t="str">
        <f t="shared" si="66"/>
        <v>CMS National Coverage Determinations (NCD) Policy</v>
      </c>
      <c r="G1439" s="30" t="s">
        <v>1296</v>
      </c>
      <c r="H1439" s="31" t="s">
        <v>848</v>
      </c>
      <c r="I1439" s="31" t="str">
        <f t="shared" si="67"/>
        <v>CMS National Coverage Determinations (NCD) Policy</v>
      </c>
      <c r="J1439" t="e">
        <f t="shared" ca="1" si="68"/>
        <v>#N/A</v>
      </c>
      <c r="N1439" s="71" t="s">
        <v>3518</v>
      </c>
      <c r="O1439" s="34" t="s">
        <v>7654</v>
      </c>
      <c r="P1439" s="69">
        <v>8448</v>
      </c>
      <c r="Q1439" s="34" t="s">
        <v>7658</v>
      </c>
      <c r="R1439" s="34" t="s">
        <v>1432</v>
      </c>
      <c r="S1439" s="69">
        <v>58360</v>
      </c>
      <c r="T1439" s="70" t="s">
        <v>7659</v>
      </c>
      <c r="U1439" s="34" t="s">
        <v>4699</v>
      </c>
      <c r="V1439" s="34" t="s">
        <v>4699</v>
      </c>
      <c r="W1439" s="34" t="s">
        <v>7660</v>
      </c>
      <c r="X1439" s="71" t="s">
        <v>3518</v>
      </c>
    </row>
    <row r="1440" spans="1:24" x14ac:dyDescent="0.25">
      <c r="A1440" s="30" t="s">
        <v>1296</v>
      </c>
      <c r="B1440" s="31" t="s">
        <v>849</v>
      </c>
      <c r="C1440" s="31" t="str">
        <f t="shared" si="66"/>
        <v>CMS National Coverage Determinations (NCD) Policy</v>
      </c>
      <c r="G1440" s="30" t="s">
        <v>1296</v>
      </c>
      <c r="H1440" s="31" t="s">
        <v>849</v>
      </c>
      <c r="I1440" s="31" t="str">
        <f t="shared" si="67"/>
        <v>CMS National Coverage Determinations (NCD) Policy</v>
      </c>
      <c r="J1440" t="e">
        <f t="shared" ca="1" si="68"/>
        <v>#N/A</v>
      </c>
      <c r="N1440" s="71" t="s">
        <v>3518</v>
      </c>
      <c r="O1440" s="34" t="s">
        <v>7654</v>
      </c>
      <c r="P1440" s="69">
        <v>8450</v>
      </c>
      <c r="Q1440" s="34" t="s">
        <v>7661</v>
      </c>
      <c r="R1440" s="34" t="s">
        <v>347</v>
      </c>
      <c r="S1440" s="69">
        <v>56118</v>
      </c>
      <c r="T1440" s="70" t="s">
        <v>7662</v>
      </c>
      <c r="U1440" s="34" t="s">
        <v>4699</v>
      </c>
      <c r="V1440" s="34" t="s">
        <v>4699</v>
      </c>
      <c r="W1440" s="34" t="s">
        <v>7663</v>
      </c>
      <c r="X1440" s="71" t="s">
        <v>3518</v>
      </c>
    </row>
    <row r="1441" spans="1:24" x14ac:dyDescent="0.25">
      <c r="A1441" s="30" t="s">
        <v>1296</v>
      </c>
      <c r="B1441" s="31" t="s">
        <v>1297</v>
      </c>
      <c r="C1441" s="31" t="str">
        <f t="shared" si="66"/>
        <v>CMS National Coverage Determinations (NCD) Policy</v>
      </c>
      <c r="G1441" s="30" t="s">
        <v>1296</v>
      </c>
      <c r="H1441" s="31" t="s">
        <v>1297</v>
      </c>
      <c r="I1441" s="31" t="str">
        <f t="shared" si="67"/>
        <v>CMS National Coverage Determinations (NCD) Policy</v>
      </c>
      <c r="J1441" t="e">
        <f t="shared" ca="1" si="68"/>
        <v>#N/A</v>
      </c>
      <c r="N1441" s="71" t="s">
        <v>3518</v>
      </c>
      <c r="O1441" s="34" t="s">
        <v>7654</v>
      </c>
      <c r="P1441" s="69">
        <v>8451</v>
      </c>
      <c r="Q1441" s="34" t="s">
        <v>7664</v>
      </c>
      <c r="R1441" s="34" t="s">
        <v>1441</v>
      </c>
      <c r="S1441" s="69">
        <v>60483</v>
      </c>
      <c r="T1441" s="70" t="s">
        <v>7665</v>
      </c>
      <c r="U1441" s="34" t="s">
        <v>4699</v>
      </c>
      <c r="V1441" s="34" t="s">
        <v>4699</v>
      </c>
      <c r="W1441" s="34" t="s">
        <v>7666</v>
      </c>
      <c r="X1441" s="71" t="s">
        <v>3518</v>
      </c>
    </row>
    <row r="1442" spans="1:24" x14ac:dyDescent="0.25">
      <c r="A1442" s="30" t="s">
        <v>1298</v>
      </c>
      <c r="B1442" s="31" t="s">
        <v>1110</v>
      </c>
      <c r="C1442" s="31" t="str">
        <f t="shared" si="66"/>
        <v>CMS National Coverage Determinations (NCD) Policy</v>
      </c>
      <c r="G1442" s="30" t="s">
        <v>1298</v>
      </c>
      <c r="H1442" s="31" t="s">
        <v>1110</v>
      </c>
      <c r="I1442" s="31" t="str">
        <f t="shared" si="67"/>
        <v>CMS National Coverage Determinations (NCD) Policy</v>
      </c>
      <c r="J1442" t="e">
        <f t="shared" ca="1" si="68"/>
        <v>#N/A</v>
      </c>
      <c r="N1442" s="71" t="s">
        <v>3518</v>
      </c>
      <c r="O1442" s="34" t="s">
        <v>7654</v>
      </c>
      <c r="P1442" s="69">
        <v>8452</v>
      </c>
      <c r="Q1442" s="34" t="s">
        <v>7667</v>
      </c>
      <c r="R1442" s="34" t="s">
        <v>218</v>
      </c>
      <c r="S1442" s="69">
        <v>44187</v>
      </c>
      <c r="T1442" s="70" t="s">
        <v>7668</v>
      </c>
      <c r="U1442" s="34" t="s">
        <v>4699</v>
      </c>
      <c r="V1442" s="34" t="s">
        <v>4699</v>
      </c>
      <c r="W1442" s="34" t="s">
        <v>7669</v>
      </c>
      <c r="X1442" s="71" t="s">
        <v>3518</v>
      </c>
    </row>
    <row r="1443" spans="1:24" x14ac:dyDescent="0.25">
      <c r="A1443" s="30" t="s">
        <v>1298</v>
      </c>
      <c r="B1443" s="31" t="s">
        <v>846</v>
      </c>
      <c r="C1443" s="31" t="str">
        <f t="shared" si="66"/>
        <v>CMS National Coverage Determinations (NCD) Policy</v>
      </c>
      <c r="G1443" s="30" t="s">
        <v>1298</v>
      </c>
      <c r="H1443" s="31" t="s">
        <v>846</v>
      </c>
      <c r="I1443" s="31" t="str">
        <f t="shared" si="67"/>
        <v>CMS National Coverage Determinations (NCD) Policy</v>
      </c>
      <c r="J1443" t="e">
        <f t="shared" ca="1" si="68"/>
        <v>#N/A</v>
      </c>
      <c r="N1443" s="71" t="s">
        <v>3518</v>
      </c>
      <c r="O1443" s="34" t="s">
        <v>7654</v>
      </c>
      <c r="P1443" s="69">
        <v>8453</v>
      </c>
      <c r="Q1443" s="34" t="s">
        <v>7670</v>
      </c>
      <c r="R1443" s="34" t="s">
        <v>18798</v>
      </c>
      <c r="S1443" s="69">
        <v>44186</v>
      </c>
      <c r="T1443" s="70" t="s">
        <v>7671</v>
      </c>
      <c r="U1443" s="34" t="s">
        <v>4699</v>
      </c>
      <c r="V1443" s="34" t="s">
        <v>4699</v>
      </c>
      <c r="W1443" s="70" t="s">
        <v>7672</v>
      </c>
      <c r="X1443" s="71" t="s">
        <v>3518</v>
      </c>
    </row>
    <row r="1444" spans="1:24" x14ac:dyDescent="0.25">
      <c r="A1444" s="30" t="s">
        <v>1298</v>
      </c>
      <c r="B1444" s="31" t="s">
        <v>847</v>
      </c>
      <c r="C1444" s="31" t="str">
        <f t="shared" si="66"/>
        <v>CMS National Coverage Determinations (NCD) Policy</v>
      </c>
      <c r="G1444" s="30" t="s">
        <v>1298</v>
      </c>
      <c r="H1444" s="31" t="s">
        <v>847</v>
      </c>
      <c r="I1444" s="31" t="str">
        <f t="shared" si="67"/>
        <v>CMS National Coverage Determinations (NCD) Policy</v>
      </c>
      <c r="J1444" t="e">
        <f t="shared" ca="1" si="68"/>
        <v>#N/A</v>
      </c>
      <c r="N1444" s="71" t="s">
        <v>3518</v>
      </c>
      <c r="O1444" s="34" t="s">
        <v>7673</v>
      </c>
      <c r="P1444" s="69">
        <v>4731</v>
      </c>
      <c r="Q1444" s="34" t="s">
        <v>7674</v>
      </c>
      <c r="R1444" s="34" t="s">
        <v>223</v>
      </c>
      <c r="S1444" s="69">
        <v>56107</v>
      </c>
      <c r="T1444" s="70" t="s">
        <v>7675</v>
      </c>
      <c r="U1444" s="34" t="s">
        <v>4699</v>
      </c>
      <c r="V1444" s="34" t="s">
        <v>4699</v>
      </c>
      <c r="W1444" s="34" t="s">
        <v>7676</v>
      </c>
      <c r="X1444" s="71" t="s">
        <v>3518</v>
      </c>
    </row>
    <row r="1445" spans="1:24" x14ac:dyDescent="0.25">
      <c r="A1445" s="30" t="s">
        <v>1298</v>
      </c>
      <c r="B1445" s="31" t="s">
        <v>848</v>
      </c>
      <c r="C1445" s="31" t="str">
        <f t="shared" si="66"/>
        <v>CMS National Coverage Determinations (NCD) Policy</v>
      </c>
      <c r="G1445" s="30" t="s">
        <v>1298</v>
      </c>
      <c r="H1445" s="31" t="s">
        <v>848</v>
      </c>
      <c r="I1445" s="31" t="str">
        <f t="shared" si="67"/>
        <v>CMS National Coverage Determinations (NCD) Policy</v>
      </c>
      <c r="J1445" t="e">
        <f t="shared" ca="1" si="68"/>
        <v>#N/A</v>
      </c>
      <c r="N1445" s="34" t="s">
        <v>3518</v>
      </c>
      <c r="O1445" s="34" t="s">
        <v>7677</v>
      </c>
      <c r="P1445" s="69">
        <v>7106</v>
      </c>
      <c r="Q1445" s="70" t="s">
        <v>7678</v>
      </c>
      <c r="R1445" s="34" t="s">
        <v>7679</v>
      </c>
      <c r="S1445" s="69">
        <v>56134</v>
      </c>
      <c r="T1445" s="70" t="s">
        <v>7680</v>
      </c>
      <c r="U1445" s="34" t="s">
        <v>7541</v>
      </c>
      <c r="V1445" s="34" t="s">
        <v>7542</v>
      </c>
      <c r="W1445" s="34" t="s">
        <v>7681</v>
      </c>
      <c r="X1445" s="34" t="s">
        <v>3518</v>
      </c>
    </row>
    <row r="1446" spans="1:24" x14ac:dyDescent="0.25">
      <c r="A1446" s="30" t="s">
        <v>1298</v>
      </c>
      <c r="B1446" s="31" t="s">
        <v>849</v>
      </c>
      <c r="C1446" s="31" t="str">
        <f t="shared" si="66"/>
        <v>CMS National Coverage Determinations (NCD) Policy</v>
      </c>
      <c r="G1446" s="30" t="s">
        <v>1298</v>
      </c>
      <c r="H1446" s="31" t="s">
        <v>849</v>
      </c>
      <c r="I1446" s="31" t="str">
        <f t="shared" si="67"/>
        <v>CMS National Coverage Determinations (NCD) Policy</v>
      </c>
      <c r="J1446" t="e">
        <f t="shared" ca="1" si="68"/>
        <v>#N/A</v>
      </c>
      <c r="N1446" s="34" t="s">
        <v>3518</v>
      </c>
      <c r="O1446" s="34" t="s">
        <v>7677</v>
      </c>
      <c r="P1446" s="69">
        <v>8506</v>
      </c>
      <c r="Q1446" s="34" t="s">
        <v>7682</v>
      </c>
      <c r="R1446" s="34" t="s">
        <v>7683</v>
      </c>
      <c r="S1446" s="69">
        <v>56324</v>
      </c>
      <c r="T1446" s="70" t="s">
        <v>7684</v>
      </c>
      <c r="U1446" s="34" t="s">
        <v>7541</v>
      </c>
      <c r="V1446" s="34" t="s">
        <v>7542</v>
      </c>
      <c r="W1446" s="34" t="s">
        <v>7681</v>
      </c>
      <c r="X1446" s="34" t="s">
        <v>3518</v>
      </c>
    </row>
    <row r="1447" spans="1:24" x14ac:dyDescent="0.25">
      <c r="A1447" s="30" t="s">
        <v>1298</v>
      </c>
      <c r="B1447" s="31" t="s">
        <v>1297</v>
      </c>
      <c r="C1447" s="31" t="str">
        <f t="shared" si="66"/>
        <v>CMS National Coverage Determinations (NCD) Policy</v>
      </c>
      <c r="G1447" s="30" t="s">
        <v>1298</v>
      </c>
      <c r="H1447" s="31" t="s">
        <v>1297</v>
      </c>
      <c r="I1447" s="31" t="str">
        <f t="shared" si="67"/>
        <v>CMS National Coverage Determinations (NCD) Policy</v>
      </c>
      <c r="J1447" t="e">
        <f t="shared" ca="1" si="68"/>
        <v>#N/A</v>
      </c>
      <c r="N1447" s="71" t="s">
        <v>3518</v>
      </c>
      <c r="O1447" s="34" t="s">
        <v>7685</v>
      </c>
      <c r="P1447" s="69">
        <v>148</v>
      </c>
      <c r="Q1447" s="70" t="s">
        <v>7686</v>
      </c>
      <c r="R1447" s="34" t="s">
        <v>405</v>
      </c>
      <c r="S1447" s="69">
        <v>51983</v>
      </c>
      <c r="T1447" s="70" t="s">
        <v>7687</v>
      </c>
      <c r="U1447" s="34" t="s">
        <v>4699</v>
      </c>
      <c r="V1447" s="34" t="s">
        <v>4699</v>
      </c>
      <c r="W1447" s="34" t="s">
        <v>7688</v>
      </c>
      <c r="X1447" s="71" t="s">
        <v>3518</v>
      </c>
    </row>
    <row r="1448" spans="1:24" x14ac:dyDescent="0.25">
      <c r="A1448" s="30" t="s">
        <v>1299</v>
      </c>
      <c r="B1448" s="31" t="s">
        <v>1110</v>
      </c>
      <c r="C1448" s="31" t="str">
        <f t="shared" si="66"/>
        <v>CMS National Coverage Determinations (NCD) Policy</v>
      </c>
      <c r="G1448" s="30" t="s">
        <v>1299</v>
      </c>
      <c r="H1448" s="31" t="s">
        <v>1110</v>
      </c>
      <c r="I1448" s="31" t="str">
        <f t="shared" si="67"/>
        <v>CMS National Coverage Determinations (NCD) Policy</v>
      </c>
      <c r="J1448" t="e">
        <f t="shared" ca="1" si="68"/>
        <v>#N/A</v>
      </c>
      <c r="N1448" s="34" t="s">
        <v>3517</v>
      </c>
      <c r="O1448" s="34" t="s">
        <v>7689</v>
      </c>
      <c r="P1448" s="69">
        <v>1099</v>
      </c>
      <c r="Q1448" s="34" t="s">
        <v>7690</v>
      </c>
      <c r="R1448" s="34" t="s">
        <v>7691</v>
      </c>
      <c r="S1448" s="69">
        <v>6436</v>
      </c>
      <c r="T1448" s="34" t="s">
        <v>7692</v>
      </c>
      <c r="U1448" s="34" t="s">
        <v>4638</v>
      </c>
      <c r="V1448" s="34" t="s">
        <v>4639</v>
      </c>
      <c r="W1448" s="34" t="s">
        <v>7693</v>
      </c>
      <c r="X1448" s="34" t="s">
        <v>3517</v>
      </c>
    </row>
    <row r="1449" spans="1:24" x14ac:dyDescent="0.25">
      <c r="A1449" s="30" t="s">
        <v>1299</v>
      </c>
      <c r="B1449" s="31" t="s">
        <v>846</v>
      </c>
      <c r="C1449" s="31" t="str">
        <f t="shared" si="66"/>
        <v>CMS National Coverage Determinations (NCD) Policy</v>
      </c>
      <c r="G1449" s="30" t="s">
        <v>1299</v>
      </c>
      <c r="H1449" s="31" t="s">
        <v>846</v>
      </c>
      <c r="I1449" s="31" t="str">
        <f t="shared" si="67"/>
        <v>CMS National Coverage Determinations (NCD) Policy</v>
      </c>
      <c r="J1449" t="e">
        <f t="shared" ca="1" si="68"/>
        <v>#N/A</v>
      </c>
      <c r="N1449" s="34" t="s">
        <v>3517</v>
      </c>
      <c r="O1449" s="34" t="s">
        <v>7694</v>
      </c>
      <c r="P1449" s="69">
        <v>1098</v>
      </c>
      <c r="Q1449" s="70" t="s">
        <v>7695</v>
      </c>
      <c r="R1449" s="34" t="s">
        <v>7696</v>
      </c>
      <c r="S1449" s="69">
        <v>6435</v>
      </c>
      <c r="T1449" s="34" t="s">
        <v>7697</v>
      </c>
      <c r="U1449" s="34" t="s">
        <v>4638</v>
      </c>
      <c r="V1449" s="34" t="s">
        <v>4639</v>
      </c>
      <c r="W1449" s="34" t="s">
        <v>7693</v>
      </c>
      <c r="X1449" s="34" t="s">
        <v>3517</v>
      </c>
    </row>
    <row r="1450" spans="1:24" x14ac:dyDescent="0.25">
      <c r="A1450" s="30" t="s">
        <v>1299</v>
      </c>
      <c r="B1450" s="31" t="s">
        <v>847</v>
      </c>
      <c r="C1450" s="31" t="str">
        <f t="shared" si="66"/>
        <v>CMS National Coverage Determinations (NCD) Policy</v>
      </c>
      <c r="G1450" s="30" t="s">
        <v>1299</v>
      </c>
      <c r="H1450" s="31" t="s">
        <v>847</v>
      </c>
      <c r="I1450" s="31" t="str">
        <f t="shared" si="67"/>
        <v>CMS National Coverage Determinations (NCD) Policy</v>
      </c>
      <c r="J1450" t="e">
        <f t="shared" ca="1" si="68"/>
        <v>#N/A</v>
      </c>
      <c r="N1450" s="34" t="s">
        <v>2011</v>
      </c>
      <c r="O1450" s="34" t="s">
        <v>3599</v>
      </c>
      <c r="P1450" s="69">
        <v>9176</v>
      </c>
      <c r="Q1450" s="34" t="s">
        <v>7698</v>
      </c>
      <c r="R1450" s="34" t="s">
        <v>7699</v>
      </c>
      <c r="S1450" s="69">
        <v>56878</v>
      </c>
      <c r="T1450" s="70" t="s">
        <v>7700</v>
      </c>
      <c r="U1450" s="34" t="s">
        <v>7476</v>
      </c>
      <c r="V1450" s="34" t="s">
        <v>7477</v>
      </c>
      <c r="W1450" s="34" t="s">
        <v>7701</v>
      </c>
      <c r="X1450" s="34" t="s">
        <v>2011</v>
      </c>
    </row>
    <row r="1451" spans="1:24" x14ac:dyDescent="0.25">
      <c r="A1451" s="30" t="s">
        <v>1299</v>
      </c>
      <c r="B1451" s="31" t="s">
        <v>848</v>
      </c>
      <c r="C1451" s="31" t="str">
        <f t="shared" si="66"/>
        <v>CMS National Coverage Determinations (NCD) Policy</v>
      </c>
      <c r="G1451" s="30" t="s">
        <v>1299</v>
      </c>
      <c r="H1451" s="31" t="s">
        <v>848</v>
      </c>
      <c r="I1451" s="31" t="str">
        <f t="shared" si="67"/>
        <v>CMS National Coverage Determinations (NCD) Policy</v>
      </c>
      <c r="J1451" t="e">
        <f t="shared" ca="1" si="68"/>
        <v>#N/A</v>
      </c>
      <c r="N1451" s="34" t="s">
        <v>2011</v>
      </c>
      <c r="O1451" s="34" t="s">
        <v>3599</v>
      </c>
      <c r="P1451" s="69">
        <v>9177</v>
      </c>
      <c r="Q1451" s="34" t="s">
        <v>7702</v>
      </c>
      <c r="R1451" s="34" t="s">
        <v>7703</v>
      </c>
      <c r="S1451" s="69">
        <v>60673</v>
      </c>
      <c r="T1451" s="70" t="s">
        <v>7704</v>
      </c>
      <c r="U1451" s="34" t="s">
        <v>7476</v>
      </c>
      <c r="V1451" s="34" t="s">
        <v>7477</v>
      </c>
      <c r="W1451" s="34" t="s">
        <v>7705</v>
      </c>
      <c r="X1451" s="34" t="s">
        <v>2011</v>
      </c>
    </row>
    <row r="1452" spans="1:24" x14ac:dyDescent="0.25">
      <c r="A1452" s="30" t="s">
        <v>1299</v>
      </c>
      <c r="B1452" s="31" t="s">
        <v>849</v>
      </c>
      <c r="C1452" s="31" t="str">
        <f t="shared" si="66"/>
        <v>CMS National Coverage Determinations (NCD) Policy</v>
      </c>
      <c r="G1452" s="30" t="s">
        <v>1299</v>
      </c>
      <c r="H1452" s="31" t="s">
        <v>849</v>
      </c>
      <c r="I1452" s="31" t="str">
        <f t="shared" si="67"/>
        <v>CMS National Coverage Determinations (NCD) Policy</v>
      </c>
      <c r="J1452" t="e">
        <f t="shared" ca="1" si="68"/>
        <v>#N/A</v>
      </c>
      <c r="N1452" s="71" t="s">
        <v>2011</v>
      </c>
      <c r="O1452" s="34" t="s">
        <v>3599</v>
      </c>
      <c r="P1452" s="69">
        <v>9178</v>
      </c>
      <c r="Q1452" s="34" t="s">
        <v>7706</v>
      </c>
      <c r="R1452" s="34" t="s">
        <v>243</v>
      </c>
      <c r="S1452" s="69">
        <v>56884</v>
      </c>
      <c r="T1452" s="70" t="s">
        <v>7707</v>
      </c>
      <c r="U1452" s="34" t="s">
        <v>7476</v>
      </c>
      <c r="V1452" s="34" t="s">
        <v>7477</v>
      </c>
      <c r="W1452" s="70" t="s">
        <v>7708</v>
      </c>
      <c r="X1452" s="71" t="s">
        <v>2011</v>
      </c>
    </row>
    <row r="1453" spans="1:24" x14ac:dyDescent="0.25">
      <c r="A1453" s="30" t="s">
        <v>1299</v>
      </c>
      <c r="B1453" s="31" t="s">
        <v>1297</v>
      </c>
      <c r="C1453" s="31" t="str">
        <f t="shared" si="66"/>
        <v>CMS National Coverage Determinations (NCD) Policy</v>
      </c>
      <c r="G1453" s="30" t="s">
        <v>1299</v>
      </c>
      <c r="H1453" s="31" t="s">
        <v>1297</v>
      </c>
      <c r="I1453" s="31" t="str">
        <f t="shared" si="67"/>
        <v>CMS National Coverage Determinations (NCD) Policy</v>
      </c>
      <c r="J1453" t="e">
        <f t="shared" ca="1" si="68"/>
        <v>#N/A</v>
      </c>
      <c r="N1453" s="34" t="s">
        <v>2011</v>
      </c>
      <c r="O1453" s="34" t="s">
        <v>3599</v>
      </c>
      <c r="P1453" s="69">
        <v>9179</v>
      </c>
      <c r="Q1453" s="34" t="s">
        <v>7709</v>
      </c>
      <c r="R1453" s="34" t="s">
        <v>7710</v>
      </c>
      <c r="S1453" s="69">
        <v>56886</v>
      </c>
      <c r="T1453" s="70" t="s">
        <v>7711</v>
      </c>
      <c r="U1453" s="34" t="s">
        <v>7476</v>
      </c>
      <c r="V1453" s="34" t="s">
        <v>7477</v>
      </c>
      <c r="W1453" s="34" t="s">
        <v>7712</v>
      </c>
      <c r="X1453" s="34" t="s">
        <v>2011</v>
      </c>
    </row>
    <row r="1454" spans="1:24" x14ac:dyDescent="0.25">
      <c r="A1454" s="30" t="s">
        <v>1300</v>
      </c>
      <c r="B1454" s="31" t="s">
        <v>1110</v>
      </c>
      <c r="C1454" s="31" t="str">
        <f t="shared" si="66"/>
        <v>CMS National Coverage Determinations (NCD) Policy</v>
      </c>
      <c r="G1454" s="30" t="s">
        <v>1300</v>
      </c>
      <c r="H1454" s="31" t="s">
        <v>1110</v>
      </c>
      <c r="I1454" s="31" t="str">
        <f t="shared" si="67"/>
        <v>CMS National Coverage Determinations (NCD) Policy</v>
      </c>
      <c r="J1454" t="e">
        <f t="shared" ca="1" si="68"/>
        <v>#N/A</v>
      </c>
      <c r="N1454" s="34" t="s">
        <v>2011</v>
      </c>
      <c r="O1454" s="34" t="s">
        <v>3599</v>
      </c>
      <c r="P1454" s="69">
        <v>9180</v>
      </c>
      <c r="Q1454" s="34" t="s">
        <v>7713</v>
      </c>
      <c r="R1454" s="34" t="s">
        <v>7714</v>
      </c>
      <c r="S1454" s="69">
        <v>56890</v>
      </c>
      <c r="T1454" s="70" t="s">
        <v>7715</v>
      </c>
      <c r="U1454" s="34" t="s">
        <v>7476</v>
      </c>
      <c r="V1454" s="34" t="s">
        <v>7477</v>
      </c>
      <c r="W1454" s="34" t="s">
        <v>7701</v>
      </c>
      <c r="X1454" s="34" t="s">
        <v>2011</v>
      </c>
    </row>
    <row r="1455" spans="1:24" x14ac:dyDescent="0.25">
      <c r="A1455" s="30" t="s">
        <v>1300</v>
      </c>
      <c r="B1455" s="31" t="s">
        <v>846</v>
      </c>
      <c r="C1455" s="31" t="str">
        <f t="shared" si="66"/>
        <v>CMS National Coverage Determinations (NCD) Policy</v>
      </c>
      <c r="G1455" s="30" t="s">
        <v>1300</v>
      </c>
      <c r="H1455" s="31" t="s">
        <v>846</v>
      </c>
      <c r="I1455" s="31" t="str">
        <f t="shared" si="67"/>
        <v>CMS National Coverage Determinations (NCD) Policy</v>
      </c>
      <c r="J1455" t="e">
        <f t="shared" ca="1" si="68"/>
        <v>#N/A</v>
      </c>
      <c r="N1455" s="34" t="s">
        <v>2011</v>
      </c>
      <c r="O1455" s="34" t="s">
        <v>3599</v>
      </c>
      <c r="P1455" s="69">
        <v>9181</v>
      </c>
      <c r="Q1455" s="34" t="s">
        <v>7716</v>
      </c>
      <c r="R1455" s="34" t="s">
        <v>7717</v>
      </c>
      <c r="S1455" s="69">
        <v>56892</v>
      </c>
      <c r="T1455" s="70" t="s">
        <v>7718</v>
      </c>
      <c r="U1455" s="34" t="s">
        <v>7476</v>
      </c>
      <c r="V1455" s="34" t="s">
        <v>7477</v>
      </c>
      <c r="W1455" s="34" t="s">
        <v>7701</v>
      </c>
      <c r="X1455" s="34" t="s">
        <v>2011</v>
      </c>
    </row>
    <row r="1456" spans="1:24" x14ac:dyDescent="0.25">
      <c r="A1456" s="30" t="s">
        <v>1300</v>
      </c>
      <c r="B1456" s="31" t="s">
        <v>847</v>
      </c>
      <c r="C1456" s="31" t="str">
        <f t="shared" si="66"/>
        <v>CMS National Coverage Determinations (NCD) Policy</v>
      </c>
      <c r="G1456" s="30" t="s">
        <v>1300</v>
      </c>
      <c r="H1456" s="31" t="s">
        <v>847</v>
      </c>
      <c r="I1456" s="31" t="str">
        <f t="shared" si="67"/>
        <v>CMS National Coverage Determinations (NCD) Policy</v>
      </c>
      <c r="J1456" t="e">
        <f t="shared" ca="1" si="68"/>
        <v>#N/A</v>
      </c>
      <c r="N1456" s="34" t="s">
        <v>2011</v>
      </c>
      <c r="O1456" s="34" t="s">
        <v>3599</v>
      </c>
      <c r="P1456" s="69">
        <v>9182</v>
      </c>
      <c r="Q1456" s="70" t="s">
        <v>7719</v>
      </c>
      <c r="R1456" s="34" t="s">
        <v>7720</v>
      </c>
      <c r="S1456" s="69">
        <v>58706</v>
      </c>
      <c r="T1456" s="70" t="s">
        <v>7721</v>
      </c>
      <c r="U1456" s="34" t="s">
        <v>7476</v>
      </c>
      <c r="V1456" s="34" t="s">
        <v>7477</v>
      </c>
      <c r="W1456" s="34" t="s">
        <v>7701</v>
      </c>
      <c r="X1456" s="34" t="s">
        <v>2011</v>
      </c>
    </row>
    <row r="1457" spans="1:24" x14ac:dyDescent="0.25">
      <c r="A1457" s="30" t="s">
        <v>1300</v>
      </c>
      <c r="B1457" s="31" t="s">
        <v>848</v>
      </c>
      <c r="C1457" s="31" t="str">
        <f t="shared" si="66"/>
        <v>CMS National Coverage Determinations (NCD) Policy</v>
      </c>
      <c r="G1457" s="30" t="s">
        <v>1300</v>
      </c>
      <c r="H1457" s="31" t="s">
        <v>848</v>
      </c>
      <c r="I1457" s="31" t="str">
        <f t="shared" si="67"/>
        <v>CMS National Coverage Determinations (NCD) Policy</v>
      </c>
      <c r="J1457" t="e">
        <f t="shared" ca="1" si="68"/>
        <v>#N/A</v>
      </c>
      <c r="N1457" s="34" t="s">
        <v>2011</v>
      </c>
      <c r="O1457" s="34" t="s">
        <v>3599</v>
      </c>
      <c r="P1457" s="69">
        <v>9183</v>
      </c>
      <c r="Q1457" s="70" t="s">
        <v>7722</v>
      </c>
      <c r="R1457" s="34" t="s">
        <v>7723</v>
      </c>
      <c r="S1457" s="69">
        <v>56896</v>
      </c>
      <c r="T1457" s="70" t="s">
        <v>7724</v>
      </c>
      <c r="U1457" s="34" t="s">
        <v>7476</v>
      </c>
      <c r="V1457" s="34" t="s">
        <v>7477</v>
      </c>
      <c r="W1457" s="34" t="s">
        <v>7701</v>
      </c>
      <c r="X1457" s="34" t="s">
        <v>2011</v>
      </c>
    </row>
    <row r="1458" spans="1:24" x14ac:dyDescent="0.25">
      <c r="A1458" s="30" t="s">
        <v>1300</v>
      </c>
      <c r="B1458" s="31" t="s">
        <v>849</v>
      </c>
      <c r="C1458" s="31" t="str">
        <f t="shared" si="66"/>
        <v>CMS National Coverage Determinations (NCD) Policy</v>
      </c>
      <c r="G1458" s="30" t="s">
        <v>1300</v>
      </c>
      <c r="H1458" s="31" t="s">
        <v>849</v>
      </c>
      <c r="I1458" s="31" t="str">
        <f t="shared" si="67"/>
        <v>CMS National Coverage Determinations (NCD) Policy</v>
      </c>
      <c r="J1458" t="e">
        <f t="shared" ca="1" si="68"/>
        <v>#N/A</v>
      </c>
      <c r="N1458" s="34" t="s">
        <v>2011</v>
      </c>
      <c r="O1458" s="34" t="s">
        <v>3599</v>
      </c>
      <c r="P1458" s="69">
        <v>9184</v>
      </c>
      <c r="Q1458" s="70" t="s">
        <v>7725</v>
      </c>
      <c r="R1458" s="34" t="s">
        <v>7726</v>
      </c>
      <c r="S1458" s="69">
        <v>60641</v>
      </c>
      <c r="T1458" s="70" t="s">
        <v>7727</v>
      </c>
      <c r="U1458" s="34" t="s">
        <v>7476</v>
      </c>
      <c r="V1458" s="34" t="s">
        <v>7477</v>
      </c>
      <c r="W1458" s="34" t="s">
        <v>7705</v>
      </c>
      <c r="X1458" s="34" t="s">
        <v>2011</v>
      </c>
    </row>
    <row r="1459" spans="1:24" x14ac:dyDescent="0.25">
      <c r="A1459" s="30" t="s">
        <v>1300</v>
      </c>
      <c r="B1459" s="31" t="s">
        <v>1297</v>
      </c>
      <c r="C1459" s="31" t="str">
        <f t="shared" si="66"/>
        <v>CMS National Coverage Determinations (NCD) Policy</v>
      </c>
      <c r="G1459" s="30" t="s">
        <v>1300</v>
      </c>
      <c r="H1459" s="31" t="s">
        <v>1297</v>
      </c>
      <c r="I1459" s="31" t="str">
        <f t="shared" si="67"/>
        <v>CMS National Coverage Determinations (NCD) Policy</v>
      </c>
      <c r="J1459" t="e">
        <f t="shared" ca="1" si="68"/>
        <v>#N/A</v>
      </c>
      <c r="N1459" s="34" t="s">
        <v>2011</v>
      </c>
      <c r="O1459" s="34" t="s">
        <v>3599</v>
      </c>
      <c r="P1459" s="69">
        <v>9185</v>
      </c>
      <c r="Q1459" s="70" t="s">
        <v>7728</v>
      </c>
      <c r="R1459" s="34" t="s">
        <v>7729</v>
      </c>
      <c r="S1459" s="69">
        <v>56943</v>
      </c>
      <c r="T1459" s="70" t="s">
        <v>7730</v>
      </c>
      <c r="U1459" s="34" t="s">
        <v>7476</v>
      </c>
      <c r="V1459" s="34" t="s">
        <v>7477</v>
      </c>
      <c r="W1459" s="34" t="s">
        <v>7701</v>
      </c>
      <c r="X1459" s="34" t="s">
        <v>2011</v>
      </c>
    </row>
    <row r="1460" spans="1:24" x14ac:dyDescent="0.25">
      <c r="A1460" s="30" t="s">
        <v>1301</v>
      </c>
      <c r="B1460" s="31" t="s">
        <v>574</v>
      </c>
      <c r="C1460" s="31" t="str">
        <f t="shared" si="66"/>
        <v>Drug and Biological Policy</v>
      </c>
      <c r="G1460" s="30" t="s">
        <v>1301</v>
      </c>
      <c r="H1460" s="31" t="s">
        <v>574</v>
      </c>
      <c r="I1460" s="31" t="str">
        <f t="shared" si="67"/>
        <v>Drug and Biological Policy</v>
      </c>
      <c r="J1460" t="e">
        <f t="shared" ca="1" si="68"/>
        <v>#N/A</v>
      </c>
      <c r="N1460" s="34" t="s">
        <v>2011</v>
      </c>
      <c r="O1460" s="34" t="s">
        <v>3599</v>
      </c>
      <c r="P1460" s="69">
        <v>9186</v>
      </c>
      <c r="Q1460" s="34" t="s">
        <v>7731</v>
      </c>
      <c r="R1460" s="34" t="s">
        <v>7732</v>
      </c>
      <c r="S1460" s="69">
        <v>56992</v>
      </c>
      <c r="T1460" s="70" t="s">
        <v>7733</v>
      </c>
      <c r="U1460" s="34" t="s">
        <v>7476</v>
      </c>
      <c r="V1460" s="34" t="s">
        <v>7477</v>
      </c>
      <c r="W1460" s="34" t="s">
        <v>7701</v>
      </c>
      <c r="X1460" s="34" t="s">
        <v>2011</v>
      </c>
    </row>
    <row r="1461" spans="1:24" x14ac:dyDescent="0.25">
      <c r="A1461" s="30" t="s">
        <v>1301</v>
      </c>
      <c r="B1461" s="31" t="s">
        <v>579</v>
      </c>
      <c r="C1461" s="31" t="str">
        <f t="shared" si="66"/>
        <v>Drug and Biological Policy</v>
      </c>
      <c r="G1461" s="30" t="s">
        <v>1301</v>
      </c>
      <c r="H1461" s="31" t="s">
        <v>579</v>
      </c>
      <c r="I1461" s="31" t="str">
        <f t="shared" si="67"/>
        <v>Drug and Biological Policy</v>
      </c>
      <c r="J1461" t="e">
        <f t="shared" ca="1" si="68"/>
        <v>#N/A</v>
      </c>
      <c r="N1461" s="34" t="s">
        <v>2011</v>
      </c>
      <c r="O1461" s="34" t="s">
        <v>2997</v>
      </c>
      <c r="P1461" s="69">
        <v>6296</v>
      </c>
      <c r="Q1461" s="34" t="s">
        <v>7734</v>
      </c>
      <c r="R1461" s="34" t="s">
        <v>3017</v>
      </c>
      <c r="S1461" s="69">
        <v>54948</v>
      </c>
      <c r="T1461" s="70" t="s">
        <v>7735</v>
      </c>
      <c r="U1461" s="34" t="s">
        <v>7476</v>
      </c>
      <c r="V1461" s="34" t="s">
        <v>7477</v>
      </c>
      <c r="W1461" s="34" t="s">
        <v>7736</v>
      </c>
      <c r="X1461" s="34" t="s">
        <v>2011</v>
      </c>
    </row>
    <row r="1462" spans="1:24" x14ac:dyDescent="0.25">
      <c r="A1462" s="30" t="s">
        <v>1301</v>
      </c>
      <c r="B1462" s="31" t="s">
        <v>579</v>
      </c>
      <c r="C1462" s="31" t="str">
        <f t="shared" si="66"/>
        <v>Drug and Biological Policy</v>
      </c>
      <c r="G1462" s="30" t="s">
        <v>1301</v>
      </c>
      <c r="H1462" s="31" t="s">
        <v>579</v>
      </c>
      <c r="I1462" s="31" t="str">
        <f t="shared" si="67"/>
        <v>Drug and Biological Policy</v>
      </c>
      <c r="J1462" t="e">
        <f t="shared" ca="1" si="68"/>
        <v>#N/A</v>
      </c>
      <c r="N1462" s="34" t="s">
        <v>2011</v>
      </c>
      <c r="O1462" s="34" t="s">
        <v>2997</v>
      </c>
      <c r="P1462" s="69">
        <v>6297</v>
      </c>
      <c r="Q1462" s="34" t="s">
        <v>7737</v>
      </c>
      <c r="R1462" s="34" t="s">
        <v>7738</v>
      </c>
      <c r="S1462" s="69">
        <v>61013</v>
      </c>
      <c r="T1462" s="70" t="s">
        <v>7739</v>
      </c>
      <c r="U1462" s="34" t="s">
        <v>7476</v>
      </c>
      <c r="V1462" s="34" t="s">
        <v>7477</v>
      </c>
      <c r="W1462" s="34" t="s">
        <v>7740</v>
      </c>
      <c r="X1462" s="34" t="s">
        <v>2011</v>
      </c>
    </row>
    <row r="1463" spans="1:24" x14ac:dyDescent="0.25">
      <c r="A1463" s="30" t="s">
        <v>1301</v>
      </c>
      <c r="B1463" s="31" t="s">
        <v>579</v>
      </c>
      <c r="C1463" s="31" t="str">
        <f t="shared" si="66"/>
        <v>Drug and Biological Policy</v>
      </c>
      <c r="G1463" s="30" t="s">
        <v>1301</v>
      </c>
      <c r="H1463" s="31" t="s">
        <v>579</v>
      </c>
      <c r="I1463" s="31" t="str">
        <f t="shared" si="67"/>
        <v>Drug and Biological Policy</v>
      </c>
      <c r="J1463" t="e">
        <f t="shared" ca="1" si="68"/>
        <v>#N/A</v>
      </c>
      <c r="N1463" s="34" t="s">
        <v>2011</v>
      </c>
      <c r="O1463" s="34" t="s">
        <v>2997</v>
      </c>
      <c r="P1463" s="69">
        <v>6298</v>
      </c>
      <c r="Q1463" s="34" t="s">
        <v>7741</v>
      </c>
      <c r="R1463" s="34" t="s">
        <v>3015</v>
      </c>
      <c r="S1463" s="69">
        <v>51430</v>
      </c>
      <c r="T1463" s="70" t="s">
        <v>7742</v>
      </c>
      <c r="U1463" s="34" t="s">
        <v>7476</v>
      </c>
      <c r="V1463" s="34" t="s">
        <v>7477</v>
      </c>
      <c r="W1463" s="34" t="s">
        <v>7740</v>
      </c>
      <c r="X1463" s="34" t="s">
        <v>2011</v>
      </c>
    </row>
    <row r="1464" spans="1:24" x14ac:dyDescent="0.25">
      <c r="A1464" s="30" t="s">
        <v>1301</v>
      </c>
      <c r="B1464" s="31" t="s">
        <v>575</v>
      </c>
      <c r="C1464" s="31" t="str">
        <f t="shared" si="66"/>
        <v>Drug and Biological Policy</v>
      </c>
      <c r="G1464" s="30" t="s">
        <v>1301</v>
      </c>
      <c r="H1464" s="31" t="s">
        <v>575</v>
      </c>
      <c r="I1464" s="31" t="str">
        <f t="shared" si="67"/>
        <v>Drug and Biological Policy</v>
      </c>
      <c r="J1464" t="e">
        <f t="shared" ca="1" si="68"/>
        <v>#N/A</v>
      </c>
      <c r="N1464" s="34" t="s">
        <v>2011</v>
      </c>
      <c r="O1464" s="34" t="s">
        <v>2997</v>
      </c>
      <c r="P1464" s="69">
        <v>6299</v>
      </c>
      <c r="Q1464" s="34" t="s">
        <v>7743</v>
      </c>
      <c r="R1464" s="34" t="s">
        <v>7744</v>
      </c>
      <c r="S1464" s="69">
        <v>61036</v>
      </c>
      <c r="T1464" s="70" t="s">
        <v>7745</v>
      </c>
      <c r="U1464" s="34" t="s">
        <v>7476</v>
      </c>
      <c r="V1464" s="34" t="s">
        <v>7477</v>
      </c>
      <c r="W1464" s="34" t="s">
        <v>7740</v>
      </c>
      <c r="X1464" s="34" t="s">
        <v>2011</v>
      </c>
    </row>
    <row r="1465" spans="1:24" x14ac:dyDescent="0.25">
      <c r="A1465" s="30" t="s">
        <v>1302</v>
      </c>
      <c r="B1465" s="31" t="s">
        <v>574</v>
      </c>
      <c r="C1465" s="31" t="str">
        <f t="shared" si="66"/>
        <v>Drug and Biological Policy</v>
      </c>
      <c r="G1465" s="30" t="s">
        <v>1302</v>
      </c>
      <c r="H1465" s="31" t="s">
        <v>574</v>
      </c>
      <c r="I1465" s="31" t="str">
        <f t="shared" si="67"/>
        <v>Drug and Biological Policy</v>
      </c>
      <c r="J1465" t="e">
        <f t="shared" ca="1" si="68"/>
        <v>#N/A</v>
      </c>
      <c r="N1465" s="34" t="s">
        <v>2011</v>
      </c>
      <c r="O1465" s="34" t="s">
        <v>2997</v>
      </c>
      <c r="P1465" s="69">
        <v>6300</v>
      </c>
      <c r="Q1465" s="34" t="s">
        <v>7746</v>
      </c>
      <c r="R1465" s="34" t="s">
        <v>7747</v>
      </c>
      <c r="S1465" s="69">
        <v>60827</v>
      </c>
      <c r="T1465" s="70" t="s">
        <v>7748</v>
      </c>
      <c r="U1465" s="34" t="s">
        <v>7476</v>
      </c>
      <c r="V1465" s="34" t="s">
        <v>7477</v>
      </c>
      <c r="W1465" s="34" t="s">
        <v>7740</v>
      </c>
      <c r="X1465" s="34" t="s">
        <v>2011</v>
      </c>
    </row>
    <row r="1466" spans="1:24" x14ac:dyDescent="0.25">
      <c r="A1466" s="30" t="s">
        <v>1302</v>
      </c>
      <c r="B1466" s="31" t="s">
        <v>579</v>
      </c>
      <c r="C1466" s="31" t="str">
        <f t="shared" si="66"/>
        <v>Drug and Biological Policy</v>
      </c>
      <c r="G1466" s="30" t="s">
        <v>1302</v>
      </c>
      <c r="H1466" s="31" t="s">
        <v>579</v>
      </c>
      <c r="I1466" s="31" t="str">
        <f t="shared" si="67"/>
        <v>Drug and Biological Policy</v>
      </c>
      <c r="J1466" t="e">
        <f t="shared" ca="1" si="68"/>
        <v>#N/A</v>
      </c>
      <c r="N1466" s="34" t="s">
        <v>2011</v>
      </c>
      <c r="O1466" s="34" t="s">
        <v>2997</v>
      </c>
      <c r="P1466" s="69">
        <v>6301</v>
      </c>
      <c r="Q1466" s="70" t="s">
        <v>7749</v>
      </c>
      <c r="R1466" s="34" t="s">
        <v>7750</v>
      </c>
      <c r="S1466" s="69">
        <v>60836</v>
      </c>
      <c r="T1466" s="70" t="s">
        <v>7751</v>
      </c>
      <c r="U1466" s="34" t="s">
        <v>7476</v>
      </c>
      <c r="V1466" s="34" t="s">
        <v>7477</v>
      </c>
      <c r="W1466" s="34" t="s">
        <v>7740</v>
      </c>
      <c r="X1466" s="34" t="s">
        <v>2011</v>
      </c>
    </row>
    <row r="1467" spans="1:24" x14ac:dyDescent="0.25">
      <c r="A1467" s="30" t="s">
        <v>1302</v>
      </c>
      <c r="B1467" s="31" t="s">
        <v>579</v>
      </c>
      <c r="C1467" s="31" t="str">
        <f t="shared" si="66"/>
        <v>Drug and Biological Policy</v>
      </c>
      <c r="G1467" s="30" t="s">
        <v>1302</v>
      </c>
      <c r="H1467" s="31" t="s">
        <v>579</v>
      </c>
      <c r="I1467" s="31" t="str">
        <f t="shared" si="67"/>
        <v>Drug and Biological Policy</v>
      </c>
      <c r="J1467" t="e">
        <f t="shared" ca="1" si="68"/>
        <v>#N/A</v>
      </c>
      <c r="N1467" s="34" t="s">
        <v>2011</v>
      </c>
      <c r="O1467" s="34" t="s">
        <v>2997</v>
      </c>
      <c r="P1467" s="69">
        <v>6302</v>
      </c>
      <c r="Q1467" s="34" t="s">
        <v>7752</v>
      </c>
      <c r="R1467" s="34" t="s">
        <v>7753</v>
      </c>
      <c r="S1467" s="69">
        <v>61034</v>
      </c>
      <c r="T1467" s="70" t="s">
        <v>7754</v>
      </c>
      <c r="U1467" s="34" t="s">
        <v>7476</v>
      </c>
      <c r="V1467" s="34" t="s">
        <v>7477</v>
      </c>
      <c r="W1467" s="34" t="s">
        <v>7740</v>
      </c>
      <c r="X1467" s="34" t="s">
        <v>2011</v>
      </c>
    </row>
    <row r="1468" spans="1:24" x14ac:dyDescent="0.25">
      <c r="A1468" s="30" t="s">
        <v>1302</v>
      </c>
      <c r="B1468" s="31" t="s">
        <v>579</v>
      </c>
      <c r="C1468" s="31" t="str">
        <f t="shared" si="66"/>
        <v>Drug and Biological Policy</v>
      </c>
      <c r="G1468" s="30" t="s">
        <v>1302</v>
      </c>
      <c r="H1468" s="31" t="s">
        <v>579</v>
      </c>
      <c r="I1468" s="31" t="str">
        <f t="shared" si="67"/>
        <v>Drug and Biological Policy</v>
      </c>
      <c r="J1468" t="e">
        <f t="shared" ca="1" si="68"/>
        <v>#N/A</v>
      </c>
      <c r="N1468" s="34" t="s">
        <v>2011</v>
      </c>
      <c r="O1468" s="34" t="s">
        <v>2997</v>
      </c>
      <c r="P1468" s="69">
        <v>6303</v>
      </c>
      <c r="Q1468" s="34" t="s">
        <v>7755</v>
      </c>
      <c r="R1468" s="34" t="s">
        <v>3011</v>
      </c>
      <c r="S1468" s="69">
        <v>51356</v>
      </c>
      <c r="T1468" s="70" t="s">
        <v>7756</v>
      </c>
      <c r="U1468" s="34" t="s">
        <v>7476</v>
      </c>
      <c r="V1468" s="34" t="s">
        <v>7477</v>
      </c>
      <c r="W1468" s="34" t="s">
        <v>7740</v>
      </c>
      <c r="X1468" s="34" t="s">
        <v>2011</v>
      </c>
    </row>
    <row r="1469" spans="1:24" x14ac:dyDescent="0.25">
      <c r="A1469" s="30" t="s">
        <v>1302</v>
      </c>
      <c r="B1469" s="31" t="s">
        <v>575</v>
      </c>
      <c r="C1469" s="31" t="str">
        <f t="shared" si="66"/>
        <v>Drug and Biological Policy</v>
      </c>
      <c r="G1469" s="30" t="s">
        <v>1302</v>
      </c>
      <c r="H1469" s="31" t="s">
        <v>575</v>
      </c>
      <c r="I1469" s="31" t="str">
        <f t="shared" si="67"/>
        <v>Drug and Biological Policy</v>
      </c>
      <c r="J1469" t="e">
        <f t="shared" ca="1" si="68"/>
        <v>#N/A</v>
      </c>
      <c r="N1469" s="34" t="s">
        <v>2011</v>
      </c>
      <c r="O1469" s="34" t="s">
        <v>2997</v>
      </c>
      <c r="P1469" s="69">
        <v>6304</v>
      </c>
      <c r="Q1469" s="34" t="s">
        <v>7757</v>
      </c>
      <c r="R1469" s="34" t="s">
        <v>7758</v>
      </c>
      <c r="S1469" s="69">
        <v>60618</v>
      </c>
      <c r="T1469" s="70" t="s">
        <v>7759</v>
      </c>
      <c r="U1469" s="34" t="s">
        <v>7476</v>
      </c>
      <c r="V1469" s="34" t="s">
        <v>7477</v>
      </c>
      <c r="W1469" s="34" t="s">
        <v>7736</v>
      </c>
      <c r="X1469" s="34" t="s">
        <v>2011</v>
      </c>
    </row>
    <row r="1470" spans="1:24" x14ac:dyDescent="0.25">
      <c r="A1470" s="30" t="s">
        <v>1303</v>
      </c>
      <c r="B1470" s="31" t="s">
        <v>1304</v>
      </c>
      <c r="C1470" s="31" t="str">
        <f t="shared" si="66"/>
        <v>Radiation Oncology Policy</v>
      </c>
      <c r="G1470" s="30" t="s">
        <v>1303</v>
      </c>
      <c r="H1470" s="31" t="s">
        <v>1304</v>
      </c>
      <c r="I1470" s="31" t="str">
        <f t="shared" si="67"/>
        <v>Radiation Oncology Policy</v>
      </c>
      <c r="J1470" t="e">
        <f t="shared" ca="1" si="68"/>
        <v>#N/A</v>
      </c>
      <c r="N1470" s="34" t="s">
        <v>2011</v>
      </c>
      <c r="O1470" s="34" t="s">
        <v>2997</v>
      </c>
      <c r="P1470" s="69">
        <v>6320</v>
      </c>
      <c r="Q1470" s="70" t="s">
        <v>7760</v>
      </c>
      <c r="R1470" s="34" t="s">
        <v>3019</v>
      </c>
      <c r="S1470" s="69">
        <v>51244</v>
      </c>
      <c r="T1470" s="70" t="s">
        <v>7761</v>
      </c>
      <c r="U1470" s="34" t="s">
        <v>7476</v>
      </c>
      <c r="V1470" s="34" t="s">
        <v>7477</v>
      </c>
      <c r="W1470" s="34" t="s">
        <v>7740</v>
      </c>
      <c r="X1470" s="34" t="s">
        <v>2011</v>
      </c>
    </row>
    <row r="1471" spans="1:24" x14ac:dyDescent="0.25">
      <c r="A1471" s="30" t="s">
        <v>1303</v>
      </c>
      <c r="B1471" s="31" t="s">
        <v>1305</v>
      </c>
      <c r="C1471" s="31" t="str">
        <f t="shared" si="66"/>
        <v>Radiation Oncology Policy</v>
      </c>
      <c r="G1471" s="30" t="s">
        <v>1303</v>
      </c>
      <c r="H1471" s="31" t="s">
        <v>1305</v>
      </c>
      <c r="I1471" s="31" t="str">
        <f t="shared" si="67"/>
        <v>Radiation Oncology Policy</v>
      </c>
      <c r="J1471" t="e">
        <f t="shared" ca="1" si="68"/>
        <v>#N/A</v>
      </c>
      <c r="N1471" s="34" t="s">
        <v>2011</v>
      </c>
      <c r="O1471" s="34" t="s">
        <v>2997</v>
      </c>
      <c r="P1471" s="69">
        <v>8036</v>
      </c>
      <c r="Q1471" s="34" t="s">
        <v>7762</v>
      </c>
      <c r="R1471" s="34" t="s">
        <v>3009</v>
      </c>
      <c r="S1471" s="69">
        <v>51596</v>
      </c>
      <c r="T1471" s="70" t="s">
        <v>7763</v>
      </c>
      <c r="U1471" s="34" t="s">
        <v>7476</v>
      </c>
      <c r="V1471" s="34" t="s">
        <v>7477</v>
      </c>
      <c r="W1471" s="34" t="s">
        <v>7740</v>
      </c>
      <c r="X1471" s="34" t="s">
        <v>2011</v>
      </c>
    </row>
    <row r="1472" spans="1:24" x14ac:dyDescent="0.25">
      <c r="A1472" s="30" t="s">
        <v>1303</v>
      </c>
      <c r="B1472" s="31" t="s">
        <v>1306</v>
      </c>
      <c r="C1472" s="31" t="str">
        <f t="shared" si="66"/>
        <v>Radiation Oncology Policy</v>
      </c>
      <c r="G1472" s="30" t="s">
        <v>1303</v>
      </c>
      <c r="H1472" s="31" t="s">
        <v>1306</v>
      </c>
      <c r="I1472" s="31" t="str">
        <f t="shared" si="67"/>
        <v>Radiation Oncology Policy</v>
      </c>
      <c r="J1472" t="e">
        <f t="shared" ca="1" si="68"/>
        <v>#N/A</v>
      </c>
      <c r="N1472" s="34" t="s">
        <v>2011</v>
      </c>
      <c r="O1472" s="34" t="s">
        <v>2997</v>
      </c>
      <c r="P1472" s="69">
        <v>8037</v>
      </c>
      <c r="Q1472" s="70" t="s">
        <v>7764</v>
      </c>
      <c r="R1472" s="34" t="s">
        <v>3008</v>
      </c>
      <c r="S1472" s="69">
        <v>38636</v>
      </c>
      <c r="T1472" s="34" t="s">
        <v>7765</v>
      </c>
      <c r="U1472" s="34" t="s">
        <v>7476</v>
      </c>
      <c r="V1472" s="34" t="s">
        <v>7477</v>
      </c>
      <c r="W1472" s="34" t="s">
        <v>7736</v>
      </c>
      <c r="X1472" s="34" t="s">
        <v>2011</v>
      </c>
    </row>
    <row r="1473" spans="1:24" x14ac:dyDescent="0.25">
      <c r="A1473" s="30" t="s">
        <v>1303</v>
      </c>
      <c r="B1473" s="31" t="s">
        <v>1307</v>
      </c>
      <c r="C1473" s="31" t="str">
        <f t="shared" si="66"/>
        <v>Radiation Oncology Policy</v>
      </c>
      <c r="G1473" s="30" t="s">
        <v>1303</v>
      </c>
      <c r="H1473" s="31" t="s">
        <v>1307</v>
      </c>
      <c r="I1473" s="31" t="str">
        <f t="shared" si="67"/>
        <v>Radiation Oncology Policy</v>
      </c>
      <c r="J1473" t="e">
        <f t="shared" ca="1" si="68"/>
        <v>#N/A</v>
      </c>
      <c r="N1473" s="34" t="s">
        <v>2011</v>
      </c>
      <c r="O1473" s="34" t="s">
        <v>2997</v>
      </c>
      <c r="P1473" s="69">
        <v>8038</v>
      </c>
      <c r="Q1473" s="34" t="s">
        <v>7766</v>
      </c>
      <c r="R1473" s="34" t="s">
        <v>3007</v>
      </c>
      <c r="S1473" s="69">
        <v>38637</v>
      </c>
      <c r="T1473" s="70" t="s">
        <v>7767</v>
      </c>
      <c r="U1473" s="34" t="s">
        <v>7476</v>
      </c>
      <c r="V1473" s="34" t="s">
        <v>7477</v>
      </c>
      <c r="W1473" s="34" t="s">
        <v>7740</v>
      </c>
      <c r="X1473" s="34" t="s">
        <v>2011</v>
      </c>
    </row>
    <row r="1474" spans="1:24" x14ac:dyDescent="0.25">
      <c r="A1474" s="30" t="s">
        <v>1303</v>
      </c>
      <c r="B1474" s="31" t="s">
        <v>1308</v>
      </c>
      <c r="C1474" s="31" t="str">
        <f t="shared" si="66"/>
        <v>Radiation Oncology Policy</v>
      </c>
      <c r="G1474" s="30" t="s">
        <v>1303</v>
      </c>
      <c r="H1474" s="31" t="s">
        <v>1308</v>
      </c>
      <c r="I1474" s="31" t="str">
        <f t="shared" si="67"/>
        <v>Radiation Oncology Policy</v>
      </c>
      <c r="J1474" t="e">
        <f t="shared" ca="1" si="68"/>
        <v>#N/A</v>
      </c>
      <c r="N1474" s="34" t="s">
        <v>2011</v>
      </c>
      <c r="O1474" s="34" t="s">
        <v>2997</v>
      </c>
      <c r="P1474" s="69">
        <v>8848</v>
      </c>
      <c r="Q1474" s="34" t="s">
        <v>7768</v>
      </c>
      <c r="R1474" s="34" t="s">
        <v>2999</v>
      </c>
      <c r="S1474" s="69">
        <v>51477</v>
      </c>
      <c r="T1474" s="70" t="s">
        <v>7769</v>
      </c>
      <c r="U1474" s="34" t="s">
        <v>7476</v>
      </c>
      <c r="V1474" s="34" t="s">
        <v>7477</v>
      </c>
      <c r="W1474" s="34" t="s">
        <v>7740</v>
      </c>
      <c r="X1474" s="34" t="s">
        <v>2011</v>
      </c>
    </row>
    <row r="1475" spans="1:24" x14ac:dyDescent="0.25">
      <c r="A1475" s="30" t="s">
        <v>1303</v>
      </c>
      <c r="B1475" s="31" t="s">
        <v>1309</v>
      </c>
      <c r="C1475" s="31" t="str">
        <f t="shared" ref="C1475:C1538" si="69">VLOOKUP(A1475,$G:$I,3,0)</f>
        <v>Radiation Oncology Policy</v>
      </c>
      <c r="G1475" s="30" t="s">
        <v>1303</v>
      </c>
      <c r="H1475" s="31" t="s">
        <v>1309</v>
      </c>
      <c r="I1475" s="31" t="str">
        <f t="shared" ref="I1475:I1538" si="70">VLOOKUP(G1475,$R:$X,7,0)</f>
        <v>Radiation Oncology Policy</v>
      </c>
      <c r="J1475" t="e">
        <f t="shared" ref="J1475:J1538" ca="1" si="71">VLOOKUP(I1475,$J:$J,1,0)</f>
        <v>#N/A</v>
      </c>
      <c r="N1475" s="34" t="s">
        <v>2011</v>
      </c>
      <c r="O1475" s="34" t="s">
        <v>2997</v>
      </c>
      <c r="P1475" s="69">
        <v>8849</v>
      </c>
      <c r="Q1475" s="70" t="s">
        <v>7770</v>
      </c>
      <c r="R1475" s="34" t="s">
        <v>7771</v>
      </c>
      <c r="S1475" s="69">
        <v>57424</v>
      </c>
      <c r="T1475" s="70" t="s">
        <v>7772</v>
      </c>
      <c r="U1475" s="34" t="s">
        <v>7476</v>
      </c>
      <c r="V1475" s="34" t="s">
        <v>7477</v>
      </c>
      <c r="W1475" s="34" t="s">
        <v>7740</v>
      </c>
      <c r="X1475" s="34" t="s">
        <v>2011</v>
      </c>
    </row>
    <row r="1476" spans="1:24" x14ac:dyDescent="0.25">
      <c r="A1476" s="30" t="s">
        <v>1303</v>
      </c>
      <c r="B1476" s="31" t="s">
        <v>1310</v>
      </c>
      <c r="C1476" s="31" t="str">
        <f t="shared" si="69"/>
        <v>Radiation Oncology Policy</v>
      </c>
      <c r="G1476" s="30" t="s">
        <v>1303</v>
      </c>
      <c r="H1476" s="31" t="s">
        <v>1310</v>
      </c>
      <c r="I1476" s="31" t="str">
        <f t="shared" si="70"/>
        <v>Radiation Oncology Policy</v>
      </c>
      <c r="J1476" t="e">
        <f t="shared" ca="1" si="71"/>
        <v>#N/A</v>
      </c>
      <c r="N1476" s="34" t="s">
        <v>2011</v>
      </c>
      <c r="O1476" s="34" t="s">
        <v>2997</v>
      </c>
      <c r="P1476" s="69">
        <v>8850</v>
      </c>
      <c r="Q1476" s="34" t="s">
        <v>7773</v>
      </c>
      <c r="R1476" s="34" t="s">
        <v>7774</v>
      </c>
      <c r="S1476" s="69">
        <v>57417</v>
      </c>
      <c r="T1476" s="70" t="s">
        <v>7775</v>
      </c>
      <c r="U1476" s="34" t="s">
        <v>7476</v>
      </c>
      <c r="V1476" s="34" t="s">
        <v>7477</v>
      </c>
      <c r="W1476" s="34" t="s">
        <v>7740</v>
      </c>
      <c r="X1476" s="34" t="s">
        <v>2011</v>
      </c>
    </row>
    <row r="1477" spans="1:24" x14ac:dyDescent="0.25">
      <c r="A1477" s="30" t="s">
        <v>1303</v>
      </c>
      <c r="B1477" s="31" t="s">
        <v>1311</v>
      </c>
      <c r="C1477" s="31" t="str">
        <f t="shared" si="69"/>
        <v>Radiation Oncology Policy</v>
      </c>
      <c r="G1477" s="30" t="s">
        <v>1303</v>
      </c>
      <c r="H1477" s="31" t="s">
        <v>1311</v>
      </c>
      <c r="I1477" s="31" t="str">
        <f t="shared" si="70"/>
        <v>Radiation Oncology Policy</v>
      </c>
      <c r="J1477" t="e">
        <f t="shared" ca="1" si="71"/>
        <v>#N/A</v>
      </c>
      <c r="N1477" s="34" t="s">
        <v>2011</v>
      </c>
      <c r="O1477" s="34" t="s">
        <v>2997</v>
      </c>
      <c r="P1477" s="69">
        <v>8851</v>
      </c>
      <c r="Q1477" s="34" t="s">
        <v>7776</v>
      </c>
      <c r="R1477" s="34" t="s">
        <v>7777</v>
      </c>
      <c r="S1477" s="69">
        <v>60860</v>
      </c>
      <c r="T1477" s="70" t="s">
        <v>7778</v>
      </c>
      <c r="U1477" s="34" t="s">
        <v>7476</v>
      </c>
      <c r="V1477" s="34" t="s">
        <v>7477</v>
      </c>
      <c r="W1477" s="34" t="s">
        <v>7740</v>
      </c>
      <c r="X1477" s="34" t="s">
        <v>2011</v>
      </c>
    </row>
    <row r="1478" spans="1:24" x14ac:dyDescent="0.25">
      <c r="A1478" s="30" t="s">
        <v>1303</v>
      </c>
      <c r="B1478" s="31" t="s">
        <v>1312</v>
      </c>
      <c r="C1478" s="31" t="str">
        <f t="shared" si="69"/>
        <v>Radiation Oncology Policy</v>
      </c>
      <c r="G1478" s="30" t="s">
        <v>1303</v>
      </c>
      <c r="H1478" s="31" t="s">
        <v>1312</v>
      </c>
      <c r="I1478" s="31" t="str">
        <f t="shared" si="70"/>
        <v>Radiation Oncology Policy</v>
      </c>
      <c r="J1478" t="e">
        <f t="shared" ca="1" si="71"/>
        <v>#N/A</v>
      </c>
      <c r="N1478" s="34" t="s">
        <v>2011</v>
      </c>
      <c r="O1478" s="34" t="s">
        <v>2997</v>
      </c>
      <c r="P1478" s="69">
        <v>8852</v>
      </c>
      <c r="Q1478" s="34" t="s">
        <v>7779</v>
      </c>
      <c r="R1478" s="34" t="s">
        <v>7780</v>
      </c>
      <c r="S1478" s="69">
        <v>57398</v>
      </c>
      <c r="T1478" s="70" t="s">
        <v>7781</v>
      </c>
      <c r="U1478" s="34" t="s">
        <v>7476</v>
      </c>
      <c r="V1478" s="34" t="s">
        <v>7477</v>
      </c>
      <c r="W1478" s="34" t="s">
        <v>7740</v>
      </c>
      <c r="X1478" s="34" t="s">
        <v>2011</v>
      </c>
    </row>
    <row r="1479" spans="1:24" x14ac:dyDescent="0.25">
      <c r="A1479" s="30" t="s">
        <v>1303</v>
      </c>
      <c r="B1479" s="31" t="s">
        <v>1313</v>
      </c>
      <c r="C1479" s="31" t="str">
        <f t="shared" si="69"/>
        <v>Radiation Oncology Policy</v>
      </c>
      <c r="G1479" s="30" t="s">
        <v>1303</v>
      </c>
      <c r="H1479" s="31" t="s">
        <v>1313</v>
      </c>
      <c r="I1479" s="31" t="str">
        <f t="shared" si="70"/>
        <v>Radiation Oncology Policy</v>
      </c>
      <c r="J1479" t="e">
        <f t="shared" ca="1" si="71"/>
        <v>#N/A</v>
      </c>
      <c r="N1479" s="34" t="s">
        <v>2011</v>
      </c>
      <c r="O1479" s="34" t="s">
        <v>2997</v>
      </c>
      <c r="P1479" s="69">
        <v>8853</v>
      </c>
      <c r="Q1479" s="34" t="s">
        <v>7782</v>
      </c>
      <c r="R1479" s="34" t="s">
        <v>7783</v>
      </c>
      <c r="S1479" s="69">
        <v>57416</v>
      </c>
      <c r="T1479" s="70" t="s">
        <v>7784</v>
      </c>
      <c r="U1479" s="34" t="s">
        <v>7476</v>
      </c>
      <c r="V1479" s="34" t="s">
        <v>7477</v>
      </c>
      <c r="W1479" s="34" t="s">
        <v>7740</v>
      </c>
      <c r="X1479" s="34" t="s">
        <v>2011</v>
      </c>
    </row>
    <row r="1480" spans="1:24" x14ac:dyDescent="0.25">
      <c r="A1480" s="30" t="s">
        <v>1314</v>
      </c>
      <c r="B1480" s="31" t="s">
        <v>1315</v>
      </c>
      <c r="C1480" s="31" t="str">
        <f t="shared" si="69"/>
        <v>Radiation Oncology Policy</v>
      </c>
      <c r="G1480" s="30" t="s">
        <v>1314</v>
      </c>
      <c r="H1480" s="31" t="s">
        <v>1315</v>
      </c>
      <c r="I1480" s="31" t="str">
        <f t="shared" si="70"/>
        <v>Radiation Oncology Policy</v>
      </c>
      <c r="J1480" t="e">
        <f t="shared" ca="1" si="71"/>
        <v>#N/A</v>
      </c>
      <c r="N1480" s="34" t="s">
        <v>2011</v>
      </c>
      <c r="O1480" s="34" t="s">
        <v>2997</v>
      </c>
      <c r="P1480" s="69">
        <v>8854</v>
      </c>
      <c r="Q1480" s="34" t="s">
        <v>7785</v>
      </c>
      <c r="R1480" s="34" t="s">
        <v>7786</v>
      </c>
      <c r="S1480" s="69">
        <v>60853</v>
      </c>
      <c r="T1480" s="70" t="s">
        <v>7787</v>
      </c>
      <c r="U1480" s="34" t="s">
        <v>7476</v>
      </c>
      <c r="V1480" s="34" t="s">
        <v>7477</v>
      </c>
      <c r="W1480" s="34" t="s">
        <v>7740</v>
      </c>
      <c r="X1480" s="34" t="s">
        <v>2011</v>
      </c>
    </row>
    <row r="1481" spans="1:24" x14ac:dyDescent="0.25">
      <c r="A1481" s="30" t="s">
        <v>340</v>
      </c>
      <c r="B1481" s="31" t="s">
        <v>1316</v>
      </c>
      <c r="C1481" s="31" t="str">
        <f t="shared" si="69"/>
        <v>Radiation Oncology Policy</v>
      </c>
      <c r="G1481" s="30" t="s">
        <v>340</v>
      </c>
      <c r="H1481" s="31" t="s">
        <v>1316</v>
      </c>
      <c r="I1481" s="31" t="str">
        <f t="shared" si="70"/>
        <v>Radiation Oncology Policy</v>
      </c>
      <c r="J1481" t="e">
        <f t="shared" ca="1" si="71"/>
        <v>#N/A</v>
      </c>
      <c r="N1481" s="34" t="s">
        <v>2011</v>
      </c>
      <c r="O1481" s="34" t="s">
        <v>2997</v>
      </c>
      <c r="P1481" s="69">
        <v>8855</v>
      </c>
      <c r="Q1481" s="70" t="s">
        <v>7788</v>
      </c>
      <c r="R1481" s="34" t="s">
        <v>2998</v>
      </c>
      <c r="S1481" s="69">
        <v>51547</v>
      </c>
      <c r="T1481" s="70" t="s">
        <v>7789</v>
      </c>
      <c r="U1481" s="34" t="s">
        <v>7476</v>
      </c>
      <c r="V1481" s="34" t="s">
        <v>7477</v>
      </c>
      <c r="W1481" s="34" t="s">
        <v>7740</v>
      </c>
      <c r="X1481" s="34" t="s">
        <v>2011</v>
      </c>
    </row>
    <row r="1482" spans="1:24" x14ac:dyDescent="0.25">
      <c r="A1482" s="30" t="s">
        <v>340</v>
      </c>
      <c r="B1482" s="31" t="s">
        <v>1317</v>
      </c>
      <c r="C1482" s="31" t="str">
        <f t="shared" si="69"/>
        <v>Radiation Oncology Policy</v>
      </c>
      <c r="G1482" s="30" t="s">
        <v>340</v>
      </c>
      <c r="H1482" s="31" t="s">
        <v>1317</v>
      </c>
      <c r="I1482" s="31" t="str">
        <f t="shared" si="70"/>
        <v>Radiation Oncology Policy</v>
      </c>
      <c r="J1482" t="e">
        <f t="shared" ca="1" si="71"/>
        <v>#N/A</v>
      </c>
      <c r="N1482" s="34" t="s">
        <v>2011</v>
      </c>
      <c r="O1482" s="34" t="s">
        <v>2997</v>
      </c>
      <c r="P1482" s="69">
        <v>8856</v>
      </c>
      <c r="Q1482" s="34" t="s">
        <v>7790</v>
      </c>
      <c r="R1482" s="34" t="s">
        <v>7791</v>
      </c>
      <c r="S1482" s="69">
        <v>57423</v>
      </c>
      <c r="T1482" s="70" t="s">
        <v>7792</v>
      </c>
      <c r="U1482" s="34" t="s">
        <v>7476</v>
      </c>
      <c r="V1482" s="34" t="s">
        <v>7477</v>
      </c>
      <c r="W1482" s="34" t="s">
        <v>7740</v>
      </c>
      <c r="X1482" s="34" t="s">
        <v>2011</v>
      </c>
    </row>
    <row r="1483" spans="1:24" x14ac:dyDescent="0.25">
      <c r="A1483" s="30" t="s">
        <v>340</v>
      </c>
      <c r="B1483" s="31" t="s">
        <v>1318</v>
      </c>
      <c r="C1483" s="31" t="str">
        <f t="shared" si="69"/>
        <v>Radiation Oncology Policy</v>
      </c>
      <c r="G1483" s="30" t="s">
        <v>340</v>
      </c>
      <c r="H1483" s="31" t="s">
        <v>1318</v>
      </c>
      <c r="I1483" s="31" t="str">
        <f t="shared" si="70"/>
        <v>Radiation Oncology Policy</v>
      </c>
      <c r="J1483" t="e">
        <f t="shared" ca="1" si="71"/>
        <v>#N/A</v>
      </c>
      <c r="N1483" s="34" t="s">
        <v>2011</v>
      </c>
      <c r="O1483" s="34" t="s">
        <v>2995</v>
      </c>
      <c r="P1483" s="69">
        <v>8243</v>
      </c>
      <c r="Q1483" s="34" t="s">
        <v>7793</v>
      </c>
      <c r="R1483" s="34" t="s">
        <v>2996</v>
      </c>
      <c r="S1483" s="69">
        <v>47135</v>
      </c>
      <c r="T1483" s="70" t="s">
        <v>7794</v>
      </c>
      <c r="U1483" s="34" t="s">
        <v>7476</v>
      </c>
      <c r="V1483" s="34" t="s">
        <v>7477</v>
      </c>
      <c r="W1483" s="34" t="s">
        <v>7795</v>
      </c>
      <c r="X1483" s="34" t="s">
        <v>2011</v>
      </c>
    </row>
    <row r="1484" spans="1:24" x14ac:dyDescent="0.25">
      <c r="A1484" s="30" t="s">
        <v>340</v>
      </c>
      <c r="B1484" s="31" t="s">
        <v>1319</v>
      </c>
      <c r="C1484" s="31" t="str">
        <f t="shared" si="69"/>
        <v>Radiation Oncology Policy</v>
      </c>
      <c r="G1484" s="30" t="s">
        <v>340</v>
      </c>
      <c r="H1484" s="31" t="s">
        <v>1319</v>
      </c>
      <c r="I1484" s="31" t="str">
        <f t="shared" si="70"/>
        <v>Radiation Oncology Policy</v>
      </c>
      <c r="J1484" t="e">
        <f t="shared" ca="1" si="71"/>
        <v>#N/A</v>
      </c>
      <c r="N1484" s="71" t="s">
        <v>2011</v>
      </c>
      <c r="O1484" s="34" t="s">
        <v>2986</v>
      </c>
      <c r="P1484" s="69">
        <v>8484</v>
      </c>
      <c r="Q1484" s="34" t="s">
        <v>7796</v>
      </c>
      <c r="R1484" s="34" t="s">
        <v>1468</v>
      </c>
      <c r="S1484" s="69">
        <v>44050</v>
      </c>
      <c r="T1484" s="70" t="s">
        <v>7797</v>
      </c>
      <c r="U1484" s="34" t="s">
        <v>7476</v>
      </c>
      <c r="V1484" s="34" t="s">
        <v>7477</v>
      </c>
      <c r="W1484" s="70" t="s">
        <v>7798</v>
      </c>
      <c r="X1484" s="71" t="s">
        <v>2011</v>
      </c>
    </row>
    <row r="1485" spans="1:24" x14ac:dyDescent="0.25">
      <c r="A1485" s="30" t="s">
        <v>340</v>
      </c>
      <c r="B1485" s="31" t="s">
        <v>1315</v>
      </c>
      <c r="C1485" s="31" t="str">
        <f t="shared" si="69"/>
        <v>Radiation Oncology Policy</v>
      </c>
      <c r="G1485" s="30" t="s">
        <v>340</v>
      </c>
      <c r="H1485" s="31" t="s">
        <v>1315</v>
      </c>
      <c r="I1485" s="31" t="str">
        <f t="shared" si="70"/>
        <v>Radiation Oncology Policy</v>
      </c>
      <c r="J1485" t="e">
        <f t="shared" ca="1" si="71"/>
        <v>#N/A</v>
      </c>
      <c r="N1485" s="34" t="s">
        <v>2011</v>
      </c>
      <c r="O1485" s="34" t="s">
        <v>2986</v>
      </c>
      <c r="P1485" s="69">
        <v>8485</v>
      </c>
      <c r="Q1485" s="70" t="s">
        <v>7799</v>
      </c>
      <c r="R1485" s="34" t="s">
        <v>7800</v>
      </c>
      <c r="S1485" s="69">
        <v>58522</v>
      </c>
      <c r="T1485" s="70" t="s">
        <v>7801</v>
      </c>
      <c r="U1485" s="34" t="s">
        <v>7476</v>
      </c>
      <c r="V1485" s="34" t="s">
        <v>7477</v>
      </c>
      <c r="W1485" s="70" t="s">
        <v>7802</v>
      </c>
      <c r="X1485" s="34" t="s">
        <v>2011</v>
      </c>
    </row>
    <row r="1486" spans="1:24" x14ac:dyDescent="0.25">
      <c r="A1486" s="30" t="s">
        <v>340</v>
      </c>
      <c r="B1486" s="31" t="s">
        <v>1320</v>
      </c>
      <c r="C1486" s="31" t="str">
        <f t="shared" si="69"/>
        <v>Radiation Oncology Policy</v>
      </c>
      <c r="G1486" s="30" t="s">
        <v>340</v>
      </c>
      <c r="H1486" s="31" t="s">
        <v>1320</v>
      </c>
      <c r="I1486" s="31" t="str">
        <f t="shared" si="70"/>
        <v>Radiation Oncology Policy</v>
      </c>
      <c r="J1486" t="e">
        <f t="shared" ca="1" si="71"/>
        <v>#N/A</v>
      </c>
      <c r="N1486" s="34" t="s">
        <v>2011</v>
      </c>
      <c r="O1486" s="34" t="s">
        <v>2986</v>
      </c>
      <c r="P1486" s="69">
        <v>8486</v>
      </c>
      <c r="Q1486" s="34" t="s">
        <v>7803</v>
      </c>
      <c r="R1486" s="34" t="s">
        <v>2994</v>
      </c>
      <c r="S1486" s="69">
        <v>44048</v>
      </c>
      <c r="T1486" s="34" t="s">
        <v>7804</v>
      </c>
      <c r="U1486" s="34" t="s">
        <v>7476</v>
      </c>
      <c r="V1486" s="34" t="s">
        <v>7477</v>
      </c>
      <c r="W1486" s="70" t="s">
        <v>7802</v>
      </c>
      <c r="X1486" s="34" t="s">
        <v>2011</v>
      </c>
    </row>
    <row r="1487" spans="1:24" x14ac:dyDescent="0.25">
      <c r="A1487" s="30" t="s">
        <v>340</v>
      </c>
      <c r="B1487" s="31" t="s">
        <v>1321</v>
      </c>
      <c r="C1487" s="31" t="str">
        <f t="shared" si="69"/>
        <v>Radiation Oncology Policy</v>
      </c>
      <c r="G1487" s="30" t="s">
        <v>340</v>
      </c>
      <c r="H1487" s="31" t="s">
        <v>1321</v>
      </c>
      <c r="I1487" s="31" t="str">
        <f t="shared" si="70"/>
        <v>Radiation Oncology Policy</v>
      </c>
      <c r="J1487" t="e">
        <f t="shared" ca="1" si="71"/>
        <v>#N/A</v>
      </c>
      <c r="N1487" s="34" t="s">
        <v>2011</v>
      </c>
      <c r="O1487" s="34" t="s">
        <v>2986</v>
      </c>
      <c r="P1487" s="69">
        <v>8487</v>
      </c>
      <c r="Q1487" s="34" t="s">
        <v>7805</v>
      </c>
      <c r="R1487" s="34" t="s">
        <v>7806</v>
      </c>
      <c r="S1487" s="69">
        <v>57841</v>
      </c>
      <c r="T1487" s="70" t="s">
        <v>7807</v>
      </c>
      <c r="U1487" s="34" t="s">
        <v>7476</v>
      </c>
      <c r="V1487" s="34" t="s">
        <v>7477</v>
      </c>
      <c r="W1487" s="34" t="s">
        <v>7808</v>
      </c>
      <c r="X1487" s="34" t="s">
        <v>2011</v>
      </c>
    </row>
    <row r="1488" spans="1:24" x14ac:dyDescent="0.25">
      <c r="A1488" s="30" t="s">
        <v>340</v>
      </c>
      <c r="B1488" s="31" t="s">
        <v>1322</v>
      </c>
      <c r="C1488" s="31" t="str">
        <f t="shared" si="69"/>
        <v>Radiation Oncology Policy</v>
      </c>
      <c r="G1488" s="30" t="s">
        <v>340</v>
      </c>
      <c r="H1488" s="31" t="s">
        <v>1322</v>
      </c>
      <c r="I1488" s="31" t="str">
        <f t="shared" si="70"/>
        <v>Radiation Oncology Policy</v>
      </c>
      <c r="J1488" t="e">
        <f t="shared" ca="1" si="71"/>
        <v>#N/A</v>
      </c>
      <c r="N1488" s="34" t="s">
        <v>2011</v>
      </c>
      <c r="O1488" s="34" t="s">
        <v>2986</v>
      </c>
      <c r="P1488" s="69">
        <v>8488</v>
      </c>
      <c r="Q1488" s="34" t="s">
        <v>7809</v>
      </c>
      <c r="R1488" s="34" t="s">
        <v>7810</v>
      </c>
      <c r="S1488" s="69">
        <v>58177</v>
      </c>
      <c r="T1488" s="70" t="s">
        <v>7811</v>
      </c>
      <c r="U1488" s="34" t="s">
        <v>7476</v>
      </c>
      <c r="V1488" s="34" t="s">
        <v>7477</v>
      </c>
      <c r="W1488" s="34" t="s">
        <v>7808</v>
      </c>
      <c r="X1488" s="34" t="s">
        <v>2011</v>
      </c>
    </row>
    <row r="1489" spans="1:24" x14ac:dyDescent="0.25">
      <c r="A1489" s="30" t="s">
        <v>340</v>
      </c>
      <c r="B1489" s="31" t="s">
        <v>1323</v>
      </c>
      <c r="C1489" s="31" t="str">
        <f t="shared" si="69"/>
        <v>Radiation Oncology Policy</v>
      </c>
      <c r="G1489" s="30" t="s">
        <v>340</v>
      </c>
      <c r="H1489" s="31" t="s">
        <v>1323</v>
      </c>
      <c r="I1489" s="31" t="str">
        <f t="shared" si="70"/>
        <v>Radiation Oncology Policy</v>
      </c>
      <c r="J1489" t="e">
        <f t="shared" ca="1" si="71"/>
        <v>#N/A</v>
      </c>
      <c r="N1489" s="34" t="s">
        <v>2011</v>
      </c>
      <c r="O1489" s="34" t="s">
        <v>2986</v>
      </c>
      <c r="P1489" s="69">
        <v>8489</v>
      </c>
      <c r="Q1489" s="34" t="s">
        <v>7812</v>
      </c>
      <c r="R1489" s="34" t="s">
        <v>7813</v>
      </c>
      <c r="S1489" s="69">
        <v>57825</v>
      </c>
      <c r="T1489" s="70" t="s">
        <v>7814</v>
      </c>
      <c r="U1489" s="34" t="s">
        <v>7476</v>
      </c>
      <c r="V1489" s="34" t="s">
        <v>7477</v>
      </c>
      <c r="W1489" s="34" t="s">
        <v>7815</v>
      </c>
      <c r="X1489" s="34" t="s">
        <v>2011</v>
      </c>
    </row>
    <row r="1490" spans="1:24" x14ac:dyDescent="0.25">
      <c r="A1490" s="30" t="s">
        <v>340</v>
      </c>
      <c r="B1490" s="31" t="s">
        <v>1324</v>
      </c>
      <c r="C1490" s="31" t="str">
        <f t="shared" si="69"/>
        <v>Radiation Oncology Policy</v>
      </c>
      <c r="G1490" s="30" t="s">
        <v>340</v>
      </c>
      <c r="H1490" s="31" t="s">
        <v>1324</v>
      </c>
      <c r="I1490" s="31" t="str">
        <f t="shared" si="70"/>
        <v>Radiation Oncology Policy</v>
      </c>
      <c r="J1490" t="e">
        <f t="shared" ca="1" si="71"/>
        <v>#N/A</v>
      </c>
      <c r="N1490" s="34" t="s">
        <v>2011</v>
      </c>
      <c r="O1490" s="34" t="s">
        <v>2986</v>
      </c>
      <c r="P1490" s="69">
        <v>8490</v>
      </c>
      <c r="Q1490" s="34" t="s">
        <v>7816</v>
      </c>
      <c r="R1490" s="34" t="s">
        <v>2988</v>
      </c>
      <c r="S1490" s="69">
        <v>44061</v>
      </c>
      <c r="T1490" s="70" t="s">
        <v>7817</v>
      </c>
      <c r="U1490" s="34" t="s">
        <v>7476</v>
      </c>
      <c r="V1490" s="34" t="s">
        <v>7477</v>
      </c>
      <c r="W1490" s="34" t="s">
        <v>7818</v>
      </c>
      <c r="X1490" s="34" t="s">
        <v>2011</v>
      </c>
    </row>
    <row r="1491" spans="1:24" x14ac:dyDescent="0.25">
      <c r="A1491" s="30" t="s">
        <v>1325</v>
      </c>
      <c r="B1491" s="31" t="s">
        <v>1304</v>
      </c>
      <c r="C1491" s="31" t="str">
        <f t="shared" si="69"/>
        <v>Radiation Oncology Policy</v>
      </c>
      <c r="G1491" s="30" t="s">
        <v>1325</v>
      </c>
      <c r="H1491" s="31" t="s">
        <v>1304</v>
      </c>
      <c r="I1491" s="31" t="str">
        <f t="shared" si="70"/>
        <v>Radiation Oncology Policy</v>
      </c>
      <c r="J1491" t="e">
        <f t="shared" ca="1" si="71"/>
        <v>#N/A</v>
      </c>
      <c r="N1491" s="34" t="s">
        <v>2011</v>
      </c>
      <c r="O1491" s="34" t="s">
        <v>2986</v>
      </c>
      <c r="P1491" s="69">
        <v>8491</v>
      </c>
      <c r="Q1491" s="34" t="s">
        <v>7819</v>
      </c>
      <c r="R1491" s="34" t="s">
        <v>2989</v>
      </c>
      <c r="S1491" s="69">
        <v>44059</v>
      </c>
      <c r="T1491" s="34" t="s">
        <v>7820</v>
      </c>
      <c r="U1491" s="34" t="s">
        <v>7476</v>
      </c>
      <c r="V1491" s="34" t="s">
        <v>7477</v>
      </c>
      <c r="W1491" s="70" t="s">
        <v>7802</v>
      </c>
      <c r="X1491" s="34" t="s">
        <v>2011</v>
      </c>
    </row>
    <row r="1492" spans="1:24" x14ac:dyDescent="0.25">
      <c r="A1492" s="30" t="s">
        <v>1325</v>
      </c>
      <c r="B1492" s="31" t="s">
        <v>1305</v>
      </c>
      <c r="C1492" s="31" t="str">
        <f t="shared" si="69"/>
        <v>Radiation Oncology Policy</v>
      </c>
      <c r="G1492" s="30" t="s">
        <v>1325</v>
      </c>
      <c r="H1492" s="31" t="s">
        <v>1305</v>
      </c>
      <c r="I1492" s="31" t="str">
        <f t="shared" si="70"/>
        <v>Radiation Oncology Policy</v>
      </c>
      <c r="J1492" t="e">
        <f t="shared" ca="1" si="71"/>
        <v>#N/A</v>
      </c>
      <c r="N1492" s="34" t="s">
        <v>2011</v>
      </c>
      <c r="O1492" s="34" t="s">
        <v>2986</v>
      </c>
      <c r="P1492" s="69">
        <v>8492</v>
      </c>
      <c r="Q1492" s="34" t="s">
        <v>7821</v>
      </c>
      <c r="R1492" s="34" t="s">
        <v>2991</v>
      </c>
      <c r="S1492" s="69">
        <v>44055</v>
      </c>
      <c r="T1492" s="34" t="s">
        <v>7822</v>
      </c>
      <c r="U1492" s="34" t="s">
        <v>7476</v>
      </c>
      <c r="V1492" s="34" t="s">
        <v>7477</v>
      </c>
      <c r="W1492" s="34" t="s">
        <v>7808</v>
      </c>
      <c r="X1492" s="34" t="s">
        <v>2011</v>
      </c>
    </row>
    <row r="1493" spans="1:24" x14ac:dyDescent="0.25">
      <c r="A1493" s="30" t="s">
        <v>1325</v>
      </c>
      <c r="B1493" s="31" t="s">
        <v>1306</v>
      </c>
      <c r="C1493" s="31" t="str">
        <f t="shared" si="69"/>
        <v>Radiation Oncology Policy</v>
      </c>
      <c r="G1493" s="30" t="s">
        <v>1325</v>
      </c>
      <c r="H1493" s="31" t="s">
        <v>1306</v>
      </c>
      <c r="I1493" s="31" t="str">
        <f t="shared" si="70"/>
        <v>Radiation Oncology Policy</v>
      </c>
      <c r="J1493" t="e">
        <f t="shared" ca="1" si="71"/>
        <v>#N/A</v>
      </c>
      <c r="N1493" s="34" t="s">
        <v>2011</v>
      </c>
      <c r="O1493" s="34" t="s">
        <v>2980</v>
      </c>
      <c r="P1493" s="69">
        <v>8073</v>
      </c>
      <c r="Q1493" s="34" t="s">
        <v>7823</v>
      </c>
      <c r="R1493" s="34" t="s">
        <v>2983</v>
      </c>
      <c r="S1493" s="69">
        <v>44817</v>
      </c>
      <c r="T1493" s="70" t="s">
        <v>7824</v>
      </c>
      <c r="U1493" s="34" t="s">
        <v>7476</v>
      </c>
      <c r="V1493" s="34" t="s">
        <v>7477</v>
      </c>
      <c r="W1493" s="34" t="s">
        <v>7825</v>
      </c>
      <c r="X1493" s="34" t="s">
        <v>2011</v>
      </c>
    </row>
    <row r="1494" spans="1:24" x14ac:dyDescent="0.25">
      <c r="A1494" s="30" t="s">
        <v>1325</v>
      </c>
      <c r="B1494" s="31" t="s">
        <v>1307</v>
      </c>
      <c r="C1494" s="31" t="str">
        <f t="shared" si="69"/>
        <v>Radiation Oncology Policy</v>
      </c>
      <c r="G1494" s="30" t="s">
        <v>1325</v>
      </c>
      <c r="H1494" s="31" t="s">
        <v>1307</v>
      </c>
      <c r="I1494" s="31" t="str">
        <f t="shared" si="70"/>
        <v>Radiation Oncology Policy</v>
      </c>
      <c r="J1494" t="e">
        <f t="shared" ca="1" si="71"/>
        <v>#N/A</v>
      </c>
      <c r="N1494" s="34" t="s">
        <v>2011</v>
      </c>
      <c r="O1494" s="34" t="s">
        <v>2980</v>
      </c>
      <c r="P1494" s="69">
        <v>8074</v>
      </c>
      <c r="Q1494" s="34" t="s">
        <v>7826</v>
      </c>
      <c r="R1494" s="34" t="s">
        <v>2981</v>
      </c>
      <c r="S1494" s="69">
        <v>39222</v>
      </c>
      <c r="T1494" s="34" t="s">
        <v>7827</v>
      </c>
      <c r="U1494" s="34" t="s">
        <v>7476</v>
      </c>
      <c r="V1494" s="34" t="s">
        <v>7477</v>
      </c>
      <c r="W1494" s="34" t="s">
        <v>7828</v>
      </c>
      <c r="X1494" s="34" t="s">
        <v>2011</v>
      </c>
    </row>
    <row r="1495" spans="1:24" x14ac:dyDescent="0.25">
      <c r="A1495" s="30" t="s">
        <v>1325</v>
      </c>
      <c r="B1495" s="31" t="s">
        <v>1308</v>
      </c>
      <c r="C1495" s="31" t="str">
        <f t="shared" si="69"/>
        <v>Radiation Oncology Policy</v>
      </c>
      <c r="G1495" s="30" t="s">
        <v>1325</v>
      </c>
      <c r="H1495" s="31" t="s">
        <v>1308</v>
      </c>
      <c r="I1495" s="31" t="str">
        <f t="shared" si="70"/>
        <v>Radiation Oncology Policy</v>
      </c>
      <c r="J1495" t="e">
        <f t="shared" ca="1" si="71"/>
        <v>#N/A</v>
      </c>
      <c r="N1495" s="71" t="s">
        <v>2011</v>
      </c>
      <c r="O1495" s="34" t="s">
        <v>2980</v>
      </c>
      <c r="P1495" s="69">
        <v>8075</v>
      </c>
      <c r="Q1495" s="34" t="s">
        <v>7829</v>
      </c>
      <c r="R1495" s="34" t="s">
        <v>444</v>
      </c>
      <c r="S1495" s="69">
        <v>61016</v>
      </c>
      <c r="T1495" s="70" t="s">
        <v>7830</v>
      </c>
      <c r="U1495" s="34" t="s">
        <v>7476</v>
      </c>
      <c r="V1495" s="34" t="s">
        <v>7477</v>
      </c>
      <c r="W1495" s="70" t="s">
        <v>7831</v>
      </c>
      <c r="X1495" s="71" t="s">
        <v>2011</v>
      </c>
    </row>
    <row r="1496" spans="1:24" x14ac:dyDescent="0.25">
      <c r="A1496" s="30" t="s">
        <v>1325</v>
      </c>
      <c r="B1496" s="31" t="s">
        <v>1309</v>
      </c>
      <c r="C1496" s="31" t="str">
        <f t="shared" si="69"/>
        <v>Radiation Oncology Policy</v>
      </c>
      <c r="G1496" s="30" t="s">
        <v>1325</v>
      </c>
      <c r="H1496" s="31" t="s">
        <v>1309</v>
      </c>
      <c r="I1496" s="31" t="str">
        <f t="shared" si="70"/>
        <v>Radiation Oncology Policy</v>
      </c>
      <c r="J1496" t="e">
        <f t="shared" ca="1" si="71"/>
        <v>#N/A</v>
      </c>
      <c r="N1496" s="71" t="s">
        <v>2011</v>
      </c>
      <c r="O1496" s="34" t="s">
        <v>2980</v>
      </c>
      <c r="P1496" s="69">
        <v>8076</v>
      </c>
      <c r="Q1496" s="34" t="s">
        <v>7832</v>
      </c>
      <c r="R1496" s="34" t="s">
        <v>1361</v>
      </c>
      <c r="S1496" s="69">
        <v>39200</v>
      </c>
      <c r="T1496" s="70" t="s">
        <v>7833</v>
      </c>
      <c r="U1496" s="34" t="s">
        <v>4699</v>
      </c>
      <c r="V1496" s="34" t="s">
        <v>4699</v>
      </c>
      <c r="W1496" s="34" t="s">
        <v>7834</v>
      </c>
      <c r="X1496" s="71" t="s">
        <v>2011</v>
      </c>
    </row>
    <row r="1497" spans="1:24" x14ac:dyDescent="0.25">
      <c r="A1497" s="30" t="s">
        <v>1325</v>
      </c>
      <c r="B1497" s="31" t="s">
        <v>1310</v>
      </c>
      <c r="C1497" s="31" t="str">
        <f t="shared" si="69"/>
        <v>Radiation Oncology Policy</v>
      </c>
      <c r="G1497" s="30" t="s">
        <v>1325</v>
      </c>
      <c r="H1497" s="31" t="s">
        <v>1310</v>
      </c>
      <c r="I1497" s="31" t="str">
        <f t="shared" si="70"/>
        <v>Radiation Oncology Policy</v>
      </c>
      <c r="J1497" t="e">
        <f t="shared" ca="1" si="71"/>
        <v>#N/A</v>
      </c>
      <c r="N1497" s="34" t="s">
        <v>2011</v>
      </c>
      <c r="O1497" s="34" t="s">
        <v>2980</v>
      </c>
      <c r="P1497" s="69">
        <v>8095</v>
      </c>
      <c r="Q1497" s="34" t="s">
        <v>7835</v>
      </c>
      <c r="R1497" s="34" t="s">
        <v>2984</v>
      </c>
      <c r="S1497" s="69">
        <v>41812</v>
      </c>
      <c r="T1497" s="70" t="s">
        <v>7836</v>
      </c>
      <c r="U1497" s="34" t="s">
        <v>7476</v>
      </c>
      <c r="V1497" s="34" t="s">
        <v>7477</v>
      </c>
      <c r="W1497" s="34" t="s">
        <v>7837</v>
      </c>
      <c r="X1497" s="34" t="s">
        <v>2011</v>
      </c>
    </row>
    <row r="1498" spans="1:24" x14ac:dyDescent="0.25">
      <c r="A1498" s="30" t="s">
        <v>1325</v>
      </c>
      <c r="B1498" s="31" t="s">
        <v>1311</v>
      </c>
      <c r="C1498" s="31" t="str">
        <f t="shared" si="69"/>
        <v>Radiation Oncology Policy</v>
      </c>
      <c r="G1498" s="30" t="s">
        <v>1325</v>
      </c>
      <c r="H1498" s="31" t="s">
        <v>1311</v>
      </c>
      <c r="I1498" s="31" t="str">
        <f t="shared" si="70"/>
        <v>Radiation Oncology Policy</v>
      </c>
      <c r="J1498" t="e">
        <f t="shared" ca="1" si="71"/>
        <v>#N/A</v>
      </c>
      <c r="N1498" s="71" t="s">
        <v>2011</v>
      </c>
      <c r="O1498" s="34" t="s">
        <v>2980</v>
      </c>
      <c r="P1498" s="69">
        <v>8096</v>
      </c>
      <c r="Q1498" s="34" t="s">
        <v>7838</v>
      </c>
      <c r="R1498" s="34" t="s">
        <v>1360</v>
      </c>
      <c r="S1498" s="69">
        <v>39197</v>
      </c>
      <c r="T1498" s="70" t="s">
        <v>7839</v>
      </c>
      <c r="U1498" s="34" t="s">
        <v>4699</v>
      </c>
      <c r="V1498" s="34" t="s">
        <v>4699</v>
      </c>
      <c r="W1498" s="34" t="s">
        <v>7840</v>
      </c>
      <c r="X1498" s="71" t="s">
        <v>2011</v>
      </c>
    </row>
    <row r="1499" spans="1:24" x14ac:dyDescent="0.25">
      <c r="A1499" s="30" t="s">
        <v>1325</v>
      </c>
      <c r="B1499" s="31" t="s">
        <v>1312</v>
      </c>
      <c r="C1499" s="31" t="str">
        <f t="shared" si="69"/>
        <v>Radiation Oncology Policy</v>
      </c>
      <c r="G1499" s="30" t="s">
        <v>1325</v>
      </c>
      <c r="H1499" s="31" t="s">
        <v>1312</v>
      </c>
      <c r="I1499" s="31" t="str">
        <f t="shared" si="70"/>
        <v>Radiation Oncology Policy</v>
      </c>
      <c r="J1499" t="e">
        <f t="shared" ca="1" si="71"/>
        <v>#N/A</v>
      </c>
      <c r="N1499" s="71" t="s">
        <v>2011</v>
      </c>
      <c r="O1499" s="34" t="s">
        <v>2980</v>
      </c>
      <c r="P1499" s="69">
        <v>8551</v>
      </c>
      <c r="Q1499" s="34" t="s">
        <v>7841</v>
      </c>
      <c r="R1499" s="34" t="s">
        <v>1482</v>
      </c>
      <c r="S1499" s="69">
        <v>44646</v>
      </c>
      <c r="T1499" s="70" t="s">
        <v>7842</v>
      </c>
      <c r="U1499" s="34" t="s">
        <v>7541</v>
      </c>
      <c r="V1499" s="34" t="s">
        <v>7542</v>
      </c>
      <c r="W1499" s="34" t="s">
        <v>7843</v>
      </c>
      <c r="X1499" s="71" t="s">
        <v>2011</v>
      </c>
    </row>
    <row r="1500" spans="1:24" x14ac:dyDescent="0.25">
      <c r="A1500" s="30" t="s">
        <v>1325</v>
      </c>
      <c r="B1500" s="31" t="s">
        <v>1313</v>
      </c>
      <c r="C1500" s="31" t="str">
        <f t="shared" si="69"/>
        <v>Radiation Oncology Policy</v>
      </c>
      <c r="G1500" s="30" t="s">
        <v>1325</v>
      </c>
      <c r="H1500" s="31" t="s">
        <v>1313</v>
      </c>
      <c r="I1500" s="31" t="str">
        <f t="shared" si="70"/>
        <v>Radiation Oncology Policy</v>
      </c>
      <c r="J1500" t="e">
        <f t="shared" ca="1" si="71"/>
        <v>#N/A</v>
      </c>
      <c r="N1500" s="71" t="s">
        <v>2011</v>
      </c>
      <c r="O1500" s="34" t="s">
        <v>2980</v>
      </c>
      <c r="P1500" s="69">
        <v>8639</v>
      </c>
      <c r="Q1500" s="34" t="s">
        <v>7844</v>
      </c>
      <c r="R1500" s="34" t="s">
        <v>1486</v>
      </c>
      <c r="S1500" s="69">
        <v>46618</v>
      </c>
      <c r="T1500" s="70" t="s">
        <v>7845</v>
      </c>
      <c r="U1500" s="34" t="s">
        <v>7541</v>
      </c>
      <c r="V1500" s="34" t="s">
        <v>7542</v>
      </c>
      <c r="W1500" s="34" t="s">
        <v>7846</v>
      </c>
      <c r="X1500" s="71" t="s">
        <v>2011</v>
      </c>
    </row>
    <row r="1501" spans="1:24" x14ac:dyDescent="0.25">
      <c r="A1501" s="30" t="s">
        <v>1326</v>
      </c>
      <c r="B1501" s="31" t="s">
        <v>1095</v>
      </c>
      <c r="C1501" s="31" t="str">
        <f t="shared" si="69"/>
        <v>CMS National Coverage Determinations (NCD) Policy</v>
      </c>
      <c r="G1501" s="30" t="s">
        <v>1326</v>
      </c>
      <c r="H1501" s="31" t="s">
        <v>1095</v>
      </c>
      <c r="I1501" s="31" t="str">
        <f t="shared" si="70"/>
        <v>CMS National Coverage Determinations (NCD) Policy</v>
      </c>
      <c r="J1501" t="e">
        <f t="shared" ca="1" si="71"/>
        <v>#N/A</v>
      </c>
      <c r="N1501" s="34" t="s">
        <v>2011</v>
      </c>
      <c r="O1501" s="34" t="s">
        <v>2976</v>
      </c>
      <c r="P1501" s="69">
        <v>6141</v>
      </c>
      <c r="Q1501" s="34" t="s">
        <v>7847</v>
      </c>
      <c r="R1501" s="34" t="s">
        <v>2977</v>
      </c>
      <c r="S1501" s="69">
        <v>16212</v>
      </c>
      <c r="T1501" s="34" t="s">
        <v>7848</v>
      </c>
      <c r="U1501" s="34" t="s">
        <v>7476</v>
      </c>
      <c r="V1501" s="34" t="s">
        <v>7477</v>
      </c>
      <c r="W1501" s="34" t="s">
        <v>7849</v>
      </c>
      <c r="X1501" s="34" t="s">
        <v>2011</v>
      </c>
    </row>
    <row r="1502" spans="1:24" x14ac:dyDescent="0.25">
      <c r="A1502" s="30" t="s">
        <v>1326</v>
      </c>
      <c r="B1502" s="31" t="s">
        <v>1095</v>
      </c>
      <c r="C1502" s="31" t="str">
        <f t="shared" si="69"/>
        <v>CMS National Coverage Determinations (NCD) Policy</v>
      </c>
      <c r="G1502" s="30" t="s">
        <v>1326</v>
      </c>
      <c r="H1502" s="31" t="s">
        <v>1095</v>
      </c>
      <c r="I1502" s="31" t="str">
        <f t="shared" si="70"/>
        <v>CMS National Coverage Determinations (NCD) Policy</v>
      </c>
      <c r="J1502" t="e">
        <f t="shared" ca="1" si="71"/>
        <v>#N/A</v>
      </c>
      <c r="N1502" s="34" t="s">
        <v>2011</v>
      </c>
      <c r="O1502" s="34" t="s">
        <v>2976</v>
      </c>
      <c r="P1502" s="69">
        <v>6142</v>
      </c>
      <c r="Q1502" s="34" t="s">
        <v>7850</v>
      </c>
      <c r="R1502" s="34" t="s">
        <v>2979</v>
      </c>
      <c r="S1502" s="69">
        <v>36015</v>
      </c>
      <c r="T1502" s="34" t="s">
        <v>7851</v>
      </c>
      <c r="U1502" s="34" t="s">
        <v>7476</v>
      </c>
      <c r="V1502" s="34" t="s">
        <v>7477</v>
      </c>
      <c r="W1502" s="34" t="s">
        <v>7849</v>
      </c>
      <c r="X1502" s="34" t="s">
        <v>2011</v>
      </c>
    </row>
    <row r="1503" spans="1:24" x14ac:dyDescent="0.25">
      <c r="A1503" s="30" t="s">
        <v>1326</v>
      </c>
      <c r="B1503" s="31" t="s">
        <v>1327</v>
      </c>
      <c r="C1503" s="31" t="str">
        <f t="shared" si="69"/>
        <v>CMS National Coverage Determinations (NCD) Policy</v>
      </c>
      <c r="G1503" s="30" t="s">
        <v>1326</v>
      </c>
      <c r="H1503" s="31" t="s">
        <v>1327</v>
      </c>
      <c r="I1503" s="31" t="str">
        <f t="shared" si="70"/>
        <v>CMS National Coverage Determinations (NCD) Policy</v>
      </c>
      <c r="J1503" t="e">
        <f t="shared" ca="1" si="71"/>
        <v>#N/A</v>
      </c>
      <c r="N1503" s="34" t="s">
        <v>2011</v>
      </c>
      <c r="O1503" s="34" t="s">
        <v>2976</v>
      </c>
      <c r="P1503" s="69">
        <v>6144</v>
      </c>
      <c r="Q1503" s="34" t="s">
        <v>7852</v>
      </c>
      <c r="R1503" s="34" t="s">
        <v>2978</v>
      </c>
      <c r="S1503" s="69">
        <v>16198</v>
      </c>
      <c r="T1503" s="70" t="s">
        <v>7853</v>
      </c>
      <c r="U1503" s="34" t="s">
        <v>7476</v>
      </c>
      <c r="V1503" s="34" t="s">
        <v>7477</v>
      </c>
      <c r="W1503" s="34" t="s">
        <v>7849</v>
      </c>
      <c r="X1503" s="34" t="s">
        <v>2011</v>
      </c>
    </row>
    <row r="1504" spans="1:24" x14ac:dyDescent="0.25">
      <c r="A1504" s="30" t="s">
        <v>1328</v>
      </c>
      <c r="B1504" s="31" t="s">
        <v>1329</v>
      </c>
      <c r="C1504" s="31" t="str">
        <f t="shared" si="69"/>
        <v>Radiation Oncology Policy</v>
      </c>
      <c r="G1504" s="30" t="s">
        <v>1328</v>
      </c>
      <c r="H1504" s="31" t="s">
        <v>1329</v>
      </c>
      <c r="I1504" s="31" t="str">
        <f t="shared" si="70"/>
        <v>Radiation Oncology Policy</v>
      </c>
      <c r="J1504" t="e">
        <f t="shared" ca="1" si="71"/>
        <v>#N/A</v>
      </c>
      <c r="N1504" s="34" t="s">
        <v>2011</v>
      </c>
      <c r="O1504" s="34" t="s">
        <v>3602</v>
      </c>
      <c r="P1504" s="69">
        <v>9263</v>
      </c>
      <c r="Q1504" s="34" t="s">
        <v>7854</v>
      </c>
      <c r="R1504" s="34" t="s">
        <v>7855</v>
      </c>
      <c r="S1504" s="69">
        <v>58301</v>
      </c>
      <c r="T1504" s="34" t="s">
        <v>7856</v>
      </c>
      <c r="U1504" s="34" t="s">
        <v>7476</v>
      </c>
      <c r="V1504" s="34" t="s">
        <v>7477</v>
      </c>
      <c r="W1504" s="34" t="s">
        <v>7857</v>
      </c>
      <c r="X1504" s="34" t="s">
        <v>2011</v>
      </c>
    </row>
    <row r="1505" spans="1:24" x14ac:dyDescent="0.25">
      <c r="A1505" s="30" t="s">
        <v>1328</v>
      </c>
      <c r="B1505" s="31" t="s">
        <v>1305</v>
      </c>
      <c r="C1505" s="31" t="str">
        <f t="shared" si="69"/>
        <v>Radiation Oncology Policy</v>
      </c>
      <c r="G1505" s="30" t="s">
        <v>1328</v>
      </c>
      <c r="H1505" s="31" t="s">
        <v>1305</v>
      </c>
      <c r="I1505" s="31" t="str">
        <f t="shared" si="70"/>
        <v>Radiation Oncology Policy</v>
      </c>
      <c r="J1505" t="e">
        <f t="shared" ca="1" si="71"/>
        <v>#N/A</v>
      </c>
      <c r="N1505" s="34" t="s">
        <v>2011</v>
      </c>
      <c r="O1505" s="34" t="s">
        <v>3602</v>
      </c>
      <c r="P1505" s="69">
        <v>9264</v>
      </c>
      <c r="Q1505" s="34" t="s">
        <v>7858</v>
      </c>
      <c r="R1505" s="34" t="s">
        <v>7859</v>
      </c>
      <c r="S1505" s="69">
        <v>58327</v>
      </c>
      <c r="T1505" s="70" t="s">
        <v>7860</v>
      </c>
      <c r="U1505" s="34" t="s">
        <v>7476</v>
      </c>
      <c r="V1505" s="34" t="s">
        <v>7477</v>
      </c>
      <c r="W1505" s="34" t="s">
        <v>7857</v>
      </c>
      <c r="X1505" s="34" t="s">
        <v>2011</v>
      </c>
    </row>
    <row r="1506" spans="1:24" x14ac:dyDescent="0.25">
      <c r="A1506" s="30" t="s">
        <v>1330</v>
      </c>
      <c r="B1506" s="31" t="s">
        <v>1095</v>
      </c>
      <c r="C1506" s="31" t="str">
        <f t="shared" si="69"/>
        <v>CMS National Coverage Determinations (NCD) Policy</v>
      </c>
      <c r="G1506" s="30" t="s">
        <v>1330</v>
      </c>
      <c r="H1506" s="31" t="s">
        <v>1095</v>
      </c>
      <c r="I1506" s="31" t="str">
        <f t="shared" si="70"/>
        <v>CMS National Coverage Determinations (NCD) Policy</v>
      </c>
      <c r="J1506" t="e">
        <f t="shared" ca="1" si="71"/>
        <v>#N/A</v>
      </c>
      <c r="N1506" s="34" t="s">
        <v>2011</v>
      </c>
      <c r="O1506" s="34" t="s">
        <v>3602</v>
      </c>
      <c r="P1506" s="69">
        <v>9265</v>
      </c>
      <c r="Q1506" s="34" t="s">
        <v>7861</v>
      </c>
      <c r="R1506" s="34" t="s">
        <v>7862</v>
      </c>
      <c r="S1506" s="69">
        <v>58311</v>
      </c>
      <c r="T1506" s="70" t="s">
        <v>7863</v>
      </c>
      <c r="U1506" s="34" t="s">
        <v>7476</v>
      </c>
      <c r="V1506" s="34" t="s">
        <v>7477</v>
      </c>
      <c r="W1506" s="34" t="s">
        <v>7864</v>
      </c>
      <c r="X1506" s="34" t="s">
        <v>2011</v>
      </c>
    </row>
    <row r="1507" spans="1:24" x14ac:dyDescent="0.25">
      <c r="A1507" s="30" t="s">
        <v>1330</v>
      </c>
      <c r="B1507" s="31" t="s">
        <v>1095</v>
      </c>
      <c r="C1507" s="31" t="str">
        <f t="shared" si="69"/>
        <v>CMS National Coverage Determinations (NCD) Policy</v>
      </c>
      <c r="G1507" s="30" t="s">
        <v>1330</v>
      </c>
      <c r="H1507" s="31" t="s">
        <v>1095</v>
      </c>
      <c r="I1507" s="31" t="str">
        <f t="shared" si="70"/>
        <v>CMS National Coverage Determinations (NCD) Policy</v>
      </c>
      <c r="J1507" t="e">
        <f t="shared" ca="1" si="71"/>
        <v>#N/A</v>
      </c>
      <c r="N1507" s="34" t="s">
        <v>2011</v>
      </c>
      <c r="O1507" s="34" t="s">
        <v>3602</v>
      </c>
      <c r="P1507" s="69">
        <v>9266</v>
      </c>
      <c r="Q1507" s="70" t="s">
        <v>7865</v>
      </c>
      <c r="R1507" s="34" t="s">
        <v>7866</v>
      </c>
      <c r="S1507" s="69">
        <v>58342</v>
      </c>
      <c r="T1507" s="34" t="s">
        <v>7867</v>
      </c>
      <c r="U1507" s="34" t="s">
        <v>7476</v>
      </c>
      <c r="V1507" s="34" t="s">
        <v>7477</v>
      </c>
      <c r="W1507" s="34" t="s">
        <v>7868</v>
      </c>
      <c r="X1507" s="34" t="s">
        <v>2011</v>
      </c>
    </row>
    <row r="1508" spans="1:24" x14ac:dyDescent="0.25">
      <c r="A1508" s="30" t="s">
        <v>1330</v>
      </c>
      <c r="B1508" s="31" t="s">
        <v>1327</v>
      </c>
      <c r="C1508" s="31" t="str">
        <f t="shared" si="69"/>
        <v>CMS National Coverage Determinations (NCD) Policy</v>
      </c>
      <c r="G1508" s="30" t="s">
        <v>1330</v>
      </c>
      <c r="H1508" s="31" t="s">
        <v>1327</v>
      </c>
      <c r="I1508" s="31" t="str">
        <f t="shared" si="70"/>
        <v>CMS National Coverage Determinations (NCD) Policy</v>
      </c>
      <c r="J1508" t="e">
        <f t="shared" ca="1" si="71"/>
        <v>#N/A</v>
      </c>
      <c r="N1508" s="34" t="s">
        <v>2011</v>
      </c>
      <c r="O1508" s="34" t="s">
        <v>3602</v>
      </c>
      <c r="P1508" s="69">
        <v>9267</v>
      </c>
      <c r="Q1508" s="34" t="s">
        <v>7869</v>
      </c>
      <c r="R1508" s="34" t="s">
        <v>7870</v>
      </c>
      <c r="S1508" s="69">
        <v>58381</v>
      </c>
      <c r="T1508" s="70" t="s">
        <v>7871</v>
      </c>
      <c r="U1508" s="34" t="s">
        <v>7476</v>
      </c>
      <c r="V1508" s="34" t="s">
        <v>7477</v>
      </c>
      <c r="W1508" s="34" t="s">
        <v>7864</v>
      </c>
      <c r="X1508" s="34" t="s">
        <v>2011</v>
      </c>
    </row>
    <row r="1509" spans="1:24" x14ac:dyDescent="0.25">
      <c r="A1509" s="30" t="s">
        <v>1331</v>
      </c>
      <c r="B1509" s="31" t="s">
        <v>1332</v>
      </c>
      <c r="C1509" s="31" t="str">
        <f t="shared" si="69"/>
        <v>Radiation Oncology Policy</v>
      </c>
      <c r="G1509" s="30" t="s">
        <v>1331</v>
      </c>
      <c r="H1509" s="31" t="s">
        <v>1332</v>
      </c>
      <c r="I1509" s="31" t="str">
        <f t="shared" si="70"/>
        <v>Radiation Oncology Policy</v>
      </c>
      <c r="J1509" t="e">
        <f t="shared" ca="1" si="71"/>
        <v>#N/A</v>
      </c>
      <c r="N1509" s="34" t="s">
        <v>2011</v>
      </c>
      <c r="O1509" s="34" t="s">
        <v>2961</v>
      </c>
      <c r="P1509" s="69">
        <v>6099</v>
      </c>
      <c r="Q1509" s="34" t="s">
        <v>7872</v>
      </c>
      <c r="R1509" s="34" t="s">
        <v>2975</v>
      </c>
      <c r="S1509" s="69">
        <v>38181</v>
      </c>
      <c r="T1509" s="70" t="s">
        <v>7873</v>
      </c>
      <c r="U1509" s="34" t="s">
        <v>7476</v>
      </c>
      <c r="V1509" s="34" t="s">
        <v>7477</v>
      </c>
      <c r="W1509" s="70" t="s">
        <v>7874</v>
      </c>
      <c r="X1509" s="34" t="s">
        <v>2011</v>
      </c>
    </row>
    <row r="1510" spans="1:24" x14ac:dyDescent="0.25">
      <c r="A1510" s="30" t="s">
        <v>1331</v>
      </c>
      <c r="B1510" s="31" t="s">
        <v>1306</v>
      </c>
      <c r="C1510" s="31" t="str">
        <f t="shared" si="69"/>
        <v>Radiation Oncology Policy</v>
      </c>
      <c r="G1510" s="30" t="s">
        <v>1331</v>
      </c>
      <c r="H1510" s="31" t="s">
        <v>1306</v>
      </c>
      <c r="I1510" s="31" t="str">
        <f t="shared" si="70"/>
        <v>Radiation Oncology Policy</v>
      </c>
      <c r="J1510" t="e">
        <f t="shared" ca="1" si="71"/>
        <v>#N/A</v>
      </c>
      <c r="N1510" s="34" t="s">
        <v>2011</v>
      </c>
      <c r="O1510" s="34" t="s">
        <v>2961</v>
      </c>
      <c r="P1510" s="69">
        <v>6128</v>
      </c>
      <c r="Q1510" s="34" t="s">
        <v>7875</v>
      </c>
      <c r="R1510" s="34" t="s">
        <v>2973</v>
      </c>
      <c r="S1510" s="69">
        <v>34831</v>
      </c>
      <c r="T1510" s="70" t="s">
        <v>7876</v>
      </c>
      <c r="U1510" s="34" t="s">
        <v>7476</v>
      </c>
      <c r="V1510" s="34" t="s">
        <v>7477</v>
      </c>
      <c r="W1510" s="34" t="s">
        <v>7877</v>
      </c>
      <c r="X1510" s="34" t="s">
        <v>2011</v>
      </c>
    </row>
    <row r="1511" spans="1:24" x14ac:dyDescent="0.25">
      <c r="A1511" s="30" t="s">
        <v>1333</v>
      </c>
      <c r="B1511" s="31" t="s">
        <v>1095</v>
      </c>
      <c r="C1511" s="31" t="str">
        <f t="shared" si="69"/>
        <v>CMS National Coverage Determinations (NCD) Policy</v>
      </c>
      <c r="G1511" s="30" t="s">
        <v>1333</v>
      </c>
      <c r="H1511" s="31" t="s">
        <v>1095</v>
      </c>
      <c r="I1511" s="31" t="str">
        <f t="shared" si="70"/>
        <v>CMS National Coverage Determinations (NCD) Policy</v>
      </c>
      <c r="J1511" t="e">
        <f t="shared" ca="1" si="71"/>
        <v>#N/A</v>
      </c>
      <c r="N1511" s="34" t="s">
        <v>2011</v>
      </c>
      <c r="O1511" s="34" t="s">
        <v>2961</v>
      </c>
      <c r="P1511" s="69">
        <v>6129</v>
      </c>
      <c r="Q1511" s="34" t="s">
        <v>7878</v>
      </c>
      <c r="R1511" s="34" t="s">
        <v>2974</v>
      </c>
      <c r="S1511" s="69">
        <v>27249</v>
      </c>
      <c r="T1511" s="70" t="s">
        <v>7879</v>
      </c>
      <c r="U1511" s="34" t="s">
        <v>7476</v>
      </c>
      <c r="V1511" s="34" t="s">
        <v>7477</v>
      </c>
      <c r="W1511" s="34" t="s">
        <v>7877</v>
      </c>
      <c r="X1511" s="34" t="s">
        <v>2011</v>
      </c>
    </row>
    <row r="1512" spans="1:24" x14ac:dyDescent="0.25">
      <c r="A1512" s="30" t="s">
        <v>1333</v>
      </c>
      <c r="B1512" s="31" t="s">
        <v>1095</v>
      </c>
      <c r="C1512" s="31" t="str">
        <f t="shared" si="69"/>
        <v>CMS National Coverage Determinations (NCD) Policy</v>
      </c>
      <c r="G1512" s="30" t="s">
        <v>1333</v>
      </c>
      <c r="H1512" s="31" t="s">
        <v>1095</v>
      </c>
      <c r="I1512" s="31" t="str">
        <f t="shared" si="70"/>
        <v>CMS National Coverage Determinations (NCD) Policy</v>
      </c>
      <c r="J1512" t="e">
        <f t="shared" ca="1" si="71"/>
        <v>#N/A</v>
      </c>
      <c r="N1512" s="34" t="s">
        <v>2011</v>
      </c>
      <c r="O1512" s="34" t="s">
        <v>2961</v>
      </c>
      <c r="P1512" s="69">
        <v>7759</v>
      </c>
      <c r="Q1512" s="34" t="s">
        <v>7880</v>
      </c>
      <c r="R1512" s="34" t="s">
        <v>2970</v>
      </c>
      <c r="S1512" s="69">
        <v>35372</v>
      </c>
      <c r="T1512" s="34" t="s">
        <v>7881</v>
      </c>
      <c r="U1512" s="34" t="s">
        <v>7476</v>
      </c>
      <c r="V1512" s="34" t="s">
        <v>7477</v>
      </c>
      <c r="W1512" s="34" t="s">
        <v>7882</v>
      </c>
      <c r="X1512" s="34" t="s">
        <v>2011</v>
      </c>
    </row>
    <row r="1513" spans="1:24" x14ac:dyDescent="0.25">
      <c r="A1513" s="30" t="s">
        <v>1333</v>
      </c>
      <c r="B1513" s="31" t="s">
        <v>1327</v>
      </c>
      <c r="C1513" s="31" t="str">
        <f t="shared" si="69"/>
        <v>CMS National Coverage Determinations (NCD) Policy</v>
      </c>
      <c r="G1513" s="30" t="s">
        <v>1333</v>
      </c>
      <c r="H1513" s="31" t="s">
        <v>1327</v>
      </c>
      <c r="I1513" s="31" t="str">
        <f t="shared" si="70"/>
        <v>CMS National Coverage Determinations (NCD) Policy</v>
      </c>
      <c r="J1513" t="e">
        <f t="shared" ca="1" si="71"/>
        <v>#N/A</v>
      </c>
      <c r="N1513" s="34" t="s">
        <v>2011</v>
      </c>
      <c r="O1513" s="34" t="s">
        <v>2961</v>
      </c>
      <c r="P1513" s="69">
        <v>7761</v>
      </c>
      <c r="Q1513" s="34" t="s">
        <v>7883</v>
      </c>
      <c r="R1513" s="34" t="s">
        <v>2969</v>
      </c>
      <c r="S1513" s="69">
        <v>35379</v>
      </c>
      <c r="T1513" s="34" t="s">
        <v>7884</v>
      </c>
      <c r="U1513" s="34" t="s">
        <v>7476</v>
      </c>
      <c r="V1513" s="34" t="s">
        <v>7477</v>
      </c>
      <c r="W1513" s="34" t="s">
        <v>7885</v>
      </c>
      <c r="X1513" s="34" t="s">
        <v>2011</v>
      </c>
    </row>
    <row r="1514" spans="1:24" x14ac:dyDescent="0.25">
      <c r="A1514" s="30" t="s">
        <v>1334</v>
      </c>
      <c r="B1514" s="31" t="s">
        <v>1095</v>
      </c>
      <c r="C1514" s="31" t="str">
        <f t="shared" si="69"/>
        <v>CMS National Coverage Determinations (NCD) Policy</v>
      </c>
      <c r="G1514" s="30" t="s">
        <v>1334</v>
      </c>
      <c r="H1514" s="31" t="s">
        <v>1095</v>
      </c>
      <c r="I1514" s="31" t="str">
        <f t="shared" si="70"/>
        <v>CMS National Coverage Determinations (NCD) Policy</v>
      </c>
      <c r="J1514" t="e">
        <f t="shared" ca="1" si="71"/>
        <v>#N/A</v>
      </c>
      <c r="N1514" s="34" t="s">
        <v>2011</v>
      </c>
      <c r="O1514" s="34" t="s">
        <v>2961</v>
      </c>
      <c r="P1514" s="69">
        <v>7782</v>
      </c>
      <c r="Q1514" s="70" t="s">
        <v>7886</v>
      </c>
      <c r="R1514" s="34" t="s">
        <v>2966</v>
      </c>
      <c r="S1514" s="69">
        <v>35388</v>
      </c>
      <c r="T1514" s="70" t="s">
        <v>7887</v>
      </c>
      <c r="U1514" s="34" t="s">
        <v>7476</v>
      </c>
      <c r="V1514" s="34" t="s">
        <v>7477</v>
      </c>
      <c r="W1514" s="34" t="s">
        <v>7877</v>
      </c>
      <c r="X1514" s="34" t="s">
        <v>2011</v>
      </c>
    </row>
    <row r="1515" spans="1:24" x14ac:dyDescent="0.25">
      <c r="A1515" s="30" t="s">
        <v>1334</v>
      </c>
      <c r="B1515" s="31" t="s">
        <v>1095</v>
      </c>
      <c r="C1515" s="31" t="str">
        <f t="shared" si="69"/>
        <v>CMS National Coverage Determinations (NCD) Policy</v>
      </c>
      <c r="G1515" s="30" t="s">
        <v>1334</v>
      </c>
      <c r="H1515" s="31" t="s">
        <v>1095</v>
      </c>
      <c r="I1515" s="31" t="str">
        <f t="shared" si="70"/>
        <v>CMS National Coverage Determinations (NCD) Policy</v>
      </c>
      <c r="J1515" t="e">
        <f t="shared" ca="1" si="71"/>
        <v>#N/A</v>
      </c>
      <c r="N1515" s="34" t="s">
        <v>2011</v>
      </c>
      <c r="O1515" s="34" t="s">
        <v>2961</v>
      </c>
      <c r="P1515" s="69">
        <v>7783</v>
      </c>
      <c r="Q1515" s="34" t="s">
        <v>7888</v>
      </c>
      <c r="R1515" s="34" t="s">
        <v>2972</v>
      </c>
      <c r="S1515" s="69">
        <v>35367</v>
      </c>
      <c r="T1515" s="70" t="s">
        <v>7889</v>
      </c>
      <c r="U1515" s="34" t="s">
        <v>7476</v>
      </c>
      <c r="V1515" s="34" t="s">
        <v>7477</v>
      </c>
      <c r="W1515" s="34" t="s">
        <v>7890</v>
      </c>
      <c r="X1515" s="34" t="s">
        <v>2011</v>
      </c>
    </row>
    <row r="1516" spans="1:24" x14ac:dyDescent="0.25">
      <c r="A1516" s="30" t="s">
        <v>1334</v>
      </c>
      <c r="B1516" s="31" t="s">
        <v>1327</v>
      </c>
      <c r="C1516" s="31" t="str">
        <f t="shared" si="69"/>
        <v>CMS National Coverage Determinations (NCD) Policy</v>
      </c>
      <c r="G1516" s="30" t="s">
        <v>1334</v>
      </c>
      <c r="H1516" s="31" t="s">
        <v>1327</v>
      </c>
      <c r="I1516" s="31" t="str">
        <f t="shared" si="70"/>
        <v>CMS National Coverage Determinations (NCD) Policy</v>
      </c>
      <c r="J1516" t="e">
        <f t="shared" ca="1" si="71"/>
        <v>#N/A</v>
      </c>
      <c r="N1516" s="34" t="s">
        <v>2011</v>
      </c>
      <c r="O1516" s="34" t="s">
        <v>2961</v>
      </c>
      <c r="P1516" s="69">
        <v>7784</v>
      </c>
      <c r="Q1516" s="34" t="s">
        <v>7891</v>
      </c>
      <c r="R1516" s="34" t="s">
        <v>2971</v>
      </c>
      <c r="S1516" s="69">
        <v>35371</v>
      </c>
      <c r="T1516" s="34" t="s">
        <v>7892</v>
      </c>
      <c r="U1516" s="34" t="s">
        <v>7476</v>
      </c>
      <c r="V1516" s="34" t="s">
        <v>7477</v>
      </c>
      <c r="W1516" s="34" t="s">
        <v>7893</v>
      </c>
      <c r="X1516" s="34" t="s">
        <v>2011</v>
      </c>
    </row>
    <row r="1517" spans="1:24" x14ac:dyDescent="0.25">
      <c r="A1517" s="30" t="s">
        <v>1335</v>
      </c>
      <c r="B1517" s="31" t="s">
        <v>1095</v>
      </c>
      <c r="C1517" s="31" t="str">
        <f t="shared" si="69"/>
        <v>CMS National Coverage Determinations (NCD) Policy</v>
      </c>
      <c r="G1517" s="30" t="s">
        <v>1335</v>
      </c>
      <c r="H1517" s="31" t="s">
        <v>1095</v>
      </c>
      <c r="I1517" s="31" t="str">
        <f t="shared" si="70"/>
        <v>CMS National Coverage Determinations (NCD) Policy</v>
      </c>
      <c r="J1517" t="e">
        <f t="shared" ca="1" si="71"/>
        <v>#N/A</v>
      </c>
      <c r="N1517" s="34" t="s">
        <v>2011</v>
      </c>
      <c r="O1517" s="34" t="s">
        <v>2961</v>
      </c>
      <c r="P1517" s="69">
        <v>7843</v>
      </c>
      <c r="Q1517" s="34" t="s">
        <v>7894</v>
      </c>
      <c r="R1517" s="34" t="s">
        <v>2968</v>
      </c>
      <c r="S1517" s="69">
        <v>47442</v>
      </c>
      <c r="T1517" s="34" t="s">
        <v>7895</v>
      </c>
      <c r="U1517" s="34" t="s">
        <v>7476</v>
      </c>
      <c r="V1517" s="34" t="s">
        <v>7477</v>
      </c>
      <c r="W1517" s="34" t="s">
        <v>7896</v>
      </c>
      <c r="X1517" s="34" t="s">
        <v>2011</v>
      </c>
    </row>
    <row r="1518" spans="1:24" x14ac:dyDescent="0.25">
      <c r="A1518" s="30" t="s">
        <v>1336</v>
      </c>
      <c r="B1518" s="31" t="s">
        <v>1315</v>
      </c>
      <c r="C1518" s="31" t="str">
        <f t="shared" si="69"/>
        <v>Radiation Oncology Policy</v>
      </c>
      <c r="G1518" s="30" t="s">
        <v>1336</v>
      </c>
      <c r="H1518" s="31" t="s">
        <v>1315</v>
      </c>
      <c r="I1518" s="31" t="str">
        <f t="shared" si="70"/>
        <v>Radiation Oncology Policy</v>
      </c>
      <c r="J1518" t="e">
        <f t="shared" ca="1" si="71"/>
        <v>#N/A</v>
      </c>
      <c r="N1518" s="34" t="s">
        <v>2011</v>
      </c>
      <c r="O1518" s="34" t="s">
        <v>2961</v>
      </c>
      <c r="P1518" s="69">
        <v>7991</v>
      </c>
      <c r="Q1518" s="70" t="s">
        <v>7897</v>
      </c>
      <c r="R1518" s="34" t="s">
        <v>2962</v>
      </c>
      <c r="S1518" s="69">
        <v>52835</v>
      </c>
      <c r="T1518" s="34" t="s">
        <v>7898</v>
      </c>
      <c r="U1518" s="34" t="s">
        <v>7476</v>
      </c>
      <c r="V1518" s="34" t="s">
        <v>7477</v>
      </c>
      <c r="W1518" s="34" t="s">
        <v>7899</v>
      </c>
      <c r="X1518" s="34" t="s">
        <v>2011</v>
      </c>
    </row>
    <row r="1519" spans="1:24" x14ac:dyDescent="0.25">
      <c r="A1519" s="30" t="s">
        <v>1337</v>
      </c>
      <c r="B1519" s="31" t="s">
        <v>1317</v>
      </c>
      <c r="C1519" s="31" t="str">
        <f t="shared" si="69"/>
        <v>Radiation Oncology Policy</v>
      </c>
      <c r="G1519" s="30" t="s">
        <v>1337</v>
      </c>
      <c r="H1519" s="31" t="s">
        <v>1317</v>
      </c>
      <c r="I1519" s="31" t="str">
        <f t="shared" si="70"/>
        <v>Radiation Oncology Policy</v>
      </c>
      <c r="J1519" t="e">
        <f t="shared" ca="1" si="71"/>
        <v>#N/A</v>
      </c>
      <c r="N1519" s="34" t="s">
        <v>2011</v>
      </c>
      <c r="O1519" s="34" t="s">
        <v>2961</v>
      </c>
      <c r="P1519" s="69">
        <v>7992</v>
      </c>
      <c r="Q1519" s="70" t="s">
        <v>7900</v>
      </c>
      <c r="R1519" s="34" t="s">
        <v>2965</v>
      </c>
      <c r="S1519" s="69">
        <v>52675</v>
      </c>
      <c r="T1519" s="70" t="s">
        <v>7901</v>
      </c>
      <c r="U1519" s="34" t="s">
        <v>7476</v>
      </c>
      <c r="V1519" s="34" t="s">
        <v>7477</v>
      </c>
      <c r="W1519" s="34" t="s">
        <v>7902</v>
      </c>
      <c r="X1519" s="34" t="s">
        <v>2011</v>
      </c>
    </row>
    <row r="1520" spans="1:24" x14ac:dyDescent="0.25">
      <c r="A1520" s="30" t="s">
        <v>1337</v>
      </c>
      <c r="B1520" s="31" t="s">
        <v>1316</v>
      </c>
      <c r="C1520" s="31" t="str">
        <f t="shared" si="69"/>
        <v>Radiation Oncology Policy</v>
      </c>
      <c r="G1520" s="30" t="s">
        <v>1337</v>
      </c>
      <c r="H1520" s="31" t="s">
        <v>1316</v>
      </c>
      <c r="I1520" s="31" t="str">
        <f t="shared" si="70"/>
        <v>Radiation Oncology Policy</v>
      </c>
      <c r="J1520" t="e">
        <f t="shared" ca="1" si="71"/>
        <v>#N/A</v>
      </c>
      <c r="N1520" s="34" t="s">
        <v>2011</v>
      </c>
      <c r="O1520" s="34" t="s">
        <v>2961</v>
      </c>
      <c r="P1520" s="69">
        <v>7993</v>
      </c>
      <c r="Q1520" s="70" t="s">
        <v>7903</v>
      </c>
      <c r="R1520" s="34" t="s">
        <v>2964</v>
      </c>
      <c r="S1520" s="69">
        <v>52821</v>
      </c>
      <c r="T1520" s="70" t="s">
        <v>7904</v>
      </c>
      <c r="U1520" s="34" t="s">
        <v>7476</v>
      </c>
      <c r="V1520" s="34" t="s">
        <v>7477</v>
      </c>
      <c r="W1520" s="34" t="s">
        <v>7902</v>
      </c>
      <c r="X1520" s="34" t="s">
        <v>2011</v>
      </c>
    </row>
    <row r="1521" spans="1:24" x14ac:dyDescent="0.25">
      <c r="A1521" s="30" t="s">
        <v>1337</v>
      </c>
      <c r="B1521" s="31" t="s">
        <v>1318</v>
      </c>
      <c r="C1521" s="31" t="str">
        <f t="shared" si="69"/>
        <v>Radiation Oncology Policy</v>
      </c>
      <c r="G1521" s="30" t="s">
        <v>1337</v>
      </c>
      <c r="H1521" s="31" t="s">
        <v>1318</v>
      </c>
      <c r="I1521" s="31" t="str">
        <f t="shared" si="70"/>
        <v>Radiation Oncology Policy</v>
      </c>
      <c r="J1521" t="e">
        <f t="shared" ca="1" si="71"/>
        <v>#N/A</v>
      </c>
      <c r="N1521" s="34" t="s">
        <v>2011</v>
      </c>
      <c r="O1521" s="34" t="s">
        <v>2961</v>
      </c>
      <c r="P1521" s="69">
        <v>7994</v>
      </c>
      <c r="Q1521" s="34" t="s">
        <v>7905</v>
      </c>
      <c r="R1521" s="34" t="s">
        <v>2963</v>
      </c>
      <c r="S1521" s="69">
        <v>38350</v>
      </c>
      <c r="T1521" s="70" t="s">
        <v>7906</v>
      </c>
      <c r="U1521" s="34" t="s">
        <v>7476</v>
      </c>
      <c r="V1521" s="34" t="s">
        <v>7477</v>
      </c>
      <c r="W1521" s="34" t="s">
        <v>7899</v>
      </c>
      <c r="X1521" s="34" t="s">
        <v>2011</v>
      </c>
    </row>
    <row r="1522" spans="1:24" x14ac:dyDescent="0.25">
      <c r="A1522" s="30" t="s">
        <v>1337</v>
      </c>
      <c r="B1522" s="31" t="s">
        <v>1315</v>
      </c>
      <c r="C1522" s="31" t="str">
        <f t="shared" si="69"/>
        <v>Radiation Oncology Policy</v>
      </c>
      <c r="G1522" s="30" t="s">
        <v>1337</v>
      </c>
      <c r="H1522" s="31" t="s">
        <v>1315</v>
      </c>
      <c r="I1522" s="31" t="str">
        <f t="shared" si="70"/>
        <v>Radiation Oncology Policy</v>
      </c>
      <c r="J1522" t="e">
        <f t="shared" ca="1" si="71"/>
        <v>#N/A</v>
      </c>
      <c r="N1522" s="34" t="s">
        <v>2011</v>
      </c>
      <c r="O1522" s="34" t="s">
        <v>2961</v>
      </c>
      <c r="P1522" s="69">
        <v>8145</v>
      </c>
      <c r="Q1522" s="34" t="s">
        <v>7907</v>
      </c>
      <c r="R1522" s="34" t="s">
        <v>2967</v>
      </c>
      <c r="S1522" s="69">
        <v>35387</v>
      </c>
      <c r="T1522" s="70" t="s">
        <v>7908</v>
      </c>
      <c r="U1522" s="34" t="s">
        <v>7476</v>
      </c>
      <c r="V1522" s="34" t="s">
        <v>7477</v>
      </c>
      <c r="W1522" s="34" t="s">
        <v>7890</v>
      </c>
      <c r="X1522" s="34" t="s">
        <v>2011</v>
      </c>
    </row>
    <row r="1523" spans="1:24" x14ac:dyDescent="0.25">
      <c r="A1523" s="30" t="s">
        <v>1337</v>
      </c>
      <c r="B1523" s="31" t="s">
        <v>1320</v>
      </c>
      <c r="C1523" s="31" t="str">
        <f t="shared" si="69"/>
        <v>Radiation Oncology Policy</v>
      </c>
      <c r="G1523" s="30" t="s">
        <v>1337</v>
      </c>
      <c r="H1523" s="31" t="s">
        <v>1320</v>
      </c>
      <c r="I1523" s="31" t="str">
        <f t="shared" si="70"/>
        <v>Radiation Oncology Policy</v>
      </c>
      <c r="J1523" t="e">
        <f t="shared" ca="1" si="71"/>
        <v>#N/A</v>
      </c>
      <c r="N1523" s="34" t="s">
        <v>2011</v>
      </c>
      <c r="O1523" s="34" t="s">
        <v>3594</v>
      </c>
      <c r="P1523" s="69">
        <v>8600</v>
      </c>
      <c r="Q1523" s="34" t="s">
        <v>7909</v>
      </c>
      <c r="R1523" s="34" t="s">
        <v>2959</v>
      </c>
      <c r="S1523" s="69">
        <v>45069</v>
      </c>
      <c r="T1523" s="70" t="s">
        <v>7910</v>
      </c>
      <c r="U1523" s="34" t="s">
        <v>7476</v>
      </c>
      <c r="V1523" s="34" t="s">
        <v>7477</v>
      </c>
      <c r="W1523" s="70" t="s">
        <v>7911</v>
      </c>
      <c r="X1523" s="34" t="s">
        <v>2011</v>
      </c>
    </row>
    <row r="1524" spans="1:24" x14ac:dyDescent="0.25">
      <c r="A1524" s="30" t="s">
        <v>1337</v>
      </c>
      <c r="B1524" s="31" t="s">
        <v>1321</v>
      </c>
      <c r="C1524" s="31" t="str">
        <f t="shared" si="69"/>
        <v>Radiation Oncology Policy</v>
      </c>
      <c r="G1524" s="30" t="s">
        <v>1337</v>
      </c>
      <c r="H1524" s="31" t="s">
        <v>1321</v>
      </c>
      <c r="I1524" s="31" t="str">
        <f t="shared" si="70"/>
        <v>Radiation Oncology Policy</v>
      </c>
      <c r="J1524" t="e">
        <f t="shared" ca="1" si="71"/>
        <v>#N/A</v>
      </c>
      <c r="N1524" s="34" t="s">
        <v>2011</v>
      </c>
      <c r="O1524" s="34" t="s">
        <v>3594</v>
      </c>
      <c r="P1524" s="69">
        <v>8601</v>
      </c>
      <c r="Q1524" s="34" t="s">
        <v>7912</v>
      </c>
      <c r="R1524" s="34" t="s">
        <v>2958</v>
      </c>
      <c r="S1524" s="69">
        <v>45076</v>
      </c>
      <c r="T1524" s="70" t="s">
        <v>7913</v>
      </c>
      <c r="U1524" s="34" t="s">
        <v>7476</v>
      </c>
      <c r="V1524" s="34" t="s">
        <v>7477</v>
      </c>
      <c r="W1524" s="70" t="s">
        <v>7911</v>
      </c>
      <c r="X1524" s="34" t="s">
        <v>2011</v>
      </c>
    </row>
    <row r="1525" spans="1:24" x14ac:dyDescent="0.25">
      <c r="A1525" s="30" t="s">
        <v>1337</v>
      </c>
      <c r="B1525" s="31" t="s">
        <v>1322</v>
      </c>
      <c r="C1525" s="31" t="str">
        <f t="shared" si="69"/>
        <v>Radiation Oncology Policy</v>
      </c>
      <c r="G1525" s="30" t="s">
        <v>1337</v>
      </c>
      <c r="H1525" s="31" t="s">
        <v>1322</v>
      </c>
      <c r="I1525" s="31" t="str">
        <f t="shared" si="70"/>
        <v>Radiation Oncology Policy</v>
      </c>
      <c r="J1525" t="e">
        <f t="shared" ca="1" si="71"/>
        <v>#N/A</v>
      </c>
      <c r="N1525" s="34" t="s">
        <v>2011</v>
      </c>
      <c r="O1525" s="34" t="s">
        <v>3594</v>
      </c>
      <c r="P1525" s="69">
        <v>8602</v>
      </c>
      <c r="Q1525" s="34" t="s">
        <v>7914</v>
      </c>
      <c r="R1525" s="34" t="s">
        <v>2960</v>
      </c>
      <c r="S1525" s="69">
        <v>45067</v>
      </c>
      <c r="T1525" s="70" t="s">
        <v>7915</v>
      </c>
      <c r="U1525" s="34" t="s">
        <v>7476</v>
      </c>
      <c r="V1525" s="34" t="s">
        <v>7477</v>
      </c>
      <c r="W1525" s="70" t="s">
        <v>7911</v>
      </c>
      <c r="X1525" s="34" t="s">
        <v>2011</v>
      </c>
    </row>
    <row r="1526" spans="1:24" x14ac:dyDescent="0.25">
      <c r="A1526" s="30" t="s">
        <v>1337</v>
      </c>
      <c r="B1526" s="31" t="s">
        <v>1323</v>
      </c>
      <c r="C1526" s="31" t="str">
        <f t="shared" si="69"/>
        <v>Radiation Oncology Policy</v>
      </c>
      <c r="G1526" s="30" t="s">
        <v>1337</v>
      </c>
      <c r="H1526" s="31" t="s">
        <v>1323</v>
      </c>
      <c r="I1526" s="31" t="str">
        <f t="shared" si="70"/>
        <v>Radiation Oncology Policy</v>
      </c>
      <c r="J1526" t="e">
        <f t="shared" ca="1" si="71"/>
        <v>#N/A</v>
      </c>
      <c r="N1526" s="34" t="s">
        <v>2011</v>
      </c>
      <c r="O1526" s="34" t="s">
        <v>3594</v>
      </c>
      <c r="P1526" s="69">
        <v>8603</v>
      </c>
      <c r="Q1526" s="34" t="s">
        <v>7916</v>
      </c>
      <c r="R1526" s="34" t="s">
        <v>2957</v>
      </c>
      <c r="S1526" s="69">
        <v>45122</v>
      </c>
      <c r="T1526" s="70" t="s">
        <v>7917</v>
      </c>
      <c r="U1526" s="34" t="s">
        <v>7476</v>
      </c>
      <c r="V1526" s="34" t="s">
        <v>7477</v>
      </c>
      <c r="W1526" s="34" t="s">
        <v>7918</v>
      </c>
      <c r="X1526" s="34" t="s">
        <v>2011</v>
      </c>
    </row>
    <row r="1527" spans="1:24" x14ac:dyDescent="0.25">
      <c r="A1527" s="30" t="s">
        <v>1337</v>
      </c>
      <c r="B1527" s="31" t="s">
        <v>1324</v>
      </c>
      <c r="C1527" s="31" t="str">
        <f t="shared" si="69"/>
        <v>Radiation Oncology Policy</v>
      </c>
      <c r="G1527" s="30" t="s">
        <v>1337</v>
      </c>
      <c r="H1527" s="31" t="s">
        <v>1324</v>
      </c>
      <c r="I1527" s="31" t="str">
        <f t="shared" si="70"/>
        <v>Radiation Oncology Policy</v>
      </c>
      <c r="J1527" t="e">
        <f t="shared" ca="1" si="71"/>
        <v>#N/A</v>
      </c>
      <c r="N1527" s="34" t="s">
        <v>2011</v>
      </c>
      <c r="O1527" s="34" t="s">
        <v>3586</v>
      </c>
      <c r="P1527" s="69">
        <v>6487</v>
      </c>
      <c r="Q1527" s="34" t="s">
        <v>7919</v>
      </c>
      <c r="R1527" s="34" t="s">
        <v>2955</v>
      </c>
      <c r="S1527" s="69">
        <v>33303</v>
      </c>
      <c r="T1527" s="70" t="s">
        <v>7920</v>
      </c>
      <c r="U1527" s="34" t="s">
        <v>7476</v>
      </c>
      <c r="V1527" s="34" t="s">
        <v>7477</v>
      </c>
      <c r="W1527" s="70" t="s">
        <v>7921</v>
      </c>
      <c r="X1527" s="34" t="s">
        <v>2011</v>
      </c>
    </row>
    <row r="1528" spans="1:24" x14ac:dyDescent="0.25">
      <c r="A1528" s="30" t="s">
        <v>1338</v>
      </c>
      <c r="B1528" s="31" t="s">
        <v>735</v>
      </c>
      <c r="C1528" s="31" t="str">
        <f t="shared" si="69"/>
        <v>Durable Medical Equipment and Supplies Policy</v>
      </c>
      <c r="G1528" s="30" t="s">
        <v>1338</v>
      </c>
      <c r="H1528" s="31" t="s">
        <v>735</v>
      </c>
      <c r="I1528" s="31" t="str">
        <f t="shared" si="70"/>
        <v>Durable Medical Equipment and Supplies Policy</v>
      </c>
      <c r="J1528" t="e">
        <f t="shared" ca="1" si="71"/>
        <v>#N/A</v>
      </c>
      <c r="N1528" s="34" t="s">
        <v>2011</v>
      </c>
      <c r="O1528" s="34" t="s">
        <v>3586</v>
      </c>
      <c r="P1528" s="69">
        <v>6488</v>
      </c>
      <c r="Q1528" s="34" t="s">
        <v>7922</v>
      </c>
      <c r="R1528" s="34" t="s">
        <v>2954</v>
      </c>
      <c r="S1528" s="69">
        <v>36052</v>
      </c>
      <c r="T1528" s="70" t="s">
        <v>7923</v>
      </c>
      <c r="U1528" s="34" t="s">
        <v>7476</v>
      </c>
      <c r="V1528" s="34" t="s">
        <v>7477</v>
      </c>
      <c r="W1528" s="70" t="s">
        <v>7921</v>
      </c>
      <c r="X1528" s="34" t="s">
        <v>2011</v>
      </c>
    </row>
    <row r="1529" spans="1:24" x14ac:dyDescent="0.25">
      <c r="A1529" s="30" t="s">
        <v>1338</v>
      </c>
      <c r="B1529" s="31" t="s">
        <v>736</v>
      </c>
      <c r="C1529" s="31" t="str">
        <f t="shared" si="69"/>
        <v>Durable Medical Equipment and Supplies Policy</v>
      </c>
      <c r="G1529" s="30" t="s">
        <v>1338</v>
      </c>
      <c r="H1529" s="31" t="s">
        <v>736</v>
      </c>
      <c r="I1529" s="31" t="str">
        <f t="shared" si="70"/>
        <v>Durable Medical Equipment and Supplies Policy</v>
      </c>
      <c r="J1529" t="e">
        <f t="shared" ca="1" si="71"/>
        <v>#N/A</v>
      </c>
      <c r="N1529" s="34" t="s">
        <v>2011</v>
      </c>
      <c r="O1529" s="34" t="s">
        <v>3586</v>
      </c>
      <c r="P1529" s="69">
        <v>6506</v>
      </c>
      <c r="Q1529" s="34" t="s">
        <v>7924</v>
      </c>
      <c r="R1529" s="34" t="s">
        <v>2953</v>
      </c>
      <c r="S1529" s="69">
        <v>33309</v>
      </c>
      <c r="T1529" s="70" t="s">
        <v>7925</v>
      </c>
      <c r="U1529" s="34" t="s">
        <v>7476</v>
      </c>
      <c r="V1529" s="34" t="s">
        <v>7477</v>
      </c>
      <c r="W1529" s="34" t="s">
        <v>7926</v>
      </c>
      <c r="X1529" s="34" t="s">
        <v>2011</v>
      </c>
    </row>
    <row r="1530" spans="1:24" x14ac:dyDescent="0.25">
      <c r="A1530" s="30" t="s">
        <v>1339</v>
      </c>
      <c r="B1530" s="31" t="s">
        <v>1095</v>
      </c>
      <c r="C1530" s="31" t="str">
        <f t="shared" si="69"/>
        <v>CMS National Coverage Determinations (NCD) Policy</v>
      </c>
      <c r="G1530" s="30" t="s">
        <v>1339</v>
      </c>
      <c r="H1530" s="31" t="s">
        <v>1095</v>
      </c>
      <c r="I1530" s="31" t="str">
        <f t="shared" si="70"/>
        <v>CMS National Coverage Determinations (NCD) Policy</v>
      </c>
      <c r="J1530" t="e">
        <f t="shared" ca="1" si="71"/>
        <v>#N/A</v>
      </c>
      <c r="N1530" s="34" t="s">
        <v>2011</v>
      </c>
      <c r="O1530" s="34" t="s">
        <v>2942</v>
      </c>
      <c r="P1530" s="69">
        <v>6334</v>
      </c>
      <c r="Q1530" s="34" t="s">
        <v>7927</v>
      </c>
      <c r="R1530" s="34" t="s">
        <v>2950</v>
      </c>
      <c r="S1530" s="69">
        <v>28397</v>
      </c>
      <c r="T1530" s="70" t="s">
        <v>7928</v>
      </c>
      <c r="U1530" s="34" t="s">
        <v>7476</v>
      </c>
      <c r="V1530" s="34" t="s">
        <v>7477</v>
      </c>
      <c r="W1530" s="34" t="s">
        <v>7929</v>
      </c>
      <c r="X1530" s="34" t="s">
        <v>2011</v>
      </c>
    </row>
    <row r="1531" spans="1:24" x14ac:dyDescent="0.25">
      <c r="A1531" s="30" t="s">
        <v>1339</v>
      </c>
      <c r="B1531" s="31" t="s">
        <v>1095</v>
      </c>
      <c r="C1531" s="31" t="str">
        <f t="shared" si="69"/>
        <v>CMS National Coverage Determinations (NCD) Policy</v>
      </c>
      <c r="G1531" s="30" t="s">
        <v>1339</v>
      </c>
      <c r="H1531" s="31" t="s">
        <v>1095</v>
      </c>
      <c r="I1531" s="31" t="str">
        <f t="shared" si="70"/>
        <v>CMS National Coverage Determinations (NCD) Policy</v>
      </c>
      <c r="J1531" t="e">
        <f t="shared" ca="1" si="71"/>
        <v>#N/A</v>
      </c>
      <c r="N1531" s="34" t="s">
        <v>2011</v>
      </c>
      <c r="O1531" s="34" t="s">
        <v>2942</v>
      </c>
      <c r="P1531" s="69">
        <v>6335</v>
      </c>
      <c r="Q1531" s="34" t="s">
        <v>7930</v>
      </c>
      <c r="R1531" s="34" t="s">
        <v>2951</v>
      </c>
      <c r="S1531" s="69">
        <v>28406</v>
      </c>
      <c r="T1531" s="70" t="s">
        <v>7931</v>
      </c>
      <c r="U1531" s="34" t="s">
        <v>7932</v>
      </c>
      <c r="V1531" s="34" t="s">
        <v>7933</v>
      </c>
      <c r="W1531" s="34" t="s">
        <v>7934</v>
      </c>
      <c r="X1531" s="34" t="s">
        <v>2011</v>
      </c>
    </row>
    <row r="1532" spans="1:24" x14ac:dyDescent="0.25">
      <c r="A1532" s="30" t="s">
        <v>1339</v>
      </c>
      <c r="B1532" s="31" t="s">
        <v>1327</v>
      </c>
      <c r="C1532" s="31" t="str">
        <f t="shared" si="69"/>
        <v>CMS National Coverage Determinations (NCD) Policy</v>
      </c>
      <c r="G1532" s="30" t="s">
        <v>1339</v>
      </c>
      <c r="H1532" s="31" t="s">
        <v>1327</v>
      </c>
      <c r="I1532" s="31" t="str">
        <f t="shared" si="70"/>
        <v>CMS National Coverage Determinations (NCD) Policy</v>
      </c>
      <c r="J1532" t="e">
        <f t="shared" ca="1" si="71"/>
        <v>#N/A</v>
      </c>
      <c r="N1532" s="34" t="s">
        <v>2011</v>
      </c>
      <c r="O1532" s="34" t="s">
        <v>2942</v>
      </c>
      <c r="P1532" s="69">
        <v>6337</v>
      </c>
      <c r="Q1532" s="34" t="s">
        <v>7935</v>
      </c>
      <c r="R1532" s="34" t="s">
        <v>2948</v>
      </c>
      <c r="S1532" s="69">
        <v>28405</v>
      </c>
      <c r="T1532" s="70" t="s">
        <v>7936</v>
      </c>
      <c r="U1532" s="34" t="s">
        <v>7476</v>
      </c>
      <c r="V1532" s="34" t="s">
        <v>7477</v>
      </c>
      <c r="W1532" s="34" t="s">
        <v>7937</v>
      </c>
      <c r="X1532" s="34" t="s">
        <v>2011</v>
      </c>
    </row>
    <row r="1533" spans="1:24" x14ac:dyDescent="0.25">
      <c r="A1533" s="30" t="s">
        <v>1340</v>
      </c>
      <c r="B1533" s="31" t="s">
        <v>1332</v>
      </c>
      <c r="C1533" s="31" t="str">
        <f t="shared" si="69"/>
        <v>Radiation Oncology Policy</v>
      </c>
      <c r="G1533" s="30" t="s">
        <v>1340</v>
      </c>
      <c r="H1533" s="31" t="s">
        <v>1332</v>
      </c>
      <c r="I1533" s="31" t="str">
        <f t="shared" si="70"/>
        <v>Radiation Oncology Policy</v>
      </c>
      <c r="J1533" t="e">
        <f t="shared" ca="1" si="71"/>
        <v>#N/A</v>
      </c>
      <c r="N1533" s="34" t="s">
        <v>2011</v>
      </c>
      <c r="O1533" s="34" t="s">
        <v>2942</v>
      </c>
      <c r="P1533" s="69">
        <v>6338</v>
      </c>
      <c r="Q1533" s="34" t="s">
        <v>7938</v>
      </c>
      <c r="R1533" s="34" t="s">
        <v>2949</v>
      </c>
      <c r="S1533" s="69">
        <v>28379</v>
      </c>
      <c r="T1533" s="70" t="s">
        <v>7939</v>
      </c>
      <c r="U1533" s="34" t="s">
        <v>7476</v>
      </c>
      <c r="V1533" s="34" t="s">
        <v>7477</v>
      </c>
      <c r="W1533" s="34" t="s">
        <v>7940</v>
      </c>
      <c r="X1533" s="34" t="s">
        <v>2011</v>
      </c>
    </row>
    <row r="1534" spans="1:24" x14ac:dyDescent="0.25">
      <c r="A1534" s="30" t="s">
        <v>1340</v>
      </c>
      <c r="B1534" s="31" t="s">
        <v>1306</v>
      </c>
      <c r="C1534" s="31" t="str">
        <f t="shared" si="69"/>
        <v>Radiation Oncology Policy</v>
      </c>
      <c r="G1534" s="30" t="s">
        <v>1340</v>
      </c>
      <c r="H1534" s="31" t="s">
        <v>1306</v>
      </c>
      <c r="I1534" s="31" t="str">
        <f t="shared" si="70"/>
        <v>Radiation Oncology Policy</v>
      </c>
      <c r="J1534" t="e">
        <f t="shared" ca="1" si="71"/>
        <v>#N/A</v>
      </c>
      <c r="N1534" s="34" t="s">
        <v>2011</v>
      </c>
      <c r="O1534" s="34" t="s">
        <v>2942</v>
      </c>
      <c r="P1534" s="69">
        <v>7275</v>
      </c>
      <c r="Q1534" s="34" t="s">
        <v>7941</v>
      </c>
      <c r="R1534" s="34" t="s">
        <v>2945</v>
      </c>
      <c r="S1534" s="69">
        <v>29827</v>
      </c>
      <c r="T1534" s="70" t="s">
        <v>7942</v>
      </c>
      <c r="U1534" s="34" t="s">
        <v>7476</v>
      </c>
      <c r="V1534" s="34" t="s">
        <v>7477</v>
      </c>
      <c r="W1534" s="34" t="s">
        <v>7943</v>
      </c>
      <c r="X1534" s="34" t="s">
        <v>2011</v>
      </c>
    </row>
    <row r="1535" spans="1:24" x14ac:dyDescent="0.25">
      <c r="A1535" s="30" t="s">
        <v>232</v>
      </c>
      <c r="B1535" s="31" t="s">
        <v>1341</v>
      </c>
      <c r="C1535" s="31" t="str">
        <f t="shared" si="69"/>
        <v>Ophthalmology Policy</v>
      </c>
      <c r="G1535" s="30" t="s">
        <v>232</v>
      </c>
      <c r="H1535" s="31" t="s">
        <v>1341</v>
      </c>
      <c r="I1535" s="31" t="str">
        <f t="shared" si="70"/>
        <v>Ophthalmology Policy</v>
      </c>
      <c r="J1535" t="e">
        <f t="shared" ca="1" si="71"/>
        <v>#N/A</v>
      </c>
      <c r="N1535" s="34" t="s">
        <v>2011</v>
      </c>
      <c r="O1535" s="34" t="s">
        <v>2942</v>
      </c>
      <c r="P1535" s="69">
        <v>7276</v>
      </c>
      <c r="Q1535" s="70" t="s">
        <v>7944</v>
      </c>
      <c r="R1535" s="34" t="s">
        <v>2944</v>
      </c>
      <c r="S1535" s="69">
        <v>36064</v>
      </c>
      <c r="T1535" s="70" t="s">
        <v>7945</v>
      </c>
      <c r="U1535" s="34" t="s">
        <v>7932</v>
      </c>
      <c r="V1535" s="34" t="s">
        <v>7946</v>
      </c>
      <c r="W1535" s="34" t="s">
        <v>7947</v>
      </c>
      <c r="X1535" s="34" t="s">
        <v>2011</v>
      </c>
    </row>
    <row r="1536" spans="1:24" x14ac:dyDescent="0.25">
      <c r="A1536" s="30" t="s">
        <v>232</v>
      </c>
      <c r="B1536" s="31" t="s">
        <v>1342</v>
      </c>
      <c r="C1536" s="31" t="str">
        <f t="shared" si="69"/>
        <v>Ophthalmology Policy</v>
      </c>
      <c r="G1536" s="30" t="s">
        <v>232</v>
      </c>
      <c r="H1536" s="31" t="s">
        <v>1342</v>
      </c>
      <c r="I1536" s="31" t="str">
        <f t="shared" si="70"/>
        <v>Ophthalmology Policy</v>
      </c>
      <c r="J1536" t="e">
        <f t="shared" ca="1" si="71"/>
        <v>#N/A</v>
      </c>
      <c r="N1536" s="34" t="s">
        <v>2011</v>
      </c>
      <c r="O1536" s="34" t="s">
        <v>2942</v>
      </c>
      <c r="P1536" s="69">
        <v>7277</v>
      </c>
      <c r="Q1536" s="34" t="s">
        <v>7948</v>
      </c>
      <c r="R1536" s="34" t="s">
        <v>2943</v>
      </c>
      <c r="S1536" s="69">
        <v>36069</v>
      </c>
      <c r="T1536" s="70" t="s">
        <v>7949</v>
      </c>
      <c r="U1536" s="34" t="s">
        <v>7932</v>
      </c>
      <c r="V1536" s="34" t="s">
        <v>7933</v>
      </c>
      <c r="W1536" s="34" t="s">
        <v>7950</v>
      </c>
      <c r="X1536" s="34" t="s">
        <v>2011</v>
      </c>
    </row>
    <row r="1537" spans="1:24" x14ac:dyDescent="0.25">
      <c r="A1537" s="30" t="s">
        <v>232</v>
      </c>
      <c r="B1537" s="31" t="s">
        <v>1343</v>
      </c>
      <c r="C1537" s="31" t="str">
        <f t="shared" si="69"/>
        <v>Ophthalmology Policy</v>
      </c>
      <c r="G1537" s="30" t="s">
        <v>232</v>
      </c>
      <c r="H1537" s="31" t="s">
        <v>1343</v>
      </c>
      <c r="I1537" s="31" t="str">
        <f t="shared" si="70"/>
        <v>Ophthalmology Policy</v>
      </c>
      <c r="J1537" t="e">
        <f t="shared" ca="1" si="71"/>
        <v>#N/A</v>
      </c>
      <c r="N1537" s="34" t="s">
        <v>2011</v>
      </c>
      <c r="O1537" s="34" t="s">
        <v>2942</v>
      </c>
      <c r="P1537" s="69">
        <v>7278</v>
      </c>
      <c r="Q1537" s="34" t="s">
        <v>7951</v>
      </c>
      <c r="R1537" s="34" t="s">
        <v>2947</v>
      </c>
      <c r="S1537" s="69">
        <v>36077</v>
      </c>
      <c r="T1537" s="70" t="s">
        <v>7952</v>
      </c>
      <c r="U1537" s="34" t="s">
        <v>7476</v>
      </c>
      <c r="V1537" s="34" t="s">
        <v>7477</v>
      </c>
      <c r="W1537" s="34" t="s">
        <v>7953</v>
      </c>
      <c r="X1537" s="34" t="s">
        <v>2011</v>
      </c>
    </row>
    <row r="1538" spans="1:24" x14ac:dyDescent="0.25">
      <c r="A1538" s="30" t="s">
        <v>232</v>
      </c>
      <c r="B1538" s="31" t="s">
        <v>1344</v>
      </c>
      <c r="C1538" s="31" t="str">
        <f t="shared" si="69"/>
        <v>Ophthalmology Policy</v>
      </c>
      <c r="G1538" s="30" t="s">
        <v>232</v>
      </c>
      <c r="H1538" s="31" t="s">
        <v>1344</v>
      </c>
      <c r="I1538" s="31" t="str">
        <f t="shared" si="70"/>
        <v>Ophthalmology Policy</v>
      </c>
      <c r="J1538" t="e">
        <f t="shared" ca="1" si="71"/>
        <v>#N/A</v>
      </c>
      <c r="N1538" s="34" t="s">
        <v>2011</v>
      </c>
      <c r="O1538" s="34" t="s">
        <v>2942</v>
      </c>
      <c r="P1538" s="69">
        <v>7279</v>
      </c>
      <c r="Q1538" s="34" t="s">
        <v>7954</v>
      </c>
      <c r="R1538" s="34" t="s">
        <v>2946</v>
      </c>
      <c r="S1538" s="69">
        <v>36079</v>
      </c>
      <c r="T1538" s="70" t="s">
        <v>7955</v>
      </c>
      <c r="U1538" s="34" t="s">
        <v>7476</v>
      </c>
      <c r="V1538" s="34" t="s">
        <v>7477</v>
      </c>
      <c r="W1538" s="34" t="s">
        <v>7953</v>
      </c>
      <c r="X1538" s="34" t="s">
        <v>2011</v>
      </c>
    </row>
    <row r="1539" spans="1:24" x14ac:dyDescent="0.25">
      <c r="A1539" s="30" t="s">
        <v>232</v>
      </c>
      <c r="B1539" s="31" t="s">
        <v>1345</v>
      </c>
      <c r="C1539" s="31" t="str">
        <f t="shared" ref="C1539:C1602" si="72">VLOOKUP(A1539,$G:$I,3,0)</f>
        <v>Ophthalmology Policy</v>
      </c>
      <c r="G1539" s="30" t="s">
        <v>232</v>
      </c>
      <c r="H1539" s="31" t="s">
        <v>1345</v>
      </c>
      <c r="I1539" s="31" t="str">
        <f t="shared" ref="I1539:I1602" si="73">VLOOKUP(G1539,$R:$X,7,0)</f>
        <v>Ophthalmology Policy</v>
      </c>
      <c r="J1539" t="e">
        <f t="shared" ref="J1539:J1602" ca="1" si="74">VLOOKUP(I1539,$J:$J,1,0)</f>
        <v>#N/A</v>
      </c>
      <c r="N1539" s="34" t="s">
        <v>2011</v>
      </c>
      <c r="O1539" s="34" t="s">
        <v>2939</v>
      </c>
      <c r="P1539" s="69">
        <v>8060</v>
      </c>
      <c r="Q1539" s="34" t="s">
        <v>7956</v>
      </c>
      <c r="R1539" s="34" t="s">
        <v>2941</v>
      </c>
      <c r="S1539" s="69">
        <v>39206</v>
      </c>
      <c r="T1539" s="70" t="s">
        <v>7957</v>
      </c>
      <c r="U1539" s="34" t="s">
        <v>7476</v>
      </c>
      <c r="V1539" s="34" t="s">
        <v>7477</v>
      </c>
      <c r="W1539" s="34" t="s">
        <v>7958</v>
      </c>
      <c r="X1539" s="34" t="s">
        <v>2011</v>
      </c>
    </row>
    <row r="1540" spans="1:24" x14ac:dyDescent="0.25">
      <c r="A1540" s="30" t="s">
        <v>232</v>
      </c>
      <c r="B1540" s="31" t="s">
        <v>1345</v>
      </c>
      <c r="C1540" s="31" t="str">
        <f t="shared" si="72"/>
        <v>Ophthalmology Policy</v>
      </c>
      <c r="G1540" s="30" t="s">
        <v>232</v>
      </c>
      <c r="H1540" s="31" t="s">
        <v>1345</v>
      </c>
      <c r="I1540" s="31" t="str">
        <f t="shared" si="73"/>
        <v>Ophthalmology Policy</v>
      </c>
      <c r="J1540" t="e">
        <f t="shared" ca="1" si="74"/>
        <v>#N/A</v>
      </c>
      <c r="N1540" s="34" t="s">
        <v>2011</v>
      </c>
      <c r="O1540" s="34" t="s">
        <v>2939</v>
      </c>
      <c r="P1540" s="69">
        <v>8061</v>
      </c>
      <c r="Q1540" s="34" t="s">
        <v>7959</v>
      </c>
      <c r="R1540" s="34" t="s">
        <v>2940</v>
      </c>
      <c r="S1540" s="69">
        <v>39224</v>
      </c>
      <c r="T1540" s="70" t="s">
        <v>7960</v>
      </c>
      <c r="U1540" s="34" t="s">
        <v>7476</v>
      </c>
      <c r="V1540" s="34" t="s">
        <v>7477</v>
      </c>
      <c r="W1540" s="34" t="s">
        <v>7961</v>
      </c>
      <c r="X1540" s="34" t="s">
        <v>2011</v>
      </c>
    </row>
    <row r="1541" spans="1:24" x14ac:dyDescent="0.25">
      <c r="A1541" s="30" t="s">
        <v>1346</v>
      </c>
      <c r="B1541" s="31" t="s">
        <v>1341</v>
      </c>
      <c r="C1541" s="31" t="str">
        <f t="shared" si="72"/>
        <v>Ophthalmology Policy</v>
      </c>
      <c r="G1541" s="30" t="s">
        <v>1346</v>
      </c>
      <c r="H1541" s="31" t="s">
        <v>1341</v>
      </c>
      <c r="I1541" s="31" t="str">
        <f t="shared" si="73"/>
        <v>Ophthalmology Policy</v>
      </c>
      <c r="J1541" t="e">
        <f t="shared" ca="1" si="74"/>
        <v>#N/A</v>
      </c>
      <c r="N1541" s="34" t="s">
        <v>2011</v>
      </c>
      <c r="O1541" s="34" t="s">
        <v>2937</v>
      </c>
      <c r="P1541" s="69">
        <v>6451</v>
      </c>
      <c r="Q1541" s="34" t="s">
        <v>7962</v>
      </c>
      <c r="R1541" s="34" t="s">
        <v>2938</v>
      </c>
      <c r="S1541" s="69">
        <v>47128</v>
      </c>
      <c r="T1541" s="70" t="s">
        <v>7963</v>
      </c>
      <c r="U1541" s="34" t="s">
        <v>7476</v>
      </c>
      <c r="V1541" s="34" t="s">
        <v>7477</v>
      </c>
      <c r="W1541" s="70" t="s">
        <v>7964</v>
      </c>
      <c r="X1541" s="34" t="s">
        <v>2011</v>
      </c>
    </row>
    <row r="1542" spans="1:24" x14ac:dyDescent="0.25">
      <c r="A1542" s="30" t="s">
        <v>1346</v>
      </c>
      <c r="B1542" s="31" t="s">
        <v>1342</v>
      </c>
      <c r="C1542" s="31" t="str">
        <f t="shared" si="72"/>
        <v>Ophthalmology Policy</v>
      </c>
      <c r="G1542" s="30" t="s">
        <v>1346</v>
      </c>
      <c r="H1542" s="31" t="s">
        <v>1342</v>
      </c>
      <c r="I1542" s="31" t="str">
        <f t="shared" si="73"/>
        <v>Ophthalmology Policy</v>
      </c>
      <c r="J1542" t="e">
        <f t="shared" ca="1" si="74"/>
        <v>#N/A</v>
      </c>
      <c r="N1542" s="34" t="s">
        <v>2011</v>
      </c>
      <c r="O1542" s="34" t="s">
        <v>2933</v>
      </c>
      <c r="P1542" s="69">
        <v>6450</v>
      </c>
      <c r="Q1542" s="34" t="s">
        <v>7965</v>
      </c>
      <c r="R1542" s="34" t="s">
        <v>2936</v>
      </c>
      <c r="S1542" s="69">
        <v>39279</v>
      </c>
      <c r="T1542" s="70" t="s">
        <v>7966</v>
      </c>
      <c r="U1542" s="34" t="s">
        <v>7476</v>
      </c>
      <c r="V1542" s="34" t="s">
        <v>7477</v>
      </c>
      <c r="W1542" s="34" t="s">
        <v>7967</v>
      </c>
      <c r="X1542" s="34" t="s">
        <v>2011</v>
      </c>
    </row>
    <row r="1543" spans="1:24" x14ac:dyDescent="0.25">
      <c r="A1543" s="30" t="s">
        <v>1347</v>
      </c>
      <c r="B1543" s="31" t="s">
        <v>1095</v>
      </c>
      <c r="C1543" s="31" t="str">
        <f t="shared" si="72"/>
        <v>CMS National Coverage Determinations (NCD) Policy</v>
      </c>
      <c r="G1543" s="30" t="s">
        <v>1347</v>
      </c>
      <c r="H1543" s="31" t="s">
        <v>1095</v>
      </c>
      <c r="I1543" s="31" t="str">
        <f t="shared" si="73"/>
        <v>CMS National Coverage Determinations (NCD) Policy</v>
      </c>
      <c r="J1543" t="e">
        <f t="shared" ca="1" si="74"/>
        <v>#N/A</v>
      </c>
      <c r="N1543" s="34" t="s">
        <v>2011</v>
      </c>
      <c r="O1543" s="34" t="s">
        <v>2933</v>
      </c>
      <c r="P1543" s="69">
        <v>8078</v>
      </c>
      <c r="Q1543" s="34" t="s">
        <v>7968</v>
      </c>
      <c r="R1543" s="34" t="s">
        <v>2934</v>
      </c>
      <c r="S1543" s="69">
        <v>39364</v>
      </c>
      <c r="T1543" s="70" t="s">
        <v>7969</v>
      </c>
      <c r="U1543" s="34" t="s">
        <v>7476</v>
      </c>
      <c r="V1543" s="34" t="s">
        <v>7477</v>
      </c>
      <c r="W1543" s="34" t="s">
        <v>7970</v>
      </c>
      <c r="X1543" s="34" t="s">
        <v>2011</v>
      </c>
    </row>
    <row r="1544" spans="1:24" x14ac:dyDescent="0.25">
      <c r="A1544" s="30" t="s">
        <v>1348</v>
      </c>
      <c r="B1544" s="31" t="s">
        <v>1095</v>
      </c>
      <c r="C1544" s="31" t="str">
        <f t="shared" si="72"/>
        <v>CMS National Coverage Determinations (NCD) Policy</v>
      </c>
      <c r="G1544" s="30" t="s">
        <v>1348</v>
      </c>
      <c r="H1544" s="31" t="s">
        <v>1095</v>
      </c>
      <c r="I1544" s="31" t="str">
        <f t="shared" si="73"/>
        <v>CMS National Coverage Determinations (NCD) Policy</v>
      </c>
      <c r="J1544" t="e">
        <f t="shared" ca="1" si="74"/>
        <v>#N/A</v>
      </c>
      <c r="N1544" s="34" t="s">
        <v>2011</v>
      </c>
      <c r="O1544" s="34" t="s">
        <v>2933</v>
      </c>
      <c r="P1544" s="69">
        <v>8079</v>
      </c>
      <c r="Q1544" s="34" t="s">
        <v>7971</v>
      </c>
      <c r="R1544" s="34" t="s">
        <v>2935</v>
      </c>
      <c r="S1544" s="69">
        <v>39328</v>
      </c>
      <c r="T1544" s="70" t="s">
        <v>7972</v>
      </c>
      <c r="U1544" s="34" t="s">
        <v>7476</v>
      </c>
      <c r="V1544" s="34" t="s">
        <v>7477</v>
      </c>
      <c r="W1544" s="34" t="s">
        <v>7970</v>
      </c>
      <c r="X1544" s="34" t="s">
        <v>2011</v>
      </c>
    </row>
    <row r="1545" spans="1:24" x14ac:dyDescent="0.25">
      <c r="A1545" s="30" t="s">
        <v>1349</v>
      </c>
      <c r="B1545" s="31" t="s">
        <v>1350</v>
      </c>
      <c r="C1545" s="31" t="str">
        <f t="shared" si="72"/>
        <v>Cardiology Policy</v>
      </c>
      <c r="G1545" s="30" t="s">
        <v>1349</v>
      </c>
      <c r="H1545" s="31" t="s">
        <v>1350</v>
      </c>
      <c r="I1545" s="31" t="str">
        <f t="shared" si="73"/>
        <v>Cardiology Policy</v>
      </c>
      <c r="J1545" t="e">
        <f t="shared" ca="1" si="74"/>
        <v>#N/A</v>
      </c>
      <c r="N1545" s="34" t="s">
        <v>2011</v>
      </c>
      <c r="O1545" s="34" t="s">
        <v>2931</v>
      </c>
      <c r="P1545" s="69">
        <v>6446</v>
      </c>
      <c r="Q1545" s="34" t="s">
        <v>7973</v>
      </c>
      <c r="R1545" s="34" t="s">
        <v>2932</v>
      </c>
      <c r="S1545" s="69">
        <v>55455</v>
      </c>
      <c r="T1545" s="70" t="s">
        <v>7974</v>
      </c>
      <c r="U1545" s="34" t="s">
        <v>7476</v>
      </c>
      <c r="V1545" s="34" t="s">
        <v>7477</v>
      </c>
      <c r="W1545" s="70" t="s">
        <v>7975</v>
      </c>
      <c r="X1545" s="34" t="s">
        <v>2011</v>
      </c>
    </row>
    <row r="1546" spans="1:24" x14ac:dyDescent="0.25">
      <c r="A1546" s="30" t="s">
        <v>1349</v>
      </c>
      <c r="B1546" s="31" t="s">
        <v>1350</v>
      </c>
      <c r="C1546" s="31" t="str">
        <f t="shared" si="72"/>
        <v>Cardiology Policy</v>
      </c>
      <c r="G1546" s="30" t="s">
        <v>1349</v>
      </c>
      <c r="H1546" s="31" t="s">
        <v>1350</v>
      </c>
      <c r="I1546" s="31" t="str">
        <f t="shared" si="73"/>
        <v>Cardiology Policy</v>
      </c>
      <c r="J1546" t="e">
        <f t="shared" ca="1" si="74"/>
        <v>#N/A</v>
      </c>
      <c r="N1546" s="34" t="s">
        <v>2011</v>
      </c>
      <c r="O1546" s="34" t="s">
        <v>2929</v>
      </c>
      <c r="P1546" s="69">
        <v>6503</v>
      </c>
      <c r="Q1546" s="34" t="s">
        <v>7976</v>
      </c>
      <c r="R1546" s="34" t="s">
        <v>2930</v>
      </c>
      <c r="S1546" s="69">
        <v>39182</v>
      </c>
      <c r="T1546" s="70" t="s">
        <v>7977</v>
      </c>
      <c r="U1546" s="34" t="s">
        <v>7476</v>
      </c>
      <c r="V1546" s="34" t="s">
        <v>7477</v>
      </c>
      <c r="W1546" s="34" t="s">
        <v>7978</v>
      </c>
      <c r="X1546" s="34" t="s">
        <v>2011</v>
      </c>
    </row>
    <row r="1547" spans="1:24" x14ac:dyDescent="0.25">
      <c r="A1547" s="30" t="s">
        <v>1349</v>
      </c>
      <c r="B1547" s="31" t="s">
        <v>1351</v>
      </c>
      <c r="C1547" s="31" t="str">
        <f t="shared" si="72"/>
        <v>Cardiology Policy</v>
      </c>
      <c r="G1547" s="30" t="s">
        <v>1349</v>
      </c>
      <c r="H1547" s="31" t="s">
        <v>1351</v>
      </c>
      <c r="I1547" s="31" t="str">
        <f t="shared" si="73"/>
        <v>Cardiology Policy</v>
      </c>
      <c r="J1547" t="e">
        <f t="shared" ca="1" si="74"/>
        <v>#N/A</v>
      </c>
      <c r="N1547" s="34" t="s">
        <v>2011</v>
      </c>
      <c r="O1547" s="70" t="s">
        <v>3590</v>
      </c>
      <c r="P1547" s="69">
        <v>7596</v>
      </c>
      <c r="Q1547" s="34" t="s">
        <v>7979</v>
      </c>
      <c r="R1547" s="34" t="s">
        <v>2928</v>
      </c>
      <c r="S1547" s="69">
        <v>33427</v>
      </c>
      <c r="T1547" s="70" t="s">
        <v>7980</v>
      </c>
      <c r="U1547" s="34" t="s">
        <v>7476</v>
      </c>
      <c r="V1547" s="34" t="s">
        <v>7477</v>
      </c>
      <c r="W1547" s="34" t="s">
        <v>7981</v>
      </c>
      <c r="X1547" s="34" t="s">
        <v>2011</v>
      </c>
    </row>
    <row r="1548" spans="1:24" x14ac:dyDescent="0.25">
      <c r="A1548" s="30" t="s">
        <v>1349</v>
      </c>
      <c r="B1548" s="31" t="s">
        <v>1352</v>
      </c>
      <c r="C1548" s="31" t="str">
        <f t="shared" si="72"/>
        <v>Cardiology Policy</v>
      </c>
      <c r="G1548" s="30" t="s">
        <v>1349</v>
      </c>
      <c r="H1548" s="31" t="s">
        <v>1352</v>
      </c>
      <c r="I1548" s="31" t="str">
        <f t="shared" si="73"/>
        <v>Cardiology Policy</v>
      </c>
      <c r="J1548" t="e">
        <f t="shared" ca="1" si="74"/>
        <v>#N/A</v>
      </c>
      <c r="N1548" s="34" t="s">
        <v>2011</v>
      </c>
      <c r="O1548" s="70" t="s">
        <v>3590</v>
      </c>
      <c r="P1548" s="69">
        <v>7597</v>
      </c>
      <c r="Q1548" s="34" t="s">
        <v>7982</v>
      </c>
      <c r="R1548" s="34" t="s">
        <v>2927</v>
      </c>
      <c r="S1548" s="69">
        <v>33428</v>
      </c>
      <c r="T1548" s="34" t="s">
        <v>7983</v>
      </c>
      <c r="U1548" s="34" t="s">
        <v>7476</v>
      </c>
      <c r="V1548" s="34" t="s">
        <v>7477</v>
      </c>
      <c r="W1548" s="34" t="s">
        <v>7984</v>
      </c>
      <c r="X1548" s="34" t="s">
        <v>2011</v>
      </c>
    </row>
    <row r="1549" spans="1:24" x14ac:dyDescent="0.25">
      <c r="A1549" s="30" t="s">
        <v>1353</v>
      </c>
      <c r="B1549" s="31" t="s">
        <v>1350</v>
      </c>
      <c r="C1549" s="31" t="str">
        <f t="shared" si="72"/>
        <v>Cardiology Policy</v>
      </c>
      <c r="G1549" s="30" t="s">
        <v>1353</v>
      </c>
      <c r="H1549" s="31" t="s">
        <v>1350</v>
      </c>
      <c r="I1549" s="31" t="str">
        <f t="shared" si="73"/>
        <v>Cardiology Policy</v>
      </c>
      <c r="J1549" t="e">
        <f t="shared" ca="1" si="74"/>
        <v>#N/A</v>
      </c>
      <c r="N1549" s="34" t="s">
        <v>2011</v>
      </c>
      <c r="O1549" s="70" t="s">
        <v>3590</v>
      </c>
      <c r="P1549" s="69">
        <v>7598</v>
      </c>
      <c r="Q1549" s="70" t="s">
        <v>7985</v>
      </c>
      <c r="R1549" s="34" t="s">
        <v>2926</v>
      </c>
      <c r="S1549" s="69">
        <v>33455</v>
      </c>
      <c r="T1549" s="70" t="s">
        <v>7986</v>
      </c>
      <c r="U1549" s="34" t="s">
        <v>7476</v>
      </c>
      <c r="V1549" s="34" t="s">
        <v>7477</v>
      </c>
      <c r="W1549" s="34" t="s">
        <v>7984</v>
      </c>
      <c r="X1549" s="34" t="s">
        <v>2011</v>
      </c>
    </row>
    <row r="1550" spans="1:24" x14ac:dyDescent="0.25">
      <c r="A1550" s="30" t="s">
        <v>1353</v>
      </c>
      <c r="B1550" s="31" t="s">
        <v>1350</v>
      </c>
      <c r="C1550" s="31" t="str">
        <f t="shared" si="72"/>
        <v>Cardiology Policy</v>
      </c>
      <c r="G1550" s="30" t="s">
        <v>1353</v>
      </c>
      <c r="H1550" s="31" t="s">
        <v>1350</v>
      </c>
      <c r="I1550" s="31" t="str">
        <f t="shared" si="73"/>
        <v>Cardiology Policy</v>
      </c>
      <c r="J1550" t="e">
        <f t="shared" ca="1" si="74"/>
        <v>#N/A</v>
      </c>
      <c r="N1550" s="34" t="s">
        <v>2011</v>
      </c>
      <c r="O1550" s="70" t="s">
        <v>3590</v>
      </c>
      <c r="P1550" s="69">
        <v>7649</v>
      </c>
      <c r="Q1550" s="34" t="s">
        <v>7987</v>
      </c>
      <c r="R1550" s="34" t="s">
        <v>2925</v>
      </c>
      <c r="S1550" s="69">
        <v>51411</v>
      </c>
      <c r="T1550" s="34" t="s">
        <v>7988</v>
      </c>
      <c r="U1550" s="34" t="s">
        <v>7476</v>
      </c>
      <c r="V1550" s="34" t="s">
        <v>7477</v>
      </c>
      <c r="W1550" s="34" t="s">
        <v>7984</v>
      </c>
      <c r="X1550" s="34" t="s">
        <v>2011</v>
      </c>
    </row>
    <row r="1551" spans="1:24" x14ac:dyDescent="0.25">
      <c r="A1551" s="30" t="s">
        <v>1353</v>
      </c>
      <c r="B1551" s="31" t="s">
        <v>1351</v>
      </c>
      <c r="C1551" s="31" t="str">
        <f t="shared" si="72"/>
        <v>Cardiology Policy</v>
      </c>
      <c r="G1551" s="30" t="s">
        <v>1353</v>
      </c>
      <c r="H1551" s="31" t="s">
        <v>1351</v>
      </c>
      <c r="I1551" s="31" t="str">
        <f t="shared" si="73"/>
        <v>Cardiology Policy</v>
      </c>
      <c r="J1551" t="e">
        <f t="shared" ca="1" si="74"/>
        <v>#N/A</v>
      </c>
      <c r="N1551" s="34" t="s">
        <v>2011</v>
      </c>
      <c r="O1551" s="34" t="s">
        <v>2921</v>
      </c>
      <c r="P1551" s="69">
        <v>6453</v>
      </c>
      <c r="Q1551" s="34" t="s">
        <v>7989</v>
      </c>
      <c r="R1551" s="34" t="s">
        <v>2923</v>
      </c>
      <c r="S1551" s="69">
        <v>39189</v>
      </c>
      <c r="T1551" s="70" t="s">
        <v>7990</v>
      </c>
      <c r="U1551" s="34" t="s">
        <v>7476</v>
      </c>
      <c r="V1551" s="34" t="s">
        <v>7477</v>
      </c>
      <c r="W1551" s="34" t="s">
        <v>7991</v>
      </c>
      <c r="X1551" s="34" t="s">
        <v>2011</v>
      </c>
    </row>
    <row r="1552" spans="1:24" x14ac:dyDescent="0.25">
      <c r="A1552" s="30" t="s">
        <v>1353</v>
      </c>
      <c r="B1552" s="31" t="s">
        <v>1352</v>
      </c>
      <c r="C1552" s="31" t="str">
        <f t="shared" si="72"/>
        <v>Cardiology Policy</v>
      </c>
      <c r="G1552" s="30" t="s">
        <v>1353</v>
      </c>
      <c r="H1552" s="31" t="s">
        <v>1352</v>
      </c>
      <c r="I1552" s="31" t="str">
        <f t="shared" si="73"/>
        <v>Cardiology Policy</v>
      </c>
      <c r="J1552" t="e">
        <f t="shared" ca="1" si="74"/>
        <v>#N/A</v>
      </c>
      <c r="N1552" s="34" t="s">
        <v>2011</v>
      </c>
      <c r="O1552" s="34" t="s">
        <v>2921</v>
      </c>
      <c r="P1552" s="69">
        <v>8094</v>
      </c>
      <c r="Q1552" s="70" t="s">
        <v>7992</v>
      </c>
      <c r="R1552" s="34" t="s">
        <v>2922</v>
      </c>
      <c r="S1552" s="69">
        <v>39399</v>
      </c>
      <c r="T1552" s="70" t="s">
        <v>7993</v>
      </c>
      <c r="U1552" s="34" t="s">
        <v>7476</v>
      </c>
      <c r="V1552" s="34" t="s">
        <v>7477</v>
      </c>
      <c r="W1552" s="34" t="s">
        <v>7994</v>
      </c>
      <c r="X1552" s="34" t="s">
        <v>2011</v>
      </c>
    </row>
    <row r="1553" spans="1:24" x14ac:dyDescent="0.25">
      <c r="A1553" s="30" t="s">
        <v>1354</v>
      </c>
      <c r="B1553" s="31" t="s">
        <v>1350</v>
      </c>
      <c r="C1553" s="31" t="str">
        <f t="shared" si="72"/>
        <v>Cardiology Policy</v>
      </c>
      <c r="G1553" s="30" t="s">
        <v>1354</v>
      </c>
      <c r="H1553" s="31" t="s">
        <v>1350</v>
      </c>
      <c r="I1553" s="31" t="str">
        <f t="shared" si="73"/>
        <v>Cardiology Policy</v>
      </c>
      <c r="J1553" t="e">
        <f t="shared" ca="1" si="74"/>
        <v>#N/A</v>
      </c>
      <c r="N1553" s="34" t="s">
        <v>2011</v>
      </c>
      <c r="O1553" s="34" t="s">
        <v>2918</v>
      </c>
      <c r="P1553" s="69">
        <v>6102</v>
      </c>
      <c r="Q1553" s="34" t="s">
        <v>7995</v>
      </c>
      <c r="R1553" s="34" t="s">
        <v>2920</v>
      </c>
      <c r="S1553" s="69">
        <v>25651</v>
      </c>
      <c r="T1553" s="70" t="s">
        <v>7996</v>
      </c>
      <c r="U1553" s="34" t="s">
        <v>7476</v>
      </c>
      <c r="V1553" s="34" t="s">
        <v>7477</v>
      </c>
      <c r="W1553" s="34" t="s">
        <v>7997</v>
      </c>
      <c r="X1553" s="34" t="s">
        <v>2011</v>
      </c>
    </row>
    <row r="1554" spans="1:24" x14ac:dyDescent="0.25">
      <c r="A1554" s="30" t="s">
        <v>1354</v>
      </c>
      <c r="B1554" s="31" t="s">
        <v>1350</v>
      </c>
      <c r="C1554" s="31" t="str">
        <f t="shared" si="72"/>
        <v>Cardiology Policy</v>
      </c>
      <c r="G1554" s="30" t="s">
        <v>1354</v>
      </c>
      <c r="H1554" s="31" t="s">
        <v>1350</v>
      </c>
      <c r="I1554" s="31" t="str">
        <f t="shared" si="73"/>
        <v>Cardiology Policy</v>
      </c>
      <c r="J1554" t="e">
        <f t="shared" ca="1" si="74"/>
        <v>#N/A</v>
      </c>
      <c r="N1554" s="34" t="s">
        <v>2011</v>
      </c>
      <c r="O1554" s="34" t="s">
        <v>2918</v>
      </c>
      <c r="P1554" s="69">
        <v>6124</v>
      </c>
      <c r="Q1554" s="34" t="s">
        <v>7998</v>
      </c>
      <c r="R1554" s="34" t="s">
        <v>2919</v>
      </c>
      <c r="S1554" s="69">
        <v>16021</v>
      </c>
      <c r="T1554" s="34" t="s">
        <v>7999</v>
      </c>
      <c r="U1554" s="34" t="s">
        <v>7476</v>
      </c>
      <c r="V1554" s="34" t="s">
        <v>7477</v>
      </c>
      <c r="W1554" s="34" t="s">
        <v>8000</v>
      </c>
      <c r="X1554" s="34" t="s">
        <v>2011</v>
      </c>
    </row>
    <row r="1555" spans="1:24" x14ac:dyDescent="0.25">
      <c r="A1555" s="30" t="s">
        <v>1354</v>
      </c>
      <c r="B1555" s="31" t="s">
        <v>1351</v>
      </c>
      <c r="C1555" s="31" t="str">
        <f t="shared" si="72"/>
        <v>Cardiology Policy</v>
      </c>
      <c r="G1555" s="30" t="s">
        <v>1354</v>
      </c>
      <c r="H1555" s="31" t="s">
        <v>1351</v>
      </c>
      <c r="I1555" s="31" t="str">
        <f t="shared" si="73"/>
        <v>Cardiology Policy</v>
      </c>
      <c r="J1555" t="e">
        <f t="shared" ca="1" si="74"/>
        <v>#N/A</v>
      </c>
      <c r="N1555" s="71" t="s">
        <v>2011</v>
      </c>
      <c r="O1555" s="34" t="s">
        <v>2915</v>
      </c>
      <c r="P1555" s="69">
        <v>8248</v>
      </c>
      <c r="Q1555" s="34" t="s">
        <v>8001</v>
      </c>
      <c r="R1555" s="34" t="s">
        <v>1411</v>
      </c>
      <c r="S1555" s="69">
        <v>42033</v>
      </c>
      <c r="T1555" s="70" t="s">
        <v>8002</v>
      </c>
      <c r="U1555" s="34" t="s">
        <v>7476</v>
      </c>
      <c r="V1555" s="34" t="s">
        <v>7477</v>
      </c>
      <c r="W1555" s="70" t="s">
        <v>8003</v>
      </c>
      <c r="X1555" s="71" t="s">
        <v>2011</v>
      </c>
    </row>
    <row r="1556" spans="1:24" x14ac:dyDescent="0.25">
      <c r="A1556" s="30" t="s">
        <v>1354</v>
      </c>
      <c r="B1556" s="31" t="s">
        <v>1352</v>
      </c>
      <c r="C1556" s="31" t="str">
        <f t="shared" si="72"/>
        <v>Cardiology Policy</v>
      </c>
      <c r="G1556" s="30" t="s">
        <v>1354</v>
      </c>
      <c r="H1556" s="31" t="s">
        <v>1352</v>
      </c>
      <c r="I1556" s="31" t="str">
        <f t="shared" si="73"/>
        <v>Cardiology Policy</v>
      </c>
      <c r="J1556" t="e">
        <f t="shared" ca="1" si="74"/>
        <v>#N/A</v>
      </c>
      <c r="N1556" s="34" t="s">
        <v>2011</v>
      </c>
      <c r="O1556" s="34" t="s">
        <v>2915</v>
      </c>
      <c r="P1556" s="69">
        <v>8249</v>
      </c>
      <c r="Q1556" s="34" t="s">
        <v>8004</v>
      </c>
      <c r="R1556" s="34" t="s">
        <v>2917</v>
      </c>
      <c r="S1556" s="69">
        <v>42073</v>
      </c>
      <c r="T1556" s="70" t="s">
        <v>8005</v>
      </c>
      <c r="U1556" s="34" t="s">
        <v>7476</v>
      </c>
      <c r="V1556" s="34" t="s">
        <v>7477</v>
      </c>
      <c r="W1556" s="34" t="s">
        <v>8006</v>
      </c>
      <c r="X1556" s="34" t="s">
        <v>2011</v>
      </c>
    </row>
    <row r="1557" spans="1:24" x14ac:dyDescent="0.25">
      <c r="A1557" s="30" t="s">
        <v>1355</v>
      </c>
      <c r="B1557" s="31" t="s">
        <v>1350</v>
      </c>
      <c r="C1557" s="31" t="str">
        <f t="shared" si="72"/>
        <v>Cardiology Policy</v>
      </c>
      <c r="G1557" s="30" t="s">
        <v>1355</v>
      </c>
      <c r="H1557" s="31" t="s">
        <v>1350</v>
      </c>
      <c r="I1557" s="31" t="str">
        <f t="shared" si="73"/>
        <v>Cardiology Policy</v>
      </c>
      <c r="J1557" t="e">
        <f t="shared" ca="1" si="74"/>
        <v>#N/A</v>
      </c>
      <c r="N1557" s="34" t="s">
        <v>2011</v>
      </c>
      <c r="O1557" s="34" t="s">
        <v>2915</v>
      </c>
      <c r="P1557" s="69">
        <v>8275</v>
      </c>
      <c r="Q1557" s="34" t="s">
        <v>8007</v>
      </c>
      <c r="R1557" s="34" t="s">
        <v>2916</v>
      </c>
      <c r="S1557" s="69">
        <v>42138</v>
      </c>
      <c r="T1557" s="70" t="s">
        <v>8008</v>
      </c>
      <c r="U1557" s="34" t="s">
        <v>7476</v>
      </c>
      <c r="V1557" s="34" t="s">
        <v>7477</v>
      </c>
      <c r="W1557" s="70" t="s">
        <v>8009</v>
      </c>
      <c r="X1557" s="34" t="s">
        <v>2011</v>
      </c>
    </row>
    <row r="1558" spans="1:24" x14ac:dyDescent="0.25">
      <c r="A1558" s="30" t="s">
        <v>1355</v>
      </c>
      <c r="B1558" s="31" t="s">
        <v>1350</v>
      </c>
      <c r="C1558" s="31" t="str">
        <f t="shared" si="72"/>
        <v>Cardiology Policy</v>
      </c>
      <c r="G1558" s="30" t="s">
        <v>1355</v>
      </c>
      <c r="H1558" s="31" t="s">
        <v>1350</v>
      </c>
      <c r="I1558" s="31" t="str">
        <f t="shared" si="73"/>
        <v>Cardiology Policy</v>
      </c>
      <c r="J1558" t="e">
        <f t="shared" ca="1" si="74"/>
        <v>#N/A</v>
      </c>
      <c r="N1558" s="34" t="s">
        <v>2011</v>
      </c>
      <c r="O1558" s="34" t="s">
        <v>2907</v>
      </c>
      <c r="P1558" s="69">
        <v>7129</v>
      </c>
      <c r="Q1558" s="34" t="s">
        <v>8010</v>
      </c>
      <c r="R1558" s="34" t="s">
        <v>8011</v>
      </c>
      <c r="S1558" s="69">
        <v>57863</v>
      </c>
      <c r="T1558" s="70" t="s">
        <v>8012</v>
      </c>
      <c r="U1558" s="34" t="s">
        <v>7476</v>
      </c>
      <c r="V1558" s="34" t="s">
        <v>7477</v>
      </c>
      <c r="W1558" s="34" t="s">
        <v>8013</v>
      </c>
      <c r="X1558" s="34" t="s">
        <v>2011</v>
      </c>
    </row>
    <row r="1559" spans="1:24" x14ac:dyDescent="0.25">
      <c r="A1559" s="30" t="s">
        <v>1355</v>
      </c>
      <c r="B1559" s="31" t="s">
        <v>1351</v>
      </c>
      <c r="C1559" s="31" t="str">
        <f t="shared" si="72"/>
        <v>Cardiology Policy</v>
      </c>
      <c r="G1559" s="30" t="s">
        <v>1355</v>
      </c>
      <c r="H1559" s="31" t="s">
        <v>1351</v>
      </c>
      <c r="I1559" s="31" t="str">
        <f t="shared" si="73"/>
        <v>Cardiology Policy</v>
      </c>
      <c r="J1559" t="e">
        <f t="shared" ca="1" si="74"/>
        <v>#N/A</v>
      </c>
      <c r="N1559" s="34" t="s">
        <v>2011</v>
      </c>
      <c r="O1559" s="34" t="s">
        <v>2907</v>
      </c>
      <c r="P1559" s="69">
        <v>7363</v>
      </c>
      <c r="Q1559" s="34" t="s">
        <v>8014</v>
      </c>
      <c r="R1559" s="34" t="s">
        <v>2914</v>
      </c>
      <c r="S1559" s="69">
        <v>55072</v>
      </c>
      <c r="T1559" s="70" t="s">
        <v>8015</v>
      </c>
      <c r="U1559" s="34" t="s">
        <v>7476</v>
      </c>
      <c r="V1559" s="34" t="s">
        <v>7477</v>
      </c>
      <c r="W1559" s="34" t="s">
        <v>8016</v>
      </c>
      <c r="X1559" s="34" t="s">
        <v>2011</v>
      </c>
    </row>
    <row r="1560" spans="1:24" x14ac:dyDescent="0.25">
      <c r="A1560" s="30" t="s">
        <v>1355</v>
      </c>
      <c r="B1560" s="31" t="s">
        <v>1352</v>
      </c>
      <c r="C1560" s="31" t="str">
        <f t="shared" si="72"/>
        <v>Cardiology Policy</v>
      </c>
      <c r="G1560" s="30" t="s">
        <v>1355</v>
      </c>
      <c r="H1560" s="31" t="s">
        <v>1352</v>
      </c>
      <c r="I1560" s="31" t="str">
        <f t="shared" si="73"/>
        <v>Cardiology Policy</v>
      </c>
      <c r="J1560" t="e">
        <f t="shared" ca="1" si="74"/>
        <v>#N/A</v>
      </c>
      <c r="N1560" s="34" t="s">
        <v>2011</v>
      </c>
      <c r="O1560" s="34" t="s">
        <v>2907</v>
      </c>
      <c r="P1560" s="69">
        <v>7364</v>
      </c>
      <c r="Q1560" s="34" t="s">
        <v>8017</v>
      </c>
      <c r="R1560" s="34" t="s">
        <v>2913</v>
      </c>
      <c r="S1560" s="69">
        <v>27645</v>
      </c>
      <c r="T1560" s="70" t="s">
        <v>8018</v>
      </c>
      <c r="U1560" s="34" t="s">
        <v>7476</v>
      </c>
      <c r="V1560" s="34" t="s">
        <v>7477</v>
      </c>
      <c r="W1560" s="34" t="s">
        <v>8019</v>
      </c>
      <c r="X1560" s="34" t="s">
        <v>2011</v>
      </c>
    </row>
    <row r="1561" spans="1:24" x14ac:dyDescent="0.25">
      <c r="A1561" s="30" t="s">
        <v>1356</v>
      </c>
      <c r="B1561" s="31" t="s">
        <v>1350</v>
      </c>
      <c r="C1561" s="31" t="str">
        <f t="shared" si="72"/>
        <v>Cardiology Policy</v>
      </c>
      <c r="G1561" s="30" t="s">
        <v>1356</v>
      </c>
      <c r="H1561" s="31" t="s">
        <v>1350</v>
      </c>
      <c r="I1561" s="31" t="str">
        <f t="shared" si="73"/>
        <v>Cardiology Policy</v>
      </c>
      <c r="J1561" t="e">
        <f t="shared" ca="1" si="74"/>
        <v>#N/A</v>
      </c>
      <c r="N1561" s="34" t="s">
        <v>2011</v>
      </c>
      <c r="O1561" s="34" t="s">
        <v>2907</v>
      </c>
      <c r="P1561" s="69">
        <v>7365</v>
      </c>
      <c r="Q1561" s="34" t="s">
        <v>8020</v>
      </c>
      <c r="R1561" s="34" t="s">
        <v>2912</v>
      </c>
      <c r="S1561" s="69">
        <v>27648</v>
      </c>
      <c r="T1561" s="70" t="s">
        <v>8021</v>
      </c>
      <c r="U1561" s="34" t="s">
        <v>7476</v>
      </c>
      <c r="V1561" s="34" t="s">
        <v>7477</v>
      </c>
      <c r="W1561" s="34" t="s">
        <v>8019</v>
      </c>
      <c r="X1561" s="34" t="s">
        <v>2011</v>
      </c>
    </row>
    <row r="1562" spans="1:24" x14ac:dyDescent="0.25">
      <c r="A1562" s="30" t="s">
        <v>1356</v>
      </c>
      <c r="B1562" s="31" t="s">
        <v>1350</v>
      </c>
      <c r="C1562" s="31" t="str">
        <f t="shared" si="72"/>
        <v>Cardiology Policy</v>
      </c>
      <c r="G1562" s="30" t="s">
        <v>1356</v>
      </c>
      <c r="H1562" s="31" t="s">
        <v>1350</v>
      </c>
      <c r="I1562" s="31" t="str">
        <f t="shared" si="73"/>
        <v>Cardiology Policy</v>
      </c>
      <c r="J1562" t="e">
        <f t="shared" ca="1" si="74"/>
        <v>#N/A</v>
      </c>
      <c r="N1562" s="34" t="s">
        <v>2011</v>
      </c>
      <c r="O1562" s="34" t="s">
        <v>2907</v>
      </c>
      <c r="P1562" s="69">
        <v>7366</v>
      </c>
      <c r="Q1562" s="34" t="s">
        <v>8022</v>
      </c>
      <c r="R1562" s="34" t="s">
        <v>2910</v>
      </c>
      <c r="S1562" s="69">
        <v>27673</v>
      </c>
      <c r="T1562" s="34" t="s">
        <v>8023</v>
      </c>
      <c r="U1562" s="34" t="s">
        <v>7476</v>
      </c>
      <c r="V1562" s="34" t="s">
        <v>7477</v>
      </c>
      <c r="W1562" s="34" t="s">
        <v>8019</v>
      </c>
      <c r="X1562" s="34" t="s">
        <v>2011</v>
      </c>
    </row>
    <row r="1563" spans="1:24" x14ac:dyDescent="0.25">
      <c r="A1563" s="30" t="s">
        <v>1356</v>
      </c>
      <c r="B1563" s="31" t="s">
        <v>1351</v>
      </c>
      <c r="C1563" s="31" t="str">
        <f t="shared" si="72"/>
        <v>Cardiology Policy</v>
      </c>
      <c r="G1563" s="30" t="s">
        <v>1356</v>
      </c>
      <c r="H1563" s="31" t="s">
        <v>1351</v>
      </c>
      <c r="I1563" s="31" t="str">
        <f t="shared" si="73"/>
        <v>Cardiology Policy</v>
      </c>
      <c r="J1563" t="e">
        <f t="shared" ca="1" si="74"/>
        <v>#N/A</v>
      </c>
      <c r="N1563" s="34" t="s">
        <v>2011</v>
      </c>
      <c r="O1563" s="34" t="s">
        <v>2907</v>
      </c>
      <c r="P1563" s="69">
        <v>7367</v>
      </c>
      <c r="Q1563" s="70" t="s">
        <v>8024</v>
      </c>
      <c r="R1563" s="34" t="s">
        <v>2909</v>
      </c>
      <c r="S1563" s="69">
        <v>27674</v>
      </c>
      <c r="T1563" s="70" t="s">
        <v>8025</v>
      </c>
      <c r="U1563" s="34" t="s">
        <v>7476</v>
      </c>
      <c r="V1563" s="34" t="s">
        <v>7477</v>
      </c>
      <c r="W1563" s="34" t="s">
        <v>8013</v>
      </c>
      <c r="X1563" s="34" t="s">
        <v>2011</v>
      </c>
    </row>
    <row r="1564" spans="1:24" x14ac:dyDescent="0.25">
      <c r="A1564" s="30" t="s">
        <v>1356</v>
      </c>
      <c r="B1564" s="31" t="s">
        <v>1352</v>
      </c>
      <c r="C1564" s="31" t="str">
        <f t="shared" si="72"/>
        <v>Cardiology Policy</v>
      </c>
      <c r="G1564" s="30" t="s">
        <v>1356</v>
      </c>
      <c r="H1564" s="31" t="s">
        <v>1352</v>
      </c>
      <c r="I1564" s="31" t="str">
        <f t="shared" si="73"/>
        <v>Cardiology Policy</v>
      </c>
      <c r="J1564" t="e">
        <f t="shared" ca="1" si="74"/>
        <v>#N/A</v>
      </c>
      <c r="N1564" s="34" t="s">
        <v>2011</v>
      </c>
      <c r="O1564" s="34" t="s">
        <v>2907</v>
      </c>
      <c r="P1564" s="69">
        <v>7368</v>
      </c>
      <c r="Q1564" s="34" t="s">
        <v>8026</v>
      </c>
      <c r="R1564" s="34" t="s">
        <v>2908</v>
      </c>
      <c r="S1564" s="69">
        <v>27679</v>
      </c>
      <c r="T1564" s="34" t="s">
        <v>8027</v>
      </c>
      <c r="U1564" s="34" t="s">
        <v>7476</v>
      </c>
      <c r="V1564" s="34" t="s">
        <v>7477</v>
      </c>
      <c r="W1564" s="34" t="s">
        <v>8028</v>
      </c>
      <c r="X1564" s="34" t="s">
        <v>2011</v>
      </c>
    </row>
    <row r="1565" spans="1:24" x14ac:dyDescent="0.25">
      <c r="A1565" s="30" t="s">
        <v>1357</v>
      </c>
      <c r="B1565" s="31" t="s">
        <v>1095</v>
      </c>
      <c r="C1565" s="31" t="str">
        <f t="shared" si="72"/>
        <v>CMS National Coverage Determinations (NCD) Policy</v>
      </c>
      <c r="G1565" s="30" t="s">
        <v>1357</v>
      </c>
      <c r="H1565" s="31" t="s">
        <v>1095</v>
      </c>
      <c r="I1565" s="31" t="str">
        <f t="shared" si="73"/>
        <v>CMS National Coverage Determinations (NCD) Policy</v>
      </c>
      <c r="J1565" t="e">
        <f t="shared" ca="1" si="74"/>
        <v>#N/A</v>
      </c>
      <c r="N1565" s="34" t="s">
        <v>2011</v>
      </c>
      <c r="O1565" s="34" t="s">
        <v>2905</v>
      </c>
      <c r="P1565" s="69">
        <v>6968</v>
      </c>
      <c r="Q1565" s="34" t="s">
        <v>8029</v>
      </c>
      <c r="R1565" s="34" t="s">
        <v>2906</v>
      </c>
      <c r="S1565" s="69">
        <v>24879</v>
      </c>
      <c r="T1565" s="34" t="s">
        <v>8030</v>
      </c>
      <c r="U1565" s="34" t="s">
        <v>7476</v>
      </c>
      <c r="V1565" s="34" t="s">
        <v>7477</v>
      </c>
      <c r="W1565" s="34" t="s">
        <v>8031</v>
      </c>
      <c r="X1565" s="34" t="s">
        <v>2011</v>
      </c>
    </row>
    <row r="1566" spans="1:24" x14ac:dyDescent="0.25">
      <c r="A1566" s="30" t="s">
        <v>1357</v>
      </c>
      <c r="B1566" s="31" t="s">
        <v>1095</v>
      </c>
      <c r="C1566" s="31" t="str">
        <f t="shared" si="72"/>
        <v>CMS National Coverage Determinations (NCD) Policy</v>
      </c>
      <c r="G1566" s="30" t="s">
        <v>1357</v>
      </c>
      <c r="H1566" s="31" t="s">
        <v>1095</v>
      </c>
      <c r="I1566" s="31" t="str">
        <f t="shared" si="73"/>
        <v>CMS National Coverage Determinations (NCD) Policy</v>
      </c>
      <c r="J1566" t="e">
        <f t="shared" ca="1" si="74"/>
        <v>#N/A</v>
      </c>
      <c r="N1566" s="34" t="s">
        <v>2011</v>
      </c>
      <c r="O1566" s="34" t="s">
        <v>2903</v>
      </c>
      <c r="P1566" s="69">
        <v>6157</v>
      </c>
      <c r="Q1566" s="34" t="s">
        <v>8032</v>
      </c>
      <c r="R1566" s="34" t="s">
        <v>2904</v>
      </c>
      <c r="S1566" s="69">
        <v>8823</v>
      </c>
      <c r="T1566" s="34" t="s">
        <v>8033</v>
      </c>
      <c r="U1566" s="34" t="s">
        <v>7476</v>
      </c>
      <c r="V1566" s="34" t="s">
        <v>7477</v>
      </c>
      <c r="W1566" s="34" t="s">
        <v>8034</v>
      </c>
      <c r="X1566" s="34" t="s">
        <v>2011</v>
      </c>
    </row>
    <row r="1567" spans="1:24" x14ac:dyDescent="0.25">
      <c r="A1567" s="30" t="s">
        <v>1357</v>
      </c>
      <c r="B1567" s="31" t="s">
        <v>1327</v>
      </c>
      <c r="C1567" s="31" t="str">
        <f t="shared" si="72"/>
        <v>CMS National Coverage Determinations (NCD) Policy</v>
      </c>
      <c r="G1567" s="30" t="s">
        <v>1357</v>
      </c>
      <c r="H1567" s="31" t="s">
        <v>1327</v>
      </c>
      <c r="I1567" s="31" t="str">
        <f t="shared" si="73"/>
        <v>CMS National Coverage Determinations (NCD) Policy</v>
      </c>
      <c r="J1567" t="e">
        <f t="shared" ca="1" si="74"/>
        <v>#N/A</v>
      </c>
      <c r="N1567" s="34" t="s">
        <v>2011</v>
      </c>
      <c r="O1567" s="34" t="s">
        <v>2896</v>
      </c>
      <c r="P1567" s="69">
        <v>8608</v>
      </c>
      <c r="Q1567" s="34" t="s">
        <v>8035</v>
      </c>
      <c r="R1567" s="34" t="s">
        <v>2899</v>
      </c>
      <c r="S1567" s="69">
        <v>45214</v>
      </c>
      <c r="T1567" s="70" t="s">
        <v>8036</v>
      </c>
      <c r="U1567" s="34" t="s">
        <v>7476</v>
      </c>
      <c r="V1567" s="34" t="s">
        <v>7477</v>
      </c>
      <c r="W1567" s="34" t="s">
        <v>8037</v>
      </c>
      <c r="X1567" s="34" t="s">
        <v>2011</v>
      </c>
    </row>
    <row r="1568" spans="1:24" x14ac:dyDescent="0.25">
      <c r="A1568" s="30" t="s">
        <v>444</v>
      </c>
      <c r="B1568" s="31" t="s">
        <v>494</v>
      </c>
      <c r="C1568" s="31" t="str">
        <f t="shared" si="72"/>
        <v>Drug and Biological Policy</v>
      </c>
      <c r="G1568" s="30" t="s">
        <v>444</v>
      </c>
      <c r="H1568" s="31" t="s">
        <v>494</v>
      </c>
      <c r="I1568" s="31" t="str">
        <f t="shared" si="73"/>
        <v>Drug and Biological Policy</v>
      </c>
      <c r="J1568" t="e">
        <f t="shared" ca="1" si="74"/>
        <v>#N/A</v>
      </c>
      <c r="N1568" s="34" t="s">
        <v>2011</v>
      </c>
      <c r="O1568" s="34" t="s">
        <v>2896</v>
      </c>
      <c r="P1568" s="69">
        <v>8609</v>
      </c>
      <c r="Q1568" s="34" t="s">
        <v>8038</v>
      </c>
      <c r="R1568" s="34" t="s">
        <v>2902</v>
      </c>
      <c r="S1568" s="69">
        <v>45073</v>
      </c>
      <c r="T1568" s="70" t="s">
        <v>8039</v>
      </c>
      <c r="U1568" s="34" t="s">
        <v>7541</v>
      </c>
      <c r="V1568" s="34" t="s">
        <v>7542</v>
      </c>
      <c r="W1568" s="34" t="s">
        <v>8040</v>
      </c>
      <c r="X1568" s="34" t="s">
        <v>2011</v>
      </c>
    </row>
    <row r="1569" spans="1:24" x14ac:dyDescent="0.25">
      <c r="A1569" s="30" t="s">
        <v>444</v>
      </c>
      <c r="B1569" s="31" t="s">
        <v>457</v>
      </c>
      <c r="C1569" s="31" t="str">
        <f t="shared" si="72"/>
        <v>Drug and Biological Policy</v>
      </c>
      <c r="G1569" s="30" t="s">
        <v>444</v>
      </c>
      <c r="H1569" s="31" t="s">
        <v>457</v>
      </c>
      <c r="I1569" s="31" t="str">
        <f t="shared" si="73"/>
        <v>Drug and Biological Policy</v>
      </c>
      <c r="J1569" t="e">
        <f t="shared" ca="1" si="74"/>
        <v>#N/A</v>
      </c>
      <c r="N1569" s="34" t="s">
        <v>2011</v>
      </c>
      <c r="O1569" s="34" t="s">
        <v>2896</v>
      </c>
      <c r="P1569" s="69">
        <v>8610</v>
      </c>
      <c r="Q1569" s="34" t="s">
        <v>8041</v>
      </c>
      <c r="R1569" s="34" t="s">
        <v>2897</v>
      </c>
      <c r="S1569" s="69">
        <v>45312</v>
      </c>
      <c r="T1569" s="70" t="s">
        <v>8042</v>
      </c>
      <c r="U1569" s="34" t="s">
        <v>7476</v>
      </c>
      <c r="V1569" s="34" t="s">
        <v>7477</v>
      </c>
      <c r="W1569" s="34" t="s">
        <v>8037</v>
      </c>
      <c r="X1569" s="34" t="s">
        <v>2011</v>
      </c>
    </row>
    <row r="1570" spans="1:24" x14ac:dyDescent="0.25">
      <c r="A1570" s="30" t="s">
        <v>444</v>
      </c>
      <c r="B1570" s="31" t="s">
        <v>1358</v>
      </c>
      <c r="C1570" s="31" t="str">
        <f t="shared" si="72"/>
        <v>Drug and Biological Policy</v>
      </c>
      <c r="G1570" s="30" t="s">
        <v>444</v>
      </c>
      <c r="H1570" s="31" t="s">
        <v>1358</v>
      </c>
      <c r="I1570" s="31" t="str">
        <f t="shared" si="73"/>
        <v>Drug and Biological Policy</v>
      </c>
      <c r="J1570" t="e">
        <f t="shared" ca="1" si="74"/>
        <v>#N/A</v>
      </c>
      <c r="N1570" s="34" t="s">
        <v>2011</v>
      </c>
      <c r="O1570" s="34" t="s">
        <v>2896</v>
      </c>
      <c r="P1570" s="69">
        <v>8611</v>
      </c>
      <c r="Q1570" s="34" t="s">
        <v>8043</v>
      </c>
      <c r="R1570" s="34" t="s">
        <v>2900</v>
      </c>
      <c r="S1570" s="69">
        <v>45087</v>
      </c>
      <c r="T1570" s="70" t="s">
        <v>8044</v>
      </c>
      <c r="U1570" s="34" t="s">
        <v>7476</v>
      </c>
      <c r="V1570" s="34" t="s">
        <v>7477</v>
      </c>
      <c r="W1570" s="34" t="s">
        <v>8037</v>
      </c>
      <c r="X1570" s="34" t="s">
        <v>2011</v>
      </c>
    </row>
    <row r="1571" spans="1:24" x14ac:dyDescent="0.25">
      <c r="A1571" s="30" t="s">
        <v>444</v>
      </c>
      <c r="B1571" s="31" t="s">
        <v>638</v>
      </c>
      <c r="C1571" s="31" t="str">
        <f t="shared" si="72"/>
        <v>Drug and Biological Policy</v>
      </c>
      <c r="G1571" s="30" t="s">
        <v>444</v>
      </c>
      <c r="H1571" s="31" t="s">
        <v>638</v>
      </c>
      <c r="I1571" s="31" t="str">
        <f t="shared" si="73"/>
        <v>Drug and Biological Policy</v>
      </c>
      <c r="J1571" t="e">
        <f t="shared" ca="1" si="74"/>
        <v>#N/A</v>
      </c>
      <c r="N1571" s="34" t="s">
        <v>2011</v>
      </c>
      <c r="O1571" s="34" t="s">
        <v>2896</v>
      </c>
      <c r="P1571" s="69">
        <v>8612</v>
      </c>
      <c r="Q1571" s="34" t="s">
        <v>8045</v>
      </c>
      <c r="R1571" s="34" t="s">
        <v>2898</v>
      </c>
      <c r="S1571" s="69">
        <v>45283</v>
      </c>
      <c r="T1571" s="70" t="s">
        <v>8046</v>
      </c>
      <c r="U1571" s="34" t="s">
        <v>7476</v>
      </c>
      <c r="V1571" s="34" t="s">
        <v>7477</v>
      </c>
      <c r="W1571" s="34" t="s">
        <v>8037</v>
      </c>
      <c r="X1571" s="34" t="s">
        <v>2011</v>
      </c>
    </row>
    <row r="1572" spans="1:24" x14ac:dyDescent="0.25">
      <c r="A1572" s="30" t="s">
        <v>444</v>
      </c>
      <c r="B1572" s="31" t="s">
        <v>638</v>
      </c>
      <c r="C1572" s="31" t="str">
        <f t="shared" si="72"/>
        <v>Drug and Biological Policy</v>
      </c>
      <c r="G1572" s="30" t="s">
        <v>444</v>
      </c>
      <c r="H1572" s="31" t="s">
        <v>638</v>
      </c>
      <c r="I1572" s="31" t="str">
        <f t="shared" si="73"/>
        <v>Drug and Biological Policy</v>
      </c>
      <c r="J1572" t="e">
        <f t="shared" ca="1" si="74"/>
        <v>#N/A</v>
      </c>
      <c r="N1572" s="34" t="s">
        <v>2011</v>
      </c>
      <c r="O1572" s="34" t="s">
        <v>2896</v>
      </c>
      <c r="P1572" s="69">
        <v>8613</v>
      </c>
      <c r="Q1572" s="34" t="s">
        <v>8047</v>
      </c>
      <c r="R1572" s="34" t="s">
        <v>2901</v>
      </c>
      <c r="S1572" s="69">
        <v>45081</v>
      </c>
      <c r="T1572" s="70" t="s">
        <v>8048</v>
      </c>
      <c r="U1572" s="34" t="s">
        <v>7932</v>
      </c>
      <c r="V1572" s="34" t="s">
        <v>7946</v>
      </c>
      <c r="W1572" s="34" t="s">
        <v>8049</v>
      </c>
      <c r="X1572" s="34" t="s">
        <v>2011</v>
      </c>
    </row>
    <row r="1573" spans="1:24" x14ac:dyDescent="0.25">
      <c r="A1573" s="30" t="s">
        <v>444</v>
      </c>
      <c r="B1573" s="31" t="s">
        <v>464</v>
      </c>
      <c r="C1573" s="31" t="str">
        <f t="shared" si="72"/>
        <v>Drug and Biological Policy</v>
      </c>
      <c r="G1573" s="30" t="s">
        <v>444</v>
      </c>
      <c r="H1573" s="31" t="s">
        <v>464</v>
      </c>
      <c r="I1573" s="31" t="str">
        <f t="shared" si="73"/>
        <v>Drug and Biological Policy</v>
      </c>
      <c r="J1573" t="e">
        <f t="shared" ca="1" si="74"/>
        <v>#N/A</v>
      </c>
      <c r="N1573" s="71" t="s">
        <v>2011</v>
      </c>
      <c r="O1573" s="34" t="s">
        <v>2892</v>
      </c>
      <c r="P1573" s="69">
        <v>8604</v>
      </c>
      <c r="Q1573" s="34" t="s">
        <v>8050</v>
      </c>
      <c r="R1573" s="34" t="s">
        <v>1485</v>
      </c>
      <c r="S1573" s="69">
        <v>45088</v>
      </c>
      <c r="T1573" s="70" t="s">
        <v>8051</v>
      </c>
      <c r="U1573" s="34" t="s">
        <v>7476</v>
      </c>
      <c r="V1573" s="34" t="s">
        <v>7477</v>
      </c>
      <c r="W1573" s="70" t="s">
        <v>8052</v>
      </c>
      <c r="X1573" s="71" t="s">
        <v>2011</v>
      </c>
    </row>
    <row r="1574" spans="1:24" x14ac:dyDescent="0.25">
      <c r="A1574" s="30" t="s">
        <v>444</v>
      </c>
      <c r="B1574" s="31" t="s">
        <v>963</v>
      </c>
      <c r="C1574" s="31" t="str">
        <f t="shared" si="72"/>
        <v>Drug and Biological Policy</v>
      </c>
      <c r="G1574" s="30" t="s">
        <v>444</v>
      </c>
      <c r="H1574" s="31" t="s">
        <v>963</v>
      </c>
      <c r="I1574" s="31" t="str">
        <f t="shared" si="73"/>
        <v>Drug and Biological Policy</v>
      </c>
      <c r="J1574" t="e">
        <f t="shared" ca="1" si="74"/>
        <v>#N/A</v>
      </c>
      <c r="N1574" s="34" t="s">
        <v>2011</v>
      </c>
      <c r="O1574" s="34" t="s">
        <v>2892</v>
      </c>
      <c r="P1574" s="69">
        <v>8605</v>
      </c>
      <c r="Q1574" s="34" t="s">
        <v>8053</v>
      </c>
      <c r="R1574" s="34" t="s">
        <v>2895</v>
      </c>
      <c r="S1574" s="69">
        <v>45072</v>
      </c>
      <c r="T1574" s="70" t="s">
        <v>8054</v>
      </c>
      <c r="U1574" s="34" t="s">
        <v>7476</v>
      </c>
      <c r="V1574" s="34" t="s">
        <v>7477</v>
      </c>
      <c r="W1574" s="34" t="s">
        <v>8055</v>
      </c>
      <c r="X1574" s="34" t="s">
        <v>2011</v>
      </c>
    </row>
    <row r="1575" spans="1:24" x14ac:dyDescent="0.25">
      <c r="A1575" s="30" t="s">
        <v>444</v>
      </c>
      <c r="B1575" s="31" t="s">
        <v>1359</v>
      </c>
      <c r="C1575" s="31" t="str">
        <f t="shared" si="72"/>
        <v>Drug and Biological Policy</v>
      </c>
      <c r="G1575" s="30" t="s">
        <v>444</v>
      </c>
      <c r="H1575" s="31" t="s">
        <v>1359</v>
      </c>
      <c r="I1575" s="31" t="str">
        <f t="shared" si="73"/>
        <v>Drug and Biological Policy</v>
      </c>
      <c r="J1575" t="e">
        <f t="shared" ca="1" si="74"/>
        <v>#N/A</v>
      </c>
      <c r="N1575" s="34" t="s">
        <v>2011</v>
      </c>
      <c r="O1575" s="34" t="s">
        <v>2892</v>
      </c>
      <c r="P1575" s="69">
        <v>8606</v>
      </c>
      <c r="Q1575" s="34" t="s">
        <v>8056</v>
      </c>
      <c r="R1575" s="34" t="s">
        <v>2893</v>
      </c>
      <c r="S1575" s="69">
        <v>45343</v>
      </c>
      <c r="T1575" s="34" t="s">
        <v>8057</v>
      </c>
      <c r="U1575" s="34" t="s">
        <v>7476</v>
      </c>
      <c r="V1575" s="34" t="s">
        <v>7477</v>
      </c>
      <c r="W1575" s="34" t="s">
        <v>8055</v>
      </c>
      <c r="X1575" s="34" t="s">
        <v>2011</v>
      </c>
    </row>
    <row r="1576" spans="1:24" x14ac:dyDescent="0.25">
      <c r="A1576" s="30" t="s">
        <v>1360</v>
      </c>
      <c r="B1576" s="31" t="s">
        <v>457</v>
      </c>
      <c r="C1576" s="31" t="str">
        <f t="shared" si="72"/>
        <v>Drug and Biological Policy</v>
      </c>
      <c r="G1576" s="30" t="s">
        <v>1360</v>
      </c>
      <c r="H1576" s="31" t="s">
        <v>457</v>
      </c>
      <c r="I1576" s="31" t="str">
        <f t="shared" si="73"/>
        <v>Drug and Biological Policy</v>
      </c>
      <c r="J1576" t="e">
        <f t="shared" ca="1" si="74"/>
        <v>#N/A</v>
      </c>
      <c r="N1576" s="34" t="s">
        <v>2011</v>
      </c>
      <c r="O1576" s="34" t="s">
        <v>2892</v>
      </c>
      <c r="P1576" s="69">
        <v>8607</v>
      </c>
      <c r="Q1576" s="34" t="s">
        <v>8058</v>
      </c>
      <c r="R1576" s="34" t="s">
        <v>2894</v>
      </c>
      <c r="S1576" s="69">
        <v>45085</v>
      </c>
      <c r="T1576" s="34" t="s">
        <v>8059</v>
      </c>
      <c r="U1576" s="34" t="s">
        <v>7476</v>
      </c>
      <c r="V1576" s="34" t="s">
        <v>7477</v>
      </c>
      <c r="W1576" s="34" t="s">
        <v>8060</v>
      </c>
      <c r="X1576" s="34" t="s">
        <v>2011</v>
      </c>
    </row>
    <row r="1577" spans="1:24" x14ac:dyDescent="0.25">
      <c r="A1577" s="30" t="s">
        <v>1360</v>
      </c>
      <c r="B1577" s="31" t="s">
        <v>1358</v>
      </c>
      <c r="C1577" s="31" t="str">
        <f t="shared" si="72"/>
        <v>Drug and Biological Policy</v>
      </c>
      <c r="G1577" s="30" t="s">
        <v>1360</v>
      </c>
      <c r="H1577" s="31" t="s">
        <v>1358</v>
      </c>
      <c r="I1577" s="31" t="str">
        <f t="shared" si="73"/>
        <v>Drug and Biological Policy</v>
      </c>
      <c r="J1577" t="e">
        <f t="shared" ca="1" si="74"/>
        <v>#N/A</v>
      </c>
      <c r="N1577" s="71" t="s">
        <v>2011</v>
      </c>
      <c r="O1577" s="34" t="s">
        <v>2885</v>
      </c>
      <c r="P1577" s="69">
        <v>7622</v>
      </c>
      <c r="Q1577" s="34" t="s">
        <v>8061</v>
      </c>
      <c r="R1577" s="34" t="s">
        <v>1191</v>
      </c>
      <c r="S1577" s="69">
        <v>33524</v>
      </c>
      <c r="T1577" s="70" t="s">
        <v>8062</v>
      </c>
      <c r="U1577" s="34" t="s">
        <v>7476</v>
      </c>
      <c r="V1577" s="34" t="s">
        <v>7477</v>
      </c>
      <c r="W1577" s="34" t="s">
        <v>8063</v>
      </c>
      <c r="X1577" s="71" t="s">
        <v>2011</v>
      </c>
    </row>
    <row r="1578" spans="1:24" x14ac:dyDescent="0.25">
      <c r="A1578" s="30" t="s">
        <v>1361</v>
      </c>
      <c r="B1578" s="31" t="s">
        <v>457</v>
      </c>
      <c r="C1578" s="31" t="str">
        <f t="shared" si="72"/>
        <v>Drug and Biological Policy</v>
      </c>
      <c r="G1578" s="30" t="s">
        <v>1361</v>
      </c>
      <c r="H1578" s="31" t="s">
        <v>457</v>
      </c>
      <c r="I1578" s="31" t="str">
        <f t="shared" si="73"/>
        <v>Drug and Biological Policy</v>
      </c>
      <c r="J1578" t="e">
        <f t="shared" ca="1" si="74"/>
        <v>#N/A</v>
      </c>
      <c r="N1578" s="34" t="s">
        <v>2011</v>
      </c>
      <c r="O1578" s="34" t="s">
        <v>2885</v>
      </c>
      <c r="P1578" s="69">
        <v>7623</v>
      </c>
      <c r="Q1578" s="34" t="s">
        <v>8064</v>
      </c>
      <c r="R1578" s="34" t="s">
        <v>2891</v>
      </c>
      <c r="S1578" s="69">
        <v>33540</v>
      </c>
      <c r="T1578" s="70" t="s">
        <v>8065</v>
      </c>
      <c r="U1578" s="34" t="s">
        <v>7476</v>
      </c>
      <c r="V1578" s="34" t="s">
        <v>7477</v>
      </c>
      <c r="W1578" s="70" t="s">
        <v>8066</v>
      </c>
      <c r="X1578" s="34" t="s">
        <v>2011</v>
      </c>
    </row>
    <row r="1579" spans="1:24" x14ac:dyDescent="0.25">
      <c r="A1579" s="30" t="s">
        <v>1361</v>
      </c>
      <c r="B1579" s="31" t="s">
        <v>1362</v>
      </c>
      <c r="C1579" s="31" t="str">
        <f t="shared" si="72"/>
        <v>Drug and Biological Policy</v>
      </c>
      <c r="G1579" s="30" t="s">
        <v>1361</v>
      </c>
      <c r="H1579" s="31" t="s">
        <v>1362</v>
      </c>
      <c r="I1579" s="31" t="str">
        <f t="shared" si="73"/>
        <v>Drug and Biological Policy</v>
      </c>
      <c r="J1579" t="e">
        <f t="shared" ca="1" si="74"/>
        <v>#N/A</v>
      </c>
      <c r="N1579" s="34" t="s">
        <v>2011</v>
      </c>
      <c r="O1579" s="34" t="s">
        <v>2885</v>
      </c>
      <c r="P1579" s="69">
        <v>7624</v>
      </c>
      <c r="Q1579" s="34" t="s">
        <v>8067</v>
      </c>
      <c r="R1579" s="34" t="s">
        <v>2890</v>
      </c>
      <c r="S1579" s="69">
        <v>33541</v>
      </c>
      <c r="T1579" s="70" t="s">
        <v>8068</v>
      </c>
      <c r="U1579" s="34" t="s">
        <v>7476</v>
      </c>
      <c r="V1579" s="34" t="s">
        <v>7477</v>
      </c>
      <c r="W1579" s="70" t="s">
        <v>8066</v>
      </c>
      <c r="X1579" s="34" t="s">
        <v>2011</v>
      </c>
    </row>
    <row r="1580" spans="1:24" x14ac:dyDescent="0.25">
      <c r="A1580" s="30" t="s">
        <v>1363</v>
      </c>
      <c r="B1580" s="31" t="s">
        <v>761</v>
      </c>
      <c r="C1580" s="31" t="str">
        <f t="shared" si="72"/>
        <v>Durable Medical Equipment and Supplies Policy</v>
      </c>
      <c r="G1580" s="30" t="s">
        <v>1363</v>
      </c>
      <c r="H1580" s="31" t="s">
        <v>761</v>
      </c>
      <c r="I1580" s="31" t="str">
        <f t="shared" si="73"/>
        <v>Durable Medical Equipment and Supplies Policy</v>
      </c>
      <c r="J1580" t="e">
        <f t="shared" ca="1" si="74"/>
        <v>#N/A</v>
      </c>
      <c r="N1580" s="34" t="s">
        <v>2011</v>
      </c>
      <c r="O1580" s="34" t="s">
        <v>2885</v>
      </c>
      <c r="P1580" s="69">
        <v>7625</v>
      </c>
      <c r="Q1580" s="34" t="s">
        <v>8069</v>
      </c>
      <c r="R1580" s="34" t="s">
        <v>2889</v>
      </c>
      <c r="S1580" s="69">
        <v>33542</v>
      </c>
      <c r="T1580" s="34" t="s">
        <v>8070</v>
      </c>
      <c r="U1580" s="34" t="s">
        <v>7476</v>
      </c>
      <c r="V1580" s="34" t="s">
        <v>7477</v>
      </c>
      <c r="W1580" s="70" t="s">
        <v>8066</v>
      </c>
      <c r="X1580" s="34" t="s">
        <v>2011</v>
      </c>
    </row>
    <row r="1581" spans="1:24" x14ac:dyDescent="0.25">
      <c r="A1581" s="30" t="s">
        <v>1364</v>
      </c>
      <c r="B1581" s="31" t="s">
        <v>464</v>
      </c>
      <c r="C1581" s="31" t="str">
        <f t="shared" si="72"/>
        <v>Drug and Biological Policy</v>
      </c>
      <c r="G1581" s="30" t="s">
        <v>1364</v>
      </c>
      <c r="H1581" s="31" t="s">
        <v>464</v>
      </c>
      <c r="I1581" s="31" t="str">
        <f t="shared" si="73"/>
        <v>Drug and Biological Policy</v>
      </c>
      <c r="J1581" t="e">
        <f t="shared" ca="1" si="74"/>
        <v>#N/A</v>
      </c>
      <c r="N1581" s="34" t="s">
        <v>2011</v>
      </c>
      <c r="O1581" s="34" t="s">
        <v>2885</v>
      </c>
      <c r="P1581" s="69">
        <v>7626</v>
      </c>
      <c r="Q1581" s="34" t="s">
        <v>8071</v>
      </c>
      <c r="R1581" s="34" t="s">
        <v>2887</v>
      </c>
      <c r="S1581" s="69">
        <v>54968</v>
      </c>
      <c r="T1581" s="70" t="s">
        <v>8072</v>
      </c>
      <c r="U1581" s="34" t="s">
        <v>7476</v>
      </c>
      <c r="V1581" s="34" t="s">
        <v>7477</v>
      </c>
      <c r="W1581" s="34" t="s">
        <v>8073</v>
      </c>
      <c r="X1581" s="34" t="s">
        <v>2011</v>
      </c>
    </row>
    <row r="1582" spans="1:24" x14ac:dyDescent="0.25">
      <c r="A1582" s="30" t="s">
        <v>1364</v>
      </c>
      <c r="B1582" s="31" t="s">
        <v>1365</v>
      </c>
      <c r="C1582" s="31" t="str">
        <f t="shared" si="72"/>
        <v>Drug and Biological Policy</v>
      </c>
      <c r="G1582" s="30" t="s">
        <v>1364</v>
      </c>
      <c r="H1582" s="31" t="s">
        <v>1365</v>
      </c>
      <c r="I1582" s="31" t="str">
        <f t="shared" si="73"/>
        <v>Drug and Biological Policy</v>
      </c>
      <c r="J1582" t="e">
        <f t="shared" ca="1" si="74"/>
        <v>#N/A</v>
      </c>
      <c r="N1582" s="34" t="s">
        <v>2011</v>
      </c>
      <c r="O1582" s="34" t="s">
        <v>2885</v>
      </c>
      <c r="P1582" s="69">
        <v>7627</v>
      </c>
      <c r="Q1582" s="34" t="s">
        <v>8074</v>
      </c>
      <c r="R1582" s="34" t="s">
        <v>2886</v>
      </c>
      <c r="S1582" s="69">
        <v>33559</v>
      </c>
      <c r="T1582" s="70" t="s">
        <v>8075</v>
      </c>
      <c r="U1582" s="34" t="s">
        <v>7476</v>
      </c>
      <c r="V1582" s="34" t="s">
        <v>7477</v>
      </c>
      <c r="W1582" s="34" t="s">
        <v>8076</v>
      </c>
      <c r="X1582" s="34" t="s">
        <v>2011</v>
      </c>
    </row>
    <row r="1583" spans="1:24" x14ac:dyDescent="0.25">
      <c r="A1583" s="30" t="s">
        <v>1364</v>
      </c>
      <c r="B1583" s="31" t="s">
        <v>464</v>
      </c>
      <c r="C1583" s="31" t="str">
        <f t="shared" si="72"/>
        <v>Drug and Biological Policy</v>
      </c>
      <c r="G1583" s="30" t="s">
        <v>1364</v>
      </c>
      <c r="H1583" s="31" t="s">
        <v>464</v>
      </c>
      <c r="I1583" s="31" t="str">
        <f t="shared" si="73"/>
        <v>Drug and Biological Policy</v>
      </c>
      <c r="J1583" t="e">
        <f t="shared" ca="1" si="74"/>
        <v>#N/A</v>
      </c>
      <c r="N1583" s="34" t="s">
        <v>2011</v>
      </c>
      <c r="O1583" s="34" t="s">
        <v>2885</v>
      </c>
      <c r="P1583" s="69">
        <v>7628</v>
      </c>
      <c r="Q1583" s="34" t="s">
        <v>8077</v>
      </c>
      <c r="R1583" s="34" t="s">
        <v>8078</v>
      </c>
      <c r="S1583" s="69">
        <v>60653</v>
      </c>
      <c r="T1583" s="70" t="s">
        <v>8079</v>
      </c>
      <c r="U1583" s="34" t="s">
        <v>7476</v>
      </c>
      <c r="V1583" s="34" t="s">
        <v>7477</v>
      </c>
      <c r="W1583" s="34" t="s">
        <v>8080</v>
      </c>
      <c r="X1583" s="34" t="s">
        <v>2011</v>
      </c>
    </row>
    <row r="1584" spans="1:24" x14ac:dyDescent="0.25">
      <c r="A1584" s="30" t="s">
        <v>1364</v>
      </c>
      <c r="B1584" s="31" t="s">
        <v>1365</v>
      </c>
      <c r="C1584" s="31" t="str">
        <f t="shared" si="72"/>
        <v>Drug and Biological Policy</v>
      </c>
      <c r="G1584" s="30" t="s">
        <v>1364</v>
      </c>
      <c r="H1584" s="31" t="s">
        <v>1365</v>
      </c>
      <c r="I1584" s="31" t="str">
        <f t="shared" si="73"/>
        <v>Drug and Biological Policy</v>
      </c>
      <c r="J1584" t="e">
        <f t="shared" ca="1" si="74"/>
        <v>#N/A</v>
      </c>
      <c r="N1584" s="34" t="s">
        <v>2011</v>
      </c>
      <c r="O1584" s="34" t="s">
        <v>2874</v>
      </c>
      <c r="P1584" s="69">
        <v>8418</v>
      </c>
      <c r="Q1584" s="34" t="s">
        <v>8081</v>
      </c>
      <c r="R1584" s="34" t="s">
        <v>2883</v>
      </c>
      <c r="S1584" s="69">
        <v>43644</v>
      </c>
      <c r="T1584" s="34" t="s">
        <v>8082</v>
      </c>
      <c r="U1584" s="34" t="s">
        <v>7476</v>
      </c>
      <c r="V1584" s="34" t="s">
        <v>7477</v>
      </c>
      <c r="W1584" s="70" t="s">
        <v>8083</v>
      </c>
      <c r="X1584" s="34" t="s">
        <v>2011</v>
      </c>
    </row>
    <row r="1585" spans="1:24" x14ac:dyDescent="0.25">
      <c r="A1585" s="30" t="s">
        <v>1364</v>
      </c>
      <c r="B1585" s="31" t="s">
        <v>457</v>
      </c>
      <c r="C1585" s="31" t="str">
        <f t="shared" si="72"/>
        <v>Drug and Biological Policy</v>
      </c>
      <c r="G1585" s="30" t="s">
        <v>1364</v>
      </c>
      <c r="H1585" s="31" t="s">
        <v>457</v>
      </c>
      <c r="I1585" s="31" t="str">
        <f t="shared" si="73"/>
        <v>Drug and Biological Policy</v>
      </c>
      <c r="J1585" t="e">
        <f t="shared" ca="1" si="74"/>
        <v>#N/A</v>
      </c>
      <c r="N1585" s="34" t="s">
        <v>2011</v>
      </c>
      <c r="O1585" s="34" t="s">
        <v>2874</v>
      </c>
      <c r="P1585" s="69">
        <v>8422</v>
      </c>
      <c r="Q1585" s="34" t="s">
        <v>8084</v>
      </c>
      <c r="R1585" s="34" t="s">
        <v>2881</v>
      </c>
      <c r="S1585" s="69">
        <v>52497</v>
      </c>
      <c r="T1585" s="70" t="s">
        <v>8085</v>
      </c>
      <c r="U1585" s="34" t="s">
        <v>7932</v>
      </c>
      <c r="V1585" s="34" t="s">
        <v>7946</v>
      </c>
      <c r="W1585" s="34" t="s">
        <v>8086</v>
      </c>
      <c r="X1585" s="34" t="s">
        <v>2011</v>
      </c>
    </row>
    <row r="1586" spans="1:24" x14ac:dyDescent="0.25">
      <c r="A1586" s="30" t="s">
        <v>1364</v>
      </c>
      <c r="B1586" s="31" t="s">
        <v>1366</v>
      </c>
      <c r="C1586" s="31" t="str">
        <f t="shared" si="72"/>
        <v>Drug and Biological Policy</v>
      </c>
      <c r="G1586" s="30" t="s">
        <v>1364</v>
      </c>
      <c r="H1586" s="31" t="s">
        <v>1366</v>
      </c>
      <c r="I1586" s="31" t="str">
        <f t="shared" si="73"/>
        <v>Drug and Biological Policy</v>
      </c>
      <c r="J1586" t="e">
        <f t="shared" ca="1" si="74"/>
        <v>#N/A</v>
      </c>
      <c r="N1586" s="34" t="s">
        <v>2011</v>
      </c>
      <c r="O1586" s="34" t="s">
        <v>2874</v>
      </c>
      <c r="P1586" s="69">
        <v>8423</v>
      </c>
      <c r="Q1586" s="34" t="s">
        <v>8087</v>
      </c>
      <c r="R1586" s="34" t="s">
        <v>8088</v>
      </c>
      <c r="S1586" s="69">
        <v>57917</v>
      </c>
      <c r="T1586" s="70" t="s">
        <v>8089</v>
      </c>
      <c r="U1586" s="34" t="s">
        <v>7476</v>
      </c>
      <c r="V1586" s="34" t="s">
        <v>7477</v>
      </c>
      <c r="W1586" s="70" t="s">
        <v>8090</v>
      </c>
      <c r="X1586" s="34" t="s">
        <v>2011</v>
      </c>
    </row>
    <row r="1587" spans="1:24" x14ac:dyDescent="0.25">
      <c r="A1587" s="30" t="s">
        <v>1364</v>
      </c>
      <c r="B1587" s="31" t="s">
        <v>457</v>
      </c>
      <c r="C1587" s="31" t="str">
        <f t="shared" si="72"/>
        <v>Drug and Biological Policy</v>
      </c>
      <c r="G1587" s="30" t="s">
        <v>1364</v>
      </c>
      <c r="H1587" s="31" t="s">
        <v>457</v>
      </c>
      <c r="I1587" s="31" t="str">
        <f t="shared" si="73"/>
        <v>Drug and Biological Policy</v>
      </c>
      <c r="J1587" t="e">
        <f t="shared" ca="1" si="74"/>
        <v>#N/A</v>
      </c>
      <c r="N1587" s="34" t="s">
        <v>2011</v>
      </c>
      <c r="O1587" s="34" t="s">
        <v>2874</v>
      </c>
      <c r="P1587" s="69">
        <v>8424</v>
      </c>
      <c r="Q1587" s="34" t="s">
        <v>8091</v>
      </c>
      <c r="R1587" s="34" t="s">
        <v>8092</v>
      </c>
      <c r="S1587" s="69">
        <v>57919</v>
      </c>
      <c r="T1587" s="70" t="s">
        <v>8093</v>
      </c>
      <c r="U1587" s="34" t="s">
        <v>7476</v>
      </c>
      <c r="V1587" s="34" t="s">
        <v>7477</v>
      </c>
      <c r="W1587" s="70" t="s">
        <v>8094</v>
      </c>
      <c r="X1587" s="34" t="s">
        <v>2011</v>
      </c>
    </row>
    <row r="1588" spans="1:24" x14ac:dyDescent="0.25">
      <c r="A1588" s="30" t="s">
        <v>1364</v>
      </c>
      <c r="B1588" s="31" t="s">
        <v>1366</v>
      </c>
      <c r="C1588" s="31" t="str">
        <f t="shared" si="72"/>
        <v>Drug and Biological Policy</v>
      </c>
      <c r="G1588" s="30" t="s">
        <v>1364</v>
      </c>
      <c r="H1588" s="31" t="s">
        <v>1366</v>
      </c>
      <c r="I1588" s="31" t="str">
        <f t="shared" si="73"/>
        <v>Drug and Biological Policy</v>
      </c>
      <c r="J1588" t="e">
        <f t="shared" ca="1" si="74"/>
        <v>#N/A</v>
      </c>
      <c r="N1588" s="34" t="s">
        <v>2011</v>
      </c>
      <c r="O1588" s="34" t="s">
        <v>2874</v>
      </c>
      <c r="P1588" s="69">
        <v>8425</v>
      </c>
      <c r="Q1588" s="34" t="s">
        <v>8095</v>
      </c>
      <c r="R1588" s="34" t="s">
        <v>2879</v>
      </c>
      <c r="S1588" s="69">
        <v>52597</v>
      </c>
      <c r="T1588" s="70" t="s">
        <v>8096</v>
      </c>
      <c r="U1588" s="34" t="s">
        <v>7932</v>
      </c>
      <c r="V1588" s="34" t="s">
        <v>8097</v>
      </c>
      <c r="W1588" s="34" t="s">
        <v>8098</v>
      </c>
      <c r="X1588" s="34" t="s">
        <v>2011</v>
      </c>
    </row>
    <row r="1589" spans="1:24" x14ac:dyDescent="0.25">
      <c r="A1589" s="30" t="s">
        <v>204</v>
      </c>
      <c r="B1589" s="31" t="s">
        <v>464</v>
      </c>
      <c r="C1589" s="31" t="str">
        <f t="shared" si="72"/>
        <v>Drug and Biological Policy</v>
      </c>
      <c r="G1589" s="30" t="s">
        <v>204</v>
      </c>
      <c r="H1589" s="31" t="s">
        <v>464</v>
      </c>
      <c r="I1589" s="31" t="str">
        <f t="shared" si="73"/>
        <v>Drug and Biological Policy</v>
      </c>
      <c r="J1589" t="e">
        <f t="shared" ca="1" si="74"/>
        <v>#N/A</v>
      </c>
      <c r="N1589" s="71" t="s">
        <v>2011</v>
      </c>
      <c r="O1589" s="34" t="s">
        <v>2874</v>
      </c>
      <c r="P1589" s="69">
        <v>8426</v>
      </c>
      <c r="Q1589" s="34" t="s">
        <v>8099</v>
      </c>
      <c r="R1589" s="34" t="s">
        <v>233</v>
      </c>
      <c r="S1589" s="69">
        <v>57916</v>
      </c>
      <c r="T1589" s="70" t="s">
        <v>8100</v>
      </c>
      <c r="U1589" s="34" t="s">
        <v>7476</v>
      </c>
      <c r="V1589" s="34" t="s">
        <v>7477</v>
      </c>
      <c r="W1589" s="70" t="s">
        <v>8101</v>
      </c>
      <c r="X1589" s="71" t="s">
        <v>2011</v>
      </c>
    </row>
    <row r="1590" spans="1:24" x14ac:dyDescent="0.25">
      <c r="A1590" s="30" t="s">
        <v>204</v>
      </c>
      <c r="B1590" s="31" t="s">
        <v>1365</v>
      </c>
      <c r="C1590" s="31" t="str">
        <f t="shared" si="72"/>
        <v>Drug and Biological Policy</v>
      </c>
      <c r="G1590" s="30" t="s">
        <v>204</v>
      </c>
      <c r="H1590" s="31" t="s">
        <v>1365</v>
      </c>
      <c r="I1590" s="31" t="str">
        <f t="shared" si="73"/>
        <v>Drug and Biological Policy</v>
      </c>
      <c r="J1590" t="e">
        <f t="shared" ca="1" si="74"/>
        <v>#N/A</v>
      </c>
      <c r="N1590" s="34" t="s">
        <v>2011</v>
      </c>
      <c r="O1590" s="34" t="s">
        <v>2874</v>
      </c>
      <c r="P1590" s="69">
        <v>8503</v>
      </c>
      <c r="Q1590" s="34" t="s">
        <v>8102</v>
      </c>
      <c r="R1590" s="34" t="s">
        <v>2877</v>
      </c>
      <c r="S1590" s="69">
        <v>52521</v>
      </c>
      <c r="T1590" s="70" t="s">
        <v>8103</v>
      </c>
      <c r="U1590" s="34" t="s">
        <v>7932</v>
      </c>
      <c r="V1590" s="34" t="s">
        <v>8097</v>
      </c>
      <c r="W1590" s="34" t="s">
        <v>8098</v>
      </c>
      <c r="X1590" s="34" t="s">
        <v>2011</v>
      </c>
    </row>
    <row r="1591" spans="1:24" x14ac:dyDescent="0.25">
      <c r="A1591" s="30" t="s">
        <v>204</v>
      </c>
      <c r="B1591" s="31" t="s">
        <v>464</v>
      </c>
      <c r="C1591" s="31" t="str">
        <f t="shared" si="72"/>
        <v>Drug and Biological Policy</v>
      </c>
      <c r="G1591" s="30" t="s">
        <v>204</v>
      </c>
      <c r="H1591" s="31" t="s">
        <v>464</v>
      </c>
      <c r="I1591" s="31" t="str">
        <f t="shared" si="73"/>
        <v>Drug and Biological Policy</v>
      </c>
      <c r="J1591" t="e">
        <f t="shared" ca="1" si="74"/>
        <v>#N/A</v>
      </c>
      <c r="N1591" s="34" t="s">
        <v>2011</v>
      </c>
      <c r="O1591" s="34" t="s">
        <v>2874</v>
      </c>
      <c r="P1591" s="69">
        <v>8949</v>
      </c>
      <c r="Q1591" s="34" t="s">
        <v>8104</v>
      </c>
      <c r="R1591" s="34" t="s">
        <v>2875</v>
      </c>
      <c r="S1591" s="69">
        <v>52586</v>
      </c>
      <c r="T1591" s="70" t="s">
        <v>8105</v>
      </c>
      <c r="U1591" s="34" t="s">
        <v>7492</v>
      </c>
      <c r="V1591" s="34" t="s">
        <v>7492</v>
      </c>
      <c r="W1591" s="34" t="s">
        <v>8106</v>
      </c>
      <c r="X1591" s="34" t="s">
        <v>2011</v>
      </c>
    </row>
    <row r="1592" spans="1:24" x14ac:dyDescent="0.25">
      <c r="A1592" s="30" t="s">
        <v>204</v>
      </c>
      <c r="B1592" s="31" t="s">
        <v>1365</v>
      </c>
      <c r="C1592" s="31" t="str">
        <f t="shared" si="72"/>
        <v>Drug and Biological Policy</v>
      </c>
      <c r="G1592" s="30" t="s">
        <v>204</v>
      </c>
      <c r="H1592" s="31" t="s">
        <v>1365</v>
      </c>
      <c r="I1592" s="31" t="str">
        <f t="shared" si="73"/>
        <v>Drug and Biological Policy</v>
      </c>
      <c r="J1592" t="e">
        <f t="shared" ca="1" si="74"/>
        <v>#N/A</v>
      </c>
      <c r="N1592" s="34" t="s">
        <v>2011</v>
      </c>
      <c r="O1592" s="34" t="s">
        <v>2874</v>
      </c>
      <c r="P1592" s="69">
        <v>9226</v>
      </c>
      <c r="Q1592" s="34" t="s">
        <v>8107</v>
      </c>
      <c r="R1592" s="34" t="s">
        <v>8108</v>
      </c>
      <c r="S1592" s="69">
        <v>57746</v>
      </c>
      <c r="T1592" s="70" t="s">
        <v>8109</v>
      </c>
      <c r="U1592" s="34" t="s">
        <v>7476</v>
      </c>
      <c r="V1592" s="34" t="s">
        <v>7477</v>
      </c>
      <c r="W1592" s="70" t="s">
        <v>8090</v>
      </c>
      <c r="X1592" s="34" t="s">
        <v>2011</v>
      </c>
    </row>
    <row r="1593" spans="1:24" x14ac:dyDescent="0.25">
      <c r="A1593" s="30" t="s">
        <v>204</v>
      </c>
      <c r="B1593" s="31" t="s">
        <v>1367</v>
      </c>
      <c r="C1593" s="31" t="str">
        <f t="shared" si="72"/>
        <v>Drug and Biological Policy</v>
      </c>
      <c r="G1593" s="30" t="s">
        <v>204</v>
      </c>
      <c r="H1593" s="31" t="s">
        <v>1367</v>
      </c>
      <c r="I1593" s="31" t="str">
        <f t="shared" si="73"/>
        <v>Drug and Biological Policy</v>
      </c>
      <c r="J1593" t="e">
        <f t="shared" ca="1" si="74"/>
        <v>#N/A</v>
      </c>
      <c r="N1593" s="34" t="s">
        <v>2011</v>
      </c>
      <c r="O1593" s="34" t="s">
        <v>2874</v>
      </c>
      <c r="P1593" s="69">
        <v>9227</v>
      </c>
      <c r="Q1593" s="70" t="s">
        <v>8110</v>
      </c>
      <c r="R1593" s="34" t="s">
        <v>8111</v>
      </c>
      <c r="S1593" s="69">
        <v>57747</v>
      </c>
      <c r="T1593" s="70" t="s">
        <v>8112</v>
      </c>
      <c r="U1593" s="34" t="s">
        <v>7476</v>
      </c>
      <c r="V1593" s="34" t="s">
        <v>7477</v>
      </c>
      <c r="W1593" s="70" t="s">
        <v>8090</v>
      </c>
      <c r="X1593" s="34" t="s">
        <v>2011</v>
      </c>
    </row>
    <row r="1594" spans="1:24" x14ac:dyDescent="0.25">
      <c r="A1594" s="30" t="s">
        <v>204</v>
      </c>
      <c r="B1594" s="31" t="s">
        <v>1367</v>
      </c>
      <c r="C1594" s="31" t="str">
        <f t="shared" si="72"/>
        <v>Drug and Biological Policy</v>
      </c>
      <c r="G1594" s="30" t="s">
        <v>204</v>
      </c>
      <c r="H1594" s="31" t="s">
        <v>1367</v>
      </c>
      <c r="I1594" s="31" t="str">
        <f t="shared" si="73"/>
        <v>Drug and Biological Policy</v>
      </c>
      <c r="J1594" t="e">
        <f t="shared" ca="1" si="74"/>
        <v>#N/A</v>
      </c>
      <c r="N1594" s="34" t="s">
        <v>2011</v>
      </c>
      <c r="O1594" s="34" t="s">
        <v>2874</v>
      </c>
      <c r="P1594" s="69">
        <v>9228</v>
      </c>
      <c r="Q1594" s="34" t="s">
        <v>8113</v>
      </c>
      <c r="R1594" s="34" t="s">
        <v>8114</v>
      </c>
      <c r="S1594" s="69">
        <v>57742</v>
      </c>
      <c r="T1594" s="34" t="s">
        <v>8115</v>
      </c>
      <c r="U1594" s="34" t="s">
        <v>7932</v>
      </c>
      <c r="V1594" s="34" t="s">
        <v>7946</v>
      </c>
      <c r="W1594" s="34" t="s">
        <v>8116</v>
      </c>
      <c r="X1594" s="34" t="s">
        <v>2011</v>
      </c>
    </row>
    <row r="1595" spans="1:24" x14ac:dyDescent="0.25">
      <c r="A1595" s="30" t="s">
        <v>204</v>
      </c>
      <c r="B1595" s="31" t="s">
        <v>1155</v>
      </c>
      <c r="C1595" s="31" t="str">
        <f t="shared" si="72"/>
        <v>Drug and Biological Policy</v>
      </c>
      <c r="G1595" s="30" t="s">
        <v>204</v>
      </c>
      <c r="H1595" s="31" t="s">
        <v>1155</v>
      </c>
      <c r="I1595" s="31" t="str">
        <f t="shared" si="73"/>
        <v>Drug and Biological Policy</v>
      </c>
      <c r="J1595" t="e">
        <f t="shared" ca="1" si="74"/>
        <v>#N/A</v>
      </c>
      <c r="N1595" s="34" t="s">
        <v>2011</v>
      </c>
      <c r="O1595" s="34" t="s">
        <v>2874</v>
      </c>
      <c r="P1595" s="69">
        <v>9229</v>
      </c>
      <c r="Q1595" s="34" t="s">
        <v>8117</v>
      </c>
      <c r="R1595" s="34" t="s">
        <v>8118</v>
      </c>
      <c r="S1595" s="69">
        <v>60656</v>
      </c>
      <c r="T1595" s="70" t="s">
        <v>8119</v>
      </c>
      <c r="U1595" s="34" t="s">
        <v>7932</v>
      </c>
      <c r="V1595" s="34" t="s">
        <v>8097</v>
      </c>
      <c r="W1595" s="34" t="s">
        <v>8098</v>
      </c>
      <c r="X1595" s="34" t="s">
        <v>2011</v>
      </c>
    </row>
    <row r="1596" spans="1:24" x14ac:dyDescent="0.25">
      <c r="A1596" s="30" t="s">
        <v>204</v>
      </c>
      <c r="B1596" s="31" t="s">
        <v>1156</v>
      </c>
      <c r="C1596" s="31" t="str">
        <f t="shared" si="72"/>
        <v>Drug and Biological Policy</v>
      </c>
      <c r="G1596" s="30" t="s">
        <v>204</v>
      </c>
      <c r="H1596" s="31" t="s">
        <v>1156</v>
      </c>
      <c r="I1596" s="31" t="str">
        <f t="shared" si="73"/>
        <v>Drug and Biological Policy</v>
      </c>
      <c r="J1596" t="e">
        <f t="shared" ca="1" si="74"/>
        <v>#N/A</v>
      </c>
      <c r="N1596" s="34" t="s">
        <v>2011</v>
      </c>
      <c r="O1596" s="34" t="s">
        <v>2874</v>
      </c>
      <c r="P1596" s="69">
        <v>9230</v>
      </c>
      <c r="Q1596" s="34" t="s">
        <v>8120</v>
      </c>
      <c r="R1596" s="34" t="s">
        <v>8121</v>
      </c>
      <c r="S1596" s="69">
        <v>60651</v>
      </c>
      <c r="T1596" s="70" t="s">
        <v>8122</v>
      </c>
      <c r="U1596" s="34" t="s">
        <v>7476</v>
      </c>
      <c r="V1596" s="34" t="s">
        <v>7477</v>
      </c>
      <c r="W1596" s="70" t="s">
        <v>8090</v>
      </c>
      <c r="X1596" s="34" t="s">
        <v>2011</v>
      </c>
    </row>
    <row r="1597" spans="1:24" x14ac:dyDescent="0.25">
      <c r="A1597" s="30" t="s">
        <v>204</v>
      </c>
      <c r="B1597" s="31" t="s">
        <v>1368</v>
      </c>
      <c r="C1597" s="31" t="str">
        <f t="shared" si="72"/>
        <v>Drug and Biological Policy</v>
      </c>
      <c r="G1597" s="30" t="s">
        <v>204</v>
      </c>
      <c r="H1597" s="31" t="s">
        <v>1368</v>
      </c>
      <c r="I1597" s="31" t="str">
        <f t="shared" si="73"/>
        <v>Drug and Biological Policy</v>
      </c>
      <c r="J1597" t="e">
        <f t="shared" ca="1" si="74"/>
        <v>#N/A</v>
      </c>
      <c r="N1597" s="34" t="s">
        <v>2011</v>
      </c>
      <c r="O1597" s="34" t="s">
        <v>2874</v>
      </c>
      <c r="P1597" s="69">
        <v>9231</v>
      </c>
      <c r="Q1597" s="70" t="s">
        <v>8123</v>
      </c>
      <c r="R1597" s="34" t="s">
        <v>8124</v>
      </c>
      <c r="S1597" s="69">
        <v>60661</v>
      </c>
      <c r="T1597" s="70" t="s">
        <v>8125</v>
      </c>
      <c r="U1597" s="34" t="s">
        <v>7476</v>
      </c>
      <c r="V1597" s="34" t="s">
        <v>7477</v>
      </c>
      <c r="W1597" s="70" t="s">
        <v>8090</v>
      </c>
      <c r="X1597" s="34" t="s">
        <v>2011</v>
      </c>
    </row>
    <row r="1598" spans="1:24" x14ac:dyDescent="0.25">
      <c r="A1598" s="30" t="s">
        <v>204</v>
      </c>
      <c r="B1598" s="31" t="s">
        <v>457</v>
      </c>
      <c r="C1598" s="31" t="str">
        <f t="shared" si="72"/>
        <v>Drug and Biological Policy</v>
      </c>
      <c r="G1598" s="30" t="s">
        <v>204</v>
      </c>
      <c r="H1598" s="31" t="s">
        <v>457</v>
      </c>
      <c r="I1598" s="31" t="str">
        <f t="shared" si="73"/>
        <v>Drug and Biological Policy</v>
      </c>
      <c r="J1598" t="e">
        <f t="shared" ca="1" si="74"/>
        <v>#N/A</v>
      </c>
      <c r="N1598" s="34" t="s">
        <v>2011</v>
      </c>
      <c r="O1598" s="34" t="s">
        <v>2874</v>
      </c>
      <c r="P1598" s="69">
        <v>9232</v>
      </c>
      <c r="Q1598" s="34" t="s">
        <v>8126</v>
      </c>
      <c r="R1598" s="34" t="s">
        <v>8127</v>
      </c>
      <c r="S1598" s="69">
        <v>60658</v>
      </c>
      <c r="T1598" s="70" t="s">
        <v>8128</v>
      </c>
      <c r="U1598" s="34" t="s">
        <v>7932</v>
      </c>
      <c r="V1598" s="34" t="s">
        <v>7946</v>
      </c>
      <c r="W1598" s="34" t="s">
        <v>8086</v>
      </c>
      <c r="X1598" s="34" t="s">
        <v>2011</v>
      </c>
    </row>
    <row r="1599" spans="1:24" x14ac:dyDescent="0.25">
      <c r="A1599" s="30" t="s">
        <v>204</v>
      </c>
      <c r="B1599" s="31" t="s">
        <v>1366</v>
      </c>
      <c r="C1599" s="31" t="str">
        <f t="shared" si="72"/>
        <v>Drug and Biological Policy</v>
      </c>
      <c r="G1599" s="30" t="s">
        <v>204</v>
      </c>
      <c r="H1599" s="31" t="s">
        <v>1366</v>
      </c>
      <c r="I1599" s="31" t="str">
        <f t="shared" si="73"/>
        <v>Drug and Biological Policy</v>
      </c>
      <c r="J1599" t="e">
        <f t="shared" ca="1" si="74"/>
        <v>#N/A</v>
      </c>
      <c r="N1599" s="71" t="s">
        <v>2011</v>
      </c>
      <c r="O1599" s="34" t="s">
        <v>2855</v>
      </c>
      <c r="P1599" s="69">
        <v>5111</v>
      </c>
      <c r="Q1599" s="34" t="s">
        <v>8129</v>
      </c>
      <c r="R1599" s="34" t="s">
        <v>198</v>
      </c>
      <c r="S1599" s="69">
        <v>60893</v>
      </c>
      <c r="T1599" s="70" t="s">
        <v>8130</v>
      </c>
      <c r="U1599" s="34" t="s">
        <v>7476</v>
      </c>
      <c r="V1599" s="34" t="s">
        <v>7477</v>
      </c>
      <c r="W1599" s="70" t="s">
        <v>8131</v>
      </c>
      <c r="X1599" s="71" t="s">
        <v>2011</v>
      </c>
    </row>
    <row r="1600" spans="1:24" x14ac:dyDescent="0.25">
      <c r="A1600" s="30" t="s">
        <v>204</v>
      </c>
      <c r="B1600" s="31" t="s">
        <v>457</v>
      </c>
      <c r="C1600" s="31" t="str">
        <f t="shared" si="72"/>
        <v>Drug and Biological Policy</v>
      </c>
      <c r="G1600" s="30" t="s">
        <v>204</v>
      </c>
      <c r="H1600" s="31" t="s">
        <v>457</v>
      </c>
      <c r="I1600" s="31" t="str">
        <f t="shared" si="73"/>
        <v>Drug and Biological Policy</v>
      </c>
      <c r="J1600" t="e">
        <f t="shared" ca="1" si="74"/>
        <v>#N/A</v>
      </c>
      <c r="N1600" s="34" t="s">
        <v>2011</v>
      </c>
      <c r="O1600" s="34" t="s">
        <v>2855</v>
      </c>
      <c r="P1600" s="69">
        <v>5114</v>
      </c>
      <c r="Q1600" s="34" t="s">
        <v>8132</v>
      </c>
      <c r="R1600" s="34" t="s">
        <v>2857</v>
      </c>
      <c r="S1600" s="69">
        <v>56315</v>
      </c>
      <c r="T1600" s="70" t="s">
        <v>8133</v>
      </c>
      <c r="U1600" s="34" t="s">
        <v>7476</v>
      </c>
      <c r="V1600" s="34" t="s">
        <v>7477</v>
      </c>
      <c r="W1600" s="34" t="s">
        <v>8134</v>
      </c>
      <c r="X1600" s="34" t="s">
        <v>2011</v>
      </c>
    </row>
    <row r="1601" spans="1:24" x14ac:dyDescent="0.25">
      <c r="A1601" s="30" t="s">
        <v>204</v>
      </c>
      <c r="B1601" s="31" t="s">
        <v>1366</v>
      </c>
      <c r="C1601" s="31" t="str">
        <f t="shared" si="72"/>
        <v>Drug and Biological Policy</v>
      </c>
      <c r="G1601" s="30" t="s">
        <v>204</v>
      </c>
      <c r="H1601" s="31" t="s">
        <v>1366</v>
      </c>
      <c r="I1601" s="31" t="str">
        <f t="shared" si="73"/>
        <v>Drug and Biological Policy</v>
      </c>
      <c r="J1601" t="e">
        <f t="shared" ca="1" si="74"/>
        <v>#N/A</v>
      </c>
      <c r="N1601" s="34" t="s">
        <v>2011</v>
      </c>
      <c r="O1601" s="34" t="s">
        <v>2855</v>
      </c>
      <c r="P1601" s="69">
        <v>5116</v>
      </c>
      <c r="Q1601" s="34" t="s">
        <v>8135</v>
      </c>
      <c r="R1601" s="34" t="s">
        <v>2859</v>
      </c>
      <c r="S1601" s="69">
        <v>56317</v>
      </c>
      <c r="T1601" s="70" t="s">
        <v>8136</v>
      </c>
      <c r="U1601" s="34" t="s">
        <v>7476</v>
      </c>
      <c r="V1601" s="34" t="s">
        <v>7477</v>
      </c>
      <c r="W1601" s="34" t="s">
        <v>8137</v>
      </c>
      <c r="X1601" s="34" t="s">
        <v>2011</v>
      </c>
    </row>
    <row r="1602" spans="1:24" x14ac:dyDescent="0.25">
      <c r="A1602" s="30" t="s">
        <v>204</v>
      </c>
      <c r="B1602" s="31" t="s">
        <v>1369</v>
      </c>
      <c r="C1602" s="31" t="str">
        <f t="shared" si="72"/>
        <v>Drug and Biological Policy</v>
      </c>
      <c r="G1602" s="30" t="s">
        <v>204</v>
      </c>
      <c r="H1602" s="31" t="s">
        <v>1369</v>
      </c>
      <c r="I1602" s="31" t="str">
        <f t="shared" si="73"/>
        <v>Drug and Biological Policy</v>
      </c>
      <c r="J1602" t="e">
        <f t="shared" ca="1" si="74"/>
        <v>#N/A</v>
      </c>
      <c r="N1602" s="34" t="s">
        <v>2011</v>
      </c>
      <c r="O1602" s="34" t="s">
        <v>2855</v>
      </c>
      <c r="P1602" s="69">
        <v>5117</v>
      </c>
      <c r="Q1602" s="34" t="s">
        <v>8138</v>
      </c>
      <c r="R1602" s="34" t="s">
        <v>2862</v>
      </c>
      <c r="S1602" s="69">
        <v>56321</v>
      </c>
      <c r="T1602" s="70" t="s">
        <v>8139</v>
      </c>
      <c r="U1602" s="34" t="s">
        <v>7476</v>
      </c>
      <c r="V1602" s="34" t="s">
        <v>7477</v>
      </c>
      <c r="W1602" s="34" t="s">
        <v>8140</v>
      </c>
      <c r="X1602" s="34" t="s">
        <v>2011</v>
      </c>
    </row>
    <row r="1603" spans="1:24" x14ac:dyDescent="0.25">
      <c r="A1603" s="30" t="s">
        <v>204</v>
      </c>
      <c r="B1603" s="31" t="s">
        <v>1369</v>
      </c>
      <c r="C1603" s="31" t="str">
        <f t="shared" ref="C1603:C1666" si="75">VLOOKUP(A1603,$G:$I,3,0)</f>
        <v>Drug and Biological Policy</v>
      </c>
      <c r="G1603" s="30" t="s">
        <v>204</v>
      </c>
      <c r="H1603" s="31" t="s">
        <v>1369</v>
      </c>
      <c r="I1603" s="31" t="str">
        <f t="shared" ref="I1603:I1666" si="76">VLOOKUP(G1603,$R:$X,7,0)</f>
        <v>Drug and Biological Policy</v>
      </c>
      <c r="J1603" t="e">
        <f t="shared" ref="J1603:J1666" ca="1" si="77">VLOOKUP(I1603,$J:$J,1,0)</f>
        <v>#N/A</v>
      </c>
      <c r="N1603" s="34" t="s">
        <v>2011</v>
      </c>
      <c r="O1603" s="34" t="s">
        <v>2855</v>
      </c>
      <c r="P1603" s="69">
        <v>5118</v>
      </c>
      <c r="Q1603" s="34" t="s">
        <v>8141</v>
      </c>
      <c r="R1603" s="34" t="s">
        <v>2861</v>
      </c>
      <c r="S1603" s="69">
        <v>39616</v>
      </c>
      <c r="T1603" s="70" t="s">
        <v>8142</v>
      </c>
      <c r="U1603" s="34" t="s">
        <v>7932</v>
      </c>
      <c r="V1603" s="34" t="s">
        <v>7946</v>
      </c>
      <c r="W1603" s="34" t="s">
        <v>8143</v>
      </c>
      <c r="X1603" s="34" t="s">
        <v>2011</v>
      </c>
    </row>
    <row r="1604" spans="1:24" x14ac:dyDescent="0.25">
      <c r="A1604" s="30" t="s">
        <v>204</v>
      </c>
      <c r="B1604" s="31" t="s">
        <v>1160</v>
      </c>
      <c r="C1604" s="31" t="str">
        <f t="shared" si="75"/>
        <v>Drug and Biological Policy</v>
      </c>
      <c r="G1604" s="30" t="s">
        <v>204</v>
      </c>
      <c r="H1604" s="31" t="s">
        <v>1160</v>
      </c>
      <c r="I1604" s="31" t="str">
        <f t="shared" si="76"/>
        <v>Drug and Biological Policy</v>
      </c>
      <c r="J1604" t="e">
        <f t="shared" ca="1" si="77"/>
        <v>#N/A</v>
      </c>
      <c r="N1604" s="34" t="s">
        <v>2011</v>
      </c>
      <c r="O1604" s="34" t="s">
        <v>2855</v>
      </c>
      <c r="P1604" s="69">
        <v>5119</v>
      </c>
      <c r="Q1604" s="34" t="s">
        <v>8144</v>
      </c>
      <c r="R1604" s="34" t="s">
        <v>2858</v>
      </c>
      <c r="S1604" s="69">
        <v>55065</v>
      </c>
      <c r="T1604" s="34" t="s">
        <v>8145</v>
      </c>
      <c r="U1604" s="34" t="s">
        <v>7476</v>
      </c>
      <c r="V1604" s="34" t="s">
        <v>7477</v>
      </c>
      <c r="W1604" s="34" t="s">
        <v>8146</v>
      </c>
      <c r="X1604" s="34" t="s">
        <v>2011</v>
      </c>
    </row>
    <row r="1605" spans="1:24" x14ac:dyDescent="0.25">
      <c r="A1605" s="30" t="s">
        <v>204</v>
      </c>
      <c r="B1605" s="31" t="s">
        <v>1370</v>
      </c>
      <c r="C1605" s="31" t="str">
        <f t="shared" si="75"/>
        <v>Drug and Biological Policy</v>
      </c>
      <c r="G1605" s="30" t="s">
        <v>204</v>
      </c>
      <c r="H1605" s="31" t="s">
        <v>1370</v>
      </c>
      <c r="I1605" s="31" t="str">
        <f t="shared" si="76"/>
        <v>Drug and Biological Policy</v>
      </c>
      <c r="J1605" t="e">
        <f t="shared" ca="1" si="77"/>
        <v>#N/A</v>
      </c>
      <c r="N1605" s="34" t="s">
        <v>2011</v>
      </c>
      <c r="O1605" s="34" t="s">
        <v>2855</v>
      </c>
      <c r="P1605" s="69">
        <v>5120</v>
      </c>
      <c r="Q1605" s="34" t="s">
        <v>8147</v>
      </c>
      <c r="R1605" s="34" t="s">
        <v>8148</v>
      </c>
      <c r="S1605" s="69">
        <v>58979</v>
      </c>
      <c r="T1605" s="34" t="s">
        <v>8149</v>
      </c>
      <c r="U1605" s="34" t="s">
        <v>7476</v>
      </c>
      <c r="V1605" s="34" t="s">
        <v>7477</v>
      </c>
      <c r="W1605" s="34" t="s">
        <v>8150</v>
      </c>
      <c r="X1605" s="34" t="s">
        <v>2011</v>
      </c>
    </row>
    <row r="1606" spans="1:24" x14ac:dyDescent="0.25">
      <c r="A1606" s="30" t="s">
        <v>1371</v>
      </c>
      <c r="B1606" s="31" t="s">
        <v>876</v>
      </c>
      <c r="C1606" s="31" t="str">
        <f t="shared" si="75"/>
        <v>Drug and Biological Policy</v>
      </c>
      <c r="G1606" s="30" t="s">
        <v>1371</v>
      </c>
      <c r="H1606" s="31" t="s">
        <v>876</v>
      </c>
      <c r="I1606" s="31" t="str">
        <f t="shared" si="76"/>
        <v>Drug and Biological Policy</v>
      </c>
      <c r="J1606" t="e">
        <f t="shared" ca="1" si="77"/>
        <v>#N/A</v>
      </c>
      <c r="N1606" s="34" t="s">
        <v>2011</v>
      </c>
      <c r="O1606" s="34" t="s">
        <v>2855</v>
      </c>
      <c r="P1606" s="69">
        <v>5453</v>
      </c>
      <c r="Q1606" s="34" t="s">
        <v>8151</v>
      </c>
      <c r="R1606" s="34" t="s">
        <v>8152</v>
      </c>
      <c r="S1606" s="69">
        <v>60922</v>
      </c>
      <c r="T1606" s="70" t="s">
        <v>8153</v>
      </c>
      <c r="U1606" s="34" t="s">
        <v>7932</v>
      </c>
      <c r="V1606" s="34" t="s">
        <v>7933</v>
      </c>
      <c r="W1606" s="34" t="s">
        <v>8154</v>
      </c>
      <c r="X1606" s="34" t="s">
        <v>2011</v>
      </c>
    </row>
    <row r="1607" spans="1:24" x14ac:dyDescent="0.25">
      <c r="A1607" s="30" t="s">
        <v>1371</v>
      </c>
      <c r="B1607" s="31" t="s">
        <v>877</v>
      </c>
      <c r="C1607" s="31" t="str">
        <f t="shared" si="75"/>
        <v>Drug and Biological Policy</v>
      </c>
      <c r="G1607" s="30" t="s">
        <v>1371</v>
      </c>
      <c r="H1607" s="31" t="s">
        <v>877</v>
      </c>
      <c r="I1607" s="31" t="str">
        <f t="shared" si="76"/>
        <v>Drug and Biological Policy</v>
      </c>
      <c r="J1607" t="e">
        <f t="shared" ca="1" si="77"/>
        <v>#N/A</v>
      </c>
      <c r="N1607" s="34" t="s">
        <v>2011</v>
      </c>
      <c r="O1607" s="34" t="s">
        <v>2855</v>
      </c>
      <c r="P1607" s="69">
        <v>6619</v>
      </c>
      <c r="Q1607" s="34" t="s">
        <v>8155</v>
      </c>
      <c r="R1607" s="34" t="s">
        <v>2873</v>
      </c>
      <c r="S1607" s="69">
        <v>39692</v>
      </c>
      <c r="T1607" s="70" t="s">
        <v>8156</v>
      </c>
      <c r="U1607" s="34" t="s">
        <v>7476</v>
      </c>
      <c r="V1607" s="34" t="s">
        <v>7477</v>
      </c>
      <c r="W1607" s="34" t="s">
        <v>8157</v>
      </c>
      <c r="X1607" s="34" t="s">
        <v>2011</v>
      </c>
    </row>
    <row r="1608" spans="1:24" x14ac:dyDescent="0.25">
      <c r="A1608" s="30" t="s">
        <v>1371</v>
      </c>
      <c r="B1608" s="31" t="s">
        <v>878</v>
      </c>
      <c r="C1608" s="31" t="str">
        <f t="shared" si="75"/>
        <v>Drug and Biological Policy</v>
      </c>
      <c r="G1608" s="30" t="s">
        <v>1371</v>
      </c>
      <c r="H1608" s="31" t="s">
        <v>878</v>
      </c>
      <c r="I1608" s="31" t="str">
        <f t="shared" si="76"/>
        <v>Drug and Biological Policy</v>
      </c>
      <c r="J1608" t="e">
        <f t="shared" ca="1" si="77"/>
        <v>#N/A</v>
      </c>
      <c r="N1608" s="34" t="s">
        <v>2011</v>
      </c>
      <c r="O1608" s="34" t="s">
        <v>2855</v>
      </c>
      <c r="P1608" s="69">
        <v>6678</v>
      </c>
      <c r="Q1608" s="34" t="s">
        <v>8158</v>
      </c>
      <c r="R1608" s="34" t="s">
        <v>2870</v>
      </c>
      <c r="S1608" s="69">
        <v>29503</v>
      </c>
      <c r="T1608" s="70" t="s">
        <v>8159</v>
      </c>
      <c r="U1608" s="34" t="s">
        <v>7932</v>
      </c>
      <c r="V1608" s="34" t="s">
        <v>7946</v>
      </c>
      <c r="W1608" s="34" t="s">
        <v>8154</v>
      </c>
      <c r="X1608" s="34" t="s">
        <v>2011</v>
      </c>
    </row>
    <row r="1609" spans="1:24" x14ac:dyDescent="0.25">
      <c r="A1609" s="30" t="s">
        <v>1371</v>
      </c>
      <c r="B1609" s="31" t="s">
        <v>879</v>
      </c>
      <c r="C1609" s="31" t="str">
        <f t="shared" si="75"/>
        <v>Drug and Biological Policy</v>
      </c>
      <c r="G1609" s="30" t="s">
        <v>1371</v>
      </c>
      <c r="H1609" s="31" t="s">
        <v>879</v>
      </c>
      <c r="I1609" s="31" t="str">
        <f t="shared" si="76"/>
        <v>Drug and Biological Policy</v>
      </c>
      <c r="J1609" t="e">
        <f t="shared" ca="1" si="77"/>
        <v>#N/A</v>
      </c>
      <c r="N1609" s="71" t="s">
        <v>2011</v>
      </c>
      <c r="O1609" s="34" t="s">
        <v>2855</v>
      </c>
      <c r="P1609" s="69">
        <v>6679</v>
      </c>
      <c r="Q1609" s="34" t="s">
        <v>8160</v>
      </c>
      <c r="R1609" s="34" t="s">
        <v>447</v>
      </c>
      <c r="S1609" s="69">
        <v>61006</v>
      </c>
      <c r="T1609" s="70" t="s">
        <v>8161</v>
      </c>
      <c r="U1609" s="34" t="s">
        <v>7932</v>
      </c>
      <c r="V1609" s="34" t="s">
        <v>7946</v>
      </c>
      <c r="W1609" s="70" t="s">
        <v>3632</v>
      </c>
      <c r="X1609" s="71" t="s">
        <v>2011</v>
      </c>
    </row>
    <row r="1610" spans="1:24" x14ac:dyDescent="0.25">
      <c r="A1610" s="30" t="s">
        <v>1372</v>
      </c>
      <c r="B1610" s="31" t="s">
        <v>638</v>
      </c>
      <c r="C1610" s="31" t="str">
        <f t="shared" si="75"/>
        <v>Drug and Biological Policy</v>
      </c>
      <c r="G1610" s="30" t="s">
        <v>1372</v>
      </c>
      <c r="H1610" s="31" t="s">
        <v>638</v>
      </c>
      <c r="I1610" s="31" t="str">
        <f t="shared" si="76"/>
        <v>Drug and Biological Policy</v>
      </c>
      <c r="J1610" t="e">
        <f t="shared" ca="1" si="77"/>
        <v>#N/A</v>
      </c>
      <c r="N1610" s="34" t="s">
        <v>2011</v>
      </c>
      <c r="O1610" s="34" t="s">
        <v>2855</v>
      </c>
      <c r="P1610" s="69">
        <v>6680</v>
      </c>
      <c r="Q1610" s="34" t="s">
        <v>8162</v>
      </c>
      <c r="R1610" s="34" t="s">
        <v>2872</v>
      </c>
      <c r="S1610" s="69">
        <v>36127</v>
      </c>
      <c r="T1610" s="70" t="s">
        <v>8163</v>
      </c>
      <c r="U1610" s="34" t="s">
        <v>7932</v>
      </c>
      <c r="V1610" s="34" t="s">
        <v>7946</v>
      </c>
      <c r="W1610" s="34" t="s">
        <v>8154</v>
      </c>
      <c r="X1610" s="34" t="s">
        <v>2011</v>
      </c>
    </row>
    <row r="1611" spans="1:24" x14ac:dyDescent="0.25">
      <c r="A1611" s="30" t="s">
        <v>1372</v>
      </c>
      <c r="B1611" s="31" t="s">
        <v>638</v>
      </c>
      <c r="C1611" s="31" t="str">
        <f t="shared" si="75"/>
        <v>Drug and Biological Policy</v>
      </c>
      <c r="G1611" s="30" t="s">
        <v>1372</v>
      </c>
      <c r="H1611" s="31" t="s">
        <v>638</v>
      </c>
      <c r="I1611" s="31" t="str">
        <f t="shared" si="76"/>
        <v>Drug and Biological Policy</v>
      </c>
      <c r="J1611" t="e">
        <f t="shared" ca="1" si="77"/>
        <v>#N/A</v>
      </c>
      <c r="N1611" s="34" t="s">
        <v>2011</v>
      </c>
      <c r="O1611" s="34" t="s">
        <v>2855</v>
      </c>
      <c r="P1611" s="69">
        <v>6965</v>
      </c>
      <c r="Q1611" s="34" t="s">
        <v>8164</v>
      </c>
      <c r="R1611" s="34" t="s">
        <v>2869</v>
      </c>
      <c r="S1611" s="69">
        <v>24884</v>
      </c>
      <c r="T1611" s="34" t="s">
        <v>8165</v>
      </c>
      <c r="U1611" s="34" t="s">
        <v>7476</v>
      </c>
      <c r="V1611" s="34" t="s">
        <v>7477</v>
      </c>
      <c r="W1611" s="34" t="s">
        <v>8166</v>
      </c>
      <c r="X1611" s="34" t="s">
        <v>2011</v>
      </c>
    </row>
    <row r="1612" spans="1:24" x14ac:dyDescent="0.25">
      <c r="A1612" s="30" t="s">
        <v>1372</v>
      </c>
      <c r="B1612" s="31" t="s">
        <v>494</v>
      </c>
      <c r="C1612" s="31" t="str">
        <f t="shared" si="75"/>
        <v>Drug and Biological Policy</v>
      </c>
      <c r="G1612" s="30" t="s">
        <v>1372</v>
      </c>
      <c r="H1612" s="31" t="s">
        <v>494</v>
      </c>
      <c r="I1612" s="31" t="str">
        <f t="shared" si="76"/>
        <v>Drug and Biological Policy</v>
      </c>
      <c r="J1612" t="e">
        <f t="shared" ca="1" si="77"/>
        <v>#N/A</v>
      </c>
      <c r="N1612" s="34" t="s">
        <v>2011</v>
      </c>
      <c r="O1612" s="34" t="s">
        <v>2855</v>
      </c>
      <c r="P1612" s="69">
        <v>7281</v>
      </c>
      <c r="Q1612" s="34" t="s">
        <v>8167</v>
      </c>
      <c r="R1612" s="34" t="s">
        <v>8168</v>
      </c>
      <c r="S1612" s="69">
        <v>61011</v>
      </c>
      <c r="T1612" s="70" t="s">
        <v>8169</v>
      </c>
      <c r="U1612" s="34" t="s">
        <v>7932</v>
      </c>
      <c r="V1612" s="34" t="s">
        <v>7933</v>
      </c>
      <c r="W1612" s="34" t="s">
        <v>8154</v>
      </c>
      <c r="X1612" s="34" t="s">
        <v>2011</v>
      </c>
    </row>
    <row r="1613" spans="1:24" x14ac:dyDescent="0.25">
      <c r="A1613" s="30" t="s">
        <v>1372</v>
      </c>
      <c r="B1613" s="31" t="s">
        <v>494</v>
      </c>
      <c r="C1613" s="31" t="str">
        <f t="shared" si="75"/>
        <v>Drug and Biological Policy</v>
      </c>
      <c r="G1613" s="30" t="s">
        <v>1372</v>
      </c>
      <c r="H1613" s="31" t="s">
        <v>494</v>
      </c>
      <c r="I1613" s="31" t="str">
        <f t="shared" si="76"/>
        <v>Drug and Biological Policy</v>
      </c>
      <c r="J1613" t="e">
        <f t="shared" ca="1" si="77"/>
        <v>#N/A</v>
      </c>
      <c r="N1613" s="34" t="s">
        <v>2011</v>
      </c>
      <c r="O1613" s="34" t="s">
        <v>2855</v>
      </c>
      <c r="P1613" s="69">
        <v>7282</v>
      </c>
      <c r="Q1613" s="34" t="s">
        <v>8170</v>
      </c>
      <c r="R1613" s="34" t="s">
        <v>8171</v>
      </c>
      <c r="S1613" s="69">
        <v>61038</v>
      </c>
      <c r="T1613" s="70" t="s">
        <v>8172</v>
      </c>
      <c r="U1613" s="34" t="s">
        <v>7932</v>
      </c>
      <c r="V1613" s="34" t="s">
        <v>7933</v>
      </c>
      <c r="W1613" s="34" t="s">
        <v>8154</v>
      </c>
      <c r="X1613" s="34" t="s">
        <v>2011</v>
      </c>
    </row>
    <row r="1614" spans="1:24" x14ac:dyDescent="0.25">
      <c r="A1614" s="30" t="s">
        <v>134</v>
      </c>
      <c r="B1614" s="31" t="s">
        <v>1373</v>
      </c>
      <c r="C1614" s="31" t="str">
        <f t="shared" si="75"/>
        <v>Psychiatry-Psychology Policy</v>
      </c>
      <c r="G1614" s="30" t="s">
        <v>134</v>
      </c>
      <c r="H1614" s="31" t="s">
        <v>1373</v>
      </c>
      <c r="I1614" s="31" t="str">
        <f t="shared" si="76"/>
        <v>Psychiatry-Psychology Policy</v>
      </c>
      <c r="J1614" t="e">
        <f t="shared" ca="1" si="77"/>
        <v>#N/A</v>
      </c>
      <c r="N1614" s="34" t="s">
        <v>2011</v>
      </c>
      <c r="O1614" s="34" t="s">
        <v>2855</v>
      </c>
      <c r="P1614" s="69">
        <v>7283</v>
      </c>
      <c r="Q1614" s="34" t="s">
        <v>8173</v>
      </c>
      <c r="R1614" s="34" t="s">
        <v>8174</v>
      </c>
      <c r="S1614" s="69">
        <v>57769</v>
      </c>
      <c r="T1614" s="70" t="s">
        <v>8175</v>
      </c>
      <c r="U1614" s="34" t="s">
        <v>7932</v>
      </c>
      <c r="V1614" s="34" t="s">
        <v>7933</v>
      </c>
      <c r="W1614" s="34" t="s">
        <v>8176</v>
      </c>
      <c r="X1614" s="34" t="s">
        <v>2011</v>
      </c>
    </row>
    <row r="1615" spans="1:24" x14ac:dyDescent="0.25">
      <c r="A1615" s="30" t="s">
        <v>134</v>
      </c>
      <c r="B1615" s="31" t="s">
        <v>1373</v>
      </c>
      <c r="C1615" s="31" t="str">
        <f t="shared" si="75"/>
        <v>Psychiatry-Psychology Policy</v>
      </c>
      <c r="G1615" s="30" t="s">
        <v>134</v>
      </c>
      <c r="H1615" s="31" t="s">
        <v>1373</v>
      </c>
      <c r="I1615" s="31" t="str">
        <f t="shared" si="76"/>
        <v>Psychiatry-Psychology Policy</v>
      </c>
      <c r="J1615" t="e">
        <f t="shared" ca="1" si="77"/>
        <v>#N/A</v>
      </c>
      <c r="N1615" s="34" t="s">
        <v>2011</v>
      </c>
      <c r="O1615" s="34" t="s">
        <v>2855</v>
      </c>
      <c r="P1615" s="69">
        <v>7284</v>
      </c>
      <c r="Q1615" s="34" t="s">
        <v>8177</v>
      </c>
      <c r="R1615" s="34" t="s">
        <v>8178</v>
      </c>
      <c r="S1615" s="69">
        <v>57726</v>
      </c>
      <c r="T1615" s="70" t="s">
        <v>8179</v>
      </c>
      <c r="U1615" s="34" t="s">
        <v>7476</v>
      </c>
      <c r="V1615" s="34" t="s">
        <v>7477</v>
      </c>
      <c r="W1615" s="34" t="s">
        <v>8180</v>
      </c>
      <c r="X1615" s="34" t="s">
        <v>2011</v>
      </c>
    </row>
    <row r="1616" spans="1:24" x14ac:dyDescent="0.25">
      <c r="A1616" s="30" t="s">
        <v>134</v>
      </c>
      <c r="B1616" s="31" t="s">
        <v>1374</v>
      </c>
      <c r="C1616" s="31" t="str">
        <f t="shared" si="75"/>
        <v>Psychiatry-Psychology Policy</v>
      </c>
      <c r="G1616" s="30" t="s">
        <v>134</v>
      </c>
      <c r="H1616" s="31" t="s">
        <v>1374</v>
      </c>
      <c r="I1616" s="31" t="str">
        <f t="shared" si="76"/>
        <v>Psychiatry-Psychology Policy</v>
      </c>
      <c r="J1616" t="e">
        <f t="shared" ca="1" si="77"/>
        <v>#N/A</v>
      </c>
      <c r="N1616" s="71" t="s">
        <v>2011</v>
      </c>
      <c r="O1616" s="34" t="s">
        <v>2855</v>
      </c>
      <c r="P1616" s="69">
        <v>8120</v>
      </c>
      <c r="Q1616" s="34" t="s">
        <v>8181</v>
      </c>
      <c r="R1616" s="34" t="s">
        <v>1371</v>
      </c>
      <c r="S1616" s="69">
        <v>56307</v>
      </c>
      <c r="T1616" s="70" t="s">
        <v>8182</v>
      </c>
      <c r="U1616" s="34" t="s">
        <v>4699</v>
      </c>
      <c r="V1616" s="34" t="s">
        <v>4699</v>
      </c>
      <c r="W1616" s="34" t="s">
        <v>8183</v>
      </c>
      <c r="X1616" s="71" t="s">
        <v>2011</v>
      </c>
    </row>
    <row r="1617" spans="1:24" x14ac:dyDescent="0.25">
      <c r="A1617" s="30" t="s">
        <v>134</v>
      </c>
      <c r="B1617" s="31" t="s">
        <v>1375</v>
      </c>
      <c r="C1617" s="31" t="str">
        <f t="shared" si="75"/>
        <v>Psychiatry-Psychology Policy</v>
      </c>
      <c r="G1617" s="30" t="s">
        <v>134</v>
      </c>
      <c r="H1617" s="31" t="s">
        <v>1375</v>
      </c>
      <c r="I1617" s="31" t="str">
        <f t="shared" si="76"/>
        <v>Psychiatry-Psychology Policy</v>
      </c>
      <c r="J1617" t="e">
        <f t="shared" ca="1" si="77"/>
        <v>#N/A</v>
      </c>
      <c r="N1617" s="34" t="s">
        <v>2011</v>
      </c>
      <c r="O1617" s="34" t="s">
        <v>2855</v>
      </c>
      <c r="P1617" s="69">
        <v>8286</v>
      </c>
      <c r="Q1617" s="34" t="s">
        <v>8184</v>
      </c>
      <c r="R1617" s="34" t="s">
        <v>8185</v>
      </c>
      <c r="S1617" s="69">
        <v>57864</v>
      </c>
      <c r="T1617" s="70" t="s">
        <v>8186</v>
      </c>
      <c r="U1617" s="34" t="s">
        <v>7932</v>
      </c>
      <c r="V1617" s="34" t="s">
        <v>7933</v>
      </c>
      <c r="W1617" s="34" t="s">
        <v>8154</v>
      </c>
      <c r="X1617" s="34" t="s">
        <v>2011</v>
      </c>
    </row>
    <row r="1618" spans="1:24" x14ac:dyDescent="0.25">
      <c r="A1618" s="30" t="s">
        <v>134</v>
      </c>
      <c r="B1618" s="31" t="s">
        <v>1376</v>
      </c>
      <c r="C1618" s="31" t="str">
        <f t="shared" si="75"/>
        <v>Psychiatry-Psychology Policy</v>
      </c>
      <c r="G1618" s="30" t="s">
        <v>134</v>
      </c>
      <c r="H1618" s="31" t="s">
        <v>1376</v>
      </c>
      <c r="I1618" s="31" t="str">
        <f t="shared" si="76"/>
        <v>Psychiatry-Psychology Policy</v>
      </c>
      <c r="J1618" t="e">
        <f t="shared" ca="1" si="77"/>
        <v>#N/A</v>
      </c>
      <c r="N1618" s="71" t="s">
        <v>2011</v>
      </c>
      <c r="O1618" s="34" t="s">
        <v>2855</v>
      </c>
      <c r="P1618" s="69">
        <v>8671</v>
      </c>
      <c r="Q1618" s="34" t="s">
        <v>8187</v>
      </c>
      <c r="R1618" s="34" t="s">
        <v>1496</v>
      </c>
      <c r="S1618" s="69">
        <v>47025</v>
      </c>
      <c r="T1618" s="70" t="s">
        <v>8188</v>
      </c>
      <c r="U1618" s="34" t="s">
        <v>4699</v>
      </c>
      <c r="V1618" s="34" t="s">
        <v>4699</v>
      </c>
      <c r="W1618" s="34" t="s">
        <v>8189</v>
      </c>
      <c r="X1618" s="71" t="s">
        <v>2011</v>
      </c>
    </row>
    <row r="1619" spans="1:24" x14ac:dyDescent="0.25">
      <c r="A1619" s="30" t="s">
        <v>134</v>
      </c>
      <c r="B1619" s="31" t="s">
        <v>1376</v>
      </c>
      <c r="C1619" s="31" t="str">
        <f t="shared" si="75"/>
        <v>Psychiatry-Psychology Policy</v>
      </c>
      <c r="G1619" s="30" t="s">
        <v>134</v>
      </c>
      <c r="H1619" s="31" t="s">
        <v>1376</v>
      </c>
      <c r="I1619" s="31" t="str">
        <f t="shared" si="76"/>
        <v>Psychiatry-Psychology Policy</v>
      </c>
      <c r="J1619" t="e">
        <f t="shared" ca="1" si="77"/>
        <v>#N/A</v>
      </c>
      <c r="N1619" s="34" t="s">
        <v>2011</v>
      </c>
      <c r="O1619" s="34" t="s">
        <v>2855</v>
      </c>
      <c r="P1619" s="69">
        <v>9127</v>
      </c>
      <c r="Q1619" s="34" t="s">
        <v>8190</v>
      </c>
      <c r="R1619" s="34" t="s">
        <v>8191</v>
      </c>
      <c r="S1619" s="69">
        <v>56407</v>
      </c>
      <c r="T1619" s="70" t="s">
        <v>8192</v>
      </c>
      <c r="U1619" s="34" t="s">
        <v>7932</v>
      </c>
      <c r="V1619" s="34" t="s">
        <v>7946</v>
      </c>
      <c r="W1619" s="34" t="s">
        <v>8193</v>
      </c>
      <c r="X1619" s="34" t="s">
        <v>2011</v>
      </c>
    </row>
    <row r="1620" spans="1:24" x14ac:dyDescent="0.25">
      <c r="A1620" s="30" t="s">
        <v>134</v>
      </c>
      <c r="B1620" s="31" t="s">
        <v>1377</v>
      </c>
      <c r="C1620" s="31" t="str">
        <f t="shared" si="75"/>
        <v>Psychiatry-Psychology Policy</v>
      </c>
      <c r="G1620" s="30" t="s">
        <v>134</v>
      </c>
      <c r="H1620" s="31" t="s">
        <v>1377</v>
      </c>
      <c r="I1620" s="31" t="str">
        <f t="shared" si="76"/>
        <v>Psychiatry-Psychology Policy</v>
      </c>
      <c r="J1620" t="e">
        <f t="shared" ca="1" si="77"/>
        <v>#N/A</v>
      </c>
      <c r="N1620" s="34" t="s">
        <v>2011</v>
      </c>
      <c r="O1620" s="34" t="s">
        <v>2855</v>
      </c>
      <c r="P1620" s="69">
        <v>9128</v>
      </c>
      <c r="Q1620" s="34" t="s">
        <v>8194</v>
      </c>
      <c r="R1620" s="34" t="s">
        <v>8195</v>
      </c>
      <c r="S1620" s="69">
        <v>56417</v>
      </c>
      <c r="T1620" s="70" t="s">
        <v>8196</v>
      </c>
      <c r="U1620" s="34" t="s">
        <v>7932</v>
      </c>
      <c r="V1620" s="34" t="s">
        <v>7946</v>
      </c>
      <c r="W1620" s="34" t="s">
        <v>8193</v>
      </c>
      <c r="X1620" s="34" t="s">
        <v>2011</v>
      </c>
    </row>
    <row r="1621" spans="1:24" x14ac:dyDescent="0.25">
      <c r="A1621" s="30" t="s">
        <v>1378</v>
      </c>
      <c r="B1621" s="31" t="s">
        <v>1150</v>
      </c>
      <c r="C1621" s="31" t="str">
        <f t="shared" si="75"/>
        <v>Drug and Biological Policy</v>
      </c>
      <c r="G1621" s="30" t="s">
        <v>1378</v>
      </c>
      <c r="H1621" s="31" t="s">
        <v>1150</v>
      </c>
      <c r="I1621" s="31" t="str">
        <f t="shared" si="76"/>
        <v>Drug and Biological Policy</v>
      </c>
      <c r="J1621" t="e">
        <f t="shared" ca="1" si="77"/>
        <v>#N/A</v>
      </c>
      <c r="N1621" s="71" t="s">
        <v>2011</v>
      </c>
      <c r="O1621" s="34" t="s">
        <v>2854</v>
      </c>
      <c r="P1621" s="69">
        <v>8928</v>
      </c>
      <c r="Q1621" s="34" t="s">
        <v>8197</v>
      </c>
      <c r="R1621" s="34" t="s">
        <v>1539</v>
      </c>
      <c r="S1621" s="69">
        <v>51855</v>
      </c>
      <c r="T1621" s="70" t="s">
        <v>8198</v>
      </c>
      <c r="U1621" s="34" t="s">
        <v>8199</v>
      </c>
      <c r="V1621" s="34" t="s">
        <v>8200</v>
      </c>
      <c r="W1621" s="70" t="s">
        <v>8201</v>
      </c>
      <c r="X1621" s="71" t="s">
        <v>2011</v>
      </c>
    </row>
    <row r="1622" spans="1:24" x14ac:dyDescent="0.25">
      <c r="A1622" s="30" t="s">
        <v>1378</v>
      </c>
      <c r="B1622" s="31" t="s">
        <v>1150</v>
      </c>
      <c r="C1622" s="31" t="str">
        <f t="shared" si="75"/>
        <v>Drug and Biological Policy</v>
      </c>
      <c r="G1622" s="30" t="s">
        <v>1378</v>
      </c>
      <c r="H1622" s="31" t="s">
        <v>1150</v>
      </c>
      <c r="I1622" s="31" t="str">
        <f t="shared" si="76"/>
        <v>Drug and Biological Policy</v>
      </c>
      <c r="J1622" t="e">
        <f t="shared" ca="1" si="77"/>
        <v>#N/A</v>
      </c>
      <c r="N1622" s="34" t="s">
        <v>2011</v>
      </c>
      <c r="O1622" s="34" t="s">
        <v>2845</v>
      </c>
      <c r="P1622" s="69">
        <v>6967</v>
      </c>
      <c r="Q1622" s="34" t="s">
        <v>8202</v>
      </c>
      <c r="R1622" s="34" t="s">
        <v>2853</v>
      </c>
      <c r="S1622" s="69">
        <v>24882</v>
      </c>
      <c r="T1622" s="34" t="s">
        <v>8203</v>
      </c>
      <c r="U1622" s="34" t="s">
        <v>7476</v>
      </c>
      <c r="V1622" s="34" t="s">
        <v>7477</v>
      </c>
      <c r="W1622" s="34" t="s">
        <v>8204</v>
      </c>
      <c r="X1622" s="34" t="s">
        <v>2011</v>
      </c>
    </row>
    <row r="1623" spans="1:24" x14ac:dyDescent="0.25">
      <c r="A1623" s="30" t="s">
        <v>1379</v>
      </c>
      <c r="B1623" s="31" t="s">
        <v>460</v>
      </c>
      <c r="C1623" s="31" t="str">
        <f t="shared" si="75"/>
        <v>Drug and Biological Policy</v>
      </c>
      <c r="G1623" s="30" t="s">
        <v>1379</v>
      </c>
      <c r="H1623" s="31" t="s">
        <v>460</v>
      </c>
      <c r="I1623" s="31" t="str">
        <f t="shared" si="76"/>
        <v>Drug and Biological Policy</v>
      </c>
      <c r="J1623" t="e">
        <f t="shared" ca="1" si="77"/>
        <v>#N/A</v>
      </c>
      <c r="N1623" s="71" t="s">
        <v>2011</v>
      </c>
      <c r="O1623" s="34" t="s">
        <v>2845</v>
      </c>
      <c r="P1623" s="69">
        <v>7369</v>
      </c>
      <c r="Q1623" s="34" t="s">
        <v>8205</v>
      </c>
      <c r="R1623" s="34" t="s">
        <v>151</v>
      </c>
      <c r="S1623" s="69">
        <v>56704</v>
      </c>
      <c r="T1623" s="70" t="s">
        <v>8206</v>
      </c>
      <c r="U1623" s="34" t="s">
        <v>7476</v>
      </c>
      <c r="V1623" s="34" t="s">
        <v>7477</v>
      </c>
      <c r="W1623" s="70" t="s">
        <v>8207</v>
      </c>
      <c r="X1623" s="71" t="s">
        <v>2011</v>
      </c>
    </row>
    <row r="1624" spans="1:24" x14ac:dyDescent="0.25">
      <c r="A1624" s="30" t="s">
        <v>1380</v>
      </c>
      <c r="B1624" s="31" t="s">
        <v>866</v>
      </c>
      <c r="C1624" s="31" t="str">
        <f t="shared" si="75"/>
        <v>Durable Medical Equipment and Supplies Policy</v>
      </c>
      <c r="G1624" s="30" t="s">
        <v>1380</v>
      </c>
      <c r="H1624" s="31" t="s">
        <v>866</v>
      </c>
      <c r="I1624" s="31" t="str">
        <f t="shared" si="76"/>
        <v>Durable Medical Equipment and Supplies Policy</v>
      </c>
      <c r="J1624" t="e">
        <f t="shared" ca="1" si="77"/>
        <v>#N/A</v>
      </c>
      <c r="N1624" s="34" t="s">
        <v>2011</v>
      </c>
      <c r="O1624" s="34" t="s">
        <v>2845</v>
      </c>
      <c r="P1624" s="69">
        <v>7370</v>
      </c>
      <c r="Q1624" s="70" t="s">
        <v>8208</v>
      </c>
      <c r="R1624" s="34" t="s">
        <v>2851</v>
      </c>
      <c r="S1624" s="69">
        <v>36262</v>
      </c>
      <c r="T1624" s="34" t="s">
        <v>8209</v>
      </c>
      <c r="U1624" s="34" t="s">
        <v>7476</v>
      </c>
      <c r="V1624" s="34" t="s">
        <v>7477</v>
      </c>
      <c r="W1624" s="34" t="s">
        <v>8210</v>
      </c>
      <c r="X1624" s="34" t="s">
        <v>2011</v>
      </c>
    </row>
    <row r="1625" spans="1:24" x14ac:dyDescent="0.25">
      <c r="A1625" s="30" t="s">
        <v>448</v>
      </c>
      <c r="B1625" s="31" t="s">
        <v>632</v>
      </c>
      <c r="C1625" s="31" t="str">
        <f t="shared" si="75"/>
        <v>Drug and Biological Policy</v>
      </c>
      <c r="G1625" s="30" t="s">
        <v>448</v>
      </c>
      <c r="H1625" s="31" t="s">
        <v>632</v>
      </c>
      <c r="I1625" s="31" t="str">
        <f t="shared" si="76"/>
        <v>Drug and Biological Policy</v>
      </c>
      <c r="J1625" t="e">
        <f t="shared" ca="1" si="77"/>
        <v>#N/A</v>
      </c>
      <c r="N1625" s="34" t="s">
        <v>2011</v>
      </c>
      <c r="O1625" s="34" t="s">
        <v>2845</v>
      </c>
      <c r="P1625" s="69">
        <v>7371</v>
      </c>
      <c r="Q1625" s="34" t="s">
        <v>8211</v>
      </c>
      <c r="R1625" s="34" t="s">
        <v>8212</v>
      </c>
      <c r="S1625" s="69">
        <v>56706</v>
      </c>
      <c r="T1625" s="70" t="s">
        <v>8213</v>
      </c>
      <c r="U1625" s="34" t="s">
        <v>7476</v>
      </c>
      <c r="V1625" s="34" t="s">
        <v>7477</v>
      </c>
      <c r="W1625" s="34" t="s">
        <v>8210</v>
      </c>
      <c r="X1625" s="34" t="s">
        <v>2011</v>
      </c>
    </row>
    <row r="1626" spans="1:24" x14ac:dyDescent="0.25">
      <c r="A1626" s="30" t="s">
        <v>448</v>
      </c>
      <c r="B1626" s="31" t="s">
        <v>629</v>
      </c>
      <c r="C1626" s="31" t="str">
        <f t="shared" si="75"/>
        <v>Drug and Biological Policy</v>
      </c>
      <c r="G1626" s="30" t="s">
        <v>448</v>
      </c>
      <c r="H1626" s="31" t="s">
        <v>629</v>
      </c>
      <c r="I1626" s="31" t="str">
        <f t="shared" si="76"/>
        <v>Drug and Biological Policy</v>
      </c>
      <c r="J1626" t="e">
        <f t="shared" ca="1" si="77"/>
        <v>#N/A</v>
      </c>
      <c r="N1626" s="34" t="s">
        <v>2011</v>
      </c>
      <c r="O1626" s="34" t="s">
        <v>2845</v>
      </c>
      <c r="P1626" s="69">
        <v>7373</v>
      </c>
      <c r="Q1626" s="34" t="s">
        <v>8214</v>
      </c>
      <c r="R1626" s="34" t="s">
        <v>2848</v>
      </c>
      <c r="S1626" s="69">
        <v>30400</v>
      </c>
      <c r="T1626" s="34" t="s">
        <v>8215</v>
      </c>
      <c r="U1626" s="34" t="s">
        <v>7476</v>
      </c>
      <c r="V1626" s="34" t="s">
        <v>7477</v>
      </c>
      <c r="W1626" s="34" t="s">
        <v>8210</v>
      </c>
      <c r="X1626" s="34" t="s">
        <v>2011</v>
      </c>
    </row>
    <row r="1627" spans="1:24" x14ac:dyDescent="0.25">
      <c r="A1627" s="30" t="s">
        <v>448</v>
      </c>
      <c r="B1627" s="31" t="s">
        <v>1381</v>
      </c>
      <c r="C1627" s="31" t="str">
        <f t="shared" si="75"/>
        <v>Drug and Biological Policy</v>
      </c>
      <c r="G1627" s="30" t="s">
        <v>448</v>
      </c>
      <c r="H1627" s="31" t="s">
        <v>1381</v>
      </c>
      <c r="I1627" s="31" t="str">
        <f t="shared" si="76"/>
        <v>Drug and Biological Policy</v>
      </c>
      <c r="J1627" t="e">
        <f t="shared" ca="1" si="77"/>
        <v>#N/A</v>
      </c>
      <c r="N1627" s="34" t="s">
        <v>2011</v>
      </c>
      <c r="O1627" s="34" t="s">
        <v>2845</v>
      </c>
      <c r="P1627" s="69">
        <v>7374</v>
      </c>
      <c r="Q1627" s="70" t="s">
        <v>8216</v>
      </c>
      <c r="R1627" s="34" t="s">
        <v>8217</v>
      </c>
      <c r="S1627" s="69">
        <v>60639</v>
      </c>
      <c r="T1627" s="70" t="s">
        <v>8218</v>
      </c>
      <c r="U1627" s="34" t="s">
        <v>7476</v>
      </c>
      <c r="V1627" s="34" t="s">
        <v>7477</v>
      </c>
      <c r="W1627" s="34" t="s">
        <v>8210</v>
      </c>
      <c r="X1627" s="34" t="s">
        <v>2011</v>
      </c>
    </row>
    <row r="1628" spans="1:24" x14ac:dyDescent="0.25">
      <c r="A1628" s="30" t="s">
        <v>191</v>
      </c>
      <c r="B1628" s="31" t="s">
        <v>1382</v>
      </c>
      <c r="C1628" s="31" t="str">
        <f t="shared" si="75"/>
        <v>Cardiology Policy</v>
      </c>
      <c r="G1628" s="30" t="s">
        <v>191</v>
      </c>
      <c r="H1628" s="31" t="s">
        <v>1382</v>
      </c>
      <c r="I1628" s="31" t="str">
        <f t="shared" si="76"/>
        <v>Cardiology Policy</v>
      </c>
      <c r="J1628" t="e">
        <f t="shared" ca="1" si="77"/>
        <v>#N/A</v>
      </c>
      <c r="N1628" s="34" t="s">
        <v>2011</v>
      </c>
      <c r="O1628" s="34" t="s">
        <v>2845</v>
      </c>
      <c r="P1628" s="69">
        <v>7375</v>
      </c>
      <c r="Q1628" s="34" t="s">
        <v>8219</v>
      </c>
      <c r="R1628" s="34" t="s">
        <v>2846</v>
      </c>
      <c r="S1628" s="69">
        <v>36266</v>
      </c>
      <c r="T1628" s="70" t="s">
        <v>8220</v>
      </c>
      <c r="U1628" s="34" t="s">
        <v>7476</v>
      </c>
      <c r="V1628" s="34" t="s">
        <v>7477</v>
      </c>
      <c r="W1628" s="34" t="s">
        <v>8210</v>
      </c>
      <c r="X1628" s="34" t="s">
        <v>2011</v>
      </c>
    </row>
    <row r="1629" spans="1:24" x14ac:dyDescent="0.25">
      <c r="A1629" s="30" t="s">
        <v>191</v>
      </c>
      <c r="B1629" s="31" t="s">
        <v>1383</v>
      </c>
      <c r="C1629" s="31" t="str">
        <f t="shared" si="75"/>
        <v>Cardiology Policy</v>
      </c>
      <c r="G1629" s="30" t="s">
        <v>191</v>
      </c>
      <c r="H1629" s="31" t="s">
        <v>1383</v>
      </c>
      <c r="I1629" s="31" t="str">
        <f t="shared" si="76"/>
        <v>Cardiology Policy</v>
      </c>
      <c r="J1629" t="e">
        <f t="shared" ca="1" si="77"/>
        <v>#N/A</v>
      </c>
      <c r="N1629" s="71" t="s">
        <v>2011</v>
      </c>
      <c r="O1629" s="34" t="s">
        <v>3585</v>
      </c>
      <c r="P1629" s="69">
        <v>4801</v>
      </c>
      <c r="Q1629" s="34" t="s">
        <v>8221</v>
      </c>
      <c r="R1629" s="34" t="s">
        <v>1957</v>
      </c>
      <c r="S1629" s="69">
        <v>57026</v>
      </c>
      <c r="T1629" s="34" t="s">
        <v>8222</v>
      </c>
      <c r="U1629" s="34" t="s">
        <v>4638</v>
      </c>
      <c r="V1629" s="34" t="s">
        <v>5811</v>
      </c>
      <c r="W1629" s="70" t="s">
        <v>8223</v>
      </c>
      <c r="X1629" s="71" t="s">
        <v>2011</v>
      </c>
    </row>
    <row r="1630" spans="1:24" x14ac:dyDescent="0.25">
      <c r="A1630" s="30" t="s">
        <v>191</v>
      </c>
      <c r="B1630" s="31" t="s">
        <v>1384</v>
      </c>
      <c r="C1630" s="31" t="str">
        <f t="shared" si="75"/>
        <v>Cardiology Policy</v>
      </c>
      <c r="G1630" s="30" t="s">
        <v>191</v>
      </c>
      <c r="H1630" s="31" t="s">
        <v>1384</v>
      </c>
      <c r="I1630" s="31" t="str">
        <f t="shared" si="76"/>
        <v>Cardiology Policy</v>
      </c>
      <c r="J1630" t="e">
        <f t="shared" ca="1" si="77"/>
        <v>#N/A</v>
      </c>
      <c r="N1630" s="71" t="s">
        <v>2011</v>
      </c>
      <c r="O1630" s="34" t="s">
        <v>3585</v>
      </c>
      <c r="P1630" s="69">
        <v>6253</v>
      </c>
      <c r="Q1630" s="34" t="s">
        <v>8224</v>
      </c>
      <c r="R1630" s="34" t="s">
        <v>660</v>
      </c>
      <c r="S1630" s="69">
        <v>60889</v>
      </c>
      <c r="T1630" s="70" t="s">
        <v>8225</v>
      </c>
      <c r="U1630" s="34" t="s">
        <v>7476</v>
      </c>
      <c r="V1630" s="34" t="s">
        <v>7477</v>
      </c>
      <c r="W1630" s="70" t="s">
        <v>8226</v>
      </c>
      <c r="X1630" s="71" t="s">
        <v>2011</v>
      </c>
    </row>
    <row r="1631" spans="1:24" x14ac:dyDescent="0.25">
      <c r="A1631" s="30" t="s">
        <v>191</v>
      </c>
      <c r="B1631" s="31" t="s">
        <v>1385</v>
      </c>
      <c r="C1631" s="31" t="str">
        <f t="shared" si="75"/>
        <v>Cardiology Policy</v>
      </c>
      <c r="G1631" s="30" t="s">
        <v>191</v>
      </c>
      <c r="H1631" s="31" t="s">
        <v>1385</v>
      </c>
      <c r="I1631" s="31" t="str">
        <f t="shared" si="76"/>
        <v>Cardiology Policy</v>
      </c>
      <c r="J1631" t="e">
        <f t="shared" ca="1" si="77"/>
        <v>#N/A</v>
      </c>
      <c r="N1631" s="34" t="s">
        <v>2011</v>
      </c>
      <c r="O1631" s="34" t="s">
        <v>3585</v>
      </c>
      <c r="P1631" s="69">
        <v>6265</v>
      </c>
      <c r="Q1631" s="34" t="s">
        <v>8227</v>
      </c>
      <c r="R1631" s="34" t="s">
        <v>8228</v>
      </c>
      <c r="S1631" s="69">
        <v>57113</v>
      </c>
      <c r="T1631" s="34" t="s">
        <v>8229</v>
      </c>
      <c r="U1631" s="34" t="s">
        <v>7932</v>
      </c>
      <c r="V1631" s="34" t="s">
        <v>7946</v>
      </c>
      <c r="W1631" s="34" t="s">
        <v>8230</v>
      </c>
      <c r="X1631" s="34" t="s">
        <v>2011</v>
      </c>
    </row>
    <row r="1632" spans="1:24" x14ac:dyDescent="0.25">
      <c r="A1632" s="30" t="s">
        <v>191</v>
      </c>
      <c r="B1632" s="31" t="s">
        <v>1386</v>
      </c>
      <c r="C1632" s="31" t="str">
        <f t="shared" si="75"/>
        <v>Cardiology Policy</v>
      </c>
      <c r="G1632" s="30" t="s">
        <v>191</v>
      </c>
      <c r="H1632" s="31" t="s">
        <v>1386</v>
      </c>
      <c r="I1632" s="31" t="str">
        <f t="shared" si="76"/>
        <v>Cardiology Policy</v>
      </c>
      <c r="J1632" t="e">
        <f t="shared" ca="1" si="77"/>
        <v>#N/A</v>
      </c>
      <c r="N1632" s="34" t="s">
        <v>2011</v>
      </c>
      <c r="O1632" s="34" t="s">
        <v>3585</v>
      </c>
      <c r="P1632" s="69">
        <v>6274</v>
      </c>
      <c r="Q1632" s="70" t="s">
        <v>8231</v>
      </c>
      <c r="R1632" s="34" t="s">
        <v>8232</v>
      </c>
      <c r="S1632" s="69">
        <v>57157</v>
      </c>
      <c r="T1632" s="70" t="s">
        <v>8233</v>
      </c>
      <c r="U1632" s="34" t="s">
        <v>7932</v>
      </c>
      <c r="V1632" s="34" t="s">
        <v>7933</v>
      </c>
      <c r="W1632" s="70" t="s">
        <v>8234</v>
      </c>
      <c r="X1632" s="34" t="s">
        <v>2011</v>
      </c>
    </row>
    <row r="1633" spans="1:24" x14ac:dyDescent="0.25">
      <c r="A1633" s="30" t="s">
        <v>191</v>
      </c>
      <c r="B1633" s="31" t="s">
        <v>1387</v>
      </c>
      <c r="C1633" s="31" t="str">
        <f t="shared" si="75"/>
        <v>Cardiology Policy</v>
      </c>
      <c r="G1633" s="30" t="s">
        <v>191</v>
      </c>
      <c r="H1633" s="31" t="s">
        <v>1387</v>
      </c>
      <c r="I1633" s="31" t="str">
        <f t="shared" si="76"/>
        <v>Cardiology Policy</v>
      </c>
      <c r="J1633" t="e">
        <f t="shared" ca="1" si="77"/>
        <v>#N/A</v>
      </c>
      <c r="N1633" s="34" t="s">
        <v>2011</v>
      </c>
      <c r="O1633" s="34" t="s">
        <v>3585</v>
      </c>
      <c r="P1633" s="69">
        <v>6295</v>
      </c>
      <c r="Q1633" s="34" t="s">
        <v>8235</v>
      </c>
      <c r="R1633" s="34" t="s">
        <v>8236</v>
      </c>
      <c r="S1633" s="69">
        <v>60937</v>
      </c>
      <c r="T1633" s="70" t="s">
        <v>8237</v>
      </c>
      <c r="U1633" s="34" t="s">
        <v>7476</v>
      </c>
      <c r="V1633" s="34" t="s">
        <v>7477</v>
      </c>
      <c r="W1633" s="34" t="s">
        <v>8238</v>
      </c>
      <c r="X1633" s="34" t="s">
        <v>2011</v>
      </c>
    </row>
    <row r="1634" spans="1:24" x14ac:dyDescent="0.25">
      <c r="A1634" s="30" t="s">
        <v>191</v>
      </c>
      <c r="B1634" s="31" t="s">
        <v>1388</v>
      </c>
      <c r="C1634" s="31" t="str">
        <f t="shared" si="75"/>
        <v>Cardiology Policy</v>
      </c>
      <c r="G1634" s="30" t="s">
        <v>191</v>
      </c>
      <c r="H1634" s="31" t="s">
        <v>1388</v>
      </c>
      <c r="I1634" s="31" t="str">
        <f t="shared" si="76"/>
        <v>Cardiology Policy</v>
      </c>
      <c r="J1634" t="e">
        <f t="shared" ca="1" si="77"/>
        <v>#N/A</v>
      </c>
      <c r="N1634" s="34" t="s">
        <v>2011</v>
      </c>
      <c r="O1634" s="34" t="s">
        <v>3585</v>
      </c>
      <c r="P1634" s="69">
        <v>6315</v>
      </c>
      <c r="Q1634" s="34" t="s">
        <v>8239</v>
      </c>
      <c r="R1634" s="34" t="s">
        <v>8240</v>
      </c>
      <c r="S1634" s="69">
        <v>57036</v>
      </c>
      <c r="T1634" s="70" t="s">
        <v>8241</v>
      </c>
      <c r="U1634" s="34" t="s">
        <v>7476</v>
      </c>
      <c r="V1634" s="34" t="s">
        <v>7477</v>
      </c>
      <c r="W1634" s="70" t="s">
        <v>8242</v>
      </c>
      <c r="X1634" s="34" t="s">
        <v>2011</v>
      </c>
    </row>
    <row r="1635" spans="1:24" x14ac:dyDescent="0.25">
      <c r="A1635" s="30" t="s">
        <v>191</v>
      </c>
      <c r="B1635" s="31" t="s">
        <v>1389</v>
      </c>
      <c r="C1635" s="31" t="str">
        <f t="shared" si="75"/>
        <v>Cardiology Policy</v>
      </c>
      <c r="G1635" s="30" t="s">
        <v>191</v>
      </c>
      <c r="H1635" s="31" t="s">
        <v>1389</v>
      </c>
      <c r="I1635" s="31" t="str">
        <f t="shared" si="76"/>
        <v>Cardiology Policy</v>
      </c>
      <c r="J1635" t="e">
        <f t="shared" ca="1" si="77"/>
        <v>#N/A</v>
      </c>
      <c r="N1635" s="34" t="s">
        <v>2011</v>
      </c>
      <c r="O1635" s="34" t="s">
        <v>3585</v>
      </c>
      <c r="P1635" s="69">
        <v>6316</v>
      </c>
      <c r="Q1635" s="34" t="s">
        <v>8243</v>
      </c>
      <c r="R1635" s="34" t="s">
        <v>8244</v>
      </c>
      <c r="S1635" s="69">
        <v>57096</v>
      </c>
      <c r="T1635" s="70" t="s">
        <v>8245</v>
      </c>
      <c r="U1635" s="34" t="s">
        <v>7476</v>
      </c>
      <c r="V1635" s="34" t="s">
        <v>7477</v>
      </c>
      <c r="W1635" s="34" t="s">
        <v>8238</v>
      </c>
      <c r="X1635" s="34" t="s">
        <v>2011</v>
      </c>
    </row>
    <row r="1636" spans="1:24" x14ac:dyDescent="0.25">
      <c r="A1636" s="30" t="s">
        <v>191</v>
      </c>
      <c r="B1636" s="31" t="s">
        <v>1390</v>
      </c>
      <c r="C1636" s="31" t="str">
        <f t="shared" si="75"/>
        <v>Cardiology Policy</v>
      </c>
      <c r="G1636" s="30" t="s">
        <v>191</v>
      </c>
      <c r="H1636" s="31" t="s">
        <v>1390</v>
      </c>
      <c r="I1636" s="31" t="str">
        <f t="shared" si="76"/>
        <v>Cardiology Policy</v>
      </c>
      <c r="J1636" t="e">
        <f t="shared" ca="1" si="77"/>
        <v>#N/A</v>
      </c>
      <c r="N1636" s="34" t="s">
        <v>2011</v>
      </c>
      <c r="O1636" s="34" t="s">
        <v>3585</v>
      </c>
      <c r="P1636" s="69">
        <v>6980</v>
      </c>
      <c r="Q1636" s="34" t="s">
        <v>8246</v>
      </c>
      <c r="R1636" s="34" t="s">
        <v>8247</v>
      </c>
      <c r="S1636" s="69">
        <v>57061</v>
      </c>
      <c r="T1636" s="34" t="s">
        <v>8248</v>
      </c>
      <c r="U1636" s="34" t="s">
        <v>7476</v>
      </c>
      <c r="V1636" s="34" t="s">
        <v>7477</v>
      </c>
      <c r="W1636" s="34" t="s">
        <v>8249</v>
      </c>
      <c r="X1636" s="34" t="s">
        <v>2011</v>
      </c>
    </row>
    <row r="1637" spans="1:24" x14ac:dyDescent="0.25">
      <c r="A1637" s="30" t="s">
        <v>191</v>
      </c>
      <c r="B1637" s="31" t="s">
        <v>1391</v>
      </c>
      <c r="C1637" s="31" t="str">
        <f t="shared" si="75"/>
        <v>Cardiology Policy</v>
      </c>
      <c r="G1637" s="30" t="s">
        <v>191</v>
      </c>
      <c r="H1637" s="31" t="s">
        <v>1391</v>
      </c>
      <c r="I1637" s="31" t="str">
        <f t="shared" si="76"/>
        <v>Cardiology Policy</v>
      </c>
      <c r="J1637" t="e">
        <f t="shared" ca="1" si="77"/>
        <v>#N/A</v>
      </c>
      <c r="N1637" s="34" t="s">
        <v>2011</v>
      </c>
      <c r="O1637" s="34" t="s">
        <v>3585</v>
      </c>
      <c r="P1637" s="69">
        <v>7772</v>
      </c>
      <c r="Q1637" s="70" t="s">
        <v>8250</v>
      </c>
      <c r="R1637" s="34" t="s">
        <v>2808</v>
      </c>
      <c r="S1637" s="69">
        <v>34799</v>
      </c>
      <c r="T1637" s="70" t="s">
        <v>8251</v>
      </c>
      <c r="U1637" s="34" t="s">
        <v>7476</v>
      </c>
      <c r="V1637" s="34" t="s">
        <v>7477</v>
      </c>
      <c r="W1637" s="34" t="s">
        <v>8238</v>
      </c>
      <c r="X1637" s="34" t="s">
        <v>2011</v>
      </c>
    </row>
    <row r="1638" spans="1:24" x14ac:dyDescent="0.25">
      <c r="A1638" s="30" t="s">
        <v>191</v>
      </c>
      <c r="B1638" s="31" t="s">
        <v>1392</v>
      </c>
      <c r="C1638" s="31" t="str">
        <f t="shared" si="75"/>
        <v>Cardiology Policy</v>
      </c>
      <c r="G1638" s="30" t="s">
        <v>191</v>
      </c>
      <c r="H1638" s="31" t="s">
        <v>1392</v>
      </c>
      <c r="I1638" s="31" t="str">
        <f t="shared" si="76"/>
        <v>Cardiology Policy</v>
      </c>
      <c r="J1638" t="e">
        <f t="shared" ca="1" si="77"/>
        <v>#N/A</v>
      </c>
      <c r="N1638" s="34" t="s">
        <v>2011</v>
      </c>
      <c r="O1638" s="34" t="s">
        <v>3585</v>
      </c>
      <c r="P1638" s="69">
        <v>7776</v>
      </c>
      <c r="Q1638" s="34" t="s">
        <v>8252</v>
      </c>
      <c r="R1638" s="34" t="s">
        <v>8253</v>
      </c>
      <c r="S1638" s="69">
        <v>57107</v>
      </c>
      <c r="T1638" s="70" t="s">
        <v>8254</v>
      </c>
      <c r="U1638" s="34" t="s">
        <v>7476</v>
      </c>
      <c r="V1638" s="34" t="s">
        <v>7477</v>
      </c>
      <c r="W1638" s="34" t="s">
        <v>8255</v>
      </c>
      <c r="X1638" s="34" t="s">
        <v>2011</v>
      </c>
    </row>
    <row r="1639" spans="1:24" x14ac:dyDescent="0.25">
      <c r="A1639" s="30" t="s">
        <v>191</v>
      </c>
      <c r="B1639" s="31" t="s">
        <v>1393</v>
      </c>
      <c r="C1639" s="31" t="str">
        <f t="shared" si="75"/>
        <v>Cardiology Policy</v>
      </c>
      <c r="G1639" s="30" t="s">
        <v>191</v>
      </c>
      <c r="H1639" s="31" t="s">
        <v>1393</v>
      </c>
      <c r="I1639" s="31" t="str">
        <f t="shared" si="76"/>
        <v>Cardiology Policy</v>
      </c>
      <c r="J1639" t="e">
        <f t="shared" ca="1" si="77"/>
        <v>#N/A</v>
      </c>
      <c r="N1639" s="34" t="s">
        <v>2011</v>
      </c>
      <c r="O1639" s="34" t="s">
        <v>3585</v>
      </c>
      <c r="P1639" s="69">
        <v>7781</v>
      </c>
      <c r="Q1639" s="34" t="s">
        <v>8256</v>
      </c>
      <c r="R1639" s="34" t="s">
        <v>8257</v>
      </c>
      <c r="S1639" s="69">
        <v>58166</v>
      </c>
      <c r="T1639" s="70" t="s">
        <v>8258</v>
      </c>
      <c r="U1639" s="34" t="s">
        <v>7932</v>
      </c>
      <c r="V1639" s="34" t="s">
        <v>7946</v>
      </c>
      <c r="W1639" s="34" t="s">
        <v>8259</v>
      </c>
      <c r="X1639" s="34" t="s">
        <v>2011</v>
      </c>
    </row>
    <row r="1640" spans="1:24" x14ac:dyDescent="0.25">
      <c r="A1640" s="30" t="s">
        <v>191</v>
      </c>
      <c r="B1640" s="31" t="s">
        <v>1394</v>
      </c>
      <c r="C1640" s="31" t="str">
        <f t="shared" si="75"/>
        <v>Cardiology Policy</v>
      </c>
      <c r="G1640" s="30" t="s">
        <v>191</v>
      </c>
      <c r="H1640" s="31" t="s">
        <v>1394</v>
      </c>
      <c r="I1640" s="31" t="str">
        <f t="shared" si="76"/>
        <v>Cardiology Policy</v>
      </c>
      <c r="J1640" t="e">
        <f t="shared" ca="1" si="77"/>
        <v>#N/A</v>
      </c>
      <c r="N1640" s="34" t="s">
        <v>2011</v>
      </c>
      <c r="O1640" s="34" t="s">
        <v>3585</v>
      </c>
      <c r="P1640" s="69">
        <v>8132</v>
      </c>
      <c r="Q1640" s="70" t="s">
        <v>8260</v>
      </c>
      <c r="R1640" s="34" t="s">
        <v>2791</v>
      </c>
      <c r="S1640" s="69">
        <v>40185</v>
      </c>
      <c r="T1640" s="70" t="s">
        <v>8261</v>
      </c>
      <c r="U1640" s="34" t="s">
        <v>7476</v>
      </c>
      <c r="V1640" s="34" t="s">
        <v>7477</v>
      </c>
      <c r="W1640" s="34" t="s">
        <v>8238</v>
      </c>
      <c r="X1640" s="34" t="s">
        <v>2011</v>
      </c>
    </row>
    <row r="1641" spans="1:24" x14ac:dyDescent="0.25">
      <c r="A1641" s="30" t="s">
        <v>191</v>
      </c>
      <c r="B1641" s="31" t="s">
        <v>1395</v>
      </c>
      <c r="C1641" s="31" t="str">
        <f t="shared" si="75"/>
        <v>Cardiology Policy</v>
      </c>
      <c r="G1641" s="30" t="s">
        <v>191</v>
      </c>
      <c r="H1641" s="31" t="s">
        <v>1395</v>
      </c>
      <c r="I1641" s="31" t="str">
        <f t="shared" si="76"/>
        <v>Cardiology Policy</v>
      </c>
      <c r="J1641" t="e">
        <f t="shared" ca="1" si="77"/>
        <v>#N/A</v>
      </c>
      <c r="N1641" s="34" t="s">
        <v>2011</v>
      </c>
      <c r="O1641" s="34" t="s">
        <v>3585</v>
      </c>
      <c r="P1641" s="69">
        <v>8138</v>
      </c>
      <c r="Q1641" s="34" t="s">
        <v>8262</v>
      </c>
      <c r="R1641" s="34" t="s">
        <v>2800</v>
      </c>
      <c r="S1641" s="69">
        <v>40137</v>
      </c>
      <c r="T1641" s="70" t="s">
        <v>8263</v>
      </c>
      <c r="U1641" s="34" t="s">
        <v>7932</v>
      </c>
      <c r="V1641" s="34" t="s">
        <v>7933</v>
      </c>
      <c r="W1641" s="34" t="s">
        <v>8230</v>
      </c>
      <c r="X1641" s="34" t="s">
        <v>2011</v>
      </c>
    </row>
    <row r="1642" spans="1:24" x14ac:dyDescent="0.25">
      <c r="A1642" s="30" t="s">
        <v>191</v>
      </c>
      <c r="B1642" s="31" t="s">
        <v>1396</v>
      </c>
      <c r="C1642" s="31" t="str">
        <f t="shared" si="75"/>
        <v>Cardiology Policy</v>
      </c>
      <c r="G1642" s="30" t="s">
        <v>191</v>
      </c>
      <c r="H1642" s="31" t="s">
        <v>1396</v>
      </c>
      <c r="I1642" s="31" t="str">
        <f t="shared" si="76"/>
        <v>Cardiology Policy</v>
      </c>
      <c r="J1642" t="e">
        <f t="shared" ca="1" si="77"/>
        <v>#N/A</v>
      </c>
      <c r="N1642" s="34" t="s">
        <v>2011</v>
      </c>
      <c r="O1642" s="34" t="s">
        <v>3585</v>
      </c>
      <c r="P1642" s="69">
        <v>8139</v>
      </c>
      <c r="Q1642" s="70" t="s">
        <v>8264</v>
      </c>
      <c r="R1642" s="34" t="s">
        <v>8265</v>
      </c>
      <c r="S1642" s="69">
        <v>57024</v>
      </c>
      <c r="T1642" s="70" t="s">
        <v>8266</v>
      </c>
      <c r="U1642" s="34" t="s">
        <v>7932</v>
      </c>
      <c r="V1642" s="34" t="s">
        <v>7946</v>
      </c>
      <c r="W1642" s="34" t="s">
        <v>8230</v>
      </c>
      <c r="X1642" s="34" t="s">
        <v>2011</v>
      </c>
    </row>
    <row r="1643" spans="1:24" x14ac:dyDescent="0.25">
      <c r="A1643" s="30" t="s">
        <v>1397</v>
      </c>
      <c r="B1643" s="31" t="s">
        <v>1398</v>
      </c>
      <c r="C1643" s="31" t="str">
        <f t="shared" si="75"/>
        <v>Cardiology Policy</v>
      </c>
      <c r="G1643" s="30" t="s">
        <v>1397</v>
      </c>
      <c r="H1643" s="31" t="s">
        <v>1398</v>
      </c>
      <c r="I1643" s="31" t="str">
        <f t="shared" si="76"/>
        <v>Cardiology Policy</v>
      </c>
      <c r="J1643" t="e">
        <f t="shared" ca="1" si="77"/>
        <v>#N/A</v>
      </c>
      <c r="N1643" s="34" t="s">
        <v>2011</v>
      </c>
      <c r="O1643" s="34" t="s">
        <v>3585</v>
      </c>
      <c r="P1643" s="69">
        <v>8141</v>
      </c>
      <c r="Q1643" s="34" t="s">
        <v>8267</v>
      </c>
      <c r="R1643" s="34" t="s">
        <v>8268</v>
      </c>
      <c r="S1643" s="69">
        <v>57022</v>
      </c>
      <c r="T1643" s="70" t="s">
        <v>8269</v>
      </c>
      <c r="U1643" s="34" t="s">
        <v>7932</v>
      </c>
      <c r="V1643" s="34" t="s">
        <v>7946</v>
      </c>
      <c r="W1643" s="34" t="s">
        <v>8270</v>
      </c>
      <c r="X1643" s="34" t="s">
        <v>2011</v>
      </c>
    </row>
    <row r="1644" spans="1:24" x14ac:dyDescent="0.25">
      <c r="A1644" s="30" t="s">
        <v>1397</v>
      </c>
      <c r="B1644" s="31" t="s">
        <v>1399</v>
      </c>
      <c r="C1644" s="31" t="str">
        <f t="shared" si="75"/>
        <v>Cardiology Policy</v>
      </c>
      <c r="G1644" s="30" t="s">
        <v>1397</v>
      </c>
      <c r="H1644" s="31" t="s">
        <v>1399</v>
      </c>
      <c r="I1644" s="31" t="str">
        <f t="shared" si="76"/>
        <v>Cardiology Policy</v>
      </c>
      <c r="J1644" t="e">
        <f t="shared" ca="1" si="77"/>
        <v>#N/A</v>
      </c>
      <c r="N1644" s="34" t="s">
        <v>2011</v>
      </c>
      <c r="O1644" s="34" t="s">
        <v>3585</v>
      </c>
      <c r="P1644" s="69">
        <v>8143</v>
      </c>
      <c r="Q1644" s="34" t="s">
        <v>8271</v>
      </c>
      <c r="R1644" s="34" t="s">
        <v>8272</v>
      </c>
      <c r="S1644" s="69">
        <v>57073</v>
      </c>
      <c r="T1644" s="70" t="s">
        <v>8273</v>
      </c>
      <c r="U1644" s="34" t="s">
        <v>7932</v>
      </c>
      <c r="V1644" s="34" t="s">
        <v>7946</v>
      </c>
      <c r="W1644" s="34" t="s">
        <v>8230</v>
      </c>
      <c r="X1644" s="34" t="s">
        <v>2011</v>
      </c>
    </row>
    <row r="1645" spans="1:24" x14ac:dyDescent="0.25">
      <c r="A1645" s="30" t="s">
        <v>1397</v>
      </c>
      <c r="B1645" s="31" t="s">
        <v>1383</v>
      </c>
      <c r="C1645" s="31" t="str">
        <f t="shared" si="75"/>
        <v>Cardiology Policy</v>
      </c>
      <c r="G1645" s="30" t="s">
        <v>1397</v>
      </c>
      <c r="H1645" s="31" t="s">
        <v>1383</v>
      </c>
      <c r="I1645" s="31" t="str">
        <f t="shared" si="76"/>
        <v>Cardiology Policy</v>
      </c>
      <c r="J1645" t="e">
        <f t="shared" ca="1" si="77"/>
        <v>#N/A</v>
      </c>
      <c r="N1645" s="34" t="s">
        <v>2011</v>
      </c>
      <c r="O1645" s="34" t="s">
        <v>3585</v>
      </c>
      <c r="P1645" s="69">
        <v>8144</v>
      </c>
      <c r="Q1645" s="34" t="s">
        <v>8274</v>
      </c>
      <c r="R1645" s="34" t="s">
        <v>8275</v>
      </c>
      <c r="S1645" s="69">
        <v>57037</v>
      </c>
      <c r="T1645" s="70" t="s">
        <v>8276</v>
      </c>
      <c r="U1645" s="34" t="s">
        <v>7932</v>
      </c>
      <c r="V1645" s="34" t="s">
        <v>7946</v>
      </c>
      <c r="W1645" s="34" t="s">
        <v>8259</v>
      </c>
      <c r="X1645" s="34" t="s">
        <v>2011</v>
      </c>
    </row>
    <row r="1646" spans="1:24" x14ac:dyDescent="0.25">
      <c r="A1646" s="30" t="s">
        <v>1397</v>
      </c>
      <c r="B1646" s="31" t="s">
        <v>1400</v>
      </c>
      <c r="C1646" s="31" t="str">
        <f t="shared" si="75"/>
        <v>Cardiology Policy</v>
      </c>
      <c r="G1646" s="30" t="s">
        <v>1397</v>
      </c>
      <c r="H1646" s="31" t="s">
        <v>1400</v>
      </c>
      <c r="I1646" s="31" t="str">
        <f t="shared" si="76"/>
        <v>Cardiology Policy</v>
      </c>
      <c r="J1646" t="e">
        <f t="shared" ca="1" si="77"/>
        <v>#N/A</v>
      </c>
      <c r="N1646" s="34" t="s">
        <v>2011</v>
      </c>
      <c r="O1646" s="34" t="s">
        <v>3585</v>
      </c>
      <c r="P1646" s="69">
        <v>8320</v>
      </c>
      <c r="Q1646" s="34" t="s">
        <v>8277</v>
      </c>
      <c r="R1646" s="34" t="s">
        <v>8278</v>
      </c>
      <c r="S1646" s="69">
        <v>57093</v>
      </c>
      <c r="T1646" s="70" t="s">
        <v>8279</v>
      </c>
      <c r="U1646" s="34" t="s">
        <v>7932</v>
      </c>
      <c r="V1646" s="34" t="s">
        <v>7946</v>
      </c>
      <c r="W1646" s="34" t="s">
        <v>8230</v>
      </c>
      <c r="X1646" s="34" t="s">
        <v>2011</v>
      </c>
    </row>
    <row r="1647" spans="1:24" x14ac:dyDescent="0.25">
      <c r="A1647" s="30" t="s">
        <v>1397</v>
      </c>
      <c r="B1647" s="31" t="s">
        <v>1385</v>
      </c>
      <c r="C1647" s="31" t="str">
        <f t="shared" si="75"/>
        <v>Cardiology Policy</v>
      </c>
      <c r="G1647" s="30" t="s">
        <v>1397</v>
      </c>
      <c r="H1647" s="31" t="s">
        <v>1385</v>
      </c>
      <c r="I1647" s="31" t="str">
        <f t="shared" si="76"/>
        <v>Cardiology Policy</v>
      </c>
      <c r="J1647" t="e">
        <f t="shared" ca="1" si="77"/>
        <v>#N/A</v>
      </c>
      <c r="N1647" s="34" t="s">
        <v>2011</v>
      </c>
      <c r="O1647" s="34" t="s">
        <v>3585</v>
      </c>
      <c r="P1647" s="69">
        <v>9155</v>
      </c>
      <c r="Q1647" s="34" t="s">
        <v>8280</v>
      </c>
      <c r="R1647" s="34" t="s">
        <v>8281</v>
      </c>
      <c r="S1647" s="69">
        <v>57139</v>
      </c>
      <c r="T1647" s="70" t="s">
        <v>8282</v>
      </c>
      <c r="U1647" s="34" t="s">
        <v>7932</v>
      </c>
      <c r="V1647" s="34" t="s">
        <v>7946</v>
      </c>
      <c r="W1647" s="34" t="s">
        <v>8283</v>
      </c>
      <c r="X1647" s="34" t="s">
        <v>2011</v>
      </c>
    </row>
    <row r="1648" spans="1:24" x14ac:dyDescent="0.25">
      <c r="A1648" s="30" t="s">
        <v>1397</v>
      </c>
      <c r="B1648" s="31" t="s">
        <v>1401</v>
      </c>
      <c r="C1648" s="31" t="str">
        <f t="shared" si="75"/>
        <v>Cardiology Policy</v>
      </c>
      <c r="G1648" s="30" t="s">
        <v>1397</v>
      </c>
      <c r="H1648" s="31" t="s">
        <v>1401</v>
      </c>
      <c r="I1648" s="31" t="str">
        <f t="shared" si="76"/>
        <v>Cardiology Policy</v>
      </c>
      <c r="J1648" t="e">
        <f t="shared" ca="1" si="77"/>
        <v>#N/A</v>
      </c>
      <c r="N1648" s="34" t="s">
        <v>2011</v>
      </c>
      <c r="O1648" s="34" t="s">
        <v>3585</v>
      </c>
      <c r="P1648" s="69">
        <v>9156</v>
      </c>
      <c r="Q1648" s="34" t="s">
        <v>8284</v>
      </c>
      <c r="R1648" s="34" t="s">
        <v>8285</v>
      </c>
      <c r="S1648" s="69">
        <v>57099</v>
      </c>
      <c r="T1648" s="70" t="s">
        <v>8286</v>
      </c>
      <c r="U1648" s="34" t="s">
        <v>7932</v>
      </c>
      <c r="V1648" s="34" t="s">
        <v>7946</v>
      </c>
      <c r="W1648" s="34" t="s">
        <v>8283</v>
      </c>
      <c r="X1648" s="34" t="s">
        <v>2011</v>
      </c>
    </row>
    <row r="1649" spans="1:24" x14ac:dyDescent="0.25">
      <c r="A1649" s="30" t="s">
        <v>1397</v>
      </c>
      <c r="B1649" s="31" t="s">
        <v>1388</v>
      </c>
      <c r="C1649" s="31" t="str">
        <f t="shared" si="75"/>
        <v>Cardiology Policy</v>
      </c>
      <c r="G1649" s="30" t="s">
        <v>1397</v>
      </c>
      <c r="H1649" s="31" t="s">
        <v>1388</v>
      </c>
      <c r="I1649" s="31" t="str">
        <f t="shared" si="76"/>
        <v>Cardiology Policy</v>
      </c>
      <c r="J1649" t="e">
        <f t="shared" ca="1" si="77"/>
        <v>#N/A</v>
      </c>
      <c r="N1649" s="34" t="s">
        <v>2011</v>
      </c>
      <c r="O1649" s="34" t="s">
        <v>3585</v>
      </c>
      <c r="P1649" s="69">
        <v>9158</v>
      </c>
      <c r="Q1649" s="34" t="s">
        <v>8287</v>
      </c>
      <c r="R1649" s="34" t="s">
        <v>8288</v>
      </c>
      <c r="S1649" s="69">
        <v>57082</v>
      </c>
      <c r="T1649" s="70" t="s">
        <v>8289</v>
      </c>
      <c r="U1649" s="34" t="s">
        <v>7476</v>
      </c>
      <c r="V1649" s="34" t="s">
        <v>7477</v>
      </c>
      <c r="W1649" s="70" t="s">
        <v>8242</v>
      </c>
      <c r="X1649" s="34" t="s">
        <v>2011</v>
      </c>
    </row>
    <row r="1650" spans="1:24" x14ac:dyDescent="0.25">
      <c r="A1650" s="30" t="s">
        <v>1397</v>
      </c>
      <c r="B1650" s="31" t="s">
        <v>1388</v>
      </c>
      <c r="C1650" s="31" t="str">
        <f t="shared" si="75"/>
        <v>Cardiology Policy</v>
      </c>
      <c r="G1650" s="30" t="s">
        <v>1397</v>
      </c>
      <c r="H1650" s="31" t="s">
        <v>1388</v>
      </c>
      <c r="I1650" s="31" t="str">
        <f t="shared" si="76"/>
        <v>Cardiology Policy</v>
      </c>
      <c r="J1650" t="e">
        <f t="shared" ca="1" si="77"/>
        <v>#N/A</v>
      </c>
      <c r="N1650" s="34" t="s">
        <v>2011</v>
      </c>
      <c r="O1650" s="34" t="s">
        <v>3585</v>
      </c>
      <c r="P1650" s="69">
        <v>9159</v>
      </c>
      <c r="Q1650" s="34" t="s">
        <v>8290</v>
      </c>
      <c r="R1650" s="34" t="s">
        <v>8291</v>
      </c>
      <c r="S1650" s="69">
        <v>57091</v>
      </c>
      <c r="T1650" s="70" t="s">
        <v>8292</v>
      </c>
      <c r="U1650" s="34" t="s">
        <v>7932</v>
      </c>
      <c r="V1650" s="34" t="s">
        <v>8293</v>
      </c>
      <c r="W1650" s="34" t="s">
        <v>8294</v>
      </c>
      <c r="X1650" s="34" t="s">
        <v>2011</v>
      </c>
    </row>
    <row r="1651" spans="1:24" x14ac:dyDescent="0.25">
      <c r="A1651" s="30" t="s">
        <v>1397</v>
      </c>
      <c r="B1651" s="31" t="s">
        <v>1389</v>
      </c>
      <c r="C1651" s="31" t="str">
        <f t="shared" si="75"/>
        <v>Cardiology Policy</v>
      </c>
      <c r="G1651" s="30" t="s">
        <v>1397</v>
      </c>
      <c r="H1651" s="31" t="s">
        <v>1389</v>
      </c>
      <c r="I1651" s="31" t="str">
        <f t="shared" si="76"/>
        <v>Cardiology Policy</v>
      </c>
      <c r="J1651" t="e">
        <f t="shared" ca="1" si="77"/>
        <v>#N/A</v>
      </c>
      <c r="N1651" s="34" t="s">
        <v>2011</v>
      </c>
      <c r="O1651" s="34" t="s">
        <v>3585</v>
      </c>
      <c r="P1651" s="69">
        <v>9160</v>
      </c>
      <c r="Q1651" s="34" t="s">
        <v>8295</v>
      </c>
      <c r="R1651" s="34" t="s">
        <v>8296</v>
      </c>
      <c r="S1651" s="69">
        <v>57148</v>
      </c>
      <c r="T1651" s="70" t="s">
        <v>8297</v>
      </c>
      <c r="U1651" s="34" t="s">
        <v>7932</v>
      </c>
      <c r="V1651" s="34" t="s">
        <v>7946</v>
      </c>
      <c r="W1651" s="70" t="s">
        <v>8298</v>
      </c>
      <c r="X1651" s="34" t="s">
        <v>2011</v>
      </c>
    </row>
    <row r="1652" spans="1:24" x14ac:dyDescent="0.25">
      <c r="A1652" s="30" t="s">
        <v>1397</v>
      </c>
      <c r="B1652" s="31" t="s">
        <v>1389</v>
      </c>
      <c r="C1652" s="31" t="str">
        <f t="shared" si="75"/>
        <v>Cardiology Policy</v>
      </c>
      <c r="G1652" s="30" t="s">
        <v>1397</v>
      </c>
      <c r="H1652" s="31" t="s">
        <v>1389</v>
      </c>
      <c r="I1652" s="31" t="str">
        <f t="shared" si="76"/>
        <v>Cardiology Policy</v>
      </c>
      <c r="J1652" t="e">
        <f t="shared" ca="1" si="77"/>
        <v>#N/A</v>
      </c>
      <c r="N1652" s="34" t="s">
        <v>2011</v>
      </c>
      <c r="O1652" s="34" t="s">
        <v>3585</v>
      </c>
      <c r="P1652" s="69">
        <v>9162</v>
      </c>
      <c r="Q1652" s="70" t="s">
        <v>8299</v>
      </c>
      <c r="R1652" s="34" t="s">
        <v>8300</v>
      </c>
      <c r="S1652" s="69">
        <v>57178</v>
      </c>
      <c r="T1652" s="70" t="s">
        <v>8301</v>
      </c>
      <c r="U1652" s="34" t="s">
        <v>7932</v>
      </c>
      <c r="V1652" s="34" t="s">
        <v>7946</v>
      </c>
      <c r="W1652" s="34" t="s">
        <v>8230</v>
      </c>
      <c r="X1652" s="34" t="s">
        <v>2011</v>
      </c>
    </row>
    <row r="1653" spans="1:24" x14ac:dyDescent="0.25">
      <c r="A1653" s="30" t="s">
        <v>1397</v>
      </c>
      <c r="B1653" s="31" t="s">
        <v>1402</v>
      </c>
      <c r="C1653" s="31" t="str">
        <f t="shared" si="75"/>
        <v>Cardiology Policy</v>
      </c>
      <c r="G1653" s="30" t="s">
        <v>1397</v>
      </c>
      <c r="H1653" s="31" t="s">
        <v>1402</v>
      </c>
      <c r="I1653" s="31" t="str">
        <f t="shared" si="76"/>
        <v>Cardiology Policy</v>
      </c>
      <c r="J1653" t="e">
        <f t="shared" ca="1" si="77"/>
        <v>#N/A</v>
      </c>
      <c r="N1653" s="34" t="s">
        <v>2011</v>
      </c>
      <c r="O1653" s="34" t="s">
        <v>3585</v>
      </c>
      <c r="P1653" s="69">
        <v>9163</v>
      </c>
      <c r="Q1653" s="34" t="s">
        <v>8302</v>
      </c>
      <c r="R1653" s="34" t="s">
        <v>8303</v>
      </c>
      <c r="S1653" s="69">
        <v>57147</v>
      </c>
      <c r="T1653" s="70" t="s">
        <v>8304</v>
      </c>
      <c r="U1653" s="34" t="s">
        <v>7932</v>
      </c>
      <c r="V1653" s="34" t="s">
        <v>7933</v>
      </c>
      <c r="W1653" s="34" t="s">
        <v>8305</v>
      </c>
      <c r="X1653" s="34" t="s">
        <v>2011</v>
      </c>
    </row>
    <row r="1654" spans="1:24" x14ac:dyDescent="0.25">
      <c r="A1654" s="30" t="s">
        <v>1397</v>
      </c>
      <c r="B1654" s="31" t="s">
        <v>1403</v>
      </c>
      <c r="C1654" s="31" t="str">
        <f t="shared" si="75"/>
        <v>Cardiology Policy</v>
      </c>
      <c r="G1654" s="30" t="s">
        <v>1397</v>
      </c>
      <c r="H1654" s="31" t="s">
        <v>1403</v>
      </c>
      <c r="I1654" s="31" t="str">
        <f t="shared" si="76"/>
        <v>Cardiology Policy</v>
      </c>
      <c r="J1654" t="e">
        <f t="shared" ca="1" si="77"/>
        <v>#N/A</v>
      </c>
      <c r="N1654" s="34" t="s">
        <v>2011</v>
      </c>
      <c r="O1654" s="34" t="s">
        <v>3585</v>
      </c>
      <c r="P1654" s="69">
        <v>9164</v>
      </c>
      <c r="Q1654" s="34" t="s">
        <v>8306</v>
      </c>
      <c r="R1654" s="34" t="s">
        <v>8307</v>
      </c>
      <c r="S1654" s="69">
        <v>57171</v>
      </c>
      <c r="T1654" s="70" t="s">
        <v>8308</v>
      </c>
      <c r="U1654" s="34" t="s">
        <v>7932</v>
      </c>
      <c r="V1654" s="34" t="s">
        <v>7933</v>
      </c>
      <c r="W1654" s="34" t="s">
        <v>8309</v>
      </c>
      <c r="X1654" s="34" t="s">
        <v>2011</v>
      </c>
    </row>
    <row r="1655" spans="1:24" x14ac:dyDescent="0.25">
      <c r="A1655" s="30" t="s">
        <v>1397</v>
      </c>
      <c r="B1655" s="31" t="s">
        <v>1404</v>
      </c>
      <c r="C1655" s="31" t="str">
        <f t="shared" si="75"/>
        <v>Cardiology Policy</v>
      </c>
      <c r="G1655" s="30" t="s">
        <v>1397</v>
      </c>
      <c r="H1655" s="31" t="s">
        <v>1404</v>
      </c>
      <c r="I1655" s="31" t="str">
        <f t="shared" si="76"/>
        <v>Cardiology Policy</v>
      </c>
      <c r="J1655" t="e">
        <f t="shared" ca="1" si="77"/>
        <v>#N/A</v>
      </c>
      <c r="N1655" s="34" t="s">
        <v>2011</v>
      </c>
      <c r="O1655" s="34" t="s">
        <v>3585</v>
      </c>
      <c r="P1655" s="69">
        <v>9165</v>
      </c>
      <c r="Q1655" s="34" t="s">
        <v>8310</v>
      </c>
      <c r="R1655" s="34" t="s">
        <v>8311</v>
      </c>
      <c r="S1655" s="69">
        <v>57161</v>
      </c>
      <c r="T1655" s="70" t="s">
        <v>8312</v>
      </c>
      <c r="U1655" s="34" t="s">
        <v>7476</v>
      </c>
      <c r="V1655" s="34" t="s">
        <v>7477</v>
      </c>
      <c r="W1655" s="70" t="s">
        <v>8242</v>
      </c>
      <c r="X1655" s="34" t="s">
        <v>2011</v>
      </c>
    </row>
    <row r="1656" spans="1:24" x14ac:dyDescent="0.25">
      <c r="A1656" s="30" t="s">
        <v>1397</v>
      </c>
      <c r="B1656" s="31" t="s">
        <v>1405</v>
      </c>
      <c r="C1656" s="31" t="str">
        <f t="shared" si="75"/>
        <v>Cardiology Policy</v>
      </c>
      <c r="G1656" s="30" t="s">
        <v>1397</v>
      </c>
      <c r="H1656" s="31" t="s">
        <v>1405</v>
      </c>
      <c r="I1656" s="31" t="str">
        <f t="shared" si="76"/>
        <v>Cardiology Policy</v>
      </c>
      <c r="J1656" t="e">
        <f t="shared" ca="1" si="77"/>
        <v>#N/A</v>
      </c>
      <c r="N1656" s="34" t="s">
        <v>2011</v>
      </c>
      <c r="O1656" s="34" t="s">
        <v>3585</v>
      </c>
      <c r="P1656" s="69">
        <v>9166</v>
      </c>
      <c r="Q1656" s="70" t="s">
        <v>8313</v>
      </c>
      <c r="R1656" s="34" t="s">
        <v>8314</v>
      </c>
      <c r="S1656" s="69">
        <v>61057</v>
      </c>
      <c r="T1656" s="70" t="s">
        <v>8315</v>
      </c>
      <c r="U1656" s="34" t="s">
        <v>7476</v>
      </c>
      <c r="V1656" s="34" t="s">
        <v>7477</v>
      </c>
      <c r="W1656" s="70" t="s">
        <v>8242</v>
      </c>
      <c r="X1656" s="34" t="s">
        <v>2011</v>
      </c>
    </row>
    <row r="1657" spans="1:24" x14ac:dyDescent="0.25">
      <c r="A1657" s="30" t="s">
        <v>1397</v>
      </c>
      <c r="B1657" s="31" t="s">
        <v>1406</v>
      </c>
      <c r="C1657" s="31" t="str">
        <f t="shared" si="75"/>
        <v>Cardiology Policy</v>
      </c>
      <c r="G1657" s="30" t="s">
        <v>1397</v>
      </c>
      <c r="H1657" s="31" t="s">
        <v>1406</v>
      </c>
      <c r="I1657" s="31" t="str">
        <f t="shared" si="76"/>
        <v>Cardiology Policy</v>
      </c>
      <c r="J1657" t="e">
        <f t="shared" ca="1" si="77"/>
        <v>#N/A</v>
      </c>
      <c r="N1657" s="34" t="s">
        <v>2011</v>
      </c>
      <c r="O1657" s="34" t="s">
        <v>3585</v>
      </c>
      <c r="P1657" s="69">
        <v>9192</v>
      </c>
      <c r="Q1657" s="34" t="s">
        <v>8316</v>
      </c>
      <c r="R1657" s="34" t="s">
        <v>8317</v>
      </c>
      <c r="S1657" s="69">
        <v>57173</v>
      </c>
      <c r="T1657" s="70" t="s">
        <v>8318</v>
      </c>
      <c r="U1657" s="34" t="s">
        <v>7476</v>
      </c>
      <c r="V1657" s="34" t="s">
        <v>7477</v>
      </c>
      <c r="W1657" s="34" t="s">
        <v>8249</v>
      </c>
      <c r="X1657" s="34" t="s">
        <v>2011</v>
      </c>
    </row>
    <row r="1658" spans="1:24" x14ac:dyDescent="0.25">
      <c r="A1658" s="30" t="s">
        <v>1397</v>
      </c>
      <c r="B1658" s="31" t="s">
        <v>1407</v>
      </c>
      <c r="C1658" s="31" t="str">
        <f t="shared" si="75"/>
        <v>Cardiology Policy</v>
      </c>
      <c r="G1658" s="30" t="s">
        <v>1397</v>
      </c>
      <c r="H1658" s="31" t="s">
        <v>1407</v>
      </c>
      <c r="I1658" s="31" t="str">
        <f t="shared" si="76"/>
        <v>Cardiology Policy</v>
      </c>
      <c r="J1658" t="e">
        <f t="shared" ca="1" si="77"/>
        <v>#N/A</v>
      </c>
      <c r="N1658" s="34" t="s">
        <v>2011</v>
      </c>
      <c r="O1658" s="34" t="s">
        <v>3585</v>
      </c>
      <c r="P1658" s="69">
        <v>9225</v>
      </c>
      <c r="Q1658" s="34" t="s">
        <v>8319</v>
      </c>
      <c r="R1658" s="34" t="s">
        <v>8320</v>
      </c>
      <c r="S1658" s="69">
        <v>57317</v>
      </c>
      <c r="T1658" s="70" t="s">
        <v>8321</v>
      </c>
      <c r="U1658" s="34" t="s">
        <v>7932</v>
      </c>
      <c r="V1658" s="34" t="s">
        <v>7933</v>
      </c>
      <c r="W1658" s="34" t="s">
        <v>8322</v>
      </c>
      <c r="X1658" s="34" t="s">
        <v>2011</v>
      </c>
    </row>
    <row r="1659" spans="1:24" x14ac:dyDescent="0.25">
      <c r="A1659" s="30" t="s">
        <v>1397</v>
      </c>
      <c r="B1659" s="31" t="s">
        <v>1408</v>
      </c>
      <c r="C1659" s="31" t="str">
        <f t="shared" si="75"/>
        <v>Cardiology Policy</v>
      </c>
      <c r="G1659" s="30" t="s">
        <v>1397</v>
      </c>
      <c r="H1659" s="31" t="s">
        <v>1408</v>
      </c>
      <c r="I1659" s="31" t="str">
        <f t="shared" si="76"/>
        <v>Cardiology Policy</v>
      </c>
      <c r="J1659" t="e">
        <f t="shared" ca="1" si="77"/>
        <v>#N/A</v>
      </c>
      <c r="N1659" s="34" t="s">
        <v>2011</v>
      </c>
      <c r="O1659" s="34" t="s">
        <v>3587</v>
      </c>
      <c r="P1659" s="69">
        <v>7243</v>
      </c>
      <c r="Q1659" s="70" t="s">
        <v>8323</v>
      </c>
      <c r="R1659" s="34" t="s">
        <v>8324</v>
      </c>
      <c r="S1659" s="69">
        <v>57075</v>
      </c>
      <c r="T1659" s="70" t="s">
        <v>8325</v>
      </c>
      <c r="U1659" s="34" t="s">
        <v>7932</v>
      </c>
      <c r="V1659" s="34" t="s">
        <v>7933</v>
      </c>
      <c r="W1659" s="34" t="s">
        <v>8326</v>
      </c>
      <c r="X1659" s="34" t="s">
        <v>2011</v>
      </c>
    </row>
    <row r="1660" spans="1:24" x14ac:dyDescent="0.25">
      <c r="A1660" s="30" t="s">
        <v>1397</v>
      </c>
      <c r="B1660" s="31" t="s">
        <v>1409</v>
      </c>
      <c r="C1660" s="31" t="str">
        <f t="shared" si="75"/>
        <v>Cardiology Policy</v>
      </c>
      <c r="G1660" s="30" t="s">
        <v>1397</v>
      </c>
      <c r="H1660" s="31" t="s">
        <v>1409</v>
      </c>
      <c r="I1660" s="31" t="str">
        <f t="shared" si="76"/>
        <v>Cardiology Policy</v>
      </c>
      <c r="J1660" t="e">
        <f t="shared" ca="1" si="77"/>
        <v>#N/A</v>
      </c>
      <c r="N1660" s="34" t="s">
        <v>2011</v>
      </c>
      <c r="O1660" s="34" t="s">
        <v>3587</v>
      </c>
      <c r="P1660" s="69">
        <v>7404</v>
      </c>
      <c r="Q1660" s="70" t="s">
        <v>8327</v>
      </c>
      <c r="R1660" s="34" t="s">
        <v>2826</v>
      </c>
      <c r="S1660" s="69">
        <v>34558</v>
      </c>
      <c r="T1660" s="70" t="s">
        <v>8328</v>
      </c>
      <c r="U1660" s="34" t="s">
        <v>7476</v>
      </c>
      <c r="V1660" s="34" t="s">
        <v>7477</v>
      </c>
      <c r="W1660" s="34" t="s">
        <v>8329</v>
      </c>
      <c r="X1660" s="34" t="s">
        <v>2011</v>
      </c>
    </row>
    <row r="1661" spans="1:24" x14ac:dyDescent="0.25">
      <c r="A1661" s="30" t="s">
        <v>1397</v>
      </c>
      <c r="B1661" s="31" t="s">
        <v>1390</v>
      </c>
      <c r="C1661" s="31" t="str">
        <f t="shared" si="75"/>
        <v>Cardiology Policy</v>
      </c>
      <c r="G1661" s="30" t="s">
        <v>1397</v>
      </c>
      <c r="H1661" s="31" t="s">
        <v>1390</v>
      </c>
      <c r="I1661" s="31" t="str">
        <f t="shared" si="76"/>
        <v>Cardiology Policy</v>
      </c>
      <c r="J1661" t="e">
        <f t="shared" ca="1" si="77"/>
        <v>#N/A</v>
      </c>
      <c r="N1661" s="34" t="s">
        <v>2011</v>
      </c>
      <c r="O1661" s="34" t="s">
        <v>3587</v>
      </c>
      <c r="P1661" s="69">
        <v>7405</v>
      </c>
      <c r="Q1661" s="70" t="s">
        <v>8330</v>
      </c>
      <c r="R1661" s="34" t="s">
        <v>8331</v>
      </c>
      <c r="S1661" s="69">
        <v>57092</v>
      </c>
      <c r="T1661" s="70" t="s">
        <v>8332</v>
      </c>
      <c r="U1661" s="34" t="s">
        <v>7932</v>
      </c>
      <c r="V1661" s="34" t="s">
        <v>7933</v>
      </c>
      <c r="W1661" s="34" t="s">
        <v>8333</v>
      </c>
      <c r="X1661" s="34" t="s">
        <v>2011</v>
      </c>
    </row>
    <row r="1662" spans="1:24" x14ac:dyDescent="0.25">
      <c r="A1662" s="30" t="s">
        <v>1397</v>
      </c>
      <c r="B1662" s="31" t="s">
        <v>1410</v>
      </c>
      <c r="C1662" s="31" t="str">
        <f t="shared" si="75"/>
        <v>Cardiology Policy</v>
      </c>
      <c r="G1662" s="30" t="s">
        <v>1397</v>
      </c>
      <c r="H1662" s="31" t="s">
        <v>1410</v>
      </c>
      <c r="I1662" s="31" t="str">
        <f t="shared" si="76"/>
        <v>Cardiology Policy</v>
      </c>
      <c r="J1662" t="e">
        <f t="shared" ca="1" si="77"/>
        <v>#N/A</v>
      </c>
      <c r="N1662" s="34" t="s">
        <v>2011</v>
      </c>
      <c r="O1662" s="34" t="s">
        <v>3587</v>
      </c>
      <c r="P1662" s="69">
        <v>7408</v>
      </c>
      <c r="Q1662" s="70" t="s">
        <v>8334</v>
      </c>
      <c r="R1662" s="34" t="s">
        <v>8335</v>
      </c>
      <c r="S1662" s="69">
        <v>57110</v>
      </c>
      <c r="T1662" s="70" t="s">
        <v>8336</v>
      </c>
      <c r="U1662" s="34" t="s">
        <v>7932</v>
      </c>
      <c r="V1662" s="34" t="s">
        <v>7933</v>
      </c>
      <c r="W1662" s="34" t="s">
        <v>8337</v>
      </c>
      <c r="X1662" s="34" t="s">
        <v>2011</v>
      </c>
    </row>
    <row r="1663" spans="1:24" x14ac:dyDescent="0.25">
      <c r="A1663" s="30" t="s">
        <v>1411</v>
      </c>
      <c r="B1663" s="31" t="s">
        <v>629</v>
      </c>
      <c r="C1663" s="31" t="str">
        <f t="shared" si="75"/>
        <v>Drug and Biological Policy</v>
      </c>
      <c r="G1663" s="30" t="s">
        <v>1411</v>
      </c>
      <c r="H1663" s="31" t="s">
        <v>629</v>
      </c>
      <c r="I1663" s="31" t="str">
        <f t="shared" si="76"/>
        <v>Drug and Biological Policy</v>
      </c>
      <c r="J1663" t="e">
        <f t="shared" ca="1" si="77"/>
        <v>#N/A</v>
      </c>
      <c r="N1663" s="34" t="s">
        <v>2011</v>
      </c>
      <c r="O1663" s="34" t="s">
        <v>3587</v>
      </c>
      <c r="P1663" s="69">
        <v>7409</v>
      </c>
      <c r="Q1663" s="34" t="s">
        <v>8338</v>
      </c>
      <c r="R1663" s="34" t="s">
        <v>2822</v>
      </c>
      <c r="S1663" s="69">
        <v>26322</v>
      </c>
      <c r="T1663" s="34" t="s">
        <v>8339</v>
      </c>
      <c r="U1663" s="34" t="s">
        <v>7932</v>
      </c>
      <c r="V1663" s="34" t="s">
        <v>7933</v>
      </c>
      <c r="W1663" s="34" t="s">
        <v>8340</v>
      </c>
      <c r="X1663" s="34" t="s">
        <v>2011</v>
      </c>
    </row>
    <row r="1664" spans="1:24" x14ac:dyDescent="0.25">
      <c r="A1664" s="30" t="s">
        <v>1411</v>
      </c>
      <c r="B1664" s="31" t="s">
        <v>629</v>
      </c>
      <c r="C1664" s="31" t="str">
        <f t="shared" si="75"/>
        <v>Drug and Biological Policy</v>
      </c>
      <c r="G1664" s="30" t="s">
        <v>1411</v>
      </c>
      <c r="H1664" s="31" t="s">
        <v>629</v>
      </c>
      <c r="I1664" s="31" t="str">
        <f t="shared" si="76"/>
        <v>Drug and Biological Policy</v>
      </c>
      <c r="J1664" t="e">
        <f t="shared" ca="1" si="77"/>
        <v>#N/A</v>
      </c>
      <c r="N1664" s="71" t="s">
        <v>2011</v>
      </c>
      <c r="O1664" s="34" t="s">
        <v>3587</v>
      </c>
      <c r="P1664" s="69">
        <v>7410</v>
      </c>
      <c r="Q1664" s="34" t="s">
        <v>8341</v>
      </c>
      <c r="R1664" s="34" t="s">
        <v>1007</v>
      </c>
      <c r="S1664" s="69">
        <v>57106</v>
      </c>
      <c r="T1664" s="70" t="s">
        <v>8342</v>
      </c>
      <c r="U1664" s="34" t="s">
        <v>7476</v>
      </c>
      <c r="V1664" s="34" t="s">
        <v>7477</v>
      </c>
      <c r="W1664" s="70" t="s">
        <v>8343</v>
      </c>
      <c r="X1664" s="71" t="s">
        <v>2011</v>
      </c>
    </row>
    <row r="1665" spans="1:24" x14ac:dyDescent="0.25">
      <c r="A1665" s="30" t="s">
        <v>1411</v>
      </c>
      <c r="B1665" s="31" t="s">
        <v>632</v>
      </c>
      <c r="C1665" s="31" t="str">
        <f t="shared" si="75"/>
        <v>Drug and Biological Policy</v>
      </c>
      <c r="G1665" s="30" t="s">
        <v>1411</v>
      </c>
      <c r="H1665" s="31" t="s">
        <v>632</v>
      </c>
      <c r="I1665" s="31" t="str">
        <f t="shared" si="76"/>
        <v>Drug and Biological Policy</v>
      </c>
      <c r="J1665" t="e">
        <f t="shared" ca="1" si="77"/>
        <v>#N/A</v>
      </c>
      <c r="N1665" s="34" t="s">
        <v>2011</v>
      </c>
      <c r="O1665" s="34" t="s">
        <v>3587</v>
      </c>
      <c r="P1665" s="69">
        <v>7766</v>
      </c>
      <c r="Q1665" s="34" t="s">
        <v>8344</v>
      </c>
      <c r="R1665" s="34" t="s">
        <v>2813</v>
      </c>
      <c r="S1665" s="69">
        <v>34790</v>
      </c>
      <c r="T1665" s="34" t="s">
        <v>8345</v>
      </c>
      <c r="U1665" s="34" t="s">
        <v>7476</v>
      </c>
      <c r="V1665" s="34" t="s">
        <v>7477</v>
      </c>
      <c r="W1665" s="34" t="s">
        <v>8346</v>
      </c>
      <c r="X1665" s="34" t="s">
        <v>2011</v>
      </c>
    </row>
    <row r="1666" spans="1:24" x14ac:dyDescent="0.25">
      <c r="A1666" s="30" t="s">
        <v>1411</v>
      </c>
      <c r="B1666" s="31" t="s">
        <v>632</v>
      </c>
      <c r="C1666" s="31" t="str">
        <f t="shared" si="75"/>
        <v>Drug and Biological Policy</v>
      </c>
      <c r="G1666" s="30" t="s">
        <v>1411</v>
      </c>
      <c r="H1666" s="31" t="s">
        <v>632</v>
      </c>
      <c r="I1666" s="31" t="str">
        <f t="shared" si="76"/>
        <v>Drug and Biological Policy</v>
      </c>
      <c r="J1666" t="e">
        <f t="shared" ca="1" si="77"/>
        <v>#N/A</v>
      </c>
      <c r="N1666" s="71" t="s">
        <v>2011</v>
      </c>
      <c r="O1666" s="34" t="s">
        <v>3587</v>
      </c>
      <c r="P1666" s="69">
        <v>9145</v>
      </c>
      <c r="Q1666" s="70" t="s">
        <v>8347</v>
      </c>
      <c r="R1666" s="34" t="s">
        <v>1592</v>
      </c>
      <c r="S1666" s="69">
        <v>57145</v>
      </c>
      <c r="T1666" s="34" t="s">
        <v>8348</v>
      </c>
      <c r="U1666" s="34" t="s">
        <v>4638</v>
      </c>
      <c r="V1666" s="34" t="s">
        <v>5811</v>
      </c>
      <c r="W1666" s="70" t="s">
        <v>8349</v>
      </c>
      <c r="X1666" s="71" t="s">
        <v>2011</v>
      </c>
    </row>
    <row r="1667" spans="1:24" x14ac:dyDescent="0.25">
      <c r="A1667" s="30" t="s">
        <v>1412</v>
      </c>
      <c r="B1667" s="31" t="s">
        <v>464</v>
      </c>
      <c r="C1667" s="31" t="str">
        <f t="shared" ref="C1667:C1730" si="78">VLOOKUP(A1667,$G:$I,3,0)</f>
        <v>Drug and Biological Policy</v>
      </c>
      <c r="G1667" s="30" t="s">
        <v>1412</v>
      </c>
      <c r="H1667" s="31" t="s">
        <v>464</v>
      </c>
      <c r="I1667" s="31" t="str">
        <f t="shared" ref="I1667:I1730" si="79">VLOOKUP(G1667,$R:$X,7,0)</f>
        <v>Drug and Biological Policy</v>
      </c>
      <c r="J1667" t="e">
        <f t="shared" ref="J1667:J1730" ca="1" si="80">VLOOKUP(I1667,$J:$J,1,0)</f>
        <v>#N/A</v>
      </c>
      <c r="N1667" s="34" t="s">
        <v>2011</v>
      </c>
      <c r="O1667" s="34" t="s">
        <v>3587</v>
      </c>
      <c r="P1667" s="69">
        <v>9146</v>
      </c>
      <c r="Q1667" s="34" t="s">
        <v>8350</v>
      </c>
      <c r="R1667" s="34" t="s">
        <v>8351</v>
      </c>
      <c r="S1667" s="69">
        <v>57059</v>
      </c>
      <c r="T1667" s="70" t="s">
        <v>8352</v>
      </c>
      <c r="U1667" s="34" t="s">
        <v>7476</v>
      </c>
      <c r="V1667" s="34" t="s">
        <v>7477</v>
      </c>
      <c r="W1667" s="70" t="s">
        <v>8353</v>
      </c>
      <c r="X1667" s="34" t="s">
        <v>2011</v>
      </c>
    </row>
    <row r="1668" spans="1:24" x14ac:dyDescent="0.25">
      <c r="A1668" s="30" t="s">
        <v>1412</v>
      </c>
      <c r="B1668" s="31" t="s">
        <v>465</v>
      </c>
      <c r="C1668" s="31" t="str">
        <f t="shared" si="78"/>
        <v>Drug and Biological Policy</v>
      </c>
      <c r="G1668" s="30" t="s">
        <v>1412</v>
      </c>
      <c r="H1668" s="31" t="s">
        <v>465</v>
      </c>
      <c r="I1668" s="31" t="str">
        <f t="shared" si="79"/>
        <v>Drug and Biological Policy</v>
      </c>
      <c r="J1668" t="e">
        <f t="shared" ca="1" si="80"/>
        <v>#N/A</v>
      </c>
      <c r="N1668" s="34" t="s">
        <v>2011</v>
      </c>
      <c r="O1668" s="34" t="s">
        <v>3587</v>
      </c>
      <c r="P1668" s="69">
        <v>9147</v>
      </c>
      <c r="Q1668" s="34" t="s">
        <v>8354</v>
      </c>
      <c r="R1668" s="34" t="s">
        <v>8355</v>
      </c>
      <c r="S1668" s="69">
        <v>57151</v>
      </c>
      <c r="T1668" s="70" t="s">
        <v>8356</v>
      </c>
      <c r="U1668" s="34" t="s">
        <v>7932</v>
      </c>
      <c r="V1668" s="34" t="s">
        <v>7933</v>
      </c>
      <c r="W1668" s="34" t="s">
        <v>8326</v>
      </c>
      <c r="X1668" s="34" t="s">
        <v>2011</v>
      </c>
    </row>
    <row r="1669" spans="1:24" x14ac:dyDescent="0.25">
      <c r="A1669" s="30" t="s">
        <v>1412</v>
      </c>
      <c r="B1669" s="31" t="s">
        <v>463</v>
      </c>
      <c r="C1669" s="31" t="str">
        <f t="shared" si="78"/>
        <v>Drug and Biological Policy</v>
      </c>
      <c r="G1669" s="30" t="s">
        <v>1412</v>
      </c>
      <c r="H1669" s="31" t="s">
        <v>463</v>
      </c>
      <c r="I1669" s="31" t="str">
        <f t="shared" si="79"/>
        <v>Drug and Biological Policy</v>
      </c>
      <c r="J1669" t="e">
        <f t="shared" ca="1" si="80"/>
        <v>#N/A</v>
      </c>
      <c r="N1669" s="34" t="s">
        <v>2011</v>
      </c>
      <c r="O1669" s="34" t="s">
        <v>3587</v>
      </c>
      <c r="P1669" s="69">
        <v>9148</v>
      </c>
      <c r="Q1669" s="34" t="s">
        <v>8357</v>
      </c>
      <c r="R1669" s="34" t="s">
        <v>8358</v>
      </c>
      <c r="S1669" s="69">
        <v>57088</v>
      </c>
      <c r="T1669" s="70" t="s">
        <v>8359</v>
      </c>
      <c r="U1669" s="34" t="s">
        <v>7476</v>
      </c>
      <c r="V1669" s="34" t="s">
        <v>7477</v>
      </c>
      <c r="W1669" s="34" t="s">
        <v>8360</v>
      </c>
      <c r="X1669" s="34" t="s">
        <v>2011</v>
      </c>
    </row>
    <row r="1670" spans="1:24" x14ac:dyDescent="0.25">
      <c r="A1670" s="30" t="s">
        <v>1412</v>
      </c>
      <c r="B1670" s="31" t="s">
        <v>467</v>
      </c>
      <c r="C1670" s="31" t="str">
        <f t="shared" si="78"/>
        <v>Drug and Biological Policy</v>
      </c>
      <c r="G1670" s="30" t="s">
        <v>1412</v>
      </c>
      <c r="H1670" s="31" t="s">
        <v>467</v>
      </c>
      <c r="I1670" s="31" t="str">
        <f t="shared" si="79"/>
        <v>Drug and Biological Policy</v>
      </c>
      <c r="J1670" t="e">
        <f t="shared" ca="1" si="80"/>
        <v>#N/A</v>
      </c>
      <c r="N1670" s="34" t="s">
        <v>2011</v>
      </c>
      <c r="O1670" s="34" t="s">
        <v>3587</v>
      </c>
      <c r="P1670" s="69">
        <v>9149</v>
      </c>
      <c r="Q1670" s="34" t="s">
        <v>8361</v>
      </c>
      <c r="R1670" s="34" t="s">
        <v>8362</v>
      </c>
      <c r="S1670" s="69">
        <v>57108</v>
      </c>
      <c r="T1670" s="70" t="s">
        <v>8363</v>
      </c>
      <c r="U1670" s="34" t="s">
        <v>7476</v>
      </c>
      <c r="V1670" s="34" t="s">
        <v>7477</v>
      </c>
      <c r="W1670" s="34" t="s">
        <v>8364</v>
      </c>
      <c r="X1670" s="34" t="s">
        <v>2011</v>
      </c>
    </row>
    <row r="1671" spans="1:24" x14ac:dyDescent="0.25">
      <c r="A1671" s="30" t="s">
        <v>1412</v>
      </c>
      <c r="B1671" s="31" t="s">
        <v>469</v>
      </c>
      <c r="C1671" s="31" t="str">
        <f t="shared" si="78"/>
        <v>Drug and Biological Policy</v>
      </c>
      <c r="G1671" s="30" t="s">
        <v>1412</v>
      </c>
      <c r="H1671" s="31" t="s">
        <v>469</v>
      </c>
      <c r="I1671" s="31" t="str">
        <f t="shared" si="79"/>
        <v>Drug and Biological Policy</v>
      </c>
      <c r="J1671" t="e">
        <f t="shared" ca="1" si="80"/>
        <v>#N/A</v>
      </c>
      <c r="N1671" s="34" t="s">
        <v>2011</v>
      </c>
      <c r="O1671" s="34" t="s">
        <v>3587</v>
      </c>
      <c r="P1671" s="69">
        <v>9150</v>
      </c>
      <c r="Q1671" s="70" t="s">
        <v>8365</v>
      </c>
      <c r="R1671" s="34" t="s">
        <v>8366</v>
      </c>
      <c r="S1671" s="69">
        <v>57154</v>
      </c>
      <c r="T1671" s="70" t="s">
        <v>8367</v>
      </c>
      <c r="U1671" s="34" t="s">
        <v>7476</v>
      </c>
      <c r="V1671" s="34" t="s">
        <v>7477</v>
      </c>
      <c r="W1671" s="34" t="s">
        <v>8368</v>
      </c>
      <c r="X1671" s="34" t="s">
        <v>2011</v>
      </c>
    </row>
    <row r="1672" spans="1:24" x14ac:dyDescent="0.25">
      <c r="A1672" s="30" t="s">
        <v>1412</v>
      </c>
      <c r="B1672" s="31" t="s">
        <v>468</v>
      </c>
      <c r="C1672" s="31" t="str">
        <f t="shared" si="78"/>
        <v>Drug and Biological Policy</v>
      </c>
      <c r="G1672" s="30" t="s">
        <v>1412</v>
      </c>
      <c r="H1672" s="31" t="s">
        <v>468</v>
      </c>
      <c r="I1672" s="31" t="str">
        <f t="shared" si="79"/>
        <v>Drug and Biological Policy</v>
      </c>
      <c r="J1672" t="e">
        <f t="shared" ca="1" si="80"/>
        <v>#N/A</v>
      </c>
      <c r="N1672" s="71" t="s">
        <v>2011</v>
      </c>
      <c r="O1672" s="34" t="s">
        <v>3588</v>
      </c>
      <c r="P1672" s="69">
        <v>7158</v>
      </c>
      <c r="Q1672" s="34" t="s">
        <v>8369</v>
      </c>
      <c r="R1672" s="34" t="s">
        <v>1059</v>
      </c>
      <c r="S1672" s="69">
        <v>57150</v>
      </c>
      <c r="T1672" s="70" t="s">
        <v>8370</v>
      </c>
      <c r="U1672" s="34" t="s">
        <v>7476</v>
      </c>
      <c r="V1672" s="34" t="s">
        <v>7477</v>
      </c>
      <c r="W1672" s="70" t="s">
        <v>8371</v>
      </c>
      <c r="X1672" s="71" t="s">
        <v>2011</v>
      </c>
    </row>
    <row r="1673" spans="1:24" x14ac:dyDescent="0.25">
      <c r="A1673" s="30" t="s">
        <v>1412</v>
      </c>
      <c r="B1673" s="31" t="s">
        <v>470</v>
      </c>
      <c r="C1673" s="31" t="str">
        <f t="shared" si="78"/>
        <v>Drug and Biological Policy</v>
      </c>
      <c r="G1673" s="30" t="s">
        <v>1412</v>
      </c>
      <c r="H1673" s="31" t="s">
        <v>470</v>
      </c>
      <c r="I1673" s="31" t="str">
        <f t="shared" si="79"/>
        <v>Drug and Biological Policy</v>
      </c>
      <c r="J1673" t="e">
        <f t="shared" ca="1" si="80"/>
        <v>#N/A</v>
      </c>
      <c r="N1673" s="34" t="s">
        <v>2011</v>
      </c>
      <c r="O1673" s="34" t="s">
        <v>3588</v>
      </c>
      <c r="P1673" s="69">
        <v>7160</v>
      </c>
      <c r="Q1673" s="70" t="s">
        <v>8372</v>
      </c>
      <c r="R1673" s="34" t="s">
        <v>8373</v>
      </c>
      <c r="S1673" s="69">
        <v>57004</v>
      </c>
      <c r="T1673" s="70" t="s">
        <v>8374</v>
      </c>
      <c r="U1673" s="34" t="s">
        <v>7476</v>
      </c>
      <c r="V1673" s="34" t="s">
        <v>7477</v>
      </c>
      <c r="W1673" s="70" t="s">
        <v>8375</v>
      </c>
      <c r="X1673" s="34" t="s">
        <v>2011</v>
      </c>
    </row>
    <row r="1674" spans="1:24" x14ac:dyDescent="0.25">
      <c r="A1674" s="30" t="s">
        <v>1412</v>
      </c>
      <c r="B1674" s="31" t="s">
        <v>471</v>
      </c>
      <c r="C1674" s="31" t="str">
        <f t="shared" si="78"/>
        <v>Drug and Biological Policy</v>
      </c>
      <c r="G1674" s="30" t="s">
        <v>1412</v>
      </c>
      <c r="H1674" s="31" t="s">
        <v>471</v>
      </c>
      <c r="I1674" s="31" t="str">
        <f t="shared" si="79"/>
        <v>Drug and Biological Policy</v>
      </c>
      <c r="J1674" t="e">
        <f t="shared" ca="1" si="80"/>
        <v>#N/A</v>
      </c>
      <c r="N1674" s="34" t="s">
        <v>2011</v>
      </c>
      <c r="O1674" s="34" t="s">
        <v>3588</v>
      </c>
      <c r="P1674" s="69">
        <v>7161</v>
      </c>
      <c r="Q1674" s="34" t="s">
        <v>8376</v>
      </c>
      <c r="R1674" s="34" t="s">
        <v>8377</v>
      </c>
      <c r="S1674" s="69">
        <v>57728</v>
      </c>
      <c r="T1674" s="70" t="s">
        <v>8378</v>
      </c>
      <c r="U1674" s="34" t="s">
        <v>7476</v>
      </c>
      <c r="V1674" s="34" t="s">
        <v>7477</v>
      </c>
      <c r="W1674" s="70" t="s">
        <v>8375</v>
      </c>
      <c r="X1674" s="34" t="s">
        <v>2011</v>
      </c>
    </row>
    <row r="1675" spans="1:24" x14ac:dyDescent="0.25">
      <c r="A1675" s="30" t="s">
        <v>1412</v>
      </c>
      <c r="B1675" s="31" t="s">
        <v>462</v>
      </c>
      <c r="C1675" s="31" t="str">
        <f t="shared" si="78"/>
        <v>Drug and Biological Policy</v>
      </c>
      <c r="G1675" s="30" t="s">
        <v>1412</v>
      </c>
      <c r="H1675" s="31" t="s">
        <v>462</v>
      </c>
      <c r="I1675" s="31" t="str">
        <f t="shared" si="79"/>
        <v>Drug and Biological Policy</v>
      </c>
      <c r="J1675" t="e">
        <f t="shared" ca="1" si="80"/>
        <v>#N/A</v>
      </c>
      <c r="N1675" s="34" t="s">
        <v>2011</v>
      </c>
      <c r="O1675" s="34" t="s">
        <v>3588</v>
      </c>
      <c r="P1675" s="69">
        <v>7767</v>
      </c>
      <c r="Q1675" s="70" t="s">
        <v>8379</v>
      </c>
      <c r="R1675" s="34" t="s">
        <v>8380</v>
      </c>
      <c r="S1675" s="69">
        <v>57010</v>
      </c>
      <c r="T1675" s="70" t="s">
        <v>8381</v>
      </c>
      <c r="U1675" s="34" t="s">
        <v>7476</v>
      </c>
      <c r="V1675" s="34" t="s">
        <v>7477</v>
      </c>
      <c r="W1675" s="70" t="s">
        <v>8375</v>
      </c>
      <c r="X1675" s="34" t="s">
        <v>2011</v>
      </c>
    </row>
    <row r="1676" spans="1:24" x14ac:dyDescent="0.25">
      <c r="A1676" s="30" t="s">
        <v>1412</v>
      </c>
      <c r="B1676" s="31" t="s">
        <v>472</v>
      </c>
      <c r="C1676" s="31" t="str">
        <f t="shared" si="78"/>
        <v>Drug and Biological Policy</v>
      </c>
      <c r="G1676" s="30" t="s">
        <v>1412</v>
      </c>
      <c r="H1676" s="31" t="s">
        <v>472</v>
      </c>
      <c r="I1676" s="31" t="str">
        <f t="shared" si="79"/>
        <v>Drug and Biological Policy</v>
      </c>
      <c r="J1676" t="e">
        <f t="shared" ca="1" si="80"/>
        <v>#N/A</v>
      </c>
      <c r="N1676" s="34" t="s">
        <v>2011</v>
      </c>
      <c r="O1676" s="34" t="s">
        <v>3588</v>
      </c>
      <c r="P1676" s="69">
        <v>7768</v>
      </c>
      <c r="Q1676" s="34" t="s">
        <v>8382</v>
      </c>
      <c r="R1676" s="34" t="s">
        <v>2811</v>
      </c>
      <c r="S1676" s="69">
        <v>39704</v>
      </c>
      <c r="T1676" s="34" t="s">
        <v>8383</v>
      </c>
      <c r="U1676" s="34" t="s">
        <v>7476</v>
      </c>
      <c r="V1676" s="34" t="s">
        <v>7477</v>
      </c>
      <c r="W1676" s="70" t="s">
        <v>8375</v>
      </c>
      <c r="X1676" s="34" t="s">
        <v>2011</v>
      </c>
    </row>
    <row r="1677" spans="1:24" x14ac:dyDescent="0.25">
      <c r="A1677" s="30" t="s">
        <v>1412</v>
      </c>
      <c r="B1677" s="31" t="s">
        <v>1413</v>
      </c>
      <c r="C1677" s="31" t="str">
        <f t="shared" si="78"/>
        <v>Drug and Biological Policy</v>
      </c>
      <c r="G1677" s="30" t="s">
        <v>1412</v>
      </c>
      <c r="H1677" s="31" t="s">
        <v>1413</v>
      </c>
      <c r="I1677" s="31" t="str">
        <f t="shared" si="79"/>
        <v>Drug and Biological Policy</v>
      </c>
      <c r="J1677" t="e">
        <f t="shared" ca="1" si="80"/>
        <v>#N/A</v>
      </c>
      <c r="N1677" s="34" t="s">
        <v>2011</v>
      </c>
      <c r="O1677" s="34" t="s">
        <v>3588</v>
      </c>
      <c r="P1677" s="69">
        <v>7773</v>
      </c>
      <c r="Q1677" s="34" t="s">
        <v>8384</v>
      </c>
      <c r="R1677" s="34" t="s">
        <v>2807</v>
      </c>
      <c r="S1677" s="69">
        <v>34800</v>
      </c>
      <c r="T1677" s="34" t="s">
        <v>8385</v>
      </c>
      <c r="U1677" s="34" t="s">
        <v>7476</v>
      </c>
      <c r="V1677" s="34" t="s">
        <v>7477</v>
      </c>
      <c r="W1677" s="34" t="s">
        <v>8386</v>
      </c>
      <c r="X1677" s="34" t="s">
        <v>2011</v>
      </c>
    </row>
    <row r="1678" spans="1:24" x14ac:dyDescent="0.25">
      <c r="A1678" s="30" t="s">
        <v>171</v>
      </c>
      <c r="B1678" s="31" t="s">
        <v>463</v>
      </c>
      <c r="C1678" s="31" t="str">
        <f t="shared" si="78"/>
        <v>Drug and Biological Policy</v>
      </c>
      <c r="G1678" s="30" t="s">
        <v>171</v>
      </c>
      <c r="H1678" s="31" t="s">
        <v>463</v>
      </c>
      <c r="I1678" s="31" t="str">
        <f t="shared" si="79"/>
        <v>Drug and Biological Policy</v>
      </c>
      <c r="J1678" t="e">
        <f t="shared" ca="1" si="80"/>
        <v>#N/A</v>
      </c>
      <c r="N1678" s="34" t="s">
        <v>2011</v>
      </c>
      <c r="O1678" s="34" t="s">
        <v>3588</v>
      </c>
      <c r="P1678" s="69">
        <v>7775</v>
      </c>
      <c r="Q1678" s="34" t="s">
        <v>8387</v>
      </c>
      <c r="R1678" s="34" t="s">
        <v>2806</v>
      </c>
      <c r="S1678" s="69">
        <v>34805</v>
      </c>
      <c r="T1678" s="70" t="s">
        <v>8388</v>
      </c>
      <c r="U1678" s="34" t="s">
        <v>7476</v>
      </c>
      <c r="V1678" s="34" t="s">
        <v>7477</v>
      </c>
      <c r="W1678" s="70" t="s">
        <v>8375</v>
      </c>
      <c r="X1678" s="34" t="s">
        <v>2011</v>
      </c>
    </row>
    <row r="1679" spans="1:24" x14ac:dyDescent="0.25">
      <c r="A1679" s="30" t="s">
        <v>171</v>
      </c>
      <c r="B1679" s="31" t="s">
        <v>467</v>
      </c>
      <c r="C1679" s="31" t="str">
        <f t="shared" si="78"/>
        <v>Drug and Biological Policy</v>
      </c>
      <c r="G1679" s="30" t="s">
        <v>171</v>
      </c>
      <c r="H1679" s="31" t="s">
        <v>467</v>
      </c>
      <c r="I1679" s="31" t="str">
        <f t="shared" si="79"/>
        <v>Drug and Biological Policy</v>
      </c>
      <c r="J1679" t="e">
        <f t="shared" ca="1" si="80"/>
        <v>#N/A</v>
      </c>
      <c r="N1679" s="34" t="s">
        <v>2011</v>
      </c>
      <c r="O1679" s="34" t="s">
        <v>3588</v>
      </c>
      <c r="P1679" s="69">
        <v>9151</v>
      </c>
      <c r="Q1679" s="34" t="s">
        <v>8389</v>
      </c>
      <c r="R1679" s="34" t="s">
        <v>8390</v>
      </c>
      <c r="S1679" s="69">
        <v>57134</v>
      </c>
      <c r="T1679" s="70" t="s">
        <v>8391</v>
      </c>
      <c r="U1679" s="34" t="s">
        <v>7476</v>
      </c>
      <c r="V1679" s="34" t="s">
        <v>7477</v>
      </c>
      <c r="W1679" s="70" t="s">
        <v>8375</v>
      </c>
      <c r="X1679" s="34" t="s">
        <v>2011</v>
      </c>
    </row>
    <row r="1680" spans="1:24" x14ac:dyDescent="0.25">
      <c r="A1680" s="30" t="s">
        <v>171</v>
      </c>
      <c r="B1680" s="31" t="s">
        <v>462</v>
      </c>
      <c r="C1680" s="31" t="str">
        <f t="shared" si="78"/>
        <v>Drug and Biological Policy</v>
      </c>
      <c r="G1680" s="30" t="s">
        <v>171</v>
      </c>
      <c r="H1680" s="31" t="s">
        <v>462</v>
      </c>
      <c r="I1680" s="31" t="str">
        <f t="shared" si="79"/>
        <v>Drug and Biological Policy</v>
      </c>
      <c r="J1680" t="e">
        <f t="shared" ca="1" si="80"/>
        <v>#N/A</v>
      </c>
      <c r="N1680" s="34" t="s">
        <v>2011</v>
      </c>
      <c r="O1680" s="34" t="s">
        <v>3588</v>
      </c>
      <c r="P1680" s="69">
        <v>9152</v>
      </c>
      <c r="Q1680" s="34" t="s">
        <v>8392</v>
      </c>
      <c r="R1680" s="34" t="s">
        <v>8393</v>
      </c>
      <c r="S1680" s="69">
        <v>57087</v>
      </c>
      <c r="T1680" s="70" t="s">
        <v>8394</v>
      </c>
      <c r="U1680" s="34" t="s">
        <v>7476</v>
      </c>
      <c r="V1680" s="34" t="s">
        <v>7477</v>
      </c>
      <c r="W1680" s="70" t="s">
        <v>8375</v>
      </c>
      <c r="X1680" s="34" t="s">
        <v>2011</v>
      </c>
    </row>
    <row r="1681" spans="1:24" x14ac:dyDescent="0.25">
      <c r="A1681" s="30" t="s">
        <v>171</v>
      </c>
      <c r="B1681" s="31" t="s">
        <v>1414</v>
      </c>
      <c r="C1681" s="31" t="str">
        <f t="shared" si="78"/>
        <v>Drug and Biological Policy</v>
      </c>
      <c r="G1681" s="30" t="s">
        <v>171</v>
      </c>
      <c r="H1681" s="31" t="s">
        <v>1414</v>
      </c>
      <c r="I1681" s="31" t="str">
        <f t="shared" si="79"/>
        <v>Drug and Biological Policy</v>
      </c>
      <c r="J1681" t="e">
        <f t="shared" ca="1" si="80"/>
        <v>#N/A</v>
      </c>
      <c r="N1681" s="34" t="s">
        <v>2011</v>
      </c>
      <c r="O1681" s="34" t="s">
        <v>3588</v>
      </c>
      <c r="P1681" s="69">
        <v>9153</v>
      </c>
      <c r="Q1681" s="34" t="s">
        <v>8395</v>
      </c>
      <c r="R1681" s="34" t="s">
        <v>8396</v>
      </c>
      <c r="S1681" s="69">
        <v>57064</v>
      </c>
      <c r="T1681" s="70" t="s">
        <v>8397</v>
      </c>
      <c r="U1681" s="34" t="s">
        <v>7476</v>
      </c>
      <c r="V1681" s="34" t="s">
        <v>7477</v>
      </c>
      <c r="W1681" s="34" t="s">
        <v>8386</v>
      </c>
      <c r="X1681" s="34" t="s">
        <v>2011</v>
      </c>
    </row>
    <row r="1682" spans="1:24" x14ac:dyDescent="0.25">
      <c r="A1682" s="30" t="s">
        <v>171</v>
      </c>
      <c r="B1682" s="31" t="s">
        <v>1415</v>
      </c>
      <c r="C1682" s="31" t="str">
        <f t="shared" si="78"/>
        <v>Drug and Biological Policy</v>
      </c>
      <c r="G1682" s="30" t="s">
        <v>171</v>
      </c>
      <c r="H1682" s="31" t="s">
        <v>1415</v>
      </c>
      <c r="I1682" s="31" t="str">
        <f t="shared" si="79"/>
        <v>Drug and Biological Policy</v>
      </c>
      <c r="J1682" t="e">
        <f t="shared" ca="1" si="80"/>
        <v>#N/A</v>
      </c>
      <c r="N1682" s="71" t="s">
        <v>2011</v>
      </c>
      <c r="O1682" s="34" t="s">
        <v>3588</v>
      </c>
      <c r="P1682" s="69">
        <v>9154</v>
      </c>
      <c r="Q1682" s="34" t="s">
        <v>8398</v>
      </c>
      <c r="R1682" s="34" t="s">
        <v>1590</v>
      </c>
      <c r="S1682" s="69">
        <v>57060</v>
      </c>
      <c r="T1682" s="34" t="s">
        <v>8399</v>
      </c>
      <c r="U1682" s="34" t="s">
        <v>4638</v>
      </c>
      <c r="V1682" s="34" t="s">
        <v>5811</v>
      </c>
      <c r="W1682" s="70" t="s">
        <v>8223</v>
      </c>
      <c r="X1682" s="71" t="s">
        <v>2011</v>
      </c>
    </row>
    <row r="1683" spans="1:24" x14ac:dyDescent="0.25">
      <c r="A1683" s="30" t="s">
        <v>171</v>
      </c>
      <c r="B1683" s="31" t="s">
        <v>1416</v>
      </c>
      <c r="C1683" s="31" t="str">
        <f t="shared" si="78"/>
        <v>Drug and Biological Policy</v>
      </c>
      <c r="G1683" s="30" t="s">
        <v>171</v>
      </c>
      <c r="H1683" s="31" t="s">
        <v>1416</v>
      </c>
      <c r="I1683" s="31" t="str">
        <f t="shared" si="79"/>
        <v>Drug and Biological Policy</v>
      </c>
      <c r="J1683" t="e">
        <f t="shared" ca="1" si="80"/>
        <v>#N/A</v>
      </c>
      <c r="N1683" s="34" t="s">
        <v>2011</v>
      </c>
      <c r="O1683" s="34" t="s">
        <v>3584</v>
      </c>
      <c r="P1683" s="69">
        <v>6264</v>
      </c>
      <c r="Q1683" s="34" t="s">
        <v>8400</v>
      </c>
      <c r="R1683" s="34" t="s">
        <v>2841</v>
      </c>
      <c r="S1683" s="69">
        <v>17135</v>
      </c>
      <c r="T1683" s="34" t="s">
        <v>8401</v>
      </c>
      <c r="U1683" s="34" t="s">
        <v>7476</v>
      </c>
      <c r="V1683" s="34" t="s">
        <v>7477</v>
      </c>
      <c r="W1683" s="70" t="s">
        <v>8402</v>
      </c>
      <c r="X1683" s="34" t="s">
        <v>2011</v>
      </c>
    </row>
    <row r="1684" spans="1:24" x14ac:dyDescent="0.25">
      <c r="A1684" s="30" t="s">
        <v>171</v>
      </c>
      <c r="B1684" s="31" t="s">
        <v>1417</v>
      </c>
      <c r="C1684" s="31" t="str">
        <f t="shared" si="78"/>
        <v>Drug and Biological Policy</v>
      </c>
      <c r="G1684" s="30" t="s">
        <v>171</v>
      </c>
      <c r="H1684" s="31" t="s">
        <v>1417</v>
      </c>
      <c r="I1684" s="31" t="str">
        <f t="shared" si="79"/>
        <v>Drug and Biological Policy</v>
      </c>
      <c r="J1684" t="e">
        <f t="shared" ca="1" si="80"/>
        <v>#N/A</v>
      </c>
      <c r="N1684" s="34" t="s">
        <v>2011</v>
      </c>
      <c r="O1684" s="34" t="s">
        <v>3584</v>
      </c>
      <c r="P1684" s="69">
        <v>6271</v>
      </c>
      <c r="Q1684" s="70" t="s">
        <v>8403</v>
      </c>
      <c r="R1684" s="34" t="s">
        <v>8404</v>
      </c>
      <c r="S1684" s="69">
        <v>57039</v>
      </c>
      <c r="T1684" s="70" t="s">
        <v>8405</v>
      </c>
      <c r="U1684" s="34" t="s">
        <v>7932</v>
      </c>
      <c r="V1684" s="34" t="s">
        <v>7933</v>
      </c>
      <c r="W1684" s="34" t="s">
        <v>8406</v>
      </c>
      <c r="X1684" s="34" t="s">
        <v>2011</v>
      </c>
    </row>
    <row r="1685" spans="1:24" x14ac:dyDescent="0.25">
      <c r="A1685" s="30" t="s">
        <v>171</v>
      </c>
      <c r="B1685" s="31" t="s">
        <v>472</v>
      </c>
      <c r="C1685" s="31" t="str">
        <f t="shared" si="78"/>
        <v>Drug and Biological Policy</v>
      </c>
      <c r="G1685" s="30" t="s">
        <v>171</v>
      </c>
      <c r="H1685" s="31" t="s">
        <v>472</v>
      </c>
      <c r="I1685" s="31" t="str">
        <f t="shared" si="79"/>
        <v>Drug and Biological Policy</v>
      </c>
      <c r="J1685" t="e">
        <f t="shared" ca="1" si="80"/>
        <v>#N/A</v>
      </c>
      <c r="N1685" s="71" t="s">
        <v>2011</v>
      </c>
      <c r="O1685" s="34" t="s">
        <v>3584</v>
      </c>
      <c r="P1685" s="69">
        <v>6276</v>
      </c>
      <c r="Q1685" s="34" t="s">
        <v>8407</v>
      </c>
      <c r="R1685" s="34" t="s">
        <v>639</v>
      </c>
      <c r="S1685" s="69">
        <v>60871</v>
      </c>
      <c r="T1685" s="70" t="s">
        <v>8408</v>
      </c>
      <c r="U1685" s="34" t="s">
        <v>7476</v>
      </c>
      <c r="V1685" s="34" t="s">
        <v>7477</v>
      </c>
      <c r="W1685" s="70" t="s">
        <v>8409</v>
      </c>
      <c r="X1685" s="71" t="s">
        <v>2011</v>
      </c>
    </row>
    <row r="1686" spans="1:24" x14ac:dyDescent="0.25">
      <c r="A1686" s="30" t="s">
        <v>171</v>
      </c>
      <c r="B1686" s="31" t="s">
        <v>1413</v>
      </c>
      <c r="C1686" s="31" t="str">
        <f t="shared" si="78"/>
        <v>Drug and Biological Policy</v>
      </c>
      <c r="G1686" s="30" t="s">
        <v>171</v>
      </c>
      <c r="H1686" s="31" t="s">
        <v>1413</v>
      </c>
      <c r="I1686" s="31" t="str">
        <f t="shared" si="79"/>
        <v>Drug and Biological Policy</v>
      </c>
      <c r="J1686" t="e">
        <f t="shared" ca="1" si="80"/>
        <v>#N/A</v>
      </c>
      <c r="N1686" s="34" t="s">
        <v>2011</v>
      </c>
      <c r="O1686" s="34" t="s">
        <v>3584</v>
      </c>
      <c r="P1686" s="69">
        <v>7769</v>
      </c>
      <c r="Q1686" s="34" t="s">
        <v>8410</v>
      </c>
      <c r="R1686" s="34" t="s">
        <v>2810</v>
      </c>
      <c r="S1686" s="69">
        <v>34795</v>
      </c>
      <c r="T1686" s="34" t="s">
        <v>8411</v>
      </c>
      <c r="U1686" s="34" t="s">
        <v>7476</v>
      </c>
      <c r="V1686" s="34" t="s">
        <v>7477</v>
      </c>
      <c r="W1686" s="34" t="s">
        <v>8412</v>
      </c>
      <c r="X1686" s="34" t="s">
        <v>2011</v>
      </c>
    </row>
    <row r="1687" spans="1:24" x14ac:dyDescent="0.25">
      <c r="A1687" s="30" t="s">
        <v>283</v>
      </c>
      <c r="B1687" s="31" t="s">
        <v>1418</v>
      </c>
      <c r="C1687" s="31" t="str">
        <f t="shared" si="78"/>
        <v>Genetic Testing Policy</v>
      </c>
      <c r="G1687" s="30" t="s">
        <v>283</v>
      </c>
      <c r="H1687" s="31" t="s">
        <v>1418</v>
      </c>
      <c r="I1687" s="31" t="str">
        <f t="shared" si="79"/>
        <v>Genetic Testing Policy</v>
      </c>
      <c r="J1687" t="e">
        <f t="shared" ca="1" si="80"/>
        <v>#N/A</v>
      </c>
      <c r="N1687" s="34" t="s">
        <v>2011</v>
      </c>
      <c r="O1687" s="34" t="s">
        <v>3584</v>
      </c>
      <c r="P1687" s="69">
        <v>7778</v>
      </c>
      <c r="Q1687" s="70" t="s">
        <v>8413</v>
      </c>
      <c r="R1687" s="34" t="s">
        <v>2803</v>
      </c>
      <c r="S1687" s="69">
        <v>39608</v>
      </c>
      <c r="T1687" s="70" t="s">
        <v>8414</v>
      </c>
      <c r="U1687" s="34" t="s">
        <v>7476</v>
      </c>
      <c r="V1687" s="34" t="s">
        <v>7477</v>
      </c>
      <c r="W1687" s="34" t="s">
        <v>8415</v>
      </c>
      <c r="X1687" s="34" t="s">
        <v>2011</v>
      </c>
    </row>
    <row r="1688" spans="1:24" x14ac:dyDescent="0.25">
      <c r="A1688" s="30" t="s">
        <v>369</v>
      </c>
      <c r="B1688" s="31" t="s">
        <v>1419</v>
      </c>
      <c r="C1688" s="31" t="str">
        <f t="shared" si="78"/>
        <v>Genetic Testing Policy</v>
      </c>
      <c r="G1688" s="30" t="s">
        <v>369</v>
      </c>
      <c r="H1688" s="31" t="s">
        <v>1419</v>
      </c>
      <c r="I1688" s="31" t="str">
        <f t="shared" si="79"/>
        <v>Genetic Testing Policy</v>
      </c>
      <c r="J1688" t="e">
        <f t="shared" ca="1" si="80"/>
        <v>#N/A</v>
      </c>
      <c r="N1688" s="34" t="s">
        <v>2011</v>
      </c>
      <c r="O1688" s="34" t="s">
        <v>3584</v>
      </c>
      <c r="P1688" s="69">
        <v>7779</v>
      </c>
      <c r="Q1688" s="70" t="s">
        <v>8416</v>
      </c>
      <c r="R1688" s="34" t="s">
        <v>8417</v>
      </c>
      <c r="S1688" s="69">
        <v>57058</v>
      </c>
      <c r="T1688" s="70" t="s">
        <v>8418</v>
      </c>
      <c r="U1688" s="34" t="s">
        <v>7932</v>
      </c>
      <c r="V1688" s="34" t="s">
        <v>7946</v>
      </c>
      <c r="W1688" s="34" t="s">
        <v>8415</v>
      </c>
      <c r="X1688" s="34" t="s">
        <v>2011</v>
      </c>
    </row>
    <row r="1689" spans="1:24" x14ac:dyDescent="0.25">
      <c r="A1689" s="30" t="s">
        <v>369</v>
      </c>
      <c r="B1689" s="31" t="s">
        <v>1420</v>
      </c>
      <c r="C1689" s="31" t="str">
        <f t="shared" si="78"/>
        <v>Genetic Testing Policy</v>
      </c>
      <c r="G1689" s="30" t="s">
        <v>369</v>
      </c>
      <c r="H1689" s="31" t="s">
        <v>1420</v>
      </c>
      <c r="I1689" s="31" t="str">
        <f t="shared" si="79"/>
        <v>Genetic Testing Policy</v>
      </c>
      <c r="J1689" t="e">
        <f t="shared" ca="1" si="80"/>
        <v>#N/A</v>
      </c>
      <c r="N1689" s="34" t="s">
        <v>2011</v>
      </c>
      <c r="O1689" s="34" t="s">
        <v>3584</v>
      </c>
      <c r="P1689" s="69">
        <v>8129</v>
      </c>
      <c r="Q1689" s="34" t="s">
        <v>8419</v>
      </c>
      <c r="R1689" s="34" t="s">
        <v>8420</v>
      </c>
      <c r="S1689" s="69">
        <v>57076</v>
      </c>
      <c r="T1689" s="70" t="s">
        <v>8421</v>
      </c>
      <c r="U1689" s="34" t="s">
        <v>7476</v>
      </c>
      <c r="V1689" s="34" t="s">
        <v>7477</v>
      </c>
      <c r="W1689" s="70" t="s">
        <v>8402</v>
      </c>
      <c r="X1689" s="34" t="s">
        <v>2011</v>
      </c>
    </row>
    <row r="1690" spans="1:24" x14ac:dyDescent="0.25">
      <c r="A1690" s="30" t="s">
        <v>369</v>
      </c>
      <c r="B1690" s="31" t="s">
        <v>1419</v>
      </c>
      <c r="C1690" s="31" t="str">
        <f t="shared" si="78"/>
        <v>Genetic Testing Policy</v>
      </c>
      <c r="G1690" s="30" t="s">
        <v>369</v>
      </c>
      <c r="H1690" s="31" t="s">
        <v>1419</v>
      </c>
      <c r="I1690" s="31" t="str">
        <f t="shared" si="79"/>
        <v>Genetic Testing Policy</v>
      </c>
      <c r="J1690" t="e">
        <f t="shared" ca="1" si="80"/>
        <v>#N/A</v>
      </c>
      <c r="N1690" s="34" t="s">
        <v>2011</v>
      </c>
      <c r="O1690" s="34" t="s">
        <v>3584</v>
      </c>
      <c r="P1690" s="69">
        <v>9168</v>
      </c>
      <c r="Q1690" s="34" t="s">
        <v>8422</v>
      </c>
      <c r="R1690" s="34" t="s">
        <v>8423</v>
      </c>
      <c r="S1690" s="69">
        <v>57109</v>
      </c>
      <c r="T1690" s="70" t="s">
        <v>8424</v>
      </c>
      <c r="U1690" s="34" t="s">
        <v>7932</v>
      </c>
      <c r="V1690" s="34" t="s">
        <v>7946</v>
      </c>
      <c r="W1690" s="34" t="s">
        <v>8415</v>
      </c>
      <c r="X1690" s="34" t="s">
        <v>2011</v>
      </c>
    </row>
    <row r="1691" spans="1:24" x14ac:dyDescent="0.25">
      <c r="A1691" s="30" t="s">
        <v>369</v>
      </c>
      <c r="B1691" s="31" t="s">
        <v>1420</v>
      </c>
      <c r="C1691" s="31" t="str">
        <f t="shared" si="78"/>
        <v>Genetic Testing Policy</v>
      </c>
      <c r="G1691" s="30" t="s">
        <v>369</v>
      </c>
      <c r="H1691" s="31" t="s">
        <v>1420</v>
      </c>
      <c r="I1691" s="31" t="str">
        <f t="shared" si="79"/>
        <v>Genetic Testing Policy</v>
      </c>
      <c r="J1691" t="e">
        <f t="shared" ca="1" si="80"/>
        <v>#N/A</v>
      </c>
      <c r="N1691" s="34" t="s">
        <v>2011</v>
      </c>
      <c r="O1691" s="34" t="s">
        <v>3584</v>
      </c>
      <c r="P1691" s="69">
        <v>9169</v>
      </c>
      <c r="Q1691" s="34" t="s">
        <v>8425</v>
      </c>
      <c r="R1691" s="34" t="s">
        <v>8426</v>
      </c>
      <c r="S1691" s="69">
        <v>57136</v>
      </c>
      <c r="T1691" s="70" t="s">
        <v>8427</v>
      </c>
      <c r="U1691" s="34" t="s">
        <v>7932</v>
      </c>
      <c r="V1691" s="34" t="s">
        <v>8293</v>
      </c>
      <c r="W1691" s="70" t="s">
        <v>8428</v>
      </c>
      <c r="X1691" s="34" t="s">
        <v>2011</v>
      </c>
    </row>
    <row r="1692" spans="1:24" x14ac:dyDescent="0.25">
      <c r="A1692" s="30" t="s">
        <v>369</v>
      </c>
      <c r="B1692" s="31" t="s">
        <v>1421</v>
      </c>
      <c r="C1692" s="31" t="str">
        <f t="shared" si="78"/>
        <v>Genetic Testing Policy</v>
      </c>
      <c r="G1692" s="30" t="s">
        <v>369</v>
      </c>
      <c r="H1692" s="31" t="s">
        <v>1421</v>
      </c>
      <c r="I1692" s="31" t="str">
        <f t="shared" si="79"/>
        <v>Genetic Testing Policy</v>
      </c>
      <c r="J1692" t="e">
        <f t="shared" ca="1" si="80"/>
        <v>#N/A</v>
      </c>
      <c r="N1692" s="71" t="s">
        <v>2011</v>
      </c>
      <c r="O1692" s="34" t="s">
        <v>3584</v>
      </c>
      <c r="P1692" s="69">
        <v>9170</v>
      </c>
      <c r="Q1692" s="34" t="s">
        <v>8429</v>
      </c>
      <c r="R1692" s="34" t="s">
        <v>1591</v>
      </c>
      <c r="S1692" s="69">
        <v>57116</v>
      </c>
      <c r="T1692" s="34" t="s">
        <v>8430</v>
      </c>
      <c r="U1692" s="34" t="s">
        <v>4638</v>
      </c>
      <c r="V1692" s="34" t="s">
        <v>5811</v>
      </c>
      <c r="W1692" s="70" t="s">
        <v>8223</v>
      </c>
      <c r="X1692" s="71" t="s">
        <v>2011</v>
      </c>
    </row>
    <row r="1693" spans="1:24" x14ac:dyDescent="0.25">
      <c r="A1693" s="30" t="s">
        <v>369</v>
      </c>
      <c r="B1693" s="31" t="s">
        <v>1422</v>
      </c>
      <c r="C1693" s="31" t="str">
        <f t="shared" si="78"/>
        <v>Genetic Testing Policy</v>
      </c>
      <c r="G1693" s="30" t="s">
        <v>369</v>
      </c>
      <c r="H1693" s="31" t="s">
        <v>1422</v>
      </c>
      <c r="I1693" s="31" t="str">
        <f t="shared" si="79"/>
        <v>Genetic Testing Policy</v>
      </c>
      <c r="J1693" t="e">
        <f t="shared" ca="1" si="80"/>
        <v>#N/A</v>
      </c>
      <c r="N1693" s="34" t="s">
        <v>2011</v>
      </c>
      <c r="O1693" s="34" t="s">
        <v>3584</v>
      </c>
      <c r="P1693" s="69">
        <v>9188</v>
      </c>
      <c r="Q1693" s="34" t="s">
        <v>8431</v>
      </c>
      <c r="R1693" s="34" t="s">
        <v>8432</v>
      </c>
      <c r="S1693" s="69">
        <v>56965</v>
      </c>
      <c r="T1693" s="70" t="s">
        <v>8433</v>
      </c>
      <c r="U1693" s="34" t="s">
        <v>7476</v>
      </c>
      <c r="V1693" s="34" t="s">
        <v>7477</v>
      </c>
      <c r="W1693" s="34" t="s">
        <v>8434</v>
      </c>
      <c r="X1693" s="34" t="s">
        <v>2011</v>
      </c>
    </row>
    <row r="1694" spans="1:24" x14ac:dyDescent="0.25">
      <c r="A1694" s="30" t="s">
        <v>369</v>
      </c>
      <c r="B1694" s="31" t="s">
        <v>1422</v>
      </c>
      <c r="C1694" s="31" t="str">
        <f t="shared" si="78"/>
        <v>Genetic Testing Policy</v>
      </c>
      <c r="G1694" s="30" t="s">
        <v>369</v>
      </c>
      <c r="H1694" s="31" t="s">
        <v>1422</v>
      </c>
      <c r="I1694" s="31" t="str">
        <f t="shared" si="79"/>
        <v>Genetic Testing Policy</v>
      </c>
      <c r="J1694" t="e">
        <f t="shared" ca="1" si="80"/>
        <v>#N/A</v>
      </c>
      <c r="N1694" s="34" t="s">
        <v>2011</v>
      </c>
      <c r="O1694" s="34" t="s">
        <v>3584</v>
      </c>
      <c r="P1694" s="69">
        <v>9189</v>
      </c>
      <c r="Q1694" s="34" t="s">
        <v>8435</v>
      </c>
      <c r="R1694" s="34" t="s">
        <v>8436</v>
      </c>
      <c r="S1694" s="69">
        <v>57003</v>
      </c>
      <c r="T1694" s="70" t="s">
        <v>8437</v>
      </c>
      <c r="U1694" s="34" t="s">
        <v>7476</v>
      </c>
      <c r="V1694" s="34" t="s">
        <v>7477</v>
      </c>
      <c r="W1694" s="34" t="s">
        <v>8438</v>
      </c>
      <c r="X1694" s="34" t="s">
        <v>2011</v>
      </c>
    </row>
    <row r="1695" spans="1:24" x14ac:dyDescent="0.25">
      <c r="A1695" s="30" t="s">
        <v>3693</v>
      </c>
      <c r="B1695" s="31" t="s">
        <v>1423</v>
      </c>
      <c r="C1695" s="31" t="str">
        <f t="shared" si="78"/>
        <v>Genetic Testing Policy</v>
      </c>
      <c r="G1695" s="30" t="s">
        <v>3693</v>
      </c>
      <c r="H1695" s="31" t="s">
        <v>1423</v>
      </c>
      <c r="I1695" s="31" t="str">
        <f t="shared" si="79"/>
        <v>Genetic Testing Policy</v>
      </c>
      <c r="J1695" t="e">
        <f t="shared" ca="1" si="80"/>
        <v>#N/A</v>
      </c>
      <c r="N1695" s="34" t="s">
        <v>2011</v>
      </c>
      <c r="O1695" s="34" t="s">
        <v>2779</v>
      </c>
      <c r="P1695" s="69">
        <v>7693</v>
      </c>
      <c r="Q1695" s="34" t="s">
        <v>8439</v>
      </c>
      <c r="R1695" s="34" t="s">
        <v>2785</v>
      </c>
      <c r="S1695" s="69">
        <v>34186</v>
      </c>
      <c r="T1695" s="34" t="s">
        <v>8440</v>
      </c>
      <c r="U1695" s="34" t="s">
        <v>7476</v>
      </c>
      <c r="V1695" s="34" t="s">
        <v>7477</v>
      </c>
      <c r="W1695" s="34" t="s">
        <v>8441</v>
      </c>
      <c r="X1695" s="34" t="s">
        <v>2011</v>
      </c>
    </row>
    <row r="1696" spans="1:24" x14ac:dyDescent="0.25">
      <c r="A1696" s="30" t="s">
        <v>3683</v>
      </c>
      <c r="B1696" s="31" t="s">
        <v>1424</v>
      </c>
      <c r="C1696" s="31" t="str">
        <f t="shared" si="78"/>
        <v>Genetic Testing Policy</v>
      </c>
      <c r="D1696" t="str">
        <f>TRIM(A1696)</f>
        <v>14339.11</v>
      </c>
      <c r="G1696" s="30" t="s">
        <v>3683</v>
      </c>
      <c r="H1696" s="31" t="s">
        <v>1424</v>
      </c>
      <c r="I1696" s="31" t="str">
        <f t="shared" si="79"/>
        <v>Genetic Testing Policy</v>
      </c>
      <c r="J1696" t="e">
        <f t="shared" ca="1" si="80"/>
        <v>#N/A</v>
      </c>
      <c r="N1696" s="34" t="s">
        <v>2011</v>
      </c>
      <c r="O1696" s="34" t="s">
        <v>2779</v>
      </c>
      <c r="P1696" s="69">
        <v>7695</v>
      </c>
      <c r="Q1696" s="34" t="s">
        <v>8442</v>
      </c>
      <c r="R1696" s="34" t="s">
        <v>2782</v>
      </c>
      <c r="S1696" s="69">
        <v>34206</v>
      </c>
      <c r="T1696" s="34" t="s">
        <v>8443</v>
      </c>
      <c r="U1696" s="34" t="s">
        <v>7476</v>
      </c>
      <c r="V1696" s="34" t="s">
        <v>7477</v>
      </c>
      <c r="W1696" s="34" t="s">
        <v>8444</v>
      </c>
      <c r="X1696" s="34" t="s">
        <v>2011</v>
      </c>
    </row>
    <row r="1697" spans="1:24" x14ac:dyDescent="0.25">
      <c r="A1697" s="30" t="s">
        <v>1425</v>
      </c>
      <c r="B1697" s="31" t="s">
        <v>1426</v>
      </c>
      <c r="C1697" s="31" t="str">
        <f t="shared" si="78"/>
        <v>Drug and Biological Policy</v>
      </c>
      <c r="G1697" s="30" t="s">
        <v>1425</v>
      </c>
      <c r="H1697" s="31" t="s">
        <v>1426</v>
      </c>
      <c r="I1697" s="31" t="str">
        <f t="shared" si="79"/>
        <v>Drug and Biological Policy</v>
      </c>
      <c r="J1697" t="e">
        <f t="shared" ca="1" si="80"/>
        <v>#N/A</v>
      </c>
      <c r="N1697" s="34" t="s">
        <v>2011</v>
      </c>
      <c r="O1697" s="34" t="s">
        <v>2779</v>
      </c>
      <c r="P1697" s="69">
        <v>7696</v>
      </c>
      <c r="Q1697" s="34" t="s">
        <v>8445</v>
      </c>
      <c r="R1697" s="34" t="s">
        <v>2781</v>
      </c>
      <c r="S1697" s="69">
        <v>34211</v>
      </c>
      <c r="T1697" s="70" t="s">
        <v>8446</v>
      </c>
      <c r="U1697" s="34" t="s">
        <v>7476</v>
      </c>
      <c r="V1697" s="34" t="s">
        <v>7477</v>
      </c>
      <c r="W1697" s="34" t="s">
        <v>8447</v>
      </c>
      <c r="X1697" s="34" t="s">
        <v>2011</v>
      </c>
    </row>
    <row r="1698" spans="1:24" x14ac:dyDescent="0.25">
      <c r="A1698" s="30" t="s">
        <v>1425</v>
      </c>
      <c r="B1698" s="31" t="s">
        <v>1427</v>
      </c>
      <c r="C1698" s="31" t="str">
        <f t="shared" si="78"/>
        <v>Drug and Biological Policy</v>
      </c>
      <c r="G1698" s="30" t="s">
        <v>1425</v>
      </c>
      <c r="H1698" s="31" t="s">
        <v>1427</v>
      </c>
      <c r="I1698" s="31" t="str">
        <f t="shared" si="79"/>
        <v>Drug and Biological Policy</v>
      </c>
      <c r="J1698" t="e">
        <f t="shared" ca="1" si="80"/>
        <v>#N/A</v>
      </c>
      <c r="N1698" s="34" t="s">
        <v>2011</v>
      </c>
      <c r="O1698" s="34" t="s">
        <v>2779</v>
      </c>
      <c r="P1698" s="69">
        <v>7698</v>
      </c>
      <c r="Q1698" s="34" t="s">
        <v>8448</v>
      </c>
      <c r="R1698" s="34" t="s">
        <v>8449</v>
      </c>
      <c r="S1698" s="69">
        <v>57729</v>
      </c>
      <c r="T1698" s="70" t="s">
        <v>8450</v>
      </c>
      <c r="U1698" s="34" t="s">
        <v>7476</v>
      </c>
      <c r="V1698" s="34" t="s">
        <v>7477</v>
      </c>
      <c r="W1698" s="34" t="s">
        <v>8447</v>
      </c>
      <c r="X1698" s="34" t="s">
        <v>2011</v>
      </c>
    </row>
    <row r="1699" spans="1:24" x14ac:dyDescent="0.25">
      <c r="A1699" s="30" t="s">
        <v>1428</v>
      </c>
      <c r="B1699" s="31" t="s">
        <v>1426</v>
      </c>
      <c r="C1699" s="31" t="str">
        <f t="shared" si="78"/>
        <v>Drug and Biological Policy</v>
      </c>
      <c r="G1699" s="30" t="s">
        <v>1428</v>
      </c>
      <c r="H1699" s="31" t="s">
        <v>1426</v>
      </c>
      <c r="I1699" s="31" t="str">
        <f t="shared" si="79"/>
        <v>Drug and Biological Policy</v>
      </c>
      <c r="J1699" t="e">
        <f t="shared" ca="1" si="80"/>
        <v>#N/A</v>
      </c>
      <c r="N1699" s="34" t="s">
        <v>2011</v>
      </c>
      <c r="O1699" s="34" t="s">
        <v>2779</v>
      </c>
      <c r="P1699" s="69">
        <v>7699</v>
      </c>
      <c r="Q1699" s="34" t="s">
        <v>8451</v>
      </c>
      <c r="R1699" s="34" t="s">
        <v>2784</v>
      </c>
      <c r="S1699" s="69">
        <v>34188</v>
      </c>
      <c r="T1699" s="70" t="s">
        <v>8452</v>
      </c>
      <c r="U1699" s="34" t="s">
        <v>7476</v>
      </c>
      <c r="V1699" s="34" t="s">
        <v>7477</v>
      </c>
      <c r="W1699" s="34" t="s">
        <v>8447</v>
      </c>
      <c r="X1699" s="34" t="s">
        <v>2011</v>
      </c>
    </row>
    <row r="1700" spans="1:24" x14ac:dyDescent="0.25">
      <c r="A1700" s="30" t="s">
        <v>1428</v>
      </c>
      <c r="B1700" s="31" t="s">
        <v>1427</v>
      </c>
      <c r="C1700" s="31" t="str">
        <f t="shared" si="78"/>
        <v>Drug and Biological Policy</v>
      </c>
      <c r="G1700" s="30" t="s">
        <v>1428</v>
      </c>
      <c r="H1700" s="31" t="s">
        <v>1427</v>
      </c>
      <c r="I1700" s="31" t="str">
        <f t="shared" si="79"/>
        <v>Drug and Biological Policy</v>
      </c>
      <c r="J1700" t="e">
        <f t="shared" ca="1" si="80"/>
        <v>#N/A</v>
      </c>
      <c r="N1700" s="71" t="s">
        <v>2011</v>
      </c>
      <c r="O1700" s="34" t="s">
        <v>2779</v>
      </c>
      <c r="P1700" s="69">
        <v>7700</v>
      </c>
      <c r="Q1700" s="34" t="s">
        <v>8453</v>
      </c>
      <c r="R1700" s="34" t="s">
        <v>1228</v>
      </c>
      <c r="S1700" s="69">
        <v>51598</v>
      </c>
      <c r="T1700" s="70" t="s">
        <v>8454</v>
      </c>
      <c r="U1700" s="34" t="s">
        <v>7476</v>
      </c>
      <c r="V1700" s="34" t="s">
        <v>7477</v>
      </c>
      <c r="W1700" s="70" t="s">
        <v>8455</v>
      </c>
      <c r="X1700" s="71" t="s">
        <v>2011</v>
      </c>
    </row>
    <row r="1701" spans="1:24" x14ac:dyDescent="0.25">
      <c r="A1701" s="30" t="s">
        <v>1429</v>
      </c>
      <c r="B1701" s="31" t="s">
        <v>822</v>
      </c>
      <c r="C1701" s="31" t="str">
        <f t="shared" si="78"/>
        <v>Durable Medical Equipment and Supplies Policy</v>
      </c>
      <c r="G1701" s="30" t="s">
        <v>1429</v>
      </c>
      <c r="H1701" s="31" t="s">
        <v>822</v>
      </c>
      <c r="I1701" s="31" t="str">
        <f t="shared" si="79"/>
        <v>Durable Medical Equipment and Supplies Policy</v>
      </c>
      <c r="J1701" t="e">
        <f t="shared" ca="1" si="80"/>
        <v>#N/A</v>
      </c>
      <c r="N1701" s="34" t="s">
        <v>2011</v>
      </c>
      <c r="O1701" s="34" t="s">
        <v>2779</v>
      </c>
      <c r="P1701" s="69">
        <v>7732</v>
      </c>
      <c r="Q1701" s="70" t="s">
        <v>8456</v>
      </c>
      <c r="R1701" s="34" t="s">
        <v>8457</v>
      </c>
      <c r="S1701" s="69">
        <v>58495</v>
      </c>
      <c r="T1701" s="70" t="s">
        <v>8458</v>
      </c>
      <c r="U1701" s="34" t="s">
        <v>7476</v>
      </c>
      <c r="V1701" s="34" t="s">
        <v>7477</v>
      </c>
      <c r="W1701" s="34" t="s">
        <v>8459</v>
      </c>
      <c r="X1701" s="34" t="s">
        <v>2011</v>
      </c>
    </row>
    <row r="1702" spans="1:24" x14ac:dyDescent="0.25">
      <c r="A1702" s="30" t="s">
        <v>1429</v>
      </c>
      <c r="B1702" s="31" t="s">
        <v>996</v>
      </c>
      <c r="C1702" s="31" t="str">
        <f t="shared" si="78"/>
        <v>Durable Medical Equipment and Supplies Policy</v>
      </c>
      <c r="G1702" s="30" t="s">
        <v>1429</v>
      </c>
      <c r="H1702" s="31" t="s">
        <v>996</v>
      </c>
      <c r="I1702" s="31" t="str">
        <f t="shared" si="79"/>
        <v>Durable Medical Equipment and Supplies Policy</v>
      </c>
      <c r="J1702" t="e">
        <f t="shared" ca="1" si="80"/>
        <v>#N/A</v>
      </c>
      <c r="N1702" s="71" t="s">
        <v>2011</v>
      </c>
      <c r="O1702" s="70" t="s">
        <v>3589</v>
      </c>
      <c r="P1702" s="69">
        <v>7431</v>
      </c>
      <c r="Q1702" s="34" t="s">
        <v>8460</v>
      </c>
      <c r="R1702" s="34" t="s">
        <v>215</v>
      </c>
      <c r="S1702" s="69">
        <v>40041</v>
      </c>
      <c r="T1702" s="70" t="s">
        <v>8461</v>
      </c>
      <c r="U1702" s="34" t="s">
        <v>7476</v>
      </c>
      <c r="V1702" s="34" t="s">
        <v>7477</v>
      </c>
      <c r="W1702" s="70" t="s">
        <v>8462</v>
      </c>
      <c r="X1702" s="71" t="s">
        <v>2011</v>
      </c>
    </row>
    <row r="1703" spans="1:24" x14ac:dyDescent="0.25">
      <c r="A1703" s="30" t="s">
        <v>1429</v>
      </c>
      <c r="B1703" s="31" t="s">
        <v>998</v>
      </c>
      <c r="C1703" s="31" t="str">
        <f t="shared" si="78"/>
        <v>Durable Medical Equipment and Supplies Policy</v>
      </c>
      <c r="G1703" s="30" t="s">
        <v>1429</v>
      </c>
      <c r="H1703" s="31" t="s">
        <v>998</v>
      </c>
      <c r="I1703" s="31" t="str">
        <f t="shared" si="79"/>
        <v>Durable Medical Equipment and Supplies Policy</v>
      </c>
      <c r="J1703" t="e">
        <f t="shared" ca="1" si="80"/>
        <v>#N/A</v>
      </c>
      <c r="N1703" s="34" t="s">
        <v>2011</v>
      </c>
      <c r="O1703" s="70" t="s">
        <v>3589</v>
      </c>
      <c r="P1703" s="69">
        <v>7432</v>
      </c>
      <c r="Q1703" s="34" t="s">
        <v>8463</v>
      </c>
      <c r="R1703" s="34" t="s">
        <v>2778</v>
      </c>
      <c r="S1703" s="69">
        <v>40043</v>
      </c>
      <c r="T1703" s="70" t="s">
        <v>8464</v>
      </c>
      <c r="U1703" s="34" t="s">
        <v>7476</v>
      </c>
      <c r="V1703" s="34" t="s">
        <v>7477</v>
      </c>
      <c r="W1703" s="34" t="s">
        <v>8465</v>
      </c>
      <c r="X1703" s="34" t="s">
        <v>2011</v>
      </c>
    </row>
    <row r="1704" spans="1:24" x14ac:dyDescent="0.25">
      <c r="A1704" s="30" t="s">
        <v>1429</v>
      </c>
      <c r="B1704" s="31" t="s">
        <v>1000</v>
      </c>
      <c r="C1704" s="31" t="str">
        <f t="shared" si="78"/>
        <v>Durable Medical Equipment and Supplies Policy</v>
      </c>
      <c r="G1704" s="30" t="s">
        <v>1429</v>
      </c>
      <c r="H1704" s="31" t="s">
        <v>1000</v>
      </c>
      <c r="I1704" s="31" t="str">
        <f t="shared" si="79"/>
        <v>Durable Medical Equipment and Supplies Policy</v>
      </c>
      <c r="J1704" t="e">
        <f t="shared" ca="1" si="80"/>
        <v>#N/A</v>
      </c>
      <c r="N1704" s="34" t="s">
        <v>2011</v>
      </c>
      <c r="O1704" s="70" t="s">
        <v>3589</v>
      </c>
      <c r="P1704" s="69">
        <v>7433</v>
      </c>
      <c r="Q1704" s="70" t="s">
        <v>8466</v>
      </c>
      <c r="R1704" s="34" t="s">
        <v>2777</v>
      </c>
      <c r="S1704" s="69">
        <v>36312</v>
      </c>
      <c r="T1704" s="70" t="s">
        <v>8467</v>
      </c>
      <c r="U1704" s="34" t="s">
        <v>7476</v>
      </c>
      <c r="V1704" s="34" t="s">
        <v>7477</v>
      </c>
      <c r="W1704" s="34" t="s">
        <v>8468</v>
      </c>
      <c r="X1704" s="34" t="s">
        <v>2011</v>
      </c>
    </row>
    <row r="1705" spans="1:24" x14ac:dyDescent="0.25">
      <c r="A1705" s="30" t="s">
        <v>1429</v>
      </c>
      <c r="B1705" s="31" t="s">
        <v>1002</v>
      </c>
      <c r="C1705" s="31" t="str">
        <f t="shared" si="78"/>
        <v>Durable Medical Equipment and Supplies Policy</v>
      </c>
      <c r="G1705" s="30" t="s">
        <v>1429</v>
      </c>
      <c r="H1705" s="31" t="s">
        <v>1002</v>
      </c>
      <c r="I1705" s="31" t="str">
        <f t="shared" si="79"/>
        <v>Durable Medical Equipment and Supplies Policy</v>
      </c>
      <c r="J1705" t="e">
        <f t="shared" ca="1" si="80"/>
        <v>#N/A</v>
      </c>
      <c r="N1705" s="34" t="s">
        <v>2011</v>
      </c>
      <c r="O1705" s="70" t="s">
        <v>3589</v>
      </c>
      <c r="P1705" s="69">
        <v>7434</v>
      </c>
      <c r="Q1705" s="70" t="s">
        <v>8469</v>
      </c>
      <c r="R1705" s="34" t="s">
        <v>2776</v>
      </c>
      <c r="S1705" s="69">
        <v>36313</v>
      </c>
      <c r="T1705" s="70" t="s">
        <v>8470</v>
      </c>
      <c r="U1705" s="34" t="s">
        <v>7476</v>
      </c>
      <c r="V1705" s="34" t="s">
        <v>7477</v>
      </c>
      <c r="W1705" s="34" t="s">
        <v>8471</v>
      </c>
      <c r="X1705" s="34" t="s">
        <v>2011</v>
      </c>
    </row>
    <row r="1706" spans="1:24" x14ac:dyDescent="0.25">
      <c r="A1706" s="30" t="s">
        <v>1430</v>
      </c>
      <c r="B1706" s="31" t="s">
        <v>853</v>
      </c>
      <c r="C1706" s="31" t="str">
        <f t="shared" si="78"/>
        <v>Durable Medical Equipment and Supplies Policy</v>
      </c>
      <c r="G1706" s="30" t="s">
        <v>1430</v>
      </c>
      <c r="H1706" s="31" t="s">
        <v>853</v>
      </c>
      <c r="I1706" s="31" t="str">
        <f t="shared" si="79"/>
        <v>Durable Medical Equipment and Supplies Policy</v>
      </c>
      <c r="J1706" t="e">
        <f t="shared" ca="1" si="80"/>
        <v>#N/A</v>
      </c>
      <c r="N1706" s="34" t="s">
        <v>2011</v>
      </c>
      <c r="O1706" s="70" t="s">
        <v>3589</v>
      </c>
      <c r="P1706" s="69">
        <v>7435</v>
      </c>
      <c r="Q1706" s="34" t="s">
        <v>8472</v>
      </c>
      <c r="R1706" s="34" t="s">
        <v>2775</v>
      </c>
      <c r="S1706" s="69">
        <v>31028</v>
      </c>
      <c r="T1706" s="70" t="s">
        <v>8473</v>
      </c>
      <c r="U1706" s="34" t="s">
        <v>7476</v>
      </c>
      <c r="V1706" s="34" t="s">
        <v>7477</v>
      </c>
      <c r="W1706" s="34" t="s">
        <v>8465</v>
      </c>
      <c r="X1706" s="34" t="s">
        <v>2011</v>
      </c>
    </row>
    <row r="1707" spans="1:24" x14ac:dyDescent="0.25">
      <c r="A1707" s="30" t="s">
        <v>1430</v>
      </c>
      <c r="B1707" s="31" t="s">
        <v>854</v>
      </c>
      <c r="C1707" s="31" t="str">
        <f t="shared" si="78"/>
        <v>Durable Medical Equipment and Supplies Policy</v>
      </c>
      <c r="G1707" s="30" t="s">
        <v>1430</v>
      </c>
      <c r="H1707" s="31" t="s">
        <v>854</v>
      </c>
      <c r="I1707" s="31" t="str">
        <f t="shared" si="79"/>
        <v>Durable Medical Equipment and Supplies Policy</v>
      </c>
      <c r="J1707" t="e">
        <f t="shared" ca="1" si="80"/>
        <v>#N/A</v>
      </c>
      <c r="N1707" s="71" t="s">
        <v>2011</v>
      </c>
      <c r="O1707" s="70" t="s">
        <v>3591</v>
      </c>
      <c r="P1707" s="69">
        <v>7701</v>
      </c>
      <c r="Q1707" s="34" t="s">
        <v>8474</v>
      </c>
      <c r="R1707" s="34" t="s">
        <v>219</v>
      </c>
      <c r="S1707" s="69">
        <v>34030</v>
      </c>
      <c r="T1707" s="70" t="s">
        <v>8475</v>
      </c>
      <c r="U1707" s="34" t="s">
        <v>7476</v>
      </c>
      <c r="V1707" s="34" t="s">
        <v>7477</v>
      </c>
      <c r="W1707" s="70" t="s">
        <v>8476</v>
      </c>
      <c r="X1707" s="71" t="s">
        <v>2011</v>
      </c>
    </row>
    <row r="1708" spans="1:24" x14ac:dyDescent="0.25">
      <c r="A1708" s="30" t="s">
        <v>1431</v>
      </c>
      <c r="B1708" s="31" t="s">
        <v>1426</v>
      </c>
      <c r="C1708" s="31" t="str">
        <f t="shared" si="78"/>
        <v>Drug and Biological Policy</v>
      </c>
      <c r="G1708" s="30" t="s">
        <v>1431</v>
      </c>
      <c r="H1708" s="31" t="s">
        <v>1426</v>
      </c>
      <c r="I1708" s="31" t="str">
        <f t="shared" si="79"/>
        <v>Drug and Biological Policy</v>
      </c>
      <c r="J1708" t="e">
        <f t="shared" ca="1" si="80"/>
        <v>#N/A</v>
      </c>
      <c r="N1708" s="34" t="s">
        <v>2011</v>
      </c>
      <c r="O1708" s="70" t="s">
        <v>3591</v>
      </c>
      <c r="P1708" s="69">
        <v>7702</v>
      </c>
      <c r="Q1708" s="34" t="s">
        <v>8477</v>
      </c>
      <c r="R1708" s="34" t="s">
        <v>2772</v>
      </c>
      <c r="S1708" s="69">
        <v>34033</v>
      </c>
      <c r="T1708" s="34" t="s">
        <v>8478</v>
      </c>
      <c r="U1708" s="34" t="s">
        <v>7476</v>
      </c>
      <c r="V1708" s="34" t="s">
        <v>7477</v>
      </c>
      <c r="W1708" s="34" t="s">
        <v>8479</v>
      </c>
      <c r="X1708" s="34" t="s">
        <v>2011</v>
      </c>
    </row>
    <row r="1709" spans="1:24" x14ac:dyDescent="0.25">
      <c r="A1709" s="30" t="s">
        <v>1431</v>
      </c>
      <c r="B1709" s="31" t="s">
        <v>1427</v>
      </c>
      <c r="C1709" s="31" t="str">
        <f t="shared" si="78"/>
        <v>Drug and Biological Policy</v>
      </c>
      <c r="G1709" s="30" t="s">
        <v>1431</v>
      </c>
      <c r="H1709" s="31" t="s">
        <v>1427</v>
      </c>
      <c r="I1709" s="31" t="str">
        <f t="shared" si="79"/>
        <v>Drug and Biological Policy</v>
      </c>
      <c r="J1709" t="e">
        <f t="shared" ca="1" si="80"/>
        <v>#N/A</v>
      </c>
      <c r="N1709" s="34" t="s">
        <v>2011</v>
      </c>
      <c r="O1709" s="70" t="s">
        <v>3591</v>
      </c>
      <c r="P1709" s="69">
        <v>7703</v>
      </c>
      <c r="Q1709" s="34" t="s">
        <v>8480</v>
      </c>
      <c r="R1709" s="34" t="s">
        <v>8481</v>
      </c>
      <c r="S1709" s="69">
        <v>58506</v>
      </c>
      <c r="T1709" s="70" t="s">
        <v>8482</v>
      </c>
      <c r="U1709" s="34" t="s">
        <v>7476</v>
      </c>
      <c r="V1709" s="34" t="s">
        <v>7477</v>
      </c>
      <c r="W1709" s="34" t="s">
        <v>8479</v>
      </c>
      <c r="X1709" s="34" t="s">
        <v>2011</v>
      </c>
    </row>
    <row r="1710" spans="1:24" x14ac:dyDescent="0.25">
      <c r="A1710" s="30" t="s">
        <v>1432</v>
      </c>
      <c r="B1710" s="31" t="s">
        <v>1433</v>
      </c>
      <c r="C1710" s="31" t="str">
        <f t="shared" si="78"/>
        <v>Diagnosis Procedure Policy</v>
      </c>
      <c r="G1710" s="30" t="s">
        <v>1432</v>
      </c>
      <c r="H1710" s="31" t="s">
        <v>1433</v>
      </c>
      <c r="I1710" s="31" t="str">
        <f t="shared" si="79"/>
        <v>Diagnosis Procedure Policy</v>
      </c>
      <c r="J1710" t="e">
        <f t="shared" ca="1" si="80"/>
        <v>#N/A</v>
      </c>
      <c r="N1710" s="34" t="s">
        <v>2011</v>
      </c>
      <c r="O1710" s="70" t="s">
        <v>3591</v>
      </c>
      <c r="P1710" s="69">
        <v>7704</v>
      </c>
      <c r="Q1710" s="34" t="s">
        <v>8483</v>
      </c>
      <c r="R1710" s="34" t="s">
        <v>2773</v>
      </c>
      <c r="S1710" s="69">
        <v>34032</v>
      </c>
      <c r="T1710" s="34" t="s">
        <v>8484</v>
      </c>
      <c r="U1710" s="34" t="s">
        <v>7476</v>
      </c>
      <c r="V1710" s="34" t="s">
        <v>7477</v>
      </c>
      <c r="W1710" s="34" t="s">
        <v>8479</v>
      </c>
      <c r="X1710" s="34" t="s">
        <v>2011</v>
      </c>
    </row>
    <row r="1711" spans="1:24" x14ac:dyDescent="0.25">
      <c r="A1711" s="30" t="s">
        <v>1432</v>
      </c>
      <c r="B1711" s="31" t="s">
        <v>1434</v>
      </c>
      <c r="C1711" s="31" t="str">
        <f t="shared" si="78"/>
        <v>Diagnosis Procedure Policy</v>
      </c>
      <c r="G1711" s="30" t="s">
        <v>1432</v>
      </c>
      <c r="H1711" s="31" t="s">
        <v>1434</v>
      </c>
      <c r="I1711" s="31" t="str">
        <f t="shared" si="79"/>
        <v>Diagnosis Procedure Policy</v>
      </c>
      <c r="J1711" t="e">
        <f t="shared" ca="1" si="80"/>
        <v>#N/A</v>
      </c>
      <c r="N1711" s="34" t="s">
        <v>2011</v>
      </c>
      <c r="O1711" s="70" t="s">
        <v>3591</v>
      </c>
      <c r="P1711" s="69">
        <v>7706</v>
      </c>
      <c r="Q1711" s="34" t="s">
        <v>8485</v>
      </c>
      <c r="R1711" s="34" t="s">
        <v>2770</v>
      </c>
      <c r="S1711" s="69">
        <v>34036</v>
      </c>
      <c r="T1711" s="34" t="s">
        <v>8486</v>
      </c>
      <c r="U1711" s="34" t="s">
        <v>7476</v>
      </c>
      <c r="V1711" s="34" t="s">
        <v>7477</v>
      </c>
      <c r="W1711" s="34" t="s">
        <v>8487</v>
      </c>
      <c r="X1711" s="34" t="s">
        <v>2011</v>
      </c>
    </row>
    <row r="1712" spans="1:24" x14ac:dyDescent="0.25">
      <c r="A1712" s="30" t="s">
        <v>1432</v>
      </c>
      <c r="B1712" s="31" t="s">
        <v>1435</v>
      </c>
      <c r="C1712" s="31" t="str">
        <f t="shared" si="78"/>
        <v>Diagnosis Procedure Policy</v>
      </c>
      <c r="G1712" s="30" t="s">
        <v>1432</v>
      </c>
      <c r="H1712" s="31" t="s">
        <v>1435</v>
      </c>
      <c r="I1712" s="31" t="str">
        <f t="shared" si="79"/>
        <v>Diagnosis Procedure Policy</v>
      </c>
      <c r="J1712" t="e">
        <f t="shared" ca="1" si="80"/>
        <v>#N/A</v>
      </c>
      <c r="N1712" s="34" t="s">
        <v>2011</v>
      </c>
      <c r="O1712" s="34" t="s">
        <v>2757</v>
      </c>
      <c r="P1712" s="69">
        <v>7270</v>
      </c>
      <c r="Q1712" s="34" t="s">
        <v>8488</v>
      </c>
      <c r="R1712" s="34" t="s">
        <v>8489</v>
      </c>
      <c r="S1712" s="69">
        <v>60796</v>
      </c>
      <c r="T1712" s="70" t="s">
        <v>8490</v>
      </c>
      <c r="U1712" s="34" t="s">
        <v>7476</v>
      </c>
      <c r="V1712" s="34" t="s">
        <v>7477</v>
      </c>
      <c r="W1712" s="34" t="s">
        <v>8491</v>
      </c>
      <c r="X1712" s="34" t="s">
        <v>2011</v>
      </c>
    </row>
    <row r="1713" spans="1:24" x14ac:dyDescent="0.25">
      <c r="A1713" s="30" t="s">
        <v>205</v>
      </c>
      <c r="B1713" s="31" t="s">
        <v>1436</v>
      </c>
      <c r="C1713" s="31" t="str">
        <f t="shared" si="78"/>
        <v>Diagnosis Procedure Policy</v>
      </c>
      <c r="G1713" s="30" t="s">
        <v>205</v>
      </c>
      <c r="H1713" s="31" t="s">
        <v>1436</v>
      </c>
      <c r="I1713" s="31" t="str">
        <f t="shared" si="79"/>
        <v>Diagnosis Procedure Policy</v>
      </c>
      <c r="J1713" t="e">
        <f t="shared" ca="1" si="80"/>
        <v>#N/A</v>
      </c>
      <c r="N1713" s="34" t="s">
        <v>2011</v>
      </c>
      <c r="O1713" s="34" t="s">
        <v>2757</v>
      </c>
      <c r="P1713" s="69">
        <v>7271</v>
      </c>
      <c r="Q1713" s="70" t="s">
        <v>8492</v>
      </c>
      <c r="R1713" s="34" t="s">
        <v>2766</v>
      </c>
      <c r="S1713" s="69">
        <v>51742</v>
      </c>
      <c r="T1713" s="70" t="s">
        <v>8493</v>
      </c>
      <c r="U1713" s="34" t="s">
        <v>7476</v>
      </c>
      <c r="V1713" s="34" t="s">
        <v>7477</v>
      </c>
      <c r="W1713" s="34" t="s">
        <v>8491</v>
      </c>
      <c r="X1713" s="34" t="s">
        <v>2011</v>
      </c>
    </row>
    <row r="1714" spans="1:24" x14ac:dyDescent="0.25">
      <c r="A1714" s="30" t="s">
        <v>205</v>
      </c>
      <c r="B1714" s="31" t="s">
        <v>1437</v>
      </c>
      <c r="C1714" s="31" t="str">
        <f t="shared" si="78"/>
        <v>Diagnosis Procedure Policy</v>
      </c>
      <c r="G1714" s="30" t="s">
        <v>205</v>
      </c>
      <c r="H1714" s="31" t="s">
        <v>1437</v>
      </c>
      <c r="I1714" s="31" t="str">
        <f t="shared" si="79"/>
        <v>Diagnosis Procedure Policy</v>
      </c>
      <c r="J1714" t="e">
        <f t="shared" ca="1" si="80"/>
        <v>#N/A</v>
      </c>
      <c r="N1714" s="34" t="s">
        <v>2011</v>
      </c>
      <c r="O1714" s="34" t="s">
        <v>2757</v>
      </c>
      <c r="P1714" s="69">
        <v>7272</v>
      </c>
      <c r="Q1714" s="34" t="s">
        <v>8494</v>
      </c>
      <c r="R1714" s="34" t="s">
        <v>2767</v>
      </c>
      <c r="S1714" s="69">
        <v>51762</v>
      </c>
      <c r="T1714" s="34" t="s">
        <v>8495</v>
      </c>
      <c r="U1714" s="34" t="s">
        <v>7476</v>
      </c>
      <c r="V1714" s="34" t="s">
        <v>7477</v>
      </c>
      <c r="W1714" s="34" t="s">
        <v>8491</v>
      </c>
      <c r="X1714" s="34" t="s">
        <v>2011</v>
      </c>
    </row>
    <row r="1715" spans="1:24" x14ac:dyDescent="0.25">
      <c r="A1715" s="30" t="s">
        <v>347</v>
      </c>
      <c r="B1715" s="31" t="s">
        <v>1438</v>
      </c>
      <c r="C1715" s="31" t="str">
        <f t="shared" si="78"/>
        <v>Diagnosis Procedure Policy</v>
      </c>
      <c r="G1715" s="30" t="s">
        <v>347</v>
      </c>
      <c r="H1715" s="31" t="s">
        <v>1438</v>
      </c>
      <c r="I1715" s="31" t="str">
        <f t="shared" si="79"/>
        <v>Diagnosis Procedure Policy</v>
      </c>
      <c r="J1715" t="e">
        <f t="shared" ca="1" si="80"/>
        <v>#N/A</v>
      </c>
      <c r="N1715" s="34" t="s">
        <v>2011</v>
      </c>
      <c r="O1715" s="34" t="s">
        <v>2757</v>
      </c>
      <c r="P1715" s="69">
        <v>7273</v>
      </c>
      <c r="Q1715" s="34" t="s">
        <v>8496</v>
      </c>
      <c r="R1715" s="34" t="s">
        <v>8497</v>
      </c>
      <c r="S1715" s="69">
        <v>60800</v>
      </c>
      <c r="T1715" s="70" t="s">
        <v>8498</v>
      </c>
      <c r="U1715" s="34" t="s">
        <v>7476</v>
      </c>
      <c r="V1715" s="34" t="s">
        <v>7477</v>
      </c>
      <c r="W1715" s="34" t="s">
        <v>8491</v>
      </c>
      <c r="X1715" s="34" t="s">
        <v>2011</v>
      </c>
    </row>
    <row r="1716" spans="1:24" x14ac:dyDescent="0.25">
      <c r="A1716" s="30" t="s">
        <v>347</v>
      </c>
      <c r="B1716" s="31" t="s">
        <v>1438</v>
      </c>
      <c r="C1716" s="31" t="str">
        <f t="shared" si="78"/>
        <v>Diagnosis Procedure Policy</v>
      </c>
      <c r="G1716" s="30" t="s">
        <v>347</v>
      </c>
      <c r="H1716" s="31" t="s">
        <v>1438</v>
      </c>
      <c r="I1716" s="31" t="str">
        <f t="shared" si="79"/>
        <v>Diagnosis Procedure Policy</v>
      </c>
      <c r="J1716" t="e">
        <f t="shared" ca="1" si="80"/>
        <v>#N/A</v>
      </c>
      <c r="N1716" s="34" t="s">
        <v>2011</v>
      </c>
      <c r="O1716" s="34" t="s">
        <v>2757</v>
      </c>
      <c r="P1716" s="69">
        <v>7274</v>
      </c>
      <c r="Q1716" s="34" t="s">
        <v>8499</v>
      </c>
      <c r="R1716" s="34" t="s">
        <v>2764</v>
      </c>
      <c r="S1716" s="69">
        <v>55047</v>
      </c>
      <c r="T1716" s="70" t="s">
        <v>8500</v>
      </c>
      <c r="U1716" s="34" t="s">
        <v>7476</v>
      </c>
      <c r="V1716" s="34" t="s">
        <v>7477</v>
      </c>
      <c r="W1716" s="34" t="s">
        <v>8501</v>
      </c>
      <c r="X1716" s="34" t="s">
        <v>2011</v>
      </c>
    </row>
    <row r="1717" spans="1:24" x14ac:dyDescent="0.25">
      <c r="A1717" s="30" t="s">
        <v>347</v>
      </c>
      <c r="B1717" s="31" t="s">
        <v>1439</v>
      </c>
      <c r="C1717" s="31" t="str">
        <f t="shared" si="78"/>
        <v>Diagnosis Procedure Policy</v>
      </c>
      <c r="G1717" s="30" t="s">
        <v>347</v>
      </c>
      <c r="H1717" s="31" t="s">
        <v>1439</v>
      </c>
      <c r="I1717" s="31" t="str">
        <f t="shared" si="79"/>
        <v>Diagnosis Procedure Policy</v>
      </c>
      <c r="J1717" t="e">
        <f t="shared" ca="1" si="80"/>
        <v>#N/A</v>
      </c>
      <c r="N1717" s="34" t="s">
        <v>2011</v>
      </c>
      <c r="O1717" s="34" t="s">
        <v>2757</v>
      </c>
      <c r="P1717" s="69">
        <v>8824</v>
      </c>
      <c r="Q1717" s="34" t="s">
        <v>8502</v>
      </c>
      <c r="R1717" s="34" t="s">
        <v>2761</v>
      </c>
      <c r="S1717" s="69">
        <v>50979</v>
      </c>
      <c r="T1717" s="70" t="s">
        <v>8503</v>
      </c>
      <c r="U1717" s="34" t="s">
        <v>7932</v>
      </c>
      <c r="V1717" s="34" t="s">
        <v>7946</v>
      </c>
      <c r="W1717" s="34" t="s">
        <v>8504</v>
      </c>
      <c r="X1717" s="34" t="s">
        <v>2011</v>
      </c>
    </row>
    <row r="1718" spans="1:24" x14ac:dyDescent="0.25">
      <c r="A1718" s="30" t="s">
        <v>347</v>
      </c>
      <c r="B1718" s="31" t="s">
        <v>1440</v>
      </c>
      <c r="C1718" s="31" t="str">
        <f t="shared" si="78"/>
        <v>Diagnosis Procedure Policy</v>
      </c>
      <c r="G1718" s="30" t="s">
        <v>347</v>
      </c>
      <c r="H1718" s="31" t="s">
        <v>1440</v>
      </c>
      <c r="I1718" s="31" t="str">
        <f t="shared" si="79"/>
        <v>Diagnosis Procedure Policy</v>
      </c>
      <c r="J1718" t="e">
        <f t="shared" ca="1" si="80"/>
        <v>#N/A</v>
      </c>
      <c r="N1718" s="34" t="s">
        <v>2011</v>
      </c>
      <c r="O1718" s="34" t="s">
        <v>2757</v>
      </c>
      <c r="P1718" s="69">
        <v>8825</v>
      </c>
      <c r="Q1718" s="34" t="s">
        <v>8505</v>
      </c>
      <c r="R1718" s="34" t="s">
        <v>2763</v>
      </c>
      <c r="S1718" s="69">
        <v>50859</v>
      </c>
      <c r="T1718" s="70" t="s">
        <v>8506</v>
      </c>
      <c r="U1718" s="34" t="s">
        <v>7932</v>
      </c>
      <c r="V1718" s="34" t="s">
        <v>7946</v>
      </c>
      <c r="W1718" s="34" t="s">
        <v>8504</v>
      </c>
      <c r="X1718" s="34" t="s">
        <v>2011</v>
      </c>
    </row>
    <row r="1719" spans="1:24" x14ac:dyDescent="0.25">
      <c r="A1719" s="30" t="s">
        <v>1441</v>
      </c>
      <c r="B1719" s="31" t="s">
        <v>1057</v>
      </c>
      <c r="C1719" s="31" t="str">
        <f t="shared" si="78"/>
        <v>Diagnosis Procedure Policy</v>
      </c>
      <c r="G1719" s="30" t="s">
        <v>1441</v>
      </c>
      <c r="H1719" s="31" t="s">
        <v>1057</v>
      </c>
      <c r="I1719" s="31" t="str">
        <f t="shared" si="79"/>
        <v>Diagnosis Procedure Policy</v>
      </c>
      <c r="J1719" t="e">
        <f t="shared" ca="1" si="80"/>
        <v>#N/A</v>
      </c>
      <c r="N1719" s="34" t="s">
        <v>2011</v>
      </c>
      <c r="O1719" s="34" t="s">
        <v>2757</v>
      </c>
      <c r="P1719" s="69">
        <v>8826</v>
      </c>
      <c r="Q1719" s="34" t="s">
        <v>8507</v>
      </c>
      <c r="R1719" s="34" t="s">
        <v>2762</v>
      </c>
      <c r="S1719" s="69">
        <v>50872</v>
      </c>
      <c r="T1719" s="34" t="s">
        <v>8508</v>
      </c>
      <c r="U1719" s="34" t="s">
        <v>7476</v>
      </c>
      <c r="V1719" s="34" t="s">
        <v>7477</v>
      </c>
      <c r="W1719" s="34" t="s">
        <v>8491</v>
      </c>
      <c r="X1719" s="34" t="s">
        <v>2011</v>
      </c>
    </row>
    <row r="1720" spans="1:24" x14ac:dyDescent="0.25">
      <c r="A1720" s="30" t="s">
        <v>218</v>
      </c>
      <c r="B1720" s="31" t="s">
        <v>1442</v>
      </c>
      <c r="C1720" s="31" t="str">
        <f t="shared" si="78"/>
        <v>Diagnosis Procedure Policy</v>
      </c>
      <c r="G1720" s="30" t="s">
        <v>218</v>
      </c>
      <c r="H1720" s="31" t="s">
        <v>1442</v>
      </c>
      <c r="I1720" s="31" t="str">
        <f t="shared" si="79"/>
        <v>Diagnosis Procedure Policy</v>
      </c>
      <c r="J1720" t="e">
        <f t="shared" ca="1" si="80"/>
        <v>#N/A</v>
      </c>
      <c r="N1720" s="34" t="s">
        <v>2011</v>
      </c>
      <c r="O1720" s="34" t="s">
        <v>2757</v>
      </c>
      <c r="P1720" s="69">
        <v>8907</v>
      </c>
      <c r="Q1720" s="34" t="s">
        <v>8509</v>
      </c>
      <c r="R1720" s="34" t="s">
        <v>8510</v>
      </c>
      <c r="S1720" s="69">
        <v>60956</v>
      </c>
      <c r="T1720" s="70" t="s">
        <v>8511</v>
      </c>
      <c r="U1720" s="34" t="s">
        <v>7476</v>
      </c>
      <c r="V1720" s="34" t="s">
        <v>7477</v>
      </c>
      <c r="W1720" s="34" t="s">
        <v>8491</v>
      </c>
      <c r="X1720" s="34" t="s">
        <v>2011</v>
      </c>
    </row>
    <row r="1721" spans="1:24" x14ac:dyDescent="0.25">
      <c r="A1721" s="30" t="s">
        <v>218</v>
      </c>
      <c r="B1721" s="31" t="s">
        <v>1443</v>
      </c>
      <c r="C1721" s="31" t="str">
        <f t="shared" si="78"/>
        <v>Diagnosis Procedure Policy</v>
      </c>
      <c r="G1721" s="30" t="s">
        <v>218</v>
      </c>
      <c r="H1721" s="31" t="s">
        <v>1443</v>
      </c>
      <c r="I1721" s="31" t="str">
        <f t="shared" si="79"/>
        <v>Diagnosis Procedure Policy</v>
      </c>
      <c r="J1721" t="e">
        <f t="shared" ca="1" si="80"/>
        <v>#N/A</v>
      </c>
      <c r="N1721" s="34" t="s">
        <v>2011</v>
      </c>
      <c r="O1721" s="34" t="s">
        <v>2757</v>
      </c>
      <c r="P1721" s="69">
        <v>8908</v>
      </c>
      <c r="Q1721" s="34" t="s">
        <v>8512</v>
      </c>
      <c r="R1721" s="34" t="s">
        <v>2759</v>
      </c>
      <c r="S1721" s="69">
        <v>51744</v>
      </c>
      <c r="T1721" s="34" t="s">
        <v>8513</v>
      </c>
      <c r="U1721" s="34" t="s">
        <v>7476</v>
      </c>
      <c r="V1721" s="34" t="s">
        <v>7477</v>
      </c>
      <c r="W1721" s="34" t="s">
        <v>8501</v>
      </c>
      <c r="X1721" s="34" t="s">
        <v>2011</v>
      </c>
    </row>
    <row r="1722" spans="1:24" x14ac:dyDescent="0.25">
      <c r="A1722" s="30" t="s">
        <v>18798</v>
      </c>
      <c r="B1722" s="31" t="s">
        <v>1444</v>
      </c>
      <c r="C1722" s="31" t="str">
        <f t="shared" si="78"/>
        <v>Diagnosis Procedure Policy</v>
      </c>
      <c r="G1722" s="30" t="s">
        <v>18798</v>
      </c>
      <c r="H1722" s="31" t="s">
        <v>1444</v>
      </c>
      <c r="I1722" s="31" t="str">
        <f t="shared" si="79"/>
        <v>Diagnosis Procedure Policy</v>
      </c>
      <c r="J1722" t="e">
        <f t="shared" ca="1" si="80"/>
        <v>#N/A</v>
      </c>
      <c r="N1722" s="34" t="s">
        <v>2011</v>
      </c>
      <c r="O1722" s="34" t="s">
        <v>2757</v>
      </c>
      <c r="P1722" s="69">
        <v>8909</v>
      </c>
      <c r="Q1722" s="34" t="s">
        <v>8514</v>
      </c>
      <c r="R1722" s="34" t="s">
        <v>8515</v>
      </c>
      <c r="S1722" s="69">
        <v>61029</v>
      </c>
      <c r="T1722" s="70" t="s">
        <v>8516</v>
      </c>
      <c r="U1722" s="34" t="s">
        <v>7476</v>
      </c>
      <c r="V1722" s="34" t="s">
        <v>7477</v>
      </c>
      <c r="W1722" s="34" t="s">
        <v>8491</v>
      </c>
      <c r="X1722" s="34" t="s">
        <v>2011</v>
      </c>
    </row>
    <row r="1723" spans="1:24" x14ac:dyDescent="0.25">
      <c r="A1723" s="30" t="s">
        <v>18798</v>
      </c>
      <c r="B1723" s="31" t="s">
        <v>1445</v>
      </c>
      <c r="C1723" s="31" t="str">
        <f t="shared" si="78"/>
        <v>Diagnosis Procedure Policy</v>
      </c>
      <c r="G1723" s="30" t="s">
        <v>18798</v>
      </c>
      <c r="H1723" s="31" t="s">
        <v>1445</v>
      </c>
      <c r="I1723" s="31" t="str">
        <f t="shared" si="79"/>
        <v>Diagnosis Procedure Policy</v>
      </c>
      <c r="J1723" t="e">
        <f t="shared" ca="1" si="80"/>
        <v>#N/A</v>
      </c>
      <c r="N1723" s="71" t="s">
        <v>2011</v>
      </c>
      <c r="O1723" s="34" t="s">
        <v>2752</v>
      </c>
      <c r="P1723" s="69">
        <v>8250</v>
      </c>
      <c r="Q1723" s="34" t="s">
        <v>8517</v>
      </c>
      <c r="R1723" s="34" t="s">
        <v>448</v>
      </c>
      <c r="S1723" s="69">
        <v>56400</v>
      </c>
      <c r="T1723" s="70" t="s">
        <v>8518</v>
      </c>
      <c r="U1723" s="34" t="s">
        <v>7476</v>
      </c>
      <c r="V1723" s="34" t="s">
        <v>7477</v>
      </c>
      <c r="W1723" s="70" t="s">
        <v>8519</v>
      </c>
      <c r="X1723" s="71" t="s">
        <v>2011</v>
      </c>
    </row>
    <row r="1724" spans="1:24" x14ac:dyDescent="0.25">
      <c r="A1724" s="30" t="s">
        <v>18798</v>
      </c>
      <c r="B1724" s="31" t="s">
        <v>1445</v>
      </c>
      <c r="C1724" s="31" t="str">
        <f t="shared" si="78"/>
        <v>Diagnosis Procedure Policy</v>
      </c>
      <c r="G1724" s="30" t="s">
        <v>18798</v>
      </c>
      <c r="H1724" s="31" t="s">
        <v>1445</v>
      </c>
      <c r="I1724" s="31" t="str">
        <f t="shared" si="79"/>
        <v>Diagnosis Procedure Policy</v>
      </c>
      <c r="J1724" t="e">
        <f t="shared" ca="1" si="80"/>
        <v>#N/A</v>
      </c>
      <c r="N1724" s="34" t="s">
        <v>2011</v>
      </c>
      <c r="O1724" s="34" t="s">
        <v>2752</v>
      </c>
      <c r="P1724" s="69">
        <v>8251</v>
      </c>
      <c r="Q1724" s="34" t="s">
        <v>8520</v>
      </c>
      <c r="R1724" s="34" t="s">
        <v>2756</v>
      </c>
      <c r="S1724" s="69">
        <v>56388</v>
      </c>
      <c r="T1724" s="70" t="s">
        <v>8521</v>
      </c>
      <c r="U1724" s="34" t="s">
        <v>7476</v>
      </c>
      <c r="V1724" s="34" t="s">
        <v>7477</v>
      </c>
      <c r="W1724" s="70" t="s">
        <v>8522</v>
      </c>
      <c r="X1724" s="34" t="s">
        <v>2011</v>
      </c>
    </row>
    <row r="1725" spans="1:24" x14ac:dyDescent="0.25">
      <c r="A1725" s="30" t="s">
        <v>18798</v>
      </c>
      <c r="B1725" s="31" t="s">
        <v>956</v>
      </c>
      <c r="C1725" s="31" t="str">
        <f t="shared" si="78"/>
        <v>Diagnosis Procedure Policy</v>
      </c>
      <c r="G1725" s="30" t="s">
        <v>18798</v>
      </c>
      <c r="H1725" s="31" t="s">
        <v>956</v>
      </c>
      <c r="I1725" s="31" t="str">
        <f t="shared" si="79"/>
        <v>Diagnosis Procedure Policy</v>
      </c>
      <c r="J1725" t="e">
        <f t="shared" ca="1" si="80"/>
        <v>#N/A</v>
      </c>
      <c r="N1725" s="34" t="s">
        <v>2011</v>
      </c>
      <c r="O1725" s="34" t="s">
        <v>2752</v>
      </c>
      <c r="P1725" s="69">
        <v>8252</v>
      </c>
      <c r="Q1725" s="34" t="s">
        <v>8523</v>
      </c>
      <c r="R1725" s="34" t="s">
        <v>2755</v>
      </c>
      <c r="S1725" s="69">
        <v>51696</v>
      </c>
      <c r="T1725" s="70" t="s">
        <v>8524</v>
      </c>
      <c r="U1725" s="34" t="s">
        <v>7476</v>
      </c>
      <c r="V1725" s="34" t="s">
        <v>7477</v>
      </c>
      <c r="W1725" s="70" t="s">
        <v>8522</v>
      </c>
      <c r="X1725" s="34" t="s">
        <v>2011</v>
      </c>
    </row>
    <row r="1726" spans="1:24" x14ac:dyDescent="0.25">
      <c r="A1726" s="30" t="s">
        <v>18798</v>
      </c>
      <c r="B1726" s="31" t="s">
        <v>1446</v>
      </c>
      <c r="C1726" s="31" t="str">
        <f t="shared" si="78"/>
        <v>Diagnosis Procedure Policy</v>
      </c>
      <c r="G1726" s="30" t="s">
        <v>18798</v>
      </c>
      <c r="H1726" s="31" t="s">
        <v>1446</v>
      </c>
      <c r="I1726" s="31" t="str">
        <f t="shared" si="79"/>
        <v>Diagnosis Procedure Policy</v>
      </c>
      <c r="J1726" t="e">
        <f t="shared" ca="1" si="80"/>
        <v>#N/A</v>
      </c>
      <c r="N1726" s="34" t="s">
        <v>2011</v>
      </c>
      <c r="O1726" s="34" t="s">
        <v>2752</v>
      </c>
      <c r="P1726" s="69">
        <v>8253</v>
      </c>
      <c r="Q1726" s="34" t="s">
        <v>8525</v>
      </c>
      <c r="R1726" s="34" t="s">
        <v>2754</v>
      </c>
      <c r="S1726" s="69">
        <v>41940</v>
      </c>
      <c r="T1726" s="70" t="s">
        <v>8526</v>
      </c>
      <c r="U1726" s="34" t="s">
        <v>7476</v>
      </c>
      <c r="V1726" s="34" t="s">
        <v>7477</v>
      </c>
      <c r="W1726" s="34" t="s">
        <v>8527</v>
      </c>
      <c r="X1726" s="34" t="s">
        <v>2011</v>
      </c>
    </row>
    <row r="1727" spans="1:24" x14ac:dyDescent="0.25">
      <c r="A1727" s="30" t="s">
        <v>18798</v>
      </c>
      <c r="B1727" s="31" t="s">
        <v>954</v>
      </c>
      <c r="C1727" s="31" t="str">
        <f t="shared" si="78"/>
        <v>Diagnosis Procedure Policy</v>
      </c>
      <c r="G1727" s="30" t="s">
        <v>18798</v>
      </c>
      <c r="H1727" s="31" t="s">
        <v>954</v>
      </c>
      <c r="I1727" s="31" t="str">
        <f t="shared" si="79"/>
        <v>Diagnosis Procedure Policy</v>
      </c>
      <c r="J1727" t="e">
        <f t="shared" ca="1" si="80"/>
        <v>#N/A</v>
      </c>
      <c r="N1727" s="34" t="s">
        <v>2011</v>
      </c>
      <c r="O1727" s="34" t="s">
        <v>2752</v>
      </c>
      <c r="P1727" s="69">
        <v>8255</v>
      </c>
      <c r="Q1727" s="34" t="s">
        <v>8528</v>
      </c>
      <c r="R1727" s="34" t="s">
        <v>2753</v>
      </c>
      <c r="S1727" s="69">
        <v>41964</v>
      </c>
      <c r="T1727" s="34" t="s">
        <v>8529</v>
      </c>
      <c r="U1727" s="34" t="s">
        <v>7476</v>
      </c>
      <c r="V1727" s="34" t="s">
        <v>7477</v>
      </c>
      <c r="W1727" s="34" t="s">
        <v>8530</v>
      </c>
      <c r="X1727" s="34" t="s">
        <v>2011</v>
      </c>
    </row>
    <row r="1728" spans="1:24" x14ac:dyDescent="0.25">
      <c r="A1728" s="30" t="s">
        <v>18798</v>
      </c>
      <c r="B1728" s="31" t="s">
        <v>1447</v>
      </c>
      <c r="C1728" s="31" t="str">
        <f t="shared" si="78"/>
        <v>Diagnosis Procedure Policy</v>
      </c>
      <c r="G1728" s="30" t="s">
        <v>18798</v>
      </c>
      <c r="H1728" s="31" t="s">
        <v>1447</v>
      </c>
      <c r="I1728" s="31" t="str">
        <f t="shared" si="79"/>
        <v>Diagnosis Procedure Policy</v>
      </c>
      <c r="J1728" t="e">
        <f t="shared" ca="1" si="80"/>
        <v>#N/A</v>
      </c>
      <c r="N1728" s="34" t="s">
        <v>2011</v>
      </c>
      <c r="O1728" s="34" t="s">
        <v>2752</v>
      </c>
      <c r="P1728" s="69">
        <v>9133</v>
      </c>
      <c r="Q1728" s="34" t="s">
        <v>8531</v>
      </c>
      <c r="R1728" s="34" t="s">
        <v>8532</v>
      </c>
      <c r="S1728" s="69">
        <v>56423</v>
      </c>
      <c r="T1728" s="70" t="s">
        <v>8533</v>
      </c>
      <c r="U1728" s="34" t="s">
        <v>7476</v>
      </c>
      <c r="V1728" s="34" t="s">
        <v>7477</v>
      </c>
      <c r="W1728" s="70" t="s">
        <v>8522</v>
      </c>
      <c r="X1728" s="34" t="s">
        <v>2011</v>
      </c>
    </row>
    <row r="1729" spans="1:24" x14ac:dyDescent="0.25">
      <c r="A1729" s="30" t="s">
        <v>18798</v>
      </c>
      <c r="B1729" s="31" t="s">
        <v>1447</v>
      </c>
      <c r="C1729" s="31" t="str">
        <f t="shared" si="78"/>
        <v>Diagnosis Procedure Policy</v>
      </c>
      <c r="G1729" s="30" t="s">
        <v>18798</v>
      </c>
      <c r="H1729" s="31" t="s">
        <v>1447</v>
      </c>
      <c r="I1729" s="31" t="str">
        <f t="shared" si="79"/>
        <v>Diagnosis Procedure Policy</v>
      </c>
      <c r="J1729" t="e">
        <f t="shared" ca="1" si="80"/>
        <v>#N/A</v>
      </c>
      <c r="N1729" s="34" t="s">
        <v>2011</v>
      </c>
      <c r="O1729" s="34" t="s">
        <v>2752</v>
      </c>
      <c r="P1729" s="69">
        <v>9134</v>
      </c>
      <c r="Q1729" s="34" t="s">
        <v>8534</v>
      </c>
      <c r="R1729" s="34" t="s">
        <v>8535</v>
      </c>
      <c r="S1729" s="69">
        <v>56431</v>
      </c>
      <c r="T1729" s="70" t="s">
        <v>8536</v>
      </c>
      <c r="U1729" s="34" t="s">
        <v>7932</v>
      </c>
      <c r="V1729" s="34" t="s">
        <v>7946</v>
      </c>
      <c r="W1729" s="34" t="s">
        <v>8537</v>
      </c>
      <c r="X1729" s="34" t="s">
        <v>2011</v>
      </c>
    </row>
    <row r="1730" spans="1:24" x14ac:dyDescent="0.25">
      <c r="A1730" s="30" t="s">
        <v>18798</v>
      </c>
      <c r="B1730" s="31" t="s">
        <v>1448</v>
      </c>
      <c r="C1730" s="31" t="str">
        <f t="shared" si="78"/>
        <v>Diagnosis Procedure Policy</v>
      </c>
      <c r="G1730" s="30" t="s">
        <v>18798</v>
      </c>
      <c r="H1730" s="31" t="s">
        <v>1448</v>
      </c>
      <c r="I1730" s="31" t="str">
        <f t="shared" si="79"/>
        <v>Diagnosis Procedure Policy</v>
      </c>
      <c r="J1730" t="e">
        <f t="shared" ca="1" si="80"/>
        <v>#N/A</v>
      </c>
      <c r="N1730" s="34" t="s">
        <v>2011</v>
      </c>
      <c r="O1730" s="34" t="s">
        <v>2752</v>
      </c>
      <c r="P1730" s="69">
        <v>9135</v>
      </c>
      <c r="Q1730" s="34" t="s">
        <v>8538</v>
      </c>
      <c r="R1730" s="34" t="s">
        <v>8539</v>
      </c>
      <c r="S1730" s="69">
        <v>56433</v>
      </c>
      <c r="T1730" s="70" t="s">
        <v>8540</v>
      </c>
      <c r="U1730" s="34" t="s">
        <v>7932</v>
      </c>
      <c r="V1730" s="34" t="s">
        <v>7946</v>
      </c>
      <c r="W1730" s="34" t="s">
        <v>8537</v>
      </c>
      <c r="X1730" s="34" t="s">
        <v>2011</v>
      </c>
    </row>
    <row r="1731" spans="1:24" x14ac:dyDescent="0.25">
      <c r="A1731" s="30" t="s">
        <v>18798</v>
      </c>
      <c r="B1731" s="31" t="s">
        <v>955</v>
      </c>
      <c r="C1731" s="31" t="str">
        <f t="shared" ref="C1731:C1794" si="81">VLOOKUP(A1731,$G:$I,3,0)</f>
        <v>Diagnosis Procedure Policy</v>
      </c>
      <c r="G1731" s="30" t="s">
        <v>18798</v>
      </c>
      <c r="H1731" s="31" t="s">
        <v>955</v>
      </c>
      <c r="I1731" s="31" t="str">
        <f t="shared" ref="I1731:I1794" si="82">VLOOKUP(G1731,$R:$X,7,0)</f>
        <v>Diagnosis Procedure Policy</v>
      </c>
      <c r="J1731" t="e">
        <f t="shared" ref="J1731:J1794" ca="1" si="83">VLOOKUP(I1731,$J:$J,1,0)</f>
        <v>#N/A</v>
      </c>
      <c r="N1731" s="34" t="s">
        <v>2011</v>
      </c>
      <c r="O1731" s="34" t="s">
        <v>2746</v>
      </c>
      <c r="P1731" s="69">
        <v>6957</v>
      </c>
      <c r="Q1731" s="70" t="s">
        <v>8541</v>
      </c>
      <c r="R1731" s="34" t="s">
        <v>2749</v>
      </c>
      <c r="S1731" s="69">
        <v>56422</v>
      </c>
      <c r="T1731" s="70" t="s">
        <v>8542</v>
      </c>
      <c r="U1731" s="34" t="s">
        <v>7476</v>
      </c>
      <c r="V1731" s="34" t="s">
        <v>7477</v>
      </c>
      <c r="W1731" s="70" t="s">
        <v>8543</v>
      </c>
      <c r="X1731" s="34" t="s">
        <v>2011</v>
      </c>
    </row>
    <row r="1732" spans="1:24" x14ac:dyDescent="0.25">
      <c r="A1732" s="30" t="s">
        <v>18798</v>
      </c>
      <c r="B1732" s="31" t="s">
        <v>1449</v>
      </c>
      <c r="C1732" s="31" t="str">
        <f t="shared" si="81"/>
        <v>Diagnosis Procedure Policy</v>
      </c>
      <c r="G1732" s="30" t="s">
        <v>18798</v>
      </c>
      <c r="H1732" s="31" t="s">
        <v>1449</v>
      </c>
      <c r="I1732" s="31" t="str">
        <f t="shared" si="82"/>
        <v>Diagnosis Procedure Policy</v>
      </c>
      <c r="J1732" t="e">
        <f t="shared" ca="1" si="83"/>
        <v>#N/A</v>
      </c>
      <c r="N1732" s="34" t="s">
        <v>2011</v>
      </c>
      <c r="O1732" s="34" t="s">
        <v>2746</v>
      </c>
      <c r="P1732" s="69">
        <v>6958</v>
      </c>
      <c r="Q1732" s="34" t="s">
        <v>8544</v>
      </c>
      <c r="R1732" s="34" t="s">
        <v>2748</v>
      </c>
      <c r="S1732" s="69">
        <v>41702</v>
      </c>
      <c r="T1732" s="70" t="s">
        <v>8545</v>
      </c>
      <c r="U1732" s="34" t="s">
        <v>7476</v>
      </c>
      <c r="V1732" s="34" t="s">
        <v>7477</v>
      </c>
      <c r="W1732" s="70" t="s">
        <v>8546</v>
      </c>
      <c r="X1732" s="34" t="s">
        <v>2011</v>
      </c>
    </row>
    <row r="1733" spans="1:24" x14ac:dyDescent="0.25">
      <c r="A1733" s="30" t="s">
        <v>18798</v>
      </c>
      <c r="B1733" s="31" t="s">
        <v>1444</v>
      </c>
      <c r="C1733" s="31" t="str">
        <f t="shared" si="81"/>
        <v>Diagnosis Procedure Policy</v>
      </c>
      <c r="G1733" s="30" t="s">
        <v>18798</v>
      </c>
      <c r="H1733" s="31" t="s">
        <v>1444</v>
      </c>
      <c r="I1733" s="31" t="str">
        <f t="shared" si="82"/>
        <v>Diagnosis Procedure Policy</v>
      </c>
      <c r="J1733" t="e">
        <f t="shared" ca="1" si="83"/>
        <v>#N/A</v>
      </c>
      <c r="N1733" s="34" t="s">
        <v>2011</v>
      </c>
      <c r="O1733" s="34" t="s">
        <v>2746</v>
      </c>
      <c r="P1733" s="69">
        <v>6959</v>
      </c>
      <c r="Q1733" s="34" t="s">
        <v>8547</v>
      </c>
      <c r="R1733" s="34" t="s">
        <v>2750</v>
      </c>
      <c r="S1733" s="69">
        <v>41690</v>
      </c>
      <c r="T1733" s="70" t="s">
        <v>8548</v>
      </c>
      <c r="U1733" s="34" t="s">
        <v>7476</v>
      </c>
      <c r="V1733" s="34" t="s">
        <v>7477</v>
      </c>
      <c r="W1733" s="70" t="s">
        <v>8546</v>
      </c>
      <c r="X1733" s="34" t="s">
        <v>2011</v>
      </c>
    </row>
    <row r="1734" spans="1:24" x14ac:dyDescent="0.25">
      <c r="A1734" s="30" t="s">
        <v>18798</v>
      </c>
      <c r="B1734" s="31" t="s">
        <v>1445</v>
      </c>
      <c r="C1734" s="31" t="str">
        <f t="shared" si="81"/>
        <v>Diagnosis Procedure Policy</v>
      </c>
      <c r="G1734" s="30" t="s">
        <v>18798</v>
      </c>
      <c r="H1734" s="31" t="s">
        <v>1445</v>
      </c>
      <c r="I1734" s="31" t="str">
        <f t="shared" si="82"/>
        <v>Diagnosis Procedure Policy</v>
      </c>
      <c r="J1734" t="e">
        <f t="shared" ca="1" si="83"/>
        <v>#N/A</v>
      </c>
      <c r="N1734" s="34" t="s">
        <v>2011</v>
      </c>
      <c r="O1734" s="34" t="s">
        <v>2746</v>
      </c>
      <c r="P1734" s="69">
        <v>6961</v>
      </c>
      <c r="Q1734" s="34" t="s">
        <v>8549</v>
      </c>
      <c r="R1734" s="34" t="s">
        <v>2747</v>
      </c>
      <c r="S1734" s="69">
        <v>41720</v>
      </c>
      <c r="T1734" s="70" t="s">
        <v>8550</v>
      </c>
      <c r="U1734" s="34" t="s">
        <v>7476</v>
      </c>
      <c r="V1734" s="34" t="s">
        <v>7477</v>
      </c>
      <c r="W1734" s="70" t="s">
        <v>8546</v>
      </c>
      <c r="X1734" s="34" t="s">
        <v>2011</v>
      </c>
    </row>
    <row r="1735" spans="1:24" x14ac:dyDescent="0.25">
      <c r="A1735" s="30" t="s">
        <v>18798</v>
      </c>
      <c r="B1735" s="31" t="s">
        <v>1445</v>
      </c>
      <c r="C1735" s="31" t="str">
        <f t="shared" si="81"/>
        <v>Diagnosis Procedure Policy</v>
      </c>
      <c r="G1735" s="30" t="s">
        <v>18798</v>
      </c>
      <c r="H1735" s="31" t="s">
        <v>1445</v>
      </c>
      <c r="I1735" s="31" t="str">
        <f t="shared" si="82"/>
        <v>Diagnosis Procedure Policy</v>
      </c>
      <c r="J1735" t="e">
        <f t="shared" ca="1" si="83"/>
        <v>#N/A</v>
      </c>
      <c r="N1735" s="34" t="s">
        <v>2011</v>
      </c>
      <c r="O1735" s="34" t="s">
        <v>2746</v>
      </c>
      <c r="P1735" s="69">
        <v>6962</v>
      </c>
      <c r="Q1735" s="34" t="s">
        <v>8551</v>
      </c>
      <c r="R1735" s="34" t="s">
        <v>2751</v>
      </c>
      <c r="S1735" s="69">
        <v>55012</v>
      </c>
      <c r="T1735" s="70" t="s">
        <v>8552</v>
      </c>
      <c r="U1735" s="34" t="s">
        <v>7476</v>
      </c>
      <c r="V1735" s="34" t="s">
        <v>7477</v>
      </c>
      <c r="W1735" s="34" t="s">
        <v>8553</v>
      </c>
      <c r="X1735" s="34" t="s">
        <v>2011</v>
      </c>
    </row>
    <row r="1736" spans="1:24" x14ac:dyDescent="0.25">
      <c r="A1736" s="30" t="s">
        <v>18798</v>
      </c>
      <c r="B1736" s="31" t="s">
        <v>956</v>
      </c>
      <c r="C1736" s="31" t="str">
        <f t="shared" si="81"/>
        <v>Diagnosis Procedure Policy</v>
      </c>
      <c r="G1736" s="30" t="s">
        <v>18798</v>
      </c>
      <c r="H1736" s="31" t="s">
        <v>956</v>
      </c>
      <c r="I1736" s="31" t="str">
        <f t="shared" si="82"/>
        <v>Diagnosis Procedure Policy</v>
      </c>
      <c r="J1736" t="e">
        <f t="shared" ca="1" si="83"/>
        <v>#N/A</v>
      </c>
      <c r="N1736" s="34" t="s">
        <v>2011</v>
      </c>
      <c r="O1736" s="34" t="s">
        <v>2746</v>
      </c>
      <c r="P1736" s="69">
        <v>9130</v>
      </c>
      <c r="Q1736" s="34" t="s">
        <v>8554</v>
      </c>
      <c r="R1736" s="34" t="s">
        <v>8555</v>
      </c>
      <c r="S1736" s="69">
        <v>56430</v>
      </c>
      <c r="T1736" s="70" t="s">
        <v>8556</v>
      </c>
      <c r="U1736" s="34" t="s">
        <v>7476</v>
      </c>
      <c r="V1736" s="34" t="s">
        <v>7477</v>
      </c>
      <c r="W1736" s="70" t="s">
        <v>8546</v>
      </c>
      <c r="X1736" s="34" t="s">
        <v>2011</v>
      </c>
    </row>
    <row r="1737" spans="1:24" x14ac:dyDescent="0.25">
      <c r="A1737" s="30" t="s">
        <v>18798</v>
      </c>
      <c r="B1737" s="31" t="s">
        <v>1446</v>
      </c>
      <c r="C1737" s="31" t="str">
        <f t="shared" si="81"/>
        <v>Diagnosis Procedure Policy</v>
      </c>
      <c r="G1737" s="30" t="s">
        <v>18798</v>
      </c>
      <c r="H1737" s="31" t="s">
        <v>1446</v>
      </c>
      <c r="I1737" s="31" t="str">
        <f t="shared" si="82"/>
        <v>Diagnosis Procedure Policy</v>
      </c>
      <c r="J1737" t="e">
        <f t="shared" ca="1" si="83"/>
        <v>#N/A</v>
      </c>
      <c r="N1737" s="34" t="s">
        <v>2011</v>
      </c>
      <c r="O1737" s="34" t="s">
        <v>2746</v>
      </c>
      <c r="P1737" s="69">
        <v>9131</v>
      </c>
      <c r="Q1737" s="34" t="s">
        <v>8557</v>
      </c>
      <c r="R1737" s="34" t="s">
        <v>8558</v>
      </c>
      <c r="S1737" s="69">
        <v>56421</v>
      </c>
      <c r="T1737" s="70" t="s">
        <v>8559</v>
      </c>
      <c r="U1737" s="34" t="s">
        <v>7932</v>
      </c>
      <c r="V1737" s="34" t="s">
        <v>7946</v>
      </c>
      <c r="W1737" s="34" t="s">
        <v>8560</v>
      </c>
      <c r="X1737" s="34" t="s">
        <v>2011</v>
      </c>
    </row>
    <row r="1738" spans="1:24" x14ac:dyDescent="0.25">
      <c r="A1738" s="30" t="s">
        <v>1450</v>
      </c>
      <c r="B1738" s="31" t="s">
        <v>1451</v>
      </c>
      <c r="C1738" s="31" t="str">
        <f t="shared" si="81"/>
        <v>Genetic Testing Policy</v>
      </c>
      <c r="G1738" s="30" t="s">
        <v>1450</v>
      </c>
      <c r="H1738" s="31" t="s">
        <v>1451</v>
      </c>
      <c r="I1738" s="31" t="str">
        <f t="shared" si="82"/>
        <v>Genetic Testing Policy</v>
      </c>
      <c r="J1738" t="e">
        <f t="shared" ca="1" si="83"/>
        <v>#N/A</v>
      </c>
      <c r="N1738" s="34" t="s">
        <v>2011</v>
      </c>
      <c r="O1738" s="34" t="s">
        <v>2746</v>
      </c>
      <c r="P1738" s="69">
        <v>9132</v>
      </c>
      <c r="Q1738" s="34" t="s">
        <v>8561</v>
      </c>
      <c r="R1738" s="34" t="s">
        <v>8562</v>
      </c>
      <c r="S1738" s="69">
        <v>56435</v>
      </c>
      <c r="T1738" s="70" t="s">
        <v>8563</v>
      </c>
      <c r="U1738" s="34" t="s">
        <v>7932</v>
      </c>
      <c r="V1738" s="34" t="s">
        <v>7946</v>
      </c>
      <c r="W1738" s="34" t="s">
        <v>8560</v>
      </c>
      <c r="X1738" s="34" t="s">
        <v>2011</v>
      </c>
    </row>
    <row r="1739" spans="1:24" x14ac:dyDescent="0.25">
      <c r="A1739" s="30" t="s">
        <v>1450</v>
      </c>
      <c r="B1739" s="31" t="s">
        <v>1452</v>
      </c>
      <c r="C1739" s="31" t="str">
        <f t="shared" si="81"/>
        <v>Genetic Testing Policy</v>
      </c>
      <c r="G1739" s="30" t="s">
        <v>1450</v>
      </c>
      <c r="H1739" s="31" t="s">
        <v>1452</v>
      </c>
      <c r="I1739" s="31" t="str">
        <f t="shared" si="82"/>
        <v>Genetic Testing Policy</v>
      </c>
      <c r="J1739" t="e">
        <f t="shared" ca="1" si="83"/>
        <v>#N/A</v>
      </c>
      <c r="N1739" s="34" t="s">
        <v>2011</v>
      </c>
      <c r="O1739" s="34" t="s">
        <v>2737</v>
      </c>
      <c r="P1739" s="69">
        <v>6389</v>
      </c>
      <c r="Q1739" s="34" t="s">
        <v>8564</v>
      </c>
      <c r="R1739" s="34" t="s">
        <v>2745</v>
      </c>
      <c r="S1739" s="69">
        <v>55312</v>
      </c>
      <c r="T1739" s="70" t="s">
        <v>8565</v>
      </c>
      <c r="U1739" s="34" t="s">
        <v>7476</v>
      </c>
      <c r="V1739" s="34" t="s">
        <v>7477</v>
      </c>
      <c r="W1739" s="34" t="s">
        <v>8566</v>
      </c>
      <c r="X1739" s="34" t="s">
        <v>2011</v>
      </c>
    </row>
    <row r="1740" spans="1:24" x14ac:dyDescent="0.25">
      <c r="A1740" s="30" t="s">
        <v>1450</v>
      </c>
      <c r="B1740" s="31" t="s">
        <v>1453</v>
      </c>
      <c r="C1740" s="31" t="str">
        <f t="shared" si="81"/>
        <v>Genetic Testing Policy</v>
      </c>
      <c r="G1740" s="30" t="s">
        <v>1450</v>
      </c>
      <c r="H1740" s="31" t="s">
        <v>1453</v>
      </c>
      <c r="I1740" s="31" t="str">
        <f t="shared" si="82"/>
        <v>Genetic Testing Policy</v>
      </c>
      <c r="J1740" t="e">
        <f t="shared" ca="1" si="83"/>
        <v>#N/A</v>
      </c>
      <c r="N1740" s="34" t="s">
        <v>2011</v>
      </c>
      <c r="O1740" s="34" t="s">
        <v>2737</v>
      </c>
      <c r="P1740" s="69">
        <v>6390</v>
      </c>
      <c r="Q1740" s="34" t="s">
        <v>8567</v>
      </c>
      <c r="R1740" s="34" t="s">
        <v>2744</v>
      </c>
      <c r="S1740" s="69">
        <v>36031</v>
      </c>
      <c r="T1740" s="34" t="s">
        <v>8568</v>
      </c>
      <c r="U1740" s="34" t="s">
        <v>7932</v>
      </c>
      <c r="V1740" s="34" t="s">
        <v>7933</v>
      </c>
      <c r="W1740" s="34" t="s">
        <v>8566</v>
      </c>
      <c r="X1740" s="34" t="s">
        <v>2011</v>
      </c>
    </row>
    <row r="1741" spans="1:24" x14ac:dyDescent="0.25">
      <c r="A1741" s="30" t="s">
        <v>1454</v>
      </c>
      <c r="B1741" s="31" t="s">
        <v>1455</v>
      </c>
      <c r="C1741" s="31" t="str">
        <f t="shared" si="81"/>
        <v>Genetic Testing Policy</v>
      </c>
      <c r="G1741" s="30" t="s">
        <v>1454</v>
      </c>
      <c r="H1741" s="31" t="s">
        <v>1455</v>
      </c>
      <c r="I1741" s="31" t="str">
        <f t="shared" si="82"/>
        <v>Genetic Testing Policy</v>
      </c>
      <c r="J1741" t="e">
        <f t="shared" ca="1" si="83"/>
        <v>#N/A</v>
      </c>
      <c r="N1741" s="34" t="s">
        <v>2011</v>
      </c>
      <c r="O1741" s="34" t="s">
        <v>2737</v>
      </c>
      <c r="P1741" s="69">
        <v>6391</v>
      </c>
      <c r="Q1741" s="34" t="s">
        <v>8569</v>
      </c>
      <c r="R1741" s="34" t="s">
        <v>2743</v>
      </c>
      <c r="S1741" s="69">
        <v>18532</v>
      </c>
      <c r="T1741" s="34" t="s">
        <v>8570</v>
      </c>
      <c r="U1741" s="34" t="s">
        <v>7476</v>
      </c>
      <c r="V1741" s="34" t="s">
        <v>7477</v>
      </c>
      <c r="W1741" s="34" t="s">
        <v>8571</v>
      </c>
      <c r="X1741" s="34" t="s">
        <v>2011</v>
      </c>
    </row>
    <row r="1742" spans="1:24" x14ac:dyDescent="0.25">
      <c r="A1742" s="30" t="s">
        <v>1454</v>
      </c>
      <c r="B1742" s="31" t="s">
        <v>1451</v>
      </c>
      <c r="C1742" s="31" t="str">
        <f t="shared" si="81"/>
        <v>Genetic Testing Policy</v>
      </c>
      <c r="G1742" s="30" t="s">
        <v>1454</v>
      </c>
      <c r="H1742" s="31" t="s">
        <v>1451</v>
      </c>
      <c r="I1742" s="31" t="str">
        <f t="shared" si="82"/>
        <v>Genetic Testing Policy</v>
      </c>
      <c r="J1742" t="e">
        <f t="shared" ca="1" si="83"/>
        <v>#N/A</v>
      </c>
      <c r="N1742" s="34" t="s">
        <v>2011</v>
      </c>
      <c r="O1742" s="34" t="s">
        <v>2737</v>
      </c>
      <c r="P1742" s="69">
        <v>6392</v>
      </c>
      <c r="Q1742" s="34" t="s">
        <v>8572</v>
      </c>
      <c r="R1742" s="34" t="s">
        <v>8573</v>
      </c>
      <c r="S1742" s="69">
        <v>57678</v>
      </c>
      <c r="T1742" s="70" t="s">
        <v>8574</v>
      </c>
      <c r="U1742" s="34" t="s">
        <v>7476</v>
      </c>
      <c r="V1742" s="34" t="s">
        <v>7477</v>
      </c>
      <c r="W1742" s="34" t="s">
        <v>8575</v>
      </c>
      <c r="X1742" s="34" t="s">
        <v>2011</v>
      </c>
    </row>
    <row r="1743" spans="1:24" x14ac:dyDescent="0.25">
      <c r="A1743" s="30" t="s">
        <v>1454</v>
      </c>
      <c r="B1743" s="31" t="s">
        <v>1456</v>
      </c>
      <c r="C1743" s="31" t="str">
        <f t="shared" si="81"/>
        <v>Genetic Testing Policy</v>
      </c>
      <c r="G1743" s="30" t="s">
        <v>1454</v>
      </c>
      <c r="H1743" s="31" t="s">
        <v>1456</v>
      </c>
      <c r="I1743" s="31" t="str">
        <f t="shared" si="82"/>
        <v>Genetic Testing Policy</v>
      </c>
      <c r="J1743" t="e">
        <f t="shared" ca="1" si="83"/>
        <v>#N/A</v>
      </c>
      <c r="N1743" s="71" t="s">
        <v>2011</v>
      </c>
      <c r="O1743" s="34" t="s">
        <v>2737</v>
      </c>
      <c r="P1743" s="69">
        <v>6420</v>
      </c>
      <c r="Q1743" s="34" t="s">
        <v>8576</v>
      </c>
      <c r="R1743" s="34" t="s">
        <v>153</v>
      </c>
      <c r="S1743" s="69">
        <v>56035</v>
      </c>
      <c r="T1743" s="70" t="s">
        <v>8577</v>
      </c>
      <c r="U1743" s="34" t="s">
        <v>7476</v>
      </c>
      <c r="V1743" s="34" t="s">
        <v>7477</v>
      </c>
      <c r="W1743" s="70" t="s">
        <v>8578</v>
      </c>
      <c r="X1743" s="71" t="s">
        <v>2011</v>
      </c>
    </row>
    <row r="1744" spans="1:24" x14ac:dyDescent="0.25">
      <c r="A1744" s="30" t="s">
        <v>1454</v>
      </c>
      <c r="B1744" s="31" t="s">
        <v>1452</v>
      </c>
      <c r="C1744" s="31" t="str">
        <f t="shared" si="81"/>
        <v>Genetic Testing Policy</v>
      </c>
      <c r="G1744" s="30" t="s">
        <v>1454</v>
      </c>
      <c r="H1744" s="31" t="s">
        <v>1452</v>
      </c>
      <c r="I1744" s="31" t="str">
        <f t="shared" si="82"/>
        <v>Genetic Testing Policy</v>
      </c>
      <c r="J1744" t="e">
        <f t="shared" ca="1" si="83"/>
        <v>#N/A</v>
      </c>
      <c r="N1744" s="34" t="s">
        <v>2011</v>
      </c>
      <c r="O1744" s="34" t="s">
        <v>2737</v>
      </c>
      <c r="P1744" s="69">
        <v>6973</v>
      </c>
      <c r="Q1744" s="34" t="s">
        <v>8579</v>
      </c>
      <c r="R1744" s="34" t="s">
        <v>2741</v>
      </c>
      <c r="S1744" s="69">
        <v>24926</v>
      </c>
      <c r="T1744" s="34" t="s">
        <v>8580</v>
      </c>
      <c r="U1744" s="34" t="s">
        <v>7476</v>
      </c>
      <c r="V1744" s="34" t="s">
        <v>7477</v>
      </c>
      <c r="W1744" s="34" t="s">
        <v>8571</v>
      </c>
      <c r="X1744" s="34" t="s">
        <v>2011</v>
      </c>
    </row>
    <row r="1745" spans="1:24" x14ac:dyDescent="0.25">
      <c r="A1745" s="30" t="s">
        <v>1457</v>
      </c>
      <c r="B1745" s="31" t="s">
        <v>1455</v>
      </c>
      <c r="C1745" s="31" t="str">
        <f t="shared" si="81"/>
        <v>Genetic Testing Policy</v>
      </c>
      <c r="G1745" s="30" t="s">
        <v>1457</v>
      </c>
      <c r="H1745" s="31" t="s">
        <v>1455</v>
      </c>
      <c r="I1745" s="31" t="str">
        <f t="shared" si="82"/>
        <v>Genetic Testing Policy</v>
      </c>
      <c r="J1745" t="e">
        <f t="shared" ca="1" si="83"/>
        <v>#N/A</v>
      </c>
      <c r="N1745" s="34" t="s">
        <v>2011</v>
      </c>
      <c r="O1745" s="34" t="s">
        <v>2737</v>
      </c>
      <c r="P1745" s="69">
        <v>7308</v>
      </c>
      <c r="Q1745" s="34" t="s">
        <v>8581</v>
      </c>
      <c r="R1745" s="34" t="s">
        <v>8582</v>
      </c>
      <c r="S1745" s="69">
        <v>57924</v>
      </c>
      <c r="T1745" s="70" t="s">
        <v>8583</v>
      </c>
      <c r="U1745" s="34" t="s">
        <v>7476</v>
      </c>
      <c r="V1745" s="34" t="s">
        <v>7477</v>
      </c>
      <c r="W1745" s="34" t="s">
        <v>8566</v>
      </c>
      <c r="X1745" s="34" t="s">
        <v>2011</v>
      </c>
    </row>
    <row r="1746" spans="1:24" x14ac:dyDescent="0.25">
      <c r="A1746" s="30" t="s">
        <v>1457</v>
      </c>
      <c r="B1746" s="31" t="s">
        <v>1451</v>
      </c>
      <c r="C1746" s="31" t="str">
        <f t="shared" si="81"/>
        <v>Genetic Testing Policy</v>
      </c>
      <c r="G1746" s="30" t="s">
        <v>1457</v>
      </c>
      <c r="H1746" s="31" t="s">
        <v>1451</v>
      </c>
      <c r="I1746" s="31" t="str">
        <f t="shared" si="82"/>
        <v>Genetic Testing Policy</v>
      </c>
      <c r="J1746" t="e">
        <f t="shared" ca="1" si="83"/>
        <v>#N/A</v>
      </c>
      <c r="N1746" s="34" t="s">
        <v>2011</v>
      </c>
      <c r="O1746" s="34" t="s">
        <v>2737</v>
      </c>
      <c r="P1746" s="69">
        <v>8322</v>
      </c>
      <c r="Q1746" s="34" t="s">
        <v>8584</v>
      </c>
      <c r="R1746" s="34" t="s">
        <v>8585</v>
      </c>
      <c r="S1746" s="69">
        <v>58497</v>
      </c>
      <c r="T1746" s="70" t="s">
        <v>8586</v>
      </c>
      <c r="U1746" s="34" t="s">
        <v>7932</v>
      </c>
      <c r="V1746" s="34" t="s">
        <v>7933</v>
      </c>
      <c r="W1746" s="34" t="s">
        <v>8587</v>
      </c>
      <c r="X1746" s="34" t="s">
        <v>2011</v>
      </c>
    </row>
    <row r="1747" spans="1:24" x14ac:dyDescent="0.25">
      <c r="A1747" s="30" t="s">
        <v>1457</v>
      </c>
      <c r="B1747" s="31" t="s">
        <v>1456</v>
      </c>
      <c r="C1747" s="31" t="str">
        <f t="shared" si="81"/>
        <v>Genetic Testing Policy</v>
      </c>
      <c r="G1747" s="30" t="s">
        <v>1457</v>
      </c>
      <c r="H1747" s="31" t="s">
        <v>1456</v>
      </c>
      <c r="I1747" s="31" t="str">
        <f t="shared" si="82"/>
        <v>Genetic Testing Policy</v>
      </c>
      <c r="J1747" t="e">
        <f t="shared" ca="1" si="83"/>
        <v>#N/A</v>
      </c>
      <c r="N1747" s="34" t="s">
        <v>2011</v>
      </c>
      <c r="O1747" s="34" t="s">
        <v>2737</v>
      </c>
      <c r="P1747" s="69">
        <v>9020</v>
      </c>
      <c r="Q1747" s="34" t="s">
        <v>8588</v>
      </c>
      <c r="R1747" s="34" t="s">
        <v>2738</v>
      </c>
      <c r="S1747" s="69">
        <v>55259</v>
      </c>
      <c r="T1747" s="70" t="s">
        <v>8589</v>
      </c>
      <c r="U1747" s="34" t="s">
        <v>7476</v>
      </c>
      <c r="V1747" s="34" t="s">
        <v>7477</v>
      </c>
      <c r="W1747" s="34" t="s">
        <v>8575</v>
      </c>
      <c r="X1747" s="34" t="s">
        <v>2011</v>
      </c>
    </row>
    <row r="1748" spans="1:24" x14ac:dyDescent="0.25">
      <c r="A1748" s="30" t="s">
        <v>1457</v>
      </c>
      <c r="B1748" s="31" t="s">
        <v>1452</v>
      </c>
      <c r="C1748" s="31" t="str">
        <f t="shared" si="81"/>
        <v>Genetic Testing Policy</v>
      </c>
      <c r="G1748" s="30" t="s">
        <v>1457</v>
      </c>
      <c r="H1748" s="31" t="s">
        <v>1452</v>
      </c>
      <c r="I1748" s="31" t="str">
        <f t="shared" si="82"/>
        <v>Genetic Testing Policy</v>
      </c>
      <c r="J1748" t="e">
        <f t="shared" ca="1" si="83"/>
        <v>#N/A</v>
      </c>
      <c r="N1748" s="71" t="s">
        <v>2011</v>
      </c>
      <c r="O1748" s="34" t="s">
        <v>3609</v>
      </c>
      <c r="P1748" s="69">
        <v>9310</v>
      </c>
      <c r="Q1748" s="34" t="s">
        <v>8590</v>
      </c>
      <c r="R1748" s="34" t="s">
        <v>1610</v>
      </c>
      <c r="S1748" s="69">
        <v>59093</v>
      </c>
      <c r="T1748" s="70" t="s">
        <v>8591</v>
      </c>
      <c r="U1748" s="34" t="s">
        <v>7476</v>
      </c>
      <c r="V1748" s="34" t="s">
        <v>7477</v>
      </c>
      <c r="W1748" s="70" t="s">
        <v>8592</v>
      </c>
      <c r="X1748" s="71" t="s">
        <v>2011</v>
      </c>
    </row>
    <row r="1749" spans="1:24" x14ac:dyDescent="0.25">
      <c r="A1749" s="30" t="s">
        <v>1458</v>
      </c>
      <c r="B1749" s="31" t="s">
        <v>777</v>
      </c>
      <c r="C1749" s="31" t="str">
        <f t="shared" si="81"/>
        <v>Durable Medical Equipment and Supplies Policy</v>
      </c>
      <c r="G1749" s="30" t="s">
        <v>1458</v>
      </c>
      <c r="H1749" s="31" t="s">
        <v>777</v>
      </c>
      <c r="I1749" s="31" t="str">
        <f t="shared" si="82"/>
        <v>Durable Medical Equipment and Supplies Policy</v>
      </c>
      <c r="J1749" t="e">
        <f t="shared" ca="1" si="83"/>
        <v>#N/A</v>
      </c>
      <c r="N1749" s="34" t="s">
        <v>2011</v>
      </c>
      <c r="O1749" s="34" t="s">
        <v>3609</v>
      </c>
      <c r="P1749" s="69">
        <v>9311</v>
      </c>
      <c r="Q1749" s="34" t="s">
        <v>8593</v>
      </c>
      <c r="R1749" s="34" t="s">
        <v>8594</v>
      </c>
      <c r="S1749" s="69">
        <v>59101</v>
      </c>
      <c r="T1749" s="70" t="s">
        <v>8595</v>
      </c>
      <c r="U1749" s="34" t="s">
        <v>7476</v>
      </c>
      <c r="V1749" s="34" t="s">
        <v>7477</v>
      </c>
      <c r="W1749" s="70" t="s">
        <v>8596</v>
      </c>
      <c r="X1749" s="34" t="s">
        <v>2011</v>
      </c>
    </row>
    <row r="1750" spans="1:24" x14ac:dyDescent="0.25">
      <c r="A1750" s="30" t="s">
        <v>1458</v>
      </c>
      <c r="B1750" s="31" t="s">
        <v>778</v>
      </c>
      <c r="C1750" s="31" t="str">
        <f t="shared" si="81"/>
        <v>Durable Medical Equipment and Supplies Policy</v>
      </c>
      <c r="G1750" s="30" t="s">
        <v>1458</v>
      </c>
      <c r="H1750" s="31" t="s">
        <v>778</v>
      </c>
      <c r="I1750" s="31" t="str">
        <f t="shared" si="82"/>
        <v>Durable Medical Equipment and Supplies Policy</v>
      </c>
      <c r="J1750" t="e">
        <f t="shared" ca="1" si="83"/>
        <v>#N/A</v>
      </c>
      <c r="N1750" s="34" t="s">
        <v>2011</v>
      </c>
      <c r="O1750" s="34" t="s">
        <v>3609</v>
      </c>
      <c r="P1750" s="69">
        <v>9312</v>
      </c>
      <c r="Q1750" s="34" t="s">
        <v>8597</v>
      </c>
      <c r="R1750" s="34" t="s">
        <v>8598</v>
      </c>
      <c r="S1750" s="69">
        <v>59107</v>
      </c>
      <c r="T1750" s="70" t="s">
        <v>8599</v>
      </c>
      <c r="U1750" s="34" t="s">
        <v>7476</v>
      </c>
      <c r="V1750" s="34" t="s">
        <v>7477</v>
      </c>
      <c r="W1750" s="70" t="s">
        <v>8596</v>
      </c>
      <c r="X1750" s="34" t="s">
        <v>2011</v>
      </c>
    </row>
    <row r="1751" spans="1:24" x14ac:dyDescent="0.25">
      <c r="A1751" s="30" t="s">
        <v>1458</v>
      </c>
      <c r="B1751" s="31" t="s">
        <v>858</v>
      </c>
      <c r="C1751" s="31" t="str">
        <f t="shared" si="81"/>
        <v>Durable Medical Equipment and Supplies Policy</v>
      </c>
      <c r="G1751" s="30" t="s">
        <v>1458</v>
      </c>
      <c r="H1751" s="31" t="s">
        <v>858</v>
      </c>
      <c r="I1751" s="31" t="str">
        <f t="shared" si="82"/>
        <v>Durable Medical Equipment and Supplies Policy</v>
      </c>
      <c r="J1751" t="e">
        <f t="shared" ca="1" si="83"/>
        <v>#N/A</v>
      </c>
      <c r="N1751" s="34" t="s">
        <v>2011</v>
      </c>
      <c r="O1751" s="34" t="s">
        <v>3609</v>
      </c>
      <c r="P1751" s="69">
        <v>9313</v>
      </c>
      <c r="Q1751" s="34" t="s">
        <v>8600</v>
      </c>
      <c r="R1751" s="34" t="s">
        <v>8601</v>
      </c>
      <c r="S1751" s="69">
        <v>59105</v>
      </c>
      <c r="T1751" s="70" t="s">
        <v>8602</v>
      </c>
      <c r="U1751" s="34" t="s">
        <v>7476</v>
      </c>
      <c r="V1751" s="34" t="s">
        <v>7477</v>
      </c>
      <c r="W1751" s="70" t="s">
        <v>8596</v>
      </c>
      <c r="X1751" s="34" t="s">
        <v>2011</v>
      </c>
    </row>
    <row r="1752" spans="1:24" x14ac:dyDescent="0.25">
      <c r="A1752" s="30" t="s">
        <v>1458</v>
      </c>
      <c r="B1752" s="31" t="s">
        <v>859</v>
      </c>
      <c r="C1752" s="31" t="str">
        <f t="shared" si="81"/>
        <v>Durable Medical Equipment and Supplies Policy</v>
      </c>
      <c r="G1752" s="30" t="s">
        <v>1458</v>
      </c>
      <c r="H1752" s="31" t="s">
        <v>859</v>
      </c>
      <c r="I1752" s="31" t="str">
        <f t="shared" si="82"/>
        <v>Durable Medical Equipment and Supplies Policy</v>
      </c>
      <c r="J1752" t="e">
        <f t="shared" ca="1" si="83"/>
        <v>#N/A</v>
      </c>
      <c r="N1752" s="34" t="s">
        <v>2011</v>
      </c>
      <c r="O1752" s="34" t="s">
        <v>3609</v>
      </c>
      <c r="P1752" s="69">
        <v>9314</v>
      </c>
      <c r="Q1752" s="34" t="s">
        <v>8603</v>
      </c>
      <c r="R1752" s="34" t="s">
        <v>8604</v>
      </c>
      <c r="S1752" s="69">
        <v>59106</v>
      </c>
      <c r="T1752" s="70" t="s">
        <v>8605</v>
      </c>
      <c r="U1752" s="34" t="s">
        <v>7476</v>
      </c>
      <c r="V1752" s="34" t="s">
        <v>7477</v>
      </c>
      <c r="W1752" s="70" t="s">
        <v>8596</v>
      </c>
      <c r="X1752" s="34" t="s">
        <v>2011</v>
      </c>
    </row>
    <row r="1753" spans="1:24" x14ac:dyDescent="0.25">
      <c r="A1753" s="30" t="s">
        <v>1458</v>
      </c>
      <c r="B1753" s="31" t="s">
        <v>864</v>
      </c>
      <c r="C1753" s="31" t="str">
        <f t="shared" si="81"/>
        <v>Durable Medical Equipment and Supplies Policy</v>
      </c>
      <c r="G1753" s="30" t="s">
        <v>1458</v>
      </c>
      <c r="H1753" s="31" t="s">
        <v>864</v>
      </c>
      <c r="I1753" s="31" t="str">
        <f t="shared" si="82"/>
        <v>Durable Medical Equipment and Supplies Policy</v>
      </c>
      <c r="J1753" t="e">
        <f t="shared" ca="1" si="83"/>
        <v>#N/A</v>
      </c>
      <c r="N1753" s="34" t="s">
        <v>2011</v>
      </c>
      <c r="O1753" s="34" t="s">
        <v>3609</v>
      </c>
      <c r="P1753" s="69">
        <v>9315</v>
      </c>
      <c r="Q1753" s="34" t="s">
        <v>8606</v>
      </c>
      <c r="R1753" s="34" t="s">
        <v>8607</v>
      </c>
      <c r="S1753" s="69">
        <v>59109</v>
      </c>
      <c r="T1753" s="70" t="s">
        <v>8608</v>
      </c>
      <c r="U1753" s="34" t="s">
        <v>7476</v>
      </c>
      <c r="V1753" s="34" t="s">
        <v>7477</v>
      </c>
      <c r="W1753" s="70" t="s">
        <v>8596</v>
      </c>
      <c r="X1753" s="34" t="s">
        <v>2011</v>
      </c>
    </row>
    <row r="1754" spans="1:24" x14ac:dyDescent="0.25">
      <c r="A1754" s="30" t="s">
        <v>1458</v>
      </c>
      <c r="B1754" s="31" t="s">
        <v>865</v>
      </c>
      <c r="C1754" s="31" t="str">
        <f t="shared" si="81"/>
        <v>Durable Medical Equipment and Supplies Policy</v>
      </c>
      <c r="G1754" s="30" t="s">
        <v>1458</v>
      </c>
      <c r="H1754" s="31" t="s">
        <v>865</v>
      </c>
      <c r="I1754" s="31" t="str">
        <f t="shared" si="82"/>
        <v>Durable Medical Equipment and Supplies Policy</v>
      </c>
      <c r="J1754" t="e">
        <f t="shared" ca="1" si="83"/>
        <v>#N/A</v>
      </c>
      <c r="N1754" s="34" t="s">
        <v>2011</v>
      </c>
      <c r="O1754" s="34" t="s">
        <v>3609</v>
      </c>
      <c r="P1754" s="69">
        <v>9316</v>
      </c>
      <c r="Q1754" s="34" t="s">
        <v>8609</v>
      </c>
      <c r="R1754" s="34" t="s">
        <v>8610</v>
      </c>
      <c r="S1754" s="69">
        <v>59121</v>
      </c>
      <c r="T1754" s="70" t="s">
        <v>8611</v>
      </c>
      <c r="U1754" s="34" t="s">
        <v>7476</v>
      </c>
      <c r="V1754" s="34" t="s">
        <v>7477</v>
      </c>
      <c r="W1754" s="70" t="s">
        <v>8596</v>
      </c>
      <c r="X1754" s="34" t="s">
        <v>2011</v>
      </c>
    </row>
    <row r="1755" spans="1:24" x14ac:dyDescent="0.25">
      <c r="A1755" s="30" t="s">
        <v>1459</v>
      </c>
      <c r="B1755" s="31" t="s">
        <v>1095</v>
      </c>
      <c r="C1755" s="31" t="str">
        <f t="shared" si="81"/>
        <v>CMS National Coverage Determinations (NCD) Policy</v>
      </c>
      <c r="G1755" s="30" t="s">
        <v>1459</v>
      </c>
      <c r="H1755" s="31" t="s">
        <v>1095</v>
      </c>
      <c r="I1755" s="31" t="str">
        <f t="shared" si="82"/>
        <v>CMS National Coverage Determinations (NCD) Policy</v>
      </c>
      <c r="J1755" t="e">
        <f t="shared" ca="1" si="83"/>
        <v>#N/A</v>
      </c>
      <c r="N1755" s="34" t="s">
        <v>2011</v>
      </c>
      <c r="O1755" s="34" t="s">
        <v>3609</v>
      </c>
      <c r="P1755" s="69">
        <v>9317</v>
      </c>
      <c r="Q1755" s="34" t="s">
        <v>8612</v>
      </c>
      <c r="R1755" s="34" t="s">
        <v>8613</v>
      </c>
      <c r="S1755" s="69">
        <v>59097</v>
      </c>
      <c r="T1755" s="70" t="s">
        <v>8614</v>
      </c>
      <c r="U1755" s="34" t="s">
        <v>7476</v>
      </c>
      <c r="V1755" s="34" t="s">
        <v>7477</v>
      </c>
      <c r="W1755" s="70" t="s">
        <v>8596</v>
      </c>
      <c r="X1755" s="34" t="s">
        <v>2011</v>
      </c>
    </row>
    <row r="1756" spans="1:24" x14ac:dyDescent="0.25">
      <c r="A1756" s="30" t="s">
        <v>1459</v>
      </c>
      <c r="B1756" s="31" t="s">
        <v>1095</v>
      </c>
      <c r="C1756" s="31" t="str">
        <f t="shared" si="81"/>
        <v>CMS National Coverage Determinations (NCD) Policy</v>
      </c>
      <c r="G1756" s="30" t="s">
        <v>1459</v>
      </c>
      <c r="H1756" s="31" t="s">
        <v>1095</v>
      </c>
      <c r="I1756" s="31" t="str">
        <f t="shared" si="82"/>
        <v>CMS National Coverage Determinations (NCD) Policy</v>
      </c>
      <c r="J1756" t="e">
        <f t="shared" ca="1" si="83"/>
        <v>#N/A</v>
      </c>
      <c r="N1756" s="34" t="s">
        <v>2011</v>
      </c>
      <c r="O1756" s="34" t="s">
        <v>3609</v>
      </c>
      <c r="P1756" s="69">
        <v>9318</v>
      </c>
      <c r="Q1756" s="34" t="s">
        <v>8615</v>
      </c>
      <c r="R1756" s="34" t="s">
        <v>8616</v>
      </c>
      <c r="S1756" s="69">
        <v>59112</v>
      </c>
      <c r="T1756" s="70" t="s">
        <v>8617</v>
      </c>
      <c r="U1756" s="34" t="s">
        <v>7476</v>
      </c>
      <c r="V1756" s="34" t="s">
        <v>7477</v>
      </c>
      <c r="W1756" s="70" t="s">
        <v>8596</v>
      </c>
      <c r="X1756" s="34" t="s">
        <v>2011</v>
      </c>
    </row>
    <row r="1757" spans="1:24" x14ac:dyDescent="0.25">
      <c r="A1757" s="30" t="s">
        <v>1459</v>
      </c>
      <c r="B1757" s="31" t="s">
        <v>1327</v>
      </c>
      <c r="C1757" s="31" t="str">
        <f t="shared" si="81"/>
        <v>CMS National Coverage Determinations (NCD) Policy</v>
      </c>
      <c r="G1757" s="30" t="s">
        <v>1459</v>
      </c>
      <c r="H1757" s="31" t="s">
        <v>1327</v>
      </c>
      <c r="I1757" s="31" t="str">
        <f t="shared" si="82"/>
        <v>CMS National Coverage Determinations (NCD) Policy</v>
      </c>
      <c r="J1757" t="e">
        <f t="shared" ca="1" si="83"/>
        <v>#N/A</v>
      </c>
      <c r="N1757" s="71" t="s">
        <v>2011</v>
      </c>
      <c r="O1757" s="34" t="s">
        <v>3609</v>
      </c>
      <c r="P1757" s="69">
        <v>9319</v>
      </c>
      <c r="Q1757" s="34" t="s">
        <v>8618</v>
      </c>
      <c r="R1757" s="34" t="s">
        <v>1616</v>
      </c>
      <c r="S1757" s="69">
        <v>59181</v>
      </c>
      <c r="T1757" s="70" t="s">
        <v>8619</v>
      </c>
      <c r="U1757" s="34" t="s">
        <v>4699</v>
      </c>
      <c r="V1757" s="34" t="s">
        <v>4699</v>
      </c>
      <c r="W1757" s="34" t="s">
        <v>8620</v>
      </c>
      <c r="X1757" s="71" t="s">
        <v>2011</v>
      </c>
    </row>
    <row r="1758" spans="1:24" x14ac:dyDescent="0.25">
      <c r="A1758" s="30" t="s">
        <v>1460</v>
      </c>
      <c r="B1758" s="31" t="s">
        <v>638</v>
      </c>
      <c r="C1758" s="31" t="str">
        <f t="shared" si="81"/>
        <v>Drug and Biological Policy</v>
      </c>
      <c r="G1758" s="30" t="s">
        <v>1460</v>
      </c>
      <c r="H1758" s="31" t="s">
        <v>638</v>
      </c>
      <c r="I1758" s="31" t="str">
        <f t="shared" si="82"/>
        <v>Drug and Biological Policy</v>
      </c>
      <c r="J1758" t="e">
        <f t="shared" ca="1" si="83"/>
        <v>#N/A</v>
      </c>
      <c r="N1758" s="71" t="s">
        <v>2011</v>
      </c>
      <c r="O1758" s="34" t="s">
        <v>3609</v>
      </c>
      <c r="P1758" s="69">
        <v>9320</v>
      </c>
      <c r="Q1758" s="34" t="s">
        <v>8621</v>
      </c>
      <c r="R1758" s="34" t="s">
        <v>1611</v>
      </c>
      <c r="S1758" s="69">
        <v>59095</v>
      </c>
      <c r="T1758" s="70" t="s">
        <v>8622</v>
      </c>
      <c r="U1758" s="34" t="s">
        <v>4699</v>
      </c>
      <c r="V1758" s="34" t="s">
        <v>4699</v>
      </c>
      <c r="W1758" s="34" t="s">
        <v>8620</v>
      </c>
      <c r="X1758" s="71" t="s">
        <v>2011</v>
      </c>
    </row>
    <row r="1759" spans="1:24" x14ac:dyDescent="0.25">
      <c r="A1759" s="30" t="s">
        <v>1460</v>
      </c>
      <c r="B1759" s="31" t="s">
        <v>638</v>
      </c>
      <c r="C1759" s="31" t="str">
        <f t="shared" si="81"/>
        <v>Drug and Biological Policy</v>
      </c>
      <c r="G1759" s="30" t="s">
        <v>1460</v>
      </c>
      <c r="H1759" s="31" t="s">
        <v>638</v>
      </c>
      <c r="I1759" s="31" t="str">
        <f t="shared" si="82"/>
        <v>Drug and Biological Policy</v>
      </c>
      <c r="J1759" t="e">
        <f t="shared" ca="1" si="83"/>
        <v>#N/A</v>
      </c>
      <c r="N1759" s="71" t="s">
        <v>2011</v>
      </c>
      <c r="O1759" s="34" t="s">
        <v>3609</v>
      </c>
      <c r="P1759" s="69">
        <v>9321</v>
      </c>
      <c r="Q1759" s="34" t="s">
        <v>8623</v>
      </c>
      <c r="R1759" s="34" t="s">
        <v>1613</v>
      </c>
      <c r="S1759" s="69">
        <v>59108</v>
      </c>
      <c r="T1759" s="70" t="s">
        <v>8624</v>
      </c>
      <c r="U1759" s="34" t="s">
        <v>4699</v>
      </c>
      <c r="V1759" s="34" t="s">
        <v>4699</v>
      </c>
      <c r="W1759" s="34" t="s">
        <v>8620</v>
      </c>
      <c r="X1759" s="71" t="s">
        <v>2011</v>
      </c>
    </row>
    <row r="1760" spans="1:24" x14ac:dyDescent="0.25">
      <c r="A1760" s="30" t="s">
        <v>293</v>
      </c>
      <c r="B1760" s="31" t="s">
        <v>1455</v>
      </c>
      <c r="C1760" s="31" t="str">
        <f t="shared" si="81"/>
        <v>Genetic Testing Policy</v>
      </c>
      <c r="G1760" s="30" t="s">
        <v>293</v>
      </c>
      <c r="H1760" s="31" t="s">
        <v>1455</v>
      </c>
      <c r="I1760" s="31" t="str">
        <f t="shared" si="82"/>
        <v>Genetic Testing Policy</v>
      </c>
      <c r="J1760" t="e">
        <f t="shared" ca="1" si="83"/>
        <v>#N/A</v>
      </c>
      <c r="N1760" s="71" t="s">
        <v>2011</v>
      </c>
      <c r="O1760" s="34" t="s">
        <v>3609</v>
      </c>
      <c r="P1760" s="69">
        <v>9322</v>
      </c>
      <c r="Q1760" s="34" t="s">
        <v>8625</v>
      </c>
      <c r="R1760" s="34" t="s">
        <v>1612</v>
      </c>
      <c r="S1760" s="69">
        <v>59096</v>
      </c>
      <c r="T1760" s="70" t="s">
        <v>8626</v>
      </c>
      <c r="U1760" s="34" t="s">
        <v>4699</v>
      </c>
      <c r="V1760" s="34" t="s">
        <v>4699</v>
      </c>
      <c r="W1760" s="34" t="s">
        <v>8620</v>
      </c>
      <c r="X1760" s="71" t="s">
        <v>2011</v>
      </c>
    </row>
    <row r="1761" spans="1:24" x14ac:dyDescent="0.25">
      <c r="A1761" s="30" t="s">
        <v>293</v>
      </c>
      <c r="B1761" s="31" t="s">
        <v>1451</v>
      </c>
      <c r="C1761" s="31" t="str">
        <f t="shared" si="81"/>
        <v>Genetic Testing Policy</v>
      </c>
      <c r="G1761" s="30" t="s">
        <v>293</v>
      </c>
      <c r="H1761" s="31" t="s">
        <v>1451</v>
      </c>
      <c r="I1761" s="31" t="str">
        <f t="shared" si="82"/>
        <v>Genetic Testing Policy</v>
      </c>
      <c r="J1761" t="e">
        <f t="shared" ca="1" si="83"/>
        <v>#N/A</v>
      </c>
      <c r="N1761" s="71" t="s">
        <v>2011</v>
      </c>
      <c r="O1761" s="34" t="s">
        <v>3609</v>
      </c>
      <c r="P1761" s="69">
        <v>9323</v>
      </c>
      <c r="Q1761" s="70" t="s">
        <v>8627</v>
      </c>
      <c r="R1761" s="34" t="s">
        <v>1614</v>
      </c>
      <c r="S1761" s="69">
        <v>59110</v>
      </c>
      <c r="T1761" s="70" t="s">
        <v>8628</v>
      </c>
      <c r="U1761" s="34" t="s">
        <v>4699</v>
      </c>
      <c r="V1761" s="34" t="s">
        <v>4699</v>
      </c>
      <c r="W1761" s="34" t="s">
        <v>8620</v>
      </c>
      <c r="X1761" s="71" t="s">
        <v>2011</v>
      </c>
    </row>
    <row r="1762" spans="1:24" x14ac:dyDescent="0.25">
      <c r="A1762" s="30" t="s">
        <v>293</v>
      </c>
      <c r="B1762" s="31" t="s">
        <v>1461</v>
      </c>
      <c r="C1762" s="31" t="str">
        <f t="shared" si="81"/>
        <v>Genetic Testing Policy</v>
      </c>
      <c r="G1762" s="30" t="s">
        <v>293</v>
      </c>
      <c r="H1762" s="31" t="s">
        <v>1461</v>
      </c>
      <c r="I1762" s="31" t="str">
        <f t="shared" si="82"/>
        <v>Genetic Testing Policy</v>
      </c>
      <c r="J1762" t="e">
        <f t="shared" ca="1" si="83"/>
        <v>#N/A</v>
      </c>
      <c r="N1762" s="71" t="s">
        <v>2011</v>
      </c>
      <c r="O1762" s="34" t="s">
        <v>3609</v>
      </c>
      <c r="P1762" s="69">
        <v>9324</v>
      </c>
      <c r="Q1762" s="34" t="s">
        <v>8629</v>
      </c>
      <c r="R1762" s="34" t="s">
        <v>1615</v>
      </c>
      <c r="S1762" s="69">
        <v>59179</v>
      </c>
      <c r="T1762" s="70" t="s">
        <v>8630</v>
      </c>
      <c r="U1762" s="34" t="s">
        <v>4699</v>
      </c>
      <c r="V1762" s="34" t="s">
        <v>4699</v>
      </c>
      <c r="W1762" s="34" t="s">
        <v>8620</v>
      </c>
      <c r="X1762" s="71" t="s">
        <v>2011</v>
      </c>
    </row>
    <row r="1763" spans="1:24" x14ac:dyDescent="0.25">
      <c r="A1763" s="30" t="s">
        <v>293</v>
      </c>
      <c r="B1763" s="31" t="s">
        <v>1462</v>
      </c>
      <c r="C1763" s="31" t="str">
        <f t="shared" si="81"/>
        <v>Genetic Testing Policy</v>
      </c>
      <c r="G1763" s="30" t="s">
        <v>293</v>
      </c>
      <c r="H1763" s="31" t="s">
        <v>1462</v>
      </c>
      <c r="I1763" s="31" t="str">
        <f t="shared" si="82"/>
        <v>Genetic Testing Policy</v>
      </c>
      <c r="J1763" t="e">
        <f t="shared" ca="1" si="83"/>
        <v>#N/A</v>
      </c>
      <c r="N1763" s="34" t="s">
        <v>2011</v>
      </c>
      <c r="O1763" s="34" t="s">
        <v>2732</v>
      </c>
      <c r="P1763" s="69">
        <v>8379</v>
      </c>
      <c r="Q1763" s="34" t="s">
        <v>8631</v>
      </c>
      <c r="R1763" s="34" t="s">
        <v>2736</v>
      </c>
      <c r="S1763" s="69">
        <v>42714</v>
      </c>
      <c r="T1763" s="70" t="s">
        <v>8632</v>
      </c>
      <c r="U1763" s="34" t="s">
        <v>7476</v>
      </c>
      <c r="V1763" s="34" t="s">
        <v>7477</v>
      </c>
      <c r="W1763" s="34" t="s">
        <v>8633</v>
      </c>
      <c r="X1763" s="34" t="s">
        <v>2011</v>
      </c>
    </row>
    <row r="1764" spans="1:24" x14ac:dyDescent="0.25">
      <c r="A1764" s="30" t="s">
        <v>293</v>
      </c>
      <c r="B1764" s="31" t="s">
        <v>1463</v>
      </c>
      <c r="C1764" s="31" t="str">
        <f t="shared" si="81"/>
        <v>Genetic Testing Policy</v>
      </c>
      <c r="G1764" s="30" t="s">
        <v>293</v>
      </c>
      <c r="H1764" s="31" t="s">
        <v>1463</v>
      </c>
      <c r="I1764" s="31" t="str">
        <f t="shared" si="82"/>
        <v>Genetic Testing Policy</v>
      </c>
      <c r="J1764" t="e">
        <f t="shared" ca="1" si="83"/>
        <v>#N/A</v>
      </c>
      <c r="N1764" s="34" t="s">
        <v>2011</v>
      </c>
      <c r="O1764" s="34" t="s">
        <v>2732</v>
      </c>
      <c r="P1764" s="69">
        <v>8380</v>
      </c>
      <c r="Q1764" s="34" t="s">
        <v>8634</v>
      </c>
      <c r="R1764" s="34" t="s">
        <v>2735</v>
      </c>
      <c r="S1764" s="69">
        <v>42720</v>
      </c>
      <c r="T1764" s="70" t="s">
        <v>8635</v>
      </c>
      <c r="U1764" s="34" t="s">
        <v>7476</v>
      </c>
      <c r="V1764" s="34" t="s">
        <v>7477</v>
      </c>
      <c r="W1764" s="34" t="s">
        <v>8633</v>
      </c>
      <c r="X1764" s="34" t="s">
        <v>2011</v>
      </c>
    </row>
    <row r="1765" spans="1:24" x14ac:dyDescent="0.25">
      <c r="A1765" s="30" t="s">
        <v>293</v>
      </c>
      <c r="B1765" s="31" t="s">
        <v>1456</v>
      </c>
      <c r="C1765" s="31" t="str">
        <f t="shared" si="81"/>
        <v>Genetic Testing Policy</v>
      </c>
      <c r="G1765" s="30" t="s">
        <v>293</v>
      </c>
      <c r="H1765" s="31" t="s">
        <v>1456</v>
      </c>
      <c r="I1765" s="31" t="str">
        <f t="shared" si="82"/>
        <v>Genetic Testing Policy</v>
      </c>
      <c r="J1765" t="e">
        <f t="shared" ca="1" si="83"/>
        <v>#N/A</v>
      </c>
      <c r="N1765" s="34" t="s">
        <v>2011</v>
      </c>
      <c r="O1765" s="34" t="s">
        <v>2732</v>
      </c>
      <c r="P1765" s="69">
        <v>8381</v>
      </c>
      <c r="Q1765" s="70" t="s">
        <v>8636</v>
      </c>
      <c r="R1765" s="34" t="s">
        <v>2734</v>
      </c>
      <c r="S1765" s="69">
        <v>43233</v>
      </c>
      <c r="T1765" s="70" t="s">
        <v>8637</v>
      </c>
      <c r="U1765" s="34" t="s">
        <v>7476</v>
      </c>
      <c r="V1765" s="34" t="s">
        <v>7477</v>
      </c>
      <c r="W1765" s="34" t="s">
        <v>8633</v>
      </c>
      <c r="X1765" s="34" t="s">
        <v>2011</v>
      </c>
    </row>
    <row r="1766" spans="1:24" x14ac:dyDescent="0.25">
      <c r="A1766" s="30" t="s">
        <v>293</v>
      </c>
      <c r="B1766" s="31" t="s">
        <v>1452</v>
      </c>
      <c r="C1766" s="31" t="str">
        <f t="shared" si="81"/>
        <v>Genetic Testing Policy</v>
      </c>
      <c r="G1766" s="30" t="s">
        <v>293</v>
      </c>
      <c r="H1766" s="31" t="s">
        <v>1452</v>
      </c>
      <c r="I1766" s="31" t="str">
        <f t="shared" si="82"/>
        <v>Genetic Testing Policy</v>
      </c>
      <c r="J1766" t="e">
        <f t="shared" ca="1" si="83"/>
        <v>#N/A</v>
      </c>
      <c r="N1766" s="34" t="s">
        <v>2011</v>
      </c>
      <c r="O1766" s="34" t="s">
        <v>2732</v>
      </c>
      <c r="P1766" s="69">
        <v>8382</v>
      </c>
      <c r="Q1766" s="70" t="s">
        <v>8638</v>
      </c>
      <c r="R1766" s="34" t="s">
        <v>8639</v>
      </c>
      <c r="S1766" s="69">
        <v>60617</v>
      </c>
      <c r="T1766" s="70" t="s">
        <v>8640</v>
      </c>
      <c r="U1766" s="34" t="s">
        <v>7476</v>
      </c>
      <c r="V1766" s="34" t="s">
        <v>7477</v>
      </c>
      <c r="W1766" s="34" t="s">
        <v>8641</v>
      </c>
      <c r="X1766" s="34" t="s">
        <v>2011</v>
      </c>
    </row>
    <row r="1767" spans="1:24" x14ac:dyDescent="0.25">
      <c r="A1767" s="30" t="s">
        <v>233</v>
      </c>
      <c r="B1767" s="31" t="s">
        <v>632</v>
      </c>
      <c r="C1767" s="31" t="str">
        <f t="shared" si="81"/>
        <v>Drug and Biological Policy</v>
      </c>
      <c r="G1767" s="30" t="s">
        <v>233</v>
      </c>
      <c r="H1767" s="31" t="s">
        <v>632</v>
      </c>
      <c r="I1767" s="31" t="str">
        <f t="shared" si="82"/>
        <v>Drug and Biological Policy</v>
      </c>
      <c r="J1767" t="e">
        <f t="shared" ca="1" si="83"/>
        <v>#N/A</v>
      </c>
      <c r="N1767" s="71" t="s">
        <v>2011</v>
      </c>
      <c r="O1767" s="34" t="s">
        <v>2732</v>
      </c>
      <c r="P1767" s="69">
        <v>8383</v>
      </c>
      <c r="Q1767" s="34" t="s">
        <v>8642</v>
      </c>
      <c r="R1767" s="34" t="s">
        <v>1425</v>
      </c>
      <c r="S1767" s="69">
        <v>43245</v>
      </c>
      <c r="T1767" s="70" t="s">
        <v>8643</v>
      </c>
      <c r="U1767" s="34" t="s">
        <v>7476</v>
      </c>
      <c r="V1767" s="34" t="s">
        <v>7477</v>
      </c>
      <c r="W1767" s="70" t="s">
        <v>8644</v>
      </c>
      <c r="X1767" s="71" t="s">
        <v>2011</v>
      </c>
    </row>
    <row r="1768" spans="1:24" x14ac:dyDescent="0.25">
      <c r="A1768" s="30" t="s">
        <v>233</v>
      </c>
      <c r="B1768" s="31" t="s">
        <v>1464</v>
      </c>
      <c r="C1768" s="31" t="str">
        <f t="shared" si="81"/>
        <v>Drug and Biological Policy</v>
      </c>
      <c r="G1768" s="30" t="s">
        <v>233</v>
      </c>
      <c r="H1768" s="31" t="s">
        <v>1464</v>
      </c>
      <c r="I1768" s="31" t="str">
        <f t="shared" si="82"/>
        <v>Drug and Biological Policy</v>
      </c>
      <c r="J1768" t="e">
        <f t="shared" ca="1" si="83"/>
        <v>#N/A</v>
      </c>
      <c r="N1768" s="34" t="s">
        <v>2011</v>
      </c>
      <c r="O1768" s="34" t="s">
        <v>2730</v>
      </c>
      <c r="P1768" s="69">
        <v>8384</v>
      </c>
      <c r="Q1768" s="34" t="s">
        <v>8645</v>
      </c>
      <c r="R1768" s="34" t="s">
        <v>2731</v>
      </c>
      <c r="S1768" s="69">
        <v>42717</v>
      </c>
      <c r="T1768" s="70" t="s">
        <v>8646</v>
      </c>
      <c r="U1768" s="34" t="s">
        <v>7932</v>
      </c>
      <c r="V1768" s="34" t="s">
        <v>7946</v>
      </c>
      <c r="W1768" s="34" t="s">
        <v>8647</v>
      </c>
      <c r="X1768" s="34" t="s">
        <v>2011</v>
      </c>
    </row>
    <row r="1769" spans="1:24" x14ac:dyDescent="0.25">
      <c r="A1769" s="30" t="s">
        <v>233</v>
      </c>
      <c r="B1769" s="31" t="s">
        <v>1465</v>
      </c>
      <c r="C1769" s="31" t="str">
        <f t="shared" si="81"/>
        <v>Drug and Biological Policy</v>
      </c>
      <c r="G1769" s="30" t="s">
        <v>233</v>
      </c>
      <c r="H1769" s="31" t="s">
        <v>1465</v>
      </c>
      <c r="I1769" s="31" t="str">
        <f t="shared" si="82"/>
        <v>Drug and Biological Policy</v>
      </c>
      <c r="J1769" t="e">
        <f t="shared" ca="1" si="83"/>
        <v>#N/A</v>
      </c>
      <c r="N1769" s="71" t="s">
        <v>2011</v>
      </c>
      <c r="O1769" s="34" t="s">
        <v>2730</v>
      </c>
      <c r="P1769" s="69">
        <v>8385</v>
      </c>
      <c r="Q1769" s="34" t="s">
        <v>8648</v>
      </c>
      <c r="R1769" s="34" t="s">
        <v>1428</v>
      </c>
      <c r="S1769" s="69">
        <v>43218</v>
      </c>
      <c r="T1769" s="70" t="s">
        <v>8649</v>
      </c>
      <c r="U1769" s="34" t="s">
        <v>7476</v>
      </c>
      <c r="V1769" s="34" t="s">
        <v>7477</v>
      </c>
      <c r="W1769" s="34" t="s">
        <v>8650</v>
      </c>
      <c r="X1769" s="71" t="s">
        <v>2011</v>
      </c>
    </row>
    <row r="1770" spans="1:24" x14ac:dyDescent="0.25">
      <c r="A1770" s="30" t="s">
        <v>233</v>
      </c>
      <c r="B1770" s="31" t="s">
        <v>1466</v>
      </c>
      <c r="C1770" s="31" t="str">
        <f t="shared" si="81"/>
        <v>Drug and Biological Policy</v>
      </c>
      <c r="G1770" s="30" t="s">
        <v>233</v>
      </c>
      <c r="H1770" s="31" t="s">
        <v>1466</v>
      </c>
      <c r="I1770" s="31" t="str">
        <f t="shared" si="82"/>
        <v>Drug and Biological Policy</v>
      </c>
      <c r="J1770" t="e">
        <f t="shared" ca="1" si="83"/>
        <v>#N/A</v>
      </c>
      <c r="N1770" s="71" t="s">
        <v>2011</v>
      </c>
      <c r="O1770" s="34" t="s">
        <v>2730</v>
      </c>
      <c r="P1770" s="69">
        <v>8386</v>
      </c>
      <c r="Q1770" s="34" t="s">
        <v>8651</v>
      </c>
      <c r="R1770" s="34" t="s">
        <v>1431</v>
      </c>
      <c r="S1770" s="69">
        <v>43207</v>
      </c>
      <c r="T1770" s="70" t="s">
        <v>8652</v>
      </c>
      <c r="U1770" s="34" t="s">
        <v>7476</v>
      </c>
      <c r="V1770" s="34" t="s">
        <v>7477</v>
      </c>
      <c r="W1770" s="70" t="s">
        <v>8653</v>
      </c>
      <c r="X1770" s="71" t="s">
        <v>2011</v>
      </c>
    </row>
    <row r="1771" spans="1:24" x14ac:dyDescent="0.25">
      <c r="A1771" s="30" t="s">
        <v>233</v>
      </c>
      <c r="B1771" s="31" t="s">
        <v>629</v>
      </c>
      <c r="C1771" s="31" t="str">
        <f t="shared" si="81"/>
        <v>Drug and Biological Policy</v>
      </c>
      <c r="G1771" s="30" t="s">
        <v>233</v>
      </c>
      <c r="H1771" s="31" t="s">
        <v>629</v>
      </c>
      <c r="I1771" s="31" t="str">
        <f t="shared" si="82"/>
        <v>Drug and Biological Policy</v>
      </c>
      <c r="J1771" t="e">
        <f t="shared" ca="1" si="83"/>
        <v>#N/A</v>
      </c>
      <c r="N1771" s="34" t="s">
        <v>2011</v>
      </c>
      <c r="O1771" s="34" t="s">
        <v>2695</v>
      </c>
      <c r="P1771" s="69">
        <v>5511</v>
      </c>
      <c r="Q1771" s="34" t="s">
        <v>8654</v>
      </c>
      <c r="R1771" s="34" t="s">
        <v>2718</v>
      </c>
      <c r="S1771" s="69">
        <v>36188</v>
      </c>
      <c r="T1771" s="70" t="s">
        <v>8655</v>
      </c>
      <c r="U1771" s="34" t="s">
        <v>7476</v>
      </c>
      <c r="V1771" s="34" t="s">
        <v>7477</v>
      </c>
      <c r="W1771" s="34" t="s">
        <v>8656</v>
      </c>
      <c r="X1771" s="34" t="s">
        <v>2011</v>
      </c>
    </row>
    <row r="1772" spans="1:24" x14ac:dyDescent="0.25">
      <c r="A1772" s="30" t="s">
        <v>233</v>
      </c>
      <c r="B1772" s="31" t="s">
        <v>629</v>
      </c>
      <c r="C1772" s="31" t="str">
        <f t="shared" si="81"/>
        <v>Drug and Biological Policy</v>
      </c>
      <c r="G1772" s="30" t="s">
        <v>233</v>
      </c>
      <c r="H1772" s="31" t="s">
        <v>629</v>
      </c>
      <c r="I1772" s="31" t="str">
        <f t="shared" si="82"/>
        <v>Drug and Biological Policy</v>
      </c>
      <c r="J1772" t="e">
        <f t="shared" ca="1" si="83"/>
        <v>#N/A</v>
      </c>
      <c r="N1772" s="34" t="s">
        <v>2011</v>
      </c>
      <c r="O1772" s="34" t="s">
        <v>2695</v>
      </c>
      <c r="P1772" s="69">
        <v>5512</v>
      </c>
      <c r="Q1772" s="34" t="s">
        <v>8657</v>
      </c>
      <c r="R1772" s="34" t="s">
        <v>2717</v>
      </c>
      <c r="S1772" s="69">
        <v>36189</v>
      </c>
      <c r="T1772" s="70" t="s">
        <v>8658</v>
      </c>
      <c r="U1772" s="34" t="s">
        <v>7476</v>
      </c>
      <c r="V1772" s="34" t="s">
        <v>7477</v>
      </c>
      <c r="W1772" s="34" t="s">
        <v>8656</v>
      </c>
      <c r="X1772" s="34" t="s">
        <v>2011</v>
      </c>
    </row>
    <row r="1773" spans="1:24" x14ac:dyDescent="0.25">
      <c r="A1773" s="30" t="s">
        <v>1467</v>
      </c>
      <c r="B1773" s="31" t="s">
        <v>1455</v>
      </c>
      <c r="C1773" s="31" t="str">
        <f t="shared" si="81"/>
        <v>Genetic Testing Policy</v>
      </c>
      <c r="G1773" s="30" t="s">
        <v>1467</v>
      </c>
      <c r="H1773" s="31" t="s">
        <v>1455</v>
      </c>
      <c r="I1773" s="31" t="str">
        <f t="shared" si="82"/>
        <v>Genetic Testing Policy</v>
      </c>
      <c r="J1773" t="e">
        <f t="shared" ca="1" si="83"/>
        <v>#N/A</v>
      </c>
      <c r="N1773" s="34" t="s">
        <v>2011</v>
      </c>
      <c r="O1773" s="34" t="s">
        <v>2695</v>
      </c>
      <c r="P1773" s="69">
        <v>5513</v>
      </c>
      <c r="Q1773" s="34" t="s">
        <v>8659</v>
      </c>
      <c r="R1773" s="34" t="s">
        <v>2714</v>
      </c>
      <c r="S1773" s="69">
        <v>29754</v>
      </c>
      <c r="T1773" s="70" t="s">
        <v>8660</v>
      </c>
      <c r="U1773" s="34" t="s">
        <v>7476</v>
      </c>
      <c r="V1773" s="34" t="s">
        <v>7477</v>
      </c>
      <c r="W1773" s="34" t="s">
        <v>8661</v>
      </c>
      <c r="X1773" s="34" t="s">
        <v>2011</v>
      </c>
    </row>
    <row r="1774" spans="1:24" x14ac:dyDescent="0.25">
      <c r="A1774" s="30" t="s">
        <v>1467</v>
      </c>
      <c r="B1774" s="31" t="s">
        <v>1451</v>
      </c>
      <c r="C1774" s="31" t="str">
        <f t="shared" si="81"/>
        <v>Genetic Testing Policy</v>
      </c>
      <c r="G1774" s="30" t="s">
        <v>1467</v>
      </c>
      <c r="H1774" s="31" t="s">
        <v>1451</v>
      </c>
      <c r="I1774" s="31" t="str">
        <f t="shared" si="82"/>
        <v>Genetic Testing Policy</v>
      </c>
      <c r="J1774" t="e">
        <f t="shared" ca="1" si="83"/>
        <v>#N/A</v>
      </c>
      <c r="N1774" s="34" t="s">
        <v>2011</v>
      </c>
      <c r="O1774" s="34" t="s">
        <v>2695</v>
      </c>
      <c r="P1774" s="69">
        <v>5514</v>
      </c>
      <c r="Q1774" s="34" t="s">
        <v>8662</v>
      </c>
      <c r="R1774" s="34" t="s">
        <v>2711</v>
      </c>
      <c r="S1774" s="69">
        <v>29903</v>
      </c>
      <c r="T1774" s="70" t="s">
        <v>8663</v>
      </c>
      <c r="U1774" s="34" t="s">
        <v>7476</v>
      </c>
      <c r="V1774" s="34" t="s">
        <v>7477</v>
      </c>
      <c r="W1774" s="34" t="s">
        <v>8664</v>
      </c>
      <c r="X1774" s="34" t="s">
        <v>2011</v>
      </c>
    </row>
    <row r="1775" spans="1:24" x14ac:dyDescent="0.25">
      <c r="A1775" s="30" t="s">
        <v>1467</v>
      </c>
      <c r="B1775" s="31" t="s">
        <v>1452</v>
      </c>
      <c r="C1775" s="31" t="str">
        <f t="shared" si="81"/>
        <v>Genetic Testing Policy</v>
      </c>
      <c r="G1775" s="30" t="s">
        <v>1467</v>
      </c>
      <c r="H1775" s="31" t="s">
        <v>1452</v>
      </c>
      <c r="I1775" s="31" t="str">
        <f t="shared" si="82"/>
        <v>Genetic Testing Policy</v>
      </c>
      <c r="J1775" t="e">
        <f t="shared" ca="1" si="83"/>
        <v>#N/A</v>
      </c>
      <c r="N1775" s="71" t="s">
        <v>2011</v>
      </c>
      <c r="O1775" s="34" t="s">
        <v>2695</v>
      </c>
      <c r="P1775" s="69">
        <v>5515</v>
      </c>
      <c r="Q1775" s="70" t="s">
        <v>8665</v>
      </c>
      <c r="R1775" s="34" t="s">
        <v>1989</v>
      </c>
      <c r="S1775" s="69">
        <v>60748</v>
      </c>
      <c r="T1775" s="70" t="s">
        <v>8666</v>
      </c>
      <c r="U1775" s="34" t="s">
        <v>7476</v>
      </c>
      <c r="V1775" s="34" t="s">
        <v>7477</v>
      </c>
      <c r="W1775" s="70" t="s">
        <v>3687</v>
      </c>
      <c r="X1775" s="71" t="s">
        <v>2011</v>
      </c>
    </row>
    <row r="1776" spans="1:24" x14ac:dyDescent="0.25">
      <c r="A1776" s="30" t="s">
        <v>1467</v>
      </c>
      <c r="B1776" s="31" t="s">
        <v>1453</v>
      </c>
      <c r="C1776" s="31" t="str">
        <f t="shared" si="81"/>
        <v>Genetic Testing Policy</v>
      </c>
      <c r="G1776" s="30" t="s">
        <v>1467</v>
      </c>
      <c r="H1776" s="31" t="s">
        <v>1453</v>
      </c>
      <c r="I1776" s="31" t="str">
        <f t="shared" si="82"/>
        <v>Genetic Testing Policy</v>
      </c>
      <c r="J1776" t="e">
        <f t="shared" ca="1" si="83"/>
        <v>#N/A</v>
      </c>
      <c r="N1776" s="71" t="s">
        <v>2011</v>
      </c>
      <c r="O1776" s="34" t="s">
        <v>2695</v>
      </c>
      <c r="P1776" s="69">
        <v>5516</v>
      </c>
      <c r="Q1776" s="70" t="s">
        <v>8667</v>
      </c>
      <c r="R1776" s="34" t="s">
        <v>1995</v>
      </c>
      <c r="S1776" s="69">
        <v>61094</v>
      </c>
      <c r="T1776" s="70" t="s">
        <v>8668</v>
      </c>
      <c r="U1776" s="34" t="s">
        <v>7476</v>
      </c>
      <c r="V1776" s="34" t="s">
        <v>7477</v>
      </c>
      <c r="W1776" s="70" t="s">
        <v>8669</v>
      </c>
      <c r="X1776" s="71" t="s">
        <v>2011</v>
      </c>
    </row>
    <row r="1777" spans="1:24" x14ac:dyDescent="0.25">
      <c r="A1777" s="30" t="s">
        <v>1467</v>
      </c>
      <c r="B1777" s="31" t="s">
        <v>1456</v>
      </c>
      <c r="C1777" s="31" t="str">
        <f t="shared" si="81"/>
        <v>Genetic Testing Policy</v>
      </c>
      <c r="G1777" s="30" t="s">
        <v>1467</v>
      </c>
      <c r="H1777" s="31" t="s">
        <v>1456</v>
      </c>
      <c r="I1777" s="31" t="str">
        <f t="shared" si="82"/>
        <v>Genetic Testing Policy</v>
      </c>
      <c r="J1777" t="e">
        <f t="shared" ca="1" si="83"/>
        <v>#N/A</v>
      </c>
      <c r="N1777" s="71" t="s">
        <v>2011</v>
      </c>
      <c r="O1777" s="34" t="s">
        <v>2695</v>
      </c>
      <c r="P1777" s="69">
        <v>5517</v>
      </c>
      <c r="Q1777" s="34" t="s">
        <v>8670</v>
      </c>
      <c r="R1777" s="34" t="s">
        <v>1996</v>
      </c>
      <c r="S1777" s="69">
        <v>29752</v>
      </c>
      <c r="T1777" s="70" t="s">
        <v>8671</v>
      </c>
      <c r="U1777" s="34" t="s">
        <v>7476</v>
      </c>
      <c r="V1777" s="34" t="s">
        <v>7477</v>
      </c>
      <c r="W1777" s="70" t="s">
        <v>3688</v>
      </c>
      <c r="X1777" s="71" t="s">
        <v>2011</v>
      </c>
    </row>
    <row r="1778" spans="1:24" x14ac:dyDescent="0.25">
      <c r="A1778" s="30" t="s">
        <v>1468</v>
      </c>
      <c r="B1778" s="31" t="s">
        <v>629</v>
      </c>
      <c r="C1778" s="31" t="str">
        <f t="shared" si="81"/>
        <v>Drug and Biological Policy</v>
      </c>
      <c r="G1778" s="30" t="s">
        <v>1468</v>
      </c>
      <c r="H1778" s="31" t="s">
        <v>629</v>
      </c>
      <c r="I1778" s="31" t="str">
        <f t="shared" si="82"/>
        <v>Drug and Biological Policy</v>
      </c>
      <c r="J1778" t="e">
        <f t="shared" ca="1" si="83"/>
        <v>#N/A</v>
      </c>
      <c r="N1778" s="34" t="s">
        <v>2011</v>
      </c>
      <c r="O1778" s="34" t="s">
        <v>2695</v>
      </c>
      <c r="P1778" s="69">
        <v>5518</v>
      </c>
      <c r="Q1778" s="34" t="s">
        <v>8672</v>
      </c>
      <c r="R1778" s="34" t="s">
        <v>8673</v>
      </c>
      <c r="S1778" s="69">
        <v>57776</v>
      </c>
      <c r="T1778" s="70" t="s">
        <v>8674</v>
      </c>
      <c r="U1778" s="34" t="s">
        <v>7476</v>
      </c>
      <c r="V1778" s="34" t="s">
        <v>7477</v>
      </c>
      <c r="W1778" s="34" t="s">
        <v>8675</v>
      </c>
      <c r="X1778" s="34" t="s">
        <v>2011</v>
      </c>
    </row>
    <row r="1779" spans="1:24" x14ac:dyDescent="0.25">
      <c r="A1779" s="30" t="s">
        <v>1469</v>
      </c>
      <c r="B1779" s="31" t="s">
        <v>629</v>
      </c>
      <c r="C1779" s="31" t="str">
        <f t="shared" si="81"/>
        <v>Drug and Biological Policy</v>
      </c>
      <c r="G1779" s="30" t="s">
        <v>1469</v>
      </c>
      <c r="H1779" s="31" t="s">
        <v>629</v>
      </c>
      <c r="I1779" s="31" t="str">
        <f t="shared" si="82"/>
        <v>Drug and Biological Policy</v>
      </c>
      <c r="J1779" t="e">
        <f t="shared" ca="1" si="83"/>
        <v>#N/A</v>
      </c>
      <c r="N1779" s="34" t="s">
        <v>2011</v>
      </c>
      <c r="O1779" s="34" t="s">
        <v>2695</v>
      </c>
      <c r="P1779" s="69">
        <v>5519</v>
      </c>
      <c r="Q1779" s="34" t="s">
        <v>8676</v>
      </c>
      <c r="R1779" s="34" t="s">
        <v>2713</v>
      </c>
      <c r="S1779" s="69">
        <v>36201</v>
      </c>
      <c r="T1779" s="70" t="s">
        <v>8677</v>
      </c>
      <c r="U1779" s="34" t="s">
        <v>7476</v>
      </c>
      <c r="V1779" s="34" t="s">
        <v>7477</v>
      </c>
      <c r="W1779" s="34" t="s">
        <v>8678</v>
      </c>
      <c r="X1779" s="34" t="s">
        <v>2011</v>
      </c>
    </row>
    <row r="1780" spans="1:24" x14ac:dyDescent="0.25">
      <c r="A1780" s="30" t="s">
        <v>1469</v>
      </c>
      <c r="B1780" s="31" t="s">
        <v>629</v>
      </c>
      <c r="C1780" s="31" t="str">
        <f t="shared" si="81"/>
        <v>Drug and Biological Policy</v>
      </c>
      <c r="G1780" s="30" t="s">
        <v>1469</v>
      </c>
      <c r="H1780" s="31" t="s">
        <v>629</v>
      </c>
      <c r="I1780" s="31" t="str">
        <f t="shared" si="82"/>
        <v>Drug and Biological Policy</v>
      </c>
      <c r="J1780" t="e">
        <f t="shared" ca="1" si="83"/>
        <v>#N/A</v>
      </c>
      <c r="N1780" s="34" t="s">
        <v>2011</v>
      </c>
      <c r="O1780" s="34" t="s">
        <v>2695</v>
      </c>
      <c r="P1780" s="69">
        <v>5520</v>
      </c>
      <c r="Q1780" s="34" t="s">
        <v>8679</v>
      </c>
      <c r="R1780" s="34" t="s">
        <v>2712</v>
      </c>
      <c r="S1780" s="69">
        <v>36144</v>
      </c>
      <c r="T1780" s="70" t="s">
        <v>8680</v>
      </c>
      <c r="U1780" s="34" t="s">
        <v>7476</v>
      </c>
      <c r="V1780" s="34" t="s">
        <v>7477</v>
      </c>
      <c r="W1780" s="34" t="s">
        <v>8675</v>
      </c>
      <c r="X1780" s="34" t="s">
        <v>2011</v>
      </c>
    </row>
    <row r="1781" spans="1:24" x14ac:dyDescent="0.25">
      <c r="A1781" s="30" t="s">
        <v>1469</v>
      </c>
      <c r="B1781" s="31" t="s">
        <v>632</v>
      </c>
      <c r="C1781" s="31" t="str">
        <f t="shared" si="81"/>
        <v>Drug and Biological Policy</v>
      </c>
      <c r="G1781" s="30" t="s">
        <v>1469</v>
      </c>
      <c r="H1781" s="31" t="s">
        <v>632</v>
      </c>
      <c r="I1781" s="31" t="str">
        <f t="shared" si="82"/>
        <v>Drug and Biological Policy</v>
      </c>
      <c r="J1781" t="e">
        <f t="shared" ca="1" si="83"/>
        <v>#N/A</v>
      </c>
      <c r="N1781" s="34" t="s">
        <v>2011</v>
      </c>
      <c r="O1781" s="34" t="s">
        <v>2695</v>
      </c>
      <c r="P1781" s="69">
        <v>5521</v>
      </c>
      <c r="Q1781" s="34" t="s">
        <v>8681</v>
      </c>
      <c r="R1781" s="34" t="s">
        <v>8682</v>
      </c>
      <c r="S1781" s="69">
        <v>60978</v>
      </c>
      <c r="T1781" s="70" t="s">
        <v>8683</v>
      </c>
      <c r="U1781" s="34" t="s">
        <v>7476</v>
      </c>
      <c r="V1781" s="34" t="s">
        <v>7477</v>
      </c>
      <c r="W1781" s="34" t="s">
        <v>8684</v>
      </c>
      <c r="X1781" s="34" t="s">
        <v>2011</v>
      </c>
    </row>
    <row r="1782" spans="1:24" x14ac:dyDescent="0.25">
      <c r="A1782" s="30" t="s">
        <v>1469</v>
      </c>
      <c r="B1782" s="31" t="s">
        <v>632</v>
      </c>
      <c r="C1782" s="31" t="str">
        <f t="shared" si="81"/>
        <v>Drug and Biological Policy</v>
      </c>
      <c r="G1782" s="30" t="s">
        <v>1469</v>
      </c>
      <c r="H1782" s="31" t="s">
        <v>632</v>
      </c>
      <c r="I1782" s="31" t="str">
        <f t="shared" si="82"/>
        <v>Drug and Biological Policy</v>
      </c>
      <c r="J1782" t="e">
        <f t="shared" ca="1" si="83"/>
        <v>#N/A</v>
      </c>
      <c r="N1782" s="34" t="s">
        <v>2011</v>
      </c>
      <c r="O1782" s="34" t="s">
        <v>2695</v>
      </c>
      <c r="P1782" s="69">
        <v>5522</v>
      </c>
      <c r="Q1782" s="34" t="s">
        <v>8685</v>
      </c>
      <c r="R1782" s="34" t="s">
        <v>8686</v>
      </c>
      <c r="S1782" s="69">
        <v>61030</v>
      </c>
      <c r="T1782" s="70" t="s">
        <v>8687</v>
      </c>
      <c r="U1782" s="34" t="s">
        <v>7476</v>
      </c>
      <c r="V1782" s="34" t="s">
        <v>7477</v>
      </c>
      <c r="W1782" s="34" t="s">
        <v>8688</v>
      </c>
      <c r="X1782" s="34" t="s">
        <v>2011</v>
      </c>
    </row>
    <row r="1783" spans="1:24" x14ac:dyDescent="0.25">
      <c r="A1783" s="30" t="s">
        <v>141</v>
      </c>
      <c r="B1783" s="31" t="s">
        <v>1470</v>
      </c>
      <c r="C1783" s="31" t="str">
        <f t="shared" si="81"/>
        <v>Neurology Policy</v>
      </c>
      <c r="G1783" s="30" t="s">
        <v>141</v>
      </c>
      <c r="H1783" s="31" t="s">
        <v>1470</v>
      </c>
      <c r="I1783" s="31" t="str">
        <f t="shared" si="82"/>
        <v>Neurology Policy</v>
      </c>
      <c r="J1783" t="e">
        <f t="shared" ca="1" si="83"/>
        <v>#N/A</v>
      </c>
      <c r="N1783" s="34" t="s">
        <v>2011</v>
      </c>
      <c r="O1783" s="34" t="s">
        <v>2695</v>
      </c>
      <c r="P1783" s="69">
        <v>5523</v>
      </c>
      <c r="Q1783" s="70" t="s">
        <v>8689</v>
      </c>
      <c r="R1783" s="34" t="s">
        <v>2708</v>
      </c>
      <c r="S1783" s="69">
        <v>36094</v>
      </c>
      <c r="T1783" s="70" t="s">
        <v>8690</v>
      </c>
      <c r="U1783" s="34" t="s">
        <v>7476</v>
      </c>
      <c r="V1783" s="34" t="s">
        <v>7477</v>
      </c>
      <c r="W1783" s="34" t="s">
        <v>8688</v>
      </c>
      <c r="X1783" s="34" t="s">
        <v>2011</v>
      </c>
    </row>
    <row r="1784" spans="1:24" x14ac:dyDescent="0.25">
      <c r="A1784" s="30" t="s">
        <v>141</v>
      </c>
      <c r="B1784" s="31" t="s">
        <v>1471</v>
      </c>
      <c r="C1784" s="31" t="str">
        <f t="shared" si="81"/>
        <v>Neurology Policy</v>
      </c>
      <c r="G1784" s="30" t="s">
        <v>141</v>
      </c>
      <c r="H1784" s="31" t="s">
        <v>1471</v>
      </c>
      <c r="I1784" s="31" t="str">
        <f t="shared" si="82"/>
        <v>Neurology Policy</v>
      </c>
      <c r="J1784" t="e">
        <f t="shared" ca="1" si="83"/>
        <v>#N/A</v>
      </c>
      <c r="N1784" s="34" t="s">
        <v>2011</v>
      </c>
      <c r="O1784" s="34" t="s">
        <v>2695</v>
      </c>
      <c r="P1784" s="69">
        <v>5524</v>
      </c>
      <c r="Q1784" s="34" t="s">
        <v>8691</v>
      </c>
      <c r="R1784" s="34" t="s">
        <v>2699</v>
      </c>
      <c r="S1784" s="69">
        <v>36157</v>
      </c>
      <c r="T1784" s="70" t="s">
        <v>8692</v>
      </c>
      <c r="U1784" s="34" t="s">
        <v>7476</v>
      </c>
      <c r="V1784" s="34" t="s">
        <v>7477</v>
      </c>
      <c r="W1784" s="34" t="s">
        <v>8693</v>
      </c>
      <c r="X1784" s="34" t="s">
        <v>2011</v>
      </c>
    </row>
    <row r="1785" spans="1:24" x14ac:dyDescent="0.25">
      <c r="A1785" s="30" t="s">
        <v>141</v>
      </c>
      <c r="B1785" s="31" t="s">
        <v>1471</v>
      </c>
      <c r="C1785" s="31" t="str">
        <f t="shared" si="81"/>
        <v>Neurology Policy</v>
      </c>
      <c r="G1785" s="30" t="s">
        <v>141</v>
      </c>
      <c r="H1785" s="31" t="s">
        <v>1471</v>
      </c>
      <c r="I1785" s="31" t="str">
        <f t="shared" si="82"/>
        <v>Neurology Policy</v>
      </c>
      <c r="J1785" t="e">
        <f t="shared" ca="1" si="83"/>
        <v>#N/A</v>
      </c>
      <c r="N1785" s="34" t="s">
        <v>2011</v>
      </c>
      <c r="O1785" s="34" t="s">
        <v>2695</v>
      </c>
      <c r="P1785" s="69">
        <v>5525</v>
      </c>
      <c r="Q1785" s="70" t="s">
        <v>8694</v>
      </c>
      <c r="R1785" s="34" t="s">
        <v>8695</v>
      </c>
      <c r="S1785" s="69">
        <v>57824</v>
      </c>
      <c r="T1785" s="70" t="s">
        <v>8696</v>
      </c>
      <c r="U1785" s="34" t="s">
        <v>7476</v>
      </c>
      <c r="V1785" s="34" t="s">
        <v>7477</v>
      </c>
      <c r="W1785" s="34" t="s">
        <v>8678</v>
      </c>
      <c r="X1785" s="34" t="s">
        <v>2011</v>
      </c>
    </row>
    <row r="1786" spans="1:24" x14ac:dyDescent="0.25">
      <c r="A1786" s="30" t="s">
        <v>141</v>
      </c>
      <c r="B1786" s="31" t="s">
        <v>1472</v>
      </c>
      <c r="C1786" s="31" t="str">
        <f t="shared" si="81"/>
        <v>Neurology Policy</v>
      </c>
      <c r="G1786" s="30" t="s">
        <v>141</v>
      </c>
      <c r="H1786" s="31" t="s">
        <v>1472</v>
      </c>
      <c r="I1786" s="31" t="str">
        <f t="shared" si="82"/>
        <v>Neurology Policy</v>
      </c>
      <c r="J1786" t="e">
        <f t="shared" ca="1" si="83"/>
        <v>#N/A</v>
      </c>
      <c r="N1786" s="34" t="s">
        <v>2011</v>
      </c>
      <c r="O1786" s="34" t="s">
        <v>2695</v>
      </c>
      <c r="P1786" s="69">
        <v>5528</v>
      </c>
      <c r="Q1786" s="70" t="s">
        <v>8697</v>
      </c>
      <c r="R1786" s="34" t="s">
        <v>8698</v>
      </c>
      <c r="S1786" s="69">
        <v>60607</v>
      </c>
      <c r="T1786" s="70" t="s">
        <v>8699</v>
      </c>
      <c r="U1786" s="34" t="s">
        <v>7476</v>
      </c>
      <c r="V1786" s="34" t="s">
        <v>7477</v>
      </c>
      <c r="W1786" s="34" t="s">
        <v>8700</v>
      </c>
      <c r="X1786" s="34" t="s">
        <v>2011</v>
      </c>
    </row>
    <row r="1787" spans="1:24" x14ac:dyDescent="0.25">
      <c r="A1787" s="30" t="s">
        <v>141</v>
      </c>
      <c r="B1787" s="31" t="s">
        <v>1473</v>
      </c>
      <c r="C1787" s="31" t="str">
        <f t="shared" si="81"/>
        <v>Neurology Policy</v>
      </c>
      <c r="G1787" s="30" t="s">
        <v>141</v>
      </c>
      <c r="H1787" s="31" t="s">
        <v>1473</v>
      </c>
      <c r="I1787" s="31" t="str">
        <f t="shared" si="82"/>
        <v>Neurology Policy</v>
      </c>
      <c r="J1787" t="e">
        <f t="shared" ca="1" si="83"/>
        <v>#N/A</v>
      </c>
      <c r="N1787" s="34" t="s">
        <v>2011</v>
      </c>
      <c r="O1787" s="34" t="s">
        <v>2695</v>
      </c>
      <c r="P1787" s="69">
        <v>5530</v>
      </c>
      <c r="Q1787" s="34" t="s">
        <v>8701</v>
      </c>
      <c r="R1787" s="34" t="s">
        <v>2706</v>
      </c>
      <c r="S1787" s="69">
        <v>29800</v>
      </c>
      <c r="T1787" s="34" t="s">
        <v>8702</v>
      </c>
      <c r="U1787" s="34" t="s">
        <v>7476</v>
      </c>
      <c r="V1787" s="34" t="s">
        <v>7477</v>
      </c>
      <c r="W1787" s="34" t="s">
        <v>8684</v>
      </c>
      <c r="X1787" s="34" t="s">
        <v>2011</v>
      </c>
    </row>
    <row r="1788" spans="1:24" x14ac:dyDescent="0.25">
      <c r="A1788" s="30" t="s">
        <v>141</v>
      </c>
      <c r="B1788" s="31" t="s">
        <v>1474</v>
      </c>
      <c r="C1788" s="31" t="str">
        <f t="shared" si="81"/>
        <v>Neurology Policy</v>
      </c>
      <c r="G1788" s="30" t="s">
        <v>141</v>
      </c>
      <c r="H1788" s="31" t="s">
        <v>1474</v>
      </c>
      <c r="I1788" s="31" t="str">
        <f t="shared" si="82"/>
        <v>Neurology Policy</v>
      </c>
      <c r="J1788" t="e">
        <f t="shared" ca="1" si="83"/>
        <v>#N/A</v>
      </c>
      <c r="N1788" s="34" t="s">
        <v>2011</v>
      </c>
      <c r="O1788" s="34" t="s">
        <v>2695</v>
      </c>
      <c r="P1788" s="69">
        <v>5531</v>
      </c>
      <c r="Q1788" s="34" t="s">
        <v>8703</v>
      </c>
      <c r="R1788" s="34" t="s">
        <v>8704</v>
      </c>
      <c r="S1788" s="69">
        <v>61007</v>
      </c>
      <c r="T1788" s="70" t="s">
        <v>8705</v>
      </c>
      <c r="U1788" s="34" t="s">
        <v>7476</v>
      </c>
      <c r="V1788" s="34" t="s">
        <v>7477</v>
      </c>
      <c r="W1788" s="34" t="s">
        <v>8678</v>
      </c>
      <c r="X1788" s="34" t="s">
        <v>2011</v>
      </c>
    </row>
    <row r="1789" spans="1:24" x14ac:dyDescent="0.25">
      <c r="A1789" s="30" t="s">
        <v>141</v>
      </c>
      <c r="B1789" s="31" t="s">
        <v>1475</v>
      </c>
      <c r="C1789" s="31" t="str">
        <f t="shared" si="81"/>
        <v>Neurology Policy</v>
      </c>
      <c r="G1789" s="30" t="s">
        <v>141</v>
      </c>
      <c r="H1789" s="31" t="s">
        <v>1475</v>
      </c>
      <c r="I1789" s="31" t="str">
        <f t="shared" si="82"/>
        <v>Neurology Policy</v>
      </c>
      <c r="J1789" t="e">
        <f t="shared" ca="1" si="83"/>
        <v>#N/A</v>
      </c>
      <c r="N1789" s="34" t="s">
        <v>2011</v>
      </c>
      <c r="O1789" s="34" t="s">
        <v>2695</v>
      </c>
      <c r="P1789" s="69">
        <v>5532</v>
      </c>
      <c r="Q1789" s="34" t="s">
        <v>8706</v>
      </c>
      <c r="R1789" s="34" t="s">
        <v>2700</v>
      </c>
      <c r="S1789" s="69">
        <v>11705</v>
      </c>
      <c r="T1789" s="34" t="s">
        <v>8707</v>
      </c>
      <c r="U1789" s="34" t="s">
        <v>7476</v>
      </c>
      <c r="V1789" s="34" t="s">
        <v>7477</v>
      </c>
      <c r="W1789" s="34" t="s">
        <v>8678</v>
      </c>
      <c r="X1789" s="34" t="s">
        <v>2011</v>
      </c>
    </row>
    <row r="1790" spans="1:24" x14ac:dyDescent="0.25">
      <c r="A1790" s="30" t="s">
        <v>141</v>
      </c>
      <c r="B1790" s="31" t="s">
        <v>1476</v>
      </c>
      <c r="C1790" s="31" t="str">
        <f t="shared" si="81"/>
        <v>Neurology Policy</v>
      </c>
      <c r="G1790" s="30" t="s">
        <v>141</v>
      </c>
      <c r="H1790" s="31" t="s">
        <v>1476</v>
      </c>
      <c r="I1790" s="31" t="str">
        <f t="shared" si="82"/>
        <v>Neurology Policy</v>
      </c>
      <c r="J1790" t="e">
        <f t="shared" ca="1" si="83"/>
        <v>#N/A</v>
      </c>
      <c r="N1790" s="34" t="s">
        <v>2011</v>
      </c>
      <c r="O1790" s="34" t="s">
        <v>2695</v>
      </c>
      <c r="P1790" s="69">
        <v>5533</v>
      </c>
      <c r="Q1790" s="34" t="s">
        <v>8708</v>
      </c>
      <c r="R1790" s="34" t="s">
        <v>2705</v>
      </c>
      <c r="S1790" s="69">
        <v>36096</v>
      </c>
      <c r="T1790" s="70" t="s">
        <v>8709</v>
      </c>
      <c r="U1790" s="34" t="s">
        <v>7932</v>
      </c>
      <c r="V1790" s="34" t="s">
        <v>7933</v>
      </c>
      <c r="W1790" s="34" t="s">
        <v>8710</v>
      </c>
      <c r="X1790" s="34" t="s">
        <v>2011</v>
      </c>
    </row>
    <row r="1791" spans="1:24" x14ac:dyDescent="0.25">
      <c r="A1791" s="30" t="s">
        <v>141</v>
      </c>
      <c r="B1791" s="31" t="s">
        <v>1477</v>
      </c>
      <c r="C1791" s="31" t="str">
        <f t="shared" si="81"/>
        <v>Neurology Policy</v>
      </c>
      <c r="G1791" s="30" t="s">
        <v>141</v>
      </c>
      <c r="H1791" s="31" t="s">
        <v>1477</v>
      </c>
      <c r="I1791" s="31" t="str">
        <f t="shared" si="82"/>
        <v>Neurology Policy</v>
      </c>
      <c r="J1791" t="e">
        <f t="shared" ca="1" si="83"/>
        <v>#N/A</v>
      </c>
      <c r="N1791" s="34" t="s">
        <v>2011</v>
      </c>
      <c r="O1791" s="34" t="s">
        <v>2695</v>
      </c>
      <c r="P1791" s="69">
        <v>5534</v>
      </c>
      <c r="Q1791" s="34" t="s">
        <v>8711</v>
      </c>
      <c r="R1791" s="34" t="s">
        <v>2696</v>
      </c>
      <c r="S1791" s="69">
        <v>47085</v>
      </c>
      <c r="T1791" s="70" t="s">
        <v>8712</v>
      </c>
      <c r="U1791" s="34" t="s">
        <v>7932</v>
      </c>
      <c r="V1791" s="34" t="s">
        <v>7933</v>
      </c>
      <c r="W1791" s="34" t="s">
        <v>8713</v>
      </c>
      <c r="X1791" s="34" t="s">
        <v>2011</v>
      </c>
    </row>
    <row r="1792" spans="1:24" x14ac:dyDescent="0.25">
      <c r="A1792" s="30" t="s">
        <v>141</v>
      </c>
      <c r="B1792" s="31" t="s">
        <v>1478</v>
      </c>
      <c r="C1792" s="31" t="str">
        <f t="shared" si="81"/>
        <v>Neurology Policy</v>
      </c>
      <c r="G1792" s="30" t="s">
        <v>141</v>
      </c>
      <c r="H1792" s="31" t="s">
        <v>1478</v>
      </c>
      <c r="I1792" s="31" t="str">
        <f t="shared" si="82"/>
        <v>Neurology Policy</v>
      </c>
      <c r="J1792" t="e">
        <f t="shared" ca="1" si="83"/>
        <v>#N/A</v>
      </c>
      <c r="N1792" s="34" t="s">
        <v>2011</v>
      </c>
      <c r="O1792" s="34" t="s">
        <v>2695</v>
      </c>
      <c r="P1792" s="69">
        <v>5535</v>
      </c>
      <c r="Q1792" s="34" t="s">
        <v>8714</v>
      </c>
      <c r="R1792" s="34" t="s">
        <v>8715</v>
      </c>
      <c r="S1792" s="69">
        <v>57770</v>
      </c>
      <c r="T1792" s="70" t="s">
        <v>8716</v>
      </c>
      <c r="U1792" s="34" t="s">
        <v>7476</v>
      </c>
      <c r="V1792" s="34" t="s">
        <v>7477</v>
      </c>
      <c r="W1792" s="34" t="s">
        <v>8661</v>
      </c>
      <c r="X1792" s="34" t="s">
        <v>2011</v>
      </c>
    </row>
    <row r="1793" spans="1:24" x14ac:dyDescent="0.25">
      <c r="A1793" s="30" t="s">
        <v>141</v>
      </c>
      <c r="B1793" s="31" t="s">
        <v>1479</v>
      </c>
      <c r="C1793" s="31" t="str">
        <f t="shared" si="81"/>
        <v>Neurology Policy</v>
      </c>
      <c r="G1793" s="30" t="s">
        <v>141</v>
      </c>
      <c r="H1793" s="31" t="s">
        <v>1479</v>
      </c>
      <c r="I1793" s="31" t="str">
        <f t="shared" si="82"/>
        <v>Neurology Policy</v>
      </c>
      <c r="J1793" t="e">
        <f t="shared" ca="1" si="83"/>
        <v>#N/A</v>
      </c>
      <c r="N1793" s="34" t="s">
        <v>2011</v>
      </c>
      <c r="O1793" s="34" t="s">
        <v>2695</v>
      </c>
      <c r="P1793" s="69">
        <v>5536</v>
      </c>
      <c r="Q1793" s="70" t="s">
        <v>8717</v>
      </c>
      <c r="R1793" s="34" t="s">
        <v>8718</v>
      </c>
      <c r="S1793" s="69">
        <v>57774</v>
      </c>
      <c r="T1793" s="70" t="s">
        <v>8719</v>
      </c>
      <c r="U1793" s="34" t="s">
        <v>7476</v>
      </c>
      <c r="V1793" s="34" t="s">
        <v>7477</v>
      </c>
      <c r="W1793" s="34" t="s">
        <v>8661</v>
      </c>
      <c r="X1793" s="34" t="s">
        <v>2011</v>
      </c>
    </row>
    <row r="1794" spans="1:24" x14ac:dyDescent="0.25">
      <c r="A1794" s="30" t="s">
        <v>141</v>
      </c>
      <c r="B1794" s="31" t="s">
        <v>1480</v>
      </c>
      <c r="C1794" s="31" t="str">
        <f t="shared" si="81"/>
        <v>Neurology Policy</v>
      </c>
      <c r="G1794" s="30" t="s">
        <v>141</v>
      </c>
      <c r="H1794" s="31" t="s">
        <v>1480</v>
      </c>
      <c r="I1794" s="31" t="str">
        <f t="shared" si="82"/>
        <v>Neurology Policy</v>
      </c>
      <c r="J1794" t="e">
        <f t="shared" ca="1" si="83"/>
        <v>#N/A</v>
      </c>
      <c r="N1794" s="34" t="s">
        <v>2011</v>
      </c>
      <c r="O1794" s="34" t="s">
        <v>2695</v>
      </c>
      <c r="P1794" s="69">
        <v>5537</v>
      </c>
      <c r="Q1794" s="34" t="s">
        <v>8720</v>
      </c>
      <c r="R1794" s="34" t="s">
        <v>8721</v>
      </c>
      <c r="S1794" s="69">
        <v>57497</v>
      </c>
      <c r="T1794" s="70" t="s">
        <v>8722</v>
      </c>
      <c r="U1794" s="34" t="s">
        <v>7476</v>
      </c>
      <c r="V1794" s="34" t="s">
        <v>7477</v>
      </c>
      <c r="W1794" s="34" t="s">
        <v>8661</v>
      </c>
      <c r="X1794" s="34" t="s">
        <v>2011</v>
      </c>
    </row>
    <row r="1795" spans="1:24" x14ac:dyDescent="0.25">
      <c r="A1795" s="30" t="s">
        <v>141</v>
      </c>
      <c r="B1795" s="31" t="s">
        <v>1481</v>
      </c>
      <c r="C1795" s="31" t="str">
        <f t="shared" ref="C1795:C1858" si="84">VLOOKUP(A1795,$G:$I,3,0)</f>
        <v>Neurology Policy</v>
      </c>
      <c r="G1795" s="30" t="s">
        <v>141</v>
      </c>
      <c r="H1795" s="31" t="s">
        <v>1481</v>
      </c>
      <c r="I1795" s="31" t="str">
        <f t="shared" ref="I1795:I1858" si="85">VLOOKUP(G1795,$R:$X,7,0)</f>
        <v>Neurology Policy</v>
      </c>
      <c r="J1795" t="e">
        <f t="shared" ref="J1795:J1858" ca="1" si="86">VLOOKUP(I1795,$J:$J,1,0)</f>
        <v>#N/A</v>
      </c>
      <c r="N1795" s="34" t="s">
        <v>2011</v>
      </c>
      <c r="O1795" s="34" t="s">
        <v>2695</v>
      </c>
      <c r="P1795" s="69">
        <v>5609</v>
      </c>
      <c r="Q1795" s="70" t="s">
        <v>8723</v>
      </c>
      <c r="R1795" s="34" t="s">
        <v>8724</v>
      </c>
      <c r="S1795" s="69">
        <v>60647</v>
      </c>
      <c r="T1795" s="70" t="s">
        <v>8725</v>
      </c>
      <c r="U1795" s="34" t="s">
        <v>7476</v>
      </c>
      <c r="V1795" s="34" t="s">
        <v>7477</v>
      </c>
      <c r="W1795" s="34" t="s">
        <v>8726</v>
      </c>
      <c r="X1795" s="34" t="s">
        <v>2011</v>
      </c>
    </row>
    <row r="1796" spans="1:24" x14ac:dyDescent="0.25">
      <c r="A1796" s="30" t="s">
        <v>141</v>
      </c>
      <c r="B1796" s="31" t="s">
        <v>1477</v>
      </c>
      <c r="C1796" s="31" t="str">
        <f t="shared" si="84"/>
        <v>Neurology Policy</v>
      </c>
      <c r="G1796" s="30" t="s">
        <v>141</v>
      </c>
      <c r="H1796" s="31" t="s">
        <v>1477</v>
      </c>
      <c r="I1796" s="31" t="str">
        <f t="shared" si="85"/>
        <v>Neurology Policy</v>
      </c>
      <c r="J1796" t="e">
        <f t="shared" ca="1" si="86"/>
        <v>#N/A</v>
      </c>
      <c r="N1796" s="34" t="s">
        <v>2011</v>
      </c>
      <c r="O1796" s="34" t="s">
        <v>2695</v>
      </c>
      <c r="P1796" s="69">
        <v>7025</v>
      </c>
      <c r="Q1796" s="70" t="s">
        <v>8727</v>
      </c>
      <c r="R1796" s="34" t="s">
        <v>2728</v>
      </c>
      <c r="S1796" s="69">
        <v>36175</v>
      </c>
      <c r="T1796" s="70" t="s">
        <v>8728</v>
      </c>
      <c r="U1796" s="34" t="s">
        <v>7932</v>
      </c>
      <c r="V1796" s="34" t="s">
        <v>7946</v>
      </c>
      <c r="W1796" s="34" t="s">
        <v>8729</v>
      </c>
      <c r="X1796" s="34" t="s">
        <v>2011</v>
      </c>
    </row>
    <row r="1797" spans="1:24" x14ac:dyDescent="0.25">
      <c r="A1797" s="30" t="s">
        <v>1482</v>
      </c>
      <c r="B1797" s="31" t="s">
        <v>464</v>
      </c>
      <c r="C1797" s="31" t="str">
        <f t="shared" si="84"/>
        <v>Drug and Biological Policy</v>
      </c>
      <c r="G1797" s="30" t="s">
        <v>1482</v>
      </c>
      <c r="H1797" s="31" t="s">
        <v>464</v>
      </c>
      <c r="I1797" s="31" t="str">
        <f t="shared" si="85"/>
        <v>Drug and Biological Policy</v>
      </c>
      <c r="J1797" t="e">
        <f t="shared" ca="1" si="86"/>
        <v>#N/A</v>
      </c>
      <c r="N1797" s="34" t="s">
        <v>2011</v>
      </c>
      <c r="O1797" s="34" t="s">
        <v>2695</v>
      </c>
      <c r="P1797" s="69">
        <v>7128</v>
      </c>
      <c r="Q1797" s="34" t="s">
        <v>8730</v>
      </c>
      <c r="R1797" s="34" t="s">
        <v>2727</v>
      </c>
      <c r="S1797" s="69">
        <v>27093</v>
      </c>
      <c r="T1797" s="70" t="s">
        <v>8731</v>
      </c>
      <c r="U1797" s="34" t="s">
        <v>7932</v>
      </c>
      <c r="V1797" s="34" t="s">
        <v>7946</v>
      </c>
      <c r="W1797" s="34" t="s">
        <v>8732</v>
      </c>
      <c r="X1797" s="34" t="s">
        <v>2011</v>
      </c>
    </row>
    <row r="1798" spans="1:24" x14ac:dyDescent="0.25">
      <c r="A1798" s="30" t="s">
        <v>1482</v>
      </c>
      <c r="B1798" s="31" t="s">
        <v>963</v>
      </c>
      <c r="C1798" s="31" t="str">
        <f t="shared" si="84"/>
        <v>Drug and Biological Policy</v>
      </c>
      <c r="G1798" s="30" t="s">
        <v>1482</v>
      </c>
      <c r="H1798" s="31" t="s">
        <v>963</v>
      </c>
      <c r="I1798" s="31" t="str">
        <f t="shared" si="85"/>
        <v>Drug and Biological Policy</v>
      </c>
      <c r="J1798" t="e">
        <f t="shared" ca="1" si="86"/>
        <v>#N/A</v>
      </c>
      <c r="N1798" s="34" t="s">
        <v>2011</v>
      </c>
      <c r="O1798" s="34" t="s">
        <v>2695</v>
      </c>
      <c r="P1798" s="69">
        <v>7325</v>
      </c>
      <c r="Q1798" s="34" t="s">
        <v>8733</v>
      </c>
      <c r="R1798" s="34" t="s">
        <v>2721</v>
      </c>
      <c r="S1798" s="69">
        <v>36265</v>
      </c>
      <c r="T1798" s="70" t="s">
        <v>8734</v>
      </c>
      <c r="U1798" s="34" t="s">
        <v>7476</v>
      </c>
      <c r="V1798" s="34" t="s">
        <v>7477</v>
      </c>
      <c r="W1798" s="34" t="s">
        <v>8678</v>
      </c>
      <c r="X1798" s="34" t="s">
        <v>2011</v>
      </c>
    </row>
    <row r="1799" spans="1:24" x14ac:dyDescent="0.25">
      <c r="A1799" s="30" t="s">
        <v>1483</v>
      </c>
      <c r="B1799" s="31" t="s">
        <v>464</v>
      </c>
      <c r="C1799" s="31" t="str">
        <f t="shared" si="84"/>
        <v>Drug and Biological Policy</v>
      </c>
      <c r="G1799" s="30" t="s">
        <v>1483</v>
      </c>
      <c r="H1799" s="31" t="s">
        <v>464</v>
      </c>
      <c r="I1799" s="31" t="str">
        <f t="shared" si="85"/>
        <v>Drug and Biological Policy</v>
      </c>
      <c r="J1799" t="e">
        <f t="shared" ca="1" si="86"/>
        <v>#N/A</v>
      </c>
      <c r="N1799" s="34" t="s">
        <v>2011</v>
      </c>
      <c r="O1799" s="34" t="s">
        <v>2695</v>
      </c>
      <c r="P1799" s="69">
        <v>7326</v>
      </c>
      <c r="Q1799" s="34" t="s">
        <v>8735</v>
      </c>
      <c r="R1799" s="34" t="s">
        <v>2722</v>
      </c>
      <c r="S1799" s="69">
        <v>36263</v>
      </c>
      <c r="T1799" s="70" t="s">
        <v>8736</v>
      </c>
      <c r="U1799" s="34" t="s">
        <v>7476</v>
      </c>
      <c r="V1799" s="34" t="s">
        <v>7477</v>
      </c>
      <c r="W1799" s="34" t="s">
        <v>8678</v>
      </c>
      <c r="X1799" s="34" t="s">
        <v>2011</v>
      </c>
    </row>
    <row r="1800" spans="1:24" x14ac:dyDescent="0.25">
      <c r="A1800" s="30" t="s">
        <v>1483</v>
      </c>
      <c r="B1800" s="31" t="s">
        <v>963</v>
      </c>
      <c r="C1800" s="31" t="str">
        <f t="shared" si="84"/>
        <v>Drug and Biological Policy</v>
      </c>
      <c r="G1800" s="30" t="s">
        <v>1483</v>
      </c>
      <c r="H1800" s="31" t="s">
        <v>963</v>
      </c>
      <c r="I1800" s="31" t="str">
        <f t="shared" si="85"/>
        <v>Drug and Biological Policy</v>
      </c>
      <c r="J1800" t="e">
        <f t="shared" ca="1" si="86"/>
        <v>#N/A</v>
      </c>
      <c r="N1800" s="34" t="s">
        <v>2011</v>
      </c>
      <c r="O1800" s="34" t="s">
        <v>2695</v>
      </c>
      <c r="P1800" s="69">
        <v>7327</v>
      </c>
      <c r="Q1800" s="34" t="s">
        <v>8737</v>
      </c>
      <c r="R1800" s="34" t="s">
        <v>2724</v>
      </c>
      <c r="S1800" s="69">
        <v>36252</v>
      </c>
      <c r="T1800" s="70" t="s">
        <v>8738</v>
      </c>
      <c r="U1800" s="34" t="s">
        <v>7476</v>
      </c>
      <c r="V1800" s="34" t="s">
        <v>7477</v>
      </c>
      <c r="W1800" s="34" t="s">
        <v>8678</v>
      </c>
      <c r="X1800" s="34" t="s">
        <v>2011</v>
      </c>
    </row>
    <row r="1801" spans="1:24" x14ac:dyDescent="0.25">
      <c r="A1801" s="30" t="s">
        <v>1484</v>
      </c>
      <c r="B1801" s="31" t="s">
        <v>457</v>
      </c>
      <c r="C1801" s="31" t="str">
        <f t="shared" si="84"/>
        <v>Drug and Biological Policy</v>
      </c>
      <c r="G1801" s="30" t="s">
        <v>1484</v>
      </c>
      <c r="H1801" s="31" t="s">
        <v>457</v>
      </c>
      <c r="I1801" s="31" t="str">
        <f t="shared" si="85"/>
        <v>Drug and Biological Policy</v>
      </c>
      <c r="J1801" t="e">
        <f t="shared" ca="1" si="86"/>
        <v>#N/A</v>
      </c>
      <c r="N1801" s="34" t="s">
        <v>2011</v>
      </c>
      <c r="O1801" s="34" t="s">
        <v>2695</v>
      </c>
      <c r="P1801" s="69">
        <v>7329</v>
      </c>
      <c r="Q1801" s="34" t="s">
        <v>8739</v>
      </c>
      <c r="R1801" s="34" t="s">
        <v>2723</v>
      </c>
      <c r="S1801" s="69">
        <v>36256</v>
      </c>
      <c r="T1801" s="70" t="s">
        <v>8740</v>
      </c>
      <c r="U1801" s="34" t="s">
        <v>7476</v>
      </c>
      <c r="V1801" s="34" t="s">
        <v>7477</v>
      </c>
      <c r="W1801" s="34" t="s">
        <v>8678</v>
      </c>
      <c r="X1801" s="34" t="s">
        <v>2011</v>
      </c>
    </row>
    <row r="1802" spans="1:24" x14ac:dyDescent="0.25">
      <c r="A1802" s="30" t="s">
        <v>1484</v>
      </c>
      <c r="B1802" s="31" t="s">
        <v>1362</v>
      </c>
      <c r="C1802" s="31" t="str">
        <f t="shared" si="84"/>
        <v>Drug and Biological Policy</v>
      </c>
      <c r="G1802" s="30" t="s">
        <v>1484</v>
      </c>
      <c r="H1802" s="31" t="s">
        <v>1362</v>
      </c>
      <c r="I1802" s="31" t="str">
        <f t="shared" si="85"/>
        <v>Drug and Biological Policy</v>
      </c>
      <c r="J1802" t="e">
        <f t="shared" ca="1" si="86"/>
        <v>#N/A</v>
      </c>
      <c r="N1802" s="34" t="s">
        <v>2011</v>
      </c>
      <c r="O1802" s="34" t="s">
        <v>2695</v>
      </c>
      <c r="P1802" s="69">
        <v>7330</v>
      </c>
      <c r="Q1802" s="70" t="s">
        <v>8741</v>
      </c>
      <c r="R1802" s="34" t="s">
        <v>8742</v>
      </c>
      <c r="S1802" s="69">
        <v>60803</v>
      </c>
      <c r="T1802" s="70" t="s">
        <v>8743</v>
      </c>
      <c r="U1802" s="34" t="s">
        <v>7932</v>
      </c>
      <c r="V1802" s="34" t="s">
        <v>7946</v>
      </c>
      <c r="W1802" s="34" t="s">
        <v>8744</v>
      </c>
      <c r="X1802" s="34" t="s">
        <v>2011</v>
      </c>
    </row>
    <row r="1803" spans="1:24" x14ac:dyDescent="0.25">
      <c r="A1803" s="30" t="s">
        <v>1485</v>
      </c>
      <c r="B1803" s="31" t="s">
        <v>996</v>
      </c>
      <c r="C1803" s="31" t="str">
        <f t="shared" si="84"/>
        <v>Drug and Biological Policy</v>
      </c>
      <c r="G1803" s="30" t="s">
        <v>1485</v>
      </c>
      <c r="H1803" s="31" t="s">
        <v>996</v>
      </c>
      <c r="I1803" s="31" t="str">
        <f t="shared" si="85"/>
        <v>Drug and Biological Policy</v>
      </c>
      <c r="J1803" t="e">
        <f t="shared" ca="1" si="86"/>
        <v>#N/A</v>
      </c>
      <c r="N1803" s="34" t="s">
        <v>2011</v>
      </c>
      <c r="O1803" s="34" t="s">
        <v>2695</v>
      </c>
      <c r="P1803" s="69">
        <v>7331</v>
      </c>
      <c r="Q1803" s="34" t="s">
        <v>8745</v>
      </c>
      <c r="R1803" s="34" t="s">
        <v>2726</v>
      </c>
      <c r="S1803" s="69">
        <v>36247</v>
      </c>
      <c r="T1803" s="70" t="s">
        <v>8746</v>
      </c>
      <c r="U1803" s="34" t="s">
        <v>7476</v>
      </c>
      <c r="V1803" s="34" t="s">
        <v>7477</v>
      </c>
      <c r="W1803" s="34" t="s">
        <v>8678</v>
      </c>
      <c r="X1803" s="34" t="s">
        <v>2011</v>
      </c>
    </row>
    <row r="1804" spans="1:24" x14ac:dyDescent="0.25">
      <c r="A1804" s="30" t="s">
        <v>1485</v>
      </c>
      <c r="B1804" s="31" t="s">
        <v>998</v>
      </c>
      <c r="C1804" s="31" t="str">
        <f t="shared" si="84"/>
        <v>Drug and Biological Policy</v>
      </c>
      <c r="G1804" s="30" t="s">
        <v>1485</v>
      </c>
      <c r="H1804" s="31" t="s">
        <v>998</v>
      </c>
      <c r="I1804" s="31" t="str">
        <f t="shared" si="85"/>
        <v>Drug and Biological Policy</v>
      </c>
      <c r="J1804" t="e">
        <f t="shared" ca="1" si="86"/>
        <v>#N/A</v>
      </c>
      <c r="N1804" s="71" t="s">
        <v>2011</v>
      </c>
      <c r="O1804" s="34" t="s">
        <v>2695</v>
      </c>
      <c r="P1804" s="69">
        <v>7416</v>
      </c>
      <c r="Q1804" s="34" t="s">
        <v>8747</v>
      </c>
      <c r="R1804" s="34" t="s">
        <v>1115</v>
      </c>
      <c r="S1804" s="69">
        <v>58738</v>
      </c>
      <c r="T1804" s="70" t="s">
        <v>8748</v>
      </c>
      <c r="U1804" s="34" t="s">
        <v>4699</v>
      </c>
      <c r="V1804" s="34" t="s">
        <v>4699</v>
      </c>
      <c r="W1804" s="34" t="s">
        <v>3689</v>
      </c>
      <c r="X1804" s="71" t="s">
        <v>2011</v>
      </c>
    </row>
    <row r="1805" spans="1:24" x14ac:dyDescent="0.25">
      <c r="A1805" s="30" t="s">
        <v>1485</v>
      </c>
      <c r="B1805" s="31" t="s">
        <v>1000</v>
      </c>
      <c r="C1805" s="31" t="str">
        <f t="shared" si="84"/>
        <v>Drug and Biological Policy</v>
      </c>
      <c r="G1805" s="30" t="s">
        <v>1485</v>
      </c>
      <c r="H1805" s="31" t="s">
        <v>1000</v>
      </c>
      <c r="I1805" s="31" t="str">
        <f t="shared" si="85"/>
        <v>Drug and Biological Policy</v>
      </c>
      <c r="J1805" t="e">
        <f t="shared" ca="1" si="86"/>
        <v>#N/A</v>
      </c>
      <c r="N1805" s="71" t="s">
        <v>2011</v>
      </c>
      <c r="O1805" s="34" t="s">
        <v>2695</v>
      </c>
      <c r="P1805" s="69">
        <v>7417</v>
      </c>
      <c r="Q1805" s="34" t="s">
        <v>8749</v>
      </c>
      <c r="R1805" s="34" t="s">
        <v>1124</v>
      </c>
      <c r="S1805" s="69">
        <v>52731</v>
      </c>
      <c r="T1805" s="70" t="s">
        <v>8750</v>
      </c>
      <c r="U1805" s="34" t="s">
        <v>4699</v>
      </c>
      <c r="V1805" s="34" t="s">
        <v>4699</v>
      </c>
      <c r="W1805" s="70" t="s">
        <v>3690</v>
      </c>
      <c r="X1805" s="71" t="s">
        <v>2011</v>
      </c>
    </row>
    <row r="1806" spans="1:24" x14ac:dyDescent="0.25">
      <c r="A1806" s="30" t="s">
        <v>1485</v>
      </c>
      <c r="B1806" s="31" t="s">
        <v>1002</v>
      </c>
      <c r="C1806" s="31" t="str">
        <f t="shared" si="84"/>
        <v>Drug and Biological Policy</v>
      </c>
      <c r="G1806" s="30" t="s">
        <v>1485</v>
      </c>
      <c r="H1806" s="31" t="s">
        <v>1002</v>
      </c>
      <c r="I1806" s="31" t="str">
        <f t="shared" si="85"/>
        <v>Drug and Biological Policy</v>
      </c>
      <c r="J1806" t="e">
        <f t="shared" ca="1" si="86"/>
        <v>#N/A</v>
      </c>
      <c r="N1806" s="71" t="s">
        <v>2011</v>
      </c>
      <c r="O1806" s="34" t="s">
        <v>2695</v>
      </c>
      <c r="P1806" s="69">
        <v>7418</v>
      </c>
      <c r="Q1806" s="34" t="s">
        <v>8751</v>
      </c>
      <c r="R1806" s="34" t="s">
        <v>1127</v>
      </c>
      <c r="S1806" s="69">
        <v>30389</v>
      </c>
      <c r="T1806" s="70" t="s">
        <v>8752</v>
      </c>
      <c r="U1806" s="34" t="s">
        <v>4699</v>
      </c>
      <c r="V1806" s="34" t="s">
        <v>4699</v>
      </c>
      <c r="W1806" s="70" t="s">
        <v>8753</v>
      </c>
      <c r="X1806" s="71" t="s">
        <v>2011</v>
      </c>
    </row>
    <row r="1807" spans="1:24" x14ac:dyDescent="0.25">
      <c r="A1807" s="30" t="s">
        <v>1486</v>
      </c>
      <c r="B1807" s="31" t="s">
        <v>464</v>
      </c>
      <c r="C1807" s="31" t="str">
        <f t="shared" si="84"/>
        <v>Drug and Biological Policy</v>
      </c>
      <c r="G1807" s="30" t="s">
        <v>1486</v>
      </c>
      <c r="H1807" s="31" t="s">
        <v>464</v>
      </c>
      <c r="I1807" s="31" t="str">
        <f t="shared" si="85"/>
        <v>Drug and Biological Policy</v>
      </c>
      <c r="J1807" t="e">
        <f t="shared" ca="1" si="86"/>
        <v>#N/A</v>
      </c>
      <c r="N1807" s="71" t="s">
        <v>2011</v>
      </c>
      <c r="O1807" s="34" t="s">
        <v>2695</v>
      </c>
      <c r="P1807" s="69">
        <v>7419</v>
      </c>
      <c r="Q1807" s="34" t="s">
        <v>8754</v>
      </c>
      <c r="R1807" s="34" t="s">
        <v>1128</v>
      </c>
      <c r="S1807" s="69">
        <v>60981</v>
      </c>
      <c r="T1807" s="70" t="s">
        <v>8755</v>
      </c>
      <c r="U1807" s="34" t="s">
        <v>4699</v>
      </c>
      <c r="V1807" s="34" t="s">
        <v>4699</v>
      </c>
      <c r="W1807" s="34" t="s">
        <v>3691</v>
      </c>
      <c r="X1807" s="71" t="s">
        <v>2011</v>
      </c>
    </row>
    <row r="1808" spans="1:24" x14ac:dyDescent="0.25">
      <c r="A1808" s="30" t="s">
        <v>1486</v>
      </c>
      <c r="B1808" s="31" t="s">
        <v>963</v>
      </c>
      <c r="C1808" s="31" t="str">
        <f t="shared" si="84"/>
        <v>Drug and Biological Policy</v>
      </c>
      <c r="G1808" s="30" t="s">
        <v>1486</v>
      </c>
      <c r="H1808" s="31" t="s">
        <v>963</v>
      </c>
      <c r="I1808" s="31" t="str">
        <f t="shared" si="85"/>
        <v>Drug and Biological Policy</v>
      </c>
      <c r="J1808" t="e">
        <f t="shared" ca="1" si="86"/>
        <v>#N/A</v>
      </c>
      <c r="N1808" s="34" t="s">
        <v>2011</v>
      </c>
      <c r="O1808" s="34" t="s">
        <v>2693</v>
      </c>
      <c r="P1808" s="69">
        <v>6979</v>
      </c>
      <c r="Q1808" s="34" t="s">
        <v>8756</v>
      </c>
      <c r="R1808" s="34" t="s">
        <v>2694</v>
      </c>
      <c r="S1808" s="69">
        <v>24855</v>
      </c>
      <c r="T1808" s="34" t="s">
        <v>8757</v>
      </c>
      <c r="U1808" s="34" t="s">
        <v>4728</v>
      </c>
      <c r="V1808" s="34" t="s">
        <v>4741</v>
      </c>
      <c r="W1808" s="34" t="s">
        <v>8758</v>
      </c>
      <c r="X1808" s="34" t="s">
        <v>2011</v>
      </c>
    </row>
    <row r="1809" spans="1:24" x14ac:dyDescent="0.25">
      <c r="A1809" s="30" t="s">
        <v>356</v>
      </c>
      <c r="B1809" s="31" t="s">
        <v>1487</v>
      </c>
      <c r="C1809" s="31" t="str">
        <f t="shared" si="84"/>
        <v>Orthopedic Policy</v>
      </c>
      <c r="G1809" s="30" t="s">
        <v>356</v>
      </c>
      <c r="H1809" s="31" t="s">
        <v>1487</v>
      </c>
      <c r="I1809" s="31" t="str">
        <f t="shared" si="85"/>
        <v>Orthopedic Policy</v>
      </c>
      <c r="J1809" t="e">
        <f t="shared" ca="1" si="86"/>
        <v>#N/A</v>
      </c>
      <c r="N1809" s="71" t="s">
        <v>2011</v>
      </c>
      <c r="O1809" s="34" t="s">
        <v>2681</v>
      </c>
      <c r="P1809" s="69">
        <v>7478</v>
      </c>
      <c r="Q1809" s="70" t="s">
        <v>8759</v>
      </c>
      <c r="R1809" s="34" t="s">
        <v>403</v>
      </c>
      <c r="S1809" s="69">
        <v>53393</v>
      </c>
      <c r="T1809" s="70" t="s">
        <v>8760</v>
      </c>
      <c r="U1809" s="34" t="s">
        <v>7476</v>
      </c>
      <c r="V1809" s="34" t="s">
        <v>7477</v>
      </c>
      <c r="W1809" s="70" t="s">
        <v>8761</v>
      </c>
      <c r="X1809" s="71" t="s">
        <v>2011</v>
      </c>
    </row>
    <row r="1810" spans="1:24" x14ac:dyDescent="0.25">
      <c r="A1810" s="30" t="s">
        <v>356</v>
      </c>
      <c r="B1810" s="31" t="s">
        <v>1488</v>
      </c>
      <c r="C1810" s="31" t="str">
        <f t="shared" si="84"/>
        <v>Orthopedic Policy</v>
      </c>
      <c r="G1810" s="30" t="s">
        <v>356</v>
      </c>
      <c r="H1810" s="31" t="s">
        <v>1488</v>
      </c>
      <c r="I1810" s="31" t="str">
        <f t="shared" si="85"/>
        <v>Orthopedic Policy</v>
      </c>
      <c r="J1810" t="e">
        <f t="shared" ca="1" si="86"/>
        <v>#N/A</v>
      </c>
      <c r="N1810" s="34" t="s">
        <v>2011</v>
      </c>
      <c r="O1810" s="34" t="s">
        <v>2681</v>
      </c>
      <c r="P1810" s="69">
        <v>7480</v>
      </c>
      <c r="Q1810" s="34" t="s">
        <v>8762</v>
      </c>
      <c r="R1810" s="34" t="s">
        <v>2692</v>
      </c>
      <c r="S1810" s="69">
        <v>36307</v>
      </c>
      <c r="T1810" s="70" t="s">
        <v>8763</v>
      </c>
      <c r="U1810" s="34" t="s">
        <v>7932</v>
      </c>
      <c r="V1810" s="34" t="s">
        <v>7946</v>
      </c>
      <c r="W1810" s="34" t="s">
        <v>8764</v>
      </c>
      <c r="X1810" s="34" t="s">
        <v>2011</v>
      </c>
    </row>
    <row r="1811" spans="1:24" x14ac:dyDescent="0.25">
      <c r="A1811" s="30" t="s">
        <v>356</v>
      </c>
      <c r="B1811" s="31" t="s">
        <v>1488</v>
      </c>
      <c r="C1811" s="31" t="str">
        <f t="shared" si="84"/>
        <v>Orthopedic Policy</v>
      </c>
      <c r="G1811" s="30" t="s">
        <v>356</v>
      </c>
      <c r="H1811" s="31" t="s">
        <v>1488</v>
      </c>
      <c r="I1811" s="31" t="str">
        <f t="shared" si="85"/>
        <v>Orthopedic Policy</v>
      </c>
      <c r="J1811" t="e">
        <f t="shared" ca="1" si="86"/>
        <v>#N/A</v>
      </c>
      <c r="N1811" s="34" t="s">
        <v>2011</v>
      </c>
      <c r="O1811" s="34" t="s">
        <v>2681</v>
      </c>
      <c r="P1811" s="69">
        <v>7482</v>
      </c>
      <c r="Q1811" s="34" t="s">
        <v>8765</v>
      </c>
      <c r="R1811" s="34" t="s">
        <v>2691</v>
      </c>
      <c r="S1811" s="69">
        <v>53394</v>
      </c>
      <c r="T1811" s="34" t="s">
        <v>8766</v>
      </c>
      <c r="U1811" s="34" t="s">
        <v>7476</v>
      </c>
      <c r="V1811" s="34" t="s">
        <v>7477</v>
      </c>
      <c r="W1811" s="34" t="s">
        <v>8767</v>
      </c>
      <c r="X1811" s="34" t="s">
        <v>2011</v>
      </c>
    </row>
    <row r="1812" spans="1:24" x14ac:dyDescent="0.25">
      <c r="A1812" s="30" t="s">
        <v>356</v>
      </c>
      <c r="B1812" s="31" t="s">
        <v>1489</v>
      </c>
      <c r="C1812" s="31" t="str">
        <f t="shared" si="84"/>
        <v>Orthopedic Policy</v>
      </c>
      <c r="G1812" s="30" t="s">
        <v>356</v>
      </c>
      <c r="H1812" s="31" t="s">
        <v>1489</v>
      </c>
      <c r="I1812" s="31" t="str">
        <f t="shared" si="85"/>
        <v>Orthopedic Policy</v>
      </c>
      <c r="J1812" t="e">
        <f t="shared" ca="1" si="86"/>
        <v>#N/A</v>
      </c>
      <c r="N1812" s="34" t="s">
        <v>2011</v>
      </c>
      <c r="O1812" s="34" t="s">
        <v>2681</v>
      </c>
      <c r="P1812" s="69">
        <v>7483</v>
      </c>
      <c r="Q1812" s="70" t="s">
        <v>8768</v>
      </c>
      <c r="R1812" s="34" t="s">
        <v>2690</v>
      </c>
      <c r="S1812" s="69">
        <v>53397</v>
      </c>
      <c r="T1812" s="70" t="s">
        <v>8769</v>
      </c>
      <c r="U1812" s="34" t="s">
        <v>7476</v>
      </c>
      <c r="V1812" s="34" t="s">
        <v>7477</v>
      </c>
      <c r="W1812" s="34" t="s">
        <v>8770</v>
      </c>
      <c r="X1812" s="34" t="s">
        <v>2011</v>
      </c>
    </row>
    <row r="1813" spans="1:24" x14ac:dyDescent="0.25">
      <c r="A1813" s="30" t="s">
        <v>258</v>
      </c>
      <c r="B1813" s="31" t="s">
        <v>1490</v>
      </c>
      <c r="C1813" s="31" t="str">
        <f t="shared" si="84"/>
        <v>Orthopedic Policy</v>
      </c>
      <c r="G1813" s="30" t="s">
        <v>258</v>
      </c>
      <c r="H1813" s="31" t="s">
        <v>1490</v>
      </c>
      <c r="I1813" s="31" t="str">
        <f t="shared" si="85"/>
        <v>Orthopedic Policy</v>
      </c>
      <c r="J1813" t="e">
        <f t="shared" ca="1" si="86"/>
        <v>#N/A</v>
      </c>
      <c r="N1813" s="34" t="s">
        <v>2011</v>
      </c>
      <c r="O1813" s="34" t="s">
        <v>2681</v>
      </c>
      <c r="P1813" s="69">
        <v>7484</v>
      </c>
      <c r="Q1813" s="34" t="s">
        <v>8771</v>
      </c>
      <c r="R1813" s="34" t="s">
        <v>2689</v>
      </c>
      <c r="S1813" s="69">
        <v>43789</v>
      </c>
      <c r="T1813" s="34" t="s">
        <v>8772</v>
      </c>
      <c r="U1813" s="34" t="s">
        <v>7476</v>
      </c>
      <c r="V1813" s="34" t="s">
        <v>7477</v>
      </c>
      <c r="W1813" s="34" t="s">
        <v>8773</v>
      </c>
      <c r="X1813" s="34" t="s">
        <v>2011</v>
      </c>
    </row>
    <row r="1814" spans="1:24" x14ac:dyDescent="0.25">
      <c r="A1814" s="30" t="s">
        <v>258</v>
      </c>
      <c r="B1814" s="31" t="s">
        <v>1490</v>
      </c>
      <c r="C1814" s="31" t="str">
        <f t="shared" si="84"/>
        <v>Orthopedic Policy</v>
      </c>
      <c r="G1814" s="30" t="s">
        <v>258</v>
      </c>
      <c r="H1814" s="31" t="s">
        <v>1490</v>
      </c>
      <c r="I1814" s="31" t="str">
        <f t="shared" si="85"/>
        <v>Orthopedic Policy</v>
      </c>
      <c r="J1814" t="e">
        <f t="shared" ca="1" si="86"/>
        <v>#N/A</v>
      </c>
      <c r="N1814" s="34" t="s">
        <v>2011</v>
      </c>
      <c r="O1814" s="34" t="s">
        <v>2681</v>
      </c>
      <c r="P1814" s="69">
        <v>7485</v>
      </c>
      <c r="Q1814" s="70" t="s">
        <v>8774</v>
      </c>
      <c r="R1814" s="34" t="s">
        <v>2688</v>
      </c>
      <c r="S1814" s="69">
        <v>53403</v>
      </c>
      <c r="T1814" s="70" t="s">
        <v>8775</v>
      </c>
      <c r="U1814" s="34" t="s">
        <v>7476</v>
      </c>
      <c r="V1814" s="34" t="s">
        <v>7477</v>
      </c>
      <c r="W1814" s="34" t="s">
        <v>8776</v>
      </c>
      <c r="X1814" s="34" t="s">
        <v>2011</v>
      </c>
    </row>
    <row r="1815" spans="1:24" x14ac:dyDescent="0.25">
      <c r="A1815" s="30" t="s">
        <v>258</v>
      </c>
      <c r="B1815" s="31" t="s">
        <v>1491</v>
      </c>
      <c r="C1815" s="31" t="str">
        <f t="shared" si="84"/>
        <v>Orthopedic Policy</v>
      </c>
      <c r="G1815" s="30" t="s">
        <v>258</v>
      </c>
      <c r="H1815" s="31" t="s">
        <v>1491</v>
      </c>
      <c r="I1815" s="31" t="str">
        <f t="shared" si="85"/>
        <v>Orthopedic Policy</v>
      </c>
      <c r="J1815" t="e">
        <f t="shared" ca="1" si="86"/>
        <v>#N/A</v>
      </c>
      <c r="N1815" s="34" t="s">
        <v>2011</v>
      </c>
      <c r="O1815" s="34" t="s">
        <v>2681</v>
      </c>
      <c r="P1815" s="69">
        <v>8411</v>
      </c>
      <c r="Q1815" s="34" t="s">
        <v>8777</v>
      </c>
      <c r="R1815" s="34" t="s">
        <v>2683</v>
      </c>
      <c r="S1815" s="69">
        <v>53364</v>
      </c>
      <c r="T1815" s="70" t="s">
        <v>8778</v>
      </c>
      <c r="U1815" s="34" t="s">
        <v>7476</v>
      </c>
      <c r="V1815" s="34" t="s">
        <v>7477</v>
      </c>
      <c r="W1815" s="34" t="s">
        <v>8767</v>
      </c>
      <c r="X1815" s="34" t="s">
        <v>2011</v>
      </c>
    </row>
    <row r="1816" spans="1:24" x14ac:dyDescent="0.25">
      <c r="A1816" s="30" t="s">
        <v>258</v>
      </c>
      <c r="B1816" s="31" t="s">
        <v>1492</v>
      </c>
      <c r="C1816" s="31" t="str">
        <f t="shared" si="84"/>
        <v>Orthopedic Policy</v>
      </c>
      <c r="G1816" s="30" t="s">
        <v>258</v>
      </c>
      <c r="H1816" s="31" t="s">
        <v>1492</v>
      </c>
      <c r="I1816" s="31" t="str">
        <f t="shared" si="85"/>
        <v>Orthopedic Policy</v>
      </c>
      <c r="J1816" t="e">
        <f t="shared" ca="1" si="86"/>
        <v>#N/A</v>
      </c>
      <c r="N1816" s="34" t="s">
        <v>2011</v>
      </c>
      <c r="O1816" s="34" t="s">
        <v>2681</v>
      </c>
      <c r="P1816" s="69">
        <v>8412</v>
      </c>
      <c r="Q1816" s="34" t="s">
        <v>8779</v>
      </c>
      <c r="R1816" s="34" t="s">
        <v>2687</v>
      </c>
      <c r="S1816" s="69">
        <v>53438</v>
      </c>
      <c r="T1816" s="70" t="s">
        <v>8780</v>
      </c>
      <c r="U1816" s="34" t="s">
        <v>7476</v>
      </c>
      <c r="V1816" s="34" t="s">
        <v>7477</v>
      </c>
      <c r="W1816" s="34" t="s">
        <v>8773</v>
      </c>
      <c r="X1816" s="34" t="s">
        <v>2011</v>
      </c>
    </row>
    <row r="1817" spans="1:24" x14ac:dyDescent="0.25">
      <c r="A1817" s="30" t="s">
        <v>258</v>
      </c>
      <c r="B1817" s="31" t="s">
        <v>1493</v>
      </c>
      <c r="C1817" s="31" t="str">
        <f t="shared" si="84"/>
        <v>Orthopedic Policy</v>
      </c>
      <c r="G1817" s="30" t="s">
        <v>258</v>
      </c>
      <c r="H1817" s="31" t="s">
        <v>1493</v>
      </c>
      <c r="I1817" s="31" t="str">
        <f t="shared" si="85"/>
        <v>Orthopedic Policy</v>
      </c>
      <c r="J1817" t="e">
        <f t="shared" ca="1" si="86"/>
        <v>#N/A</v>
      </c>
      <c r="N1817" s="34" t="s">
        <v>2011</v>
      </c>
      <c r="O1817" s="34" t="s">
        <v>2681</v>
      </c>
      <c r="P1817" s="69">
        <v>8413</v>
      </c>
      <c r="Q1817" s="34" t="s">
        <v>8781</v>
      </c>
      <c r="R1817" s="34" t="s">
        <v>2686</v>
      </c>
      <c r="S1817" s="69">
        <v>53396</v>
      </c>
      <c r="T1817" s="70" t="s">
        <v>8782</v>
      </c>
      <c r="U1817" s="34" t="s">
        <v>7476</v>
      </c>
      <c r="V1817" s="34" t="s">
        <v>7477</v>
      </c>
      <c r="W1817" s="34" t="s">
        <v>8773</v>
      </c>
      <c r="X1817" s="34" t="s">
        <v>2011</v>
      </c>
    </row>
    <row r="1818" spans="1:24" x14ac:dyDescent="0.25">
      <c r="A1818" s="30" t="s">
        <v>258</v>
      </c>
      <c r="B1818" s="31" t="s">
        <v>1488</v>
      </c>
      <c r="C1818" s="31" t="str">
        <f t="shared" si="84"/>
        <v>Orthopedic Policy</v>
      </c>
      <c r="G1818" s="30" t="s">
        <v>258</v>
      </c>
      <c r="H1818" s="31" t="s">
        <v>1488</v>
      </c>
      <c r="I1818" s="31" t="str">
        <f t="shared" si="85"/>
        <v>Orthopedic Policy</v>
      </c>
      <c r="J1818" t="e">
        <f t="shared" ca="1" si="86"/>
        <v>#N/A</v>
      </c>
      <c r="N1818" s="34" t="s">
        <v>2011</v>
      </c>
      <c r="O1818" s="34" t="s">
        <v>2681</v>
      </c>
      <c r="P1818" s="69">
        <v>8414</v>
      </c>
      <c r="Q1818" s="70" t="s">
        <v>8783</v>
      </c>
      <c r="R1818" s="34" t="s">
        <v>2685</v>
      </c>
      <c r="S1818" s="69">
        <v>53399</v>
      </c>
      <c r="T1818" s="70" t="s">
        <v>8784</v>
      </c>
      <c r="U1818" s="34" t="s">
        <v>7476</v>
      </c>
      <c r="V1818" s="34" t="s">
        <v>7477</v>
      </c>
      <c r="W1818" s="34" t="s">
        <v>8785</v>
      </c>
      <c r="X1818" s="34" t="s">
        <v>2011</v>
      </c>
    </row>
    <row r="1819" spans="1:24" x14ac:dyDescent="0.25">
      <c r="A1819" s="30" t="s">
        <v>258</v>
      </c>
      <c r="B1819" s="31" t="s">
        <v>1488</v>
      </c>
      <c r="C1819" s="31" t="str">
        <f t="shared" si="84"/>
        <v>Orthopedic Policy</v>
      </c>
      <c r="G1819" s="30" t="s">
        <v>258</v>
      </c>
      <c r="H1819" s="31" t="s">
        <v>1488</v>
      </c>
      <c r="I1819" s="31" t="str">
        <f t="shared" si="85"/>
        <v>Orthopedic Policy</v>
      </c>
      <c r="J1819" t="e">
        <f t="shared" ca="1" si="86"/>
        <v>#N/A</v>
      </c>
      <c r="N1819" s="34" t="s">
        <v>2011</v>
      </c>
      <c r="O1819" s="34" t="s">
        <v>2681</v>
      </c>
      <c r="P1819" s="69">
        <v>8415</v>
      </c>
      <c r="Q1819" s="34" t="s">
        <v>8786</v>
      </c>
      <c r="R1819" s="34" t="s">
        <v>2682</v>
      </c>
      <c r="S1819" s="69">
        <v>53431</v>
      </c>
      <c r="T1819" s="70" t="s">
        <v>8787</v>
      </c>
      <c r="U1819" s="34" t="s">
        <v>7476</v>
      </c>
      <c r="V1819" s="34" t="s">
        <v>7477</v>
      </c>
      <c r="W1819" s="34" t="s">
        <v>8773</v>
      </c>
      <c r="X1819" s="34" t="s">
        <v>2011</v>
      </c>
    </row>
    <row r="1820" spans="1:24" x14ac:dyDescent="0.25">
      <c r="A1820" s="30" t="s">
        <v>258</v>
      </c>
      <c r="B1820" s="31" t="s">
        <v>1494</v>
      </c>
      <c r="C1820" s="31" t="str">
        <f t="shared" si="84"/>
        <v>Orthopedic Policy</v>
      </c>
      <c r="G1820" s="30" t="s">
        <v>258</v>
      </c>
      <c r="H1820" s="31" t="s">
        <v>1494</v>
      </c>
      <c r="I1820" s="31" t="str">
        <f t="shared" si="85"/>
        <v>Orthopedic Policy</v>
      </c>
      <c r="J1820" t="e">
        <f t="shared" ca="1" si="86"/>
        <v>#N/A</v>
      </c>
      <c r="N1820" s="34" t="s">
        <v>2011</v>
      </c>
      <c r="O1820" s="34" t="s">
        <v>2681</v>
      </c>
      <c r="P1820" s="69">
        <v>8416</v>
      </c>
      <c r="Q1820" s="34" t="s">
        <v>8788</v>
      </c>
      <c r="R1820" s="34" t="s">
        <v>2684</v>
      </c>
      <c r="S1820" s="69">
        <v>53367</v>
      </c>
      <c r="T1820" s="70" t="s">
        <v>8789</v>
      </c>
      <c r="U1820" s="34" t="s">
        <v>7476</v>
      </c>
      <c r="V1820" s="34" t="s">
        <v>7477</v>
      </c>
      <c r="W1820" s="34" t="s">
        <v>8773</v>
      </c>
      <c r="X1820" s="34" t="s">
        <v>2011</v>
      </c>
    </row>
    <row r="1821" spans="1:24" x14ac:dyDescent="0.25">
      <c r="A1821" s="30" t="s">
        <v>258</v>
      </c>
      <c r="B1821" s="31" t="s">
        <v>1495</v>
      </c>
      <c r="C1821" s="31" t="str">
        <f t="shared" si="84"/>
        <v>Orthopedic Policy</v>
      </c>
      <c r="G1821" s="30" t="s">
        <v>258</v>
      </c>
      <c r="H1821" s="31" t="s">
        <v>1495</v>
      </c>
      <c r="I1821" s="31" t="str">
        <f t="shared" si="85"/>
        <v>Orthopedic Policy</v>
      </c>
      <c r="J1821" t="e">
        <f t="shared" ca="1" si="86"/>
        <v>#N/A</v>
      </c>
      <c r="N1821" s="34" t="s">
        <v>2011</v>
      </c>
      <c r="O1821" s="34" t="s">
        <v>2671</v>
      </c>
      <c r="P1821" s="69">
        <v>8892</v>
      </c>
      <c r="Q1821" s="34" t="s">
        <v>8790</v>
      </c>
      <c r="R1821" s="34" t="s">
        <v>2680</v>
      </c>
      <c r="S1821" s="69">
        <v>51803</v>
      </c>
      <c r="T1821" s="70" t="s">
        <v>8791</v>
      </c>
      <c r="U1821" s="34" t="s">
        <v>7541</v>
      </c>
      <c r="V1821" s="34" t="s">
        <v>7542</v>
      </c>
      <c r="W1821" s="34" t="s">
        <v>8792</v>
      </c>
      <c r="X1821" s="34" t="s">
        <v>2011</v>
      </c>
    </row>
    <row r="1822" spans="1:24" x14ac:dyDescent="0.25">
      <c r="A1822" s="30" t="s">
        <v>1496</v>
      </c>
      <c r="B1822" s="31" t="s">
        <v>871</v>
      </c>
      <c r="C1822" s="31" t="str">
        <f t="shared" si="84"/>
        <v>Drug and Biological Policy</v>
      </c>
      <c r="G1822" s="30" t="s">
        <v>1496</v>
      </c>
      <c r="H1822" s="31" t="s">
        <v>871</v>
      </c>
      <c r="I1822" s="31" t="str">
        <f t="shared" si="85"/>
        <v>Drug and Biological Policy</v>
      </c>
      <c r="J1822" t="e">
        <f t="shared" ca="1" si="86"/>
        <v>#N/A</v>
      </c>
      <c r="N1822" s="34" t="s">
        <v>2011</v>
      </c>
      <c r="O1822" s="34" t="s">
        <v>2671</v>
      </c>
      <c r="P1822" s="69">
        <v>8893</v>
      </c>
      <c r="Q1822" s="34" t="s">
        <v>8793</v>
      </c>
      <c r="R1822" s="34" t="s">
        <v>8794</v>
      </c>
      <c r="S1822" s="69">
        <v>61012</v>
      </c>
      <c r="T1822" s="70" t="s">
        <v>8795</v>
      </c>
      <c r="U1822" s="34" t="s">
        <v>7476</v>
      </c>
      <c r="V1822" s="34" t="s">
        <v>7477</v>
      </c>
      <c r="W1822" s="34" t="s">
        <v>8796</v>
      </c>
      <c r="X1822" s="34" t="s">
        <v>2011</v>
      </c>
    </row>
    <row r="1823" spans="1:24" x14ac:dyDescent="0.25">
      <c r="A1823" s="30" t="s">
        <v>1496</v>
      </c>
      <c r="B1823" s="31" t="s">
        <v>872</v>
      </c>
      <c r="C1823" s="31" t="str">
        <f t="shared" si="84"/>
        <v>Drug and Biological Policy</v>
      </c>
      <c r="G1823" s="30" t="s">
        <v>1496</v>
      </c>
      <c r="H1823" s="31" t="s">
        <v>872</v>
      </c>
      <c r="I1823" s="31" t="str">
        <f t="shared" si="85"/>
        <v>Drug and Biological Policy</v>
      </c>
      <c r="J1823" t="e">
        <f t="shared" ca="1" si="86"/>
        <v>#N/A</v>
      </c>
      <c r="N1823" s="34" t="s">
        <v>2011</v>
      </c>
      <c r="O1823" s="34" t="s">
        <v>2671</v>
      </c>
      <c r="P1823" s="69">
        <v>8894</v>
      </c>
      <c r="Q1823" s="34" t="s">
        <v>8797</v>
      </c>
      <c r="R1823" s="34" t="s">
        <v>2678</v>
      </c>
      <c r="S1823" s="69">
        <v>51833</v>
      </c>
      <c r="T1823" s="34" t="s">
        <v>8798</v>
      </c>
      <c r="U1823" s="34" t="s">
        <v>7476</v>
      </c>
      <c r="V1823" s="34" t="s">
        <v>7477</v>
      </c>
      <c r="W1823" s="34" t="s">
        <v>8796</v>
      </c>
      <c r="X1823" s="34" t="s">
        <v>2011</v>
      </c>
    </row>
    <row r="1824" spans="1:24" x14ac:dyDescent="0.25">
      <c r="A1824" s="30" t="s">
        <v>1496</v>
      </c>
      <c r="B1824" s="31" t="s">
        <v>464</v>
      </c>
      <c r="C1824" s="31" t="str">
        <f t="shared" si="84"/>
        <v>Drug and Biological Policy</v>
      </c>
      <c r="G1824" s="30" t="s">
        <v>1496</v>
      </c>
      <c r="H1824" s="31" t="s">
        <v>464</v>
      </c>
      <c r="I1824" s="31" t="str">
        <f t="shared" si="85"/>
        <v>Drug and Biological Policy</v>
      </c>
      <c r="J1824" t="e">
        <f t="shared" ca="1" si="86"/>
        <v>#N/A</v>
      </c>
      <c r="N1824" s="34" t="s">
        <v>2011</v>
      </c>
      <c r="O1824" s="34" t="s">
        <v>2671</v>
      </c>
      <c r="P1824" s="69">
        <v>8895</v>
      </c>
      <c r="Q1824" s="34" t="s">
        <v>8799</v>
      </c>
      <c r="R1824" s="34" t="s">
        <v>2677</v>
      </c>
      <c r="S1824" s="69">
        <v>51834</v>
      </c>
      <c r="T1824" s="70" t="s">
        <v>8800</v>
      </c>
      <c r="U1824" s="34" t="s">
        <v>7476</v>
      </c>
      <c r="V1824" s="34" t="s">
        <v>7477</v>
      </c>
      <c r="W1824" s="34" t="s">
        <v>8796</v>
      </c>
      <c r="X1824" s="34" t="s">
        <v>2011</v>
      </c>
    </row>
    <row r="1825" spans="1:24" x14ac:dyDescent="0.25">
      <c r="A1825" s="30" t="s">
        <v>1496</v>
      </c>
      <c r="B1825" s="31" t="s">
        <v>881</v>
      </c>
      <c r="C1825" s="31" t="str">
        <f t="shared" si="84"/>
        <v>Drug and Biological Policy</v>
      </c>
      <c r="G1825" s="30" t="s">
        <v>1496</v>
      </c>
      <c r="H1825" s="31" t="s">
        <v>881</v>
      </c>
      <c r="I1825" s="31" t="str">
        <f t="shared" si="85"/>
        <v>Drug and Biological Policy</v>
      </c>
      <c r="J1825" t="e">
        <f t="shared" ca="1" si="86"/>
        <v>#N/A</v>
      </c>
      <c r="N1825" s="34" t="s">
        <v>2011</v>
      </c>
      <c r="O1825" s="34" t="s">
        <v>2671</v>
      </c>
      <c r="P1825" s="69">
        <v>8898</v>
      </c>
      <c r="Q1825" s="70" t="s">
        <v>8801</v>
      </c>
      <c r="R1825" s="34" t="s">
        <v>2676</v>
      </c>
      <c r="S1825" s="69">
        <v>51851</v>
      </c>
      <c r="T1825" s="34" t="s">
        <v>8802</v>
      </c>
      <c r="U1825" s="34" t="s">
        <v>7476</v>
      </c>
      <c r="V1825" s="34" t="s">
        <v>7477</v>
      </c>
      <c r="W1825" s="34" t="s">
        <v>8803</v>
      </c>
      <c r="X1825" s="34" t="s">
        <v>2011</v>
      </c>
    </row>
    <row r="1826" spans="1:24" x14ac:dyDescent="0.25">
      <c r="A1826" s="30" t="s">
        <v>127</v>
      </c>
      <c r="B1826" s="31" t="s">
        <v>1497</v>
      </c>
      <c r="C1826" s="31" t="str">
        <f t="shared" si="84"/>
        <v>Ophthalmology Policy</v>
      </c>
      <c r="G1826" s="30" t="s">
        <v>127</v>
      </c>
      <c r="H1826" s="31" t="s">
        <v>1497</v>
      </c>
      <c r="I1826" s="31" t="str">
        <f t="shared" si="85"/>
        <v>Ophthalmology Policy</v>
      </c>
      <c r="J1826" t="e">
        <f t="shared" ca="1" si="86"/>
        <v>#N/A</v>
      </c>
      <c r="N1826" s="34" t="s">
        <v>2011</v>
      </c>
      <c r="O1826" s="34" t="s">
        <v>2671</v>
      </c>
      <c r="P1826" s="69">
        <v>8900</v>
      </c>
      <c r="Q1826" s="34" t="s">
        <v>8804</v>
      </c>
      <c r="R1826" s="34" t="s">
        <v>2675</v>
      </c>
      <c r="S1826" s="69">
        <v>51863</v>
      </c>
      <c r="T1826" s="70" t="s">
        <v>8805</v>
      </c>
      <c r="U1826" s="34" t="s">
        <v>7541</v>
      </c>
      <c r="V1826" s="34" t="s">
        <v>7542</v>
      </c>
      <c r="W1826" s="34" t="s">
        <v>8806</v>
      </c>
      <c r="X1826" s="34" t="s">
        <v>2011</v>
      </c>
    </row>
    <row r="1827" spans="1:24" x14ac:dyDescent="0.25">
      <c r="A1827" s="30" t="s">
        <v>127</v>
      </c>
      <c r="B1827" s="31" t="s">
        <v>1498</v>
      </c>
      <c r="C1827" s="31" t="str">
        <f t="shared" si="84"/>
        <v>Ophthalmology Policy</v>
      </c>
      <c r="G1827" s="30" t="s">
        <v>127</v>
      </c>
      <c r="H1827" s="31" t="s">
        <v>1498</v>
      </c>
      <c r="I1827" s="31" t="str">
        <f t="shared" si="85"/>
        <v>Ophthalmology Policy</v>
      </c>
      <c r="J1827" t="e">
        <f t="shared" ca="1" si="86"/>
        <v>#N/A</v>
      </c>
      <c r="N1827" s="34" t="s">
        <v>2011</v>
      </c>
      <c r="O1827" s="34" t="s">
        <v>2671</v>
      </c>
      <c r="P1827" s="69">
        <v>8905</v>
      </c>
      <c r="Q1827" s="34" t="s">
        <v>8807</v>
      </c>
      <c r="R1827" s="34" t="s">
        <v>2673</v>
      </c>
      <c r="S1827" s="69">
        <v>51887</v>
      </c>
      <c r="T1827" s="70" t="s">
        <v>8808</v>
      </c>
      <c r="U1827" s="34" t="s">
        <v>5017</v>
      </c>
      <c r="V1827" s="34" t="s">
        <v>5017</v>
      </c>
      <c r="W1827" s="34" t="s">
        <v>5018</v>
      </c>
      <c r="X1827" s="34" t="s">
        <v>2011</v>
      </c>
    </row>
    <row r="1828" spans="1:24" x14ac:dyDescent="0.25">
      <c r="A1828" s="30" t="s">
        <v>127</v>
      </c>
      <c r="B1828" s="31" t="s">
        <v>1499</v>
      </c>
      <c r="C1828" s="31" t="str">
        <f t="shared" si="84"/>
        <v>Ophthalmology Policy</v>
      </c>
      <c r="G1828" s="30" t="s">
        <v>127</v>
      </c>
      <c r="H1828" s="31" t="s">
        <v>1499</v>
      </c>
      <c r="I1828" s="31" t="str">
        <f t="shared" si="85"/>
        <v>Ophthalmology Policy</v>
      </c>
      <c r="J1828" t="e">
        <f t="shared" ca="1" si="86"/>
        <v>#N/A</v>
      </c>
      <c r="N1828" s="34" t="s">
        <v>2011</v>
      </c>
      <c r="O1828" s="34" t="s">
        <v>2671</v>
      </c>
      <c r="P1828" s="69">
        <v>8906</v>
      </c>
      <c r="Q1828" s="34" t="s">
        <v>8809</v>
      </c>
      <c r="R1828" s="34" t="s">
        <v>2672</v>
      </c>
      <c r="S1828" s="69">
        <v>51902</v>
      </c>
      <c r="T1828" s="70" t="s">
        <v>8810</v>
      </c>
      <c r="U1828" s="34" t="s">
        <v>5017</v>
      </c>
      <c r="V1828" s="34" t="s">
        <v>5017</v>
      </c>
      <c r="W1828" s="34" t="s">
        <v>5018</v>
      </c>
      <c r="X1828" s="34" t="s">
        <v>2011</v>
      </c>
    </row>
    <row r="1829" spans="1:24" x14ac:dyDescent="0.25">
      <c r="A1829" s="30" t="s">
        <v>127</v>
      </c>
      <c r="B1829" s="31" t="s">
        <v>1500</v>
      </c>
      <c r="C1829" s="31" t="str">
        <f t="shared" si="84"/>
        <v>Ophthalmology Policy</v>
      </c>
      <c r="G1829" s="30" t="s">
        <v>127</v>
      </c>
      <c r="H1829" s="31" t="s">
        <v>1500</v>
      </c>
      <c r="I1829" s="31" t="str">
        <f t="shared" si="85"/>
        <v>Ophthalmology Policy</v>
      </c>
      <c r="J1829" t="e">
        <f t="shared" ca="1" si="86"/>
        <v>#N/A</v>
      </c>
      <c r="N1829" s="34" t="s">
        <v>2011</v>
      </c>
      <c r="O1829" s="34" t="s">
        <v>2659</v>
      </c>
      <c r="P1829" s="69">
        <v>6160</v>
      </c>
      <c r="Q1829" s="70" t="s">
        <v>8811</v>
      </c>
      <c r="R1829" s="34" t="s">
        <v>8812</v>
      </c>
      <c r="S1829" s="69">
        <v>60448</v>
      </c>
      <c r="T1829" s="70" t="s">
        <v>8813</v>
      </c>
      <c r="U1829" s="34" t="s">
        <v>7476</v>
      </c>
      <c r="V1829" s="34" t="s">
        <v>7477</v>
      </c>
      <c r="W1829" s="34" t="s">
        <v>8814</v>
      </c>
      <c r="X1829" s="34" t="s">
        <v>2011</v>
      </c>
    </row>
    <row r="1830" spans="1:24" x14ac:dyDescent="0.25">
      <c r="A1830" s="30" t="s">
        <v>127</v>
      </c>
      <c r="B1830" s="31" t="s">
        <v>1501</v>
      </c>
      <c r="C1830" s="31" t="str">
        <f t="shared" si="84"/>
        <v>Ophthalmology Policy</v>
      </c>
      <c r="G1830" s="30" t="s">
        <v>127</v>
      </c>
      <c r="H1830" s="31" t="s">
        <v>1501</v>
      </c>
      <c r="I1830" s="31" t="str">
        <f t="shared" si="85"/>
        <v>Ophthalmology Policy</v>
      </c>
      <c r="J1830" t="e">
        <f t="shared" ca="1" si="86"/>
        <v>#N/A</v>
      </c>
      <c r="N1830" s="34" t="s">
        <v>2011</v>
      </c>
      <c r="O1830" s="34" t="s">
        <v>2659</v>
      </c>
      <c r="P1830" s="69">
        <v>6310</v>
      </c>
      <c r="Q1830" s="70" t="s">
        <v>8815</v>
      </c>
      <c r="R1830" s="34" t="s">
        <v>8816</v>
      </c>
      <c r="S1830" s="69">
        <v>60387</v>
      </c>
      <c r="T1830" s="70" t="s">
        <v>8817</v>
      </c>
      <c r="U1830" s="34" t="s">
        <v>7932</v>
      </c>
      <c r="V1830" s="34" t="s">
        <v>7946</v>
      </c>
      <c r="W1830" s="34" t="s">
        <v>8818</v>
      </c>
      <c r="X1830" s="34" t="s">
        <v>2011</v>
      </c>
    </row>
    <row r="1831" spans="1:24" x14ac:dyDescent="0.25">
      <c r="A1831" s="30" t="s">
        <v>127</v>
      </c>
      <c r="B1831" s="31" t="s">
        <v>1502</v>
      </c>
      <c r="C1831" s="31" t="str">
        <f t="shared" si="84"/>
        <v>Ophthalmology Policy</v>
      </c>
      <c r="G1831" s="30" t="s">
        <v>127</v>
      </c>
      <c r="H1831" s="31" t="s">
        <v>1502</v>
      </c>
      <c r="I1831" s="31" t="str">
        <f t="shared" si="85"/>
        <v>Ophthalmology Policy</v>
      </c>
      <c r="J1831" t="e">
        <f t="shared" ca="1" si="86"/>
        <v>#N/A</v>
      </c>
      <c r="N1831" s="34" t="s">
        <v>2011</v>
      </c>
      <c r="O1831" s="34" t="s">
        <v>2659</v>
      </c>
      <c r="P1831" s="69">
        <v>6313</v>
      </c>
      <c r="Q1831" s="34" t="s">
        <v>8819</v>
      </c>
      <c r="R1831" s="34" t="s">
        <v>8820</v>
      </c>
      <c r="S1831" s="69">
        <v>60417</v>
      </c>
      <c r="T1831" s="70" t="s">
        <v>8821</v>
      </c>
      <c r="U1831" s="34" t="s">
        <v>7932</v>
      </c>
      <c r="V1831" s="34" t="s">
        <v>8097</v>
      </c>
      <c r="W1831" s="34" t="s">
        <v>8822</v>
      </c>
      <c r="X1831" s="34" t="s">
        <v>2011</v>
      </c>
    </row>
    <row r="1832" spans="1:24" x14ac:dyDescent="0.25">
      <c r="A1832" s="30" t="s">
        <v>127</v>
      </c>
      <c r="B1832" s="31" t="s">
        <v>1503</v>
      </c>
      <c r="C1832" s="31" t="str">
        <f t="shared" si="84"/>
        <v>Ophthalmology Policy</v>
      </c>
      <c r="G1832" s="30" t="s">
        <v>127</v>
      </c>
      <c r="H1832" s="31" t="s">
        <v>1503</v>
      </c>
      <c r="I1832" s="31" t="str">
        <f t="shared" si="85"/>
        <v>Ophthalmology Policy</v>
      </c>
      <c r="J1832" t="e">
        <f t="shared" ca="1" si="86"/>
        <v>#N/A</v>
      </c>
      <c r="N1832" s="71" t="s">
        <v>2011</v>
      </c>
      <c r="O1832" s="34" t="s">
        <v>2659</v>
      </c>
      <c r="P1832" s="69">
        <v>6355</v>
      </c>
      <c r="Q1832" s="34" t="s">
        <v>8823</v>
      </c>
      <c r="R1832" s="34" t="s">
        <v>193</v>
      </c>
      <c r="S1832" s="69">
        <v>60434</v>
      </c>
      <c r="T1832" s="70" t="s">
        <v>8824</v>
      </c>
      <c r="U1832" s="34" t="s">
        <v>7476</v>
      </c>
      <c r="V1832" s="34" t="s">
        <v>7477</v>
      </c>
      <c r="W1832" s="70" t="s">
        <v>8825</v>
      </c>
      <c r="X1832" s="71" t="s">
        <v>2011</v>
      </c>
    </row>
    <row r="1833" spans="1:24" x14ac:dyDescent="0.25">
      <c r="A1833" s="30" t="s">
        <v>127</v>
      </c>
      <c r="B1833" s="31" t="s">
        <v>1504</v>
      </c>
      <c r="C1833" s="31" t="str">
        <f t="shared" si="84"/>
        <v>Ophthalmology Policy</v>
      </c>
      <c r="G1833" s="30" t="s">
        <v>127</v>
      </c>
      <c r="H1833" s="31" t="s">
        <v>1504</v>
      </c>
      <c r="I1833" s="31" t="str">
        <f t="shared" si="85"/>
        <v>Ophthalmology Policy</v>
      </c>
      <c r="J1833" t="e">
        <f t="shared" ca="1" si="86"/>
        <v>#N/A</v>
      </c>
      <c r="N1833" s="34" t="s">
        <v>2011</v>
      </c>
      <c r="O1833" s="34" t="s">
        <v>2659</v>
      </c>
      <c r="P1833" s="69">
        <v>6892</v>
      </c>
      <c r="Q1833" s="34" t="s">
        <v>8826</v>
      </c>
      <c r="R1833" s="34" t="s">
        <v>8827</v>
      </c>
      <c r="S1833" s="69">
        <v>60373</v>
      </c>
      <c r="T1833" s="70" t="s">
        <v>8828</v>
      </c>
      <c r="U1833" s="34" t="s">
        <v>7476</v>
      </c>
      <c r="V1833" s="34" t="s">
        <v>7477</v>
      </c>
      <c r="W1833" s="34" t="s">
        <v>8829</v>
      </c>
      <c r="X1833" s="34" t="s">
        <v>2011</v>
      </c>
    </row>
    <row r="1834" spans="1:24" x14ac:dyDescent="0.25">
      <c r="A1834" s="30" t="s">
        <v>127</v>
      </c>
      <c r="B1834" s="31" t="s">
        <v>1505</v>
      </c>
      <c r="C1834" s="31" t="str">
        <f t="shared" si="84"/>
        <v>Ophthalmology Policy</v>
      </c>
      <c r="G1834" s="30" t="s">
        <v>127</v>
      </c>
      <c r="H1834" s="31" t="s">
        <v>1505</v>
      </c>
      <c r="I1834" s="31" t="str">
        <f t="shared" si="85"/>
        <v>Ophthalmology Policy</v>
      </c>
      <c r="J1834" t="e">
        <f t="shared" ca="1" si="86"/>
        <v>#N/A</v>
      </c>
      <c r="N1834" s="34" t="s">
        <v>2011</v>
      </c>
      <c r="O1834" s="34" t="s">
        <v>2659</v>
      </c>
      <c r="P1834" s="69">
        <v>6893</v>
      </c>
      <c r="Q1834" s="34" t="s">
        <v>8830</v>
      </c>
      <c r="R1834" s="34" t="s">
        <v>8831</v>
      </c>
      <c r="S1834" s="69">
        <v>60423</v>
      </c>
      <c r="T1834" s="70" t="s">
        <v>8832</v>
      </c>
      <c r="U1834" s="34" t="s">
        <v>7476</v>
      </c>
      <c r="V1834" s="34" t="s">
        <v>7477</v>
      </c>
      <c r="W1834" s="34" t="s">
        <v>8814</v>
      </c>
      <c r="X1834" s="34" t="s">
        <v>2011</v>
      </c>
    </row>
    <row r="1835" spans="1:24" x14ac:dyDescent="0.25">
      <c r="A1835" s="30" t="s">
        <v>127</v>
      </c>
      <c r="B1835" s="31" t="s">
        <v>1505</v>
      </c>
      <c r="C1835" s="31" t="str">
        <f t="shared" si="84"/>
        <v>Ophthalmology Policy</v>
      </c>
      <c r="G1835" s="30" t="s">
        <v>127</v>
      </c>
      <c r="H1835" s="31" t="s">
        <v>1505</v>
      </c>
      <c r="I1835" s="31" t="str">
        <f t="shared" si="85"/>
        <v>Ophthalmology Policy</v>
      </c>
      <c r="J1835" t="e">
        <f t="shared" ca="1" si="86"/>
        <v>#N/A</v>
      </c>
      <c r="N1835" s="34" t="s">
        <v>2011</v>
      </c>
      <c r="O1835" s="34" t="s">
        <v>2659</v>
      </c>
      <c r="P1835" s="69">
        <v>6894</v>
      </c>
      <c r="Q1835" s="70" t="s">
        <v>8833</v>
      </c>
      <c r="R1835" s="34" t="s">
        <v>8834</v>
      </c>
      <c r="S1835" s="69">
        <v>60386</v>
      </c>
      <c r="T1835" s="70" t="s">
        <v>8835</v>
      </c>
      <c r="U1835" s="34" t="s">
        <v>7476</v>
      </c>
      <c r="V1835" s="34" t="s">
        <v>7477</v>
      </c>
      <c r="W1835" s="34" t="s">
        <v>8814</v>
      </c>
      <c r="X1835" s="34" t="s">
        <v>2011</v>
      </c>
    </row>
    <row r="1836" spans="1:24" x14ac:dyDescent="0.25">
      <c r="A1836" s="30" t="s">
        <v>127</v>
      </c>
      <c r="B1836" s="31" t="s">
        <v>1506</v>
      </c>
      <c r="C1836" s="31" t="str">
        <f t="shared" si="84"/>
        <v>Ophthalmology Policy</v>
      </c>
      <c r="G1836" s="30" t="s">
        <v>127</v>
      </c>
      <c r="H1836" s="31" t="s">
        <v>1506</v>
      </c>
      <c r="I1836" s="31" t="str">
        <f t="shared" si="85"/>
        <v>Ophthalmology Policy</v>
      </c>
      <c r="J1836" t="e">
        <f t="shared" ca="1" si="86"/>
        <v>#N/A</v>
      </c>
      <c r="N1836" s="34" t="s">
        <v>2011</v>
      </c>
      <c r="O1836" s="34" t="s">
        <v>2659</v>
      </c>
      <c r="P1836" s="69">
        <v>6966</v>
      </c>
      <c r="Q1836" s="34" t="s">
        <v>8836</v>
      </c>
      <c r="R1836" s="34" t="s">
        <v>2663</v>
      </c>
      <c r="S1836" s="69">
        <v>24883</v>
      </c>
      <c r="T1836" s="34" t="s">
        <v>8837</v>
      </c>
      <c r="U1836" s="34" t="s">
        <v>7476</v>
      </c>
      <c r="V1836" s="34" t="s">
        <v>7477</v>
      </c>
      <c r="W1836" s="34" t="s">
        <v>8838</v>
      </c>
      <c r="X1836" s="34" t="s">
        <v>2011</v>
      </c>
    </row>
    <row r="1837" spans="1:24" x14ac:dyDescent="0.25">
      <c r="A1837" s="30" t="s">
        <v>127</v>
      </c>
      <c r="B1837" s="31" t="s">
        <v>1506</v>
      </c>
      <c r="C1837" s="31" t="str">
        <f t="shared" si="84"/>
        <v>Ophthalmology Policy</v>
      </c>
      <c r="G1837" s="30" t="s">
        <v>127</v>
      </c>
      <c r="H1837" s="31" t="s">
        <v>1506</v>
      </c>
      <c r="I1837" s="31" t="str">
        <f t="shared" si="85"/>
        <v>Ophthalmology Policy</v>
      </c>
      <c r="J1837" t="e">
        <f t="shared" ca="1" si="86"/>
        <v>#N/A</v>
      </c>
      <c r="N1837" s="34" t="s">
        <v>2011</v>
      </c>
      <c r="O1837" s="34" t="s">
        <v>2659</v>
      </c>
      <c r="P1837" s="69">
        <v>7244</v>
      </c>
      <c r="Q1837" s="34" t="s">
        <v>8839</v>
      </c>
      <c r="R1837" s="34" t="s">
        <v>8840</v>
      </c>
      <c r="S1837" s="69">
        <v>60428</v>
      </c>
      <c r="T1837" s="70" t="s">
        <v>8841</v>
      </c>
      <c r="U1837" s="34" t="s">
        <v>7476</v>
      </c>
      <c r="V1837" s="34" t="s">
        <v>7477</v>
      </c>
      <c r="W1837" s="34" t="s">
        <v>8814</v>
      </c>
      <c r="X1837" s="34" t="s">
        <v>2011</v>
      </c>
    </row>
    <row r="1838" spans="1:24" x14ac:dyDescent="0.25">
      <c r="A1838" s="30" t="s">
        <v>127</v>
      </c>
      <c r="B1838" s="31" t="s">
        <v>1506</v>
      </c>
      <c r="C1838" s="31" t="str">
        <f t="shared" si="84"/>
        <v>Ophthalmology Policy</v>
      </c>
      <c r="G1838" s="30" t="s">
        <v>127</v>
      </c>
      <c r="H1838" s="31" t="s">
        <v>1506</v>
      </c>
      <c r="I1838" s="31" t="str">
        <f t="shared" si="85"/>
        <v>Ophthalmology Policy</v>
      </c>
      <c r="J1838" t="e">
        <f t="shared" ca="1" si="86"/>
        <v>#N/A</v>
      </c>
      <c r="N1838" s="34" t="s">
        <v>2011</v>
      </c>
      <c r="O1838" s="34" t="s">
        <v>2659</v>
      </c>
      <c r="P1838" s="69">
        <v>7249</v>
      </c>
      <c r="Q1838" s="34" t="s">
        <v>8842</v>
      </c>
      <c r="R1838" s="34" t="s">
        <v>8843</v>
      </c>
      <c r="S1838" s="69">
        <v>60393</v>
      </c>
      <c r="T1838" s="70" t="s">
        <v>8844</v>
      </c>
      <c r="U1838" s="34" t="s">
        <v>7932</v>
      </c>
      <c r="V1838" s="34" t="s">
        <v>8097</v>
      </c>
      <c r="W1838" s="34" t="s">
        <v>8845</v>
      </c>
      <c r="X1838" s="34" t="s">
        <v>2011</v>
      </c>
    </row>
    <row r="1839" spans="1:24" x14ac:dyDescent="0.25">
      <c r="A1839" s="30" t="s">
        <v>127</v>
      </c>
      <c r="B1839" s="31" t="s">
        <v>1507</v>
      </c>
      <c r="C1839" s="31" t="str">
        <f t="shared" si="84"/>
        <v>Ophthalmology Policy</v>
      </c>
      <c r="G1839" s="30" t="s">
        <v>127</v>
      </c>
      <c r="H1839" s="31" t="s">
        <v>1507</v>
      </c>
      <c r="I1839" s="31" t="str">
        <f t="shared" si="85"/>
        <v>Ophthalmology Policy</v>
      </c>
      <c r="J1839" t="e">
        <f t="shared" ca="1" si="86"/>
        <v>#N/A</v>
      </c>
      <c r="N1839" s="34" t="s">
        <v>2011</v>
      </c>
      <c r="O1839" s="34" t="s">
        <v>2659</v>
      </c>
      <c r="P1839" s="69">
        <v>7382</v>
      </c>
      <c r="Q1839" s="34" t="s">
        <v>8846</v>
      </c>
      <c r="R1839" s="34" t="s">
        <v>8847</v>
      </c>
      <c r="S1839" s="69">
        <v>57701</v>
      </c>
      <c r="T1839" s="70" t="s">
        <v>8848</v>
      </c>
      <c r="U1839" s="34" t="s">
        <v>7932</v>
      </c>
      <c r="V1839" s="34" t="s">
        <v>8097</v>
      </c>
      <c r="W1839" s="34" t="s">
        <v>8822</v>
      </c>
      <c r="X1839" s="34" t="s">
        <v>2011</v>
      </c>
    </row>
    <row r="1840" spans="1:24" x14ac:dyDescent="0.25">
      <c r="A1840" s="30" t="s">
        <v>1508</v>
      </c>
      <c r="B1840" s="31" t="s">
        <v>606</v>
      </c>
      <c r="C1840" s="31" t="str">
        <f t="shared" si="84"/>
        <v>Durable Medical Equipment and Supplies Policy</v>
      </c>
      <c r="G1840" s="30" t="s">
        <v>1508</v>
      </c>
      <c r="H1840" s="31" t="s">
        <v>606</v>
      </c>
      <c r="I1840" s="31" t="str">
        <f t="shared" si="85"/>
        <v>Durable Medical Equipment and Supplies Policy</v>
      </c>
      <c r="J1840" t="e">
        <f t="shared" ca="1" si="86"/>
        <v>#N/A</v>
      </c>
      <c r="N1840" s="34" t="s">
        <v>2011</v>
      </c>
      <c r="O1840" s="34" t="s">
        <v>2659</v>
      </c>
      <c r="P1840" s="69">
        <v>9328</v>
      </c>
      <c r="Q1840" s="34" t="s">
        <v>8849</v>
      </c>
      <c r="R1840" s="34" t="s">
        <v>8850</v>
      </c>
      <c r="S1840" s="69">
        <v>59485</v>
      </c>
      <c r="T1840" s="70" t="s">
        <v>8851</v>
      </c>
      <c r="U1840" s="34" t="s">
        <v>7932</v>
      </c>
      <c r="V1840" s="34" t="s">
        <v>7946</v>
      </c>
      <c r="W1840" s="34" t="s">
        <v>8852</v>
      </c>
      <c r="X1840" s="34" t="s">
        <v>2011</v>
      </c>
    </row>
    <row r="1841" spans="1:24" x14ac:dyDescent="0.25">
      <c r="A1841" s="30" t="s">
        <v>1508</v>
      </c>
      <c r="B1841" s="31" t="s">
        <v>721</v>
      </c>
      <c r="C1841" s="31" t="str">
        <f t="shared" si="84"/>
        <v>Durable Medical Equipment and Supplies Policy</v>
      </c>
      <c r="G1841" s="30" t="s">
        <v>1508</v>
      </c>
      <c r="H1841" s="31" t="s">
        <v>721</v>
      </c>
      <c r="I1841" s="31" t="str">
        <f t="shared" si="85"/>
        <v>Durable Medical Equipment and Supplies Policy</v>
      </c>
      <c r="J1841" t="e">
        <f t="shared" ca="1" si="86"/>
        <v>#N/A</v>
      </c>
      <c r="N1841" s="34" t="s">
        <v>2011</v>
      </c>
      <c r="O1841" s="34" t="s">
        <v>2659</v>
      </c>
      <c r="P1841" s="69">
        <v>9329</v>
      </c>
      <c r="Q1841" s="34" t="s">
        <v>8853</v>
      </c>
      <c r="R1841" s="34" t="s">
        <v>8854</v>
      </c>
      <c r="S1841" s="69">
        <v>59488</v>
      </c>
      <c r="T1841" s="70" t="s">
        <v>8855</v>
      </c>
      <c r="U1841" s="34" t="s">
        <v>7932</v>
      </c>
      <c r="V1841" s="34" t="s">
        <v>7946</v>
      </c>
      <c r="W1841" s="34" t="s">
        <v>8852</v>
      </c>
      <c r="X1841" s="34" t="s">
        <v>2011</v>
      </c>
    </row>
    <row r="1842" spans="1:24" x14ac:dyDescent="0.25">
      <c r="A1842" s="30" t="s">
        <v>1508</v>
      </c>
      <c r="B1842" s="31" t="s">
        <v>607</v>
      </c>
      <c r="C1842" s="31" t="str">
        <f t="shared" si="84"/>
        <v>Durable Medical Equipment and Supplies Policy</v>
      </c>
      <c r="G1842" s="30" t="s">
        <v>1508</v>
      </c>
      <c r="H1842" s="31" t="s">
        <v>607</v>
      </c>
      <c r="I1842" s="31" t="str">
        <f t="shared" si="85"/>
        <v>Durable Medical Equipment and Supplies Policy</v>
      </c>
      <c r="J1842" t="e">
        <f t="shared" ca="1" si="86"/>
        <v>#N/A</v>
      </c>
      <c r="N1842" s="34" t="s">
        <v>2011</v>
      </c>
      <c r="O1842" s="34" t="s">
        <v>2659</v>
      </c>
      <c r="P1842" s="69">
        <v>9330</v>
      </c>
      <c r="Q1842" s="34" t="s">
        <v>8856</v>
      </c>
      <c r="R1842" s="34" t="s">
        <v>8857</v>
      </c>
      <c r="S1842" s="69">
        <v>59491</v>
      </c>
      <c r="T1842" s="70" t="s">
        <v>8858</v>
      </c>
      <c r="U1842" s="34" t="s">
        <v>7932</v>
      </c>
      <c r="V1842" s="34" t="s">
        <v>8097</v>
      </c>
      <c r="W1842" s="34" t="s">
        <v>8845</v>
      </c>
      <c r="X1842" s="34" t="s">
        <v>2011</v>
      </c>
    </row>
    <row r="1843" spans="1:24" x14ac:dyDescent="0.25">
      <c r="A1843" s="30" t="s">
        <v>1508</v>
      </c>
      <c r="B1843" s="31" t="s">
        <v>722</v>
      </c>
      <c r="C1843" s="31" t="str">
        <f t="shared" si="84"/>
        <v>Durable Medical Equipment and Supplies Policy</v>
      </c>
      <c r="G1843" s="30" t="s">
        <v>1508</v>
      </c>
      <c r="H1843" s="31" t="s">
        <v>722</v>
      </c>
      <c r="I1843" s="31" t="str">
        <f t="shared" si="85"/>
        <v>Durable Medical Equipment and Supplies Policy</v>
      </c>
      <c r="J1843" t="e">
        <f t="shared" ca="1" si="86"/>
        <v>#N/A</v>
      </c>
      <c r="N1843" s="34" t="s">
        <v>2011</v>
      </c>
      <c r="O1843" s="34" t="s">
        <v>2659</v>
      </c>
      <c r="P1843" s="69">
        <v>9331</v>
      </c>
      <c r="Q1843" s="34" t="s">
        <v>8859</v>
      </c>
      <c r="R1843" s="34" t="s">
        <v>8860</v>
      </c>
      <c r="S1843" s="69">
        <v>59492</v>
      </c>
      <c r="T1843" s="70" t="s">
        <v>8861</v>
      </c>
      <c r="U1843" s="34" t="s">
        <v>7932</v>
      </c>
      <c r="V1843" s="34" t="s">
        <v>7946</v>
      </c>
      <c r="W1843" s="34" t="s">
        <v>8852</v>
      </c>
      <c r="X1843" s="34" t="s">
        <v>2011</v>
      </c>
    </row>
    <row r="1844" spans="1:24" x14ac:dyDescent="0.25">
      <c r="A1844" s="30" t="s">
        <v>1508</v>
      </c>
      <c r="B1844" s="31" t="s">
        <v>608</v>
      </c>
      <c r="C1844" s="31" t="str">
        <f t="shared" si="84"/>
        <v>Durable Medical Equipment and Supplies Policy</v>
      </c>
      <c r="G1844" s="30" t="s">
        <v>1508</v>
      </c>
      <c r="H1844" s="31" t="s">
        <v>608</v>
      </c>
      <c r="I1844" s="31" t="str">
        <f t="shared" si="85"/>
        <v>Durable Medical Equipment and Supplies Policy</v>
      </c>
      <c r="J1844" t="e">
        <f t="shared" ca="1" si="86"/>
        <v>#N/A</v>
      </c>
      <c r="N1844" s="34" t="s">
        <v>2011</v>
      </c>
      <c r="O1844" s="34" t="s">
        <v>2659</v>
      </c>
      <c r="P1844" s="69">
        <v>9332</v>
      </c>
      <c r="Q1844" s="34" t="s">
        <v>8862</v>
      </c>
      <c r="R1844" s="34" t="s">
        <v>8863</v>
      </c>
      <c r="S1844" s="69">
        <v>59493</v>
      </c>
      <c r="T1844" s="70" t="s">
        <v>8864</v>
      </c>
      <c r="U1844" s="34" t="s">
        <v>7476</v>
      </c>
      <c r="V1844" s="34" t="s">
        <v>7477</v>
      </c>
      <c r="W1844" s="34" t="s">
        <v>8814</v>
      </c>
      <c r="X1844" s="34" t="s">
        <v>2011</v>
      </c>
    </row>
    <row r="1845" spans="1:24" x14ac:dyDescent="0.25">
      <c r="A1845" s="30" t="s">
        <v>1508</v>
      </c>
      <c r="B1845" s="31" t="s">
        <v>723</v>
      </c>
      <c r="C1845" s="31" t="str">
        <f t="shared" si="84"/>
        <v>Durable Medical Equipment and Supplies Policy</v>
      </c>
      <c r="G1845" s="30" t="s">
        <v>1508</v>
      </c>
      <c r="H1845" s="31" t="s">
        <v>723</v>
      </c>
      <c r="I1845" s="31" t="str">
        <f t="shared" si="85"/>
        <v>Durable Medical Equipment and Supplies Policy</v>
      </c>
      <c r="J1845" t="e">
        <f t="shared" ca="1" si="86"/>
        <v>#N/A</v>
      </c>
      <c r="N1845" s="34" t="s">
        <v>2011</v>
      </c>
      <c r="O1845" s="34" t="s">
        <v>2659</v>
      </c>
      <c r="P1845" s="69">
        <v>9333</v>
      </c>
      <c r="Q1845" s="34" t="s">
        <v>8865</v>
      </c>
      <c r="R1845" s="34" t="s">
        <v>8866</v>
      </c>
      <c r="S1845" s="69">
        <v>59599</v>
      </c>
      <c r="T1845" s="70" t="s">
        <v>8867</v>
      </c>
      <c r="U1845" s="34" t="s">
        <v>7476</v>
      </c>
      <c r="V1845" s="34" t="s">
        <v>7477</v>
      </c>
      <c r="W1845" s="34" t="s">
        <v>8814</v>
      </c>
      <c r="X1845" s="34" t="s">
        <v>2011</v>
      </c>
    </row>
    <row r="1846" spans="1:24" x14ac:dyDescent="0.25">
      <c r="A1846" s="30" t="s">
        <v>1508</v>
      </c>
      <c r="B1846" s="31" t="s">
        <v>609</v>
      </c>
      <c r="C1846" s="31" t="str">
        <f t="shared" si="84"/>
        <v>Durable Medical Equipment and Supplies Policy</v>
      </c>
      <c r="G1846" s="30" t="s">
        <v>1508</v>
      </c>
      <c r="H1846" s="31" t="s">
        <v>609</v>
      </c>
      <c r="I1846" s="31" t="str">
        <f t="shared" si="85"/>
        <v>Durable Medical Equipment and Supplies Policy</v>
      </c>
      <c r="J1846" t="e">
        <f t="shared" ca="1" si="86"/>
        <v>#N/A</v>
      </c>
      <c r="N1846" s="34" t="s">
        <v>2011</v>
      </c>
      <c r="O1846" s="34" t="s">
        <v>2659</v>
      </c>
      <c r="P1846" s="69">
        <v>9334</v>
      </c>
      <c r="Q1846" s="34" t="s">
        <v>8868</v>
      </c>
      <c r="R1846" s="34" t="s">
        <v>8869</v>
      </c>
      <c r="S1846" s="69">
        <v>59601</v>
      </c>
      <c r="T1846" s="70" t="s">
        <v>8870</v>
      </c>
      <c r="U1846" s="34" t="s">
        <v>7932</v>
      </c>
      <c r="V1846" s="34" t="s">
        <v>7946</v>
      </c>
      <c r="W1846" s="34" t="s">
        <v>8852</v>
      </c>
      <c r="X1846" s="34" t="s">
        <v>2011</v>
      </c>
    </row>
    <row r="1847" spans="1:24" x14ac:dyDescent="0.25">
      <c r="A1847" s="30" t="s">
        <v>1508</v>
      </c>
      <c r="B1847" s="31" t="s">
        <v>724</v>
      </c>
      <c r="C1847" s="31" t="str">
        <f t="shared" si="84"/>
        <v>Durable Medical Equipment and Supplies Policy</v>
      </c>
      <c r="G1847" s="30" t="s">
        <v>1508</v>
      </c>
      <c r="H1847" s="31" t="s">
        <v>724</v>
      </c>
      <c r="I1847" s="31" t="str">
        <f t="shared" si="85"/>
        <v>Durable Medical Equipment and Supplies Policy</v>
      </c>
      <c r="J1847" t="e">
        <f t="shared" ca="1" si="86"/>
        <v>#N/A</v>
      </c>
      <c r="N1847" s="34" t="s">
        <v>2011</v>
      </c>
      <c r="O1847" s="34" t="s">
        <v>2659</v>
      </c>
      <c r="P1847" s="69">
        <v>9335</v>
      </c>
      <c r="Q1847" s="70" t="s">
        <v>8871</v>
      </c>
      <c r="R1847" s="34" t="s">
        <v>8872</v>
      </c>
      <c r="S1847" s="69">
        <v>60374</v>
      </c>
      <c r="T1847" s="70" t="s">
        <v>8873</v>
      </c>
      <c r="U1847" s="34" t="s">
        <v>7476</v>
      </c>
      <c r="V1847" s="34" t="s">
        <v>7477</v>
      </c>
      <c r="W1847" s="70" t="s">
        <v>8874</v>
      </c>
      <c r="X1847" s="34" t="s">
        <v>2011</v>
      </c>
    </row>
    <row r="1848" spans="1:24" x14ac:dyDescent="0.25">
      <c r="A1848" s="30" t="s">
        <v>1509</v>
      </c>
      <c r="B1848" s="31" t="s">
        <v>606</v>
      </c>
      <c r="C1848" s="31" t="str">
        <f t="shared" si="84"/>
        <v>Durable Medical Equipment and Supplies Policy</v>
      </c>
      <c r="G1848" s="30" t="s">
        <v>1509</v>
      </c>
      <c r="H1848" s="31" t="s">
        <v>606</v>
      </c>
      <c r="I1848" s="31" t="str">
        <f t="shared" si="85"/>
        <v>Durable Medical Equipment and Supplies Policy</v>
      </c>
      <c r="J1848" t="e">
        <f t="shared" ca="1" si="86"/>
        <v>#N/A</v>
      </c>
      <c r="N1848" s="34" t="s">
        <v>2011</v>
      </c>
      <c r="O1848" s="34" t="s">
        <v>2659</v>
      </c>
      <c r="P1848" s="69">
        <v>9336</v>
      </c>
      <c r="Q1848" s="70" t="s">
        <v>8875</v>
      </c>
      <c r="R1848" s="34" t="s">
        <v>8876</v>
      </c>
      <c r="S1848" s="69">
        <v>60380</v>
      </c>
      <c r="T1848" s="70" t="s">
        <v>8877</v>
      </c>
      <c r="U1848" s="34" t="s">
        <v>7932</v>
      </c>
      <c r="V1848" s="34" t="s">
        <v>7933</v>
      </c>
      <c r="W1848" s="70" t="s">
        <v>8878</v>
      </c>
      <c r="X1848" s="34" t="s">
        <v>2011</v>
      </c>
    </row>
    <row r="1849" spans="1:24" x14ac:dyDescent="0.25">
      <c r="A1849" s="30" t="s">
        <v>1509</v>
      </c>
      <c r="B1849" s="31" t="s">
        <v>721</v>
      </c>
      <c r="C1849" s="31" t="str">
        <f t="shared" si="84"/>
        <v>Durable Medical Equipment and Supplies Policy</v>
      </c>
      <c r="G1849" s="30" t="s">
        <v>1509</v>
      </c>
      <c r="H1849" s="31" t="s">
        <v>721</v>
      </c>
      <c r="I1849" s="31" t="str">
        <f t="shared" si="85"/>
        <v>Durable Medical Equipment and Supplies Policy</v>
      </c>
      <c r="J1849" t="e">
        <f t="shared" ca="1" si="86"/>
        <v>#N/A</v>
      </c>
      <c r="N1849" s="34" t="s">
        <v>2011</v>
      </c>
      <c r="O1849" s="34" t="s">
        <v>2659</v>
      </c>
      <c r="P1849" s="69">
        <v>9337</v>
      </c>
      <c r="Q1849" s="34" t="s">
        <v>8879</v>
      </c>
      <c r="R1849" s="34" t="s">
        <v>8880</v>
      </c>
      <c r="S1849" s="69">
        <v>60384</v>
      </c>
      <c r="T1849" s="70" t="s">
        <v>8881</v>
      </c>
      <c r="U1849" s="34" t="s">
        <v>7476</v>
      </c>
      <c r="V1849" s="34" t="s">
        <v>7477</v>
      </c>
      <c r="W1849" s="34" t="s">
        <v>8814</v>
      </c>
      <c r="X1849" s="34" t="s">
        <v>2011</v>
      </c>
    </row>
    <row r="1850" spans="1:24" x14ac:dyDescent="0.25">
      <c r="A1850" s="30" t="s">
        <v>1509</v>
      </c>
      <c r="B1850" s="31" t="s">
        <v>607</v>
      </c>
      <c r="C1850" s="31" t="str">
        <f t="shared" si="84"/>
        <v>Durable Medical Equipment and Supplies Policy</v>
      </c>
      <c r="G1850" s="30" t="s">
        <v>1509</v>
      </c>
      <c r="H1850" s="31" t="s">
        <v>607</v>
      </c>
      <c r="I1850" s="31" t="str">
        <f t="shared" si="85"/>
        <v>Durable Medical Equipment and Supplies Policy</v>
      </c>
      <c r="J1850" t="e">
        <f t="shared" ca="1" si="86"/>
        <v>#N/A</v>
      </c>
      <c r="N1850" s="71" t="s">
        <v>2011</v>
      </c>
      <c r="O1850" s="34" t="s">
        <v>2647</v>
      </c>
      <c r="P1850" s="69">
        <v>5063</v>
      </c>
      <c r="Q1850" s="70" t="s">
        <v>8882</v>
      </c>
      <c r="R1850" s="34" t="s">
        <v>181</v>
      </c>
      <c r="S1850" s="69">
        <v>39765</v>
      </c>
      <c r="T1850" s="70" t="s">
        <v>8883</v>
      </c>
      <c r="U1850" s="34" t="s">
        <v>7932</v>
      </c>
      <c r="V1850" s="34" t="s">
        <v>7933</v>
      </c>
      <c r="W1850" s="70" t="s">
        <v>8884</v>
      </c>
      <c r="X1850" s="71" t="s">
        <v>2011</v>
      </c>
    </row>
    <row r="1851" spans="1:24" x14ac:dyDescent="0.25">
      <c r="A1851" s="30" t="s">
        <v>1509</v>
      </c>
      <c r="B1851" s="31" t="s">
        <v>722</v>
      </c>
      <c r="C1851" s="31" t="str">
        <f t="shared" si="84"/>
        <v>Durable Medical Equipment and Supplies Policy</v>
      </c>
      <c r="G1851" s="30" t="s">
        <v>1509</v>
      </c>
      <c r="H1851" s="31" t="s">
        <v>722</v>
      </c>
      <c r="I1851" s="31" t="str">
        <f t="shared" si="85"/>
        <v>Durable Medical Equipment and Supplies Policy</v>
      </c>
      <c r="J1851" t="e">
        <f t="shared" ca="1" si="86"/>
        <v>#N/A</v>
      </c>
      <c r="N1851" s="34" t="s">
        <v>2011</v>
      </c>
      <c r="O1851" s="34" t="s">
        <v>2647</v>
      </c>
      <c r="P1851" s="69">
        <v>5064</v>
      </c>
      <c r="Q1851" s="34" t="s">
        <v>8885</v>
      </c>
      <c r="R1851" s="34" t="s">
        <v>2649</v>
      </c>
      <c r="S1851" s="69">
        <v>39657</v>
      </c>
      <c r="T1851" s="70" t="s">
        <v>8886</v>
      </c>
      <c r="U1851" s="34" t="s">
        <v>7476</v>
      </c>
      <c r="V1851" s="34" t="s">
        <v>7477</v>
      </c>
      <c r="W1851" s="34" t="s">
        <v>8887</v>
      </c>
      <c r="X1851" s="34" t="s">
        <v>2011</v>
      </c>
    </row>
    <row r="1852" spans="1:24" x14ac:dyDescent="0.25">
      <c r="A1852" s="30" t="s">
        <v>1509</v>
      </c>
      <c r="B1852" s="31" t="s">
        <v>608</v>
      </c>
      <c r="C1852" s="31" t="str">
        <f t="shared" si="84"/>
        <v>Durable Medical Equipment and Supplies Policy</v>
      </c>
      <c r="G1852" s="30" t="s">
        <v>1509</v>
      </c>
      <c r="H1852" s="31" t="s">
        <v>608</v>
      </c>
      <c r="I1852" s="31" t="str">
        <f t="shared" si="85"/>
        <v>Durable Medical Equipment and Supplies Policy</v>
      </c>
      <c r="J1852" t="e">
        <f t="shared" ca="1" si="86"/>
        <v>#N/A</v>
      </c>
      <c r="N1852" s="34" t="s">
        <v>2011</v>
      </c>
      <c r="O1852" s="34" t="s">
        <v>2647</v>
      </c>
      <c r="P1852" s="69">
        <v>5065</v>
      </c>
      <c r="Q1852" s="70" t="s">
        <v>8888</v>
      </c>
      <c r="R1852" s="34" t="s">
        <v>2650</v>
      </c>
      <c r="S1852" s="69">
        <v>39794</v>
      </c>
      <c r="T1852" s="70" t="s">
        <v>8889</v>
      </c>
      <c r="U1852" s="34" t="s">
        <v>7932</v>
      </c>
      <c r="V1852" s="34" t="s">
        <v>7933</v>
      </c>
      <c r="W1852" s="34" t="s">
        <v>8890</v>
      </c>
      <c r="X1852" s="34" t="s">
        <v>2011</v>
      </c>
    </row>
    <row r="1853" spans="1:24" x14ac:dyDescent="0.25">
      <c r="A1853" s="30" t="s">
        <v>1509</v>
      </c>
      <c r="B1853" s="31" t="s">
        <v>723</v>
      </c>
      <c r="C1853" s="31" t="str">
        <f t="shared" si="84"/>
        <v>Durable Medical Equipment and Supplies Policy</v>
      </c>
      <c r="G1853" s="30" t="s">
        <v>1509</v>
      </c>
      <c r="H1853" s="31" t="s">
        <v>723</v>
      </c>
      <c r="I1853" s="31" t="str">
        <f t="shared" si="85"/>
        <v>Durable Medical Equipment and Supplies Policy</v>
      </c>
      <c r="J1853" t="e">
        <f t="shared" ca="1" si="86"/>
        <v>#N/A</v>
      </c>
      <c r="N1853" s="34" t="s">
        <v>2011</v>
      </c>
      <c r="O1853" s="34" t="s">
        <v>2647</v>
      </c>
      <c r="P1853" s="69">
        <v>5067</v>
      </c>
      <c r="Q1853" s="34" t="s">
        <v>8891</v>
      </c>
      <c r="R1853" s="34" t="s">
        <v>8892</v>
      </c>
      <c r="S1853" s="69">
        <v>57811</v>
      </c>
      <c r="T1853" s="70" t="s">
        <v>8893</v>
      </c>
      <c r="U1853" s="34" t="s">
        <v>7476</v>
      </c>
      <c r="V1853" s="34" t="s">
        <v>7477</v>
      </c>
      <c r="W1853" s="34" t="s">
        <v>8894</v>
      </c>
      <c r="X1853" s="34" t="s">
        <v>2011</v>
      </c>
    </row>
    <row r="1854" spans="1:24" x14ac:dyDescent="0.25">
      <c r="A1854" s="30" t="s">
        <v>1509</v>
      </c>
      <c r="B1854" s="31" t="s">
        <v>609</v>
      </c>
      <c r="C1854" s="31" t="str">
        <f t="shared" si="84"/>
        <v>Durable Medical Equipment and Supplies Policy</v>
      </c>
      <c r="G1854" s="30" t="s">
        <v>1509</v>
      </c>
      <c r="H1854" s="31" t="s">
        <v>609</v>
      </c>
      <c r="I1854" s="31" t="str">
        <f t="shared" si="85"/>
        <v>Durable Medical Equipment and Supplies Policy</v>
      </c>
      <c r="J1854" t="e">
        <f t="shared" ca="1" si="86"/>
        <v>#N/A</v>
      </c>
      <c r="N1854" s="34" t="s">
        <v>2011</v>
      </c>
      <c r="O1854" s="34" t="s">
        <v>2647</v>
      </c>
      <c r="P1854" s="69">
        <v>5068</v>
      </c>
      <c r="Q1854" s="34" t="s">
        <v>8895</v>
      </c>
      <c r="R1854" s="34" t="s">
        <v>2648</v>
      </c>
      <c r="S1854" s="69">
        <v>39726</v>
      </c>
      <c r="T1854" s="70" t="s">
        <v>8896</v>
      </c>
      <c r="U1854" s="34" t="s">
        <v>7476</v>
      </c>
      <c r="V1854" s="34" t="s">
        <v>7477</v>
      </c>
      <c r="W1854" s="34" t="s">
        <v>8894</v>
      </c>
      <c r="X1854" s="34" t="s">
        <v>2011</v>
      </c>
    </row>
    <row r="1855" spans="1:24" x14ac:dyDescent="0.25">
      <c r="A1855" s="30" t="s">
        <v>1509</v>
      </c>
      <c r="B1855" s="31" t="s">
        <v>724</v>
      </c>
      <c r="C1855" s="31" t="str">
        <f t="shared" si="84"/>
        <v>Durable Medical Equipment and Supplies Policy</v>
      </c>
      <c r="G1855" s="30" t="s">
        <v>1509</v>
      </c>
      <c r="H1855" s="31" t="s">
        <v>724</v>
      </c>
      <c r="I1855" s="31" t="str">
        <f t="shared" si="85"/>
        <v>Durable Medical Equipment and Supplies Policy</v>
      </c>
      <c r="J1855" t="e">
        <f t="shared" ca="1" si="86"/>
        <v>#N/A</v>
      </c>
      <c r="N1855" s="34" t="s">
        <v>2011</v>
      </c>
      <c r="O1855" s="34" t="s">
        <v>2647</v>
      </c>
      <c r="P1855" s="69">
        <v>6100</v>
      </c>
      <c r="Q1855" s="34" t="s">
        <v>8897</v>
      </c>
      <c r="R1855" s="34" t="s">
        <v>2657</v>
      </c>
      <c r="S1855" s="69">
        <v>39924</v>
      </c>
      <c r="T1855" s="70" t="s">
        <v>8898</v>
      </c>
      <c r="U1855" s="34" t="s">
        <v>7476</v>
      </c>
      <c r="V1855" s="34" t="s">
        <v>7477</v>
      </c>
      <c r="W1855" s="34" t="s">
        <v>8887</v>
      </c>
      <c r="X1855" s="34" t="s">
        <v>2011</v>
      </c>
    </row>
    <row r="1856" spans="1:24" x14ac:dyDescent="0.25">
      <c r="A1856" s="30" t="s">
        <v>1510</v>
      </c>
      <c r="B1856" s="31" t="s">
        <v>606</v>
      </c>
      <c r="C1856" s="31" t="str">
        <f t="shared" si="84"/>
        <v>Durable Medical Equipment and Supplies Policy</v>
      </c>
      <c r="G1856" s="30" t="s">
        <v>1510</v>
      </c>
      <c r="H1856" s="31" t="s">
        <v>606</v>
      </c>
      <c r="I1856" s="31" t="str">
        <f t="shared" si="85"/>
        <v>Durable Medical Equipment and Supplies Policy</v>
      </c>
      <c r="J1856" t="e">
        <f t="shared" ca="1" si="86"/>
        <v>#N/A</v>
      </c>
      <c r="N1856" s="34" t="s">
        <v>2011</v>
      </c>
      <c r="O1856" s="34" t="s">
        <v>2647</v>
      </c>
      <c r="P1856" s="69">
        <v>6101</v>
      </c>
      <c r="Q1856" s="70" t="s">
        <v>8899</v>
      </c>
      <c r="R1856" s="34" t="s">
        <v>8900</v>
      </c>
      <c r="S1856" s="69">
        <v>57710</v>
      </c>
      <c r="T1856" s="70" t="s">
        <v>8901</v>
      </c>
      <c r="U1856" s="34" t="s">
        <v>7476</v>
      </c>
      <c r="V1856" s="34" t="s">
        <v>7477</v>
      </c>
      <c r="W1856" s="34" t="s">
        <v>8902</v>
      </c>
      <c r="X1856" s="34" t="s">
        <v>2011</v>
      </c>
    </row>
    <row r="1857" spans="1:24" x14ac:dyDescent="0.25">
      <c r="A1857" s="30" t="s">
        <v>1510</v>
      </c>
      <c r="B1857" s="31" t="s">
        <v>721</v>
      </c>
      <c r="C1857" s="31" t="str">
        <f t="shared" si="84"/>
        <v>Durable Medical Equipment and Supplies Policy</v>
      </c>
      <c r="G1857" s="30" t="s">
        <v>1510</v>
      </c>
      <c r="H1857" s="31" t="s">
        <v>721</v>
      </c>
      <c r="I1857" s="31" t="str">
        <f t="shared" si="85"/>
        <v>Durable Medical Equipment and Supplies Policy</v>
      </c>
      <c r="J1857" t="e">
        <f t="shared" ca="1" si="86"/>
        <v>#N/A</v>
      </c>
      <c r="N1857" s="34" t="s">
        <v>2011</v>
      </c>
      <c r="O1857" s="34" t="s">
        <v>2647</v>
      </c>
      <c r="P1857" s="69">
        <v>6110</v>
      </c>
      <c r="Q1857" s="34" t="s">
        <v>8903</v>
      </c>
      <c r="R1857" s="34" t="s">
        <v>2658</v>
      </c>
      <c r="S1857" s="69">
        <v>39653</v>
      </c>
      <c r="T1857" s="70" t="s">
        <v>8904</v>
      </c>
      <c r="U1857" s="34" t="s">
        <v>7932</v>
      </c>
      <c r="V1857" s="34" t="s">
        <v>7946</v>
      </c>
      <c r="W1857" s="34" t="s">
        <v>8905</v>
      </c>
      <c r="X1857" s="34" t="s">
        <v>2011</v>
      </c>
    </row>
    <row r="1858" spans="1:24" x14ac:dyDescent="0.25">
      <c r="A1858" s="30" t="s">
        <v>1510</v>
      </c>
      <c r="B1858" s="31" t="s">
        <v>607</v>
      </c>
      <c r="C1858" s="31" t="str">
        <f t="shared" si="84"/>
        <v>Durable Medical Equipment and Supplies Policy</v>
      </c>
      <c r="G1858" s="30" t="s">
        <v>1510</v>
      </c>
      <c r="H1858" s="31" t="s">
        <v>607</v>
      </c>
      <c r="I1858" s="31" t="str">
        <f t="shared" si="85"/>
        <v>Durable Medical Equipment and Supplies Policy</v>
      </c>
      <c r="J1858" t="e">
        <f t="shared" ca="1" si="86"/>
        <v>#N/A</v>
      </c>
      <c r="N1858" s="34" t="s">
        <v>2011</v>
      </c>
      <c r="O1858" s="34" t="s">
        <v>2647</v>
      </c>
      <c r="P1858" s="69">
        <v>6111</v>
      </c>
      <c r="Q1858" s="34" t="s">
        <v>8906</v>
      </c>
      <c r="R1858" s="34" t="s">
        <v>2656</v>
      </c>
      <c r="S1858" s="69">
        <v>39580</v>
      </c>
      <c r="T1858" s="70" t="s">
        <v>8907</v>
      </c>
      <c r="U1858" s="34" t="s">
        <v>7932</v>
      </c>
      <c r="V1858" s="34" t="s">
        <v>7933</v>
      </c>
      <c r="W1858" s="34" t="s">
        <v>8887</v>
      </c>
      <c r="X1858" s="34" t="s">
        <v>2011</v>
      </c>
    </row>
    <row r="1859" spans="1:24" x14ac:dyDescent="0.25">
      <c r="A1859" s="30" t="s">
        <v>1510</v>
      </c>
      <c r="B1859" s="31" t="s">
        <v>722</v>
      </c>
      <c r="C1859" s="31" t="str">
        <f t="shared" ref="C1859:C1922" si="87">VLOOKUP(A1859,$G:$I,3,0)</f>
        <v>Durable Medical Equipment and Supplies Policy</v>
      </c>
      <c r="G1859" s="30" t="s">
        <v>1510</v>
      </c>
      <c r="H1859" s="31" t="s">
        <v>722</v>
      </c>
      <c r="I1859" s="31" t="str">
        <f t="shared" ref="I1859:I1922" si="88">VLOOKUP(G1859,$R:$X,7,0)</f>
        <v>Durable Medical Equipment and Supplies Policy</v>
      </c>
      <c r="J1859" t="e">
        <f t="shared" ref="J1859:J1922" ca="1" si="89">VLOOKUP(I1859,$J:$J,1,0)</f>
        <v>#N/A</v>
      </c>
      <c r="N1859" s="34" t="s">
        <v>2011</v>
      </c>
      <c r="O1859" s="34" t="s">
        <v>2647</v>
      </c>
      <c r="P1859" s="69">
        <v>6977</v>
      </c>
      <c r="Q1859" s="34" t="s">
        <v>8908</v>
      </c>
      <c r="R1859" s="34" t="s">
        <v>2653</v>
      </c>
      <c r="S1859" s="69">
        <v>39634</v>
      </c>
      <c r="T1859" s="70" t="s">
        <v>8909</v>
      </c>
      <c r="U1859" s="34" t="s">
        <v>7476</v>
      </c>
      <c r="V1859" s="34" t="s">
        <v>7477</v>
      </c>
      <c r="W1859" s="34" t="s">
        <v>8910</v>
      </c>
      <c r="X1859" s="34" t="s">
        <v>2011</v>
      </c>
    </row>
    <row r="1860" spans="1:24" x14ac:dyDescent="0.25">
      <c r="A1860" s="30" t="s">
        <v>1510</v>
      </c>
      <c r="B1860" s="31" t="s">
        <v>608</v>
      </c>
      <c r="C1860" s="31" t="str">
        <f t="shared" si="87"/>
        <v>Durable Medical Equipment and Supplies Policy</v>
      </c>
      <c r="G1860" s="30" t="s">
        <v>1510</v>
      </c>
      <c r="H1860" s="31" t="s">
        <v>608</v>
      </c>
      <c r="I1860" s="31" t="str">
        <f t="shared" si="88"/>
        <v>Durable Medical Equipment and Supplies Policy</v>
      </c>
      <c r="J1860" t="e">
        <f t="shared" ca="1" si="89"/>
        <v>#N/A</v>
      </c>
      <c r="N1860" s="34" t="s">
        <v>2011</v>
      </c>
      <c r="O1860" s="34" t="s">
        <v>2647</v>
      </c>
      <c r="P1860" s="69">
        <v>7292</v>
      </c>
      <c r="Q1860" s="34" t="s">
        <v>8911</v>
      </c>
      <c r="R1860" s="34" t="s">
        <v>2652</v>
      </c>
      <c r="S1860" s="69">
        <v>39632</v>
      </c>
      <c r="T1860" s="70" t="s">
        <v>8912</v>
      </c>
      <c r="U1860" s="34" t="s">
        <v>7932</v>
      </c>
      <c r="V1860" s="34" t="s">
        <v>7946</v>
      </c>
      <c r="W1860" s="34" t="s">
        <v>8913</v>
      </c>
      <c r="X1860" s="34" t="s">
        <v>2011</v>
      </c>
    </row>
    <row r="1861" spans="1:24" x14ac:dyDescent="0.25">
      <c r="A1861" s="30" t="s">
        <v>1510</v>
      </c>
      <c r="B1861" s="31" t="s">
        <v>723</v>
      </c>
      <c r="C1861" s="31" t="str">
        <f t="shared" si="87"/>
        <v>Durable Medical Equipment and Supplies Policy</v>
      </c>
      <c r="G1861" s="30" t="s">
        <v>1510</v>
      </c>
      <c r="H1861" s="31" t="s">
        <v>723</v>
      </c>
      <c r="I1861" s="31" t="str">
        <f t="shared" si="88"/>
        <v>Durable Medical Equipment and Supplies Policy</v>
      </c>
      <c r="J1861" t="e">
        <f t="shared" ca="1" si="89"/>
        <v>#N/A</v>
      </c>
      <c r="N1861" s="34" t="s">
        <v>2011</v>
      </c>
      <c r="O1861" s="34" t="s">
        <v>2647</v>
      </c>
      <c r="P1861" s="69">
        <v>7377</v>
      </c>
      <c r="Q1861" s="34" t="s">
        <v>8914</v>
      </c>
      <c r="R1861" s="34" t="s">
        <v>2654</v>
      </c>
      <c r="S1861" s="69">
        <v>39638</v>
      </c>
      <c r="T1861" s="70" t="s">
        <v>8915</v>
      </c>
      <c r="U1861" s="34" t="s">
        <v>7932</v>
      </c>
      <c r="V1861" s="34" t="s">
        <v>7946</v>
      </c>
      <c r="W1861" s="34" t="s">
        <v>8887</v>
      </c>
      <c r="X1861" s="34" t="s">
        <v>2011</v>
      </c>
    </row>
    <row r="1862" spans="1:24" x14ac:dyDescent="0.25">
      <c r="A1862" s="30" t="s">
        <v>1510</v>
      </c>
      <c r="B1862" s="31" t="s">
        <v>609</v>
      </c>
      <c r="C1862" s="31" t="str">
        <f t="shared" si="87"/>
        <v>Durable Medical Equipment and Supplies Policy</v>
      </c>
      <c r="G1862" s="30" t="s">
        <v>1510</v>
      </c>
      <c r="H1862" s="31" t="s">
        <v>609</v>
      </c>
      <c r="I1862" s="31" t="str">
        <f t="shared" si="88"/>
        <v>Durable Medical Equipment and Supplies Policy</v>
      </c>
      <c r="J1862" t="e">
        <f t="shared" ca="1" si="89"/>
        <v>#N/A</v>
      </c>
      <c r="N1862" s="34" t="s">
        <v>2011</v>
      </c>
      <c r="O1862" s="34" t="s">
        <v>2644</v>
      </c>
      <c r="P1862" s="69">
        <v>6464</v>
      </c>
      <c r="Q1862" s="70" t="s">
        <v>8916</v>
      </c>
      <c r="R1862" s="34" t="s">
        <v>8917</v>
      </c>
      <c r="S1862" s="69">
        <v>60637</v>
      </c>
      <c r="T1862" s="70" t="s">
        <v>8918</v>
      </c>
      <c r="U1862" s="34" t="s">
        <v>3704</v>
      </c>
      <c r="V1862" s="34" t="s">
        <v>3704</v>
      </c>
      <c r="W1862" s="34" t="s">
        <v>8919</v>
      </c>
      <c r="X1862" s="34" t="s">
        <v>2011</v>
      </c>
    </row>
    <row r="1863" spans="1:24" x14ac:dyDescent="0.25">
      <c r="A1863" s="30" t="s">
        <v>1510</v>
      </c>
      <c r="B1863" s="31" t="s">
        <v>724</v>
      </c>
      <c r="C1863" s="31" t="str">
        <f t="shared" si="87"/>
        <v>Durable Medical Equipment and Supplies Policy</v>
      </c>
      <c r="G1863" s="30" t="s">
        <v>1510</v>
      </c>
      <c r="H1863" s="31" t="s">
        <v>724</v>
      </c>
      <c r="I1863" s="31" t="str">
        <f t="shared" si="88"/>
        <v>Durable Medical Equipment and Supplies Policy</v>
      </c>
      <c r="J1863" t="e">
        <f t="shared" ca="1" si="89"/>
        <v>#N/A</v>
      </c>
      <c r="N1863" s="34" t="s">
        <v>2011</v>
      </c>
      <c r="O1863" s="34" t="s">
        <v>2644</v>
      </c>
      <c r="P1863" s="69">
        <v>7203</v>
      </c>
      <c r="Q1863" s="34" t="s">
        <v>8920</v>
      </c>
      <c r="R1863" s="34" t="s">
        <v>8921</v>
      </c>
      <c r="S1863" s="69">
        <v>60950</v>
      </c>
      <c r="T1863" s="70" t="s">
        <v>8922</v>
      </c>
      <c r="U1863" s="34" t="s">
        <v>3704</v>
      </c>
      <c r="V1863" s="34" t="s">
        <v>3704</v>
      </c>
      <c r="W1863" s="34" t="s">
        <v>8923</v>
      </c>
      <c r="X1863" s="34" t="s">
        <v>2011</v>
      </c>
    </row>
    <row r="1864" spans="1:24" x14ac:dyDescent="0.25">
      <c r="A1864" s="30" t="s">
        <v>1511</v>
      </c>
      <c r="B1864" s="31" t="s">
        <v>606</v>
      </c>
      <c r="C1864" s="31" t="str">
        <f t="shared" si="87"/>
        <v>Durable Medical Equipment and Supplies Policy</v>
      </c>
      <c r="G1864" s="30" t="s">
        <v>1511</v>
      </c>
      <c r="H1864" s="31" t="s">
        <v>606</v>
      </c>
      <c r="I1864" s="31" t="str">
        <f t="shared" si="88"/>
        <v>Durable Medical Equipment and Supplies Policy</v>
      </c>
      <c r="J1864" t="e">
        <f t="shared" ca="1" si="89"/>
        <v>#N/A</v>
      </c>
      <c r="N1864" s="34" t="s">
        <v>2011</v>
      </c>
      <c r="O1864" s="34" t="s">
        <v>2641</v>
      </c>
      <c r="P1864" s="69">
        <v>6927</v>
      </c>
      <c r="Q1864" s="34" t="s">
        <v>8924</v>
      </c>
      <c r="R1864" s="34" t="s">
        <v>8925</v>
      </c>
      <c r="S1864" s="69">
        <v>60619</v>
      </c>
      <c r="T1864" s="34" t="s">
        <v>8926</v>
      </c>
      <c r="U1864" s="34" t="s">
        <v>4638</v>
      </c>
      <c r="V1864" s="34" t="s">
        <v>4639</v>
      </c>
      <c r="W1864" s="34" t="s">
        <v>8927</v>
      </c>
      <c r="X1864" s="34" t="s">
        <v>2011</v>
      </c>
    </row>
    <row r="1865" spans="1:24" x14ac:dyDescent="0.25">
      <c r="A1865" s="30" t="s">
        <v>1511</v>
      </c>
      <c r="B1865" s="31" t="s">
        <v>721</v>
      </c>
      <c r="C1865" s="31" t="str">
        <f t="shared" si="87"/>
        <v>Durable Medical Equipment and Supplies Policy</v>
      </c>
      <c r="G1865" s="30" t="s">
        <v>1511</v>
      </c>
      <c r="H1865" s="31" t="s">
        <v>721</v>
      </c>
      <c r="I1865" s="31" t="str">
        <f t="shared" si="88"/>
        <v>Durable Medical Equipment and Supplies Policy</v>
      </c>
      <c r="J1865" t="e">
        <f t="shared" ca="1" si="89"/>
        <v>#N/A</v>
      </c>
      <c r="N1865" s="34" t="s">
        <v>2011</v>
      </c>
      <c r="O1865" s="34" t="s">
        <v>2641</v>
      </c>
      <c r="P1865" s="69">
        <v>6928</v>
      </c>
      <c r="Q1865" s="34" t="s">
        <v>8928</v>
      </c>
      <c r="R1865" s="34" t="s">
        <v>8929</v>
      </c>
      <c r="S1865" s="69">
        <v>60757</v>
      </c>
      <c r="T1865" s="70" t="s">
        <v>8930</v>
      </c>
      <c r="U1865" s="34" t="s">
        <v>4638</v>
      </c>
      <c r="V1865" s="34" t="s">
        <v>4639</v>
      </c>
      <c r="W1865" s="34" t="s">
        <v>8931</v>
      </c>
      <c r="X1865" s="34" t="s">
        <v>2011</v>
      </c>
    </row>
    <row r="1866" spans="1:24" x14ac:dyDescent="0.25">
      <c r="A1866" s="30" t="s">
        <v>1511</v>
      </c>
      <c r="B1866" s="31" t="s">
        <v>607</v>
      </c>
      <c r="C1866" s="31" t="str">
        <f t="shared" si="87"/>
        <v>Durable Medical Equipment and Supplies Policy</v>
      </c>
      <c r="G1866" s="30" t="s">
        <v>1511</v>
      </c>
      <c r="H1866" s="31" t="s">
        <v>607</v>
      </c>
      <c r="I1866" s="31" t="str">
        <f t="shared" si="88"/>
        <v>Durable Medical Equipment and Supplies Policy</v>
      </c>
      <c r="J1866" t="e">
        <f t="shared" ca="1" si="89"/>
        <v>#N/A</v>
      </c>
      <c r="N1866" s="71" t="s">
        <v>2011</v>
      </c>
      <c r="O1866" s="34" t="s">
        <v>2638</v>
      </c>
      <c r="P1866" s="69">
        <v>8195</v>
      </c>
      <c r="Q1866" s="34" t="s">
        <v>8932</v>
      </c>
      <c r="R1866" s="34" t="s">
        <v>1378</v>
      </c>
      <c r="S1866" s="69">
        <v>41160</v>
      </c>
      <c r="T1866" s="70" t="s">
        <v>8933</v>
      </c>
      <c r="U1866" s="34" t="s">
        <v>7476</v>
      </c>
      <c r="V1866" s="34" t="s">
        <v>7477</v>
      </c>
      <c r="W1866" s="34" t="s">
        <v>8934</v>
      </c>
      <c r="X1866" s="71" t="s">
        <v>2011</v>
      </c>
    </row>
    <row r="1867" spans="1:24" x14ac:dyDescent="0.25">
      <c r="A1867" s="30" t="s">
        <v>1511</v>
      </c>
      <c r="B1867" s="31" t="s">
        <v>722</v>
      </c>
      <c r="C1867" s="31" t="str">
        <f t="shared" si="87"/>
        <v>Durable Medical Equipment and Supplies Policy</v>
      </c>
      <c r="G1867" s="30" t="s">
        <v>1511</v>
      </c>
      <c r="H1867" s="31" t="s">
        <v>722</v>
      </c>
      <c r="I1867" s="31" t="str">
        <f t="shared" si="88"/>
        <v>Durable Medical Equipment and Supplies Policy</v>
      </c>
      <c r="J1867" t="e">
        <f t="shared" ca="1" si="89"/>
        <v>#N/A</v>
      </c>
      <c r="N1867" s="34" t="s">
        <v>2011</v>
      </c>
      <c r="O1867" s="34" t="s">
        <v>2638</v>
      </c>
      <c r="P1867" s="69">
        <v>8196</v>
      </c>
      <c r="Q1867" s="34" t="s">
        <v>8935</v>
      </c>
      <c r="R1867" s="34" t="s">
        <v>2640</v>
      </c>
      <c r="S1867" s="69">
        <v>41156</v>
      </c>
      <c r="T1867" s="70" t="s">
        <v>8936</v>
      </c>
      <c r="U1867" s="34" t="s">
        <v>7476</v>
      </c>
      <c r="V1867" s="34" t="s">
        <v>7477</v>
      </c>
      <c r="W1867" s="34" t="s">
        <v>8937</v>
      </c>
      <c r="X1867" s="34" t="s">
        <v>2011</v>
      </c>
    </row>
    <row r="1868" spans="1:24" x14ac:dyDescent="0.25">
      <c r="A1868" s="30" t="s">
        <v>1511</v>
      </c>
      <c r="B1868" s="31" t="s">
        <v>608</v>
      </c>
      <c r="C1868" s="31" t="str">
        <f t="shared" si="87"/>
        <v>Durable Medical Equipment and Supplies Policy</v>
      </c>
      <c r="G1868" s="30" t="s">
        <v>1511</v>
      </c>
      <c r="H1868" s="31" t="s">
        <v>608</v>
      </c>
      <c r="I1868" s="31" t="str">
        <f t="shared" si="88"/>
        <v>Durable Medical Equipment and Supplies Policy</v>
      </c>
      <c r="J1868" t="e">
        <f t="shared" ca="1" si="89"/>
        <v>#N/A</v>
      </c>
      <c r="N1868" s="34" t="s">
        <v>2011</v>
      </c>
      <c r="O1868" s="34" t="s">
        <v>2638</v>
      </c>
      <c r="P1868" s="69">
        <v>8197</v>
      </c>
      <c r="Q1868" s="34" t="s">
        <v>8938</v>
      </c>
      <c r="R1868" s="34" t="s">
        <v>2639</v>
      </c>
      <c r="S1868" s="69">
        <v>41157</v>
      </c>
      <c r="T1868" s="34" t="s">
        <v>8939</v>
      </c>
      <c r="U1868" s="34" t="s">
        <v>7476</v>
      </c>
      <c r="V1868" s="34" t="s">
        <v>7477</v>
      </c>
      <c r="W1868" s="34" t="s">
        <v>8940</v>
      </c>
      <c r="X1868" s="34" t="s">
        <v>2011</v>
      </c>
    </row>
    <row r="1869" spans="1:24" x14ac:dyDescent="0.25">
      <c r="A1869" s="30" t="s">
        <v>1511</v>
      </c>
      <c r="B1869" s="31" t="s">
        <v>723</v>
      </c>
      <c r="C1869" s="31" t="str">
        <f t="shared" si="87"/>
        <v>Durable Medical Equipment and Supplies Policy</v>
      </c>
      <c r="G1869" s="30" t="s">
        <v>1511</v>
      </c>
      <c r="H1869" s="31" t="s">
        <v>723</v>
      </c>
      <c r="I1869" s="31" t="str">
        <f t="shared" si="88"/>
        <v>Durable Medical Equipment and Supplies Policy</v>
      </c>
      <c r="J1869" t="e">
        <f t="shared" ca="1" si="89"/>
        <v>#N/A</v>
      </c>
      <c r="N1869" s="34" t="s">
        <v>2011</v>
      </c>
      <c r="O1869" s="34" t="s">
        <v>2629</v>
      </c>
      <c r="P1869" s="69">
        <v>8435</v>
      </c>
      <c r="Q1869" s="34" t="s">
        <v>8941</v>
      </c>
      <c r="R1869" s="34" t="s">
        <v>2636</v>
      </c>
      <c r="S1869" s="69">
        <v>43639</v>
      </c>
      <c r="T1869" s="70" t="s">
        <v>8942</v>
      </c>
      <c r="U1869" s="34" t="s">
        <v>7476</v>
      </c>
      <c r="V1869" s="34" t="s">
        <v>7477</v>
      </c>
      <c r="W1869" s="34" t="s">
        <v>8943</v>
      </c>
      <c r="X1869" s="34" t="s">
        <v>2011</v>
      </c>
    </row>
    <row r="1870" spans="1:24" x14ac:dyDescent="0.25">
      <c r="A1870" s="30" t="s">
        <v>1511</v>
      </c>
      <c r="B1870" s="31" t="s">
        <v>609</v>
      </c>
      <c r="C1870" s="31" t="str">
        <f t="shared" si="87"/>
        <v>Durable Medical Equipment and Supplies Policy</v>
      </c>
      <c r="G1870" s="30" t="s">
        <v>1511</v>
      </c>
      <c r="H1870" s="31" t="s">
        <v>609</v>
      </c>
      <c r="I1870" s="31" t="str">
        <f t="shared" si="88"/>
        <v>Durable Medical Equipment and Supplies Policy</v>
      </c>
      <c r="J1870" t="e">
        <f t="shared" ca="1" si="89"/>
        <v>#N/A</v>
      </c>
      <c r="N1870" s="71" t="s">
        <v>2011</v>
      </c>
      <c r="O1870" s="34" t="s">
        <v>2629</v>
      </c>
      <c r="P1870" s="69">
        <v>8436</v>
      </c>
      <c r="Q1870" s="34" t="s">
        <v>8944</v>
      </c>
      <c r="R1870" s="34" t="s">
        <v>1460</v>
      </c>
      <c r="S1870" s="69">
        <v>43640</v>
      </c>
      <c r="T1870" s="70" t="s">
        <v>8945</v>
      </c>
      <c r="U1870" s="34" t="s">
        <v>7476</v>
      </c>
      <c r="V1870" s="34" t="s">
        <v>7477</v>
      </c>
      <c r="W1870" s="34" t="s">
        <v>8946</v>
      </c>
      <c r="X1870" s="71" t="s">
        <v>2011</v>
      </c>
    </row>
    <row r="1871" spans="1:24" x14ac:dyDescent="0.25">
      <c r="A1871" s="30" t="s">
        <v>1511</v>
      </c>
      <c r="B1871" s="31" t="s">
        <v>724</v>
      </c>
      <c r="C1871" s="31" t="str">
        <f t="shared" si="87"/>
        <v>Durable Medical Equipment and Supplies Policy</v>
      </c>
      <c r="G1871" s="30" t="s">
        <v>1511</v>
      </c>
      <c r="H1871" s="31" t="s">
        <v>724</v>
      </c>
      <c r="I1871" s="31" t="str">
        <f t="shared" si="88"/>
        <v>Durable Medical Equipment and Supplies Policy</v>
      </c>
      <c r="J1871" t="e">
        <f t="shared" ca="1" si="89"/>
        <v>#N/A</v>
      </c>
      <c r="N1871" s="34" t="s">
        <v>2011</v>
      </c>
      <c r="O1871" s="34" t="s">
        <v>2629</v>
      </c>
      <c r="P1871" s="69">
        <v>8437</v>
      </c>
      <c r="Q1871" s="34" t="s">
        <v>8947</v>
      </c>
      <c r="R1871" s="34" t="s">
        <v>8948</v>
      </c>
      <c r="S1871" s="69">
        <v>58257</v>
      </c>
      <c r="T1871" s="70" t="s">
        <v>8949</v>
      </c>
      <c r="U1871" s="34" t="s">
        <v>7476</v>
      </c>
      <c r="V1871" s="34" t="s">
        <v>7477</v>
      </c>
      <c r="W1871" s="34" t="s">
        <v>8950</v>
      </c>
      <c r="X1871" s="34" t="s">
        <v>2011</v>
      </c>
    </row>
    <row r="1872" spans="1:24" x14ac:dyDescent="0.25">
      <c r="A1872" s="30" t="s">
        <v>1512</v>
      </c>
      <c r="B1872" s="31" t="s">
        <v>606</v>
      </c>
      <c r="C1872" s="31" t="str">
        <f t="shared" si="87"/>
        <v>Durable Medical Equipment and Supplies Policy</v>
      </c>
      <c r="G1872" s="30" t="s">
        <v>1512</v>
      </c>
      <c r="H1872" s="31" t="s">
        <v>606</v>
      </c>
      <c r="I1872" s="31" t="str">
        <f t="shared" si="88"/>
        <v>Durable Medical Equipment and Supplies Policy</v>
      </c>
      <c r="J1872" t="e">
        <f t="shared" ca="1" si="89"/>
        <v>#N/A</v>
      </c>
      <c r="N1872" s="34" t="s">
        <v>2011</v>
      </c>
      <c r="O1872" s="34" t="s">
        <v>2629</v>
      </c>
      <c r="P1872" s="69">
        <v>8438</v>
      </c>
      <c r="Q1872" s="34" t="s">
        <v>8951</v>
      </c>
      <c r="R1872" s="34" t="s">
        <v>2637</v>
      </c>
      <c r="S1872" s="69">
        <v>43633</v>
      </c>
      <c r="T1872" s="70" t="s">
        <v>8952</v>
      </c>
      <c r="U1872" s="34" t="s">
        <v>7476</v>
      </c>
      <c r="V1872" s="34" t="s">
        <v>7477</v>
      </c>
      <c r="W1872" s="34" t="s">
        <v>8943</v>
      </c>
      <c r="X1872" s="34" t="s">
        <v>2011</v>
      </c>
    </row>
    <row r="1873" spans="1:24" x14ac:dyDescent="0.25">
      <c r="A1873" s="30" t="s">
        <v>1512</v>
      </c>
      <c r="B1873" s="31" t="s">
        <v>721</v>
      </c>
      <c r="C1873" s="31" t="str">
        <f t="shared" si="87"/>
        <v>Durable Medical Equipment and Supplies Policy</v>
      </c>
      <c r="G1873" s="30" t="s">
        <v>1512</v>
      </c>
      <c r="H1873" s="31" t="s">
        <v>721</v>
      </c>
      <c r="I1873" s="31" t="str">
        <f t="shared" si="88"/>
        <v>Durable Medical Equipment and Supplies Policy</v>
      </c>
      <c r="J1873" t="e">
        <f t="shared" ca="1" si="89"/>
        <v>#N/A</v>
      </c>
      <c r="N1873" s="34" t="s">
        <v>2011</v>
      </c>
      <c r="O1873" s="34" t="s">
        <v>2629</v>
      </c>
      <c r="P1873" s="69">
        <v>8439</v>
      </c>
      <c r="Q1873" s="34" t="s">
        <v>8953</v>
      </c>
      <c r="R1873" s="34" t="s">
        <v>8954</v>
      </c>
      <c r="S1873" s="69">
        <v>57837</v>
      </c>
      <c r="T1873" s="70" t="s">
        <v>8955</v>
      </c>
      <c r="U1873" s="34" t="s">
        <v>7476</v>
      </c>
      <c r="V1873" s="34" t="s">
        <v>7477</v>
      </c>
      <c r="W1873" s="34" t="s">
        <v>8943</v>
      </c>
      <c r="X1873" s="34" t="s">
        <v>2011</v>
      </c>
    </row>
    <row r="1874" spans="1:24" x14ac:dyDescent="0.25">
      <c r="A1874" s="30" t="s">
        <v>1512</v>
      </c>
      <c r="B1874" s="31" t="s">
        <v>607</v>
      </c>
      <c r="C1874" s="31" t="str">
        <f t="shared" si="87"/>
        <v>Durable Medical Equipment and Supplies Policy</v>
      </c>
      <c r="G1874" s="30" t="s">
        <v>1512</v>
      </c>
      <c r="H1874" s="31" t="s">
        <v>607</v>
      </c>
      <c r="I1874" s="31" t="str">
        <f t="shared" si="88"/>
        <v>Durable Medical Equipment and Supplies Policy</v>
      </c>
      <c r="J1874" t="e">
        <f t="shared" ca="1" si="89"/>
        <v>#N/A</v>
      </c>
      <c r="N1874" s="34" t="s">
        <v>2011</v>
      </c>
      <c r="O1874" s="34" t="s">
        <v>2629</v>
      </c>
      <c r="P1874" s="69">
        <v>8440</v>
      </c>
      <c r="Q1874" s="34" t="s">
        <v>8956</v>
      </c>
      <c r="R1874" s="34" t="s">
        <v>2633</v>
      </c>
      <c r="S1874" s="69">
        <v>43699</v>
      </c>
      <c r="T1874" s="34" t="s">
        <v>8957</v>
      </c>
      <c r="U1874" s="34" t="s">
        <v>7476</v>
      </c>
      <c r="V1874" s="34" t="s">
        <v>7477</v>
      </c>
      <c r="W1874" s="34" t="s">
        <v>8943</v>
      </c>
      <c r="X1874" s="34" t="s">
        <v>2011</v>
      </c>
    </row>
    <row r="1875" spans="1:24" x14ac:dyDescent="0.25">
      <c r="A1875" s="30" t="s">
        <v>1512</v>
      </c>
      <c r="B1875" s="31" t="s">
        <v>722</v>
      </c>
      <c r="C1875" s="31" t="str">
        <f t="shared" si="87"/>
        <v>Durable Medical Equipment and Supplies Policy</v>
      </c>
      <c r="G1875" s="30" t="s">
        <v>1512</v>
      </c>
      <c r="H1875" s="31" t="s">
        <v>722</v>
      </c>
      <c r="I1875" s="31" t="str">
        <f t="shared" si="88"/>
        <v>Durable Medical Equipment and Supplies Policy</v>
      </c>
      <c r="J1875" t="e">
        <f t="shared" ca="1" si="89"/>
        <v>#N/A</v>
      </c>
      <c r="N1875" s="34" t="s">
        <v>2011</v>
      </c>
      <c r="O1875" s="34" t="s">
        <v>2629</v>
      </c>
      <c r="P1875" s="69">
        <v>8441</v>
      </c>
      <c r="Q1875" s="34" t="s">
        <v>8958</v>
      </c>
      <c r="R1875" s="34" t="s">
        <v>2632</v>
      </c>
      <c r="S1875" s="69">
        <v>43725</v>
      </c>
      <c r="T1875" s="70" t="s">
        <v>8959</v>
      </c>
      <c r="U1875" s="34" t="s">
        <v>7476</v>
      </c>
      <c r="V1875" s="34" t="s">
        <v>7477</v>
      </c>
      <c r="W1875" s="34" t="s">
        <v>8943</v>
      </c>
      <c r="X1875" s="34" t="s">
        <v>2011</v>
      </c>
    </row>
    <row r="1876" spans="1:24" x14ac:dyDescent="0.25">
      <c r="A1876" s="30" t="s">
        <v>1512</v>
      </c>
      <c r="B1876" s="31" t="s">
        <v>608</v>
      </c>
      <c r="C1876" s="31" t="str">
        <f t="shared" si="87"/>
        <v>Durable Medical Equipment and Supplies Policy</v>
      </c>
      <c r="G1876" s="30" t="s">
        <v>1512</v>
      </c>
      <c r="H1876" s="31" t="s">
        <v>608</v>
      </c>
      <c r="I1876" s="31" t="str">
        <f t="shared" si="88"/>
        <v>Durable Medical Equipment and Supplies Policy</v>
      </c>
      <c r="J1876" t="e">
        <f t="shared" ca="1" si="89"/>
        <v>#N/A</v>
      </c>
      <c r="N1876" s="34" t="s">
        <v>2011</v>
      </c>
      <c r="O1876" s="34" t="s">
        <v>2629</v>
      </c>
      <c r="P1876" s="69">
        <v>8442</v>
      </c>
      <c r="Q1876" s="34" t="s">
        <v>8960</v>
      </c>
      <c r="R1876" s="34" t="s">
        <v>2631</v>
      </c>
      <c r="S1876" s="69">
        <v>43728</v>
      </c>
      <c r="T1876" s="70" t="s">
        <v>8961</v>
      </c>
      <c r="U1876" s="34" t="s">
        <v>7476</v>
      </c>
      <c r="V1876" s="34" t="s">
        <v>7477</v>
      </c>
      <c r="W1876" s="34" t="s">
        <v>8962</v>
      </c>
      <c r="X1876" s="34" t="s">
        <v>2011</v>
      </c>
    </row>
    <row r="1877" spans="1:24" x14ac:dyDescent="0.25">
      <c r="A1877" s="30" t="s">
        <v>1512</v>
      </c>
      <c r="B1877" s="31" t="s">
        <v>723</v>
      </c>
      <c r="C1877" s="31" t="str">
        <f t="shared" si="87"/>
        <v>Durable Medical Equipment and Supplies Policy</v>
      </c>
      <c r="G1877" s="30" t="s">
        <v>1512</v>
      </c>
      <c r="H1877" s="31" t="s">
        <v>723</v>
      </c>
      <c r="I1877" s="31" t="str">
        <f t="shared" si="88"/>
        <v>Durable Medical Equipment and Supplies Policy</v>
      </c>
      <c r="J1877" t="e">
        <f t="shared" ca="1" si="89"/>
        <v>#N/A</v>
      </c>
      <c r="N1877" s="34" t="s">
        <v>2011</v>
      </c>
      <c r="O1877" s="34" t="s">
        <v>2629</v>
      </c>
      <c r="P1877" s="69">
        <v>8736</v>
      </c>
      <c r="Q1877" s="34" t="s">
        <v>8963</v>
      </c>
      <c r="R1877" s="34" t="s">
        <v>8964</v>
      </c>
      <c r="S1877" s="69">
        <v>58167</v>
      </c>
      <c r="T1877" s="70" t="s">
        <v>8965</v>
      </c>
      <c r="U1877" s="34" t="s">
        <v>7476</v>
      </c>
      <c r="V1877" s="34" t="s">
        <v>7477</v>
      </c>
      <c r="W1877" s="34" t="s">
        <v>8950</v>
      </c>
      <c r="X1877" s="34" t="s">
        <v>2011</v>
      </c>
    </row>
    <row r="1878" spans="1:24" x14ac:dyDescent="0.25">
      <c r="A1878" s="30" t="s">
        <v>1512</v>
      </c>
      <c r="B1878" s="31" t="s">
        <v>609</v>
      </c>
      <c r="C1878" s="31" t="str">
        <f t="shared" si="87"/>
        <v>Durable Medical Equipment and Supplies Policy</v>
      </c>
      <c r="G1878" s="30" t="s">
        <v>1512</v>
      </c>
      <c r="H1878" s="31" t="s">
        <v>609</v>
      </c>
      <c r="I1878" s="31" t="str">
        <f t="shared" si="88"/>
        <v>Durable Medical Equipment and Supplies Policy</v>
      </c>
      <c r="J1878" t="e">
        <f t="shared" ca="1" si="89"/>
        <v>#N/A</v>
      </c>
      <c r="N1878" s="34" t="s">
        <v>2011</v>
      </c>
      <c r="O1878" s="34" t="s">
        <v>2621</v>
      </c>
      <c r="P1878" s="69">
        <v>8737</v>
      </c>
      <c r="Q1878" s="34" t="s">
        <v>8966</v>
      </c>
      <c r="R1878" s="34" t="s">
        <v>2623</v>
      </c>
      <c r="S1878" s="69">
        <v>47841</v>
      </c>
      <c r="T1878" s="70" t="s">
        <v>8967</v>
      </c>
      <c r="U1878" s="34" t="s">
        <v>7476</v>
      </c>
      <c r="V1878" s="34" t="s">
        <v>7477</v>
      </c>
      <c r="W1878" s="34" t="s">
        <v>8968</v>
      </c>
      <c r="X1878" s="34" t="s">
        <v>2011</v>
      </c>
    </row>
    <row r="1879" spans="1:24" x14ac:dyDescent="0.25">
      <c r="A1879" s="30" t="s">
        <v>1512</v>
      </c>
      <c r="B1879" s="31" t="s">
        <v>724</v>
      </c>
      <c r="C1879" s="31" t="str">
        <f t="shared" si="87"/>
        <v>Durable Medical Equipment and Supplies Policy</v>
      </c>
      <c r="G1879" s="30" t="s">
        <v>1512</v>
      </c>
      <c r="H1879" s="31" t="s">
        <v>724</v>
      </c>
      <c r="I1879" s="31" t="str">
        <f t="shared" si="88"/>
        <v>Durable Medical Equipment and Supplies Policy</v>
      </c>
      <c r="J1879" t="e">
        <f t="shared" ca="1" si="89"/>
        <v>#N/A</v>
      </c>
      <c r="N1879" s="34" t="s">
        <v>2011</v>
      </c>
      <c r="O1879" s="34" t="s">
        <v>2621</v>
      </c>
      <c r="P1879" s="69">
        <v>8738</v>
      </c>
      <c r="Q1879" s="34" t="s">
        <v>8969</v>
      </c>
      <c r="R1879" s="34" t="s">
        <v>2626</v>
      </c>
      <c r="S1879" s="69">
        <v>47834</v>
      </c>
      <c r="T1879" s="70" t="s">
        <v>8970</v>
      </c>
      <c r="U1879" s="34" t="s">
        <v>7476</v>
      </c>
      <c r="V1879" s="34" t="s">
        <v>7477</v>
      </c>
      <c r="W1879" s="34" t="s">
        <v>8968</v>
      </c>
      <c r="X1879" s="34" t="s">
        <v>2011</v>
      </c>
    </row>
    <row r="1880" spans="1:24" x14ac:dyDescent="0.25">
      <c r="A1880" s="30" t="s">
        <v>1513</v>
      </c>
      <c r="B1880" s="31" t="s">
        <v>606</v>
      </c>
      <c r="C1880" s="31" t="str">
        <f t="shared" si="87"/>
        <v>Durable Medical Equipment and Supplies Policy</v>
      </c>
      <c r="G1880" s="30" t="s">
        <v>1513</v>
      </c>
      <c r="H1880" s="31" t="s">
        <v>606</v>
      </c>
      <c r="I1880" s="31" t="str">
        <f t="shared" si="88"/>
        <v>Durable Medical Equipment and Supplies Policy</v>
      </c>
      <c r="J1880" t="e">
        <f t="shared" ca="1" si="89"/>
        <v>#N/A</v>
      </c>
      <c r="N1880" s="34" t="s">
        <v>2011</v>
      </c>
      <c r="O1880" s="34" t="s">
        <v>2621</v>
      </c>
      <c r="P1880" s="69">
        <v>8739</v>
      </c>
      <c r="Q1880" s="34" t="s">
        <v>8971</v>
      </c>
      <c r="R1880" s="34" t="s">
        <v>2627</v>
      </c>
      <c r="S1880" s="69">
        <v>47815</v>
      </c>
      <c r="T1880" s="34" t="s">
        <v>8972</v>
      </c>
      <c r="U1880" s="34" t="s">
        <v>7476</v>
      </c>
      <c r="V1880" s="34" t="s">
        <v>7477</v>
      </c>
      <c r="W1880" s="34" t="s">
        <v>8968</v>
      </c>
      <c r="X1880" s="34" t="s">
        <v>2011</v>
      </c>
    </row>
    <row r="1881" spans="1:24" x14ac:dyDescent="0.25">
      <c r="A1881" s="30" t="s">
        <v>1513</v>
      </c>
      <c r="B1881" s="31" t="s">
        <v>721</v>
      </c>
      <c r="C1881" s="31" t="str">
        <f t="shared" si="87"/>
        <v>Durable Medical Equipment and Supplies Policy</v>
      </c>
      <c r="G1881" s="30" t="s">
        <v>1513</v>
      </c>
      <c r="H1881" s="31" t="s">
        <v>721</v>
      </c>
      <c r="I1881" s="31" t="str">
        <f t="shared" si="88"/>
        <v>Durable Medical Equipment and Supplies Policy</v>
      </c>
      <c r="J1881" t="e">
        <f t="shared" ca="1" si="89"/>
        <v>#N/A</v>
      </c>
      <c r="N1881" s="34" t="s">
        <v>2011</v>
      </c>
      <c r="O1881" s="34" t="s">
        <v>2621</v>
      </c>
      <c r="P1881" s="69">
        <v>8740</v>
      </c>
      <c r="Q1881" s="34" t="s">
        <v>8973</v>
      </c>
      <c r="R1881" s="34" t="s">
        <v>2625</v>
      </c>
      <c r="S1881" s="69">
        <v>47839</v>
      </c>
      <c r="T1881" s="34" t="s">
        <v>8974</v>
      </c>
      <c r="U1881" s="34" t="s">
        <v>7476</v>
      </c>
      <c r="V1881" s="34" t="s">
        <v>7477</v>
      </c>
      <c r="W1881" s="34" t="s">
        <v>8968</v>
      </c>
      <c r="X1881" s="34" t="s">
        <v>2011</v>
      </c>
    </row>
    <row r="1882" spans="1:24" x14ac:dyDescent="0.25">
      <c r="A1882" s="30" t="s">
        <v>1513</v>
      </c>
      <c r="B1882" s="31" t="s">
        <v>607</v>
      </c>
      <c r="C1882" s="31" t="str">
        <f t="shared" si="87"/>
        <v>Durable Medical Equipment and Supplies Policy</v>
      </c>
      <c r="G1882" s="30" t="s">
        <v>1513</v>
      </c>
      <c r="H1882" s="31" t="s">
        <v>607</v>
      </c>
      <c r="I1882" s="31" t="str">
        <f t="shared" si="88"/>
        <v>Durable Medical Equipment and Supplies Policy</v>
      </c>
      <c r="J1882" t="e">
        <f t="shared" ca="1" si="89"/>
        <v>#N/A</v>
      </c>
      <c r="N1882" s="34" t="s">
        <v>2011</v>
      </c>
      <c r="O1882" s="34" t="s">
        <v>2621</v>
      </c>
      <c r="P1882" s="69">
        <v>8741</v>
      </c>
      <c r="Q1882" s="34" t="s">
        <v>8975</v>
      </c>
      <c r="R1882" s="34" t="s">
        <v>2624</v>
      </c>
      <c r="S1882" s="69">
        <v>47840</v>
      </c>
      <c r="T1882" s="70" t="s">
        <v>8976</v>
      </c>
      <c r="U1882" s="34" t="s">
        <v>7476</v>
      </c>
      <c r="V1882" s="34" t="s">
        <v>7477</v>
      </c>
      <c r="W1882" s="34" t="s">
        <v>8968</v>
      </c>
      <c r="X1882" s="34" t="s">
        <v>2011</v>
      </c>
    </row>
    <row r="1883" spans="1:24" x14ac:dyDescent="0.25">
      <c r="A1883" s="30" t="s">
        <v>1513</v>
      </c>
      <c r="B1883" s="31" t="s">
        <v>722</v>
      </c>
      <c r="C1883" s="31" t="str">
        <f t="shared" si="87"/>
        <v>Durable Medical Equipment and Supplies Policy</v>
      </c>
      <c r="G1883" s="30" t="s">
        <v>1513</v>
      </c>
      <c r="H1883" s="31" t="s">
        <v>722</v>
      </c>
      <c r="I1883" s="31" t="str">
        <f t="shared" si="88"/>
        <v>Durable Medical Equipment and Supplies Policy</v>
      </c>
      <c r="J1883" t="e">
        <f t="shared" ca="1" si="89"/>
        <v>#N/A</v>
      </c>
      <c r="N1883" s="34" t="s">
        <v>2011</v>
      </c>
      <c r="O1883" s="34" t="s">
        <v>2621</v>
      </c>
      <c r="P1883" s="69">
        <v>8742</v>
      </c>
      <c r="Q1883" s="34" t="s">
        <v>8977</v>
      </c>
      <c r="R1883" s="34" t="s">
        <v>8978</v>
      </c>
      <c r="S1883" s="69">
        <v>57831</v>
      </c>
      <c r="T1883" s="70" t="s">
        <v>8979</v>
      </c>
      <c r="U1883" s="34" t="s">
        <v>7476</v>
      </c>
      <c r="V1883" s="34" t="s">
        <v>7477</v>
      </c>
      <c r="W1883" s="34" t="s">
        <v>8968</v>
      </c>
      <c r="X1883" s="34" t="s">
        <v>2011</v>
      </c>
    </row>
    <row r="1884" spans="1:24" x14ac:dyDescent="0.25">
      <c r="A1884" s="30" t="s">
        <v>1513</v>
      </c>
      <c r="B1884" s="31" t="s">
        <v>608</v>
      </c>
      <c r="C1884" s="31" t="str">
        <f t="shared" si="87"/>
        <v>Durable Medical Equipment and Supplies Policy</v>
      </c>
      <c r="G1884" s="30" t="s">
        <v>1513</v>
      </c>
      <c r="H1884" s="31" t="s">
        <v>608</v>
      </c>
      <c r="I1884" s="31" t="str">
        <f t="shared" si="88"/>
        <v>Durable Medical Equipment and Supplies Policy</v>
      </c>
      <c r="J1884" t="e">
        <f t="shared" ca="1" si="89"/>
        <v>#N/A</v>
      </c>
      <c r="N1884" s="34" t="s">
        <v>2011</v>
      </c>
      <c r="O1884" s="34" t="s">
        <v>2621</v>
      </c>
      <c r="P1884" s="69">
        <v>8743</v>
      </c>
      <c r="Q1884" s="34" t="s">
        <v>8980</v>
      </c>
      <c r="R1884" s="34" t="s">
        <v>2622</v>
      </c>
      <c r="S1884" s="69">
        <v>47842</v>
      </c>
      <c r="T1884" s="34" t="s">
        <v>8981</v>
      </c>
      <c r="U1884" s="34" t="s">
        <v>7476</v>
      </c>
      <c r="V1884" s="34" t="s">
        <v>7477</v>
      </c>
      <c r="W1884" s="34" t="s">
        <v>8982</v>
      </c>
      <c r="X1884" s="34" t="s">
        <v>2011</v>
      </c>
    </row>
    <row r="1885" spans="1:24" x14ac:dyDescent="0.25">
      <c r="A1885" s="30" t="s">
        <v>1513</v>
      </c>
      <c r="B1885" s="31" t="s">
        <v>723</v>
      </c>
      <c r="C1885" s="31" t="str">
        <f t="shared" si="87"/>
        <v>Durable Medical Equipment and Supplies Policy</v>
      </c>
      <c r="G1885" s="30" t="s">
        <v>1513</v>
      </c>
      <c r="H1885" s="31" t="s">
        <v>723</v>
      </c>
      <c r="I1885" s="31" t="str">
        <f t="shared" si="88"/>
        <v>Durable Medical Equipment and Supplies Policy</v>
      </c>
      <c r="J1885" t="e">
        <f t="shared" ca="1" si="89"/>
        <v>#N/A</v>
      </c>
      <c r="N1885" s="34" t="s">
        <v>2011</v>
      </c>
      <c r="O1885" s="34" t="s">
        <v>2584</v>
      </c>
      <c r="P1885" s="69">
        <v>5622</v>
      </c>
      <c r="Q1885" s="34" t="s">
        <v>8983</v>
      </c>
      <c r="R1885" s="34" t="s">
        <v>2618</v>
      </c>
      <c r="S1885" s="69">
        <v>17513</v>
      </c>
      <c r="T1885" s="70" t="s">
        <v>8984</v>
      </c>
      <c r="U1885" s="34" t="s">
        <v>7476</v>
      </c>
      <c r="V1885" s="34" t="s">
        <v>7477</v>
      </c>
      <c r="W1885" s="34" t="s">
        <v>8985</v>
      </c>
      <c r="X1885" s="34" t="s">
        <v>2011</v>
      </c>
    </row>
    <row r="1886" spans="1:24" x14ac:dyDescent="0.25">
      <c r="A1886" s="30" t="s">
        <v>1513</v>
      </c>
      <c r="B1886" s="31" t="s">
        <v>609</v>
      </c>
      <c r="C1886" s="31" t="str">
        <f t="shared" si="87"/>
        <v>Durable Medical Equipment and Supplies Policy</v>
      </c>
      <c r="G1886" s="30" t="s">
        <v>1513</v>
      </c>
      <c r="H1886" s="31" t="s">
        <v>609</v>
      </c>
      <c r="I1886" s="31" t="str">
        <f t="shared" si="88"/>
        <v>Durable Medical Equipment and Supplies Policy</v>
      </c>
      <c r="J1886" t="e">
        <f t="shared" ca="1" si="89"/>
        <v>#N/A</v>
      </c>
      <c r="N1886" s="34" t="s">
        <v>2011</v>
      </c>
      <c r="O1886" s="34" t="s">
        <v>2584</v>
      </c>
      <c r="P1886" s="69">
        <v>5623</v>
      </c>
      <c r="Q1886" s="34" t="s">
        <v>8986</v>
      </c>
      <c r="R1886" s="34" t="s">
        <v>2598</v>
      </c>
      <c r="S1886" s="69">
        <v>17452</v>
      </c>
      <c r="T1886" s="70" t="s">
        <v>8987</v>
      </c>
      <c r="U1886" s="34" t="s">
        <v>7476</v>
      </c>
      <c r="V1886" s="34" t="s">
        <v>7477</v>
      </c>
      <c r="W1886" s="34" t="s">
        <v>8988</v>
      </c>
      <c r="X1886" s="34" t="s">
        <v>2011</v>
      </c>
    </row>
    <row r="1887" spans="1:24" x14ac:dyDescent="0.25">
      <c r="A1887" s="30" t="s">
        <v>1513</v>
      </c>
      <c r="B1887" s="31" t="s">
        <v>724</v>
      </c>
      <c r="C1887" s="31" t="str">
        <f t="shared" si="87"/>
        <v>Durable Medical Equipment and Supplies Policy</v>
      </c>
      <c r="G1887" s="30" t="s">
        <v>1513</v>
      </c>
      <c r="H1887" s="31" t="s">
        <v>724</v>
      </c>
      <c r="I1887" s="31" t="str">
        <f t="shared" si="88"/>
        <v>Durable Medical Equipment and Supplies Policy</v>
      </c>
      <c r="J1887" t="e">
        <f t="shared" ca="1" si="89"/>
        <v>#N/A</v>
      </c>
      <c r="N1887" s="71" t="s">
        <v>2011</v>
      </c>
      <c r="O1887" s="34" t="s">
        <v>2584</v>
      </c>
      <c r="P1887" s="69">
        <v>5624</v>
      </c>
      <c r="Q1887" s="34" t="s">
        <v>8989</v>
      </c>
      <c r="R1887" s="34" t="s">
        <v>2004</v>
      </c>
      <c r="S1887" s="69">
        <v>60804</v>
      </c>
      <c r="T1887" s="34" t="s">
        <v>8990</v>
      </c>
      <c r="U1887" s="34" t="s">
        <v>7476</v>
      </c>
      <c r="V1887" s="34" t="s">
        <v>7477</v>
      </c>
      <c r="W1887" s="34" t="s">
        <v>8991</v>
      </c>
      <c r="X1887" s="71" t="s">
        <v>2011</v>
      </c>
    </row>
    <row r="1888" spans="1:24" x14ac:dyDescent="0.25">
      <c r="A1888" s="30" t="s">
        <v>1514</v>
      </c>
      <c r="B1888" s="31" t="s">
        <v>606</v>
      </c>
      <c r="C1888" s="31" t="str">
        <f t="shared" si="87"/>
        <v>Durable Medical Equipment and Supplies Policy</v>
      </c>
      <c r="G1888" s="30" t="s">
        <v>1514</v>
      </c>
      <c r="H1888" s="31" t="s">
        <v>606</v>
      </c>
      <c r="I1888" s="31" t="str">
        <f t="shared" si="88"/>
        <v>Durable Medical Equipment and Supplies Policy</v>
      </c>
      <c r="J1888" t="e">
        <f t="shared" ca="1" si="89"/>
        <v>#N/A</v>
      </c>
      <c r="N1888" s="71" t="s">
        <v>2011</v>
      </c>
      <c r="O1888" s="34" t="s">
        <v>2584</v>
      </c>
      <c r="P1888" s="69">
        <v>5625</v>
      </c>
      <c r="Q1888" s="70" t="s">
        <v>8992</v>
      </c>
      <c r="R1888" s="34" t="s">
        <v>380</v>
      </c>
      <c r="S1888" s="69">
        <v>26186</v>
      </c>
      <c r="T1888" s="70" t="s">
        <v>8993</v>
      </c>
      <c r="U1888" s="34" t="s">
        <v>7476</v>
      </c>
      <c r="V1888" s="34" t="s">
        <v>7477</v>
      </c>
      <c r="W1888" s="34" t="s">
        <v>8994</v>
      </c>
      <c r="X1888" s="71" t="s">
        <v>2011</v>
      </c>
    </row>
    <row r="1889" spans="1:24" x14ac:dyDescent="0.25">
      <c r="A1889" s="30" t="s">
        <v>1514</v>
      </c>
      <c r="B1889" s="31" t="s">
        <v>721</v>
      </c>
      <c r="C1889" s="31" t="str">
        <f t="shared" si="87"/>
        <v>Durable Medical Equipment and Supplies Policy</v>
      </c>
      <c r="G1889" s="30" t="s">
        <v>1514</v>
      </c>
      <c r="H1889" s="31" t="s">
        <v>721</v>
      </c>
      <c r="I1889" s="31" t="str">
        <f t="shared" si="88"/>
        <v>Durable Medical Equipment and Supplies Policy</v>
      </c>
      <c r="J1889" t="e">
        <f t="shared" ca="1" si="89"/>
        <v>#N/A</v>
      </c>
      <c r="N1889" s="71" t="s">
        <v>2011</v>
      </c>
      <c r="O1889" s="34" t="s">
        <v>2584</v>
      </c>
      <c r="P1889" s="69">
        <v>5626</v>
      </c>
      <c r="Q1889" s="70" t="s">
        <v>8995</v>
      </c>
      <c r="R1889" s="34" t="s">
        <v>2008</v>
      </c>
      <c r="S1889" s="69">
        <v>60649</v>
      </c>
      <c r="T1889" s="70" t="s">
        <v>8996</v>
      </c>
      <c r="U1889" s="34" t="s">
        <v>7476</v>
      </c>
      <c r="V1889" s="34" t="s">
        <v>7477</v>
      </c>
      <c r="W1889" s="34" t="s">
        <v>8997</v>
      </c>
      <c r="X1889" s="71" t="s">
        <v>2011</v>
      </c>
    </row>
    <row r="1890" spans="1:24" x14ac:dyDescent="0.25">
      <c r="A1890" s="30" t="s">
        <v>1514</v>
      </c>
      <c r="B1890" s="31" t="s">
        <v>607</v>
      </c>
      <c r="C1890" s="31" t="str">
        <f t="shared" si="87"/>
        <v>Durable Medical Equipment and Supplies Policy</v>
      </c>
      <c r="G1890" s="30" t="s">
        <v>1514</v>
      </c>
      <c r="H1890" s="31" t="s">
        <v>607</v>
      </c>
      <c r="I1890" s="31" t="str">
        <f t="shared" si="88"/>
        <v>Durable Medical Equipment and Supplies Policy</v>
      </c>
      <c r="J1890" t="e">
        <f t="shared" ca="1" si="89"/>
        <v>#N/A</v>
      </c>
      <c r="N1890" s="34" t="s">
        <v>2011</v>
      </c>
      <c r="O1890" s="34" t="s">
        <v>2584</v>
      </c>
      <c r="P1890" s="69">
        <v>5627</v>
      </c>
      <c r="Q1890" s="34" t="s">
        <v>8998</v>
      </c>
      <c r="R1890" s="34" t="s">
        <v>2597</v>
      </c>
      <c r="S1890" s="69">
        <v>25529</v>
      </c>
      <c r="T1890" s="70" t="s">
        <v>8999</v>
      </c>
      <c r="U1890" s="34" t="s">
        <v>7476</v>
      </c>
      <c r="V1890" s="34" t="s">
        <v>7477</v>
      </c>
      <c r="W1890" s="34" t="s">
        <v>9000</v>
      </c>
      <c r="X1890" s="34" t="s">
        <v>2011</v>
      </c>
    </row>
    <row r="1891" spans="1:24" x14ac:dyDescent="0.25">
      <c r="A1891" s="30" t="s">
        <v>1514</v>
      </c>
      <c r="B1891" s="31" t="s">
        <v>722</v>
      </c>
      <c r="C1891" s="31" t="str">
        <f t="shared" si="87"/>
        <v>Durable Medical Equipment and Supplies Policy</v>
      </c>
      <c r="G1891" s="30" t="s">
        <v>1514</v>
      </c>
      <c r="H1891" s="31" t="s">
        <v>722</v>
      </c>
      <c r="I1891" s="31" t="str">
        <f t="shared" si="88"/>
        <v>Durable Medical Equipment and Supplies Policy</v>
      </c>
      <c r="J1891" t="e">
        <f t="shared" ca="1" si="89"/>
        <v>#N/A</v>
      </c>
      <c r="N1891" s="71" t="s">
        <v>2011</v>
      </c>
      <c r="O1891" s="34" t="s">
        <v>2584</v>
      </c>
      <c r="P1891" s="69">
        <v>5628</v>
      </c>
      <c r="Q1891" s="34" t="s">
        <v>9001</v>
      </c>
      <c r="R1891" s="34" t="s">
        <v>2006</v>
      </c>
      <c r="S1891" s="69">
        <v>52712</v>
      </c>
      <c r="T1891" s="70" t="s">
        <v>9002</v>
      </c>
      <c r="U1891" s="34" t="s">
        <v>4699</v>
      </c>
      <c r="V1891" s="34" t="s">
        <v>4699</v>
      </c>
      <c r="W1891" s="70" t="s">
        <v>3690</v>
      </c>
      <c r="X1891" s="71" t="s">
        <v>2011</v>
      </c>
    </row>
    <row r="1892" spans="1:24" x14ac:dyDescent="0.25">
      <c r="A1892" s="30" t="s">
        <v>1514</v>
      </c>
      <c r="B1892" s="31" t="s">
        <v>608</v>
      </c>
      <c r="C1892" s="31" t="str">
        <f t="shared" si="87"/>
        <v>Durable Medical Equipment and Supplies Policy</v>
      </c>
      <c r="G1892" s="30" t="s">
        <v>1514</v>
      </c>
      <c r="H1892" s="31" t="s">
        <v>608</v>
      </c>
      <c r="I1892" s="31" t="str">
        <f t="shared" si="88"/>
        <v>Durable Medical Equipment and Supplies Policy</v>
      </c>
      <c r="J1892" t="e">
        <f t="shared" ca="1" si="89"/>
        <v>#N/A</v>
      </c>
      <c r="N1892" s="34" t="s">
        <v>2011</v>
      </c>
      <c r="O1892" s="34" t="s">
        <v>2584</v>
      </c>
      <c r="P1892" s="69">
        <v>5629</v>
      </c>
      <c r="Q1892" s="34" t="s">
        <v>9003</v>
      </c>
      <c r="R1892" s="34" t="s">
        <v>2588</v>
      </c>
      <c r="S1892" s="69">
        <v>25770</v>
      </c>
      <c r="T1892" s="70" t="s">
        <v>9004</v>
      </c>
      <c r="U1892" s="34" t="s">
        <v>7476</v>
      </c>
      <c r="V1892" s="34" t="s">
        <v>7477</v>
      </c>
      <c r="W1892" s="34" t="s">
        <v>9005</v>
      </c>
      <c r="X1892" s="34" t="s">
        <v>2011</v>
      </c>
    </row>
    <row r="1893" spans="1:24" x14ac:dyDescent="0.25">
      <c r="A1893" s="30" t="s">
        <v>1514</v>
      </c>
      <c r="B1893" s="31" t="s">
        <v>723</v>
      </c>
      <c r="C1893" s="31" t="str">
        <f t="shared" si="87"/>
        <v>Durable Medical Equipment and Supplies Policy</v>
      </c>
      <c r="G1893" s="30" t="s">
        <v>1514</v>
      </c>
      <c r="H1893" s="31" t="s">
        <v>723</v>
      </c>
      <c r="I1893" s="31" t="str">
        <f t="shared" si="88"/>
        <v>Durable Medical Equipment and Supplies Policy</v>
      </c>
      <c r="J1893" t="e">
        <f t="shared" ca="1" si="89"/>
        <v>#N/A</v>
      </c>
      <c r="N1893" s="34" t="s">
        <v>2011</v>
      </c>
      <c r="O1893" s="34" t="s">
        <v>2584</v>
      </c>
      <c r="P1893" s="69">
        <v>5631</v>
      </c>
      <c r="Q1893" s="70" t="s">
        <v>9006</v>
      </c>
      <c r="R1893" s="34" t="s">
        <v>9007</v>
      </c>
      <c r="S1893" s="69">
        <v>61020</v>
      </c>
      <c r="T1893" s="70" t="s">
        <v>9008</v>
      </c>
      <c r="U1893" s="34" t="s">
        <v>7476</v>
      </c>
      <c r="V1893" s="34" t="s">
        <v>7477</v>
      </c>
      <c r="W1893" s="34" t="s">
        <v>9009</v>
      </c>
      <c r="X1893" s="34" t="s">
        <v>2011</v>
      </c>
    </row>
    <row r="1894" spans="1:24" x14ac:dyDescent="0.25">
      <c r="A1894" s="30" t="s">
        <v>1514</v>
      </c>
      <c r="B1894" s="31" t="s">
        <v>609</v>
      </c>
      <c r="C1894" s="31" t="str">
        <f t="shared" si="87"/>
        <v>Durable Medical Equipment and Supplies Policy</v>
      </c>
      <c r="G1894" s="30" t="s">
        <v>1514</v>
      </c>
      <c r="H1894" s="31" t="s">
        <v>609</v>
      </c>
      <c r="I1894" s="31" t="str">
        <f t="shared" si="88"/>
        <v>Durable Medical Equipment and Supplies Policy</v>
      </c>
      <c r="J1894" t="e">
        <f t="shared" ca="1" si="89"/>
        <v>#N/A</v>
      </c>
      <c r="N1894" s="34" t="s">
        <v>2011</v>
      </c>
      <c r="O1894" s="34" t="s">
        <v>2584</v>
      </c>
      <c r="P1894" s="69">
        <v>5632</v>
      </c>
      <c r="Q1894" s="70" t="s">
        <v>9010</v>
      </c>
      <c r="R1894" s="34" t="s">
        <v>2601</v>
      </c>
      <c r="S1894" s="69">
        <v>36097</v>
      </c>
      <c r="T1894" s="70" t="s">
        <v>9011</v>
      </c>
      <c r="U1894" s="34" t="s">
        <v>7476</v>
      </c>
      <c r="V1894" s="34" t="s">
        <v>7477</v>
      </c>
      <c r="W1894" s="34" t="s">
        <v>8988</v>
      </c>
      <c r="X1894" s="34" t="s">
        <v>2011</v>
      </c>
    </row>
    <row r="1895" spans="1:24" x14ac:dyDescent="0.25">
      <c r="A1895" s="30" t="s">
        <v>1514</v>
      </c>
      <c r="B1895" s="31" t="s">
        <v>724</v>
      </c>
      <c r="C1895" s="31" t="str">
        <f t="shared" si="87"/>
        <v>Durable Medical Equipment and Supplies Policy</v>
      </c>
      <c r="G1895" s="30" t="s">
        <v>1514</v>
      </c>
      <c r="H1895" s="31" t="s">
        <v>724</v>
      </c>
      <c r="I1895" s="31" t="str">
        <f t="shared" si="88"/>
        <v>Durable Medical Equipment and Supplies Policy</v>
      </c>
      <c r="J1895" t="e">
        <f t="shared" ca="1" si="89"/>
        <v>#N/A</v>
      </c>
      <c r="N1895" s="34" t="s">
        <v>2011</v>
      </c>
      <c r="O1895" s="34" t="s">
        <v>2584</v>
      </c>
      <c r="P1895" s="69">
        <v>5633</v>
      </c>
      <c r="Q1895" s="70" t="s">
        <v>9012</v>
      </c>
      <c r="R1895" s="34" t="s">
        <v>9013</v>
      </c>
      <c r="S1895" s="69">
        <v>57948</v>
      </c>
      <c r="T1895" s="70" t="s">
        <v>9014</v>
      </c>
      <c r="U1895" s="34" t="s">
        <v>7476</v>
      </c>
      <c r="V1895" s="34" t="s">
        <v>7477</v>
      </c>
      <c r="W1895" s="34" t="s">
        <v>9015</v>
      </c>
      <c r="X1895" s="34" t="s">
        <v>2011</v>
      </c>
    </row>
    <row r="1896" spans="1:24" x14ac:dyDescent="0.25">
      <c r="A1896" s="30" t="s">
        <v>1515</v>
      </c>
      <c r="B1896" s="31" t="s">
        <v>606</v>
      </c>
      <c r="C1896" s="31" t="str">
        <f t="shared" si="87"/>
        <v>Durable Medical Equipment and Supplies Policy</v>
      </c>
      <c r="G1896" s="30" t="s">
        <v>1515</v>
      </c>
      <c r="H1896" s="31" t="s">
        <v>606</v>
      </c>
      <c r="I1896" s="31" t="str">
        <f t="shared" si="88"/>
        <v>Durable Medical Equipment and Supplies Policy</v>
      </c>
      <c r="J1896" t="e">
        <f t="shared" ca="1" si="89"/>
        <v>#N/A</v>
      </c>
      <c r="N1896" s="34" t="s">
        <v>2011</v>
      </c>
      <c r="O1896" s="34" t="s">
        <v>2584</v>
      </c>
      <c r="P1896" s="69">
        <v>5635</v>
      </c>
      <c r="Q1896" s="70" t="s">
        <v>9016</v>
      </c>
      <c r="R1896" s="34" t="s">
        <v>9017</v>
      </c>
      <c r="S1896" s="69">
        <v>57934</v>
      </c>
      <c r="T1896" s="70" t="s">
        <v>9018</v>
      </c>
      <c r="U1896" s="34" t="s">
        <v>7476</v>
      </c>
      <c r="V1896" s="34" t="s">
        <v>7477</v>
      </c>
      <c r="W1896" s="34" t="s">
        <v>8988</v>
      </c>
      <c r="X1896" s="34" t="s">
        <v>2011</v>
      </c>
    </row>
    <row r="1897" spans="1:24" x14ac:dyDescent="0.25">
      <c r="A1897" s="30" t="s">
        <v>1515</v>
      </c>
      <c r="B1897" s="31" t="s">
        <v>721</v>
      </c>
      <c r="C1897" s="31" t="str">
        <f t="shared" si="87"/>
        <v>Durable Medical Equipment and Supplies Policy</v>
      </c>
      <c r="G1897" s="30" t="s">
        <v>1515</v>
      </c>
      <c r="H1897" s="31" t="s">
        <v>721</v>
      </c>
      <c r="I1897" s="31" t="str">
        <f t="shared" si="88"/>
        <v>Durable Medical Equipment and Supplies Policy</v>
      </c>
      <c r="J1897" t="e">
        <f t="shared" ca="1" si="89"/>
        <v>#N/A</v>
      </c>
      <c r="N1897" s="34" t="s">
        <v>2011</v>
      </c>
      <c r="O1897" s="34" t="s">
        <v>2584</v>
      </c>
      <c r="P1897" s="69">
        <v>5638</v>
      </c>
      <c r="Q1897" s="70" t="s">
        <v>9019</v>
      </c>
      <c r="R1897" s="34" t="s">
        <v>9020</v>
      </c>
      <c r="S1897" s="69">
        <v>57941</v>
      </c>
      <c r="T1897" s="70" t="s">
        <v>9021</v>
      </c>
      <c r="U1897" s="34" t="s">
        <v>7476</v>
      </c>
      <c r="V1897" s="34" t="s">
        <v>7477</v>
      </c>
      <c r="W1897" s="34" t="s">
        <v>8988</v>
      </c>
      <c r="X1897" s="34" t="s">
        <v>2011</v>
      </c>
    </row>
    <row r="1898" spans="1:24" x14ac:dyDescent="0.25">
      <c r="A1898" s="30" t="s">
        <v>1515</v>
      </c>
      <c r="B1898" s="31" t="s">
        <v>607</v>
      </c>
      <c r="C1898" s="31" t="str">
        <f t="shared" si="87"/>
        <v>Durable Medical Equipment and Supplies Policy</v>
      </c>
      <c r="G1898" s="30" t="s">
        <v>1515</v>
      </c>
      <c r="H1898" s="31" t="s">
        <v>607</v>
      </c>
      <c r="I1898" s="31" t="str">
        <f t="shared" si="88"/>
        <v>Durable Medical Equipment and Supplies Policy</v>
      </c>
      <c r="J1898" t="e">
        <f t="shared" ca="1" si="89"/>
        <v>#N/A</v>
      </c>
      <c r="N1898" s="34" t="s">
        <v>2011</v>
      </c>
      <c r="O1898" s="34" t="s">
        <v>2584</v>
      </c>
      <c r="P1898" s="69">
        <v>5639</v>
      </c>
      <c r="Q1898" s="70" t="s">
        <v>9022</v>
      </c>
      <c r="R1898" s="34" t="s">
        <v>2592</v>
      </c>
      <c r="S1898" s="69">
        <v>36166</v>
      </c>
      <c r="T1898" s="70" t="s">
        <v>9023</v>
      </c>
      <c r="U1898" s="34" t="s">
        <v>7476</v>
      </c>
      <c r="V1898" s="34" t="s">
        <v>7477</v>
      </c>
      <c r="W1898" s="34" t="s">
        <v>8988</v>
      </c>
      <c r="X1898" s="34" t="s">
        <v>2011</v>
      </c>
    </row>
    <row r="1899" spans="1:24" x14ac:dyDescent="0.25">
      <c r="A1899" s="30" t="s">
        <v>1515</v>
      </c>
      <c r="B1899" s="31" t="s">
        <v>722</v>
      </c>
      <c r="C1899" s="31" t="str">
        <f t="shared" si="87"/>
        <v>Durable Medical Equipment and Supplies Policy</v>
      </c>
      <c r="G1899" s="30" t="s">
        <v>1515</v>
      </c>
      <c r="H1899" s="31" t="s">
        <v>722</v>
      </c>
      <c r="I1899" s="31" t="str">
        <f t="shared" si="88"/>
        <v>Durable Medical Equipment and Supplies Policy</v>
      </c>
      <c r="J1899" t="e">
        <f t="shared" ca="1" si="89"/>
        <v>#N/A</v>
      </c>
      <c r="N1899" s="34" t="s">
        <v>2011</v>
      </c>
      <c r="O1899" s="34" t="s">
        <v>2584</v>
      </c>
      <c r="P1899" s="69">
        <v>5640</v>
      </c>
      <c r="Q1899" s="70" t="s">
        <v>9024</v>
      </c>
      <c r="R1899" s="34" t="s">
        <v>2602</v>
      </c>
      <c r="S1899" s="69">
        <v>36093</v>
      </c>
      <c r="T1899" s="70" t="s">
        <v>9025</v>
      </c>
      <c r="U1899" s="34" t="s">
        <v>7476</v>
      </c>
      <c r="V1899" s="34" t="s">
        <v>7477</v>
      </c>
      <c r="W1899" s="34" t="s">
        <v>8988</v>
      </c>
      <c r="X1899" s="34" t="s">
        <v>2011</v>
      </c>
    </row>
    <row r="1900" spans="1:24" x14ac:dyDescent="0.25">
      <c r="A1900" s="30" t="s">
        <v>1515</v>
      </c>
      <c r="B1900" s="31" t="s">
        <v>608</v>
      </c>
      <c r="C1900" s="31" t="str">
        <f t="shared" si="87"/>
        <v>Durable Medical Equipment and Supplies Policy</v>
      </c>
      <c r="G1900" s="30" t="s">
        <v>1515</v>
      </c>
      <c r="H1900" s="31" t="s">
        <v>608</v>
      </c>
      <c r="I1900" s="31" t="str">
        <f t="shared" si="88"/>
        <v>Durable Medical Equipment and Supplies Policy</v>
      </c>
      <c r="J1900" t="e">
        <f t="shared" ca="1" si="89"/>
        <v>#N/A</v>
      </c>
      <c r="N1900" s="34" t="s">
        <v>2011</v>
      </c>
      <c r="O1900" s="34" t="s">
        <v>2584</v>
      </c>
      <c r="P1900" s="69">
        <v>5641</v>
      </c>
      <c r="Q1900" s="70" t="s">
        <v>9026</v>
      </c>
      <c r="R1900" s="34" t="s">
        <v>9027</v>
      </c>
      <c r="S1900" s="69">
        <v>57932</v>
      </c>
      <c r="T1900" s="70" t="s">
        <v>9028</v>
      </c>
      <c r="U1900" s="34" t="s">
        <v>7476</v>
      </c>
      <c r="V1900" s="34" t="s">
        <v>7477</v>
      </c>
      <c r="W1900" s="34" t="s">
        <v>8988</v>
      </c>
      <c r="X1900" s="34" t="s">
        <v>2011</v>
      </c>
    </row>
    <row r="1901" spans="1:24" x14ac:dyDescent="0.25">
      <c r="A1901" s="30" t="s">
        <v>1515</v>
      </c>
      <c r="B1901" s="31" t="s">
        <v>723</v>
      </c>
      <c r="C1901" s="31" t="str">
        <f t="shared" si="87"/>
        <v>Durable Medical Equipment and Supplies Policy</v>
      </c>
      <c r="G1901" s="30" t="s">
        <v>1515</v>
      </c>
      <c r="H1901" s="31" t="s">
        <v>723</v>
      </c>
      <c r="I1901" s="31" t="str">
        <f t="shared" si="88"/>
        <v>Durable Medical Equipment and Supplies Policy</v>
      </c>
      <c r="J1901" t="e">
        <f t="shared" ca="1" si="89"/>
        <v>#N/A</v>
      </c>
      <c r="N1901" s="71" t="s">
        <v>2011</v>
      </c>
      <c r="O1901" s="34" t="s">
        <v>2584</v>
      </c>
      <c r="P1901" s="69">
        <v>5642</v>
      </c>
      <c r="Q1901" s="34" t="s">
        <v>9029</v>
      </c>
      <c r="R1901" s="34" t="s">
        <v>2003</v>
      </c>
      <c r="S1901" s="69">
        <v>60980</v>
      </c>
      <c r="T1901" s="70" t="s">
        <v>9030</v>
      </c>
      <c r="U1901" s="34" t="s">
        <v>7476</v>
      </c>
      <c r="V1901" s="34" t="s">
        <v>7477</v>
      </c>
      <c r="W1901" s="34" t="s">
        <v>9031</v>
      </c>
      <c r="X1901" s="71" t="s">
        <v>2011</v>
      </c>
    </row>
    <row r="1902" spans="1:24" x14ac:dyDescent="0.25">
      <c r="A1902" s="30" t="s">
        <v>1515</v>
      </c>
      <c r="B1902" s="31" t="s">
        <v>609</v>
      </c>
      <c r="C1902" s="31" t="str">
        <f t="shared" si="87"/>
        <v>Durable Medical Equipment and Supplies Policy</v>
      </c>
      <c r="G1902" s="30" t="s">
        <v>1515</v>
      </c>
      <c r="H1902" s="31" t="s">
        <v>609</v>
      </c>
      <c r="I1902" s="31" t="str">
        <f t="shared" si="88"/>
        <v>Durable Medical Equipment and Supplies Policy</v>
      </c>
      <c r="J1902" t="e">
        <f t="shared" ca="1" si="89"/>
        <v>#N/A</v>
      </c>
      <c r="N1902" s="34" t="s">
        <v>2011</v>
      </c>
      <c r="O1902" s="34" t="s">
        <v>2584</v>
      </c>
      <c r="P1902" s="69">
        <v>5643</v>
      </c>
      <c r="Q1902" s="70" t="s">
        <v>9032</v>
      </c>
      <c r="R1902" s="34" t="s">
        <v>9033</v>
      </c>
      <c r="S1902" s="69">
        <v>61026</v>
      </c>
      <c r="T1902" s="70" t="s">
        <v>9034</v>
      </c>
      <c r="U1902" s="34" t="s">
        <v>7476</v>
      </c>
      <c r="V1902" s="34" t="s">
        <v>7477</v>
      </c>
      <c r="W1902" s="34" t="s">
        <v>9009</v>
      </c>
      <c r="X1902" s="34" t="s">
        <v>2011</v>
      </c>
    </row>
    <row r="1903" spans="1:24" x14ac:dyDescent="0.25">
      <c r="A1903" s="30" t="s">
        <v>1515</v>
      </c>
      <c r="B1903" s="31" t="s">
        <v>724</v>
      </c>
      <c r="C1903" s="31" t="str">
        <f t="shared" si="87"/>
        <v>Durable Medical Equipment and Supplies Policy</v>
      </c>
      <c r="G1903" s="30" t="s">
        <v>1515</v>
      </c>
      <c r="H1903" s="31" t="s">
        <v>724</v>
      </c>
      <c r="I1903" s="31" t="str">
        <f t="shared" si="88"/>
        <v>Durable Medical Equipment and Supplies Policy</v>
      </c>
      <c r="J1903" t="e">
        <f t="shared" ca="1" si="89"/>
        <v>#N/A</v>
      </c>
      <c r="N1903" s="34" t="s">
        <v>2011</v>
      </c>
      <c r="O1903" s="34" t="s">
        <v>2584</v>
      </c>
      <c r="P1903" s="69">
        <v>5644</v>
      </c>
      <c r="Q1903" s="70" t="s">
        <v>9035</v>
      </c>
      <c r="R1903" s="34" t="s">
        <v>2609</v>
      </c>
      <c r="S1903" s="69">
        <v>36196</v>
      </c>
      <c r="T1903" s="70" t="s">
        <v>9036</v>
      </c>
      <c r="U1903" s="34" t="s">
        <v>7476</v>
      </c>
      <c r="V1903" s="34" t="s">
        <v>7477</v>
      </c>
      <c r="W1903" s="34" t="s">
        <v>8988</v>
      </c>
      <c r="X1903" s="34" t="s">
        <v>2011</v>
      </c>
    </row>
    <row r="1904" spans="1:24" x14ac:dyDescent="0.25">
      <c r="A1904" s="30" t="s">
        <v>1516</v>
      </c>
      <c r="B1904" s="31" t="s">
        <v>629</v>
      </c>
      <c r="C1904" s="31" t="str">
        <f t="shared" si="87"/>
        <v>Drug and Biological Policy</v>
      </c>
      <c r="G1904" s="30" t="s">
        <v>1516</v>
      </c>
      <c r="H1904" s="31" t="s">
        <v>629</v>
      </c>
      <c r="I1904" s="31" t="str">
        <f t="shared" si="88"/>
        <v>Drug and Biological Policy</v>
      </c>
      <c r="J1904" t="e">
        <f t="shared" ca="1" si="89"/>
        <v>#N/A</v>
      </c>
      <c r="N1904" s="34" t="s">
        <v>2011</v>
      </c>
      <c r="O1904" s="34" t="s">
        <v>2584</v>
      </c>
      <c r="P1904" s="69">
        <v>5645</v>
      </c>
      <c r="Q1904" s="70" t="s">
        <v>9037</v>
      </c>
      <c r="R1904" s="34" t="s">
        <v>2614</v>
      </c>
      <c r="S1904" s="69">
        <v>36191</v>
      </c>
      <c r="T1904" s="70" t="s">
        <v>9038</v>
      </c>
      <c r="U1904" s="34" t="s">
        <v>7476</v>
      </c>
      <c r="V1904" s="34" t="s">
        <v>7477</v>
      </c>
      <c r="W1904" s="34" t="s">
        <v>8988</v>
      </c>
      <c r="X1904" s="34" t="s">
        <v>2011</v>
      </c>
    </row>
    <row r="1905" spans="1:24" x14ac:dyDescent="0.25">
      <c r="A1905" s="30" t="s">
        <v>1516</v>
      </c>
      <c r="B1905" s="31" t="s">
        <v>629</v>
      </c>
      <c r="C1905" s="31" t="str">
        <f t="shared" si="87"/>
        <v>Drug and Biological Policy</v>
      </c>
      <c r="G1905" s="30" t="s">
        <v>1516</v>
      </c>
      <c r="H1905" s="31" t="s">
        <v>629</v>
      </c>
      <c r="I1905" s="31" t="str">
        <f t="shared" si="88"/>
        <v>Drug and Biological Policy</v>
      </c>
      <c r="J1905" t="e">
        <f t="shared" ca="1" si="89"/>
        <v>#N/A</v>
      </c>
      <c r="N1905" s="34" t="s">
        <v>2011</v>
      </c>
      <c r="O1905" s="34" t="s">
        <v>2584</v>
      </c>
      <c r="P1905" s="69">
        <v>5646</v>
      </c>
      <c r="Q1905" s="34" t="s">
        <v>9039</v>
      </c>
      <c r="R1905" s="34" t="s">
        <v>9040</v>
      </c>
      <c r="S1905" s="69">
        <v>61005</v>
      </c>
      <c r="T1905" s="70" t="s">
        <v>9041</v>
      </c>
      <c r="U1905" s="34" t="s">
        <v>7476</v>
      </c>
      <c r="V1905" s="34" t="s">
        <v>7477</v>
      </c>
      <c r="W1905" s="34" t="s">
        <v>8988</v>
      </c>
      <c r="X1905" s="34" t="s">
        <v>2011</v>
      </c>
    </row>
    <row r="1906" spans="1:24" x14ac:dyDescent="0.25">
      <c r="A1906" s="30" t="s">
        <v>1517</v>
      </c>
      <c r="B1906" s="31" t="s">
        <v>837</v>
      </c>
      <c r="C1906" s="31" t="str">
        <f t="shared" si="87"/>
        <v>Drug and Biological Policy</v>
      </c>
      <c r="G1906" s="30" t="s">
        <v>1517</v>
      </c>
      <c r="H1906" s="31" t="s">
        <v>837</v>
      </c>
      <c r="I1906" s="31" t="str">
        <f t="shared" si="88"/>
        <v>Drug and Biological Policy</v>
      </c>
      <c r="J1906" t="e">
        <f t="shared" ca="1" si="89"/>
        <v>#N/A</v>
      </c>
      <c r="N1906" s="34" t="s">
        <v>2011</v>
      </c>
      <c r="O1906" s="34" t="s">
        <v>2584</v>
      </c>
      <c r="P1906" s="69">
        <v>5647</v>
      </c>
      <c r="Q1906" s="34" t="s">
        <v>9042</v>
      </c>
      <c r="R1906" s="34" t="s">
        <v>2616</v>
      </c>
      <c r="S1906" s="69">
        <v>42728</v>
      </c>
      <c r="T1906" s="70" t="s">
        <v>9043</v>
      </c>
      <c r="U1906" s="34" t="s">
        <v>7932</v>
      </c>
      <c r="V1906" s="34" t="s">
        <v>7933</v>
      </c>
      <c r="W1906" s="34" t="s">
        <v>9044</v>
      </c>
      <c r="X1906" s="34" t="s">
        <v>2011</v>
      </c>
    </row>
    <row r="1907" spans="1:24" x14ac:dyDescent="0.25">
      <c r="A1907" s="30" t="s">
        <v>1517</v>
      </c>
      <c r="B1907" s="31" t="s">
        <v>837</v>
      </c>
      <c r="C1907" s="31" t="str">
        <f t="shared" si="87"/>
        <v>Drug and Biological Policy</v>
      </c>
      <c r="G1907" s="30" t="s">
        <v>1517</v>
      </c>
      <c r="H1907" s="31" t="s">
        <v>837</v>
      </c>
      <c r="I1907" s="31" t="str">
        <f t="shared" si="88"/>
        <v>Drug and Biological Policy</v>
      </c>
      <c r="J1907" t="e">
        <f t="shared" ca="1" si="89"/>
        <v>#N/A</v>
      </c>
      <c r="N1907" s="34" t="s">
        <v>2011</v>
      </c>
      <c r="O1907" s="34" t="s">
        <v>2584</v>
      </c>
      <c r="P1907" s="69">
        <v>5649</v>
      </c>
      <c r="Q1907" s="34" t="s">
        <v>9045</v>
      </c>
      <c r="R1907" s="34" t="s">
        <v>2617</v>
      </c>
      <c r="S1907" s="69">
        <v>11982</v>
      </c>
      <c r="T1907" s="70" t="s">
        <v>9046</v>
      </c>
      <c r="U1907" s="34" t="s">
        <v>7932</v>
      </c>
      <c r="V1907" s="34" t="s">
        <v>7933</v>
      </c>
      <c r="W1907" s="34" t="s">
        <v>9047</v>
      </c>
      <c r="X1907" s="34" t="s">
        <v>2011</v>
      </c>
    </row>
    <row r="1908" spans="1:24" x14ac:dyDescent="0.25">
      <c r="A1908" s="30" t="s">
        <v>175</v>
      </c>
      <c r="B1908" s="31" t="s">
        <v>1518</v>
      </c>
      <c r="C1908" s="31" t="str">
        <f t="shared" si="87"/>
        <v>Drug and Biological Policy</v>
      </c>
      <c r="G1908" s="30" t="s">
        <v>175</v>
      </c>
      <c r="H1908" s="31" t="s">
        <v>1518</v>
      </c>
      <c r="I1908" s="31" t="str">
        <f t="shared" si="88"/>
        <v>Drug and Biological Policy</v>
      </c>
      <c r="J1908" t="e">
        <f t="shared" ca="1" si="89"/>
        <v>#N/A</v>
      </c>
      <c r="N1908" s="71" t="s">
        <v>2011</v>
      </c>
      <c r="O1908" s="34" t="s">
        <v>2584</v>
      </c>
      <c r="P1908" s="69">
        <v>5654</v>
      </c>
      <c r="Q1908" s="70" t="s">
        <v>9048</v>
      </c>
      <c r="R1908" s="34" t="s">
        <v>2005</v>
      </c>
      <c r="S1908" s="69">
        <v>60990</v>
      </c>
      <c r="T1908" s="70" t="s">
        <v>9049</v>
      </c>
      <c r="U1908" s="34" t="s">
        <v>7476</v>
      </c>
      <c r="V1908" s="34" t="s">
        <v>7477</v>
      </c>
      <c r="W1908" s="34" t="s">
        <v>9050</v>
      </c>
      <c r="X1908" s="71" t="s">
        <v>2011</v>
      </c>
    </row>
    <row r="1909" spans="1:24" x14ac:dyDescent="0.25">
      <c r="A1909" s="30" t="s">
        <v>175</v>
      </c>
      <c r="B1909" s="31" t="s">
        <v>1518</v>
      </c>
      <c r="C1909" s="31" t="str">
        <f t="shared" si="87"/>
        <v>Drug and Biological Policy</v>
      </c>
      <c r="G1909" s="30" t="s">
        <v>175</v>
      </c>
      <c r="H1909" s="31" t="s">
        <v>1518</v>
      </c>
      <c r="I1909" s="31" t="str">
        <f t="shared" si="88"/>
        <v>Drug and Biological Policy</v>
      </c>
      <c r="J1909" t="e">
        <f t="shared" ca="1" si="89"/>
        <v>#N/A</v>
      </c>
      <c r="N1909" s="34" t="s">
        <v>2011</v>
      </c>
      <c r="O1909" s="34" t="s">
        <v>2584</v>
      </c>
      <c r="P1909" s="69">
        <v>5655</v>
      </c>
      <c r="Q1909" s="34" t="s">
        <v>9051</v>
      </c>
      <c r="R1909" s="34" t="s">
        <v>2619</v>
      </c>
      <c r="S1909" s="69">
        <v>36187</v>
      </c>
      <c r="T1909" s="70" t="s">
        <v>9052</v>
      </c>
      <c r="U1909" s="34" t="s">
        <v>7476</v>
      </c>
      <c r="V1909" s="34" t="s">
        <v>7477</v>
      </c>
      <c r="W1909" s="34" t="s">
        <v>8988</v>
      </c>
      <c r="X1909" s="34" t="s">
        <v>2011</v>
      </c>
    </row>
    <row r="1910" spans="1:24" x14ac:dyDescent="0.25">
      <c r="A1910" s="30" t="s">
        <v>175</v>
      </c>
      <c r="B1910" s="31" t="s">
        <v>1519</v>
      </c>
      <c r="C1910" s="31" t="str">
        <f t="shared" si="87"/>
        <v>Drug and Biological Policy</v>
      </c>
      <c r="G1910" s="30" t="s">
        <v>175</v>
      </c>
      <c r="H1910" s="31" t="s">
        <v>1519</v>
      </c>
      <c r="I1910" s="31" t="str">
        <f t="shared" si="88"/>
        <v>Drug and Biological Policy</v>
      </c>
      <c r="J1910" t="e">
        <f t="shared" ca="1" si="89"/>
        <v>#N/A</v>
      </c>
      <c r="N1910" s="34" t="s">
        <v>2011</v>
      </c>
      <c r="O1910" s="34" t="s">
        <v>2584</v>
      </c>
      <c r="P1910" s="69">
        <v>5656</v>
      </c>
      <c r="Q1910" s="34" t="s">
        <v>9053</v>
      </c>
      <c r="R1910" s="34" t="s">
        <v>9054</v>
      </c>
      <c r="S1910" s="69">
        <v>60983</v>
      </c>
      <c r="T1910" s="70" t="s">
        <v>9055</v>
      </c>
      <c r="U1910" s="34" t="s">
        <v>7476</v>
      </c>
      <c r="V1910" s="34" t="s">
        <v>7477</v>
      </c>
      <c r="W1910" s="34" t="s">
        <v>8988</v>
      </c>
      <c r="X1910" s="34" t="s">
        <v>2011</v>
      </c>
    </row>
    <row r="1911" spans="1:24" x14ac:dyDescent="0.25">
      <c r="A1911" s="30" t="s">
        <v>175</v>
      </c>
      <c r="B1911" s="31" t="s">
        <v>1520</v>
      </c>
      <c r="C1911" s="31" t="str">
        <f t="shared" si="87"/>
        <v>Drug and Biological Policy</v>
      </c>
      <c r="G1911" s="30" t="s">
        <v>175</v>
      </c>
      <c r="H1911" s="31" t="s">
        <v>1520</v>
      </c>
      <c r="I1911" s="31" t="str">
        <f t="shared" si="88"/>
        <v>Drug and Biological Policy</v>
      </c>
      <c r="J1911" t="e">
        <f t="shared" ca="1" si="89"/>
        <v>#N/A</v>
      </c>
      <c r="N1911" s="34" t="s">
        <v>2011</v>
      </c>
      <c r="O1911" s="34" t="s">
        <v>2584</v>
      </c>
      <c r="P1911" s="69">
        <v>5658</v>
      </c>
      <c r="Q1911" s="70" t="s">
        <v>9056</v>
      </c>
      <c r="R1911" s="34" t="s">
        <v>9057</v>
      </c>
      <c r="S1911" s="69">
        <v>60985</v>
      </c>
      <c r="T1911" s="70" t="s">
        <v>9058</v>
      </c>
      <c r="U1911" s="34" t="s">
        <v>7476</v>
      </c>
      <c r="V1911" s="34" t="s">
        <v>7477</v>
      </c>
      <c r="W1911" s="34" t="s">
        <v>9009</v>
      </c>
      <c r="X1911" s="34" t="s">
        <v>2011</v>
      </c>
    </row>
    <row r="1912" spans="1:24" x14ac:dyDescent="0.25">
      <c r="A1912" s="30" t="s">
        <v>175</v>
      </c>
      <c r="B1912" s="31" t="s">
        <v>1520</v>
      </c>
      <c r="C1912" s="31" t="str">
        <f t="shared" si="87"/>
        <v>Drug and Biological Policy</v>
      </c>
      <c r="G1912" s="30" t="s">
        <v>175</v>
      </c>
      <c r="H1912" s="31" t="s">
        <v>1520</v>
      </c>
      <c r="I1912" s="31" t="str">
        <f t="shared" si="88"/>
        <v>Drug and Biological Policy</v>
      </c>
      <c r="J1912" t="e">
        <f t="shared" ca="1" si="89"/>
        <v>#N/A</v>
      </c>
      <c r="N1912" s="71" t="s">
        <v>2011</v>
      </c>
      <c r="O1912" s="34" t="s">
        <v>2584</v>
      </c>
      <c r="P1912" s="69">
        <v>5660</v>
      </c>
      <c r="Q1912" s="70" t="s">
        <v>9059</v>
      </c>
      <c r="R1912" s="34" t="s">
        <v>2002</v>
      </c>
      <c r="S1912" s="69">
        <v>61008</v>
      </c>
      <c r="T1912" s="70" t="s">
        <v>9060</v>
      </c>
      <c r="U1912" s="34" t="s">
        <v>7476</v>
      </c>
      <c r="V1912" s="34" t="s">
        <v>7477</v>
      </c>
      <c r="W1912" s="34" t="s">
        <v>9031</v>
      </c>
      <c r="X1912" s="71" t="s">
        <v>2011</v>
      </c>
    </row>
    <row r="1913" spans="1:24" x14ac:dyDescent="0.25">
      <c r="A1913" s="30" t="s">
        <v>175</v>
      </c>
      <c r="B1913" s="31" t="s">
        <v>1521</v>
      </c>
      <c r="C1913" s="31" t="str">
        <f t="shared" si="87"/>
        <v>Drug and Biological Policy</v>
      </c>
      <c r="G1913" s="30" t="s">
        <v>175</v>
      </c>
      <c r="H1913" s="31" t="s">
        <v>1521</v>
      </c>
      <c r="I1913" s="31" t="str">
        <f t="shared" si="88"/>
        <v>Drug and Biological Policy</v>
      </c>
      <c r="J1913" t="e">
        <f t="shared" ca="1" si="89"/>
        <v>#N/A</v>
      </c>
      <c r="N1913" s="34" t="s">
        <v>2011</v>
      </c>
      <c r="O1913" s="34" t="s">
        <v>2584</v>
      </c>
      <c r="P1913" s="69">
        <v>5661</v>
      </c>
      <c r="Q1913" s="34" t="s">
        <v>9061</v>
      </c>
      <c r="R1913" s="34" t="s">
        <v>2612</v>
      </c>
      <c r="S1913" s="69">
        <v>25670</v>
      </c>
      <c r="T1913" s="70" t="s">
        <v>9062</v>
      </c>
      <c r="U1913" s="34" t="s">
        <v>7932</v>
      </c>
      <c r="V1913" s="34" t="s">
        <v>7933</v>
      </c>
      <c r="W1913" s="34" t="s">
        <v>9063</v>
      </c>
      <c r="X1913" s="34" t="s">
        <v>2011</v>
      </c>
    </row>
    <row r="1914" spans="1:24" x14ac:dyDescent="0.25">
      <c r="A1914" s="30" t="s">
        <v>175</v>
      </c>
      <c r="B1914" s="31" t="s">
        <v>1522</v>
      </c>
      <c r="C1914" s="31" t="str">
        <f t="shared" si="87"/>
        <v>Drug and Biological Policy</v>
      </c>
      <c r="G1914" s="30" t="s">
        <v>175</v>
      </c>
      <c r="H1914" s="31" t="s">
        <v>1522</v>
      </c>
      <c r="I1914" s="31" t="str">
        <f t="shared" si="88"/>
        <v>Drug and Biological Policy</v>
      </c>
      <c r="J1914" t="e">
        <f t="shared" ca="1" si="89"/>
        <v>#N/A</v>
      </c>
      <c r="N1914" s="71" t="s">
        <v>2011</v>
      </c>
      <c r="O1914" s="34" t="s">
        <v>2584</v>
      </c>
      <c r="P1914" s="69">
        <v>5663</v>
      </c>
      <c r="Q1914" s="34" t="s">
        <v>9064</v>
      </c>
      <c r="R1914" s="34" t="s">
        <v>2007</v>
      </c>
      <c r="S1914" s="69">
        <v>61000</v>
      </c>
      <c r="T1914" s="70" t="s">
        <v>9065</v>
      </c>
      <c r="U1914" s="34" t="s">
        <v>7932</v>
      </c>
      <c r="V1914" s="34" t="s">
        <v>7946</v>
      </c>
      <c r="W1914" s="34" t="s">
        <v>9066</v>
      </c>
      <c r="X1914" s="71" t="s">
        <v>2011</v>
      </c>
    </row>
    <row r="1915" spans="1:24" x14ac:dyDescent="0.25">
      <c r="A1915" s="30" t="s">
        <v>175</v>
      </c>
      <c r="B1915" s="31" t="s">
        <v>1523</v>
      </c>
      <c r="C1915" s="31" t="str">
        <f t="shared" si="87"/>
        <v>Drug and Biological Policy</v>
      </c>
      <c r="G1915" s="30" t="s">
        <v>175</v>
      </c>
      <c r="H1915" s="31" t="s">
        <v>1523</v>
      </c>
      <c r="I1915" s="31" t="str">
        <f t="shared" si="88"/>
        <v>Drug and Biological Policy</v>
      </c>
      <c r="J1915" t="e">
        <f t="shared" ca="1" si="89"/>
        <v>#N/A</v>
      </c>
      <c r="N1915" s="34" t="s">
        <v>2011</v>
      </c>
      <c r="O1915" s="34" t="s">
        <v>2584</v>
      </c>
      <c r="P1915" s="69">
        <v>5664</v>
      </c>
      <c r="Q1915" s="34" t="s">
        <v>9067</v>
      </c>
      <c r="R1915" s="34" t="s">
        <v>2585</v>
      </c>
      <c r="S1915" s="69">
        <v>12148</v>
      </c>
      <c r="T1915" s="70" t="s">
        <v>9068</v>
      </c>
      <c r="U1915" s="34" t="s">
        <v>7932</v>
      </c>
      <c r="V1915" s="34" t="s">
        <v>7946</v>
      </c>
      <c r="W1915" s="34" t="s">
        <v>9069</v>
      </c>
      <c r="X1915" s="34" t="s">
        <v>2011</v>
      </c>
    </row>
    <row r="1916" spans="1:24" x14ac:dyDescent="0.25">
      <c r="A1916" s="30" t="s">
        <v>175</v>
      </c>
      <c r="B1916" s="31" t="s">
        <v>1524</v>
      </c>
      <c r="C1916" s="31" t="str">
        <f t="shared" si="87"/>
        <v>Drug and Biological Policy</v>
      </c>
      <c r="G1916" s="30" t="s">
        <v>175</v>
      </c>
      <c r="H1916" s="31" t="s">
        <v>1524</v>
      </c>
      <c r="I1916" s="31" t="str">
        <f t="shared" si="88"/>
        <v>Drug and Biological Policy</v>
      </c>
      <c r="J1916" t="e">
        <f t="shared" ca="1" si="89"/>
        <v>#N/A</v>
      </c>
      <c r="N1916" s="34" t="s">
        <v>2011</v>
      </c>
      <c r="O1916" s="34" t="s">
        <v>2584</v>
      </c>
      <c r="P1916" s="69">
        <v>5666</v>
      </c>
      <c r="Q1916" s="70" t="s">
        <v>9070</v>
      </c>
      <c r="R1916" s="34" t="s">
        <v>9071</v>
      </c>
      <c r="S1916" s="69">
        <v>61039</v>
      </c>
      <c r="T1916" s="70" t="s">
        <v>9072</v>
      </c>
      <c r="U1916" s="34" t="s">
        <v>7476</v>
      </c>
      <c r="V1916" s="34" t="s">
        <v>7477</v>
      </c>
      <c r="W1916" s="34" t="s">
        <v>9073</v>
      </c>
      <c r="X1916" s="34" t="s">
        <v>2011</v>
      </c>
    </row>
    <row r="1917" spans="1:24" x14ac:dyDescent="0.25">
      <c r="A1917" s="30" t="s">
        <v>175</v>
      </c>
      <c r="B1917" s="31" t="s">
        <v>837</v>
      </c>
      <c r="C1917" s="31" t="str">
        <f t="shared" si="87"/>
        <v>Drug and Biological Policy</v>
      </c>
      <c r="G1917" s="30" t="s">
        <v>175</v>
      </c>
      <c r="H1917" s="31" t="s">
        <v>837</v>
      </c>
      <c r="I1917" s="31" t="str">
        <f t="shared" si="88"/>
        <v>Drug and Biological Policy</v>
      </c>
      <c r="J1917" t="e">
        <f t="shared" ca="1" si="89"/>
        <v>#N/A</v>
      </c>
      <c r="N1917" s="34" t="s">
        <v>2011</v>
      </c>
      <c r="O1917" s="34" t="s">
        <v>2584</v>
      </c>
      <c r="P1917" s="69">
        <v>5667</v>
      </c>
      <c r="Q1917" s="34" t="s">
        <v>9074</v>
      </c>
      <c r="R1917" s="34" t="s">
        <v>2593</v>
      </c>
      <c r="S1917" s="69">
        <v>47089</v>
      </c>
      <c r="T1917" s="70" t="s">
        <v>9075</v>
      </c>
      <c r="U1917" s="34" t="s">
        <v>7932</v>
      </c>
      <c r="V1917" s="34" t="s">
        <v>7933</v>
      </c>
      <c r="W1917" s="34" t="s">
        <v>9076</v>
      </c>
      <c r="X1917" s="34" t="s">
        <v>2011</v>
      </c>
    </row>
    <row r="1918" spans="1:24" x14ac:dyDescent="0.25">
      <c r="A1918" s="30" t="s">
        <v>175</v>
      </c>
      <c r="B1918" s="31" t="s">
        <v>837</v>
      </c>
      <c r="C1918" s="31" t="str">
        <f t="shared" si="87"/>
        <v>Drug and Biological Policy</v>
      </c>
      <c r="G1918" s="30" t="s">
        <v>175</v>
      </c>
      <c r="H1918" s="31" t="s">
        <v>837</v>
      </c>
      <c r="I1918" s="31" t="str">
        <f t="shared" si="88"/>
        <v>Drug and Biological Policy</v>
      </c>
      <c r="J1918" t="e">
        <f t="shared" ca="1" si="89"/>
        <v>#N/A</v>
      </c>
      <c r="N1918" s="34" t="s">
        <v>2011</v>
      </c>
      <c r="O1918" s="34" t="s">
        <v>2584</v>
      </c>
      <c r="P1918" s="69">
        <v>5668</v>
      </c>
      <c r="Q1918" s="34" t="s">
        <v>9077</v>
      </c>
      <c r="R1918" s="34" t="s">
        <v>2586</v>
      </c>
      <c r="S1918" s="69">
        <v>47162</v>
      </c>
      <c r="T1918" s="70" t="s">
        <v>9078</v>
      </c>
      <c r="U1918" s="34" t="s">
        <v>7932</v>
      </c>
      <c r="V1918" s="34" t="s">
        <v>7933</v>
      </c>
      <c r="W1918" s="34" t="s">
        <v>9076</v>
      </c>
      <c r="X1918" s="34" t="s">
        <v>2011</v>
      </c>
    </row>
    <row r="1919" spans="1:24" x14ac:dyDescent="0.25">
      <c r="A1919" s="30" t="s">
        <v>1525</v>
      </c>
      <c r="B1919" s="31" t="s">
        <v>1475</v>
      </c>
      <c r="C1919" s="31" t="str">
        <f t="shared" si="87"/>
        <v>Neurology Policy</v>
      </c>
      <c r="G1919" s="30" t="s">
        <v>1525</v>
      </c>
      <c r="H1919" s="31" t="s">
        <v>1475</v>
      </c>
      <c r="I1919" s="31" t="str">
        <f t="shared" si="88"/>
        <v>Neurology Policy</v>
      </c>
      <c r="J1919" t="e">
        <f t="shared" ca="1" si="89"/>
        <v>#N/A</v>
      </c>
      <c r="N1919" s="34" t="s">
        <v>2011</v>
      </c>
      <c r="O1919" s="34" t="s">
        <v>2584</v>
      </c>
      <c r="P1919" s="69">
        <v>5669</v>
      </c>
      <c r="Q1919" s="34" t="s">
        <v>9079</v>
      </c>
      <c r="R1919" s="34" t="s">
        <v>9080</v>
      </c>
      <c r="S1919" s="69">
        <v>57908</v>
      </c>
      <c r="T1919" s="70" t="s">
        <v>9081</v>
      </c>
      <c r="U1919" s="34" t="s">
        <v>7476</v>
      </c>
      <c r="V1919" s="34" t="s">
        <v>7477</v>
      </c>
      <c r="W1919" s="34" t="s">
        <v>8988</v>
      </c>
      <c r="X1919" s="34" t="s">
        <v>2011</v>
      </c>
    </row>
    <row r="1920" spans="1:24" x14ac:dyDescent="0.25">
      <c r="A1920" s="30" t="s">
        <v>1525</v>
      </c>
      <c r="B1920" s="31" t="s">
        <v>1477</v>
      </c>
      <c r="C1920" s="31" t="str">
        <f t="shared" si="87"/>
        <v>Neurology Policy</v>
      </c>
      <c r="G1920" s="30" t="s">
        <v>1525</v>
      </c>
      <c r="H1920" s="31" t="s">
        <v>1477</v>
      </c>
      <c r="I1920" s="31" t="str">
        <f t="shared" si="88"/>
        <v>Neurology Policy</v>
      </c>
      <c r="J1920" t="e">
        <f t="shared" ca="1" si="89"/>
        <v>#N/A</v>
      </c>
      <c r="N1920" s="34" t="s">
        <v>2011</v>
      </c>
      <c r="O1920" s="34" t="s">
        <v>2584</v>
      </c>
      <c r="P1920" s="69">
        <v>5670</v>
      </c>
      <c r="Q1920" s="70" t="s">
        <v>9082</v>
      </c>
      <c r="R1920" s="34" t="s">
        <v>9083</v>
      </c>
      <c r="S1920" s="69">
        <v>57921</v>
      </c>
      <c r="T1920" s="70" t="s">
        <v>9084</v>
      </c>
      <c r="U1920" s="34" t="s">
        <v>7476</v>
      </c>
      <c r="V1920" s="34" t="s">
        <v>7477</v>
      </c>
      <c r="W1920" s="34" t="s">
        <v>8988</v>
      </c>
      <c r="X1920" s="34" t="s">
        <v>2011</v>
      </c>
    </row>
    <row r="1921" spans="1:24" x14ac:dyDescent="0.25">
      <c r="A1921" s="30" t="s">
        <v>1525</v>
      </c>
      <c r="B1921" s="31" t="s">
        <v>1478</v>
      </c>
      <c r="C1921" s="31" t="str">
        <f t="shared" si="87"/>
        <v>Neurology Policy</v>
      </c>
      <c r="G1921" s="30" t="s">
        <v>1525</v>
      </c>
      <c r="H1921" s="31" t="s">
        <v>1478</v>
      </c>
      <c r="I1921" s="31" t="str">
        <f t="shared" si="88"/>
        <v>Neurology Policy</v>
      </c>
      <c r="J1921" t="e">
        <f t="shared" ca="1" si="89"/>
        <v>#N/A</v>
      </c>
      <c r="N1921" s="34" t="s">
        <v>2011</v>
      </c>
      <c r="O1921" s="34" t="s">
        <v>2584</v>
      </c>
      <c r="P1921" s="69">
        <v>5671</v>
      </c>
      <c r="Q1921" s="70" t="s">
        <v>9085</v>
      </c>
      <c r="R1921" s="34" t="s">
        <v>9086</v>
      </c>
      <c r="S1921" s="69">
        <v>57904</v>
      </c>
      <c r="T1921" s="70" t="s">
        <v>9087</v>
      </c>
      <c r="U1921" s="34" t="s">
        <v>7476</v>
      </c>
      <c r="V1921" s="34" t="s">
        <v>7477</v>
      </c>
      <c r="W1921" s="34" t="s">
        <v>8988</v>
      </c>
      <c r="X1921" s="34" t="s">
        <v>2011</v>
      </c>
    </row>
    <row r="1922" spans="1:24" x14ac:dyDescent="0.25">
      <c r="A1922" s="30" t="s">
        <v>1525</v>
      </c>
      <c r="B1922" s="31" t="s">
        <v>1480</v>
      </c>
      <c r="C1922" s="31" t="str">
        <f t="shared" si="87"/>
        <v>Neurology Policy</v>
      </c>
      <c r="G1922" s="30" t="s">
        <v>1525</v>
      </c>
      <c r="H1922" s="31" t="s">
        <v>1480</v>
      </c>
      <c r="I1922" s="31" t="str">
        <f t="shared" si="88"/>
        <v>Neurology Policy</v>
      </c>
      <c r="J1922" t="e">
        <f t="shared" ca="1" si="89"/>
        <v>#N/A</v>
      </c>
      <c r="N1922" s="34" t="s">
        <v>2011</v>
      </c>
      <c r="O1922" s="34" t="s">
        <v>2584</v>
      </c>
      <c r="P1922" s="69">
        <v>7376</v>
      </c>
      <c r="Q1922" s="34" t="s">
        <v>9088</v>
      </c>
      <c r="R1922" s="34" t="s">
        <v>2620</v>
      </c>
      <c r="S1922" s="69">
        <v>26304</v>
      </c>
      <c r="T1922" s="70" t="s">
        <v>9089</v>
      </c>
      <c r="U1922" s="34" t="s">
        <v>7932</v>
      </c>
      <c r="V1922" s="34" t="s">
        <v>7933</v>
      </c>
      <c r="W1922" s="34" t="s">
        <v>9090</v>
      </c>
      <c r="X1922" s="34" t="s">
        <v>2011</v>
      </c>
    </row>
    <row r="1923" spans="1:24" x14ac:dyDescent="0.25">
      <c r="A1923" s="30" t="s">
        <v>1525</v>
      </c>
      <c r="B1923" s="31" t="s">
        <v>1481</v>
      </c>
      <c r="C1923" s="31" t="str">
        <f t="shared" ref="C1923:C1986" si="90">VLOOKUP(A1923,$G:$I,3,0)</f>
        <v>Neurology Policy</v>
      </c>
      <c r="G1923" s="30" t="s">
        <v>1525</v>
      </c>
      <c r="H1923" s="31" t="s">
        <v>1481</v>
      </c>
      <c r="I1923" s="31" t="str">
        <f t="shared" ref="I1923:I1986" si="91">VLOOKUP(G1923,$R:$X,7,0)</f>
        <v>Neurology Policy</v>
      </c>
      <c r="J1923" t="e">
        <f t="shared" ref="J1923:J1986" ca="1" si="92">VLOOKUP(I1923,$J:$J,1,0)</f>
        <v>#N/A</v>
      </c>
      <c r="N1923" s="71" t="s">
        <v>2011</v>
      </c>
      <c r="O1923" s="34" t="s">
        <v>2576</v>
      </c>
      <c r="P1923" s="69">
        <v>7707</v>
      </c>
      <c r="Q1923" s="34" t="s">
        <v>9091</v>
      </c>
      <c r="R1923" s="34" t="s">
        <v>406</v>
      </c>
      <c r="S1923" s="69">
        <v>56669</v>
      </c>
      <c r="T1923" s="70" t="s">
        <v>9092</v>
      </c>
      <c r="U1923" s="34" t="s">
        <v>7476</v>
      </c>
      <c r="V1923" s="34" t="s">
        <v>7477</v>
      </c>
      <c r="W1923" s="70" t="s">
        <v>9093</v>
      </c>
      <c r="X1923" s="71" t="s">
        <v>2011</v>
      </c>
    </row>
    <row r="1924" spans="1:24" x14ac:dyDescent="0.25">
      <c r="A1924" s="30" t="s">
        <v>152</v>
      </c>
      <c r="B1924" s="31" t="s">
        <v>1526</v>
      </c>
      <c r="C1924" s="31" t="str">
        <f t="shared" si="90"/>
        <v>CMS National Coverage Determinations (NCD) Policy</v>
      </c>
      <c r="G1924" s="30" t="s">
        <v>152</v>
      </c>
      <c r="H1924" s="31" t="s">
        <v>1526</v>
      </c>
      <c r="I1924" s="31" t="str">
        <f t="shared" si="91"/>
        <v>CMS National Coverage Determinations (NCD) Policy</v>
      </c>
      <c r="J1924" t="e">
        <f t="shared" ca="1" si="92"/>
        <v>#N/A</v>
      </c>
      <c r="N1924" s="34" t="s">
        <v>2011</v>
      </c>
      <c r="O1924" s="34" t="s">
        <v>2576</v>
      </c>
      <c r="P1924" s="69">
        <v>7708</v>
      </c>
      <c r="Q1924" s="34" t="s">
        <v>9094</v>
      </c>
      <c r="R1924" s="34" t="s">
        <v>9095</v>
      </c>
      <c r="S1924" s="69">
        <v>56678</v>
      </c>
      <c r="T1924" s="70" t="s">
        <v>9096</v>
      </c>
      <c r="U1924" s="34" t="s">
        <v>7476</v>
      </c>
      <c r="V1924" s="34" t="s">
        <v>7477</v>
      </c>
      <c r="W1924" s="34" t="s">
        <v>9097</v>
      </c>
      <c r="X1924" s="34" t="s">
        <v>2011</v>
      </c>
    </row>
    <row r="1925" spans="1:24" x14ac:dyDescent="0.25">
      <c r="A1925" s="30" t="s">
        <v>152</v>
      </c>
      <c r="B1925" s="31" t="s">
        <v>1527</v>
      </c>
      <c r="C1925" s="31" t="str">
        <f t="shared" si="90"/>
        <v>CMS National Coverage Determinations (NCD) Policy</v>
      </c>
      <c r="G1925" s="30" t="s">
        <v>152</v>
      </c>
      <c r="H1925" s="31" t="s">
        <v>1527</v>
      </c>
      <c r="I1925" s="31" t="str">
        <f t="shared" si="91"/>
        <v>CMS National Coverage Determinations (NCD) Policy</v>
      </c>
      <c r="J1925" t="e">
        <f t="shared" ca="1" si="92"/>
        <v>#N/A</v>
      </c>
      <c r="N1925" s="34" t="s">
        <v>2011</v>
      </c>
      <c r="O1925" s="34" t="s">
        <v>2576</v>
      </c>
      <c r="P1925" s="69">
        <v>7709</v>
      </c>
      <c r="Q1925" s="34" t="s">
        <v>9098</v>
      </c>
      <c r="R1925" s="34" t="s">
        <v>9099</v>
      </c>
      <c r="S1925" s="69">
        <v>56644</v>
      </c>
      <c r="T1925" s="34" t="s">
        <v>9100</v>
      </c>
      <c r="U1925" s="34" t="s">
        <v>7476</v>
      </c>
      <c r="V1925" s="34" t="s">
        <v>7477</v>
      </c>
      <c r="W1925" s="34" t="s">
        <v>9101</v>
      </c>
      <c r="X1925" s="34" t="s">
        <v>2011</v>
      </c>
    </row>
    <row r="1926" spans="1:24" x14ac:dyDescent="0.25">
      <c r="A1926" s="30" t="s">
        <v>152</v>
      </c>
      <c r="B1926" s="31" t="s">
        <v>1528</v>
      </c>
      <c r="C1926" s="31" t="str">
        <f t="shared" si="90"/>
        <v>CMS National Coverage Determinations (NCD) Policy</v>
      </c>
      <c r="G1926" s="30" t="s">
        <v>152</v>
      </c>
      <c r="H1926" s="31" t="s">
        <v>1528</v>
      </c>
      <c r="I1926" s="31" t="str">
        <f t="shared" si="91"/>
        <v>CMS National Coverage Determinations (NCD) Policy</v>
      </c>
      <c r="J1926" t="e">
        <f t="shared" ca="1" si="92"/>
        <v>#N/A</v>
      </c>
      <c r="N1926" s="34" t="s">
        <v>2011</v>
      </c>
      <c r="O1926" s="34" t="s">
        <v>2576</v>
      </c>
      <c r="P1926" s="69">
        <v>7710</v>
      </c>
      <c r="Q1926" s="34" t="s">
        <v>9102</v>
      </c>
      <c r="R1926" s="34" t="s">
        <v>9103</v>
      </c>
      <c r="S1926" s="69">
        <v>56666</v>
      </c>
      <c r="T1926" s="34" t="s">
        <v>9104</v>
      </c>
      <c r="U1926" s="34" t="s">
        <v>7476</v>
      </c>
      <c r="V1926" s="34" t="s">
        <v>7477</v>
      </c>
      <c r="W1926" s="34" t="s">
        <v>9105</v>
      </c>
      <c r="X1926" s="34" t="s">
        <v>2011</v>
      </c>
    </row>
    <row r="1927" spans="1:24" x14ac:dyDescent="0.25">
      <c r="A1927" s="30" t="s">
        <v>152</v>
      </c>
      <c r="B1927" s="31" t="s">
        <v>1529</v>
      </c>
      <c r="C1927" s="31" t="str">
        <f t="shared" si="90"/>
        <v>CMS National Coverage Determinations (NCD) Policy</v>
      </c>
      <c r="G1927" s="30" t="s">
        <v>152</v>
      </c>
      <c r="H1927" s="31" t="s">
        <v>1529</v>
      </c>
      <c r="I1927" s="31" t="str">
        <f t="shared" si="91"/>
        <v>CMS National Coverage Determinations (NCD) Policy</v>
      </c>
      <c r="J1927" t="e">
        <f t="shared" ca="1" si="92"/>
        <v>#N/A</v>
      </c>
      <c r="N1927" s="34" t="s">
        <v>2011</v>
      </c>
      <c r="O1927" s="34" t="s">
        <v>2576</v>
      </c>
      <c r="P1927" s="69">
        <v>7711</v>
      </c>
      <c r="Q1927" s="70" t="s">
        <v>9106</v>
      </c>
      <c r="R1927" s="34" t="s">
        <v>9107</v>
      </c>
      <c r="S1927" s="69">
        <v>56671</v>
      </c>
      <c r="T1927" s="34" t="s">
        <v>9108</v>
      </c>
      <c r="U1927" s="34" t="s">
        <v>7476</v>
      </c>
      <c r="V1927" s="34" t="s">
        <v>7477</v>
      </c>
      <c r="W1927" s="34" t="s">
        <v>9105</v>
      </c>
      <c r="X1927" s="34" t="s">
        <v>2011</v>
      </c>
    </row>
    <row r="1928" spans="1:24" x14ac:dyDescent="0.25">
      <c r="A1928" s="30" t="s">
        <v>152</v>
      </c>
      <c r="B1928" s="31" t="s">
        <v>1530</v>
      </c>
      <c r="C1928" s="31" t="str">
        <f t="shared" si="90"/>
        <v>CMS National Coverage Determinations (NCD) Policy</v>
      </c>
      <c r="G1928" s="30" t="s">
        <v>152</v>
      </c>
      <c r="H1928" s="31" t="s">
        <v>1530</v>
      </c>
      <c r="I1928" s="31" t="str">
        <f t="shared" si="91"/>
        <v>CMS National Coverage Determinations (NCD) Policy</v>
      </c>
      <c r="J1928" t="e">
        <f t="shared" ca="1" si="92"/>
        <v>#N/A</v>
      </c>
      <c r="N1928" s="34" t="s">
        <v>2011</v>
      </c>
      <c r="O1928" s="34" t="s">
        <v>2576</v>
      </c>
      <c r="P1928" s="69">
        <v>7712</v>
      </c>
      <c r="Q1928" s="34" t="s">
        <v>9109</v>
      </c>
      <c r="R1928" s="34" t="s">
        <v>9110</v>
      </c>
      <c r="S1928" s="69">
        <v>56643</v>
      </c>
      <c r="T1928" s="34" t="s">
        <v>9111</v>
      </c>
      <c r="U1928" s="34" t="s">
        <v>7476</v>
      </c>
      <c r="V1928" s="34" t="s">
        <v>7477</v>
      </c>
      <c r="W1928" s="34" t="s">
        <v>9112</v>
      </c>
      <c r="X1928" s="34" t="s">
        <v>2011</v>
      </c>
    </row>
    <row r="1929" spans="1:24" x14ac:dyDescent="0.25">
      <c r="A1929" s="30" t="s">
        <v>1531</v>
      </c>
      <c r="B1929" s="31" t="s">
        <v>1230</v>
      </c>
      <c r="C1929" s="31" t="str">
        <f t="shared" si="90"/>
        <v>CMS National Coverage Determinations (NCD) Policy</v>
      </c>
      <c r="G1929" s="30" t="s">
        <v>1531</v>
      </c>
      <c r="H1929" s="31" t="s">
        <v>1230</v>
      </c>
      <c r="I1929" s="31" t="str">
        <f t="shared" si="91"/>
        <v>CMS National Coverage Determinations (NCD) Policy</v>
      </c>
      <c r="J1929" t="e">
        <f t="shared" ca="1" si="92"/>
        <v>#N/A</v>
      </c>
      <c r="N1929" s="34" t="s">
        <v>2011</v>
      </c>
      <c r="O1929" s="34" t="s">
        <v>2576</v>
      </c>
      <c r="P1929" s="69">
        <v>7713</v>
      </c>
      <c r="Q1929" s="70" t="s">
        <v>9113</v>
      </c>
      <c r="R1929" s="34" t="s">
        <v>9114</v>
      </c>
      <c r="S1929" s="69">
        <v>60640</v>
      </c>
      <c r="T1929" s="70" t="s">
        <v>9115</v>
      </c>
      <c r="U1929" s="34" t="s">
        <v>7476</v>
      </c>
      <c r="V1929" s="34" t="s">
        <v>7477</v>
      </c>
      <c r="W1929" s="34" t="s">
        <v>9112</v>
      </c>
      <c r="X1929" s="34" t="s">
        <v>2011</v>
      </c>
    </row>
    <row r="1930" spans="1:24" x14ac:dyDescent="0.25">
      <c r="A1930" s="30" t="s">
        <v>1531</v>
      </c>
      <c r="B1930" s="31" t="s">
        <v>1532</v>
      </c>
      <c r="C1930" s="31" t="str">
        <f t="shared" si="90"/>
        <v>CMS National Coverage Determinations (NCD) Policy</v>
      </c>
      <c r="G1930" s="30" t="s">
        <v>1531</v>
      </c>
      <c r="H1930" s="31" t="s">
        <v>1532</v>
      </c>
      <c r="I1930" s="31" t="str">
        <f t="shared" si="91"/>
        <v>CMS National Coverage Determinations (NCD) Policy</v>
      </c>
      <c r="J1930" t="e">
        <f t="shared" ca="1" si="92"/>
        <v>#N/A</v>
      </c>
      <c r="N1930" s="34" t="s">
        <v>2011</v>
      </c>
      <c r="O1930" s="34" t="s">
        <v>2567</v>
      </c>
      <c r="P1930" s="69">
        <v>6330</v>
      </c>
      <c r="Q1930" s="34" t="s">
        <v>9116</v>
      </c>
      <c r="R1930" s="34" t="s">
        <v>2573</v>
      </c>
      <c r="S1930" s="69">
        <v>40854</v>
      </c>
      <c r="T1930" s="70" t="s">
        <v>9117</v>
      </c>
      <c r="U1930" s="34" t="s">
        <v>7476</v>
      </c>
      <c r="V1930" s="34" t="s">
        <v>7477</v>
      </c>
      <c r="W1930" s="34" t="s">
        <v>9118</v>
      </c>
      <c r="X1930" s="34" t="s">
        <v>2011</v>
      </c>
    </row>
    <row r="1931" spans="1:24" x14ac:dyDescent="0.25">
      <c r="A1931" s="30" t="s">
        <v>1531</v>
      </c>
      <c r="B1931" s="31" t="s">
        <v>1533</v>
      </c>
      <c r="C1931" s="31" t="str">
        <f t="shared" si="90"/>
        <v>CMS National Coverage Determinations (NCD) Policy</v>
      </c>
      <c r="G1931" s="30" t="s">
        <v>1531</v>
      </c>
      <c r="H1931" s="31" t="s">
        <v>1533</v>
      </c>
      <c r="I1931" s="31" t="str">
        <f t="shared" si="91"/>
        <v>CMS National Coverage Determinations (NCD) Policy</v>
      </c>
      <c r="J1931" t="e">
        <f t="shared" ca="1" si="92"/>
        <v>#N/A</v>
      </c>
      <c r="N1931" s="34" t="s">
        <v>2011</v>
      </c>
      <c r="O1931" s="34" t="s">
        <v>2567</v>
      </c>
      <c r="P1931" s="69">
        <v>6331</v>
      </c>
      <c r="Q1931" s="34" t="s">
        <v>9119</v>
      </c>
      <c r="R1931" s="34" t="s">
        <v>2574</v>
      </c>
      <c r="S1931" s="69">
        <v>40892</v>
      </c>
      <c r="T1931" s="70" t="s">
        <v>9120</v>
      </c>
      <c r="U1931" s="34" t="s">
        <v>7476</v>
      </c>
      <c r="V1931" s="34" t="s">
        <v>7477</v>
      </c>
      <c r="W1931" s="34" t="s">
        <v>9118</v>
      </c>
      <c r="X1931" s="34" t="s">
        <v>2011</v>
      </c>
    </row>
    <row r="1932" spans="1:24" x14ac:dyDescent="0.25">
      <c r="A1932" s="30" t="s">
        <v>1531</v>
      </c>
      <c r="B1932" s="31" t="s">
        <v>1534</v>
      </c>
      <c r="C1932" s="31" t="str">
        <f t="shared" si="90"/>
        <v>CMS National Coverage Determinations (NCD) Policy</v>
      </c>
      <c r="G1932" s="30" t="s">
        <v>1531</v>
      </c>
      <c r="H1932" s="31" t="s">
        <v>1534</v>
      </c>
      <c r="I1932" s="31" t="str">
        <f t="shared" si="91"/>
        <v>CMS National Coverage Determinations (NCD) Policy</v>
      </c>
      <c r="J1932" t="e">
        <f t="shared" ca="1" si="92"/>
        <v>#N/A</v>
      </c>
      <c r="N1932" s="34" t="s">
        <v>2011</v>
      </c>
      <c r="O1932" s="34" t="s">
        <v>2567</v>
      </c>
      <c r="P1932" s="69">
        <v>6332</v>
      </c>
      <c r="Q1932" s="70" t="s">
        <v>9121</v>
      </c>
      <c r="R1932" s="34" t="s">
        <v>2575</v>
      </c>
      <c r="S1932" s="69">
        <v>40859</v>
      </c>
      <c r="T1932" s="70" t="s">
        <v>9122</v>
      </c>
      <c r="U1932" s="34" t="s">
        <v>7476</v>
      </c>
      <c r="V1932" s="34" t="s">
        <v>7477</v>
      </c>
      <c r="W1932" s="34" t="s">
        <v>9118</v>
      </c>
      <c r="X1932" s="34" t="s">
        <v>2011</v>
      </c>
    </row>
    <row r="1933" spans="1:24" x14ac:dyDescent="0.25">
      <c r="A1933" s="30" t="s">
        <v>1531</v>
      </c>
      <c r="B1933" s="31" t="s">
        <v>1535</v>
      </c>
      <c r="C1933" s="31" t="str">
        <f t="shared" si="90"/>
        <v>CMS National Coverage Determinations (NCD) Policy</v>
      </c>
      <c r="G1933" s="30" t="s">
        <v>1531</v>
      </c>
      <c r="H1933" s="31" t="s">
        <v>1535</v>
      </c>
      <c r="I1933" s="31" t="str">
        <f t="shared" si="91"/>
        <v>CMS National Coverage Determinations (NCD) Policy</v>
      </c>
      <c r="J1933" t="e">
        <f t="shared" ca="1" si="92"/>
        <v>#N/A</v>
      </c>
      <c r="N1933" s="34" t="s">
        <v>2011</v>
      </c>
      <c r="O1933" s="34" t="s">
        <v>2567</v>
      </c>
      <c r="P1933" s="69">
        <v>6333</v>
      </c>
      <c r="Q1933" s="70" t="s">
        <v>9123</v>
      </c>
      <c r="R1933" s="34" t="s">
        <v>2571</v>
      </c>
      <c r="S1933" s="69">
        <v>40851</v>
      </c>
      <c r="T1933" s="70" t="s">
        <v>9124</v>
      </c>
      <c r="U1933" s="34" t="s">
        <v>7476</v>
      </c>
      <c r="V1933" s="34" t="s">
        <v>7477</v>
      </c>
      <c r="W1933" s="34" t="s">
        <v>9118</v>
      </c>
      <c r="X1933" s="34" t="s">
        <v>2011</v>
      </c>
    </row>
    <row r="1934" spans="1:24" x14ac:dyDescent="0.25">
      <c r="A1934" s="30" t="s">
        <v>1536</v>
      </c>
      <c r="B1934" s="31" t="s">
        <v>1156</v>
      </c>
      <c r="C1934" s="31" t="str">
        <f t="shared" si="90"/>
        <v>Drug and Biological Policy</v>
      </c>
      <c r="G1934" s="30" t="s">
        <v>1536</v>
      </c>
      <c r="H1934" s="31" t="s">
        <v>1156</v>
      </c>
      <c r="I1934" s="31" t="str">
        <f t="shared" si="91"/>
        <v>Drug and Biological Policy</v>
      </c>
      <c r="J1934" t="e">
        <f t="shared" ca="1" si="92"/>
        <v>#N/A</v>
      </c>
      <c r="N1934" s="34" t="s">
        <v>2011</v>
      </c>
      <c r="O1934" s="34" t="s">
        <v>2567</v>
      </c>
      <c r="P1934" s="69">
        <v>6356</v>
      </c>
      <c r="Q1934" s="34" t="s">
        <v>9125</v>
      </c>
      <c r="R1934" s="34" t="s">
        <v>2572</v>
      </c>
      <c r="S1934" s="69">
        <v>40862</v>
      </c>
      <c r="T1934" s="70" t="s">
        <v>9126</v>
      </c>
      <c r="U1934" s="34" t="s">
        <v>7476</v>
      </c>
      <c r="V1934" s="34" t="s">
        <v>7477</v>
      </c>
      <c r="W1934" s="34" t="s">
        <v>9118</v>
      </c>
      <c r="X1934" s="34" t="s">
        <v>2011</v>
      </c>
    </row>
    <row r="1935" spans="1:24" x14ac:dyDescent="0.25">
      <c r="A1935" s="30" t="s">
        <v>1536</v>
      </c>
      <c r="B1935" s="31" t="s">
        <v>1160</v>
      </c>
      <c r="C1935" s="31" t="str">
        <f t="shared" si="90"/>
        <v>Drug and Biological Policy</v>
      </c>
      <c r="G1935" s="30" t="s">
        <v>1536</v>
      </c>
      <c r="H1935" s="31" t="s">
        <v>1160</v>
      </c>
      <c r="I1935" s="31" t="str">
        <f t="shared" si="91"/>
        <v>Drug and Biological Policy</v>
      </c>
      <c r="J1935" t="e">
        <f t="shared" ca="1" si="92"/>
        <v>#N/A</v>
      </c>
      <c r="N1935" s="34" t="s">
        <v>2011</v>
      </c>
      <c r="O1935" s="34" t="s">
        <v>2567</v>
      </c>
      <c r="P1935" s="69">
        <v>7247</v>
      </c>
      <c r="Q1935" s="34" t="s">
        <v>9127</v>
      </c>
      <c r="R1935" s="34" t="s">
        <v>2570</v>
      </c>
      <c r="S1935" s="69">
        <v>29713</v>
      </c>
      <c r="T1935" s="70" t="s">
        <v>9128</v>
      </c>
      <c r="U1935" s="34" t="s">
        <v>7932</v>
      </c>
      <c r="V1935" s="34" t="s">
        <v>7933</v>
      </c>
      <c r="W1935" s="34" t="s">
        <v>9129</v>
      </c>
      <c r="X1935" s="34" t="s">
        <v>2011</v>
      </c>
    </row>
    <row r="1936" spans="1:24" x14ac:dyDescent="0.25">
      <c r="A1936" s="30" t="s">
        <v>1537</v>
      </c>
      <c r="B1936" s="31" t="s">
        <v>1156</v>
      </c>
      <c r="C1936" s="31" t="str">
        <f t="shared" si="90"/>
        <v>Drug and Biological Policy</v>
      </c>
      <c r="G1936" s="30" t="s">
        <v>1537</v>
      </c>
      <c r="H1936" s="31" t="s">
        <v>1156</v>
      </c>
      <c r="I1936" s="31" t="str">
        <f t="shared" si="91"/>
        <v>Drug and Biological Policy</v>
      </c>
      <c r="J1936" t="e">
        <f t="shared" ca="1" si="92"/>
        <v>#N/A</v>
      </c>
      <c r="N1936" s="34" t="s">
        <v>2011</v>
      </c>
      <c r="O1936" s="34" t="s">
        <v>2567</v>
      </c>
      <c r="P1936" s="69">
        <v>7248</v>
      </c>
      <c r="Q1936" s="34" t="s">
        <v>9130</v>
      </c>
      <c r="R1936" s="34" t="s">
        <v>2569</v>
      </c>
      <c r="S1936" s="69">
        <v>29724</v>
      </c>
      <c r="T1936" s="70" t="s">
        <v>9131</v>
      </c>
      <c r="U1936" s="34" t="s">
        <v>7932</v>
      </c>
      <c r="V1936" s="34" t="s">
        <v>7946</v>
      </c>
      <c r="W1936" s="34" t="s">
        <v>9132</v>
      </c>
      <c r="X1936" s="34" t="s">
        <v>2011</v>
      </c>
    </row>
    <row r="1937" spans="1:24" x14ac:dyDescent="0.25">
      <c r="A1937" s="30" t="s">
        <v>1537</v>
      </c>
      <c r="B1937" s="31" t="s">
        <v>1160</v>
      </c>
      <c r="C1937" s="31" t="str">
        <f t="shared" si="90"/>
        <v>Drug and Biological Policy</v>
      </c>
      <c r="G1937" s="30" t="s">
        <v>1537</v>
      </c>
      <c r="H1937" s="31" t="s">
        <v>1160</v>
      </c>
      <c r="I1937" s="31" t="str">
        <f t="shared" si="91"/>
        <v>Drug and Biological Policy</v>
      </c>
      <c r="J1937" t="e">
        <f t="shared" ca="1" si="92"/>
        <v>#N/A</v>
      </c>
      <c r="N1937" s="34" t="s">
        <v>2011</v>
      </c>
      <c r="O1937" s="34" t="s">
        <v>2567</v>
      </c>
      <c r="P1937" s="69">
        <v>7518</v>
      </c>
      <c r="Q1937" s="34" t="s">
        <v>9133</v>
      </c>
      <c r="R1937" s="34" t="s">
        <v>2568</v>
      </c>
      <c r="S1937" s="69">
        <v>31082</v>
      </c>
      <c r="T1937" s="70" t="s">
        <v>9134</v>
      </c>
      <c r="U1937" s="34" t="s">
        <v>7541</v>
      </c>
      <c r="V1937" s="34" t="s">
        <v>7542</v>
      </c>
      <c r="W1937" s="34" t="s">
        <v>9135</v>
      </c>
      <c r="X1937" s="34" t="s">
        <v>2011</v>
      </c>
    </row>
    <row r="1938" spans="1:24" x14ac:dyDescent="0.25">
      <c r="A1938" s="30" t="s">
        <v>1538</v>
      </c>
      <c r="B1938" s="31" t="s">
        <v>1095</v>
      </c>
      <c r="C1938" s="31" t="str">
        <f t="shared" si="90"/>
        <v>CMS National Coverage Determinations (NCD) Policy</v>
      </c>
      <c r="G1938" s="30" t="s">
        <v>1538</v>
      </c>
      <c r="H1938" s="31" t="s">
        <v>1095</v>
      </c>
      <c r="I1938" s="31" t="str">
        <f t="shared" si="91"/>
        <v>CMS National Coverage Determinations (NCD) Policy</v>
      </c>
      <c r="J1938" t="e">
        <f t="shared" ca="1" si="92"/>
        <v>#N/A</v>
      </c>
      <c r="N1938" s="71" t="s">
        <v>2011</v>
      </c>
      <c r="O1938" s="34" t="s">
        <v>2560</v>
      </c>
      <c r="P1938" s="69">
        <v>7502</v>
      </c>
      <c r="Q1938" s="70" t="s">
        <v>9136</v>
      </c>
      <c r="R1938" s="34" t="s">
        <v>1004</v>
      </c>
      <c r="S1938" s="69">
        <v>47261</v>
      </c>
      <c r="T1938" s="70" t="s">
        <v>9137</v>
      </c>
      <c r="U1938" s="34" t="s">
        <v>4699</v>
      </c>
      <c r="V1938" s="34" t="s">
        <v>4699</v>
      </c>
      <c r="W1938" s="34" t="s">
        <v>9138</v>
      </c>
      <c r="X1938" s="71" t="s">
        <v>2011</v>
      </c>
    </row>
    <row r="1939" spans="1:24" x14ac:dyDescent="0.25">
      <c r="A1939" s="30" t="s">
        <v>1538</v>
      </c>
      <c r="B1939" s="31" t="s">
        <v>1327</v>
      </c>
      <c r="C1939" s="31" t="str">
        <f t="shared" si="90"/>
        <v>CMS National Coverage Determinations (NCD) Policy</v>
      </c>
      <c r="G1939" s="30" t="s">
        <v>1538</v>
      </c>
      <c r="H1939" s="31" t="s">
        <v>1327</v>
      </c>
      <c r="I1939" s="31" t="str">
        <f t="shared" si="91"/>
        <v>CMS National Coverage Determinations (NCD) Policy</v>
      </c>
      <c r="J1939" t="e">
        <f t="shared" ca="1" si="92"/>
        <v>#N/A</v>
      </c>
      <c r="N1939" s="34" t="s">
        <v>2011</v>
      </c>
      <c r="O1939" s="34" t="s">
        <v>2560</v>
      </c>
      <c r="P1939" s="69">
        <v>7599</v>
      </c>
      <c r="Q1939" s="34" t="s">
        <v>9139</v>
      </c>
      <c r="R1939" s="34" t="s">
        <v>2564</v>
      </c>
      <c r="S1939" s="69">
        <v>39404</v>
      </c>
      <c r="T1939" s="70" t="s">
        <v>9140</v>
      </c>
      <c r="U1939" s="34" t="s">
        <v>7476</v>
      </c>
      <c r="V1939" s="34" t="s">
        <v>7477</v>
      </c>
      <c r="W1939" s="34" t="s">
        <v>3792</v>
      </c>
      <c r="X1939" s="34" t="s">
        <v>2011</v>
      </c>
    </row>
    <row r="1940" spans="1:24" x14ac:dyDescent="0.25">
      <c r="A1940" s="30" t="s">
        <v>1539</v>
      </c>
      <c r="B1940" s="31" t="s">
        <v>702</v>
      </c>
      <c r="C1940" s="31" t="str">
        <f t="shared" si="90"/>
        <v>Drug and Biological Policy</v>
      </c>
      <c r="G1940" s="30" t="s">
        <v>1539</v>
      </c>
      <c r="H1940" s="31" t="s">
        <v>702</v>
      </c>
      <c r="I1940" s="31" t="str">
        <f t="shared" si="91"/>
        <v>Drug and Biological Policy</v>
      </c>
      <c r="J1940" t="e">
        <f t="shared" ca="1" si="92"/>
        <v>#N/A</v>
      </c>
      <c r="N1940" s="71" t="s">
        <v>2011</v>
      </c>
      <c r="O1940" s="34" t="s">
        <v>2560</v>
      </c>
      <c r="P1940" s="69">
        <v>7600</v>
      </c>
      <c r="Q1940" s="34" t="s">
        <v>9141</v>
      </c>
      <c r="R1940" s="34" t="s">
        <v>1173</v>
      </c>
      <c r="S1940" s="69">
        <v>47303</v>
      </c>
      <c r="T1940" s="70" t="s">
        <v>9142</v>
      </c>
      <c r="U1940" s="34" t="s">
        <v>4699</v>
      </c>
      <c r="V1940" s="34" t="s">
        <v>4699</v>
      </c>
      <c r="W1940" s="34" t="s">
        <v>9138</v>
      </c>
      <c r="X1940" s="71" t="s">
        <v>2011</v>
      </c>
    </row>
    <row r="1941" spans="1:24" x14ac:dyDescent="0.25">
      <c r="A1941" s="30" t="s">
        <v>1539</v>
      </c>
      <c r="B1941" s="31" t="s">
        <v>702</v>
      </c>
      <c r="C1941" s="31" t="str">
        <f t="shared" si="90"/>
        <v>Drug and Biological Policy</v>
      </c>
      <c r="G1941" s="30" t="s">
        <v>1539</v>
      </c>
      <c r="H1941" s="31" t="s">
        <v>702</v>
      </c>
      <c r="I1941" s="31" t="str">
        <f t="shared" si="91"/>
        <v>Drug and Biological Policy</v>
      </c>
      <c r="J1941" t="e">
        <f t="shared" ca="1" si="92"/>
        <v>#N/A</v>
      </c>
      <c r="N1941" s="71" t="s">
        <v>2011</v>
      </c>
      <c r="O1941" s="34" t="s">
        <v>2560</v>
      </c>
      <c r="P1941" s="69">
        <v>7601</v>
      </c>
      <c r="Q1941" s="70" t="s">
        <v>9143</v>
      </c>
      <c r="R1941" s="34" t="s">
        <v>1174</v>
      </c>
      <c r="S1941" s="69">
        <v>33368</v>
      </c>
      <c r="T1941" s="70" t="s">
        <v>9144</v>
      </c>
      <c r="U1941" s="34" t="s">
        <v>4699</v>
      </c>
      <c r="V1941" s="34" t="s">
        <v>4699</v>
      </c>
      <c r="W1941" s="34" t="s">
        <v>9138</v>
      </c>
      <c r="X1941" s="71" t="s">
        <v>2011</v>
      </c>
    </row>
    <row r="1942" spans="1:24" x14ac:dyDescent="0.25">
      <c r="A1942" s="30" t="s">
        <v>1539</v>
      </c>
      <c r="B1942" s="31" t="s">
        <v>695</v>
      </c>
      <c r="C1942" s="31" t="str">
        <f t="shared" si="90"/>
        <v>Drug and Biological Policy</v>
      </c>
      <c r="G1942" s="30" t="s">
        <v>1539</v>
      </c>
      <c r="H1942" s="31" t="s">
        <v>695</v>
      </c>
      <c r="I1942" s="31" t="str">
        <f t="shared" si="91"/>
        <v>Drug and Biological Policy</v>
      </c>
      <c r="J1942" t="e">
        <f t="shared" ca="1" si="92"/>
        <v>#N/A</v>
      </c>
      <c r="N1942" s="71" t="s">
        <v>2011</v>
      </c>
      <c r="O1942" s="34" t="s">
        <v>2560</v>
      </c>
      <c r="P1942" s="69">
        <v>7602</v>
      </c>
      <c r="Q1942" s="34" t="s">
        <v>9145</v>
      </c>
      <c r="R1942" s="34" t="s">
        <v>412</v>
      </c>
      <c r="S1942" s="69">
        <v>47263</v>
      </c>
      <c r="T1942" s="70" t="s">
        <v>9146</v>
      </c>
      <c r="U1942" s="34" t="s">
        <v>4699</v>
      </c>
      <c r="V1942" s="34" t="s">
        <v>4699</v>
      </c>
      <c r="W1942" s="34" t="s">
        <v>9147</v>
      </c>
      <c r="X1942" s="71" t="s">
        <v>2011</v>
      </c>
    </row>
    <row r="1943" spans="1:24" x14ac:dyDescent="0.25">
      <c r="A1943" s="30" t="s">
        <v>1539</v>
      </c>
      <c r="B1943" s="31" t="s">
        <v>695</v>
      </c>
      <c r="C1943" s="31" t="str">
        <f t="shared" si="90"/>
        <v>Drug and Biological Policy</v>
      </c>
      <c r="G1943" s="30" t="s">
        <v>1539</v>
      </c>
      <c r="H1943" s="31" t="s">
        <v>695</v>
      </c>
      <c r="I1943" s="31" t="str">
        <f t="shared" si="91"/>
        <v>Drug and Biological Policy</v>
      </c>
      <c r="J1943" t="e">
        <f t="shared" ca="1" si="92"/>
        <v>#N/A</v>
      </c>
      <c r="N1943" s="71" t="s">
        <v>2011</v>
      </c>
      <c r="O1943" s="34" t="s">
        <v>2560</v>
      </c>
      <c r="P1943" s="69">
        <v>7604</v>
      </c>
      <c r="Q1943" s="34" t="s">
        <v>9148</v>
      </c>
      <c r="R1943" s="34" t="s">
        <v>1176</v>
      </c>
      <c r="S1943" s="69">
        <v>60843</v>
      </c>
      <c r="T1943" s="70" t="s">
        <v>9149</v>
      </c>
      <c r="U1943" s="34" t="s">
        <v>4699</v>
      </c>
      <c r="V1943" s="34" t="s">
        <v>4699</v>
      </c>
      <c r="W1943" s="34" t="s">
        <v>9138</v>
      </c>
      <c r="X1943" s="71" t="s">
        <v>2011</v>
      </c>
    </row>
    <row r="1944" spans="1:24" x14ac:dyDescent="0.25">
      <c r="A1944" s="30" t="s">
        <v>1539</v>
      </c>
      <c r="B1944" s="31" t="s">
        <v>696</v>
      </c>
      <c r="C1944" s="31" t="str">
        <f t="shared" si="90"/>
        <v>Drug and Biological Policy</v>
      </c>
      <c r="G1944" s="30" t="s">
        <v>1539</v>
      </c>
      <c r="H1944" s="31" t="s">
        <v>696</v>
      </c>
      <c r="I1944" s="31" t="str">
        <f t="shared" si="91"/>
        <v>Drug and Biological Policy</v>
      </c>
      <c r="J1944" t="e">
        <f t="shared" ca="1" si="92"/>
        <v>#N/A</v>
      </c>
      <c r="N1944" s="34" t="s">
        <v>2011</v>
      </c>
      <c r="O1944" s="34" t="s">
        <v>2560</v>
      </c>
      <c r="P1944" s="69">
        <v>7605</v>
      </c>
      <c r="Q1944" s="70" t="s">
        <v>9150</v>
      </c>
      <c r="R1944" s="34" t="s">
        <v>9151</v>
      </c>
      <c r="S1944" s="69">
        <v>60606</v>
      </c>
      <c r="T1944" s="70" t="s">
        <v>9152</v>
      </c>
      <c r="U1944" s="34" t="s">
        <v>7476</v>
      </c>
      <c r="V1944" s="34" t="s">
        <v>7477</v>
      </c>
      <c r="W1944" s="34" t="s">
        <v>9153</v>
      </c>
      <c r="X1944" s="34" t="s">
        <v>2011</v>
      </c>
    </row>
    <row r="1945" spans="1:24" x14ac:dyDescent="0.25">
      <c r="A1945" s="30" t="s">
        <v>1539</v>
      </c>
      <c r="B1945" s="31" t="s">
        <v>699</v>
      </c>
      <c r="C1945" s="31" t="str">
        <f t="shared" si="90"/>
        <v>Drug and Biological Policy</v>
      </c>
      <c r="G1945" s="30" t="s">
        <v>1539</v>
      </c>
      <c r="H1945" s="31" t="s">
        <v>699</v>
      </c>
      <c r="I1945" s="31" t="str">
        <f t="shared" si="91"/>
        <v>Drug and Biological Policy</v>
      </c>
      <c r="J1945" t="e">
        <f t="shared" ca="1" si="92"/>
        <v>#N/A</v>
      </c>
      <c r="N1945" s="34" t="s">
        <v>2011</v>
      </c>
      <c r="O1945" s="34" t="s">
        <v>2560</v>
      </c>
      <c r="P1945" s="69">
        <v>7606</v>
      </c>
      <c r="Q1945" s="70" t="s">
        <v>9154</v>
      </c>
      <c r="R1945" s="34" t="s">
        <v>2566</v>
      </c>
      <c r="S1945" s="69">
        <v>47265</v>
      </c>
      <c r="T1945" s="70" t="s">
        <v>9155</v>
      </c>
      <c r="U1945" s="34" t="s">
        <v>7476</v>
      </c>
      <c r="V1945" s="34" t="s">
        <v>7477</v>
      </c>
      <c r="W1945" s="34" t="s">
        <v>9156</v>
      </c>
      <c r="X1945" s="34" t="s">
        <v>2011</v>
      </c>
    </row>
    <row r="1946" spans="1:24" x14ac:dyDescent="0.25">
      <c r="A1946" s="30" t="s">
        <v>1539</v>
      </c>
      <c r="B1946" s="31" t="s">
        <v>700</v>
      </c>
      <c r="C1946" s="31" t="str">
        <f t="shared" si="90"/>
        <v>Drug and Biological Policy</v>
      </c>
      <c r="G1946" s="30" t="s">
        <v>1539</v>
      </c>
      <c r="H1946" s="31" t="s">
        <v>700</v>
      </c>
      <c r="I1946" s="31" t="str">
        <f t="shared" si="91"/>
        <v>Drug and Biological Policy</v>
      </c>
      <c r="J1946" t="e">
        <f t="shared" ca="1" si="92"/>
        <v>#N/A</v>
      </c>
      <c r="N1946" s="34" t="s">
        <v>2011</v>
      </c>
      <c r="O1946" s="34" t="s">
        <v>2560</v>
      </c>
      <c r="P1946" s="69">
        <v>7607</v>
      </c>
      <c r="Q1946" s="34" t="s">
        <v>9157</v>
      </c>
      <c r="R1946" s="34" t="s">
        <v>2565</v>
      </c>
      <c r="S1946" s="69">
        <v>33312</v>
      </c>
      <c r="T1946" s="70" t="s">
        <v>9158</v>
      </c>
      <c r="U1946" s="34" t="s">
        <v>7476</v>
      </c>
      <c r="V1946" s="34" t="s">
        <v>7477</v>
      </c>
      <c r="W1946" s="34" t="s">
        <v>9156</v>
      </c>
      <c r="X1946" s="34" t="s">
        <v>2011</v>
      </c>
    </row>
    <row r="1947" spans="1:24" x14ac:dyDescent="0.25">
      <c r="A1947" s="30" t="s">
        <v>1539</v>
      </c>
      <c r="B1947" s="31" t="s">
        <v>697</v>
      </c>
      <c r="C1947" s="31" t="str">
        <f t="shared" si="90"/>
        <v>Drug and Biological Policy</v>
      </c>
      <c r="G1947" s="30" t="s">
        <v>1539</v>
      </c>
      <c r="H1947" s="31" t="s">
        <v>697</v>
      </c>
      <c r="I1947" s="31" t="str">
        <f t="shared" si="91"/>
        <v>Drug and Biological Policy</v>
      </c>
      <c r="J1947" t="e">
        <f t="shared" ca="1" si="92"/>
        <v>#N/A</v>
      </c>
      <c r="N1947" s="71" t="s">
        <v>2011</v>
      </c>
      <c r="O1947" s="34" t="s">
        <v>2560</v>
      </c>
      <c r="P1947" s="69">
        <v>7608</v>
      </c>
      <c r="Q1947" s="70" t="s">
        <v>9159</v>
      </c>
      <c r="R1947" s="34" t="s">
        <v>1172</v>
      </c>
      <c r="S1947" s="69">
        <v>47278</v>
      </c>
      <c r="T1947" s="70" t="s">
        <v>9160</v>
      </c>
      <c r="U1947" s="34" t="s">
        <v>7476</v>
      </c>
      <c r="V1947" s="34" t="s">
        <v>7477</v>
      </c>
      <c r="W1947" s="34" t="s">
        <v>9161</v>
      </c>
      <c r="X1947" s="71" t="s">
        <v>2011</v>
      </c>
    </row>
    <row r="1948" spans="1:24" x14ac:dyDescent="0.25">
      <c r="A1948" s="30" t="s">
        <v>451</v>
      </c>
      <c r="B1948" s="31" t="s">
        <v>457</v>
      </c>
      <c r="C1948" s="31" t="str">
        <f t="shared" si="90"/>
        <v>Drug and Biological Policy</v>
      </c>
      <c r="G1948" s="30" t="s">
        <v>451</v>
      </c>
      <c r="H1948" s="31" t="s">
        <v>457</v>
      </c>
      <c r="I1948" s="31" t="str">
        <f t="shared" si="91"/>
        <v>Drug and Biological Policy</v>
      </c>
      <c r="J1948" t="e">
        <f t="shared" ca="1" si="92"/>
        <v>#N/A</v>
      </c>
      <c r="N1948" s="34" t="s">
        <v>2011</v>
      </c>
      <c r="O1948" s="34" t="s">
        <v>2560</v>
      </c>
      <c r="P1948" s="69">
        <v>8638</v>
      </c>
      <c r="Q1948" s="34" t="s">
        <v>9162</v>
      </c>
      <c r="R1948" s="34" t="s">
        <v>2561</v>
      </c>
      <c r="S1948" s="69">
        <v>46099</v>
      </c>
      <c r="T1948" s="70" t="s">
        <v>9163</v>
      </c>
      <c r="U1948" s="34" t="s">
        <v>7476</v>
      </c>
      <c r="V1948" s="34" t="s">
        <v>7477</v>
      </c>
      <c r="W1948" s="34" t="s">
        <v>9153</v>
      </c>
      <c r="X1948" s="34" t="s">
        <v>2011</v>
      </c>
    </row>
    <row r="1949" spans="1:24" x14ac:dyDescent="0.25">
      <c r="A1949" s="30" t="s">
        <v>451</v>
      </c>
      <c r="B1949" s="31" t="s">
        <v>1540</v>
      </c>
      <c r="C1949" s="31" t="str">
        <f t="shared" si="90"/>
        <v>Drug and Biological Policy</v>
      </c>
      <c r="G1949" s="30" t="s">
        <v>451</v>
      </c>
      <c r="H1949" s="31" t="s">
        <v>1540</v>
      </c>
      <c r="I1949" s="31" t="str">
        <f t="shared" si="91"/>
        <v>Drug and Biological Policy</v>
      </c>
      <c r="J1949" t="e">
        <f t="shared" ca="1" si="92"/>
        <v>#N/A</v>
      </c>
      <c r="N1949" s="71" t="s">
        <v>2011</v>
      </c>
      <c r="O1949" s="34" t="s">
        <v>2545</v>
      </c>
      <c r="P1949" s="69">
        <v>5672</v>
      </c>
      <c r="Q1949" s="34" t="s">
        <v>9164</v>
      </c>
      <c r="R1949" s="34" t="s">
        <v>266</v>
      </c>
      <c r="S1949" s="69">
        <v>61061</v>
      </c>
      <c r="T1949" s="70" t="s">
        <v>9165</v>
      </c>
      <c r="U1949" s="34" t="s">
        <v>7476</v>
      </c>
      <c r="V1949" s="34" t="s">
        <v>7477</v>
      </c>
      <c r="W1949" s="70" t="s">
        <v>9166</v>
      </c>
      <c r="X1949" s="71" t="s">
        <v>2011</v>
      </c>
    </row>
    <row r="1950" spans="1:24" x14ac:dyDescent="0.25">
      <c r="A1950" s="30" t="s">
        <v>451</v>
      </c>
      <c r="B1950" s="31" t="s">
        <v>632</v>
      </c>
      <c r="C1950" s="31" t="str">
        <f t="shared" si="90"/>
        <v>Drug and Biological Policy</v>
      </c>
      <c r="G1950" s="30" t="s">
        <v>451</v>
      </c>
      <c r="H1950" s="31" t="s">
        <v>632</v>
      </c>
      <c r="I1950" s="31" t="str">
        <f t="shared" si="91"/>
        <v>Drug and Biological Policy</v>
      </c>
      <c r="J1950" t="e">
        <f t="shared" ca="1" si="92"/>
        <v>#N/A</v>
      </c>
      <c r="N1950" s="34" t="s">
        <v>2011</v>
      </c>
      <c r="O1950" s="34" t="s">
        <v>2545</v>
      </c>
      <c r="P1950" s="69">
        <v>5673</v>
      </c>
      <c r="Q1950" s="34" t="s">
        <v>9167</v>
      </c>
      <c r="R1950" s="34" t="s">
        <v>9168</v>
      </c>
      <c r="S1950" s="69">
        <v>61059</v>
      </c>
      <c r="T1950" s="70" t="s">
        <v>9169</v>
      </c>
      <c r="U1950" s="34" t="s">
        <v>7476</v>
      </c>
      <c r="V1950" s="34" t="s">
        <v>7477</v>
      </c>
      <c r="W1950" s="34" t="s">
        <v>9170</v>
      </c>
      <c r="X1950" s="34" t="s">
        <v>2011</v>
      </c>
    </row>
    <row r="1951" spans="1:24" x14ac:dyDescent="0.25">
      <c r="A1951" s="30" t="s">
        <v>451</v>
      </c>
      <c r="B1951" s="31" t="s">
        <v>629</v>
      </c>
      <c r="C1951" s="31" t="str">
        <f t="shared" si="90"/>
        <v>Drug and Biological Policy</v>
      </c>
      <c r="G1951" s="30" t="s">
        <v>451</v>
      </c>
      <c r="H1951" s="31" t="s">
        <v>629</v>
      </c>
      <c r="I1951" s="31" t="str">
        <f t="shared" si="91"/>
        <v>Drug and Biological Policy</v>
      </c>
      <c r="J1951" t="e">
        <f t="shared" ca="1" si="92"/>
        <v>#N/A</v>
      </c>
      <c r="N1951" s="34" t="s">
        <v>2011</v>
      </c>
      <c r="O1951" s="34" t="s">
        <v>2545</v>
      </c>
      <c r="P1951" s="69">
        <v>5675</v>
      </c>
      <c r="Q1951" s="34" t="s">
        <v>9171</v>
      </c>
      <c r="R1951" s="34" t="s">
        <v>2558</v>
      </c>
      <c r="S1951" s="69">
        <v>50585</v>
      </c>
      <c r="T1951" s="70" t="s">
        <v>9172</v>
      </c>
      <c r="U1951" s="34" t="s">
        <v>7476</v>
      </c>
      <c r="V1951" s="34" t="s">
        <v>7477</v>
      </c>
      <c r="W1951" s="34" t="s">
        <v>9173</v>
      </c>
      <c r="X1951" s="34" t="s">
        <v>2011</v>
      </c>
    </row>
    <row r="1952" spans="1:24" x14ac:dyDescent="0.25">
      <c r="A1952" s="30" t="s">
        <v>451</v>
      </c>
      <c r="B1952" s="31" t="s">
        <v>629</v>
      </c>
      <c r="C1952" s="31" t="str">
        <f t="shared" si="90"/>
        <v>Drug and Biological Policy</v>
      </c>
      <c r="G1952" s="30" t="s">
        <v>451</v>
      </c>
      <c r="H1952" s="31" t="s">
        <v>629</v>
      </c>
      <c r="I1952" s="31" t="str">
        <f t="shared" si="91"/>
        <v>Drug and Biological Policy</v>
      </c>
      <c r="J1952" t="e">
        <f t="shared" ca="1" si="92"/>
        <v>#N/A</v>
      </c>
      <c r="N1952" s="34" t="s">
        <v>2011</v>
      </c>
      <c r="O1952" s="34" t="s">
        <v>2545</v>
      </c>
      <c r="P1952" s="69">
        <v>5682</v>
      </c>
      <c r="Q1952" s="34" t="s">
        <v>9174</v>
      </c>
      <c r="R1952" s="34" t="s">
        <v>2547</v>
      </c>
      <c r="S1952" s="69">
        <v>50568</v>
      </c>
      <c r="T1952" s="70" t="s">
        <v>9175</v>
      </c>
      <c r="U1952" s="34" t="s">
        <v>7932</v>
      </c>
      <c r="V1952" s="34" t="s">
        <v>7933</v>
      </c>
      <c r="W1952" s="34" t="s">
        <v>9176</v>
      </c>
      <c r="X1952" s="34" t="s">
        <v>2011</v>
      </c>
    </row>
    <row r="1953" spans="1:24" x14ac:dyDescent="0.25">
      <c r="A1953" s="30" t="s">
        <v>1541</v>
      </c>
      <c r="B1953" s="31" t="s">
        <v>1542</v>
      </c>
      <c r="C1953" s="31" t="str">
        <f t="shared" si="90"/>
        <v>Ophthalmology Policy</v>
      </c>
      <c r="G1953" s="30" t="s">
        <v>1541</v>
      </c>
      <c r="H1953" s="31" t="s">
        <v>1542</v>
      </c>
      <c r="I1953" s="31" t="str">
        <f t="shared" si="91"/>
        <v>Ophthalmology Policy</v>
      </c>
      <c r="J1953" t="e">
        <f t="shared" ca="1" si="92"/>
        <v>#N/A</v>
      </c>
      <c r="N1953" s="34" t="s">
        <v>2011</v>
      </c>
      <c r="O1953" s="34" t="s">
        <v>2545</v>
      </c>
      <c r="P1953" s="69">
        <v>5684</v>
      </c>
      <c r="Q1953" s="34" t="s">
        <v>9177</v>
      </c>
      <c r="R1953" s="34" t="s">
        <v>2559</v>
      </c>
      <c r="S1953" s="69">
        <v>56508</v>
      </c>
      <c r="T1953" s="70" t="s">
        <v>9178</v>
      </c>
      <c r="U1953" s="34" t="s">
        <v>7476</v>
      </c>
      <c r="V1953" s="34" t="s">
        <v>7477</v>
      </c>
      <c r="W1953" s="34" t="s">
        <v>9170</v>
      </c>
      <c r="X1953" s="34" t="s">
        <v>2011</v>
      </c>
    </row>
    <row r="1954" spans="1:24" x14ac:dyDescent="0.25">
      <c r="A1954" s="30" t="s">
        <v>1541</v>
      </c>
      <c r="B1954" s="31" t="s">
        <v>1050</v>
      </c>
      <c r="C1954" s="31" t="str">
        <f t="shared" si="90"/>
        <v>Ophthalmology Policy</v>
      </c>
      <c r="G1954" s="30" t="s">
        <v>1541</v>
      </c>
      <c r="H1954" s="31" t="s">
        <v>1050</v>
      </c>
      <c r="I1954" s="31" t="str">
        <f t="shared" si="91"/>
        <v>Ophthalmology Policy</v>
      </c>
      <c r="J1954" t="e">
        <f t="shared" ca="1" si="92"/>
        <v>#N/A</v>
      </c>
      <c r="N1954" s="34" t="s">
        <v>2011</v>
      </c>
      <c r="O1954" s="34" t="s">
        <v>2545</v>
      </c>
      <c r="P1954" s="69">
        <v>5686</v>
      </c>
      <c r="Q1954" s="70" t="s">
        <v>9179</v>
      </c>
      <c r="R1954" s="34" t="s">
        <v>9180</v>
      </c>
      <c r="S1954" s="69">
        <v>57751</v>
      </c>
      <c r="T1954" s="70" t="s">
        <v>9181</v>
      </c>
      <c r="U1954" s="34" t="s">
        <v>7476</v>
      </c>
      <c r="V1954" s="34" t="s">
        <v>7477</v>
      </c>
      <c r="W1954" s="34" t="s">
        <v>9170</v>
      </c>
      <c r="X1954" s="34" t="s">
        <v>2011</v>
      </c>
    </row>
    <row r="1955" spans="1:24" x14ac:dyDescent="0.25">
      <c r="A1955" s="30" t="s">
        <v>1541</v>
      </c>
      <c r="B1955" s="31" t="s">
        <v>1049</v>
      </c>
      <c r="C1955" s="31" t="str">
        <f t="shared" si="90"/>
        <v>Ophthalmology Policy</v>
      </c>
      <c r="G1955" s="30" t="s">
        <v>1541</v>
      </c>
      <c r="H1955" s="31" t="s">
        <v>1049</v>
      </c>
      <c r="I1955" s="31" t="str">
        <f t="shared" si="91"/>
        <v>Ophthalmology Policy</v>
      </c>
      <c r="J1955" t="e">
        <f t="shared" ca="1" si="92"/>
        <v>#N/A</v>
      </c>
      <c r="N1955" s="71" t="s">
        <v>2011</v>
      </c>
      <c r="O1955" s="34" t="s">
        <v>2545</v>
      </c>
      <c r="P1955" s="69">
        <v>6689</v>
      </c>
      <c r="Q1955" s="34" t="s">
        <v>9182</v>
      </c>
      <c r="R1955" s="34" t="s">
        <v>870</v>
      </c>
      <c r="S1955" s="69">
        <v>60989</v>
      </c>
      <c r="T1955" s="70" t="s">
        <v>9183</v>
      </c>
      <c r="U1955" s="34" t="s">
        <v>4699</v>
      </c>
      <c r="V1955" s="34" t="s">
        <v>4699</v>
      </c>
      <c r="W1955" s="34" t="s">
        <v>9184</v>
      </c>
      <c r="X1955" s="71" t="s">
        <v>2011</v>
      </c>
    </row>
    <row r="1956" spans="1:24" x14ac:dyDescent="0.25">
      <c r="A1956" s="30" t="s">
        <v>1541</v>
      </c>
      <c r="B1956" s="31" t="s">
        <v>1543</v>
      </c>
      <c r="C1956" s="31" t="str">
        <f t="shared" si="90"/>
        <v>Ophthalmology Policy</v>
      </c>
      <c r="G1956" s="30" t="s">
        <v>1541</v>
      </c>
      <c r="H1956" s="31" t="s">
        <v>1543</v>
      </c>
      <c r="I1956" s="31" t="str">
        <f t="shared" si="91"/>
        <v>Ophthalmology Policy</v>
      </c>
      <c r="J1956" t="e">
        <f t="shared" ca="1" si="92"/>
        <v>#N/A</v>
      </c>
      <c r="N1956" s="34" t="s">
        <v>2011</v>
      </c>
      <c r="O1956" s="34" t="s">
        <v>2545</v>
      </c>
      <c r="P1956" s="69">
        <v>8211</v>
      </c>
      <c r="Q1956" s="34" t="s">
        <v>9185</v>
      </c>
      <c r="R1956" s="34" t="s">
        <v>2552</v>
      </c>
      <c r="S1956" s="69">
        <v>50614</v>
      </c>
      <c r="T1956" s="70" t="s">
        <v>9186</v>
      </c>
      <c r="U1956" s="34" t="s">
        <v>7476</v>
      </c>
      <c r="V1956" s="34" t="s">
        <v>7477</v>
      </c>
      <c r="W1956" s="34" t="s">
        <v>9187</v>
      </c>
      <c r="X1956" s="34" t="s">
        <v>2011</v>
      </c>
    </row>
    <row r="1957" spans="1:24" x14ac:dyDescent="0.25">
      <c r="A1957" s="30" t="s">
        <v>1541</v>
      </c>
      <c r="B1957" s="31" t="s">
        <v>1055</v>
      </c>
      <c r="C1957" s="31" t="str">
        <f t="shared" si="90"/>
        <v>Ophthalmology Policy</v>
      </c>
      <c r="G1957" s="30" t="s">
        <v>1541</v>
      </c>
      <c r="H1957" s="31" t="s">
        <v>1055</v>
      </c>
      <c r="I1957" s="31" t="str">
        <f t="shared" si="91"/>
        <v>Ophthalmology Policy</v>
      </c>
      <c r="J1957" t="e">
        <f t="shared" ca="1" si="92"/>
        <v>#N/A</v>
      </c>
      <c r="N1957" s="34" t="s">
        <v>2011</v>
      </c>
      <c r="O1957" s="34" t="s">
        <v>2545</v>
      </c>
      <c r="P1957" s="69">
        <v>8212</v>
      </c>
      <c r="Q1957" s="34" t="s">
        <v>9188</v>
      </c>
      <c r="R1957" s="34" t="s">
        <v>9189</v>
      </c>
      <c r="S1957" s="69">
        <v>58426</v>
      </c>
      <c r="T1957" s="70" t="s">
        <v>9190</v>
      </c>
      <c r="U1957" s="34" t="s">
        <v>7476</v>
      </c>
      <c r="V1957" s="34" t="s">
        <v>7477</v>
      </c>
      <c r="W1957" s="34" t="s">
        <v>9187</v>
      </c>
      <c r="X1957" s="34" t="s">
        <v>2011</v>
      </c>
    </row>
    <row r="1958" spans="1:24" x14ac:dyDescent="0.25">
      <c r="A1958" s="30" t="s">
        <v>1541</v>
      </c>
      <c r="B1958" s="31" t="s">
        <v>1055</v>
      </c>
      <c r="C1958" s="31" t="str">
        <f t="shared" si="90"/>
        <v>Ophthalmology Policy</v>
      </c>
      <c r="G1958" s="30" t="s">
        <v>1541</v>
      </c>
      <c r="H1958" s="31" t="s">
        <v>1055</v>
      </c>
      <c r="I1958" s="31" t="str">
        <f t="shared" si="91"/>
        <v>Ophthalmology Policy</v>
      </c>
      <c r="J1958" t="e">
        <f t="shared" ca="1" si="92"/>
        <v>#N/A</v>
      </c>
      <c r="N1958" s="34" t="s">
        <v>2011</v>
      </c>
      <c r="O1958" s="34" t="s">
        <v>2545</v>
      </c>
      <c r="P1958" s="69">
        <v>8213</v>
      </c>
      <c r="Q1958" s="34" t="s">
        <v>9191</v>
      </c>
      <c r="R1958" s="34" t="s">
        <v>2551</v>
      </c>
      <c r="S1958" s="69">
        <v>52516</v>
      </c>
      <c r="T1958" s="70" t="s">
        <v>9192</v>
      </c>
      <c r="U1958" s="34" t="s">
        <v>7932</v>
      </c>
      <c r="V1958" s="34" t="s">
        <v>7946</v>
      </c>
      <c r="W1958" s="34" t="s">
        <v>9193</v>
      </c>
      <c r="X1958" s="34" t="s">
        <v>2011</v>
      </c>
    </row>
    <row r="1959" spans="1:24" x14ac:dyDescent="0.25">
      <c r="A1959" s="30" t="s">
        <v>1541</v>
      </c>
      <c r="B1959" s="31" t="s">
        <v>1544</v>
      </c>
      <c r="C1959" s="31" t="str">
        <f t="shared" si="90"/>
        <v>Ophthalmology Policy</v>
      </c>
      <c r="G1959" s="30" t="s">
        <v>1541</v>
      </c>
      <c r="H1959" s="31" t="s">
        <v>1544</v>
      </c>
      <c r="I1959" s="31" t="str">
        <f t="shared" si="91"/>
        <v>Ophthalmology Policy</v>
      </c>
      <c r="J1959" t="e">
        <f t="shared" ca="1" si="92"/>
        <v>#N/A</v>
      </c>
      <c r="N1959" s="34" t="s">
        <v>2011</v>
      </c>
      <c r="O1959" s="34" t="s">
        <v>2545</v>
      </c>
      <c r="P1959" s="69">
        <v>8214</v>
      </c>
      <c r="Q1959" s="34" t="s">
        <v>9194</v>
      </c>
      <c r="R1959" s="34" t="s">
        <v>9195</v>
      </c>
      <c r="S1959" s="69">
        <v>58412</v>
      </c>
      <c r="T1959" s="70" t="s">
        <v>9196</v>
      </c>
      <c r="U1959" s="34" t="s">
        <v>7932</v>
      </c>
      <c r="V1959" s="34" t="s">
        <v>7933</v>
      </c>
      <c r="W1959" s="34" t="s">
        <v>9197</v>
      </c>
      <c r="X1959" s="34" t="s">
        <v>2011</v>
      </c>
    </row>
    <row r="1960" spans="1:24" x14ac:dyDescent="0.25">
      <c r="A1960" s="30" t="s">
        <v>1541</v>
      </c>
      <c r="B1960" s="31" t="s">
        <v>1545</v>
      </c>
      <c r="C1960" s="31" t="str">
        <f t="shared" si="90"/>
        <v>Ophthalmology Policy</v>
      </c>
      <c r="G1960" s="30" t="s">
        <v>1541</v>
      </c>
      <c r="H1960" s="31" t="s">
        <v>1545</v>
      </c>
      <c r="I1960" s="31" t="str">
        <f t="shared" si="91"/>
        <v>Ophthalmology Policy</v>
      </c>
      <c r="J1960" t="e">
        <f t="shared" ca="1" si="92"/>
        <v>#N/A</v>
      </c>
      <c r="N1960" s="34" t="s">
        <v>2011</v>
      </c>
      <c r="O1960" s="34" t="s">
        <v>2545</v>
      </c>
      <c r="P1960" s="69">
        <v>8215</v>
      </c>
      <c r="Q1960" s="34" t="s">
        <v>9198</v>
      </c>
      <c r="R1960" s="34" t="s">
        <v>2549</v>
      </c>
      <c r="S1960" s="69">
        <v>52553</v>
      </c>
      <c r="T1960" s="70" t="s">
        <v>9199</v>
      </c>
      <c r="U1960" s="34" t="s">
        <v>7932</v>
      </c>
      <c r="V1960" s="34" t="s">
        <v>7946</v>
      </c>
      <c r="W1960" s="34" t="s">
        <v>9193</v>
      </c>
      <c r="X1960" s="34" t="s">
        <v>2011</v>
      </c>
    </row>
    <row r="1961" spans="1:24" x14ac:dyDescent="0.25">
      <c r="A1961" s="30" t="s">
        <v>1541</v>
      </c>
      <c r="B1961" s="31" t="s">
        <v>1546</v>
      </c>
      <c r="C1961" s="31" t="str">
        <f t="shared" si="90"/>
        <v>Ophthalmology Policy</v>
      </c>
      <c r="G1961" s="30" t="s">
        <v>1541</v>
      </c>
      <c r="H1961" s="31" t="s">
        <v>1546</v>
      </c>
      <c r="I1961" s="31" t="str">
        <f t="shared" si="91"/>
        <v>Ophthalmology Policy</v>
      </c>
      <c r="J1961" t="e">
        <f t="shared" ca="1" si="92"/>
        <v>#N/A</v>
      </c>
      <c r="N1961" s="71" t="s">
        <v>2011</v>
      </c>
      <c r="O1961" s="34" t="s">
        <v>2545</v>
      </c>
      <c r="P1961" s="69">
        <v>8216</v>
      </c>
      <c r="Q1961" s="70" t="s">
        <v>9200</v>
      </c>
      <c r="R1961" s="34" t="s">
        <v>1379</v>
      </c>
      <c r="S1961" s="69">
        <v>61018</v>
      </c>
      <c r="T1961" s="70" t="s">
        <v>9201</v>
      </c>
      <c r="U1961" s="34" t="s">
        <v>7476</v>
      </c>
      <c r="V1961" s="34" t="s">
        <v>7477</v>
      </c>
      <c r="W1961" s="70" t="s">
        <v>9202</v>
      </c>
      <c r="X1961" s="71" t="s">
        <v>2011</v>
      </c>
    </row>
    <row r="1962" spans="1:24" x14ac:dyDescent="0.25">
      <c r="A1962" s="30" t="s">
        <v>1541</v>
      </c>
      <c r="B1962" s="31" t="s">
        <v>1547</v>
      </c>
      <c r="C1962" s="31" t="str">
        <f t="shared" si="90"/>
        <v>Ophthalmology Policy</v>
      </c>
      <c r="G1962" s="30" t="s">
        <v>1541</v>
      </c>
      <c r="H1962" s="31" t="s">
        <v>1547</v>
      </c>
      <c r="I1962" s="31" t="str">
        <f t="shared" si="91"/>
        <v>Ophthalmology Policy</v>
      </c>
      <c r="J1962" t="e">
        <f t="shared" ca="1" si="92"/>
        <v>#N/A</v>
      </c>
      <c r="N1962" s="34" t="s">
        <v>2011</v>
      </c>
      <c r="O1962" s="34" t="s">
        <v>2545</v>
      </c>
      <c r="P1962" s="69">
        <v>8617</v>
      </c>
      <c r="Q1962" s="34" t="s">
        <v>9203</v>
      </c>
      <c r="R1962" s="34" t="s">
        <v>2548</v>
      </c>
      <c r="S1962" s="69">
        <v>50571</v>
      </c>
      <c r="T1962" s="70" t="s">
        <v>9204</v>
      </c>
      <c r="U1962" s="34" t="s">
        <v>7932</v>
      </c>
      <c r="V1962" s="34" t="s">
        <v>8097</v>
      </c>
      <c r="W1962" s="34" t="s">
        <v>9205</v>
      </c>
      <c r="X1962" s="34" t="s">
        <v>2011</v>
      </c>
    </row>
    <row r="1963" spans="1:24" x14ac:dyDescent="0.25">
      <c r="A1963" s="30" t="s">
        <v>1541</v>
      </c>
      <c r="B1963" s="31" t="s">
        <v>1051</v>
      </c>
      <c r="C1963" s="31" t="str">
        <f t="shared" si="90"/>
        <v>Ophthalmology Policy</v>
      </c>
      <c r="G1963" s="30" t="s">
        <v>1541</v>
      </c>
      <c r="H1963" s="31" t="s">
        <v>1051</v>
      </c>
      <c r="I1963" s="31" t="str">
        <f t="shared" si="91"/>
        <v>Ophthalmology Policy</v>
      </c>
      <c r="J1963" t="e">
        <f t="shared" ca="1" si="92"/>
        <v>#N/A</v>
      </c>
      <c r="N1963" s="34" t="s">
        <v>2011</v>
      </c>
      <c r="O1963" s="34" t="s">
        <v>2545</v>
      </c>
      <c r="P1963" s="69">
        <v>9129</v>
      </c>
      <c r="Q1963" s="34" t="s">
        <v>9206</v>
      </c>
      <c r="R1963" s="34" t="s">
        <v>9207</v>
      </c>
      <c r="S1963" s="69">
        <v>56506</v>
      </c>
      <c r="T1963" s="70" t="s">
        <v>9208</v>
      </c>
      <c r="U1963" s="34" t="s">
        <v>5066</v>
      </c>
      <c r="V1963" s="34" t="s">
        <v>5067</v>
      </c>
      <c r="W1963" s="34" t="s">
        <v>9209</v>
      </c>
      <c r="X1963" s="34" t="s">
        <v>2011</v>
      </c>
    </row>
    <row r="1964" spans="1:24" x14ac:dyDescent="0.25">
      <c r="A1964" s="30" t="s">
        <v>1541</v>
      </c>
      <c r="B1964" s="31" t="s">
        <v>1054</v>
      </c>
      <c r="C1964" s="31" t="str">
        <f t="shared" si="90"/>
        <v>Ophthalmology Policy</v>
      </c>
      <c r="G1964" s="30" t="s">
        <v>1541</v>
      </c>
      <c r="H1964" s="31" t="s">
        <v>1054</v>
      </c>
      <c r="I1964" s="31" t="str">
        <f t="shared" si="91"/>
        <v>Ophthalmology Policy</v>
      </c>
      <c r="J1964" t="e">
        <f t="shared" ca="1" si="92"/>
        <v>#N/A</v>
      </c>
      <c r="N1964" s="34" t="s">
        <v>2011</v>
      </c>
      <c r="O1964" s="34" t="s">
        <v>2538</v>
      </c>
      <c r="P1964" s="69">
        <v>8896</v>
      </c>
      <c r="Q1964" s="34" t="s">
        <v>9210</v>
      </c>
      <c r="R1964" s="34" t="s">
        <v>2544</v>
      </c>
      <c r="S1964" s="69">
        <v>51835</v>
      </c>
      <c r="T1964" s="70" t="s">
        <v>9211</v>
      </c>
      <c r="U1964" s="34" t="s">
        <v>7476</v>
      </c>
      <c r="V1964" s="34" t="s">
        <v>7477</v>
      </c>
      <c r="W1964" s="34" t="s">
        <v>9212</v>
      </c>
      <c r="X1964" s="34" t="s">
        <v>2011</v>
      </c>
    </row>
    <row r="1965" spans="1:24" x14ac:dyDescent="0.25">
      <c r="A1965" s="30" t="s">
        <v>1541</v>
      </c>
      <c r="B1965" s="31" t="s">
        <v>1548</v>
      </c>
      <c r="C1965" s="31" t="str">
        <f t="shared" si="90"/>
        <v>Ophthalmology Policy</v>
      </c>
      <c r="G1965" s="30" t="s">
        <v>1541</v>
      </c>
      <c r="H1965" s="31" t="s">
        <v>1548</v>
      </c>
      <c r="I1965" s="31" t="str">
        <f t="shared" si="91"/>
        <v>Ophthalmology Policy</v>
      </c>
      <c r="J1965" t="e">
        <f t="shared" ca="1" si="92"/>
        <v>#N/A</v>
      </c>
      <c r="N1965" s="34" t="s">
        <v>2011</v>
      </c>
      <c r="O1965" s="34" t="s">
        <v>2538</v>
      </c>
      <c r="P1965" s="69">
        <v>8897</v>
      </c>
      <c r="Q1965" s="70" t="s">
        <v>9213</v>
      </c>
      <c r="R1965" s="34" t="s">
        <v>2543</v>
      </c>
      <c r="S1965" s="69">
        <v>51848</v>
      </c>
      <c r="T1965" s="70" t="s">
        <v>9214</v>
      </c>
      <c r="U1965" s="34" t="s">
        <v>7476</v>
      </c>
      <c r="V1965" s="34" t="s">
        <v>7477</v>
      </c>
      <c r="W1965" s="34" t="s">
        <v>9215</v>
      </c>
      <c r="X1965" s="34" t="s">
        <v>2011</v>
      </c>
    </row>
    <row r="1966" spans="1:24" x14ac:dyDescent="0.25">
      <c r="A1966" s="30" t="s">
        <v>1541</v>
      </c>
      <c r="B1966" s="31" t="s">
        <v>1548</v>
      </c>
      <c r="C1966" s="31" t="str">
        <f t="shared" si="90"/>
        <v>Ophthalmology Policy</v>
      </c>
      <c r="G1966" s="30" t="s">
        <v>1541</v>
      </c>
      <c r="H1966" s="31" t="s">
        <v>1548</v>
      </c>
      <c r="I1966" s="31" t="str">
        <f t="shared" si="91"/>
        <v>Ophthalmology Policy</v>
      </c>
      <c r="J1966" t="e">
        <f t="shared" ca="1" si="92"/>
        <v>#N/A</v>
      </c>
      <c r="N1966" s="34" t="s">
        <v>2011</v>
      </c>
      <c r="O1966" s="34" t="s">
        <v>2538</v>
      </c>
      <c r="P1966" s="69">
        <v>8899</v>
      </c>
      <c r="Q1966" s="34" t="s">
        <v>9216</v>
      </c>
      <c r="R1966" s="34" t="s">
        <v>2542</v>
      </c>
      <c r="S1966" s="69">
        <v>51861</v>
      </c>
      <c r="T1966" s="34" t="s">
        <v>9217</v>
      </c>
      <c r="U1966" s="34" t="s">
        <v>7476</v>
      </c>
      <c r="V1966" s="34" t="s">
        <v>7477</v>
      </c>
      <c r="W1966" s="34" t="s">
        <v>9218</v>
      </c>
      <c r="X1966" s="34" t="s">
        <v>2011</v>
      </c>
    </row>
    <row r="1967" spans="1:24" x14ac:dyDescent="0.25">
      <c r="A1967" s="30" t="s">
        <v>1541</v>
      </c>
      <c r="B1967" s="31" t="s">
        <v>1548</v>
      </c>
      <c r="C1967" s="31" t="str">
        <f t="shared" si="90"/>
        <v>Ophthalmology Policy</v>
      </c>
      <c r="G1967" s="30" t="s">
        <v>1541</v>
      </c>
      <c r="H1967" s="31" t="s">
        <v>1548</v>
      </c>
      <c r="I1967" s="31" t="str">
        <f t="shared" si="91"/>
        <v>Ophthalmology Policy</v>
      </c>
      <c r="J1967" t="e">
        <f t="shared" ca="1" si="92"/>
        <v>#N/A</v>
      </c>
      <c r="N1967" s="34" t="s">
        <v>2011</v>
      </c>
      <c r="O1967" s="34" t="s">
        <v>2538</v>
      </c>
      <c r="P1967" s="69">
        <v>8901</v>
      </c>
      <c r="Q1967" s="34" t="s">
        <v>9219</v>
      </c>
      <c r="R1967" s="34" t="s">
        <v>2541</v>
      </c>
      <c r="S1967" s="69">
        <v>51870</v>
      </c>
      <c r="T1967" s="34" t="s">
        <v>9220</v>
      </c>
      <c r="U1967" s="34" t="s">
        <v>7476</v>
      </c>
      <c r="V1967" s="34" t="s">
        <v>7477</v>
      </c>
      <c r="W1967" s="34" t="s">
        <v>9221</v>
      </c>
      <c r="X1967" s="34" t="s">
        <v>2011</v>
      </c>
    </row>
    <row r="1968" spans="1:24" x14ac:dyDescent="0.25">
      <c r="A1968" s="30" t="s">
        <v>450</v>
      </c>
      <c r="B1968" s="31" t="s">
        <v>1549</v>
      </c>
      <c r="C1968" s="31" t="str">
        <f t="shared" si="90"/>
        <v>Drug and Biological Policy</v>
      </c>
      <c r="G1968" s="30" t="s">
        <v>450</v>
      </c>
      <c r="H1968" s="31" t="s">
        <v>1549</v>
      </c>
      <c r="I1968" s="31" t="str">
        <f t="shared" si="91"/>
        <v>Drug and Biological Policy</v>
      </c>
      <c r="J1968" t="e">
        <f t="shared" ca="1" si="92"/>
        <v>#N/A</v>
      </c>
      <c r="N1968" s="34" t="s">
        <v>2011</v>
      </c>
      <c r="O1968" s="34" t="s">
        <v>2538</v>
      </c>
      <c r="P1968" s="69">
        <v>8902</v>
      </c>
      <c r="Q1968" s="34" t="s">
        <v>9222</v>
      </c>
      <c r="R1968" s="34" t="s">
        <v>2540</v>
      </c>
      <c r="S1968" s="69">
        <v>51874</v>
      </c>
      <c r="T1968" s="70" t="s">
        <v>9223</v>
      </c>
      <c r="U1968" s="34" t="s">
        <v>5017</v>
      </c>
      <c r="V1968" s="34" t="s">
        <v>5017</v>
      </c>
      <c r="W1968" s="34" t="s">
        <v>5018</v>
      </c>
      <c r="X1968" s="34" t="s">
        <v>2011</v>
      </c>
    </row>
    <row r="1969" spans="1:24" x14ac:dyDescent="0.25">
      <c r="A1969" s="30" t="s">
        <v>1550</v>
      </c>
      <c r="B1969" s="31" t="s">
        <v>1047</v>
      </c>
      <c r="C1969" s="31" t="str">
        <f t="shared" si="90"/>
        <v>Ophthalmology Policy</v>
      </c>
      <c r="G1969" s="30" t="s">
        <v>1550</v>
      </c>
      <c r="H1969" s="31" t="s">
        <v>1047</v>
      </c>
      <c r="I1969" s="31" t="str">
        <f t="shared" si="91"/>
        <v>Ophthalmology Policy</v>
      </c>
      <c r="J1969" t="e">
        <f t="shared" ca="1" si="92"/>
        <v>#N/A</v>
      </c>
      <c r="N1969" s="34" t="s">
        <v>2011</v>
      </c>
      <c r="O1969" s="34" t="s">
        <v>2538</v>
      </c>
      <c r="P1969" s="69">
        <v>8903</v>
      </c>
      <c r="Q1969" s="34" t="s">
        <v>9224</v>
      </c>
      <c r="R1969" s="34" t="s">
        <v>2539</v>
      </c>
      <c r="S1969" s="69">
        <v>51878</v>
      </c>
      <c r="T1969" s="70" t="s">
        <v>9225</v>
      </c>
      <c r="U1969" s="34" t="s">
        <v>5017</v>
      </c>
      <c r="V1969" s="34" t="s">
        <v>5017</v>
      </c>
      <c r="W1969" s="34" t="s">
        <v>5018</v>
      </c>
      <c r="X1969" s="34" t="s">
        <v>2011</v>
      </c>
    </row>
    <row r="1970" spans="1:24" x14ac:dyDescent="0.25">
      <c r="A1970" s="30" t="s">
        <v>1550</v>
      </c>
      <c r="B1970" s="31" t="s">
        <v>1542</v>
      </c>
      <c r="C1970" s="31" t="str">
        <f t="shared" si="90"/>
        <v>Ophthalmology Policy</v>
      </c>
      <c r="G1970" s="30" t="s">
        <v>1550</v>
      </c>
      <c r="H1970" s="31" t="s">
        <v>1542</v>
      </c>
      <c r="I1970" s="31" t="str">
        <f t="shared" si="91"/>
        <v>Ophthalmology Policy</v>
      </c>
      <c r="J1970" t="e">
        <f t="shared" ca="1" si="92"/>
        <v>#N/A</v>
      </c>
      <c r="N1970" s="34" t="s">
        <v>2011</v>
      </c>
      <c r="O1970" s="34" t="s">
        <v>2532</v>
      </c>
      <c r="P1970" s="69">
        <v>7851</v>
      </c>
      <c r="Q1970" s="34" t="s">
        <v>9226</v>
      </c>
      <c r="R1970" s="34" t="s">
        <v>2537</v>
      </c>
      <c r="S1970" s="69">
        <v>36278</v>
      </c>
      <c r="T1970" s="70" t="s">
        <v>9227</v>
      </c>
      <c r="U1970" s="34" t="s">
        <v>7476</v>
      </c>
      <c r="V1970" s="34" t="s">
        <v>7477</v>
      </c>
      <c r="W1970" s="34" t="s">
        <v>9228</v>
      </c>
      <c r="X1970" s="34" t="s">
        <v>2011</v>
      </c>
    </row>
    <row r="1971" spans="1:24" x14ac:dyDescent="0.25">
      <c r="A1971" s="30" t="s">
        <v>1550</v>
      </c>
      <c r="B1971" s="31" t="s">
        <v>1050</v>
      </c>
      <c r="C1971" s="31" t="str">
        <f t="shared" si="90"/>
        <v>Ophthalmology Policy</v>
      </c>
      <c r="G1971" s="30" t="s">
        <v>1550</v>
      </c>
      <c r="H1971" s="31" t="s">
        <v>1050</v>
      </c>
      <c r="I1971" s="31" t="str">
        <f t="shared" si="91"/>
        <v>Ophthalmology Policy</v>
      </c>
      <c r="J1971" t="e">
        <f t="shared" ca="1" si="92"/>
        <v>#N/A</v>
      </c>
      <c r="N1971" s="34" t="s">
        <v>2011</v>
      </c>
      <c r="O1971" s="34" t="s">
        <v>2532</v>
      </c>
      <c r="P1971" s="69">
        <v>7852</v>
      </c>
      <c r="Q1971" s="34" t="s">
        <v>9229</v>
      </c>
      <c r="R1971" s="34" t="s">
        <v>2536</v>
      </c>
      <c r="S1971" s="69">
        <v>36309</v>
      </c>
      <c r="T1971" s="34" t="s">
        <v>9230</v>
      </c>
      <c r="U1971" s="34" t="s">
        <v>7476</v>
      </c>
      <c r="V1971" s="34" t="s">
        <v>7477</v>
      </c>
      <c r="W1971" s="34" t="s">
        <v>9228</v>
      </c>
      <c r="X1971" s="34" t="s">
        <v>2011</v>
      </c>
    </row>
    <row r="1972" spans="1:24" x14ac:dyDescent="0.25">
      <c r="A1972" s="30" t="s">
        <v>1550</v>
      </c>
      <c r="B1972" s="31" t="s">
        <v>1049</v>
      </c>
      <c r="C1972" s="31" t="str">
        <f t="shared" si="90"/>
        <v>Ophthalmology Policy</v>
      </c>
      <c r="G1972" s="30" t="s">
        <v>1550</v>
      </c>
      <c r="H1972" s="31" t="s">
        <v>1049</v>
      </c>
      <c r="I1972" s="31" t="str">
        <f t="shared" si="91"/>
        <v>Ophthalmology Policy</v>
      </c>
      <c r="J1972" t="e">
        <f t="shared" ca="1" si="92"/>
        <v>#N/A</v>
      </c>
      <c r="N1972" s="34" t="s">
        <v>2011</v>
      </c>
      <c r="O1972" s="34" t="s">
        <v>2532</v>
      </c>
      <c r="P1972" s="69">
        <v>7853</v>
      </c>
      <c r="Q1972" s="34" t="s">
        <v>9231</v>
      </c>
      <c r="R1972" s="34" t="s">
        <v>2535</v>
      </c>
      <c r="S1972" s="69">
        <v>48756</v>
      </c>
      <c r="T1972" s="70" t="s">
        <v>9232</v>
      </c>
      <c r="U1972" s="34" t="s">
        <v>7476</v>
      </c>
      <c r="V1972" s="34" t="s">
        <v>7477</v>
      </c>
      <c r="W1972" s="34" t="s">
        <v>9233</v>
      </c>
      <c r="X1972" s="34" t="s">
        <v>2011</v>
      </c>
    </row>
    <row r="1973" spans="1:24" x14ac:dyDescent="0.25">
      <c r="A1973" s="30" t="s">
        <v>1550</v>
      </c>
      <c r="B1973" s="31" t="s">
        <v>1543</v>
      </c>
      <c r="C1973" s="31" t="str">
        <f t="shared" si="90"/>
        <v>Ophthalmology Policy</v>
      </c>
      <c r="G1973" s="30" t="s">
        <v>1550</v>
      </c>
      <c r="H1973" s="31" t="s">
        <v>1543</v>
      </c>
      <c r="I1973" s="31" t="str">
        <f t="shared" si="91"/>
        <v>Ophthalmology Policy</v>
      </c>
      <c r="J1973" t="e">
        <f t="shared" ca="1" si="92"/>
        <v>#N/A</v>
      </c>
      <c r="N1973" s="34" t="s">
        <v>2011</v>
      </c>
      <c r="O1973" s="34" t="s">
        <v>2532</v>
      </c>
      <c r="P1973" s="69">
        <v>7854</v>
      </c>
      <c r="Q1973" s="34" t="s">
        <v>9234</v>
      </c>
      <c r="R1973" s="34" t="s">
        <v>9235</v>
      </c>
      <c r="S1973" s="69">
        <v>60608</v>
      </c>
      <c r="T1973" s="70" t="s">
        <v>9236</v>
      </c>
      <c r="U1973" s="34" t="s">
        <v>7476</v>
      </c>
      <c r="V1973" s="34" t="s">
        <v>7477</v>
      </c>
      <c r="W1973" s="34" t="s">
        <v>9228</v>
      </c>
      <c r="X1973" s="34" t="s">
        <v>2011</v>
      </c>
    </row>
    <row r="1974" spans="1:24" x14ac:dyDescent="0.25">
      <c r="A1974" s="30" t="s">
        <v>1550</v>
      </c>
      <c r="B1974" s="31" t="s">
        <v>1048</v>
      </c>
      <c r="C1974" s="31" t="str">
        <f t="shared" si="90"/>
        <v>Ophthalmology Policy</v>
      </c>
      <c r="G1974" s="30" t="s">
        <v>1550</v>
      </c>
      <c r="H1974" s="31" t="s">
        <v>1048</v>
      </c>
      <c r="I1974" s="31" t="str">
        <f t="shared" si="91"/>
        <v>Ophthalmology Policy</v>
      </c>
      <c r="J1974" t="e">
        <f t="shared" ca="1" si="92"/>
        <v>#N/A</v>
      </c>
      <c r="N1974" s="34" t="s">
        <v>2011</v>
      </c>
      <c r="O1974" s="34" t="s">
        <v>2532</v>
      </c>
      <c r="P1974" s="69">
        <v>7855</v>
      </c>
      <c r="Q1974" s="34" t="s">
        <v>9237</v>
      </c>
      <c r="R1974" s="34" t="s">
        <v>9238</v>
      </c>
      <c r="S1974" s="69">
        <v>58219</v>
      </c>
      <c r="T1974" s="70" t="s">
        <v>9239</v>
      </c>
      <c r="U1974" s="34" t="s">
        <v>7476</v>
      </c>
      <c r="V1974" s="34" t="s">
        <v>7477</v>
      </c>
      <c r="W1974" s="70" t="s">
        <v>9240</v>
      </c>
      <c r="X1974" s="34" t="s">
        <v>2011</v>
      </c>
    </row>
    <row r="1975" spans="1:24" x14ac:dyDescent="0.25">
      <c r="A1975" s="30" t="s">
        <v>1550</v>
      </c>
      <c r="B1975" s="31" t="s">
        <v>1051</v>
      </c>
      <c r="C1975" s="31" t="str">
        <f t="shared" si="90"/>
        <v>Ophthalmology Policy</v>
      </c>
      <c r="G1975" s="30" t="s">
        <v>1550</v>
      </c>
      <c r="H1975" s="31" t="s">
        <v>1051</v>
      </c>
      <c r="I1975" s="31" t="str">
        <f t="shared" si="91"/>
        <v>Ophthalmology Policy</v>
      </c>
      <c r="J1975" t="e">
        <f t="shared" ca="1" si="92"/>
        <v>#N/A</v>
      </c>
      <c r="N1975" s="71" t="s">
        <v>2011</v>
      </c>
      <c r="O1975" s="34" t="s">
        <v>2531</v>
      </c>
      <c r="P1975" s="69">
        <v>6158</v>
      </c>
      <c r="Q1975" s="34" t="s">
        <v>9241</v>
      </c>
      <c r="R1975" s="34" t="s">
        <v>157</v>
      </c>
      <c r="S1975" s="69">
        <v>26270</v>
      </c>
      <c r="T1975" s="70" t="s">
        <v>9242</v>
      </c>
      <c r="U1975" s="34" t="s">
        <v>7476</v>
      </c>
      <c r="V1975" s="34" t="s">
        <v>7477</v>
      </c>
      <c r="W1975" s="70" t="s">
        <v>9243</v>
      </c>
      <c r="X1975" s="71" t="s">
        <v>2011</v>
      </c>
    </row>
    <row r="1976" spans="1:24" x14ac:dyDescent="0.25">
      <c r="A1976" s="30" t="s">
        <v>1550</v>
      </c>
      <c r="B1976" s="31" t="s">
        <v>1544</v>
      </c>
      <c r="C1976" s="31" t="str">
        <f t="shared" si="90"/>
        <v>Ophthalmology Policy</v>
      </c>
      <c r="G1976" s="30" t="s">
        <v>1550</v>
      </c>
      <c r="H1976" s="31" t="s">
        <v>1544</v>
      </c>
      <c r="I1976" s="31" t="str">
        <f t="shared" si="91"/>
        <v>Ophthalmology Policy</v>
      </c>
      <c r="J1976" t="e">
        <f t="shared" ca="1" si="92"/>
        <v>#N/A</v>
      </c>
      <c r="N1976" s="34" t="s">
        <v>2011</v>
      </c>
      <c r="O1976" s="34" t="s">
        <v>2514</v>
      </c>
      <c r="P1976" s="69">
        <v>6471</v>
      </c>
      <c r="Q1976" s="34" t="s">
        <v>9244</v>
      </c>
      <c r="R1976" s="34" t="s">
        <v>2526</v>
      </c>
      <c r="S1976" s="69">
        <v>49070</v>
      </c>
      <c r="T1976" s="70" t="s">
        <v>9245</v>
      </c>
      <c r="U1976" s="34" t="s">
        <v>7932</v>
      </c>
      <c r="V1976" s="34" t="s">
        <v>7946</v>
      </c>
      <c r="W1976" s="34" t="s">
        <v>9246</v>
      </c>
      <c r="X1976" s="34" t="s">
        <v>2011</v>
      </c>
    </row>
    <row r="1977" spans="1:24" x14ac:dyDescent="0.25">
      <c r="A1977" s="30" t="s">
        <v>1550</v>
      </c>
      <c r="B1977" s="31" t="s">
        <v>1054</v>
      </c>
      <c r="C1977" s="31" t="str">
        <f t="shared" si="90"/>
        <v>Ophthalmology Policy</v>
      </c>
      <c r="G1977" s="30" t="s">
        <v>1550</v>
      </c>
      <c r="H1977" s="31" t="s">
        <v>1054</v>
      </c>
      <c r="I1977" s="31" t="str">
        <f t="shared" si="91"/>
        <v>Ophthalmology Policy</v>
      </c>
      <c r="J1977" t="e">
        <f t="shared" ca="1" si="92"/>
        <v>#N/A</v>
      </c>
      <c r="N1977" s="34" t="s">
        <v>2011</v>
      </c>
      <c r="O1977" s="34" t="s">
        <v>2514</v>
      </c>
      <c r="P1977" s="69">
        <v>6472</v>
      </c>
      <c r="Q1977" s="34" t="s">
        <v>9247</v>
      </c>
      <c r="R1977" s="34" t="s">
        <v>2527</v>
      </c>
      <c r="S1977" s="69">
        <v>39736</v>
      </c>
      <c r="T1977" s="70" t="s">
        <v>9248</v>
      </c>
      <c r="U1977" s="34" t="s">
        <v>7932</v>
      </c>
      <c r="V1977" s="34" t="s">
        <v>7946</v>
      </c>
      <c r="W1977" s="34" t="s">
        <v>9249</v>
      </c>
      <c r="X1977" s="34" t="s">
        <v>2011</v>
      </c>
    </row>
    <row r="1978" spans="1:24" x14ac:dyDescent="0.25">
      <c r="A1978" s="30" t="s">
        <v>1550</v>
      </c>
      <c r="B1978" s="31" t="s">
        <v>1545</v>
      </c>
      <c r="C1978" s="31" t="str">
        <f t="shared" si="90"/>
        <v>Ophthalmology Policy</v>
      </c>
      <c r="G1978" s="30" t="s">
        <v>1550</v>
      </c>
      <c r="H1978" s="31" t="s">
        <v>1545</v>
      </c>
      <c r="I1978" s="31" t="str">
        <f t="shared" si="91"/>
        <v>Ophthalmology Policy</v>
      </c>
      <c r="J1978" t="e">
        <f t="shared" ca="1" si="92"/>
        <v>#N/A</v>
      </c>
      <c r="N1978" s="34" t="s">
        <v>2011</v>
      </c>
      <c r="O1978" s="34" t="s">
        <v>2514</v>
      </c>
      <c r="P1978" s="69">
        <v>6473</v>
      </c>
      <c r="Q1978" s="34" t="s">
        <v>9250</v>
      </c>
      <c r="R1978" s="34" t="s">
        <v>2528</v>
      </c>
      <c r="S1978" s="69">
        <v>36043</v>
      </c>
      <c r="T1978" s="34" t="s">
        <v>9251</v>
      </c>
      <c r="U1978" s="34" t="s">
        <v>7932</v>
      </c>
      <c r="V1978" s="34" t="s">
        <v>7933</v>
      </c>
      <c r="W1978" s="34" t="s">
        <v>9252</v>
      </c>
      <c r="X1978" s="34" t="s">
        <v>2011</v>
      </c>
    </row>
    <row r="1979" spans="1:24" x14ac:dyDescent="0.25">
      <c r="A1979" s="30" t="s">
        <v>1550</v>
      </c>
      <c r="B1979" s="31" t="s">
        <v>1546</v>
      </c>
      <c r="C1979" s="31" t="str">
        <f t="shared" si="90"/>
        <v>Ophthalmology Policy</v>
      </c>
      <c r="G1979" s="30" t="s">
        <v>1550</v>
      </c>
      <c r="H1979" s="31" t="s">
        <v>1546</v>
      </c>
      <c r="I1979" s="31" t="str">
        <f t="shared" si="91"/>
        <v>Ophthalmology Policy</v>
      </c>
      <c r="J1979" t="e">
        <f t="shared" ca="1" si="92"/>
        <v>#N/A</v>
      </c>
      <c r="N1979" s="34" t="s">
        <v>2011</v>
      </c>
      <c r="O1979" s="34" t="s">
        <v>2514</v>
      </c>
      <c r="P1979" s="69">
        <v>6474</v>
      </c>
      <c r="Q1979" s="70" t="s">
        <v>9253</v>
      </c>
      <c r="R1979" s="34" t="s">
        <v>2529</v>
      </c>
      <c r="S1979" s="69">
        <v>49181</v>
      </c>
      <c r="T1979" s="70" t="s">
        <v>9254</v>
      </c>
      <c r="U1979" s="34" t="s">
        <v>7476</v>
      </c>
      <c r="V1979" s="34" t="s">
        <v>7477</v>
      </c>
      <c r="W1979" s="34" t="s">
        <v>9255</v>
      </c>
      <c r="X1979" s="34" t="s">
        <v>2011</v>
      </c>
    </row>
    <row r="1980" spans="1:24" x14ac:dyDescent="0.25">
      <c r="A1980" s="30" t="s">
        <v>1550</v>
      </c>
      <c r="B1980" s="31" t="s">
        <v>1547</v>
      </c>
      <c r="C1980" s="31" t="str">
        <f t="shared" si="90"/>
        <v>Ophthalmology Policy</v>
      </c>
      <c r="G1980" s="30" t="s">
        <v>1550</v>
      </c>
      <c r="H1980" s="31" t="s">
        <v>1547</v>
      </c>
      <c r="I1980" s="31" t="str">
        <f t="shared" si="91"/>
        <v>Ophthalmology Policy</v>
      </c>
      <c r="J1980" t="e">
        <f t="shared" ca="1" si="92"/>
        <v>#N/A</v>
      </c>
      <c r="N1980" s="71" t="s">
        <v>2011</v>
      </c>
      <c r="O1980" s="34" t="s">
        <v>2514</v>
      </c>
      <c r="P1980" s="69">
        <v>6475</v>
      </c>
      <c r="Q1980" s="34" t="s">
        <v>9256</v>
      </c>
      <c r="R1980" s="34" t="s">
        <v>159</v>
      </c>
      <c r="S1980" s="69">
        <v>49174</v>
      </c>
      <c r="T1980" s="70" t="s">
        <v>9257</v>
      </c>
      <c r="U1980" s="34" t="s">
        <v>7476</v>
      </c>
      <c r="V1980" s="34" t="s">
        <v>7477</v>
      </c>
      <c r="W1980" s="70" t="s">
        <v>9258</v>
      </c>
      <c r="X1980" s="71" t="s">
        <v>2011</v>
      </c>
    </row>
    <row r="1981" spans="1:24" x14ac:dyDescent="0.25">
      <c r="A1981" s="30" t="s">
        <v>1550</v>
      </c>
      <c r="B1981" s="31" t="s">
        <v>1052</v>
      </c>
      <c r="C1981" s="31" t="str">
        <f t="shared" si="90"/>
        <v>Ophthalmology Policy</v>
      </c>
      <c r="G1981" s="30" t="s">
        <v>1550</v>
      </c>
      <c r="H1981" s="31" t="s">
        <v>1052</v>
      </c>
      <c r="I1981" s="31" t="str">
        <f t="shared" si="91"/>
        <v>Ophthalmology Policy</v>
      </c>
      <c r="J1981" t="e">
        <f t="shared" ca="1" si="92"/>
        <v>#N/A</v>
      </c>
      <c r="N1981" s="34" t="s">
        <v>2011</v>
      </c>
      <c r="O1981" s="34" t="s">
        <v>2514</v>
      </c>
      <c r="P1981" s="69">
        <v>6476</v>
      </c>
      <c r="Q1981" s="70" t="s">
        <v>9259</v>
      </c>
      <c r="R1981" s="34" t="s">
        <v>2530</v>
      </c>
      <c r="S1981" s="69">
        <v>48998</v>
      </c>
      <c r="T1981" s="70" t="s">
        <v>9260</v>
      </c>
      <c r="U1981" s="34" t="s">
        <v>7476</v>
      </c>
      <c r="V1981" s="34" t="s">
        <v>7477</v>
      </c>
      <c r="W1981" s="34" t="s">
        <v>9255</v>
      </c>
      <c r="X1981" s="34" t="s">
        <v>2011</v>
      </c>
    </row>
    <row r="1982" spans="1:24" x14ac:dyDescent="0.25">
      <c r="A1982" s="30" t="s">
        <v>1550</v>
      </c>
      <c r="B1982" s="31" t="s">
        <v>1055</v>
      </c>
      <c r="C1982" s="31" t="str">
        <f t="shared" si="90"/>
        <v>Ophthalmology Policy</v>
      </c>
      <c r="G1982" s="30" t="s">
        <v>1550</v>
      </c>
      <c r="H1982" s="31" t="s">
        <v>1055</v>
      </c>
      <c r="I1982" s="31" t="str">
        <f t="shared" si="91"/>
        <v>Ophthalmology Policy</v>
      </c>
      <c r="J1982" t="e">
        <f t="shared" ca="1" si="92"/>
        <v>#N/A</v>
      </c>
      <c r="N1982" s="34" t="s">
        <v>2011</v>
      </c>
      <c r="O1982" s="34" t="s">
        <v>2514</v>
      </c>
      <c r="P1982" s="69">
        <v>6477</v>
      </c>
      <c r="Q1982" s="34" t="s">
        <v>9261</v>
      </c>
      <c r="R1982" s="34" t="s">
        <v>2524</v>
      </c>
      <c r="S1982" s="69">
        <v>49027</v>
      </c>
      <c r="T1982" s="70" t="s">
        <v>9262</v>
      </c>
      <c r="U1982" s="34" t="s">
        <v>7932</v>
      </c>
      <c r="V1982" s="34" t="s">
        <v>7933</v>
      </c>
      <c r="W1982" s="34" t="s">
        <v>9252</v>
      </c>
      <c r="X1982" s="34" t="s">
        <v>2011</v>
      </c>
    </row>
    <row r="1983" spans="1:24" x14ac:dyDescent="0.25">
      <c r="A1983" s="30" t="s">
        <v>1550</v>
      </c>
      <c r="B1983" s="31" t="s">
        <v>1548</v>
      </c>
      <c r="C1983" s="31" t="str">
        <f t="shared" si="90"/>
        <v>Ophthalmology Policy</v>
      </c>
      <c r="G1983" s="30" t="s">
        <v>1550</v>
      </c>
      <c r="H1983" s="31" t="s">
        <v>1548</v>
      </c>
      <c r="I1983" s="31" t="str">
        <f t="shared" si="91"/>
        <v>Ophthalmology Policy</v>
      </c>
      <c r="J1983" t="e">
        <f t="shared" ca="1" si="92"/>
        <v>#N/A</v>
      </c>
      <c r="N1983" s="34" t="s">
        <v>2011</v>
      </c>
      <c r="O1983" s="34" t="s">
        <v>2514</v>
      </c>
      <c r="P1983" s="69">
        <v>6504</v>
      </c>
      <c r="Q1983" s="34" t="s">
        <v>9263</v>
      </c>
      <c r="R1983" s="34" t="s">
        <v>2525</v>
      </c>
      <c r="S1983" s="69">
        <v>49160</v>
      </c>
      <c r="T1983" s="70" t="s">
        <v>9264</v>
      </c>
      <c r="U1983" s="34" t="s">
        <v>7932</v>
      </c>
      <c r="V1983" s="34" t="s">
        <v>7933</v>
      </c>
      <c r="W1983" s="34" t="s">
        <v>9252</v>
      </c>
      <c r="X1983" s="34" t="s">
        <v>2011</v>
      </c>
    </row>
    <row r="1984" spans="1:24" x14ac:dyDescent="0.25">
      <c r="A1984" s="30" t="s">
        <v>1550</v>
      </c>
      <c r="B1984" s="31" t="s">
        <v>1548</v>
      </c>
      <c r="C1984" s="31" t="str">
        <f t="shared" si="90"/>
        <v>Ophthalmology Policy</v>
      </c>
      <c r="G1984" s="30" t="s">
        <v>1550</v>
      </c>
      <c r="H1984" s="31" t="s">
        <v>1548</v>
      </c>
      <c r="I1984" s="31" t="str">
        <f t="shared" si="91"/>
        <v>Ophthalmology Policy</v>
      </c>
      <c r="J1984" t="e">
        <f t="shared" ca="1" si="92"/>
        <v>#N/A</v>
      </c>
      <c r="N1984" s="34" t="s">
        <v>2011</v>
      </c>
      <c r="O1984" s="34" t="s">
        <v>2514</v>
      </c>
      <c r="P1984" s="69">
        <v>6681</v>
      </c>
      <c r="Q1984" s="34" t="s">
        <v>9265</v>
      </c>
      <c r="R1984" s="34" t="s">
        <v>2523</v>
      </c>
      <c r="S1984" s="69">
        <v>39747</v>
      </c>
      <c r="T1984" s="70" t="s">
        <v>9266</v>
      </c>
      <c r="U1984" s="34" t="s">
        <v>7476</v>
      </c>
      <c r="V1984" s="34" t="s">
        <v>7477</v>
      </c>
      <c r="W1984" s="34" t="s">
        <v>9255</v>
      </c>
      <c r="X1984" s="34" t="s">
        <v>2011</v>
      </c>
    </row>
    <row r="1985" spans="1:24" x14ac:dyDescent="0.25">
      <c r="A1985" s="30" t="s">
        <v>1550</v>
      </c>
      <c r="B1985" s="31" t="s">
        <v>1053</v>
      </c>
      <c r="C1985" s="31" t="str">
        <f t="shared" si="90"/>
        <v>Ophthalmology Policy</v>
      </c>
      <c r="G1985" s="30" t="s">
        <v>1550</v>
      </c>
      <c r="H1985" s="31" t="s">
        <v>1053</v>
      </c>
      <c r="I1985" s="31" t="str">
        <f t="shared" si="91"/>
        <v>Ophthalmology Policy</v>
      </c>
      <c r="J1985" t="e">
        <f t="shared" ca="1" si="92"/>
        <v>#N/A</v>
      </c>
      <c r="N1985" s="34" t="s">
        <v>2011</v>
      </c>
      <c r="O1985" s="34" t="s">
        <v>2514</v>
      </c>
      <c r="P1985" s="69">
        <v>6972</v>
      </c>
      <c r="Q1985" s="34" t="s">
        <v>9267</v>
      </c>
      <c r="R1985" s="34" t="s">
        <v>2522</v>
      </c>
      <c r="S1985" s="69">
        <v>24937</v>
      </c>
      <c r="T1985" s="34" t="s">
        <v>9268</v>
      </c>
      <c r="U1985" s="34" t="s">
        <v>7476</v>
      </c>
      <c r="V1985" s="34" t="s">
        <v>7477</v>
      </c>
      <c r="W1985" s="34" t="s">
        <v>9269</v>
      </c>
      <c r="X1985" s="34" t="s">
        <v>2011</v>
      </c>
    </row>
    <row r="1986" spans="1:24" x14ac:dyDescent="0.25">
      <c r="A1986" s="30" t="s">
        <v>165</v>
      </c>
      <c r="B1986" s="31" t="s">
        <v>1551</v>
      </c>
      <c r="C1986" s="31" t="str">
        <f t="shared" si="90"/>
        <v>Ophthalmology Policy</v>
      </c>
      <c r="G1986" s="30" t="s">
        <v>165</v>
      </c>
      <c r="H1986" s="31" t="s">
        <v>1551</v>
      </c>
      <c r="I1986" s="31" t="str">
        <f t="shared" si="91"/>
        <v>Ophthalmology Policy</v>
      </c>
      <c r="J1986" t="e">
        <f t="shared" ca="1" si="92"/>
        <v>#N/A</v>
      </c>
      <c r="N1986" s="34" t="s">
        <v>2011</v>
      </c>
      <c r="O1986" s="34" t="s">
        <v>2514</v>
      </c>
      <c r="P1986" s="69">
        <v>8097</v>
      </c>
      <c r="Q1986" s="34" t="s">
        <v>9270</v>
      </c>
      <c r="R1986" s="34" t="s">
        <v>2521</v>
      </c>
      <c r="S1986" s="69">
        <v>49155</v>
      </c>
      <c r="T1986" s="70" t="s">
        <v>9271</v>
      </c>
      <c r="U1986" s="34" t="s">
        <v>7476</v>
      </c>
      <c r="V1986" s="34" t="s">
        <v>7477</v>
      </c>
      <c r="W1986" s="34" t="s">
        <v>9272</v>
      </c>
      <c r="X1986" s="34" t="s">
        <v>2011</v>
      </c>
    </row>
    <row r="1987" spans="1:24" x14ac:dyDescent="0.25">
      <c r="A1987" s="30" t="s">
        <v>165</v>
      </c>
      <c r="B1987" s="31" t="s">
        <v>839</v>
      </c>
      <c r="C1987" s="31" t="str">
        <f t="shared" ref="C1987:C2050" si="93">VLOOKUP(A1987,$G:$I,3,0)</f>
        <v>Ophthalmology Policy</v>
      </c>
      <c r="G1987" s="30" t="s">
        <v>165</v>
      </c>
      <c r="H1987" s="31" t="s">
        <v>839</v>
      </c>
      <c r="I1987" s="31" t="str">
        <f t="shared" ref="I1987:I2050" si="94">VLOOKUP(G1987,$R:$X,7,0)</f>
        <v>Ophthalmology Policy</v>
      </c>
      <c r="J1987" t="e">
        <f t="shared" ref="J1987:J2050" ca="1" si="95">VLOOKUP(I1987,$J:$J,1,0)</f>
        <v>#N/A</v>
      </c>
      <c r="N1987" s="34" t="s">
        <v>2011</v>
      </c>
      <c r="O1987" s="34" t="s">
        <v>2514</v>
      </c>
      <c r="P1987" s="69">
        <v>8098</v>
      </c>
      <c r="Q1987" s="34" t="s">
        <v>9273</v>
      </c>
      <c r="R1987" s="34" t="s">
        <v>2520</v>
      </c>
      <c r="S1987" s="69">
        <v>49044</v>
      </c>
      <c r="T1987" s="70" t="s">
        <v>9274</v>
      </c>
      <c r="U1987" s="34" t="s">
        <v>7932</v>
      </c>
      <c r="V1987" s="34" t="s">
        <v>7946</v>
      </c>
      <c r="W1987" s="34" t="s">
        <v>9246</v>
      </c>
      <c r="X1987" s="34" t="s">
        <v>2011</v>
      </c>
    </row>
    <row r="1988" spans="1:24" x14ac:dyDescent="0.25">
      <c r="A1988" s="30" t="s">
        <v>165</v>
      </c>
      <c r="B1988" s="31" t="s">
        <v>1552</v>
      </c>
      <c r="C1988" s="31" t="str">
        <f t="shared" si="93"/>
        <v>Ophthalmology Policy</v>
      </c>
      <c r="G1988" s="30" t="s">
        <v>165</v>
      </c>
      <c r="H1988" s="31" t="s">
        <v>1552</v>
      </c>
      <c r="I1988" s="31" t="str">
        <f t="shared" si="94"/>
        <v>Ophthalmology Policy</v>
      </c>
      <c r="J1988" t="e">
        <f t="shared" ca="1" si="95"/>
        <v>#N/A</v>
      </c>
      <c r="N1988" s="34" t="s">
        <v>2011</v>
      </c>
      <c r="O1988" s="34" t="s">
        <v>2514</v>
      </c>
      <c r="P1988" s="69">
        <v>8778</v>
      </c>
      <c r="Q1988" s="34" t="s">
        <v>9275</v>
      </c>
      <c r="R1988" s="34" t="s">
        <v>2516</v>
      </c>
      <c r="S1988" s="69">
        <v>48899</v>
      </c>
      <c r="T1988" s="70" t="s">
        <v>9276</v>
      </c>
      <c r="U1988" s="34" t="s">
        <v>7932</v>
      </c>
      <c r="V1988" s="34" t="s">
        <v>7933</v>
      </c>
      <c r="W1988" s="34" t="s">
        <v>9252</v>
      </c>
      <c r="X1988" s="34" t="s">
        <v>2011</v>
      </c>
    </row>
    <row r="1989" spans="1:24" x14ac:dyDescent="0.25">
      <c r="A1989" s="30" t="s">
        <v>165</v>
      </c>
      <c r="B1989" s="31" t="s">
        <v>840</v>
      </c>
      <c r="C1989" s="31" t="str">
        <f t="shared" si="93"/>
        <v>Ophthalmology Policy</v>
      </c>
      <c r="G1989" s="30" t="s">
        <v>165</v>
      </c>
      <c r="H1989" s="31" t="s">
        <v>840</v>
      </c>
      <c r="I1989" s="31" t="str">
        <f t="shared" si="94"/>
        <v>Ophthalmology Policy</v>
      </c>
      <c r="J1989" t="e">
        <f t="shared" ca="1" si="95"/>
        <v>#N/A</v>
      </c>
      <c r="N1989" s="34" t="s">
        <v>2011</v>
      </c>
      <c r="O1989" s="34" t="s">
        <v>2514</v>
      </c>
      <c r="P1989" s="69">
        <v>8779</v>
      </c>
      <c r="Q1989" s="34" t="s">
        <v>9277</v>
      </c>
      <c r="R1989" s="34" t="s">
        <v>2519</v>
      </c>
      <c r="S1989" s="69">
        <v>48705</v>
      </c>
      <c r="T1989" s="70" t="s">
        <v>9278</v>
      </c>
      <c r="U1989" s="34" t="s">
        <v>7932</v>
      </c>
      <c r="V1989" s="34" t="s">
        <v>8097</v>
      </c>
      <c r="W1989" s="34" t="s">
        <v>9279</v>
      </c>
      <c r="X1989" s="34" t="s">
        <v>2011</v>
      </c>
    </row>
    <row r="1990" spans="1:24" x14ac:dyDescent="0.25">
      <c r="A1990" s="30" t="s">
        <v>165</v>
      </c>
      <c r="B1990" s="31" t="s">
        <v>1553</v>
      </c>
      <c r="C1990" s="31" t="str">
        <f t="shared" si="93"/>
        <v>Ophthalmology Policy</v>
      </c>
      <c r="G1990" s="30" t="s">
        <v>165</v>
      </c>
      <c r="H1990" s="31" t="s">
        <v>1553</v>
      </c>
      <c r="I1990" s="31" t="str">
        <f t="shared" si="94"/>
        <v>Ophthalmology Policy</v>
      </c>
      <c r="J1990" t="e">
        <f t="shared" ca="1" si="95"/>
        <v>#N/A</v>
      </c>
      <c r="N1990" s="34" t="s">
        <v>2011</v>
      </c>
      <c r="O1990" s="34" t="s">
        <v>2514</v>
      </c>
      <c r="P1990" s="69">
        <v>8780</v>
      </c>
      <c r="Q1990" s="34" t="s">
        <v>9280</v>
      </c>
      <c r="R1990" s="34" t="s">
        <v>2518</v>
      </c>
      <c r="S1990" s="69">
        <v>48748</v>
      </c>
      <c r="T1990" s="70" t="s">
        <v>9281</v>
      </c>
      <c r="U1990" s="34" t="s">
        <v>7932</v>
      </c>
      <c r="V1990" s="34" t="s">
        <v>8097</v>
      </c>
      <c r="W1990" s="34" t="s">
        <v>9279</v>
      </c>
      <c r="X1990" s="34" t="s">
        <v>2011</v>
      </c>
    </row>
    <row r="1991" spans="1:24" x14ac:dyDescent="0.25">
      <c r="A1991" s="30" t="s">
        <v>165</v>
      </c>
      <c r="B1991" s="31" t="s">
        <v>1553</v>
      </c>
      <c r="C1991" s="31" t="str">
        <f t="shared" si="93"/>
        <v>Ophthalmology Policy</v>
      </c>
      <c r="G1991" s="30" t="s">
        <v>165</v>
      </c>
      <c r="H1991" s="31" t="s">
        <v>1553</v>
      </c>
      <c r="I1991" s="31" t="str">
        <f t="shared" si="94"/>
        <v>Ophthalmology Policy</v>
      </c>
      <c r="J1991" t="e">
        <f t="shared" ca="1" si="95"/>
        <v>#N/A</v>
      </c>
      <c r="N1991" s="34" t="s">
        <v>2011</v>
      </c>
      <c r="O1991" s="34" t="s">
        <v>2514</v>
      </c>
      <c r="P1991" s="69">
        <v>8781</v>
      </c>
      <c r="Q1991" s="34" t="s">
        <v>9282</v>
      </c>
      <c r="R1991" s="34" t="s">
        <v>2517</v>
      </c>
      <c r="S1991" s="69">
        <v>48770</v>
      </c>
      <c r="T1991" s="70" t="s">
        <v>9283</v>
      </c>
      <c r="U1991" s="34" t="s">
        <v>7932</v>
      </c>
      <c r="V1991" s="34" t="s">
        <v>7933</v>
      </c>
      <c r="W1991" s="34" t="s">
        <v>9252</v>
      </c>
      <c r="X1991" s="34" t="s">
        <v>2011</v>
      </c>
    </row>
    <row r="1992" spans="1:24" x14ac:dyDescent="0.25">
      <c r="A1992" s="30" t="s">
        <v>165</v>
      </c>
      <c r="B1992" s="31" t="s">
        <v>1554</v>
      </c>
      <c r="C1992" s="31" t="str">
        <f t="shared" si="93"/>
        <v>Ophthalmology Policy</v>
      </c>
      <c r="G1992" s="30" t="s">
        <v>165</v>
      </c>
      <c r="H1992" s="31" t="s">
        <v>1554</v>
      </c>
      <c r="I1992" s="31" t="str">
        <f t="shared" si="94"/>
        <v>Ophthalmology Policy</v>
      </c>
      <c r="J1992" t="e">
        <f t="shared" ca="1" si="95"/>
        <v>#N/A</v>
      </c>
      <c r="N1992" s="34" t="s">
        <v>2011</v>
      </c>
      <c r="O1992" s="34" t="s">
        <v>2514</v>
      </c>
      <c r="P1992" s="69">
        <v>8782</v>
      </c>
      <c r="Q1992" s="34" t="s">
        <v>9284</v>
      </c>
      <c r="R1992" s="34" t="s">
        <v>2515</v>
      </c>
      <c r="S1992" s="69">
        <v>49013</v>
      </c>
      <c r="T1992" s="70" t="s">
        <v>9285</v>
      </c>
      <c r="U1992" s="34" t="s">
        <v>7932</v>
      </c>
      <c r="V1992" s="34" t="s">
        <v>7946</v>
      </c>
      <c r="W1992" s="34" t="s">
        <v>9246</v>
      </c>
      <c r="X1992" s="34" t="s">
        <v>2011</v>
      </c>
    </row>
    <row r="1993" spans="1:24" x14ac:dyDescent="0.25">
      <c r="A1993" s="30" t="s">
        <v>165</v>
      </c>
      <c r="B1993" s="31" t="s">
        <v>841</v>
      </c>
      <c r="C1993" s="31" t="str">
        <f t="shared" si="93"/>
        <v>Ophthalmology Policy</v>
      </c>
      <c r="G1993" s="30" t="s">
        <v>165</v>
      </c>
      <c r="H1993" s="31" t="s">
        <v>841</v>
      </c>
      <c r="I1993" s="31" t="str">
        <f t="shared" si="94"/>
        <v>Ophthalmology Policy</v>
      </c>
      <c r="J1993" t="e">
        <f t="shared" ca="1" si="95"/>
        <v>#N/A</v>
      </c>
      <c r="N1993" s="71" t="s">
        <v>2011</v>
      </c>
      <c r="O1993" s="34" t="s">
        <v>2510</v>
      </c>
      <c r="P1993" s="69">
        <v>5076</v>
      </c>
      <c r="Q1993" s="34" t="s">
        <v>9286</v>
      </c>
      <c r="R1993" s="34" t="s">
        <v>1970</v>
      </c>
      <c r="S1993" s="69">
        <v>34695</v>
      </c>
      <c r="T1993" s="70" t="s">
        <v>9287</v>
      </c>
      <c r="U1993" s="34" t="s">
        <v>7476</v>
      </c>
      <c r="V1993" s="34" t="s">
        <v>7477</v>
      </c>
      <c r="W1993" s="34" t="s">
        <v>9288</v>
      </c>
      <c r="X1993" s="71" t="s">
        <v>2011</v>
      </c>
    </row>
    <row r="1994" spans="1:24" x14ac:dyDescent="0.25">
      <c r="A1994" s="30" t="s">
        <v>165</v>
      </c>
      <c r="B1994" s="31" t="s">
        <v>841</v>
      </c>
      <c r="C1994" s="31" t="str">
        <f t="shared" si="93"/>
        <v>Ophthalmology Policy</v>
      </c>
      <c r="G1994" s="30" t="s">
        <v>165</v>
      </c>
      <c r="H1994" s="31" t="s">
        <v>841</v>
      </c>
      <c r="I1994" s="31" t="str">
        <f t="shared" si="94"/>
        <v>Ophthalmology Policy</v>
      </c>
      <c r="J1994" t="e">
        <f t="shared" ca="1" si="95"/>
        <v>#N/A</v>
      </c>
      <c r="N1994" s="34" t="s">
        <v>2011</v>
      </c>
      <c r="O1994" s="34" t="s">
        <v>2510</v>
      </c>
      <c r="P1994" s="69">
        <v>5077</v>
      </c>
      <c r="Q1994" s="34" t="s">
        <v>9289</v>
      </c>
      <c r="R1994" s="34" t="s">
        <v>2511</v>
      </c>
      <c r="S1994" s="69">
        <v>36839</v>
      </c>
      <c r="T1994" s="34" t="s">
        <v>9290</v>
      </c>
      <c r="U1994" s="34" t="s">
        <v>7476</v>
      </c>
      <c r="V1994" s="34" t="s">
        <v>7477</v>
      </c>
      <c r="W1994" s="34" t="s">
        <v>9291</v>
      </c>
      <c r="X1994" s="34" t="s">
        <v>2011</v>
      </c>
    </row>
    <row r="1995" spans="1:24" x14ac:dyDescent="0.25">
      <c r="A1995" s="30" t="s">
        <v>165</v>
      </c>
      <c r="B1995" s="31" t="s">
        <v>1555</v>
      </c>
      <c r="C1995" s="31" t="str">
        <f t="shared" si="93"/>
        <v>Ophthalmology Policy</v>
      </c>
      <c r="G1995" s="30" t="s">
        <v>165</v>
      </c>
      <c r="H1995" s="31" t="s">
        <v>1555</v>
      </c>
      <c r="I1995" s="31" t="str">
        <f t="shared" si="94"/>
        <v>Ophthalmology Policy</v>
      </c>
      <c r="J1995" t="e">
        <f t="shared" ca="1" si="95"/>
        <v>#N/A</v>
      </c>
      <c r="N1995" s="34" t="s">
        <v>2011</v>
      </c>
      <c r="O1995" s="34" t="s">
        <v>2510</v>
      </c>
      <c r="P1995" s="69">
        <v>5079</v>
      </c>
      <c r="Q1995" s="34" t="s">
        <v>9292</v>
      </c>
      <c r="R1995" s="34" t="s">
        <v>9293</v>
      </c>
      <c r="S1995" s="69">
        <v>58153</v>
      </c>
      <c r="T1995" s="70" t="s">
        <v>9294</v>
      </c>
      <c r="U1995" s="34" t="s">
        <v>7476</v>
      </c>
      <c r="V1995" s="34" t="s">
        <v>7477</v>
      </c>
      <c r="W1995" s="34" t="s">
        <v>9295</v>
      </c>
      <c r="X1995" s="34" t="s">
        <v>2011</v>
      </c>
    </row>
    <row r="1996" spans="1:24" x14ac:dyDescent="0.25">
      <c r="A1996" s="30" t="s">
        <v>165</v>
      </c>
      <c r="B1996" s="31" t="s">
        <v>1556</v>
      </c>
      <c r="C1996" s="31" t="str">
        <f t="shared" si="93"/>
        <v>Ophthalmology Policy</v>
      </c>
      <c r="G1996" s="30" t="s">
        <v>165</v>
      </c>
      <c r="H1996" s="31" t="s">
        <v>1556</v>
      </c>
      <c r="I1996" s="31" t="str">
        <f t="shared" si="94"/>
        <v>Ophthalmology Policy</v>
      </c>
      <c r="J1996" t="e">
        <f t="shared" ca="1" si="95"/>
        <v>#N/A</v>
      </c>
      <c r="N1996" s="34" t="s">
        <v>2011</v>
      </c>
      <c r="O1996" s="34" t="s">
        <v>2510</v>
      </c>
      <c r="P1996" s="69">
        <v>5080</v>
      </c>
      <c r="Q1996" s="34" t="s">
        <v>9296</v>
      </c>
      <c r="R1996" s="34" t="s">
        <v>9297</v>
      </c>
      <c r="S1996" s="69">
        <v>57818</v>
      </c>
      <c r="T1996" s="70" t="s">
        <v>9298</v>
      </c>
      <c r="U1996" s="34" t="s">
        <v>7476</v>
      </c>
      <c r="V1996" s="34" t="s">
        <v>7477</v>
      </c>
      <c r="W1996" s="34" t="s">
        <v>9295</v>
      </c>
      <c r="X1996" s="34" t="s">
        <v>2011</v>
      </c>
    </row>
    <row r="1997" spans="1:24" x14ac:dyDescent="0.25">
      <c r="A1997" s="30" t="s">
        <v>165</v>
      </c>
      <c r="B1997" s="31" t="s">
        <v>1557</v>
      </c>
      <c r="C1997" s="31" t="str">
        <f t="shared" si="93"/>
        <v>Ophthalmology Policy</v>
      </c>
      <c r="G1997" s="30" t="s">
        <v>165</v>
      </c>
      <c r="H1997" s="31" t="s">
        <v>1557</v>
      </c>
      <c r="I1997" s="31" t="str">
        <f t="shared" si="94"/>
        <v>Ophthalmology Policy</v>
      </c>
      <c r="J1997" t="e">
        <f t="shared" ca="1" si="95"/>
        <v>#N/A</v>
      </c>
      <c r="N1997" s="34" t="s">
        <v>2011</v>
      </c>
      <c r="O1997" s="34" t="s">
        <v>2502</v>
      </c>
      <c r="P1997" s="69">
        <v>8257</v>
      </c>
      <c r="Q1997" s="34" t="s">
        <v>9299</v>
      </c>
      <c r="R1997" s="34" t="s">
        <v>2509</v>
      </c>
      <c r="S1997" s="69">
        <v>42002</v>
      </c>
      <c r="T1997" s="70" t="s">
        <v>9300</v>
      </c>
      <c r="U1997" s="34" t="s">
        <v>7476</v>
      </c>
      <c r="V1997" s="34" t="s">
        <v>7477</v>
      </c>
      <c r="W1997" s="34" t="s">
        <v>9301</v>
      </c>
      <c r="X1997" s="34" t="s">
        <v>2011</v>
      </c>
    </row>
    <row r="1998" spans="1:24" x14ac:dyDescent="0.25">
      <c r="A1998" s="30" t="s">
        <v>165</v>
      </c>
      <c r="B1998" s="31" t="s">
        <v>1558</v>
      </c>
      <c r="C1998" s="31" t="str">
        <f t="shared" si="93"/>
        <v>Ophthalmology Policy</v>
      </c>
      <c r="G1998" s="30" t="s">
        <v>165</v>
      </c>
      <c r="H1998" s="31" t="s">
        <v>1558</v>
      </c>
      <c r="I1998" s="31" t="str">
        <f t="shared" si="94"/>
        <v>Ophthalmology Policy</v>
      </c>
      <c r="J1998" t="e">
        <f t="shared" ca="1" si="95"/>
        <v>#N/A</v>
      </c>
      <c r="N1998" s="34" t="s">
        <v>2011</v>
      </c>
      <c r="O1998" s="34" t="s">
        <v>2502</v>
      </c>
      <c r="P1998" s="69">
        <v>8258</v>
      </c>
      <c r="Q1998" s="34" t="s">
        <v>9302</v>
      </c>
      <c r="R1998" s="34" t="s">
        <v>2508</v>
      </c>
      <c r="S1998" s="69">
        <v>42014</v>
      </c>
      <c r="T1998" s="34" t="s">
        <v>9303</v>
      </c>
      <c r="U1998" s="34" t="s">
        <v>7476</v>
      </c>
      <c r="V1998" s="34" t="s">
        <v>7477</v>
      </c>
      <c r="W1998" s="34" t="s">
        <v>9304</v>
      </c>
      <c r="X1998" s="34" t="s">
        <v>2011</v>
      </c>
    </row>
    <row r="1999" spans="1:24" x14ac:dyDescent="0.25">
      <c r="A1999" s="30" t="s">
        <v>165</v>
      </c>
      <c r="B1999" s="31" t="s">
        <v>1559</v>
      </c>
      <c r="C1999" s="31" t="str">
        <f t="shared" si="93"/>
        <v>Ophthalmology Policy</v>
      </c>
      <c r="G1999" s="30" t="s">
        <v>165</v>
      </c>
      <c r="H1999" s="31" t="s">
        <v>1559</v>
      </c>
      <c r="I1999" s="31" t="str">
        <f t="shared" si="94"/>
        <v>Ophthalmology Policy</v>
      </c>
      <c r="J1999" t="e">
        <f t="shared" ca="1" si="95"/>
        <v>#N/A</v>
      </c>
      <c r="N1999" s="34" t="s">
        <v>2011</v>
      </c>
      <c r="O1999" s="34" t="s">
        <v>2502</v>
      </c>
      <c r="P1999" s="69">
        <v>8259</v>
      </c>
      <c r="Q1999" s="34" t="s">
        <v>9305</v>
      </c>
      <c r="R1999" s="34" t="s">
        <v>2507</v>
      </c>
      <c r="S1999" s="69">
        <v>55036</v>
      </c>
      <c r="T1999" s="70" t="s">
        <v>9306</v>
      </c>
      <c r="U1999" s="34" t="s">
        <v>7476</v>
      </c>
      <c r="V1999" s="34" t="s">
        <v>7477</v>
      </c>
      <c r="W1999" s="34" t="s">
        <v>9304</v>
      </c>
      <c r="X1999" s="34" t="s">
        <v>2011</v>
      </c>
    </row>
    <row r="2000" spans="1:24" x14ac:dyDescent="0.25">
      <c r="A2000" s="30" t="s">
        <v>365</v>
      </c>
      <c r="B2000" s="31" t="s">
        <v>1560</v>
      </c>
      <c r="C2000" s="31" t="str">
        <f t="shared" si="93"/>
        <v>Durable Medical Equipment and Supplies Policy</v>
      </c>
      <c r="G2000" s="30" t="s">
        <v>365</v>
      </c>
      <c r="H2000" s="31" t="s">
        <v>1560</v>
      </c>
      <c r="I2000" s="31" t="str">
        <f t="shared" si="94"/>
        <v>Durable Medical Equipment and Supplies Policy</v>
      </c>
      <c r="J2000" t="e">
        <f t="shared" ca="1" si="95"/>
        <v>#N/A</v>
      </c>
      <c r="N2000" s="34" t="s">
        <v>2011</v>
      </c>
      <c r="O2000" s="34" t="s">
        <v>2502</v>
      </c>
      <c r="P2000" s="69">
        <v>8260</v>
      </c>
      <c r="Q2000" s="34" t="s">
        <v>9307</v>
      </c>
      <c r="R2000" s="34" t="s">
        <v>2506</v>
      </c>
      <c r="S2000" s="69">
        <v>42022</v>
      </c>
      <c r="T2000" s="34" t="s">
        <v>9308</v>
      </c>
      <c r="U2000" s="34" t="s">
        <v>7476</v>
      </c>
      <c r="V2000" s="34" t="s">
        <v>7477</v>
      </c>
      <c r="W2000" s="34" t="s">
        <v>9304</v>
      </c>
      <c r="X2000" s="34" t="s">
        <v>2011</v>
      </c>
    </row>
    <row r="2001" spans="1:24" x14ac:dyDescent="0.25">
      <c r="A2001" s="30" t="s">
        <v>328</v>
      </c>
      <c r="B2001" s="31" t="s">
        <v>951</v>
      </c>
      <c r="C2001" s="31" t="str">
        <f t="shared" si="93"/>
        <v>Pain Management Policy</v>
      </c>
      <c r="G2001" s="30" t="s">
        <v>328</v>
      </c>
      <c r="H2001" s="31" t="s">
        <v>951</v>
      </c>
      <c r="I2001" s="31" t="str">
        <f t="shared" si="94"/>
        <v>Pain Management Policy</v>
      </c>
      <c r="J2001" t="e">
        <f t="shared" ca="1" si="95"/>
        <v>#N/A</v>
      </c>
      <c r="N2001" s="34" t="s">
        <v>2011</v>
      </c>
      <c r="O2001" s="34" t="s">
        <v>2502</v>
      </c>
      <c r="P2001" s="69">
        <v>8261</v>
      </c>
      <c r="Q2001" s="34" t="s">
        <v>9309</v>
      </c>
      <c r="R2001" s="34" t="s">
        <v>2505</v>
      </c>
      <c r="S2001" s="69">
        <v>42024</v>
      </c>
      <c r="T2001" s="34" t="s">
        <v>9310</v>
      </c>
      <c r="U2001" s="34" t="s">
        <v>7476</v>
      </c>
      <c r="V2001" s="34" t="s">
        <v>7477</v>
      </c>
      <c r="W2001" s="34" t="s">
        <v>9311</v>
      </c>
      <c r="X2001" s="34" t="s">
        <v>2011</v>
      </c>
    </row>
    <row r="2002" spans="1:24" x14ac:dyDescent="0.25">
      <c r="A2002" s="30" t="s">
        <v>328</v>
      </c>
      <c r="B2002" s="31" t="s">
        <v>951</v>
      </c>
      <c r="C2002" s="31" t="str">
        <f t="shared" si="93"/>
        <v>Pain Management Policy</v>
      </c>
      <c r="G2002" s="30" t="s">
        <v>328</v>
      </c>
      <c r="H2002" s="31" t="s">
        <v>951</v>
      </c>
      <c r="I2002" s="31" t="str">
        <f t="shared" si="94"/>
        <v>Pain Management Policy</v>
      </c>
      <c r="J2002" t="e">
        <f t="shared" ca="1" si="95"/>
        <v>#N/A</v>
      </c>
      <c r="N2002" s="34" t="s">
        <v>2011</v>
      </c>
      <c r="O2002" s="34" t="s">
        <v>2502</v>
      </c>
      <c r="P2002" s="69">
        <v>8262</v>
      </c>
      <c r="Q2002" s="34" t="s">
        <v>9312</v>
      </c>
      <c r="R2002" s="34" t="s">
        <v>2504</v>
      </c>
      <c r="S2002" s="69">
        <v>42040</v>
      </c>
      <c r="T2002" s="34" t="s">
        <v>9313</v>
      </c>
      <c r="U2002" s="34" t="s">
        <v>7476</v>
      </c>
      <c r="V2002" s="34" t="s">
        <v>7477</v>
      </c>
      <c r="W2002" s="34" t="s">
        <v>9311</v>
      </c>
      <c r="X2002" s="34" t="s">
        <v>2011</v>
      </c>
    </row>
    <row r="2003" spans="1:24" x14ac:dyDescent="0.25">
      <c r="A2003" s="30" t="s">
        <v>328</v>
      </c>
      <c r="B2003" s="31" t="s">
        <v>1561</v>
      </c>
      <c r="C2003" s="31" t="str">
        <f t="shared" si="93"/>
        <v>Pain Management Policy</v>
      </c>
      <c r="G2003" s="30" t="s">
        <v>328</v>
      </c>
      <c r="H2003" s="31" t="s">
        <v>1561</v>
      </c>
      <c r="I2003" s="31" t="str">
        <f t="shared" si="94"/>
        <v>Pain Management Policy</v>
      </c>
      <c r="J2003" t="e">
        <f t="shared" ca="1" si="95"/>
        <v>#N/A</v>
      </c>
      <c r="N2003" s="34" t="s">
        <v>2011</v>
      </c>
      <c r="O2003" s="34" t="s">
        <v>2502</v>
      </c>
      <c r="P2003" s="69">
        <v>8263</v>
      </c>
      <c r="Q2003" s="34" t="s">
        <v>9314</v>
      </c>
      <c r="R2003" s="34" t="s">
        <v>9315</v>
      </c>
      <c r="S2003" s="69">
        <v>58204</v>
      </c>
      <c r="T2003" s="70" t="s">
        <v>9316</v>
      </c>
      <c r="U2003" s="34" t="s">
        <v>7476</v>
      </c>
      <c r="V2003" s="34" t="s">
        <v>7477</v>
      </c>
      <c r="W2003" s="34" t="s">
        <v>9311</v>
      </c>
      <c r="X2003" s="34" t="s">
        <v>2011</v>
      </c>
    </row>
    <row r="2004" spans="1:24" x14ac:dyDescent="0.25">
      <c r="A2004" s="30" t="s">
        <v>328</v>
      </c>
      <c r="B2004" s="31" t="s">
        <v>1562</v>
      </c>
      <c r="C2004" s="31" t="str">
        <f t="shared" si="93"/>
        <v>Pain Management Policy</v>
      </c>
      <c r="G2004" s="30" t="s">
        <v>328</v>
      </c>
      <c r="H2004" s="31" t="s">
        <v>1562</v>
      </c>
      <c r="I2004" s="31" t="str">
        <f t="shared" si="94"/>
        <v>Pain Management Policy</v>
      </c>
      <c r="J2004" t="e">
        <f t="shared" ca="1" si="95"/>
        <v>#N/A</v>
      </c>
      <c r="N2004" s="34" t="s">
        <v>2011</v>
      </c>
      <c r="O2004" s="34" t="s">
        <v>2495</v>
      </c>
      <c r="P2004" s="69">
        <v>7472</v>
      </c>
      <c r="Q2004" s="34" t="s">
        <v>9317</v>
      </c>
      <c r="R2004" s="34" t="s">
        <v>2501</v>
      </c>
      <c r="S2004" s="69">
        <v>36270</v>
      </c>
      <c r="T2004" s="70" t="s">
        <v>9318</v>
      </c>
      <c r="U2004" s="34" t="s">
        <v>7476</v>
      </c>
      <c r="V2004" s="34" t="s">
        <v>7477</v>
      </c>
      <c r="W2004" s="34" t="s">
        <v>9319</v>
      </c>
      <c r="X2004" s="34" t="s">
        <v>2011</v>
      </c>
    </row>
    <row r="2005" spans="1:24" x14ac:dyDescent="0.25">
      <c r="A2005" s="30" t="s">
        <v>328</v>
      </c>
      <c r="B2005" s="31" t="s">
        <v>1563</v>
      </c>
      <c r="C2005" s="31" t="str">
        <f t="shared" si="93"/>
        <v>Pain Management Policy</v>
      </c>
      <c r="G2005" s="30" t="s">
        <v>328</v>
      </c>
      <c r="H2005" s="31" t="s">
        <v>1563</v>
      </c>
      <c r="I2005" s="31" t="str">
        <f t="shared" si="94"/>
        <v>Pain Management Policy</v>
      </c>
      <c r="J2005" t="e">
        <f t="shared" ca="1" si="95"/>
        <v>#N/A</v>
      </c>
      <c r="N2005" s="34" t="s">
        <v>2011</v>
      </c>
      <c r="O2005" s="34" t="s">
        <v>2495</v>
      </c>
      <c r="P2005" s="69">
        <v>7473</v>
      </c>
      <c r="Q2005" s="34" t="s">
        <v>9320</v>
      </c>
      <c r="R2005" s="34" t="s">
        <v>2500</v>
      </c>
      <c r="S2005" s="69">
        <v>36277</v>
      </c>
      <c r="T2005" s="34" t="s">
        <v>9321</v>
      </c>
      <c r="U2005" s="34" t="s">
        <v>7476</v>
      </c>
      <c r="V2005" s="34" t="s">
        <v>7477</v>
      </c>
      <c r="W2005" s="34" t="s">
        <v>9319</v>
      </c>
      <c r="X2005" s="34" t="s">
        <v>2011</v>
      </c>
    </row>
    <row r="2006" spans="1:24" x14ac:dyDescent="0.25">
      <c r="A2006" s="30" t="s">
        <v>1564</v>
      </c>
      <c r="B2006" s="31" t="s">
        <v>853</v>
      </c>
      <c r="C2006" s="31" t="str">
        <f t="shared" si="93"/>
        <v>Durable Medical Equipment and Supplies Policy</v>
      </c>
      <c r="G2006" s="30" t="s">
        <v>1564</v>
      </c>
      <c r="H2006" s="31" t="s">
        <v>853</v>
      </c>
      <c r="I2006" s="31" t="str">
        <f t="shared" si="94"/>
        <v>Durable Medical Equipment and Supplies Policy</v>
      </c>
      <c r="J2006" t="e">
        <f t="shared" ca="1" si="95"/>
        <v>#N/A</v>
      </c>
      <c r="N2006" s="34" t="s">
        <v>2011</v>
      </c>
      <c r="O2006" s="34" t="s">
        <v>2495</v>
      </c>
      <c r="P2006" s="69">
        <v>7474</v>
      </c>
      <c r="Q2006" s="34" t="s">
        <v>9322</v>
      </c>
      <c r="R2006" s="34" t="s">
        <v>2499</v>
      </c>
      <c r="S2006" s="69">
        <v>36303</v>
      </c>
      <c r="T2006" s="34" t="s">
        <v>9323</v>
      </c>
      <c r="U2006" s="34" t="s">
        <v>7476</v>
      </c>
      <c r="V2006" s="34" t="s">
        <v>7477</v>
      </c>
      <c r="W2006" s="34" t="s">
        <v>9319</v>
      </c>
      <c r="X2006" s="34" t="s">
        <v>2011</v>
      </c>
    </row>
    <row r="2007" spans="1:24" x14ac:dyDescent="0.25">
      <c r="A2007" s="30" t="s">
        <v>1564</v>
      </c>
      <c r="B2007" s="31" t="s">
        <v>854</v>
      </c>
      <c r="C2007" s="31" t="str">
        <f t="shared" si="93"/>
        <v>Durable Medical Equipment and Supplies Policy</v>
      </c>
      <c r="G2007" s="30" t="s">
        <v>1564</v>
      </c>
      <c r="H2007" s="31" t="s">
        <v>854</v>
      </c>
      <c r="I2007" s="31" t="str">
        <f t="shared" si="94"/>
        <v>Durable Medical Equipment and Supplies Policy</v>
      </c>
      <c r="J2007" t="e">
        <f t="shared" ca="1" si="95"/>
        <v>#N/A</v>
      </c>
      <c r="N2007" s="34" t="s">
        <v>2011</v>
      </c>
      <c r="O2007" s="34" t="s">
        <v>2495</v>
      </c>
      <c r="P2007" s="69">
        <v>7475</v>
      </c>
      <c r="Q2007" s="70" t="s">
        <v>9324</v>
      </c>
      <c r="R2007" s="34" t="s">
        <v>2498</v>
      </c>
      <c r="S2007" s="69">
        <v>31058</v>
      </c>
      <c r="T2007" s="34" t="s">
        <v>9325</v>
      </c>
      <c r="U2007" s="34" t="s">
        <v>7932</v>
      </c>
      <c r="V2007" s="34" t="s">
        <v>7946</v>
      </c>
      <c r="W2007" s="34" t="s">
        <v>9326</v>
      </c>
      <c r="X2007" s="34" t="s">
        <v>2011</v>
      </c>
    </row>
    <row r="2008" spans="1:24" x14ac:dyDescent="0.25">
      <c r="A2008" s="30" t="s">
        <v>1565</v>
      </c>
      <c r="B2008" s="31" t="s">
        <v>866</v>
      </c>
      <c r="C2008" s="31" t="str">
        <f t="shared" si="93"/>
        <v>Durable Medical Equipment and Supplies Policy</v>
      </c>
      <c r="G2008" s="30" t="s">
        <v>1565</v>
      </c>
      <c r="H2008" s="31" t="s">
        <v>866</v>
      </c>
      <c r="I2008" s="31" t="str">
        <f t="shared" si="94"/>
        <v>Durable Medical Equipment and Supplies Policy</v>
      </c>
      <c r="J2008" t="e">
        <f t="shared" ca="1" si="95"/>
        <v>#N/A</v>
      </c>
      <c r="N2008" s="34" t="s">
        <v>2011</v>
      </c>
      <c r="O2008" s="34" t="s">
        <v>2495</v>
      </c>
      <c r="P2008" s="69">
        <v>7476</v>
      </c>
      <c r="Q2008" s="34" t="s">
        <v>9327</v>
      </c>
      <c r="R2008" s="34" t="s">
        <v>9328</v>
      </c>
      <c r="S2008" s="69">
        <v>56705</v>
      </c>
      <c r="T2008" s="70" t="s">
        <v>9329</v>
      </c>
      <c r="U2008" s="34" t="s">
        <v>7476</v>
      </c>
      <c r="V2008" s="34" t="s">
        <v>7477</v>
      </c>
      <c r="W2008" s="34" t="s">
        <v>9319</v>
      </c>
      <c r="X2008" s="34" t="s">
        <v>2011</v>
      </c>
    </row>
    <row r="2009" spans="1:24" x14ac:dyDescent="0.25">
      <c r="A2009" s="30" t="s">
        <v>1565</v>
      </c>
      <c r="B2009" s="31" t="s">
        <v>867</v>
      </c>
      <c r="C2009" s="31" t="str">
        <f t="shared" si="93"/>
        <v>Durable Medical Equipment and Supplies Policy</v>
      </c>
      <c r="G2009" s="30" t="s">
        <v>1565</v>
      </c>
      <c r="H2009" s="31" t="s">
        <v>867</v>
      </c>
      <c r="I2009" s="31" t="str">
        <f t="shared" si="94"/>
        <v>Durable Medical Equipment and Supplies Policy</v>
      </c>
      <c r="J2009" t="e">
        <f t="shared" ca="1" si="95"/>
        <v>#N/A</v>
      </c>
      <c r="N2009" s="71" t="s">
        <v>2011</v>
      </c>
      <c r="O2009" s="34" t="s">
        <v>2495</v>
      </c>
      <c r="P2009" s="69">
        <v>7477</v>
      </c>
      <c r="Q2009" s="34" t="s">
        <v>9330</v>
      </c>
      <c r="R2009" s="34" t="s">
        <v>1161</v>
      </c>
      <c r="S2009" s="69">
        <v>56696</v>
      </c>
      <c r="T2009" s="70" t="s">
        <v>9331</v>
      </c>
      <c r="U2009" s="34" t="s">
        <v>7476</v>
      </c>
      <c r="V2009" s="34" t="s">
        <v>7477</v>
      </c>
      <c r="W2009" s="70" t="s">
        <v>9332</v>
      </c>
      <c r="X2009" s="71" t="s">
        <v>2011</v>
      </c>
    </row>
    <row r="2010" spans="1:24" x14ac:dyDescent="0.25">
      <c r="A2010" s="30" t="s">
        <v>441</v>
      </c>
      <c r="B2010" s="31" t="s">
        <v>1566</v>
      </c>
      <c r="C2010" s="31" t="str">
        <f t="shared" si="93"/>
        <v>Drug and Biological Policy</v>
      </c>
      <c r="G2010" s="30" t="s">
        <v>441</v>
      </c>
      <c r="H2010" s="31" t="s">
        <v>1566</v>
      </c>
      <c r="I2010" s="31" t="str">
        <f t="shared" si="94"/>
        <v>Drug and Biological Policy</v>
      </c>
      <c r="J2010" t="e">
        <f t="shared" ca="1" si="95"/>
        <v>#N/A</v>
      </c>
      <c r="N2010" s="34" t="s">
        <v>2011</v>
      </c>
      <c r="O2010" s="34" t="s">
        <v>3582</v>
      </c>
      <c r="P2010" s="69">
        <v>6113</v>
      </c>
      <c r="Q2010" s="34" t="s">
        <v>9333</v>
      </c>
      <c r="R2010" s="34" t="s">
        <v>2494</v>
      </c>
      <c r="S2010" s="69">
        <v>16026</v>
      </c>
      <c r="T2010" s="34" t="s">
        <v>9334</v>
      </c>
      <c r="U2010" s="34" t="s">
        <v>7476</v>
      </c>
      <c r="V2010" s="34" t="s">
        <v>7477</v>
      </c>
      <c r="W2010" s="34" t="s">
        <v>9335</v>
      </c>
      <c r="X2010" s="34" t="s">
        <v>2011</v>
      </c>
    </row>
    <row r="2011" spans="1:24" x14ac:dyDescent="0.25">
      <c r="A2011" s="30" t="s">
        <v>441</v>
      </c>
      <c r="B2011" s="31" t="s">
        <v>1567</v>
      </c>
      <c r="C2011" s="31" t="str">
        <f t="shared" si="93"/>
        <v>Drug and Biological Policy</v>
      </c>
      <c r="G2011" s="30" t="s">
        <v>441</v>
      </c>
      <c r="H2011" s="31" t="s">
        <v>1567</v>
      </c>
      <c r="I2011" s="31" t="str">
        <f t="shared" si="94"/>
        <v>Drug and Biological Policy</v>
      </c>
      <c r="J2011" t="e">
        <f t="shared" ca="1" si="95"/>
        <v>#N/A</v>
      </c>
      <c r="N2011" s="34" t="s">
        <v>2011</v>
      </c>
      <c r="O2011" s="34" t="s">
        <v>3582</v>
      </c>
      <c r="P2011" s="69">
        <v>6114</v>
      </c>
      <c r="Q2011" s="34" t="s">
        <v>9336</v>
      </c>
      <c r="R2011" s="34" t="s">
        <v>2493</v>
      </c>
      <c r="S2011" s="69">
        <v>16027</v>
      </c>
      <c r="T2011" s="34" t="s">
        <v>9337</v>
      </c>
      <c r="U2011" s="34" t="s">
        <v>7476</v>
      </c>
      <c r="V2011" s="34" t="s">
        <v>7477</v>
      </c>
      <c r="W2011" s="34" t="s">
        <v>9335</v>
      </c>
      <c r="X2011" s="34" t="s">
        <v>2011</v>
      </c>
    </row>
    <row r="2012" spans="1:24" x14ac:dyDescent="0.25">
      <c r="A2012" s="30" t="s">
        <v>1568</v>
      </c>
      <c r="B2012" s="31" t="s">
        <v>1569</v>
      </c>
      <c r="C2012" s="31" t="str">
        <f t="shared" si="93"/>
        <v>Durable Medical Equipment and Supplies Policy</v>
      </c>
      <c r="G2012" s="30" t="s">
        <v>1568</v>
      </c>
      <c r="H2012" s="31" t="s">
        <v>1569</v>
      </c>
      <c r="I2012" s="31" t="str">
        <f t="shared" si="94"/>
        <v>Durable Medical Equipment and Supplies Policy</v>
      </c>
      <c r="J2012" t="e">
        <f t="shared" ca="1" si="95"/>
        <v>#N/A</v>
      </c>
      <c r="N2012" s="71" t="s">
        <v>2011</v>
      </c>
      <c r="O2012" s="34" t="s">
        <v>3582</v>
      </c>
      <c r="P2012" s="69">
        <v>6125</v>
      </c>
      <c r="Q2012" s="34" t="s">
        <v>9338</v>
      </c>
      <c r="R2012" s="34" t="s">
        <v>590</v>
      </c>
      <c r="S2012" s="69">
        <v>16025</v>
      </c>
      <c r="T2012" s="70" t="s">
        <v>9339</v>
      </c>
      <c r="U2012" s="34" t="s">
        <v>7476</v>
      </c>
      <c r="V2012" s="34" t="s">
        <v>7477</v>
      </c>
      <c r="W2012" s="70" t="s">
        <v>9340</v>
      </c>
      <c r="X2012" s="71" t="s">
        <v>2011</v>
      </c>
    </row>
    <row r="2013" spans="1:24" x14ac:dyDescent="0.25">
      <c r="A2013" s="30" t="s">
        <v>1570</v>
      </c>
      <c r="B2013" s="31" t="s">
        <v>1571</v>
      </c>
      <c r="C2013" s="31" t="str">
        <f t="shared" si="93"/>
        <v>Durable Medical Equipment and Supplies Policy</v>
      </c>
      <c r="G2013" s="30" t="s">
        <v>1570</v>
      </c>
      <c r="H2013" s="31" t="s">
        <v>1571</v>
      </c>
      <c r="I2013" s="31" t="str">
        <f t="shared" si="94"/>
        <v>Durable Medical Equipment and Supplies Policy</v>
      </c>
      <c r="J2013" t="e">
        <f t="shared" ca="1" si="95"/>
        <v>#N/A</v>
      </c>
      <c r="N2013" s="34" t="s">
        <v>2011</v>
      </c>
      <c r="O2013" s="34" t="s">
        <v>3582</v>
      </c>
      <c r="P2013" s="69">
        <v>6165</v>
      </c>
      <c r="Q2013" s="70" t="s">
        <v>9341</v>
      </c>
      <c r="R2013" s="34" t="s">
        <v>9342</v>
      </c>
      <c r="S2013" s="69">
        <v>57619</v>
      </c>
      <c r="T2013" s="70" t="s">
        <v>9343</v>
      </c>
      <c r="U2013" s="34" t="s">
        <v>7476</v>
      </c>
      <c r="V2013" s="34" t="s">
        <v>7477</v>
      </c>
      <c r="W2013" s="34" t="s">
        <v>9335</v>
      </c>
      <c r="X2013" s="34" t="s">
        <v>2011</v>
      </c>
    </row>
    <row r="2014" spans="1:24" x14ac:dyDescent="0.25">
      <c r="A2014" s="30" t="s">
        <v>1570</v>
      </c>
      <c r="B2014" s="31" t="s">
        <v>1572</v>
      </c>
      <c r="C2014" s="31" t="str">
        <f t="shared" si="93"/>
        <v>Durable Medical Equipment and Supplies Policy</v>
      </c>
      <c r="G2014" s="30" t="s">
        <v>1570</v>
      </c>
      <c r="H2014" s="31" t="s">
        <v>1572</v>
      </c>
      <c r="I2014" s="31" t="str">
        <f t="shared" si="94"/>
        <v>Durable Medical Equipment and Supplies Policy</v>
      </c>
      <c r="J2014" t="e">
        <f t="shared" ca="1" si="95"/>
        <v>#N/A</v>
      </c>
      <c r="N2014" s="34" t="s">
        <v>2011</v>
      </c>
      <c r="O2014" s="34" t="s">
        <v>3582</v>
      </c>
      <c r="P2014" s="69">
        <v>9221</v>
      </c>
      <c r="Q2014" s="34" t="s">
        <v>9344</v>
      </c>
      <c r="R2014" s="34" t="s">
        <v>9345</v>
      </c>
      <c r="S2014" s="69">
        <v>57527</v>
      </c>
      <c r="T2014" s="70" t="s">
        <v>9346</v>
      </c>
      <c r="U2014" s="34" t="s">
        <v>7476</v>
      </c>
      <c r="V2014" s="34" t="s">
        <v>7477</v>
      </c>
      <c r="W2014" s="34" t="s">
        <v>9335</v>
      </c>
      <c r="X2014" s="34" t="s">
        <v>2011</v>
      </c>
    </row>
    <row r="2015" spans="1:24" x14ac:dyDescent="0.25">
      <c r="A2015" s="30" t="s">
        <v>1573</v>
      </c>
      <c r="B2015" s="31" t="s">
        <v>1571</v>
      </c>
      <c r="C2015" s="31" t="str">
        <f t="shared" si="93"/>
        <v>Durable Medical Equipment and Supplies Policy</v>
      </c>
      <c r="G2015" s="30" t="s">
        <v>1573</v>
      </c>
      <c r="H2015" s="31" t="s">
        <v>1571</v>
      </c>
      <c r="I2015" s="31" t="str">
        <f t="shared" si="94"/>
        <v>Durable Medical Equipment and Supplies Policy</v>
      </c>
      <c r="J2015" t="e">
        <f t="shared" ca="1" si="95"/>
        <v>#N/A</v>
      </c>
      <c r="N2015" s="34" t="s">
        <v>2011</v>
      </c>
      <c r="O2015" s="34" t="s">
        <v>3582</v>
      </c>
      <c r="P2015" s="69">
        <v>9222</v>
      </c>
      <c r="Q2015" s="34" t="s">
        <v>9347</v>
      </c>
      <c r="R2015" s="34" t="s">
        <v>9348</v>
      </c>
      <c r="S2015" s="69">
        <v>57479</v>
      </c>
      <c r="T2015" s="34" t="s">
        <v>9349</v>
      </c>
      <c r="U2015" s="34" t="s">
        <v>7476</v>
      </c>
      <c r="V2015" s="34" t="s">
        <v>7477</v>
      </c>
      <c r="W2015" s="34" t="s">
        <v>9335</v>
      </c>
      <c r="X2015" s="34" t="s">
        <v>2011</v>
      </c>
    </row>
    <row r="2016" spans="1:24" x14ac:dyDescent="0.25">
      <c r="A2016" s="30" t="s">
        <v>1573</v>
      </c>
      <c r="B2016" s="31" t="s">
        <v>1572</v>
      </c>
      <c r="C2016" s="31" t="str">
        <f t="shared" si="93"/>
        <v>Durable Medical Equipment and Supplies Policy</v>
      </c>
      <c r="G2016" s="30" t="s">
        <v>1573</v>
      </c>
      <c r="H2016" s="31" t="s">
        <v>1572</v>
      </c>
      <c r="I2016" s="31" t="str">
        <f t="shared" si="94"/>
        <v>Durable Medical Equipment and Supplies Policy</v>
      </c>
      <c r="J2016" t="e">
        <f t="shared" ca="1" si="95"/>
        <v>#N/A</v>
      </c>
      <c r="N2016" s="71" t="s">
        <v>2011</v>
      </c>
      <c r="O2016" s="34" t="s">
        <v>3582</v>
      </c>
      <c r="P2016" s="69">
        <v>9223</v>
      </c>
      <c r="Q2016" s="34" t="s">
        <v>9350</v>
      </c>
      <c r="R2016" s="34" t="s">
        <v>1599</v>
      </c>
      <c r="S2016" s="69">
        <v>57471</v>
      </c>
      <c r="T2016" s="70" t="s">
        <v>9351</v>
      </c>
      <c r="U2016" s="34" t="s">
        <v>4699</v>
      </c>
      <c r="V2016" s="34" t="s">
        <v>4699</v>
      </c>
      <c r="W2016" s="34" t="s">
        <v>9352</v>
      </c>
      <c r="X2016" s="71" t="s">
        <v>2011</v>
      </c>
    </row>
    <row r="2017" spans="1:24" x14ac:dyDescent="0.25">
      <c r="A2017" s="30" t="s">
        <v>223</v>
      </c>
      <c r="B2017" s="31" t="s">
        <v>1574</v>
      </c>
      <c r="C2017" s="31" t="str">
        <f t="shared" si="93"/>
        <v>Diagnosis Procedure Policy</v>
      </c>
      <c r="G2017" s="30" t="s">
        <v>223</v>
      </c>
      <c r="H2017" s="31" t="s">
        <v>1574</v>
      </c>
      <c r="I2017" s="31" t="str">
        <f t="shared" si="94"/>
        <v>Diagnosis Procedure Policy</v>
      </c>
      <c r="J2017" t="e">
        <f t="shared" ca="1" si="95"/>
        <v>#N/A</v>
      </c>
      <c r="N2017" s="71" t="s">
        <v>2011</v>
      </c>
      <c r="O2017" s="34" t="s">
        <v>3600</v>
      </c>
      <c r="P2017" s="69">
        <v>5056</v>
      </c>
      <c r="Q2017" s="34" t="s">
        <v>9353</v>
      </c>
      <c r="R2017" s="34" t="s">
        <v>1967</v>
      </c>
      <c r="S2017" s="69">
        <v>57593</v>
      </c>
      <c r="T2017" s="70" t="s">
        <v>9354</v>
      </c>
      <c r="U2017" s="34" t="s">
        <v>7476</v>
      </c>
      <c r="V2017" s="34" t="s">
        <v>7477</v>
      </c>
      <c r="W2017" s="70" t="s">
        <v>9355</v>
      </c>
      <c r="X2017" s="71" t="s">
        <v>2011</v>
      </c>
    </row>
    <row r="2018" spans="1:24" x14ac:dyDescent="0.25">
      <c r="A2018" s="30" t="s">
        <v>223</v>
      </c>
      <c r="B2018" s="31" t="s">
        <v>710</v>
      </c>
      <c r="C2018" s="31" t="str">
        <f t="shared" si="93"/>
        <v>Diagnosis Procedure Policy</v>
      </c>
      <c r="G2018" s="30" t="s">
        <v>223</v>
      </c>
      <c r="H2018" s="31" t="s">
        <v>710</v>
      </c>
      <c r="I2018" s="31" t="str">
        <f t="shared" si="94"/>
        <v>Diagnosis Procedure Policy</v>
      </c>
      <c r="J2018" t="e">
        <f t="shared" ca="1" si="95"/>
        <v>#N/A</v>
      </c>
      <c r="N2018" s="34" t="s">
        <v>2011</v>
      </c>
      <c r="O2018" s="34" t="s">
        <v>3600</v>
      </c>
      <c r="P2018" s="69">
        <v>5058</v>
      </c>
      <c r="Q2018" s="34" t="s">
        <v>9356</v>
      </c>
      <c r="R2018" s="34" t="s">
        <v>9357</v>
      </c>
      <c r="S2018" s="69">
        <v>57576</v>
      </c>
      <c r="T2018" s="34" t="s">
        <v>9358</v>
      </c>
      <c r="U2018" s="34" t="s">
        <v>7476</v>
      </c>
      <c r="V2018" s="34" t="s">
        <v>7477</v>
      </c>
      <c r="W2018" s="34" t="s">
        <v>9359</v>
      </c>
      <c r="X2018" s="34" t="s">
        <v>2011</v>
      </c>
    </row>
    <row r="2019" spans="1:24" x14ac:dyDescent="0.25">
      <c r="A2019" s="30" t="s">
        <v>223</v>
      </c>
      <c r="B2019" s="31" t="s">
        <v>1575</v>
      </c>
      <c r="C2019" s="31" t="str">
        <f t="shared" si="93"/>
        <v>Diagnosis Procedure Policy</v>
      </c>
      <c r="G2019" s="30" t="s">
        <v>223</v>
      </c>
      <c r="H2019" s="31" t="s">
        <v>1575</v>
      </c>
      <c r="I2019" s="31" t="str">
        <f t="shared" si="94"/>
        <v>Diagnosis Procedure Policy</v>
      </c>
      <c r="J2019" t="e">
        <f t="shared" ca="1" si="95"/>
        <v>#N/A</v>
      </c>
      <c r="N2019" s="71" t="s">
        <v>2011</v>
      </c>
      <c r="O2019" s="34" t="s">
        <v>3600</v>
      </c>
      <c r="P2019" s="69">
        <v>5059</v>
      </c>
      <c r="Q2019" s="34" t="s">
        <v>9360</v>
      </c>
      <c r="R2019" s="34" t="s">
        <v>1968</v>
      </c>
      <c r="S2019" s="69">
        <v>57758</v>
      </c>
      <c r="T2019" s="70" t="s">
        <v>9361</v>
      </c>
      <c r="U2019" s="34" t="s">
        <v>4699</v>
      </c>
      <c r="V2019" s="34" t="s">
        <v>4699</v>
      </c>
      <c r="W2019" s="34" t="s">
        <v>9352</v>
      </c>
      <c r="X2019" s="71" t="s">
        <v>2011</v>
      </c>
    </row>
    <row r="2020" spans="1:24" x14ac:dyDescent="0.25">
      <c r="A2020" s="30" t="s">
        <v>223</v>
      </c>
      <c r="B2020" s="31" t="s">
        <v>709</v>
      </c>
      <c r="C2020" s="31" t="str">
        <f t="shared" si="93"/>
        <v>Diagnosis Procedure Policy</v>
      </c>
      <c r="G2020" s="30" t="s">
        <v>223</v>
      </c>
      <c r="H2020" s="31" t="s">
        <v>709</v>
      </c>
      <c r="I2020" s="31" t="str">
        <f t="shared" si="94"/>
        <v>Diagnosis Procedure Policy</v>
      </c>
      <c r="J2020" t="e">
        <f t="shared" ca="1" si="95"/>
        <v>#N/A</v>
      </c>
      <c r="N2020" s="34" t="s">
        <v>2011</v>
      </c>
      <c r="O2020" s="34" t="s">
        <v>3600</v>
      </c>
      <c r="P2020" s="69">
        <v>5060</v>
      </c>
      <c r="Q2020" s="34" t="s">
        <v>9362</v>
      </c>
      <c r="R2020" s="34" t="s">
        <v>2489</v>
      </c>
      <c r="S2020" s="69">
        <v>10797</v>
      </c>
      <c r="T2020" s="34" t="s">
        <v>9363</v>
      </c>
      <c r="U2020" s="34" t="s">
        <v>7476</v>
      </c>
      <c r="V2020" s="34" t="s">
        <v>7477</v>
      </c>
      <c r="W2020" s="34" t="s">
        <v>9359</v>
      </c>
      <c r="X2020" s="34" t="s">
        <v>2011</v>
      </c>
    </row>
    <row r="2021" spans="1:24" x14ac:dyDescent="0.25">
      <c r="A2021" s="30" t="s">
        <v>223</v>
      </c>
      <c r="B2021" s="31" t="s">
        <v>709</v>
      </c>
      <c r="C2021" s="31" t="str">
        <f t="shared" si="93"/>
        <v>Diagnosis Procedure Policy</v>
      </c>
      <c r="G2021" s="30" t="s">
        <v>223</v>
      </c>
      <c r="H2021" s="31" t="s">
        <v>709</v>
      </c>
      <c r="I2021" s="31" t="str">
        <f t="shared" si="94"/>
        <v>Diagnosis Procedure Policy</v>
      </c>
      <c r="J2021" t="e">
        <f t="shared" ca="1" si="95"/>
        <v>#N/A</v>
      </c>
      <c r="N2021" s="34" t="s">
        <v>2011</v>
      </c>
      <c r="O2021" s="34" t="s">
        <v>3600</v>
      </c>
      <c r="P2021" s="69">
        <v>5061</v>
      </c>
      <c r="Q2021" s="34" t="s">
        <v>9364</v>
      </c>
      <c r="R2021" s="34" t="s">
        <v>2491</v>
      </c>
      <c r="S2021" s="69">
        <v>10795</v>
      </c>
      <c r="T2021" s="34" t="s">
        <v>9365</v>
      </c>
      <c r="U2021" s="34" t="s">
        <v>7476</v>
      </c>
      <c r="V2021" s="34" t="s">
        <v>7477</v>
      </c>
      <c r="W2021" s="34" t="s">
        <v>9359</v>
      </c>
      <c r="X2021" s="34" t="s">
        <v>2011</v>
      </c>
    </row>
    <row r="2022" spans="1:24" x14ac:dyDescent="0.25">
      <c r="A2022" s="30" t="s">
        <v>223</v>
      </c>
      <c r="B2022" s="31" t="s">
        <v>1576</v>
      </c>
      <c r="C2022" s="31" t="str">
        <f t="shared" si="93"/>
        <v>Diagnosis Procedure Policy</v>
      </c>
      <c r="G2022" s="30" t="s">
        <v>223</v>
      </c>
      <c r="H2022" s="31" t="s">
        <v>1576</v>
      </c>
      <c r="I2022" s="31" t="str">
        <f t="shared" si="94"/>
        <v>Diagnosis Procedure Policy</v>
      </c>
      <c r="J2022" t="e">
        <f t="shared" ca="1" si="95"/>
        <v>#N/A</v>
      </c>
      <c r="N2022" s="71" t="s">
        <v>2011</v>
      </c>
      <c r="O2022" s="34" t="s">
        <v>3600</v>
      </c>
      <c r="P2022" s="69">
        <v>9243</v>
      </c>
      <c r="Q2022" s="34" t="s">
        <v>9366</v>
      </c>
      <c r="R2022" s="34" t="s">
        <v>1600</v>
      </c>
      <c r="S2022" s="69">
        <v>57526</v>
      </c>
      <c r="T2022" s="70" t="s">
        <v>9367</v>
      </c>
      <c r="U2022" s="34" t="s">
        <v>4699</v>
      </c>
      <c r="V2022" s="34" t="s">
        <v>4699</v>
      </c>
      <c r="W2022" s="34" t="s">
        <v>9368</v>
      </c>
      <c r="X2022" s="71" t="s">
        <v>2011</v>
      </c>
    </row>
    <row r="2023" spans="1:24" x14ac:dyDescent="0.25">
      <c r="A2023" s="30" t="s">
        <v>374</v>
      </c>
      <c r="B2023" s="31" t="s">
        <v>1577</v>
      </c>
      <c r="C2023" s="31" t="str">
        <f t="shared" si="93"/>
        <v>Ambulance Policy</v>
      </c>
      <c r="G2023" s="30" t="s">
        <v>374</v>
      </c>
      <c r="H2023" s="31" t="s">
        <v>1577</v>
      </c>
      <c r="I2023" s="31" t="str">
        <f t="shared" si="94"/>
        <v>Ambulance Policy</v>
      </c>
      <c r="J2023" t="e">
        <f t="shared" ca="1" si="95"/>
        <v>#N/A</v>
      </c>
      <c r="N2023" s="34" t="s">
        <v>2011</v>
      </c>
      <c r="O2023" s="34" t="s">
        <v>3600</v>
      </c>
      <c r="P2023" s="69">
        <v>9244</v>
      </c>
      <c r="Q2023" s="34" t="s">
        <v>9369</v>
      </c>
      <c r="R2023" s="34" t="s">
        <v>9370</v>
      </c>
      <c r="S2023" s="69">
        <v>57529</v>
      </c>
      <c r="T2023" s="70" t="s">
        <v>9371</v>
      </c>
      <c r="U2023" s="34" t="s">
        <v>7476</v>
      </c>
      <c r="V2023" s="34" t="s">
        <v>7477</v>
      </c>
      <c r="W2023" s="34" t="s">
        <v>9359</v>
      </c>
      <c r="X2023" s="34" t="s">
        <v>2011</v>
      </c>
    </row>
    <row r="2024" spans="1:24" x14ac:dyDescent="0.25">
      <c r="A2024" s="30" t="s">
        <v>374</v>
      </c>
      <c r="B2024" s="31" t="s">
        <v>1577</v>
      </c>
      <c r="C2024" s="31" t="str">
        <f t="shared" si="93"/>
        <v>Ambulance Policy</v>
      </c>
      <c r="G2024" s="30" t="s">
        <v>374</v>
      </c>
      <c r="H2024" s="31" t="s">
        <v>1577</v>
      </c>
      <c r="I2024" s="31" t="str">
        <f t="shared" si="94"/>
        <v>Ambulance Policy</v>
      </c>
      <c r="J2024" t="e">
        <f t="shared" ca="1" si="95"/>
        <v>#N/A</v>
      </c>
      <c r="N2024" s="34" t="s">
        <v>2011</v>
      </c>
      <c r="O2024" s="34" t="s">
        <v>2484</v>
      </c>
      <c r="P2024" s="69">
        <v>7246</v>
      </c>
      <c r="Q2024" s="34" t="s">
        <v>9372</v>
      </c>
      <c r="R2024" s="34" t="s">
        <v>2485</v>
      </c>
      <c r="S2024" s="69">
        <v>39198</v>
      </c>
      <c r="T2024" s="70" t="s">
        <v>9373</v>
      </c>
      <c r="U2024" s="34" t="s">
        <v>7476</v>
      </c>
      <c r="V2024" s="34" t="s">
        <v>7477</v>
      </c>
      <c r="W2024" s="34" t="s">
        <v>9374</v>
      </c>
      <c r="X2024" s="34" t="s">
        <v>2011</v>
      </c>
    </row>
    <row r="2025" spans="1:24" x14ac:dyDescent="0.25">
      <c r="A2025" s="30" t="s">
        <v>1578</v>
      </c>
      <c r="B2025" s="31" t="s">
        <v>632</v>
      </c>
      <c r="C2025" s="31" t="str">
        <f t="shared" si="93"/>
        <v>Drug and Biological Policy</v>
      </c>
      <c r="G2025" s="30" t="s">
        <v>1578</v>
      </c>
      <c r="H2025" s="31" t="s">
        <v>632</v>
      </c>
      <c r="I2025" s="31" t="str">
        <f t="shared" si="94"/>
        <v>Drug and Biological Policy</v>
      </c>
      <c r="J2025" t="e">
        <f t="shared" ca="1" si="95"/>
        <v>#N/A</v>
      </c>
      <c r="N2025" s="34" t="s">
        <v>2011</v>
      </c>
      <c r="O2025" s="34" t="s">
        <v>2475</v>
      </c>
      <c r="P2025" s="69">
        <v>7666</v>
      </c>
      <c r="Q2025" s="34" t="s">
        <v>9375</v>
      </c>
      <c r="R2025" s="34" t="s">
        <v>9376</v>
      </c>
      <c r="S2025" s="69">
        <v>57846</v>
      </c>
      <c r="T2025" s="70" t="s">
        <v>9377</v>
      </c>
      <c r="U2025" s="34" t="s">
        <v>7476</v>
      </c>
      <c r="V2025" s="34" t="s">
        <v>7477</v>
      </c>
      <c r="W2025" s="70" t="s">
        <v>9378</v>
      </c>
      <c r="X2025" s="34" t="s">
        <v>2011</v>
      </c>
    </row>
    <row r="2026" spans="1:24" x14ac:dyDescent="0.25">
      <c r="A2026" s="30" t="s">
        <v>122</v>
      </c>
      <c r="B2026" s="31" t="s">
        <v>1579</v>
      </c>
      <c r="C2026" s="31" t="str">
        <f t="shared" si="93"/>
        <v>Radiology Policy</v>
      </c>
      <c r="G2026" s="30" t="s">
        <v>122</v>
      </c>
      <c r="H2026" s="31" t="s">
        <v>1579</v>
      </c>
      <c r="I2026" s="31" t="str">
        <f t="shared" si="94"/>
        <v>Radiology Policy</v>
      </c>
      <c r="J2026" t="e">
        <f t="shared" ca="1" si="95"/>
        <v>#N/A</v>
      </c>
      <c r="N2026" s="34" t="s">
        <v>2011</v>
      </c>
      <c r="O2026" s="34" t="s">
        <v>2475</v>
      </c>
      <c r="P2026" s="69">
        <v>7667</v>
      </c>
      <c r="Q2026" s="34" t="s">
        <v>9379</v>
      </c>
      <c r="R2026" s="34" t="s">
        <v>2482</v>
      </c>
      <c r="S2026" s="69">
        <v>33626</v>
      </c>
      <c r="T2026" s="34" t="s">
        <v>9380</v>
      </c>
      <c r="U2026" s="34" t="s">
        <v>7476</v>
      </c>
      <c r="V2026" s="34" t="s">
        <v>7477</v>
      </c>
      <c r="W2026" s="70" t="s">
        <v>9378</v>
      </c>
      <c r="X2026" s="34" t="s">
        <v>2011</v>
      </c>
    </row>
    <row r="2027" spans="1:24" x14ac:dyDescent="0.25">
      <c r="A2027" s="30" t="s">
        <v>122</v>
      </c>
      <c r="B2027" s="31" t="s">
        <v>1579</v>
      </c>
      <c r="C2027" s="31" t="str">
        <f t="shared" si="93"/>
        <v>Radiology Policy</v>
      </c>
      <c r="G2027" s="30" t="s">
        <v>122</v>
      </c>
      <c r="H2027" s="31" t="s">
        <v>1579</v>
      </c>
      <c r="I2027" s="31" t="str">
        <f t="shared" si="94"/>
        <v>Radiology Policy</v>
      </c>
      <c r="J2027" t="e">
        <f t="shared" ca="1" si="95"/>
        <v>#N/A</v>
      </c>
      <c r="N2027" s="34" t="s">
        <v>2011</v>
      </c>
      <c r="O2027" s="34" t="s">
        <v>2475</v>
      </c>
      <c r="P2027" s="69">
        <v>7668</v>
      </c>
      <c r="Q2027" s="34" t="s">
        <v>9381</v>
      </c>
      <c r="R2027" s="34" t="s">
        <v>9382</v>
      </c>
      <c r="S2027" s="69">
        <v>57847</v>
      </c>
      <c r="T2027" s="70" t="s">
        <v>9383</v>
      </c>
      <c r="U2027" s="34" t="s">
        <v>7932</v>
      </c>
      <c r="V2027" s="34" t="s">
        <v>7933</v>
      </c>
      <c r="W2027" s="34" t="s">
        <v>9384</v>
      </c>
      <c r="X2027" s="34" t="s">
        <v>2011</v>
      </c>
    </row>
    <row r="2028" spans="1:24" x14ac:dyDescent="0.25">
      <c r="A2028" s="30" t="s">
        <v>122</v>
      </c>
      <c r="B2028" s="31" t="s">
        <v>1580</v>
      </c>
      <c r="C2028" s="31" t="str">
        <f t="shared" si="93"/>
        <v>Radiology Policy</v>
      </c>
      <c r="G2028" s="30" t="s">
        <v>122</v>
      </c>
      <c r="H2028" s="31" t="s">
        <v>1580</v>
      </c>
      <c r="I2028" s="31" t="str">
        <f t="shared" si="94"/>
        <v>Radiology Policy</v>
      </c>
      <c r="J2028" t="e">
        <f t="shared" ca="1" si="95"/>
        <v>#N/A</v>
      </c>
      <c r="N2028" s="34" t="s">
        <v>2011</v>
      </c>
      <c r="O2028" s="34" t="s">
        <v>2475</v>
      </c>
      <c r="P2028" s="69">
        <v>7669</v>
      </c>
      <c r="Q2028" s="34" t="s">
        <v>9385</v>
      </c>
      <c r="R2028" s="34" t="s">
        <v>9386</v>
      </c>
      <c r="S2028" s="69">
        <v>60650</v>
      </c>
      <c r="T2028" s="70" t="s">
        <v>9387</v>
      </c>
      <c r="U2028" s="34" t="s">
        <v>7476</v>
      </c>
      <c r="V2028" s="34" t="s">
        <v>7477</v>
      </c>
      <c r="W2028" s="34" t="s">
        <v>9388</v>
      </c>
      <c r="X2028" s="34" t="s">
        <v>2011</v>
      </c>
    </row>
    <row r="2029" spans="1:24" x14ac:dyDescent="0.25">
      <c r="A2029" s="30" t="s">
        <v>122</v>
      </c>
      <c r="B2029" s="31" t="s">
        <v>1581</v>
      </c>
      <c r="C2029" s="31" t="str">
        <f t="shared" si="93"/>
        <v>Radiology Policy</v>
      </c>
      <c r="G2029" s="30" t="s">
        <v>122</v>
      </c>
      <c r="H2029" s="31" t="s">
        <v>1581</v>
      </c>
      <c r="I2029" s="31" t="str">
        <f t="shared" si="94"/>
        <v>Radiology Policy</v>
      </c>
      <c r="J2029" t="e">
        <f t="shared" ca="1" si="95"/>
        <v>#N/A</v>
      </c>
      <c r="N2029" s="34" t="s">
        <v>2011</v>
      </c>
      <c r="O2029" s="34" t="s">
        <v>2475</v>
      </c>
      <c r="P2029" s="69">
        <v>7670</v>
      </c>
      <c r="Q2029" s="70" t="s">
        <v>9389</v>
      </c>
      <c r="R2029" s="34" t="s">
        <v>9390</v>
      </c>
      <c r="S2029" s="69">
        <v>57839</v>
      </c>
      <c r="T2029" s="70" t="s">
        <v>9391</v>
      </c>
      <c r="U2029" s="34" t="s">
        <v>7476</v>
      </c>
      <c r="V2029" s="34" t="s">
        <v>7477</v>
      </c>
      <c r="W2029" s="70" t="s">
        <v>9378</v>
      </c>
      <c r="X2029" s="34" t="s">
        <v>2011</v>
      </c>
    </row>
    <row r="2030" spans="1:24" x14ac:dyDescent="0.25">
      <c r="A2030" s="30" t="s">
        <v>122</v>
      </c>
      <c r="B2030" s="31" t="s">
        <v>1582</v>
      </c>
      <c r="C2030" s="31" t="str">
        <f t="shared" si="93"/>
        <v>Radiology Policy</v>
      </c>
      <c r="G2030" s="30" t="s">
        <v>122</v>
      </c>
      <c r="H2030" s="31" t="s">
        <v>1582</v>
      </c>
      <c r="I2030" s="31" t="str">
        <f t="shared" si="94"/>
        <v>Radiology Policy</v>
      </c>
      <c r="J2030" t="e">
        <f t="shared" ca="1" si="95"/>
        <v>#N/A</v>
      </c>
      <c r="N2030" s="34" t="s">
        <v>2011</v>
      </c>
      <c r="O2030" s="34" t="s">
        <v>2475</v>
      </c>
      <c r="P2030" s="69">
        <v>7671</v>
      </c>
      <c r="Q2030" s="34" t="s">
        <v>9392</v>
      </c>
      <c r="R2030" s="34" t="s">
        <v>9393</v>
      </c>
      <c r="S2030" s="69">
        <v>57929</v>
      </c>
      <c r="T2030" s="70" t="s">
        <v>9394</v>
      </c>
      <c r="U2030" s="34" t="s">
        <v>7476</v>
      </c>
      <c r="V2030" s="34" t="s">
        <v>7477</v>
      </c>
      <c r="W2030" s="70" t="s">
        <v>9378</v>
      </c>
      <c r="X2030" s="34" t="s">
        <v>2011</v>
      </c>
    </row>
    <row r="2031" spans="1:24" x14ac:dyDescent="0.25">
      <c r="A2031" s="30" t="s">
        <v>122</v>
      </c>
      <c r="B2031" s="31" t="s">
        <v>1583</v>
      </c>
      <c r="C2031" s="31" t="str">
        <f t="shared" si="93"/>
        <v>Radiology Policy</v>
      </c>
      <c r="G2031" s="30" t="s">
        <v>122</v>
      </c>
      <c r="H2031" s="31" t="s">
        <v>1583</v>
      </c>
      <c r="I2031" s="31" t="str">
        <f t="shared" si="94"/>
        <v>Radiology Policy</v>
      </c>
      <c r="J2031" t="e">
        <f t="shared" ca="1" si="95"/>
        <v>#N/A</v>
      </c>
      <c r="N2031" s="34" t="s">
        <v>2011</v>
      </c>
      <c r="O2031" s="34" t="s">
        <v>2475</v>
      </c>
      <c r="P2031" s="69">
        <v>7672</v>
      </c>
      <c r="Q2031" s="34" t="s">
        <v>9395</v>
      </c>
      <c r="R2031" s="34" t="s">
        <v>9396</v>
      </c>
      <c r="S2031" s="69">
        <v>57861</v>
      </c>
      <c r="T2031" s="70" t="s">
        <v>9397</v>
      </c>
      <c r="U2031" s="34" t="s">
        <v>7932</v>
      </c>
      <c r="V2031" s="34" t="s">
        <v>7933</v>
      </c>
      <c r="W2031" s="34" t="s">
        <v>9384</v>
      </c>
      <c r="X2031" s="34" t="s">
        <v>2011</v>
      </c>
    </row>
    <row r="2032" spans="1:24" x14ac:dyDescent="0.25">
      <c r="A2032" s="30" t="s">
        <v>122</v>
      </c>
      <c r="B2032" s="31" t="s">
        <v>1583</v>
      </c>
      <c r="C2032" s="31" t="str">
        <f t="shared" si="93"/>
        <v>Radiology Policy</v>
      </c>
      <c r="G2032" s="30" t="s">
        <v>122</v>
      </c>
      <c r="H2032" s="31" t="s">
        <v>1583</v>
      </c>
      <c r="I2032" s="31" t="str">
        <f t="shared" si="94"/>
        <v>Radiology Policy</v>
      </c>
      <c r="J2032" t="e">
        <f t="shared" ca="1" si="95"/>
        <v>#N/A</v>
      </c>
      <c r="N2032" s="34" t="s">
        <v>2011</v>
      </c>
      <c r="O2032" s="34" t="s">
        <v>2475</v>
      </c>
      <c r="P2032" s="69">
        <v>7673</v>
      </c>
      <c r="Q2032" s="34" t="s">
        <v>9398</v>
      </c>
      <c r="R2032" s="34" t="s">
        <v>2476</v>
      </c>
      <c r="S2032" s="69">
        <v>33640</v>
      </c>
      <c r="T2032" s="70" t="s">
        <v>9399</v>
      </c>
      <c r="U2032" s="34" t="s">
        <v>7932</v>
      </c>
      <c r="V2032" s="34" t="s">
        <v>7933</v>
      </c>
      <c r="W2032" s="34" t="s">
        <v>9384</v>
      </c>
      <c r="X2032" s="34" t="s">
        <v>2011</v>
      </c>
    </row>
    <row r="2033" spans="1:24" x14ac:dyDescent="0.25">
      <c r="A2033" s="30" t="s">
        <v>122</v>
      </c>
      <c r="B2033" s="31" t="s">
        <v>1584</v>
      </c>
      <c r="C2033" s="31" t="str">
        <f t="shared" si="93"/>
        <v>Radiology Policy</v>
      </c>
      <c r="G2033" s="30" t="s">
        <v>122</v>
      </c>
      <c r="H2033" s="31" t="s">
        <v>1584</v>
      </c>
      <c r="I2033" s="31" t="str">
        <f t="shared" si="94"/>
        <v>Radiology Policy</v>
      </c>
      <c r="J2033" t="e">
        <f t="shared" ca="1" si="95"/>
        <v>#N/A</v>
      </c>
      <c r="N2033" s="34" t="s">
        <v>2011</v>
      </c>
      <c r="O2033" s="34" t="s">
        <v>2475</v>
      </c>
      <c r="P2033" s="69">
        <v>9242</v>
      </c>
      <c r="Q2033" s="34" t="s">
        <v>9400</v>
      </c>
      <c r="R2033" s="34" t="s">
        <v>9401</v>
      </c>
      <c r="S2033" s="69">
        <v>57428</v>
      </c>
      <c r="T2033" s="70" t="s">
        <v>9402</v>
      </c>
      <c r="U2033" s="34" t="s">
        <v>7932</v>
      </c>
      <c r="V2033" s="34" t="s">
        <v>7933</v>
      </c>
      <c r="W2033" s="34" t="s">
        <v>9384</v>
      </c>
      <c r="X2033" s="34" t="s">
        <v>2011</v>
      </c>
    </row>
    <row r="2034" spans="1:24" x14ac:dyDescent="0.25">
      <c r="A2034" s="30" t="s">
        <v>122</v>
      </c>
      <c r="B2034" s="31" t="s">
        <v>1585</v>
      </c>
      <c r="C2034" s="31" t="str">
        <f t="shared" si="93"/>
        <v>Radiology Policy</v>
      </c>
      <c r="G2034" s="30" t="s">
        <v>122</v>
      </c>
      <c r="H2034" s="31" t="s">
        <v>1585</v>
      </c>
      <c r="I2034" s="31" t="str">
        <f t="shared" si="94"/>
        <v>Radiology Policy</v>
      </c>
      <c r="J2034" t="e">
        <f t="shared" ca="1" si="95"/>
        <v>#N/A</v>
      </c>
      <c r="N2034" s="71" t="s">
        <v>2011</v>
      </c>
      <c r="O2034" s="34" t="s">
        <v>2469</v>
      </c>
      <c r="P2034" s="69">
        <v>5321</v>
      </c>
      <c r="Q2034" s="34" t="s">
        <v>9403</v>
      </c>
      <c r="R2034" s="34" t="s">
        <v>186</v>
      </c>
      <c r="S2034" s="69">
        <v>29510</v>
      </c>
      <c r="T2034" s="70" t="s">
        <v>9404</v>
      </c>
      <c r="U2034" s="34" t="s">
        <v>7476</v>
      </c>
      <c r="V2034" s="34" t="s">
        <v>7477</v>
      </c>
      <c r="W2034" s="34" t="s">
        <v>9405</v>
      </c>
      <c r="X2034" s="71" t="s">
        <v>2011</v>
      </c>
    </row>
    <row r="2035" spans="1:24" x14ac:dyDescent="0.25">
      <c r="A2035" s="30" t="s">
        <v>122</v>
      </c>
      <c r="B2035" s="31" t="s">
        <v>1586</v>
      </c>
      <c r="C2035" s="31" t="str">
        <f t="shared" si="93"/>
        <v>Radiology Policy</v>
      </c>
      <c r="G2035" s="30" t="s">
        <v>122</v>
      </c>
      <c r="H2035" s="31" t="s">
        <v>1586</v>
      </c>
      <c r="I2035" s="31" t="str">
        <f t="shared" si="94"/>
        <v>Radiology Policy</v>
      </c>
      <c r="J2035" t="e">
        <f t="shared" ca="1" si="95"/>
        <v>#N/A</v>
      </c>
      <c r="N2035" s="34" t="s">
        <v>2011</v>
      </c>
      <c r="O2035" s="34" t="s">
        <v>2469</v>
      </c>
      <c r="P2035" s="69">
        <v>5322</v>
      </c>
      <c r="Q2035" s="34" t="s">
        <v>9406</v>
      </c>
      <c r="R2035" s="34" t="s">
        <v>2471</v>
      </c>
      <c r="S2035" s="69">
        <v>11019</v>
      </c>
      <c r="T2035" s="70" t="s">
        <v>9407</v>
      </c>
      <c r="U2035" s="34" t="s">
        <v>7476</v>
      </c>
      <c r="V2035" s="34" t="s">
        <v>7477</v>
      </c>
      <c r="W2035" s="34" t="s">
        <v>9408</v>
      </c>
      <c r="X2035" s="34" t="s">
        <v>2011</v>
      </c>
    </row>
    <row r="2036" spans="1:24" x14ac:dyDescent="0.25">
      <c r="A2036" s="30" t="s">
        <v>177</v>
      </c>
      <c r="B2036" s="31" t="s">
        <v>1587</v>
      </c>
      <c r="C2036" s="31" t="str">
        <f t="shared" si="93"/>
        <v>Ophthalmology Policy</v>
      </c>
      <c r="G2036" s="30" t="s">
        <v>177</v>
      </c>
      <c r="H2036" s="31" t="s">
        <v>1587</v>
      </c>
      <c r="I2036" s="31" t="str">
        <f t="shared" si="94"/>
        <v>Ophthalmology Policy</v>
      </c>
      <c r="J2036" t="e">
        <f t="shared" ca="1" si="95"/>
        <v>#N/A</v>
      </c>
      <c r="N2036" s="34" t="s">
        <v>2011</v>
      </c>
      <c r="O2036" s="34" t="s">
        <v>2469</v>
      </c>
      <c r="P2036" s="69">
        <v>5324</v>
      </c>
      <c r="Q2036" s="34" t="s">
        <v>9409</v>
      </c>
      <c r="R2036" s="34" t="s">
        <v>2472</v>
      </c>
      <c r="S2036" s="69">
        <v>11010</v>
      </c>
      <c r="T2036" s="70" t="s">
        <v>9410</v>
      </c>
      <c r="U2036" s="34" t="s">
        <v>7476</v>
      </c>
      <c r="V2036" s="34" t="s">
        <v>7477</v>
      </c>
      <c r="W2036" s="34" t="s">
        <v>9408</v>
      </c>
      <c r="X2036" s="34" t="s">
        <v>2011</v>
      </c>
    </row>
    <row r="2037" spans="1:24" x14ac:dyDescent="0.25">
      <c r="A2037" s="30" t="s">
        <v>177</v>
      </c>
      <c r="B2037" s="31" t="s">
        <v>1588</v>
      </c>
      <c r="C2037" s="31" t="str">
        <f t="shared" si="93"/>
        <v>Ophthalmology Policy</v>
      </c>
      <c r="G2037" s="30" t="s">
        <v>177</v>
      </c>
      <c r="H2037" s="31" t="s">
        <v>1588</v>
      </c>
      <c r="I2037" s="31" t="str">
        <f t="shared" si="94"/>
        <v>Ophthalmology Policy</v>
      </c>
      <c r="J2037" t="e">
        <f t="shared" ca="1" si="95"/>
        <v>#N/A</v>
      </c>
      <c r="N2037" s="34" t="s">
        <v>2011</v>
      </c>
      <c r="O2037" s="34" t="s">
        <v>2469</v>
      </c>
      <c r="P2037" s="69">
        <v>5325</v>
      </c>
      <c r="Q2037" s="34" t="s">
        <v>9411</v>
      </c>
      <c r="R2037" s="34" t="s">
        <v>9412</v>
      </c>
      <c r="S2037" s="69">
        <v>57784</v>
      </c>
      <c r="T2037" s="70" t="s">
        <v>9413</v>
      </c>
      <c r="U2037" s="34" t="s">
        <v>7476</v>
      </c>
      <c r="V2037" s="34" t="s">
        <v>7477</v>
      </c>
      <c r="W2037" s="34" t="s">
        <v>9408</v>
      </c>
      <c r="X2037" s="34" t="s">
        <v>2011</v>
      </c>
    </row>
    <row r="2038" spans="1:24" x14ac:dyDescent="0.25">
      <c r="A2038" s="30" t="s">
        <v>243</v>
      </c>
      <c r="B2038" s="31" t="s">
        <v>494</v>
      </c>
      <c r="C2038" s="31" t="str">
        <f t="shared" si="93"/>
        <v>Drug and Biological Policy</v>
      </c>
      <c r="G2038" s="30" t="s">
        <v>243</v>
      </c>
      <c r="H2038" s="31" t="s">
        <v>494</v>
      </c>
      <c r="I2038" s="31" t="str">
        <f t="shared" si="94"/>
        <v>Drug and Biological Policy</v>
      </c>
      <c r="J2038" t="e">
        <f t="shared" ca="1" si="95"/>
        <v>#N/A</v>
      </c>
      <c r="N2038" s="34" t="s">
        <v>2011</v>
      </c>
      <c r="O2038" s="34" t="s">
        <v>2469</v>
      </c>
      <c r="P2038" s="69">
        <v>5707</v>
      </c>
      <c r="Q2038" s="34" t="s">
        <v>9414</v>
      </c>
      <c r="R2038" s="34" t="s">
        <v>9415</v>
      </c>
      <c r="S2038" s="69">
        <v>57757</v>
      </c>
      <c r="T2038" s="70" t="s">
        <v>9416</v>
      </c>
      <c r="U2038" s="34" t="s">
        <v>7476</v>
      </c>
      <c r="V2038" s="34" t="s">
        <v>7477</v>
      </c>
      <c r="W2038" s="34" t="s">
        <v>9417</v>
      </c>
      <c r="X2038" s="34" t="s">
        <v>2011</v>
      </c>
    </row>
    <row r="2039" spans="1:24" x14ac:dyDescent="0.25">
      <c r="A2039" s="30" t="s">
        <v>243</v>
      </c>
      <c r="B2039" s="31" t="s">
        <v>1589</v>
      </c>
      <c r="C2039" s="31" t="str">
        <f t="shared" si="93"/>
        <v>Drug and Biological Policy</v>
      </c>
      <c r="G2039" s="30" t="s">
        <v>243</v>
      </c>
      <c r="H2039" s="31" t="s">
        <v>1589</v>
      </c>
      <c r="I2039" s="31" t="str">
        <f t="shared" si="94"/>
        <v>Drug and Biological Policy</v>
      </c>
      <c r="J2039" t="e">
        <f t="shared" ca="1" si="95"/>
        <v>#N/A</v>
      </c>
      <c r="N2039" s="34" t="s">
        <v>2011</v>
      </c>
      <c r="O2039" s="34" t="s">
        <v>2465</v>
      </c>
      <c r="P2039" s="69">
        <v>8191</v>
      </c>
      <c r="Q2039" s="34" t="s">
        <v>9418</v>
      </c>
      <c r="R2039" s="34" t="s">
        <v>2466</v>
      </c>
      <c r="S2039" s="69">
        <v>41091</v>
      </c>
      <c r="T2039" s="70" t="s">
        <v>9419</v>
      </c>
      <c r="U2039" s="34" t="s">
        <v>7476</v>
      </c>
      <c r="V2039" s="34" t="s">
        <v>7477</v>
      </c>
      <c r="W2039" s="34" t="s">
        <v>9420</v>
      </c>
      <c r="X2039" s="34" t="s">
        <v>2011</v>
      </c>
    </row>
    <row r="2040" spans="1:24" x14ac:dyDescent="0.25">
      <c r="A2040" s="30" t="s">
        <v>1590</v>
      </c>
      <c r="B2040" s="31" t="s">
        <v>640</v>
      </c>
      <c r="C2040" s="31" t="str">
        <f t="shared" si="93"/>
        <v>Drug and Biological Policy</v>
      </c>
      <c r="G2040" s="30" t="s">
        <v>1590</v>
      </c>
      <c r="H2040" s="31" t="s">
        <v>640</v>
      </c>
      <c r="I2040" s="31" t="str">
        <f t="shared" si="94"/>
        <v>Drug and Biological Policy</v>
      </c>
      <c r="J2040" t="e">
        <f t="shared" ca="1" si="95"/>
        <v>#N/A</v>
      </c>
      <c r="N2040" s="34" t="s">
        <v>2011</v>
      </c>
      <c r="O2040" s="34" t="s">
        <v>2465</v>
      </c>
      <c r="P2040" s="69">
        <v>8192</v>
      </c>
      <c r="Q2040" s="34" t="s">
        <v>9421</v>
      </c>
      <c r="R2040" s="34" t="s">
        <v>2467</v>
      </c>
      <c r="S2040" s="69">
        <v>40999</v>
      </c>
      <c r="T2040" s="70" t="s">
        <v>9422</v>
      </c>
      <c r="U2040" s="34" t="s">
        <v>5017</v>
      </c>
      <c r="V2040" s="34" t="s">
        <v>5017</v>
      </c>
      <c r="W2040" s="34" t="s">
        <v>5018</v>
      </c>
      <c r="X2040" s="34" t="s">
        <v>2011</v>
      </c>
    </row>
    <row r="2041" spans="1:24" x14ac:dyDescent="0.25">
      <c r="A2041" s="30" t="s">
        <v>1590</v>
      </c>
      <c r="B2041" s="31" t="s">
        <v>641</v>
      </c>
      <c r="C2041" s="31" t="str">
        <f t="shared" si="93"/>
        <v>Drug and Biological Policy</v>
      </c>
      <c r="G2041" s="30" t="s">
        <v>1590</v>
      </c>
      <c r="H2041" s="31" t="s">
        <v>641</v>
      </c>
      <c r="I2041" s="31" t="str">
        <f t="shared" si="94"/>
        <v>Drug and Biological Policy</v>
      </c>
      <c r="J2041" t="e">
        <f t="shared" ca="1" si="95"/>
        <v>#N/A</v>
      </c>
      <c r="N2041" s="34" t="s">
        <v>2011</v>
      </c>
      <c r="O2041" s="34" t="s">
        <v>2465</v>
      </c>
      <c r="P2041" s="69">
        <v>8193</v>
      </c>
      <c r="Q2041" s="34" t="s">
        <v>9423</v>
      </c>
      <c r="R2041" s="34" t="s">
        <v>2468</v>
      </c>
      <c r="S2041" s="69">
        <v>40988</v>
      </c>
      <c r="T2041" s="34" t="s">
        <v>9424</v>
      </c>
      <c r="U2041" s="34" t="s">
        <v>7476</v>
      </c>
      <c r="V2041" s="34" t="s">
        <v>7477</v>
      </c>
      <c r="W2041" s="34" t="s">
        <v>9425</v>
      </c>
      <c r="X2041" s="34" t="s">
        <v>2011</v>
      </c>
    </row>
    <row r="2042" spans="1:24" x14ac:dyDescent="0.25">
      <c r="A2042" s="30" t="s">
        <v>1590</v>
      </c>
      <c r="B2042" s="31" t="s">
        <v>642</v>
      </c>
      <c r="C2042" s="31" t="str">
        <f t="shared" si="93"/>
        <v>Drug and Biological Policy</v>
      </c>
      <c r="G2042" s="30" t="s">
        <v>1590</v>
      </c>
      <c r="H2042" s="31" t="s">
        <v>642</v>
      </c>
      <c r="I2042" s="31" t="str">
        <f t="shared" si="94"/>
        <v>Drug and Biological Policy</v>
      </c>
      <c r="J2042" t="e">
        <f t="shared" ca="1" si="95"/>
        <v>#N/A</v>
      </c>
      <c r="N2042" s="34" t="s">
        <v>2011</v>
      </c>
      <c r="O2042" s="34" t="s">
        <v>2459</v>
      </c>
      <c r="P2042" s="69">
        <v>7505</v>
      </c>
      <c r="Q2042" s="34" t="s">
        <v>9426</v>
      </c>
      <c r="R2042" s="34" t="s">
        <v>2463</v>
      </c>
      <c r="S2042" s="69">
        <v>31146</v>
      </c>
      <c r="T2042" s="70" t="s">
        <v>9427</v>
      </c>
      <c r="U2042" s="34" t="s">
        <v>7476</v>
      </c>
      <c r="V2042" s="34" t="s">
        <v>7477</v>
      </c>
      <c r="W2042" s="34" t="s">
        <v>9428</v>
      </c>
      <c r="X2042" s="34" t="s">
        <v>2011</v>
      </c>
    </row>
    <row r="2043" spans="1:24" x14ac:dyDescent="0.25">
      <c r="A2043" s="30" t="s">
        <v>1590</v>
      </c>
      <c r="B2043" s="31" t="s">
        <v>643</v>
      </c>
      <c r="C2043" s="31" t="str">
        <f t="shared" si="93"/>
        <v>Drug and Biological Policy</v>
      </c>
      <c r="G2043" s="30" t="s">
        <v>1590</v>
      </c>
      <c r="H2043" s="31" t="s">
        <v>643</v>
      </c>
      <c r="I2043" s="31" t="str">
        <f t="shared" si="94"/>
        <v>Drug and Biological Policy</v>
      </c>
      <c r="J2043" t="e">
        <f t="shared" ca="1" si="95"/>
        <v>#N/A</v>
      </c>
      <c r="N2043" s="34" t="s">
        <v>2011</v>
      </c>
      <c r="O2043" s="34" t="s">
        <v>2459</v>
      </c>
      <c r="P2043" s="69">
        <v>7506</v>
      </c>
      <c r="Q2043" s="34" t="s">
        <v>9429</v>
      </c>
      <c r="R2043" s="34" t="s">
        <v>2462</v>
      </c>
      <c r="S2043" s="69">
        <v>31147</v>
      </c>
      <c r="T2043" s="70" t="s">
        <v>9430</v>
      </c>
      <c r="U2043" s="34" t="s">
        <v>7476</v>
      </c>
      <c r="V2043" s="34" t="s">
        <v>7477</v>
      </c>
      <c r="W2043" s="34" t="s">
        <v>9431</v>
      </c>
      <c r="X2043" s="34" t="s">
        <v>2011</v>
      </c>
    </row>
    <row r="2044" spans="1:24" x14ac:dyDescent="0.25">
      <c r="A2044" s="30" t="s">
        <v>1590</v>
      </c>
      <c r="B2044" s="31" t="s">
        <v>644</v>
      </c>
      <c r="C2044" s="31" t="str">
        <f t="shared" si="93"/>
        <v>Drug and Biological Policy</v>
      </c>
      <c r="G2044" s="30" t="s">
        <v>1590</v>
      </c>
      <c r="H2044" s="31" t="s">
        <v>644</v>
      </c>
      <c r="I2044" s="31" t="str">
        <f t="shared" si="94"/>
        <v>Drug and Biological Policy</v>
      </c>
      <c r="J2044" t="e">
        <f t="shared" ca="1" si="95"/>
        <v>#N/A</v>
      </c>
      <c r="N2044" s="34" t="s">
        <v>2011</v>
      </c>
      <c r="O2044" s="34" t="s">
        <v>2459</v>
      </c>
      <c r="P2044" s="69">
        <v>7507</v>
      </c>
      <c r="Q2044" s="34" t="s">
        <v>9432</v>
      </c>
      <c r="R2044" s="34" t="s">
        <v>2461</v>
      </c>
      <c r="S2044" s="69">
        <v>31148</v>
      </c>
      <c r="T2044" s="34" t="s">
        <v>9433</v>
      </c>
      <c r="U2044" s="34" t="s">
        <v>7476</v>
      </c>
      <c r="V2044" s="34" t="s">
        <v>7477</v>
      </c>
      <c r="W2044" s="34" t="s">
        <v>9431</v>
      </c>
      <c r="X2044" s="34" t="s">
        <v>2011</v>
      </c>
    </row>
    <row r="2045" spans="1:24" x14ac:dyDescent="0.25">
      <c r="A2045" s="30" t="s">
        <v>1590</v>
      </c>
      <c r="B2045" s="31" t="s">
        <v>645</v>
      </c>
      <c r="C2045" s="31" t="str">
        <f t="shared" si="93"/>
        <v>Drug and Biological Policy</v>
      </c>
      <c r="G2045" s="30" t="s">
        <v>1590</v>
      </c>
      <c r="H2045" s="31" t="s">
        <v>645</v>
      </c>
      <c r="I2045" s="31" t="str">
        <f t="shared" si="94"/>
        <v>Drug and Biological Policy</v>
      </c>
      <c r="J2045" t="e">
        <f t="shared" ca="1" si="95"/>
        <v>#N/A</v>
      </c>
      <c r="N2045" s="34" t="s">
        <v>2011</v>
      </c>
      <c r="O2045" s="34" t="s">
        <v>2459</v>
      </c>
      <c r="P2045" s="69">
        <v>7508</v>
      </c>
      <c r="Q2045" s="34" t="s">
        <v>9434</v>
      </c>
      <c r="R2045" s="34" t="s">
        <v>2464</v>
      </c>
      <c r="S2045" s="69">
        <v>31142</v>
      </c>
      <c r="T2045" s="34" t="s">
        <v>9435</v>
      </c>
      <c r="U2045" s="34" t="s">
        <v>7476</v>
      </c>
      <c r="V2045" s="34" t="s">
        <v>7477</v>
      </c>
      <c r="W2045" s="34" t="s">
        <v>9431</v>
      </c>
      <c r="X2045" s="34" t="s">
        <v>2011</v>
      </c>
    </row>
    <row r="2046" spans="1:24" x14ac:dyDescent="0.25">
      <c r="A2046" s="30" t="s">
        <v>1590</v>
      </c>
      <c r="B2046" s="31" t="s">
        <v>646</v>
      </c>
      <c r="C2046" s="31" t="str">
        <f t="shared" si="93"/>
        <v>Drug and Biological Policy</v>
      </c>
      <c r="G2046" s="30" t="s">
        <v>1590</v>
      </c>
      <c r="H2046" s="31" t="s">
        <v>646</v>
      </c>
      <c r="I2046" s="31" t="str">
        <f t="shared" si="94"/>
        <v>Drug and Biological Policy</v>
      </c>
      <c r="J2046" t="e">
        <f t="shared" ca="1" si="95"/>
        <v>#N/A</v>
      </c>
      <c r="N2046" s="34" t="s">
        <v>2011</v>
      </c>
      <c r="O2046" s="34" t="s">
        <v>2459</v>
      </c>
      <c r="P2046" s="69">
        <v>7509</v>
      </c>
      <c r="Q2046" s="34" t="s">
        <v>9436</v>
      </c>
      <c r="R2046" s="34" t="s">
        <v>2460</v>
      </c>
      <c r="S2046" s="69">
        <v>31152</v>
      </c>
      <c r="T2046" s="34" t="s">
        <v>9437</v>
      </c>
      <c r="U2046" s="34" t="s">
        <v>7476</v>
      </c>
      <c r="V2046" s="34" t="s">
        <v>7477</v>
      </c>
      <c r="W2046" s="34" t="s">
        <v>9431</v>
      </c>
      <c r="X2046" s="34" t="s">
        <v>2011</v>
      </c>
    </row>
    <row r="2047" spans="1:24" x14ac:dyDescent="0.25">
      <c r="A2047" s="30" t="s">
        <v>1590</v>
      </c>
      <c r="B2047" s="31" t="s">
        <v>647</v>
      </c>
      <c r="C2047" s="31" t="str">
        <f t="shared" si="93"/>
        <v>Drug and Biological Policy</v>
      </c>
      <c r="G2047" s="30" t="s">
        <v>1590</v>
      </c>
      <c r="H2047" s="31" t="s">
        <v>647</v>
      </c>
      <c r="I2047" s="31" t="str">
        <f t="shared" si="94"/>
        <v>Drug and Biological Policy</v>
      </c>
      <c r="J2047" t="e">
        <f t="shared" ca="1" si="95"/>
        <v>#N/A</v>
      </c>
      <c r="N2047" s="71" t="s">
        <v>2011</v>
      </c>
      <c r="O2047" s="34" t="s">
        <v>2457</v>
      </c>
      <c r="P2047" s="69">
        <v>7836</v>
      </c>
      <c r="Q2047" s="34" t="s">
        <v>9438</v>
      </c>
      <c r="R2047" s="34" t="s">
        <v>1256</v>
      </c>
      <c r="S2047" s="69">
        <v>35945</v>
      </c>
      <c r="T2047" s="70" t="s">
        <v>9439</v>
      </c>
      <c r="U2047" s="34" t="s">
        <v>4699</v>
      </c>
      <c r="V2047" s="34" t="s">
        <v>4699</v>
      </c>
      <c r="W2047" s="34" t="s">
        <v>9440</v>
      </c>
      <c r="X2047" s="71" t="s">
        <v>2011</v>
      </c>
    </row>
    <row r="2048" spans="1:24" x14ac:dyDescent="0.25">
      <c r="A2048" s="30" t="s">
        <v>1590</v>
      </c>
      <c r="B2048" s="31" t="s">
        <v>648</v>
      </c>
      <c r="C2048" s="31" t="str">
        <f t="shared" si="93"/>
        <v>Drug and Biological Policy</v>
      </c>
      <c r="G2048" s="30" t="s">
        <v>1590</v>
      </c>
      <c r="H2048" s="31" t="s">
        <v>648</v>
      </c>
      <c r="I2048" s="31" t="str">
        <f t="shared" si="94"/>
        <v>Drug and Biological Policy</v>
      </c>
      <c r="J2048" t="e">
        <f t="shared" ca="1" si="95"/>
        <v>#N/A</v>
      </c>
      <c r="N2048" s="71" t="s">
        <v>2011</v>
      </c>
      <c r="O2048" s="34" t="s">
        <v>2457</v>
      </c>
      <c r="P2048" s="69">
        <v>7837</v>
      </c>
      <c r="Q2048" s="70" t="s">
        <v>9441</v>
      </c>
      <c r="R2048" s="34" t="s">
        <v>1266</v>
      </c>
      <c r="S2048" s="69">
        <v>60814</v>
      </c>
      <c r="T2048" s="70" t="s">
        <v>9442</v>
      </c>
      <c r="U2048" s="34" t="s">
        <v>7476</v>
      </c>
      <c r="V2048" s="34" t="s">
        <v>7477</v>
      </c>
      <c r="W2048" s="70" t="s">
        <v>9443</v>
      </c>
      <c r="X2048" s="71" t="s">
        <v>2011</v>
      </c>
    </row>
    <row r="2049" spans="1:24" x14ac:dyDescent="0.25">
      <c r="A2049" s="30" t="s">
        <v>1590</v>
      </c>
      <c r="B2049" s="31" t="s">
        <v>649</v>
      </c>
      <c r="C2049" s="31" t="str">
        <f t="shared" si="93"/>
        <v>Drug and Biological Policy</v>
      </c>
      <c r="G2049" s="30" t="s">
        <v>1590</v>
      </c>
      <c r="H2049" s="31" t="s">
        <v>649</v>
      </c>
      <c r="I2049" s="31" t="str">
        <f t="shared" si="94"/>
        <v>Drug and Biological Policy</v>
      </c>
      <c r="J2049" t="e">
        <f t="shared" ca="1" si="95"/>
        <v>#N/A</v>
      </c>
      <c r="N2049" s="71" t="s">
        <v>2011</v>
      </c>
      <c r="O2049" s="34" t="s">
        <v>2455</v>
      </c>
      <c r="P2049" s="69">
        <v>7838</v>
      </c>
      <c r="Q2049" s="34" t="s">
        <v>9444</v>
      </c>
      <c r="R2049" s="34" t="s">
        <v>1251</v>
      </c>
      <c r="S2049" s="69">
        <v>38872</v>
      </c>
      <c r="T2049" s="70" t="s">
        <v>9445</v>
      </c>
      <c r="U2049" s="34" t="s">
        <v>4699</v>
      </c>
      <c r="V2049" s="34" t="s">
        <v>4699</v>
      </c>
      <c r="W2049" s="34" t="s">
        <v>9446</v>
      </c>
      <c r="X2049" s="71" t="s">
        <v>2011</v>
      </c>
    </row>
    <row r="2050" spans="1:24" x14ac:dyDescent="0.25">
      <c r="A2050" s="30" t="s">
        <v>1590</v>
      </c>
      <c r="B2050" s="31" t="s">
        <v>650</v>
      </c>
      <c r="C2050" s="31" t="str">
        <f t="shared" si="93"/>
        <v>Drug and Biological Policy</v>
      </c>
      <c r="G2050" s="30" t="s">
        <v>1590</v>
      </c>
      <c r="H2050" s="31" t="s">
        <v>650</v>
      </c>
      <c r="I2050" s="31" t="str">
        <f t="shared" si="94"/>
        <v>Drug and Biological Policy</v>
      </c>
      <c r="J2050" t="e">
        <f t="shared" ca="1" si="95"/>
        <v>#N/A</v>
      </c>
      <c r="N2050" s="71" t="s">
        <v>2011</v>
      </c>
      <c r="O2050" s="34" t="s">
        <v>2455</v>
      </c>
      <c r="P2050" s="69">
        <v>7839</v>
      </c>
      <c r="Q2050" s="34" t="s">
        <v>9447</v>
      </c>
      <c r="R2050" s="34" t="s">
        <v>1254</v>
      </c>
      <c r="S2050" s="69">
        <v>38868</v>
      </c>
      <c r="T2050" s="70" t="s">
        <v>9448</v>
      </c>
      <c r="U2050" s="34" t="s">
        <v>4699</v>
      </c>
      <c r="V2050" s="34" t="s">
        <v>4699</v>
      </c>
      <c r="W2050" s="34" t="s">
        <v>9449</v>
      </c>
      <c r="X2050" s="71" t="s">
        <v>2011</v>
      </c>
    </row>
    <row r="2051" spans="1:24" x14ac:dyDescent="0.25">
      <c r="A2051" s="30" t="s">
        <v>1590</v>
      </c>
      <c r="B2051" s="31" t="s">
        <v>651</v>
      </c>
      <c r="C2051" s="31" t="str">
        <f t="shared" ref="C2051:C2114" si="96">VLOOKUP(A2051,$G:$I,3,0)</f>
        <v>Drug and Biological Policy</v>
      </c>
      <c r="G2051" s="30" t="s">
        <v>1590</v>
      </c>
      <c r="H2051" s="31" t="s">
        <v>651</v>
      </c>
      <c r="I2051" s="31" t="str">
        <f t="shared" ref="I2051:I2114" si="97">VLOOKUP(G2051,$R:$X,7,0)</f>
        <v>Drug and Biological Policy</v>
      </c>
      <c r="J2051" t="e">
        <f t="shared" ref="J2051:J2114" ca="1" si="98">VLOOKUP(I2051,$J:$J,1,0)</f>
        <v>#N/A</v>
      </c>
      <c r="N2051" s="71" t="s">
        <v>2011</v>
      </c>
      <c r="O2051" s="34" t="s">
        <v>2455</v>
      </c>
      <c r="P2051" s="69">
        <v>7850</v>
      </c>
      <c r="Q2051" s="34" t="s">
        <v>9450</v>
      </c>
      <c r="R2051" s="34" t="s">
        <v>133</v>
      </c>
      <c r="S2051" s="69">
        <v>60821</v>
      </c>
      <c r="T2051" s="70" t="s">
        <v>9451</v>
      </c>
      <c r="U2051" s="34" t="s">
        <v>7476</v>
      </c>
      <c r="V2051" s="34" t="s">
        <v>7477</v>
      </c>
      <c r="W2051" s="70" t="s">
        <v>9452</v>
      </c>
      <c r="X2051" s="71" t="s">
        <v>2011</v>
      </c>
    </row>
    <row r="2052" spans="1:24" x14ac:dyDescent="0.25">
      <c r="A2052" s="30" t="s">
        <v>1590</v>
      </c>
      <c r="B2052" s="31" t="s">
        <v>652</v>
      </c>
      <c r="C2052" s="31" t="str">
        <f t="shared" si="96"/>
        <v>Drug and Biological Policy</v>
      </c>
      <c r="G2052" s="30" t="s">
        <v>1590</v>
      </c>
      <c r="H2052" s="31" t="s">
        <v>652</v>
      </c>
      <c r="I2052" s="31" t="str">
        <f t="shared" si="97"/>
        <v>Drug and Biological Policy</v>
      </c>
      <c r="J2052" t="e">
        <f t="shared" ca="1" si="98"/>
        <v>#N/A</v>
      </c>
      <c r="N2052" s="71" t="s">
        <v>2011</v>
      </c>
      <c r="O2052" s="34" t="s">
        <v>3592</v>
      </c>
      <c r="P2052" s="69">
        <v>7840</v>
      </c>
      <c r="Q2052" s="34" t="s">
        <v>9453</v>
      </c>
      <c r="R2052" s="34" t="s">
        <v>135</v>
      </c>
      <c r="S2052" s="69">
        <v>57883</v>
      </c>
      <c r="T2052" s="70" t="s">
        <v>9454</v>
      </c>
      <c r="U2052" s="34" t="s">
        <v>7476</v>
      </c>
      <c r="V2052" s="34" t="s">
        <v>7477</v>
      </c>
      <c r="W2052" s="70" t="s">
        <v>9455</v>
      </c>
      <c r="X2052" s="71" t="s">
        <v>2011</v>
      </c>
    </row>
    <row r="2053" spans="1:24" x14ac:dyDescent="0.25">
      <c r="A2053" s="30" t="s">
        <v>1590</v>
      </c>
      <c r="B2053" s="31" t="s">
        <v>653</v>
      </c>
      <c r="C2053" s="31" t="str">
        <f t="shared" si="96"/>
        <v>Drug and Biological Policy</v>
      </c>
      <c r="G2053" s="30" t="s">
        <v>1590</v>
      </c>
      <c r="H2053" s="31" t="s">
        <v>653</v>
      </c>
      <c r="I2053" s="31" t="str">
        <f t="shared" si="97"/>
        <v>Drug and Biological Policy</v>
      </c>
      <c r="J2053" t="e">
        <f t="shared" ca="1" si="98"/>
        <v>#N/A</v>
      </c>
      <c r="N2053" s="34" t="s">
        <v>2011</v>
      </c>
      <c r="O2053" s="34" t="s">
        <v>3592</v>
      </c>
      <c r="P2053" s="69">
        <v>7841</v>
      </c>
      <c r="Q2053" s="34" t="s">
        <v>9456</v>
      </c>
      <c r="R2053" s="34" t="s">
        <v>9457</v>
      </c>
      <c r="S2053" s="69">
        <v>57856</v>
      </c>
      <c r="T2053" s="34" t="s">
        <v>9458</v>
      </c>
      <c r="U2053" s="34" t="s">
        <v>7476</v>
      </c>
      <c r="V2053" s="34" t="s">
        <v>7477</v>
      </c>
      <c r="W2053" s="70" t="s">
        <v>9459</v>
      </c>
      <c r="X2053" s="34" t="s">
        <v>2011</v>
      </c>
    </row>
    <row r="2054" spans="1:24" x14ac:dyDescent="0.25">
      <c r="A2054" s="30" t="s">
        <v>1590</v>
      </c>
      <c r="B2054" s="31" t="s">
        <v>654</v>
      </c>
      <c r="C2054" s="31" t="str">
        <f t="shared" si="96"/>
        <v>Drug and Biological Policy</v>
      </c>
      <c r="G2054" s="30" t="s">
        <v>1590</v>
      </c>
      <c r="H2054" s="31" t="s">
        <v>654</v>
      </c>
      <c r="I2054" s="31" t="str">
        <f t="shared" si="97"/>
        <v>Drug and Biological Policy</v>
      </c>
      <c r="J2054" t="e">
        <f t="shared" ca="1" si="98"/>
        <v>#N/A</v>
      </c>
      <c r="N2054" s="34" t="s">
        <v>2011</v>
      </c>
      <c r="O2054" s="34" t="s">
        <v>3592</v>
      </c>
      <c r="P2054" s="69">
        <v>7842</v>
      </c>
      <c r="Q2054" s="34" t="s">
        <v>9460</v>
      </c>
      <c r="R2054" s="34" t="s">
        <v>9461</v>
      </c>
      <c r="S2054" s="69">
        <v>57836</v>
      </c>
      <c r="T2054" s="70" t="s">
        <v>9462</v>
      </c>
      <c r="U2054" s="34" t="s">
        <v>7476</v>
      </c>
      <c r="V2054" s="34" t="s">
        <v>7477</v>
      </c>
      <c r="W2054" s="34" t="s">
        <v>9463</v>
      </c>
      <c r="X2054" s="34" t="s">
        <v>2011</v>
      </c>
    </row>
    <row r="2055" spans="1:24" x14ac:dyDescent="0.25">
      <c r="A2055" s="30" t="s">
        <v>1590</v>
      </c>
      <c r="B2055" s="31" t="s">
        <v>655</v>
      </c>
      <c r="C2055" s="31" t="str">
        <f t="shared" si="96"/>
        <v>Drug and Biological Policy</v>
      </c>
      <c r="G2055" s="30" t="s">
        <v>1590</v>
      </c>
      <c r="H2055" s="31" t="s">
        <v>655</v>
      </c>
      <c r="I2055" s="31" t="str">
        <f t="shared" si="97"/>
        <v>Drug and Biological Policy</v>
      </c>
      <c r="J2055" t="e">
        <f t="shared" ca="1" si="98"/>
        <v>#N/A</v>
      </c>
      <c r="N2055" s="71" t="s">
        <v>2011</v>
      </c>
      <c r="O2055" s="34" t="s">
        <v>3581</v>
      </c>
      <c r="P2055" s="69">
        <v>5123</v>
      </c>
      <c r="Q2055" s="34" t="s">
        <v>9464</v>
      </c>
      <c r="R2055" s="34" t="s">
        <v>161</v>
      </c>
      <c r="S2055" s="69">
        <v>58223</v>
      </c>
      <c r="T2055" s="70" t="s">
        <v>9465</v>
      </c>
      <c r="U2055" s="34" t="s">
        <v>7476</v>
      </c>
      <c r="V2055" s="34" t="s">
        <v>7477</v>
      </c>
      <c r="W2055" s="70" t="s">
        <v>9466</v>
      </c>
      <c r="X2055" s="71" t="s">
        <v>2011</v>
      </c>
    </row>
    <row r="2056" spans="1:24" x14ac:dyDescent="0.25">
      <c r="A2056" s="30" t="s">
        <v>1590</v>
      </c>
      <c r="B2056" s="31" t="s">
        <v>656</v>
      </c>
      <c r="C2056" s="31" t="str">
        <f t="shared" si="96"/>
        <v>Drug and Biological Policy</v>
      </c>
      <c r="G2056" s="30" t="s">
        <v>1590</v>
      </c>
      <c r="H2056" s="31" t="s">
        <v>656</v>
      </c>
      <c r="I2056" s="31" t="str">
        <f t="shared" si="97"/>
        <v>Drug and Biological Policy</v>
      </c>
      <c r="J2056" t="e">
        <f t="shared" ca="1" si="98"/>
        <v>#N/A</v>
      </c>
      <c r="N2056" s="34" t="s">
        <v>2011</v>
      </c>
      <c r="O2056" s="34" t="s">
        <v>3581</v>
      </c>
      <c r="P2056" s="69">
        <v>5124</v>
      </c>
      <c r="Q2056" s="70" t="s">
        <v>9467</v>
      </c>
      <c r="R2056" s="34" t="s">
        <v>9468</v>
      </c>
      <c r="S2056" s="69">
        <v>58245</v>
      </c>
      <c r="T2056" s="70" t="s">
        <v>9469</v>
      </c>
      <c r="U2056" s="34" t="s">
        <v>7476</v>
      </c>
      <c r="V2056" s="34" t="s">
        <v>7477</v>
      </c>
      <c r="W2056" s="34" t="s">
        <v>9470</v>
      </c>
      <c r="X2056" s="34" t="s">
        <v>2011</v>
      </c>
    </row>
    <row r="2057" spans="1:24" x14ac:dyDescent="0.25">
      <c r="A2057" s="30" t="s">
        <v>1590</v>
      </c>
      <c r="B2057" s="31" t="s">
        <v>657</v>
      </c>
      <c r="C2057" s="31" t="str">
        <f t="shared" si="96"/>
        <v>Drug and Biological Policy</v>
      </c>
      <c r="G2057" s="30" t="s">
        <v>1590</v>
      </c>
      <c r="H2057" s="31" t="s">
        <v>657</v>
      </c>
      <c r="I2057" s="31" t="str">
        <f t="shared" si="97"/>
        <v>Drug and Biological Policy</v>
      </c>
      <c r="J2057" t="e">
        <f t="shared" ca="1" si="98"/>
        <v>#N/A</v>
      </c>
      <c r="N2057" s="34" t="s">
        <v>2011</v>
      </c>
      <c r="O2057" s="34" t="s">
        <v>3581</v>
      </c>
      <c r="P2057" s="69">
        <v>5128</v>
      </c>
      <c r="Q2057" s="34" t="s">
        <v>9471</v>
      </c>
      <c r="R2057" s="34" t="s">
        <v>9472</v>
      </c>
      <c r="S2057" s="69">
        <v>58237</v>
      </c>
      <c r="T2057" s="70" t="s">
        <v>9473</v>
      </c>
      <c r="U2057" s="34" t="s">
        <v>7476</v>
      </c>
      <c r="V2057" s="34" t="s">
        <v>7477</v>
      </c>
      <c r="W2057" s="34" t="s">
        <v>9474</v>
      </c>
      <c r="X2057" s="34" t="s">
        <v>2011</v>
      </c>
    </row>
    <row r="2058" spans="1:24" x14ac:dyDescent="0.25">
      <c r="A2058" s="30" t="s">
        <v>1590</v>
      </c>
      <c r="B2058" s="31" t="s">
        <v>658</v>
      </c>
      <c r="C2058" s="31" t="str">
        <f t="shared" si="96"/>
        <v>Drug and Biological Policy</v>
      </c>
      <c r="G2058" s="30" t="s">
        <v>1590</v>
      </c>
      <c r="H2058" s="31" t="s">
        <v>658</v>
      </c>
      <c r="I2058" s="31" t="str">
        <f t="shared" si="97"/>
        <v>Drug and Biological Policy</v>
      </c>
      <c r="J2058" t="e">
        <f t="shared" ca="1" si="98"/>
        <v>#N/A</v>
      </c>
      <c r="N2058" s="34" t="s">
        <v>2011</v>
      </c>
      <c r="O2058" s="34" t="s">
        <v>3581</v>
      </c>
      <c r="P2058" s="69">
        <v>5129</v>
      </c>
      <c r="Q2058" s="34" t="s">
        <v>9475</v>
      </c>
      <c r="R2058" s="34" t="s">
        <v>9476</v>
      </c>
      <c r="S2058" s="69">
        <v>58229</v>
      </c>
      <c r="T2058" s="70" t="s">
        <v>9477</v>
      </c>
      <c r="U2058" s="34" t="s">
        <v>7476</v>
      </c>
      <c r="V2058" s="34" t="s">
        <v>7477</v>
      </c>
      <c r="W2058" s="34" t="s">
        <v>9474</v>
      </c>
      <c r="X2058" s="34" t="s">
        <v>2011</v>
      </c>
    </row>
    <row r="2059" spans="1:24" x14ac:dyDescent="0.25">
      <c r="A2059" s="30" t="s">
        <v>1590</v>
      </c>
      <c r="B2059" s="31" t="s">
        <v>659</v>
      </c>
      <c r="C2059" s="31" t="str">
        <f t="shared" si="96"/>
        <v>Drug and Biological Policy</v>
      </c>
      <c r="G2059" s="30" t="s">
        <v>1590</v>
      </c>
      <c r="H2059" s="31" t="s">
        <v>659</v>
      </c>
      <c r="I2059" s="31" t="str">
        <f t="shared" si="97"/>
        <v>Drug and Biological Policy</v>
      </c>
      <c r="J2059" t="e">
        <f t="shared" ca="1" si="98"/>
        <v>#N/A</v>
      </c>
      <c r="N2059" s="34" t="s">
        <v>2011</v>
      </c>
      <c r="O2059" s="34" t="s">
        <v>3581</v>
      </c>
      <c r="P2059" s="69">
        <v>5130</v>
      </c>
      <c r="Q2059" s="70" t="s">
        <v>9478</v>
      </c>
      <c r="R2059" s="34" t="s">
        <v>9479</v>
      </c>
      <c r="S2059" s="69">
        <v>58236</v>
      </c>
      <c r="T2059" s="70" t="s">
        <v>9480</v>
      </c>
      <c r="U2059" s="34" t="s">
        <v>7476</v>
      </c>
      <c r="V2059" s="34" t="s">
        <v>7477</v>
      </c>
      <c r="W2059" s="34" t="s">
        <v>9470</v>
      </c>
      <c r="X2059" s="34" t="s">
        <v>2011</v>
      </c>
    </row>
    <row r="2060" spans="1:24" x14ac:dyDescent="0.25">
      <c r="A2060" s="30" t="s">
        <v>1591</v>
      </c>
      <c r="B2060" s="31" t="s">
        <v>640</v>
      </c>
      <c r="C2060" s="31" t="str">
        <f t="shared" si="96"/>
        <v>Drug and Biological Policy</v>
      </c>
      <c r="G2060" s="30" t="s">
        <v>1591</v>
      </c>
      <c r="H2060" s="31" t="s">
        <v>640</v>
      </c>
      <c r="I2060" s="31" t="str">
        <f t="shared" si="97"/>
        <v>Drug and Biological Policy</v>
      </c>
      <c r="J2060" t="e">
        <f t="shared" ca="1" si="98"/>
        <v>#N/A</v>
      </c>
      <c r="N2060" s="34" t="s">
        <v>2011</v>
      </c>
      <c r="O2060" s="34" t="s">
        <v>3581</v>
      </c>
      <c r="P2060" s="69">
        <v>5612</v>
      </c>
      <c r="Q2060" s="34" t="s">
        <v>9481</v>
      </c>
      <c r="R2060" s="34" t="s">
        <v>9482</v>
      </c>
      <c r="S2060" s="69">
        <v>58241</v>
      </c>
      <c r="T2060" s="70" t="s">
        <v>9483</v>
      </c>
      <c r="U2060" s="34" t="s">
        <v>7476</v>
      </c>
      <c r="V2060" s="34" t="s">
        <v>7477</v>
      </c>
      <c r="W2060" s="34" t="s">
        <v>9474</v>
      </c>
      <c r="X2060" s="34" t="s">
        <v>2011</v>
      </c>
    </row>
    <row r="2061" spans="1:24" x14ac:dyDescent="0.25">
      <c r="A2061" s="30" t="s">
        <v>1591</v>
      </c>
      <c r="B2061" s="31" t="s">
        <v>641</v>
      </c>
      <c r="C2061" s="31" t="str">
        <f t="shared" si="96"/>
        <v>Drug and Biological Policy</v>
      </c>
      <c r="G2061" s="30" t="s">
        <v>1591</v>
      </c>
      <c r="H2061" s="31" t="s">
        <v>641</v>
      </c>
      <c r="I2061" s="31" t="str">
        <f t="shared" si="97"/>
        <v>Drug and Biological Policy</v>
      </c>
      <c r="J2061" t="e">
        <f t="shared" ca="1" si="98"/>
        <v>#N/A</v>
      </c>
      <c r="N2061" s="34" t="s">
        <v>2011</v>
      </c>
      <c r="O2061" s="34" t="s">
        <v>3581</v>
      </c>
      <c r="P2061" s="69">
        <v>5614</v>
      </c>
      <c r="Q2061" s="70" t="s">
        <v>9484</v>
      </c>
      <c r="R2061" s="34" t="s">
        <v>9485</v>
      </c>
      <c r="S2061" s="69">
        <v>58232</v>
      </c>
      <c r="T2061" s="70" t="s">
        <v>9486</v>
      </c>
      <c r="U2061" s="34" t="s">
        <v>7476</v>
      </c>
      <c r="V2061" s="34" t="s">
        <v>7477</v>
      </c>
      <c r="W2061" s="34" t="s">
        <v>9470</v>
      </c>
      <c r="X2061" s="34" t="s">
        <v>2011</v>
      </c>
    </row>
    <row r="2062" spans="1:24" x14ac:dyDescent="0.25">
      <c r="A2062" s="30" t="s">
        <v>1591</v>
      </c>
      <c r="B2062" s="31" t="s">
        <v>642</v>
      </c>
      <c r="C2062" s="31" t="str">
        <f t="shared" si="96"/>
        <v>Drug and Biological Policy</v>
      </c>
      <c r="G2062" s="30" t="s">
        <v>1591</v>
      </c>
      <c r="H2062" s="31" t="s">
        <v>642</v>
      </c>
      <c r="I2062" s="31" t="str">
        <f t="shared" si="97"/>
        <v>Drug and Biological Policy</v>
      </c>
      <c r="J2062" t="e">
        <f t="shared" ca="1" si="98"/>
        <v>#N/A</v>
      </c>
      <c r="N2062" s="34" t="s">
        <v>2011</v>
      </c>
      <c r="O2062" s="34" t="s">
        <v>3581</v>
      </c>
      <c r="P2062" s="69">
        <v>5615</v>
      </c>
      <c r="Q2062" s="34" t="s">
        <v>9487</v>
      </c>
      <c r="R2062" s="34" t="s">
        <v>9488</v>
      </c>
      <c r="S2062" s="69">
        <v>58249</v>
      </c>
      <c r="T2062" s="70" t="s">
        <v>9489</v>
      </c>
      <c r="U2062" s="34" t="s">
        <v>7476</v>
      </c>
      <c r="V2062" s="34" t="s">
        <v>7477</v>
      </c>
      <c r="W2062" s="34" t="s">
        <v>9470</v>
      </c>
      <c r="X2062" s="34" t="s">
        <v>2011</v>
      </c>
    </row>
    <row r="2063" spans="1:24" x14ac:dyDescent="0.25">
      <c r="A2063" s="30" t="s">
        <v>1591</v>
      </c>
      <c r="B2063" s="31" t="s">
        <v>643</v>
      </c>
      <c r="C2063" s="31" t="str">
        <f t="shared" si="96"/>
        <v>Drug and Biological Policy</v>
      </c>
      <c r="G2063" s="30" t="s">
        <v>1591</v>
      </c>
      <c r="H2063" s="31" t="s">
        <v>643</v>
      </c>
      <c r="I2063" s="31" t="str">
        <f t="shared" si="97"/>
        <v>Drug and Biological Policy</v>
      </c>
      <c r="J2063" t="e">
        <f t="shared" ca="1" si="98"/>
        <v>#N/A</v>
      </c>
      <c r="N2063" s="34" t="s">
        <v>2011</v>
      </c>
      <c r="O2063" s="34" t="s">
        <v>3581</v>
      </c>
      <c r="P2063" s="69">
        <v>6982</v>
      </c>
      <c r="Q2063" s="34" t="s">
        <v>9490</v>
      </c>
      <c r="R2063" s="34" t="s">
        <v>9491</v>
      </c>
      <c r="S2063" s="69">
        <v>58228</v>
      </c>
      <c r="T2063" s="70" t="s">
        <v>9492</v>
      </c>
      <c r="U2063" s="34" t="s">
        <v>7476</v>
      </c>
      <c r="V2063" s="34" t="s">
        <v>7477</v>
      </c>
      <c r="W2063" s="34" t="s">
        <v>9474</v>
      </c>
      <c r="X2063" s="34" t="s">
        <v>2011</v>
      </c>
    </row>
    <row r="2064" spans="1:24" x14ac:dyDescent="0.25">
      <c r="A2064" s="30" t="s">
        <v>1591</v>
      </c>
      <c r="B2064" s="31" t="s">
        <v>644</v>
      </c>
      <c r="C2064" s="31" t="str">
        <f t="shared" si="96"/>
        <v>Drug and Biological Policy</v>
      </c>
      <c r="G2064" s="30" t="s">
        <v>1591</v>
      </c>
      <c r="H2064" s="31" t="s">
        <v>644</v>
      </c>
      <c r="I2064" s="31" t="str">
        <f t="shared" si="97"/>
        <v>Drug and Biological Policy</v>
      </c>
      <c r="J2064" t="e">
        <f t="shared" ca="1" si="98"/>
        <v>#N/A</v>
      </c>
      <c r="N2064" s="71" t="s">
        <v>2011</v>
      </c>
      <c r="O2064" s="34" t="s">
        <v>3581</v>
      </c>
      <c r="P2064" s="69">
        <v>7332</v>
      </c>
      <c r="Q2064" s="34" t="s">
        <v>9493</v>
      </c>
      <c r="R2064" s="34" t="s">
        <v>1105</v>
      </c>
      <c r="S2064" s="69">
        <v>58212</v>
      </c>
      <c r="T2064" s="70" t="s">
        <v>9494</v>
      </c>
      <c r="U2064" s="34" t="s">
        <v>7932</v>
      </c>
      <c r="V2064" s="34" t="s">
        <v>7946</v>
      </c>
      <c r="W2064" s="34" t="s">
        <v>9495</v>
      </c>
      <c r="X2064" s="71" t="s">
        <v>2011</v>
      </c>
    </row>
    <row r="2065" spans="1:24" x14ac:dyDescent="0.25">
      <c r="A2065" s="30" t="s">
        <v>1591</v>
      </c>
      <c r="B2065" s="31" t="s">
        <v>645</v>
      </c>
      <c r="C2065" s="31" t="str">
        <f t="shared" si="96"/>
        <v>Drug and Biological Policy</v>
      </c>
      <c r="G2065" s="30" t="s">
        <v>1591</v>
      </c>
      <c r="H2065" s="31" t="s">
        <v>645</v>
      </c>
      <c r="I2065" s="31" t="str">
        <f t="shared" si="97"/>
        <v>Drug and Biological Policy</v>
      </c>
      <c r="J2065" t="e">
        <f t="shared" ca="1" si="98"/>
        <v>#N/A</v>
      </c>
      <c r="N2065" s="34" t="s">
        <v>2011</v>
      </c>
      <c r="O2065" s="34" t="s">
        <v>3581</v>
      </c>
      <c r="P2065" s="69">
        <v>7334</v>
      </c>
      <c r="Q2065" s="70" t="s">
        <v>9496</v>
      </c>
      <c r="R2065" s="34" t="s">
        <v>9497</v>
      </c>
      <c r="S2065" s="69">
        <v>58239</v>
      </c>
      <c r="T2065" s="70" t="s">
        <v>9498</v>
      </c>
      <c r="U2065" s="34" t="s">
        <v>7476</v>
      </c>
      <c r="V2065" s="34" t="s">
        <v>7477</v>
      </c>
      <c r="W2065" s="34" t="s">
        <v>9470</v>
      </c>
      <c r="X2065" s="34" t="s">
        <v>2011</v>
      </c>
    </row>
    <row r="2066" spans="1:24" x14ac:dyDescent="0.25">
      <c r="A2066" s="30" t="s">
        <v>1591</v>
      </c>
      <c r="B2066" s="31" t="s">
        <v>646</v>
      </c>
      <c r="C2066" s="31" t="str">
        <f t="shared" si="96"/>
        <v>Drug and Biological Policy</v>
      </c>
      <c r="G2066" s="30" t="s">
        <v>1591</v>
      </c>
      <c r="H2066" s="31" t="s">
        <v>646</v>
      </c>
      <c r="I2066" s="31" t="str">
        <f t="shared" si="97"/>
        <v>Drug and Biological Policy</v>
      </c>
      <c r="J2066" t="e">
        <f t="shared" ca="1" si="98"/>
        <v>#N/A</v>
      </c>
      <c r="N2066" s="34" t="s">
        <v>2011</v>
      </c>
      <c r="O2066" s="34" t="s">
        <v>3581</v>
      </c>
      <c r="P2066" s="69">
        <v>7336</v>
      </c>
      <c r="Q2066" s="34" t="s">
        <v>9499</v>
      </c>
      <c r="R2066" s="34" t="s">
        <v>9500</v>
      </c>
      <c r="S2066" s="69">
        <v>58233</v>
      </c>
      <c r="T2066" s="70" t="s">
        <v>9501</v>
      </c>
      <c r="U2066" s="34" t="s">
        <v>7932</v>
      </c>
      <c r="V2066" s="34" t="s">
        <v>7946</v>
      </c>
      <c r="W2066" s="34" t="s">
        <v>9502</v>
      </c>
      <c r="X2066" s="34" t="s">
        <v>2011</v>
      </c>
    </row>
    <row r="2067" spans="1:24" x14ac:dyDescent="0.25">
      <c r="A2067" s="30" t="s">
        <v>1591</v>
      </c>
      <c r="B2067" s="31" t="s">
        <v>647</v>
      </c>
      <c r="C2067" s="31" t="str">
        <f t="shared" si="96"/>
        <v>Drug and Biological Policy</v>
      </c>
      <c r="G2067" s="30" t="s">
        <v>1591</v>
      </c>
      <c r="H2067" s="31" t="s">
        <v>647</v>
      </c>
      <c r="I2067" s="31" t="str">
        <f t="shared" si="97"/>
        <v>Drug and Biological Policy</v>
      </c>
      <c r="J2067" t="e">
        <f t="shared" ca="1" si="98"/>
        <v>#N/A</v>
      </c>
      <c r="N2067" s="34" t="s">
        <v>2011</v>
      </c>
      <c r="O2067" s="34" t="s">
        <v>3581</v>
      </c>
      <c r="P2067" s="69">
        <v>7337</v>
      </c>
      <c r="Q2067" s="34" t="s">
        <v>9503</v>
      </c>
      <c r="R2067" s="34" t="s">
        <v>9504</v>
      </c>
      <c r="S2067" s="69">
        <v>58217</v>
      </c>
      <c r="T2067" s="34" t="s">
        <v>9505</v>
      </c>
      <c r="U2067" s="34" t="s">
        <v>7932</v>
      </c>
      <c r="V2067" s="34" t="s">
        <v>7946</v>
      </c>
      <c r="W2067" s="34" t="s">
        <v>9502</v>
      </c>
      <c r="X2067" s="34" t="s">
        <v>2011</v>
      </c>
    </row>
    <row r="2068" spans="1:24" x14ac:dyDescent="0.25">
      <c r="A2068" s="30" t="s">
        <v>1591</v>
      </c>
      <c r="B2068" s="31" t="s">
        <v>648</v>
      </c>
      <c r="C2068" s="31" t="str">
        <f t="shared" si="96"/>
        <v>Drug and Biological Policy</v>
      </c>
      <c r="G2068" s="30" t="s">
        <v>1591</v>
      </c>
      <c r="H2068" s="31" t="s">
        <v>648</v>
      </c>
      <c r="I2068" s="31" t="str">
        <f t="shared" si="97"/>
        <v>Drug and Biological Policy</v>
      </c>
      <c r="J2068" t="e">
        <f t="shared" ca="1" si="98"/>
        <v>#N/A</v>
      </c>
      <c r="N2068" s="34" t="s">
        <v>2011</v>
      </c>
      <c r="O2068" s="34" t="s">
        <v>3581</v>
      </c>
      <c r="P2068" s="69">
        <v>7341</v>
      </c>
      <c r="Q2068" s="34" t="s">
        <v>9506</v>
      </c>
      <c r="R2068" s="34" t="s">
        <v>9507</v>
      </c>
      <c r="S2068" s="69">
        <v>58312</v>
      </c>
      <c r="T2068" s="70" t="s">
        <v>9508</v>
      </c>
      <c r="U2068" s="34" t="s">
        <v>7932</v>
      </c>
      <c r="V2068" s="34" t="s">
        <v>7946</v>
      </c>
      <c r="W2068" s="34" t="s">
        <v>9509</v>
      </c>
      <c r="X2068" s="34" t="s">
        <v>2011</v>
      </c>
    </row>
    <row r="2069" spans="1:24" x14ac:dyDescent="0.25">
      <c r="A2069" s="30" t="s">
        <v>1591</v>
      </c>
      <c r="B2069" s="31" t="s">
        <v>649</v>
      </c>
      <c r="C2069" s="31" t="str">
        <f t="shared" si="96"/>
        <v>Drug and Biological Policy</v>
      </c>
      <c r="G2069" s="30" t="s">
        <v>1591</v>
      </c>
      <c r="H2069" s="31" t="s">
        <v>649</v>
      </c>
      <c r="I2069" s="31" t="str">
        <f t="shared" si="97"/>
        <v>Drug and Biological Policy</v>
      </c>
      <c r="J2069" t="e">
        <f t="shared" ca="1" si="98"/>
        <v>#N/A</v>
      </c>
      <c r="N2069" s="34" t="s">
        <v>2011</v>
      </c>
      <c r="O2069" s="34" t="s">
        <v>3581</v>
      </c>
      <c r="P2069" s="69">
        <v>7511</v>
      </c>
      <c r="Q2069" s="34" t="s">
        <v>9510</v>
      </c>
      <c r="R2069" s="34" t="s">
        <v>9511</v>
      </c>
      <c r="S2069" s="69">
        <v>58307</v>
      </c>
      <c r="T2069" s="70" t="s">
        <v>9512</v>
      </c>
      <c r="U2069" s="34" t="s">
        <v>7541</v>
      </c>
      <c r="V2069" s="34" t="s">
        <v>7542</v>
      </c>
      <c r="W2069" s="34" t="s">
        <v>7604</v>
      </c>
      <c r="X2069" s="34" t="s">
        <v>2011</v>
      </c>
    </row>
    <row r="2070" spans="1:24" x14ac:dyDescent="0.25">
      <c r="A2070" s="30" t="s">
        <v>1591</v>
      </c>
      <c r="B2070" s="31" t="s">
        <v>650</v>
      </c>
      <c r="C2070" s="31" t="str">
        <f t="shared" si="96"/>
        <v>Drug and Biological Policy</v>
      </c>
      <c r="G2070" s="30" t="s">
        <v>1591</v>
      </c>
      <c r="H2070" s="31" t="s">
        <v>650</v>
      </c>
      <c r="I2070" s="31" t="str">
        <f t="shared" si="97"/>
        <v>Drug and Biological Policy</v>
      </c>
      <c r="J2070" t="e">
        <f t="shared" ca="1" si="98"/>
        <v>#N/A</v>
      </c>
      <c r="N2070" s="71" t="s">
        <v>2011</v>
      </c>
      <c r="O2070" s="34" t="s">
        <v>3581</v>
      </c>
      <c r="P2070" s="69">
        <v>8135</v>
      </c>
      <c r="Q2070" s="70" t="s">
        <v>9513</v>
      </c>
      <c r="R2070" s="34" t="s">
        <v>1372</v>
      </c>
      <c r="S2070" s="69">
        <v>58300</v>
      </c>
      <c r="T2070" s="70" t="s">
        <v>9514</v>
      </c>
      <c r="U2070" s="34" t="s">
        <v>4699</v>
      </c>
      <c r="V2070" s="34" t="s">
        <v>4699</v>
      </c>
      <c r="W2070" s="34" t="s">
        <v>9515</v>
      </c>
      <c r="X2070" s="71" t="s">
        <v>2011</v>
      </c>
    </row>
    <row r="2071" spans="1:24" x14ac:dyDescent="0.25">
      <c r="A2071" s="30" t="s">
        <v>1591</v>
      </c>
      <c r="B2071" s="31" t="s">
        <v>651</v>
      </c>
      <c r="C2071" s="31" t="str">
        <f t="shared" si="96"/>
        <v>Drug and Biological Policy</v>
      </c>
      <c r="G2071" s="30" t="s">
        <v>1591</v>
      </c>
      <c r="H2071" s="31" t="s">
        <v>651</v>
      </c>
      <c r="I2071" s="31" t="str">
        <f t="shared" si="97"/>
        <v>Drug and Biological Policy</v>
      </c>
      <c r="J2071" t="e">
        <f t="shared" ca="1" si="98"/>
        <v>#N/A</v>
      </c>
      <c r="N2071" s="34" t="s">
        <v>2011</v>
      </c>
      <c r="O2071" s="34" t="s">
        <v>3581</v>
      </c>
      <c r="P2071" s="69">
        <v>8137</v>
      </c>
      <c r="Q2071" s="34" t="s">
        <v>9516</v>
      </c>
      <c r="R2071" s="34" t="s">
        <v>9517</v>
      </c>
      <c r="S2071" s="69">
        <v>58315</v>
      </c>
      <c r="T2071" s="70" t="s">
        <v>9518</v>
      </c>
      <c r="U2071" s="34" t="s">
        <v>7476</v>
      </c>
      <c r="V2071" s="34" t="s">
        <v>7477</v>
      </c>
      <c r="W2071" s="34" t="s">
        <v>9474</v>
      </c>
      <c r="X2071" s="34" t="s">
        <v>2011</v>
      </c>
    </row>
    <row r="2072" spans="1:24" x14ac:dyDescent="0.25">
      <c r="A2072" s="30" t="s">
        <v>1591</v>
      </c>
      <c r="B2072" s="31" t="s">
        <v>652</v>
      </c>
      <c r="C2072" s="31" t="str">
        <f t="shared" si="96"/>
        <v>Drug and Biological Policy</v>
      </c>
      <c r="G2072" s="30" t="s">
        <v>1591</v>
      </c>
      <c r="H2072" s="31" t="s">
        <v>652</v>
      </c>
      <c r="I2072" s="31" t="str">
        <f t="shared" si="97"/>
        <v>Drug and Biological Policy</v>
      </c>
      <c r="J2072" t="e">
        <f t="shared" ca="1" si="98"/>
        <v>#N/A</v>
      </c>
      <c r="N2072" s="34" t="s">
        <v>2011</v>
      </c>
      <c r="O2072" s="34" t="s">
        <v>3581</v>
      </c>
      <c r="P2072" s="69">
        <v>8870</v>
      </c>
      <c r="Q2072" s="34" t="s">
        <v>9519</v>
      </c>
      <c r="R2072" s="34" t="s">
        <v>9520</v>
      </c>
      <c r="S2072" s="69">
        <v>58310</v>
      </c>
      <c r="T2072" s="70" t="s">
        <v>9521</v>
      </c>
      <c r="U2072" s="34" t="s">
        <v>7476</v>
      </c>
      <c r="V2072" s="34" t="s">
        <v>7477</v>
      </c>
      <c r="W2072" s="34" t="s">
        <v>9470</v>
      </c>
      <c r="X2072" s="34" t="s">
        <v>2011</v>
      </c>
    </row>
    <row r="2073" spans="1:24" x14ac:dyDescent="0.25">
      <c r="A2073" s="30" t="s">
        <v>1591</v>
      </c>
      <c r="B2073" s="31" t="s">
        <v>653</v>
      </c>
      <c r="C2073" s="31" t="str">
        <f t="shared" si="96"/>
        <v>Drug and Biological Policy</v>
      </c>
      <c r="G2073" s="30" t="s">
        <v>1591</v>
      </c>
      <c r="H2073" s="31" t="s">
        <v>653</v>
      </c>
      <c r="I2073" s="31" t="str">
        <f t="shared" si="97"/>
        <v>Drug and Biological Policy</v>
      </c>
      <c r="J2073" t="e">
        <f t="shared" ca="1" si="98"/>
        <v>#N/A</v>
      </c>
      <c r="N2073" s="34" t="s">
        <v>2011</v>
      </c>
      <c r="O2073" s="34" t="s">
        <v>3581</v>
      </c>
      <c r="P2073" s="69">
        <v>8871</v>
      </c>
      <c r="Q2073" s="34" t="s">
        <v>9522</v>
      </c>
      <c r="R2073" s="34" t="s">
        <v>9523</v>
      </c>
      <c r="S2073" s="69">
        <v>58320</v>
      </c>
      <c r="T2073" s="70" t="s">
        <v>9524</v>
      </c>
      <c r="U2073" s="34" t="s">
        <v>7932</v>
      </c>
      <c r="V2073" s="34" t="s">
        <v>7946</v>
      </c>
      <c r="W2073" s="34" t="s">
        <v>9502</v>
      </c>
      <c r="X2073" s="34" t="s">
        <v>2011</v>
      </c>
    </row>
    <row r="2074" spans="1:24" x14ac:dyDescent="0.25">
      <c r="A2074" s="30" t="s">
        <v>1591</v>
      </c>
      <c r="B2074" s="31" t="s">
        <v>654</v>
      </c>
      <c r="C2074" s="31" t="str">
        <f t="shared" si="96"/>
        <v>Drug and Biological Policy</v>
      </c>
      <c r="G2074" s="30" t="s">
        <v>1591</v>
      </c>
      <c r="H2074" s="31" t="s">
        <v>654</v>
      </c>
      <c r="I2074" s="31" t="str">
        <f t="shared" si="97"/>
        <v>Drug and Biological Policy</v>
      </c>
      <c r="J2074" t="e">
        <f t="shared" ca="1" si="98"/>
        <v>#N/A</v>
      </c>
      <c r="N2074" s="34" t="s">
        <v>2011</v>
      </c>
      <c r="O2074" s="34" t="s">
        <v>3581</v>
      </c>
      <c r="P2074" s="69">
        <v>8872</v>
      </c>
      <c r="Q2074" s="34" t="s">
        <v>9525</v>
      </c>
      <c r="R2074" s="34" t="s">
        <v>9526</v>
      </c>
      <c r="S2074" s="69">
        <v>58317</v>
      </c>
      <c r="T2074" s="70" t="s">
        <v>9527</v>
      </c>
      <c r="U2074" s="34" t="s">
        <v>7932</v>
      </c>
      <c r="V2074" s="34" t="s">
        <v>7946</v>
      </c>
      <c r="W2074" s="34" t="s">
        <v>9502</v>
      </c>
      <c r="X2074" s="34" t="s">
        <v>2011</v>
      </c>
    </row>
    <row r="2075" spans="1:24" x14ac:dyDescent="0.25">
      <c r="A2075" s="30" t="s">
        <v>1591</v>
      </c>
      <c r="B2075" s="31" t="s">
        <v>655</v>
      </c>
      <c r="C2075" s="31" t="str">
        <f t="shared" si="96"/>
        <v>Drug and Biological Policy</v>
      </c>
      <c r="G2075" s="30" t="s">
        <v>1591</v>
      </c>
      <c r="H2075" s="31" t="s">
        <v>655</v>
      </c>
      <c r="I2075" s="31" t="str">
        <f t="shared" si="97"/>
        <v>Drug and Biological Policy</v>
      </c>
      <c r="J2075" t="e">
        <f t="shared" ca="1" si="98"/>
        <v>#N/A</v>
      </c>
      <c r="N2075" s="34" t="s">
        <v>2011</v>
      </c>
      <c r="O2075" s="34" t="s">
        <v>3581</v>
      </c>
      <c r="P2075" s="69">
        <v>8873</v>
      </c>
      <c r="Q2075" s="34" t="s">
        <v>9528</v>
      </c>
      <c r="R2075" s="34" t="s">
        <v>9529</v>
      </c>
      <c r="S2075" s="69">
        <v>58323</v>
      </c>
      <c r="T2075" s="70" t="s">
        <v>9530</v>
      </c>
      <c r="U2075" s="34" t="s">
        <v>7476</v>
      </c>
      <c r="V2075" s="34" t="s">
        <v>7477</v>
      </c>
      <c r="W2075" s="34" t="s">
        <v>9470</v>
      </c>
      <c r="X2075" s="34" t="s">
        <v>2011</v>
      </c>
    </row>
    <row r="2076" spans="1:24" x14ac:dyDescent="0.25">
      <c r="A2076" s="30" t="s">
        <v>1591</v>
      </c>
      <c r="B2076" s="31" t="s">
        <v>656</v>
      </c>
      <c r="C2076" s="31" t="str">
        <f t="shared" si="96"/>
        <v>Drug and Biological Policy</v>
      </c>
      <c r="G2076" s="30" t="s">
        <v>1591</v>
      </c>
      <c r="H2076" s="31" t="s">
        <v>656</v>
      </c>
      <c r="I2076" s="31" t="str">
        <f t="shared" si="97"/>
        <v>Drug and Biological Policy</v>
      </c>
      <c r="J2076" t="e">
        <f t="shared" ca="1" si="98"/>
        <v>#N/A</v>
      </c>
      <c r="N2076" s="34" t="s">
        <v>2011</v>
      </c>
      <c r="O2076" s="34" t="s">
        <v>3581</v>
      </c>
      <c r="P2076" s="69">
        <v>8874</v>
      </c>
      <c r="Q2076" s="34" t="s">
        <v>9531</v>
      </c>
      <c r="R2076" s="34" t="s">
        <v>9532</v>
      </c>
      <c r="S2076" s="69">
        <v>58324</v>
      </c>
      <c r="T2076" s="70" t="s">
        <v>9533</v>
      </c>
      <c r="U2076" s="34" t="s">
        <v>7932</v>
      </c>
      <c r="V2076" s="34" t="s">
        <v>7933</v>
      </c>
      <c r="W2076" s="34" t="s">
        <v>9534</v>
      </c>
      <c r="X2076" s="34" t="s">
        <v>2011</v>
      </c>
    </row>
    <row r="2077" spans="1:24" x14ac:dyDescent="0.25">
      <c r="A2077" s="30" t="s">
        <v>1591</v>
      </c>
      <c r="B2077" s="31" t="s">
        <v>657</v>
      </c>
      <c r="C2077" s="31" t="str">
        <f t="shared" si="96"/>
        <v>Drug and Biological Policy</v>
      </c>
      <c r="G2077" s="30" t="s">
        <v>1591</v>
      </c>
      <c r="H2077" s="31" t="s">
        <v>657</v>
      </c>
      <c r="I2077" s="31" t="str">
        <f t="shared" si="97"/>
        <v>Drug and Biological Policy</v>
      </c>
      <c r="J2077" t="e">
        <f t="shared" ca="1" si="98"/>
        <v>#N/A</v>
      </c>
      <c r="N2077" s="34" t="s">
        <v>2011</v>
      </c>
      <c r="O2077" s="34" t="s">
        <v>3581</v>
      </c>
      <c r="P2077" s="69">
        <v>8875</v>
      </c>
      <c r="Q2077" s="34" t="s">
        <v>9535</v>
      </c>
      <c r="R2077" s="34" t="s">
        <v>9536</v>
      </c>
      <c r="S2077" s="69">
        <v>58259</v>
      </c>
      <c r="T2077" s="70" t="s">
        <v>9537</v>
      </c>
      <c r="U2077" s="34" t="s">
        <v>7932</v>
      </c>
      <c r="V2077" s="34" t="s">
        <v>7946</v>
      </c>
      <c r="W2077" s="34" t="s">
        <v>9502</v>
      </c>
      <c r="X2077" s="34" t="s">
        <v>2011</v>
      </c>
    </row>
    <row r="2078" spans="1:24" x14ac:dyDescent="0.25">
      <c r="A2078" s="30" t="s">
        <v>1591</v>
      </c>
      <c r="B2078" s="31" t="s">
        <v>658</v>
      </c>
      <c r="C2078" s="31" t="str">
        <f t="shared" si="96"/>
        <v>Drug and Biological Policy</v>
      </c>
      <c r="G2078" s="30" t="s">
        <v>1591</v>
      </c>
      <c r="H2078" s="31" t="s">
        <v>658</v>
      </c>
      <c r="I2078" s="31" t="str">
        <f t="shared" si="97"/>
        <v>Drug and Biological Policy</v>
      </c>
      <c r="J2078" t="e">
        <f t="shared" ca="1" si="98"/>
        <v>#N/A</v>
      </c>
      <c r="N2078" s="34" t="s">
        <v>2011</v>
      </c>
      <c r="O2078" s="34" t="s">
        <v>3581</v>
      </c>
      <c r="P2078" s="69">
        <v>8876</v>
      </c>
      <c r="Q2078" s="34" t="s">
        <v>9538</v>
      </c>
      <c r="R2078" s="34" t="s">
        <v>9539</v>
      </c>
      <c r="S2078" s="69">
        <v>58325</v>
      </c>
      <c r="T2078" s="70" t="s">
        <v>9540</v>
      </c>
      <c r="U2078" s="34" t="s">
        <v>7932</v>
      </c>
      <c r="V2078" s="34" t="s">
        <v>7946</v>
      </c>
      <c r="W2078" s="34" t="s">
        <v>9502</v>
      </c>
      <c r="X2078" s="34" t="s">
        <v>2011</v>
      </c>
    </row>
    <row r="2079" spans="1:24" x14ac:dyDescent="0.25">
      <c r="A2079" s="30" t="s">
        <v>1591</v>
      </c>
      <c r="B2079" s="31" t="s">
        <v>659</v>
      </c>
      <c r="C2079" s="31" t="str">
        <f t="shared" si="96"/>
        <v>Drug and Biological Policy</v>
      </c>
      <c r="G2079" s="30" t="s">
        <v>1591</v>
      </c>
      <c r="H2079" s="31" t="s">
        <v>659</v>
      </c>
      <c r="I2079" s="31" t="str">
        <f t="shared" si="97"/>
        <v>Drug and Biological Policy</v>
      </c>
      <c r="J2079" t="e">
        <f t="shared" ca="1" si="98"/>
        <v>#N/A</v>
      </c>
      <c r="N2079" s="34" t="s">
        <v>2011</v>
      </c>
      <c r="O2079" s="34" t="s">
        <v>3581</v>
      </c>
      <c r="P2079" s="69">
        <v>8877</v>
      </c>
      <c r="Q2079" s="34" t="s">
        <v>9541</v>
      </c>
      <c r="R2079" s="34" t="s">
        <v>9542</v>
      </c>
      <c r="S2079" s="69">
        <v>58372</v>
      </c>
      <c r="T2079" s="70" t="s">
        <v>9543</v>
      </c>
      <c r="U2079" s="34" t="s">
        <v>7476</v>
      </c>
      <c r="V2079" s="34" t="s">
        <v>7477</v>
      </c>
      <c r="W2079" s="34" t="s">
        <v>9470</v>
      </c>
      <c r="X2079" s="34" t="s">
        <v>2011</v>
      </c>
    </row>
    <row r="2080" spans="1:24" x14ac:dyDescent="0.25">
      <c r="A2080" s="30" t="s">
        <v>1592</v>
      </c>
      <c r="B2080" s="31" t="s">
        <v>648</v>
      </c>
      <c r="C2080" s="31" t="str">
        <f t="shared" si="96"/>
        <v>Drug and Biological Policy</v>
      </c>
      <c r="G2080" s="30" t="s">
        <v>1592</v>
      </c>
      <c r="H2080" s="31" t="s">
        <v>648</v>
      </c>
      <c r="I2080" s="31" t="str">
        <f t="shared" si="97"/>
        <v>Drug and Biological Policy</v>
      </c>
      <c r="J2080" t="e">
        <f t="shared" ca="1" si="98"/>
        <v>#N/A</v>
      </c>
      <c r="N2080" s="34" t="s">
        <v>2011</v>
      </c>
      <c r="O2080" s="34" t="s">
        <v>3581</v>
      </c>
      <c r="P2080" s="69">
        <v>8878</v>
      </c>
      <c r="Q2080" s="34" t="s">
        <v>9544</v>
      </c>
      <c r="R2080" s="34" t="s">
        <v>9545</v>
      </c>
      <c r="S2080" s="69">
        <v>58306</v>
      </c>
      <c r="T2080" s="70" t="s">
        <v>9546</v>
      </c>
      <c r="U2080" s="34" t="s">
        <v>7932</v>
      </c>
      <c r="V2080" s="34" t="s">
        <v>7946</v>
      </c>
      <c r="W2080" s="34" t="s">
        <v>9502</v>
      </c>
      <c r="X2080" s="34" t="s">
        <v>2011</v>
      </c>
    </row>
    <row r="2081" spans="1:24" x14ac:dyDescent="0.25">
      <c r="A2081" s="30" t="s">
        <v>1592</v>
      </c>
      <c r="B2081" s="31" t="s">
        <v>649</v>
      </c>
      <c r="C2081" s="31" t="str">
        <f t="shared" si="96"/>
        <v>Drug and Biological Policy</v>
      </c>
      <c r="G2081" s="30" t="s">
        <v>1592</v>
      </c>
      <c r="H2081" s="31" t="s">
        <v>649</v>
      </c>
      <c r="I2081" s="31" t="str">
        <f t="shared" si="97"/>
        <v>Drug and Biological Policy</v>
      </c>
      <c r="J2081" t="e">
        <f t="shared" ca="1" si="98"/>
        <v>#N/A</v>
      </c>
      <c r="N2081" s="34" t="s">
        <v>2011</v>
      </c>
      <c r="O2081" s="34" t="s">
        <v>3581</v>
      </c>
      <c r="P2081" s="69">
        <v>8879</v>
      </c>
      <c r="Q2081" s="34" t="s">
        <v>9547</v>
      </c>
      <c r="R2081" s="34" t="s">
        <v>9548</v>
      </c>
      <c r="S2081" s="69">
        <v>58304</v>
      </c>
      <c r="T2081" s="70" t="s">
        <v>9549</v>
      </c>
      <c r="U2081" s="34" t="s">
        <v>7476</v>
      </c>
      <c r="V2081" s="34" t="s">
        <v>7477</v>
      </c>
      <c r="W2081" s="34" t="s">
        <v>9470</v>
      </c>
      <c r="X2081" s="34" t="s">
        <v>2011</v>
      </c>
    </row>
    <row r="2082" spans="1:24" x14ac:dyDescent="0.25">
      <c r="A2082" s="30" t="s">
        <v>1592</v>
      </c>
      <c r="B2082" s="31" t="s">
        <v>650</v>
      </c>
      <c r="C2082" s="31" t="str">
        <f t="shared" si="96"/>
        <v>Drug and Biological Policy</v>
      </c>
      <c r="G2082" s="30" t="s">
        <v>1592</v>
      </c>
      <c r="H2082" s="31" t="s">
        <v>650</v>
      </c>
      <c r="I2082" s="31" t="str">
        <f t="shared" si="97"/>
        <v>Drug and Biological Policy</v>
      </c>
      <c r="J2082" t="e">
        <f t="shared" ca="1" si="98"/>
        <v>#N/A</v>
      </c>
      <c r="N2082" s="34" t="s">
        <v>2011</v>
      </c>
      <c r="O2082" s="34" t="s">
        <v>3581</v>
      </c>
      <c r="P2082" s="69">
        <v>8880</v>
      </c>
      <c r="Q2082" s="34" t="s">
        <v>9550</v>
      </c>
      <c r="R2082" s="34" t="s">
        <v>9551</v>
      </c>
      <c r="S2082" s="69">
        <v>58367</v>
      </c>
      <c r="T2082" s="70" t="s">
        <v>9552</v>
      </c>
      <c r="U2082" s="34" t="s">
        <v>7932</v>
      </c>
      <c r="V2082" s="34" t="s">
        <v>7933</v>
      </c>
      <c r="W2082" s="34" t="s">
        <v>9553</v>
      </c>
      <c r="X2082" s="34" t="s">
        <v>2011</v>
      </c>
    </row>
    <row r="2083" spans="1:24" x14ac:dyDescent="0.25">
      <c r="A2083" s="30" t="s">
        <v>1592</v>
      </c>
      <c r="B2083" s="31" t="s">
        <v>651</v>
      </c>
      <c r="C2083" s="31" t="str">
        <f t="shared" si="96"/>
        <v>Drug and Biological Policy</v>
      </c>
      <c r="G2083" s="30" t="s">
        <v>1592</v>
      </c>
      <c r="H2083" s="31" t="s">
        <v>651</v>
      </c>
      <c r="I2083" s="31" t="str">
        <f t="shared" si="97"/>
        <v>Drug and Biological Policy</v>
      </c>
      <c r="J2083" t="e">
        <f t="shared" ca="1" si="98"/>
        <v>#N/A</v>
      </c>
      <c r="N2083" s="34" t="s">
        <v>2011</v>
      </c>
      <c r="O2083" s="34" t="s">
        <v>3581</v>
      </c>
      <c r="P2083" s="69">
        <v>8881</v>
      </c>
      <c r="Q2083" s="34" t="s">
        <v>9554</v>
      </c>
      <c r="R2083" s="34" t="s">
        <v>9555</v>
      </c>
      <c r="S2083" s="69">
        <v>58377</v>
      </c>
      <c r="T2083" s="70" t="s">
        <v>9556</v>
      </c>
      <c r="U2083" s="34" t="s">
        <v>7932</v>
      </c>
      <c r="V2083" s="34" t="s">
        <v>7946</v>
      </c>
      <c r="W2083" s="34" t="s">
        <v>9502</v>
      </c>
      <c r="X2083" s="34" t="s">
        <v>2011</v>
      </c>
    </row>
    <row r="2084" spans="1:24" x14ac:dyDescent="0.25">
      <c r="A2084" s="30" t="s">
        <v>1592</v>
      </c>
      <c r="B2084" s="31" t="s">
        <v>652</v>
      </c>
      <c r="C2084" s="31" t="str">
        <f t="shared" si="96"/>
        <v>Drug and Biological Policy</v>
      </c>
      <c r="G2084" s="30" t="s">
        <v>1592</v>
      </c>
      <c r="H2084" s="31" t="s">
        <v>652</v>
      </c>
      <c r="I2084" s="31" t="str">
        <f t="shared" si="97"/>
        <v>Drug and Biological Policy</v>
      </c>
      <c r="J2084" t="e">
        <f t="shared" ca="1" si="98"/>
        <v>#N/A</v>
      </c>
      <c r="N2084" s="34" t="s">
        <v>2011</v>
      </c>
      <c r="O2084" s="34" t="s">
        <v>3581</v>
      </c>
      <c r="P2084" s="69">
        <v>8882</v>
      </c>
      <c r="Q2084" s="34" t="s">
        <v>9557</v>
      </c>
      <c r="R2084" s="34" t="s">
        <v>9558</v>
      </c>
      <c r="S2084" s="69">
        <v>58392</v>
      </c>
      <c r="T2084" s="70" t="s">
        <v>9559</v>
      </c>
      <c r="U2084" s="34" t="s">
        <v>7476</v>
      </c>
      <c r="V2084" s="34" t="s">
        <v>7477</v>
      </c>
      <c r="W2084" s="34" t="s">
        <v>9560</v>
      </c>
      <c r="X2084" s="34" t="s">
        <v>2011</v>
      </c>
    </row>
    <row r="2085" spans="1:24" x14ac:dyDescent="0.25">
      <c r="A2085" s="30" t="s">
        <v>1592</v>
      </c>
      <c r="B2085" s="31" t="s">
        <v>653</v>
      </c>
      <c r="C2085" s="31" t="str">
        <f t="shared" si="96"/>
        <v>Drug and Biological Policy</v>
      </c>
      <c r="G2085" s="30" t="s">
        <v>1592</v>
      </c>
      <c r="H2085" s="31" t="s">
        <v>653</v>
      </c>
      <c r="I2085" s="31" t="str">
        <f t="shared" si="97"/>
        <v>Drug and Biological Policy</v>
      </c>
      <c r="J2085" t="e">
        <f t="shared" ca="1" si="98"/>
        <v>#N/A</v>
      </c>
      <c r="N2085" s="34" t="s">
        <v>2011</v>
      </c>
      <c r="O2085" s="34" t="s">
        <v>3581</v>
      </c>
      <c r="P2085" s="69">
        <v>8883</v>
      </c>
      <c r="Q2085" s="34" t="s">
        <v>9561</v>
      </c>
      <c r="R2085" s="34" t="s">
        <v>9562</v>
      </c>
      <c r="S2085" s="69">
        <v>58374</v>
      </c>
      <c r="T2085" s="70" t="s">
        <v>9563</v>
      </c>
      <c r="U2085" s="34" t="s">
        <v>7476</v>
      </c>
      <c r="V2085" s="34" t="s">
        <v>7477</v>
      </c>
      <c r="W2085" s="34" t="s">
        <v>9470</v>
      </c>
      <c r="X2085" s="34" t="s">
        <v>2011</v>
      </c>
    </row>
    <row r="2086" spans="1:24" x14ac:dyDescent="0.25">
      <c r="A2086" s="30" t="s">
        <v>1592</v>
      </c>
      <c r="B2086" s="31" t="s">
        <v>654</v>
      </c>
      <c r="C2086" s="31" t="str">
        <f t="shared" si="96"/>
        <v>Drug and Biological Policy</v>
      </c>
      <c r="G2086" s="30" t="s">
        <v>1592</v>
      </c>
      <c r="H2086" s="31" t="s">
        <v>654</v>
      </c>
      <c r="I2086" s="31" t="str">
        <f t="shared" si="97"/>
        <v>Drug and Biological Policy</v>
      </c>
      <c r="J2086" t="e">
        <f t="shared" ca="1" si="98"/>
        <v>#N/A</v>
      </c>
      <c r="N2086" s="34" t="s">
        <v>2011</v>
      </c>
      <c r="O2086" s="34" t="s">
        <v>3581</v>
      </c>
      <c r="P2086" s="69">
        <v>8884</v>
      </c>
      <c r="Q2086" s="34" t="s">
        <v>9564</v>
      </c>
      <c r="R2086" s="34" t="s">
        <v>9565</v>
      </c>
      <c r="S2086" s="69">
        <v>58218</v>
      </c>
      <c r="T2086" s="70" t="s">
        <v>9566</v>
      </c>
      <c r="U2086" s="34" t="s">
        <v>7932</v>
      </c>
      <c r="V2086" s="34" t="s">
        <v>7946</v>
      </c>
      <c r="W2086" s="34" t="s">
        <v>9502</v>
      </c>
      <c r="X2086" s="34" t="s">
        <v>2011</v>
      </c>
    </row>
    <row r="2087" spans="1:24" x14ac:dyDescent="0.25">
      <c r="A2087" s="30" t="s">
        <v>1592</v>
      </c>
      <c r="B2087" s="31" t="s">
        <v>655</v>
      </c>
      <c r="C2087" s="31" t="str">
        <f t="shared" si="96"/>
        <v>Drug and Biological Policy</v>
      </c>
      <c r="G2087" s="30" t="s">
        <v>1592</v>
      </c>
      <c r="H2087" s="31" t="s">
        <v>655</v>
      </c>
      <c r="I2087" s="31" t="str">
        <f t="shared" si="97"/>
        <v>Drug and Biological Policy</v>
      </c>
      <c r="J2087" t="e">
        <f t="shared" ca="1" si="98"/>
        <v>#N/A</v>
      </c>
      <c r="N2087" s="34" t="s">
        <v>2011</v>
      </c>
      <c r="O2087" s="34" t="s">
        <v>3581</v>
      </c>
      <c r="P2087" s="69">
        <v>8885</v>
      </c>
      <c r="Q2087" s="70" t="s">
        <v>9567</v>
      </c>
      <c r="R2087" s="34" t="s">
        <v>9568</v>
      </c>
      <c r="S2087" s="69">
        <v>58340</v>
      </c>
      <c r="T2087" s="70" t="s">
        <v>9569</v>
      </c>
      <c r="U2087" s="34" t="s">
        <v>7476</v>
      </c>
      <c r="V2087" s="34" t="s">
        <v>7477</v>
      </c>
      <c r="W2087" s="34" t="s">
        <v>9470</v>
      </c>
      <c r="X2087" s="34" t="s">
        <v>2011</v>
      </c>
    </row>
    <row r="2088" spans="1:24" x14ac:dyDescent="0.25">
      <c r="A2088" s="30" t="s">
        <v>1592</v>
      </c>
      <c r="B2088" s="31" t="s">
        <v>656</v>
      </c>
      <c r="C2088" s="31" t="str">
        <f t="shared" si="96"/>
        <v>Drug and Biological Policy</v>
      </c>
      <c r="G2088" s="30" t="s">
        <v>1592</v>
      </c>
      <c r="H2088" s="31" t="s">
        <v>656</v>
      </c>
      <c r="I2088" s="31" t="str">
        <f t="shared" si="97"/>
        <v>Drug and Biological Policy</v>
      </c>
      <c r="J2088" t="e">
        <f t="shared" ca="1" si="98"/>
        <v>#N/A</v>
      </c>
      <c r="N2088" s="34" t="s">
        <v>2011</v>
      </c>
      <c r="O2088" s="34" t="s">
        <v>3581</v>
      </c>
      <c r="P2088" s="69">
        <v>8886</v>
      </c>
      <c r="Q2088" s="34" t="s">
        <v>9570</v>
      </c>
      <c r="R2088" s="34" t="s">
        <v>9571</v>
      </c>
      <c r="S2088" s="69">
        <v>58391</v>
      </c>
      <c r="T2088" s="70" t="s">
        <v>9572</v>
      </c>
      <c r="U2088" s="34" t="s">
        <v>7932</v>
      </c>
      <c r="V2088" s="34" t="s">
        <v>7946</v>
      </c>
      <c r="W2088" s="34" t="s">
        <v>9502</v>
      </c>
      <c r="X2088" s="34" t="s">
        <v>2011</v>
      </c>
    </row>
    <row r="2089" spans="1:24" x14ac:dyDescent="0.25">
      <c r="A2089" s="30" t="s">
        <v>1592</v>
      </c>
      <c r="B2089" s="31" t="s">
        <v>657</v>
      </c>
      <c r="C2089" s="31" t="str">
        <f t="shared" si="96"/>
        <v>Drug and Biological Policy</v>
      </c>
      <c r="G2089" s="30" t="s">
        <v>1592</v>
      </c>
      <c r="H2089" s="31" t="s">
        <v>657</v>
      </c>
      <c r="I2089" s="31" t="str">
        <f t="shared" si="97"/>
        <v>Drug and Biological Policy</v>
      </c>
      <c r="J2089" t="e">
        <f t="shared" ca="1" si="98"/>
        <v>#N/A</v>
      </c>
      <c r="N2089" s="34" t="s">
        <v>2011</v>
      </c>
      <c r="O2089" s="34" t="s">
        <v>3581</v>
      </c>
      <c r="P2089" s="69">
        <v>8887</v>
      </c>
      <c r="Q2089" s="34" t="s">
        <v>9573</v>
      </c>
      <c r="R2089" s="34" t="s">
        <v>9574</v>
      </c>
      <c r="S2089" s="69">
        <v>58394</v>
      </c>
      <c r="T2089" s="70" t="s">
        <v>9575</v>
      </c>
      <c r="U2089" s="34" t="s">
        <v>7476</v>
      </c>
      <c r="V2089" s="34" t="s">
        <v>7477</v>
      </c>
      <c r="W2089" s="34" t="s">
        <v>9470</v>
      </c>
      <c r="X2089" s="34" t="s">
        <v>2011</v>
      </c>
    </row>
    <row r="2090" spans="1:24" x14ac:dyDescent="0.25">
      <c r="A2090" s="30" t="s">
        <v>1592</v>
      </c>
      <c r="B2090" s="31" t="s">
        <v>658</v>
      </c>
      <c r="C2090" s="31" t="str">
        <f t="shared" si="96"/>
        <v>Drug and Biological Policy</v>
      </c>
      <c r="G2090" s="30" t="s">
        <v>1592</v>
      </c>
      <c r="H2090" s="31" t="s">
        <v>658</v>
      </c>
      <c r="I2090" s="31" t="str">
        <f t="shared" si="97"/>
        <v>Drug and Biological Policy</v>
      </c>
      <c r="J2090" t="e">
        <f t="shared" ca="1" si="98"/>
        <v>#N/A</v>
      </c>
      <c r="N2090" s="34" t="s">
        <v>2011</v>
      </c>
      <c r="O2090" s="34" t="s">
        <v>3581</v>
      </c>
      <c r="P2090" s="69">
        <v>8888</v>
      </c>
      <c r="Q2090" s="34" t="s">
        <v>9576</v>
      </c>
      <c r="R2090" s="34" t="s">
        <v>9577</v>
      </c>
      <c r="S2090" s="69">
        <v>58370</v>
      </c>
      <c r="T2090" s="70" t="s">
        <v>9578</v>
      </c>
      <c r="U2090" s="34" t="s">
        <v>7932</v>
      </c>
      <c r="V2090" s="34" t="s">
        <v>7946</v>
      </c>
      <c r="W2090" s="34" t="s">
        <v>9502</v>
      </c>
      <c r="X2090" s="34" t="s">
        <v>2011</v>
      </c>
    </row>
    <row r="2091" spans="1:24" x14ac:dyDescent="0.25">
      <c r="A2091" s="30" t="s">
        <v>1592</v>
      </c>
      <c r="B2091" s="31" t="s">
        <v>659</v>
      </c>
      <c r="C2091" s="31" t="str">
        <f t="shared" si="96"/>
        <v>Drug and Biological Policy</v>
      </c>
      <c r="G2091" s="30" t="s">
        <v>1592</v>
      </c>
      <c r="H2091" s="31" t="s">
        <v>659</v>
      </c>
      <c r="I2091" s="31" t="str">
        <f t="shared" si="97"/>
        <v>Drug and Biological Policy</v>
      </c>
      <c r="J2091" t="e">
        <f t="shared" ca="1" si="98"/>
        <v>#N/A</v>
      </c>
      <c r="N2091" s="34" t="s">
        <v>2011</v>
      </c>
      <c r="O2091" s="34" t="s">
        <v>3581</v>
      </c>
      <c r="P2091" s="69">
        <v>8889</v>
      </c>
      <c r="Q2091" s="70" t="s">
        <v>9579</v>
      </c>
      <c r="R2091" s="34" t="s">
        <v>9580</v>
      </c>
      <c r="S2091" s="69">
        <v>58375</v>
      </c>
      <c r="T2091" s="70" t="s">
        <v>9581</v>
      </c>
      <c r="U2091" s="34" t="s">
        <v>7476</v>
      </c>
      <c r="V2091" s="34" t="s">
        <v>7477</v>
      </c>
      <c r="W2091" s="34" t="s">
        <v>9470</v>
      </c>
      <c r="X2091" s="34" t="s">
        <v>2011</v>
      </c>
    </row>
    <row r="2092" spans="1:24" x14ac:dyDescent="0.25">
      <c r="A2092" s="30" t="s">
        <v>270</v>
      </c>
      <c r="B2092" s="31" t="s">
        <v>1593</v>
      </c>
      <c r="C2092" s="31" t="str">
        <f t="shared" si="96"/>
        <v>ENT Policy</v>
      </c>
      <c r="G2092" s="30" t="s">
        <v>270</v>
      </c>
      <c r="H2092" s="31" t="s">
        <v>1593</v>
      </c>
      <c r="I2092" s="31" t="str">
        <f t="shared" si="97"/>
        <v>ENT Policy</v>
      </c>
      <c r="J2092" t="e">
        <f t="shared" ca="1" si="98"/>
        <v>#N/A</v>
      </c>
      <c r="N2092" s="34" t="s">
        <v>2011</v>
      </c>
      <c r="O2092" s="34" t="s">
        <v>3581</v>
      </c>
      <c r="P2092" s="69">
        <v>8890</v>
      </c>
      <c r="Q2092" s="34" t="s">
        <v>9582</v>
      </c>
      <c r="R2092" s="34" t="s">
        <v>9583</v>
      </c>
      <c r="S2092" s="69">
        <v>58371</v>
      </c>
      <c r="T2092" s="70" t="s">
        <v>9584</v>
      </c>
      <c r="U2092" s="34" t="s">
        <v>7932</v>
      </c>
      <c r="V2092" s="34" t="s">
        <v>7946</v>
      </c>
      <c r="W2092" s="34" t="s">
        <v>9502</v>
      </c>
      <c r="X2092" s="34" t="s">
        <v>2011</v>
      </c>
    </row>
    <row r="2093" spans="1:24" x14ac:dyDescent="0.25">
      <c r="A2093" s="30" t="s">
        <v>270</v>
      </c>
      <c r="B2093" s="31" t="s">
        <v>1594</v>
      </c>
      <c r="C2093" s="31" t="str">
        <f t="shared" si="96"/>
        <v>ENT Policy</v>
      </c>
      <c r="G2093" s="30" t="s">
        <v>270</v>
      </c>
      <c r="H2093" s="31" t="s">
        <v>1594</v>
      </c>
      <c r="I2093" s="31" t="str">
        <f t="shared" si="97"/>
        <v>ENT Policy</v>
      </c>
      <c r="J2093" t="e">
        <f t="shared" ca="1" si="98"/>
        <v>#N/A</v>
      </c>
      <c r="N2093" s="34" t="s">
        <v>2011</v>
      </c>
      <c r="O2093" s="34" t="s">
        <v>3581</v>
      </c>
      <c r="P2093" s="69">
        <v>9262</v>
      </c>
      <c r="Q2093" s="34" t="s">
        <v>9585</v>
      </c>
      <c r="R2093" s="34" t="s">
        <v>9586</v>
      </c>
      <c r="S2093" s="69">
        <v>58502</v>
      </c>
      <c r="T2093" s="34" t="s">
        <v>9587</v>
      </c>
      <c r="U2093" s="34" t="s">
        <v>5066</v>
      </c>
      <c r="V2093" s="34" t="s">
        <v>5067</v>
      </c>
      <c r="W2093" s="34" t="s">
        <v>9588</v>
      </c>
      <c r="X2093" s="34" t="s">
        <v>2011</v>
      </c>
    </row>
    <row r="2094" spans="1:24" x14ac:dyDescent="0.25">
      <c r="A2094" s="30" t="s">
        <v>270</v>
      </c>
      <c r="B2094" s="31" t="s">
        <v>1595</v>
      </c>
      <c r="C2094" s="31" t="str">
        <f t="shared" si="96"/>
        <v>ENT Policy</v>
      </c>
      <c r="G2094" s="30" t="s">
        <v>270</v>
      </c>
      <c r="H2094" s="31" t="s">
        <v>1595</v>
      </c>
      <c r="I2094" s="31" t="str">
        <f t="shared" si="97"/>
        <v>ENT Policy</v>
      </c>
      <c r="J2094" t="e">
        <f t="shared" ca="1" si="98"/>
        <v>#N/A</v>
      </c>
      <c r="N2094" s="34" t="s">
        <v>2011</v>
      </c>
      <c r="O2094" s="34" t="s">
        <v>2401</v>
      </c>
      <c r="P2094" s="69">
        <v>6155</v>
      </c>
      <c r="Q2094" s="34" t="s">
        <v>9589</v>
      </c>
      <c r="R2094" s="34" t="s">
        <v>2403</v>
      </c>
      <c r="S2094" s="69">
        <v>41697</v>
      </c>
      <c r="T2094" s="70" t="s">
        <v>9590</v>
      </c>
      <c r="U2094" s="34" t="s">
        <v>7476</v>
      </c>
      <c r="V2094" s="34" t="s">
        <v>7477</v>
      </c>
      <c r="W2094" s="34" t="s">
        <v>9591</v>
      </c>
      <c r="X2094" s="34" t="s">
        <v>2011</v>
      </c>
    </row>
    <row r="2095" spans="1:24" x14ac:dyDescent="0.25">
      <c r="A2095" s="30" t="s">
        <v>270</v>
      </c>
      <c r="B2095" s="31" t="s">
        <v>1596</v>
      </c>
      <c r="C2095" s="31" t="str">
        <f t="shared" si="96"/>
        <v>ENT Policy</v>
      </c>
      <c r="G2095" s="30" t="s">
        <v>270</v>
      </c>
      <c r="H2095" s="31" t="s">
        <v>1596</v>
      </c>
      <c r="I2095" s="31" t="str">
        <f t="shared" si="97"/>
        <v>ENT Policy</v>
      </c>
      <c r="J2095" t="e">
        <f t="shared" ca="1" si="98"/>
        <v>#N/A</v>
      </c>
      <c r="N2095" s="34" t="s">
        <v>2011</v>
      </c>
      <c r="O2095" s="34" t="s">
        <v>2401</v>
      </c>
      <c r="P2095" s="69">
        <v>6159</v>
      </c>
      <c r="Q2095" s="34" t="s">
        <v>9592</v>
      </c>
      <c r="R2095" s="34" t="s">
        <v>2402</v>
      </c>
      <c r="S2095" s="69">
        <v>41703</v>
      </c>
      <c r="T2095" s="70" t="s">
        <v>9593</v>
      </c>
      <c r="U2095" s="34" t="s">
        <v>7476</v>
      </c>
      <c r="V2095" s="34" t="s">
        <v>7477</v>
      </c>
      <c r="W2095" s="34" t="s">
        <v>9594</v>
      </c>
      <c r="X2095" s="34" t="s">
        <v>2011</v>
      </c>
    </row>
    <row r="2096" spans="1:24" x14ac:dyDescent="0.25">
      <c r="A2096" s="30" t="s">
        <v>270</v>
      </c>
      <c r="B2096" s="31" t="s">
        <v>1597</v>
      </c>
      <c r="C2096" s="31" t="str">
        <f t="shared" si="96"/>
        <v>ENT Policy</v>
      </c>
      <c r="G2096" s="30" t="s">
        <v>270</v>
      </c>
      <c r="H2096" s="31" t="s">
        <v>1597</v>
      </c>
      <c r="I2096" s="31" t="str">
        <f t="shared" si="97"/>
        <v>ENT Policy</v>
      </c>
      <c r="J2096" t="e">
        <f t="shared" ca="1" si="98"/>
        <v>#N/A</v>
      </c>
      <c r="N2096" s="34" t="s">
        <v>2011</v>
      </c>
      <c r="O2096" s="34" t="s">
        <v>2401</v>
      </c>
      <c r="P2096" s="69">
        <v>6428</v>
      </c>
      <c r="Q2096" s="34" t="s">
        <v>9595</v>
      </c>
      <c r="R2096" s="34" t="s">
        <v>2411</v>
      </c>
      <c r="S2096" s="69">
        <v>41673</v>
      </c>
      <c r="T2096" s="70" t="s">
        <v>9596</v>
      </c>
      <c r="U2096" s="34" t="s">
        <v>7476</v>
      </c>
      <c r="V2096" s="34" t="s">
        <v>7477</v>
      </c>
      <c r="W2096" s="34" t="s">
        <v>9597</v>
      </c>
      <c r="X2096" s="34" t="s">
        <v>2011</v>
      </c>
    </row>
    <row r="2097" spans="1:24" x14ac:dyDescent="0.25">
      <c r="A2097" s="30" t="s">
        <v>1598</v>
      </c>
      <c r="B2097" s="31" t="s">
        <v>554</v>
      </c>
      <c r="C2097" s="31" t="str">
        <f t="shared" si="96"/>
        <v>Durable Medical Equipment and Supplies Policy</v>
      </c>
      <c r="G2097" s="30" t="s">
        <v>1598</v>
      </c>
      <c r="H2097" s="31" t="s">
        <v>554</v>
      </c>
      <c r="I2097" s="31" t="str">
        <f t="shared" si="97"/>
        <v>Durable Medical Equipment and Supplies Policy</v>
      </c>
      <c r="J2097" t="e">
        <f t="shared" ca="1" si="98"/>
        <v>#N/A</v>
      </c>
      <c r="N2097" s="71" t="s">
        <v>2011</v>
      </c>
      <c r="O2097" s="34" t="s">
        <v>2401</v>
      </c>
      <c r="P2097" s="69">
        <v>6429</v>
      </c>
      <c r="Q2097" s="34" t="s">
        <v>9598</v>
      </c>
      <c r="R2097" s="34" t="s">
        <v>187</v>
      </c>
      <c r="S2097" s="69">
        <v>41683</v>
      </c>
      <c r="T2097" s="70" t="s">
        <v>9599</v>
      </c>
      <c r="U2097" s="34" t="s">
        <v>7476</v>
      </c>
      <c r="V2097" s="34" t="s">
        <v>7477</v>
      </c>
      <c r="W2097" s="34" t="s">
        <v>9600</v>
      </c>
      <c r="X2097" s="71" t="s">
        <v>2011</v>
      </c>
    </row>
    <row r="2098" spans="1:24" x14ac:dyDescent="0.25">
      <c r="A2098" s="30" t="s">
        <v>1599</v>
      </c>
      <c r="B2098" s="31" t="s">
        <v>592</v>
      </c>
      <c r="C2098" s="31" t="str">
        <f t="shared" si="96"/>
        <v>Drug and Biological Policy</v>
      </c>
      <c r="G2098" s="30" t="s">
        <v>1599</v>
      </c>
      <c r="H2098" s="31" t="s">
        <v>592</v>
      </c>
      <c r="I2098" s="31" t="str">
        <f t="shared" si="97"/>
        <v>Drug and Biological Policy</v>
      </c>
      <c r="J2098" t="e">
        <f t="shared" ca="1" si="98"/>
        <v>#N/A</v>
      </c>
      <c r="N2098" s="34" t="s">
        <v>2011</v>
      </c>
      <c r="O2098" s="34" t="s">
        <v>2401</v>
      </c>
      <c r="P2098" s="69">
        <v>7805</v>
      </c>
      <c r="Q2098" s="70" t="s">
        <v>9601</v>
      </c>
      <c r="R2098" s="34" t="s">
        <v>2410</v>
      </c>
      <c r="S2098" s="69">
        <v>35366</v>
      </c>
      <c r="T2098" s="70" t="s">
        <v>9602</v>
      </c>
      <c r="U2098" s="34" t="s">
        <v>7476</v>
      </c>
      <c r="V2098" s="34" t="s">
        <v>7477</v>
      </c>
      <c r="W2098" s="34" t="s">
        <v>9603</v>
      </c>
      <c r="X2098" s="34" t="s">
        <v>2011</v>
      </c>
    </row>
    <row r="2099" spans="1:24" x14ac:dyDescent="0.25">
      <c r="A2099" s="30" t="s">
        <v>1599</v>
      </c>
      <c r="B2099" s="31" t="s">
        <v>464</v>
      </c>
      <c r="C2099" s="31" t="str">
        <f t="shared" si="96"/>
        <v>Drug and Biological Policy</v>
      </c>
      <c r="G2099" s="30" t="s">
        <v>1599</v>
      </c>
      <c r="H2099" s="31" t="s">
        <v>464</v>
      </c>
      <c r="I2099" s="31" t="str">
        <f t="shared" si="97"/>
        <v>Drug and Biological Policy</v>
      </c>
      <c r="J2099" t="e">
        <f t="shared" ca="1" si="98"/>
        <v>#N/A</v>
      </c>
      <c r="N2099" s="34" t="s">
        <v>2011</v>
      </c>
      <c r="O2099" s="34" t="s">
        <v>2401</v>
      </c>
      <c r="P2099" s="69">
        <v>7806</v>
      </c>
      <c r="Q2099" s="34" t="s">
        <v>9604</v>
      </c>
      <c r="R2099" s="34" t="s">
        <v>2409</v>
      </c>
      <c r="S2099" s="69">
        <v>41733</v>
      </c>
      <c r="T2099" s="70" t="s">
        <v>9605</v>
      </c>
      <c r="U2099" s="34" t="s">
        <v>7476</v>
      </c>
      <c r="V2099" s="34" t="s">
        <v>7477</v>
      </c>
      <c r="W2099" s="34" t="s">
        <v>9606</v>
      </c>
      <c r="X2099" s="34" t="s">
        <v>2011</v>
      </c>
    </row>
    <row r="2100" spans="1:24" x14ac:dyDescent="0.25">
      <c r="A2100" s="30" t="s">
        <v>1599</v>
      </c>
      <c r="B2100" s="31" t="s">
        <v>682</v>
      </c>
      <c r="C2100" s="31" t="str">
        <f t="shared" si="96"/>
        <v>Drug and Biological Policy</v>
      </c>
      <c r="G2100" s="30" t="s">
        <v>1599</v>
      </c>
      <c r="H2100" s="31" t="s">
        <v>682</v>
      </c>
      <c r="I2100" s="31" t="str">
        <f t="shared" si="97"/>
        <v>Drug and Biological Policy</v>
      </c>
      <c r="J2100" t="e">
        <f t="shared" ca="1" si="98"/>
        <v>#N/A</v>
      </c>
      <c r="N2100" s="34" t="s">
        <v>2011</v>
      </c>
      <c r="O2100" s="34" t="s">
        <v>2401</v>
      </c>
      <c r="P2100" s="69">
        <v>7807</v>
      </c>
      <c r="Q2100" s="70" t="s">
        <v>9607</v>
      </c>
      <c r="R2100" s="34" t="s">
        <v>2408</v>
      </c>
      <c r="S2100" s="69">
        <v>35382</v>
      </c>
      <c r="T2100" s="70" t="s">
        <v>9608</v>
      </c>
      <c r="U2100" s="34" t="s">
        <v>7476</v>
      </c>
      <c r="V2100" s="34" t="s">
        <v>7477</v>
      </c>
      <c r="W2100" s="34" t="s">
        <v>9609</v>
      </c>
      <c r="X2100" s="34" t="s">
        <v>2011</v>
      </c>
    </row>
    <row r="2101" spans="1:24" x14ac:dyDescent="0.25">
      <c r="A2101" s="30" t="s">
        <v>1599</v>
      </c>
      <c r="B2101" s="31" t="s">
        <v>464</v>
      </c>
      <c r="C2101" s="31" t="str">
        <f t="shared" si="96"/>
        <v>Drug and Biological Policy</v>
      </c>
      <c r="G2101" s="30" t="s">
        <v>1599</v>
      </c>
      <c r="H2101" s="31" t="s">
        <v>464</v>
      </c>
      <c r="I2101" s="31" t="str">
        <f t="shared" si="97"/>
        <v>Drug and Biological Policy</v>
      </c>
      <c r="J2101" t="e">
        <f t="shared" ca="1" si="98"/>
        <v>#N/A</v>
      </c>
      <c r="N2101" s="34" t="s">
        <v>2011</v>
      </c>
      <c r="O2101" s="34" t="s">
        <v>2401</v>
      </c>
      <c r="P2101" s="69">
        <v>8244</v>
      </c>
      <c r="Q2101" s="70" t="s">
        <v>9610</v>
      </c>
      <c r="R2101" s="34" t="s">
        <v>2407</v>
      </c>
      <c r="S2101" s="69">
        <v>41912</v>
      </c>
      <c r="T2101" s="70" t="s">
        <v>9611</v>
      </c>
      <c r="U2101" s="34" t="s">
        <v>7476</v>
      </c>
      <c r="V2101" s="34" t="s">
        <v>7477</v>
      </c>
      <c r="W2101" s="34" t="s">
        <v>9603</v>
      </c>
      <c r="X2101" s="34" t="s">
        <v>2011</v>
      </c>
    </row>
    <row r="2102" spans="1:24" x14ac:dyDescent="0.25">
      <c r="A2102" s="30" t="s">
        <v>1599</v>
      </c>
      <c r="B2102" s="31" t="s">
        <v>682</v>
      </c>
      <c r="C2102" s="31" t="str">
        <f t="shared" si="96"/>
        <v>Drug and Biological Policy</v>
      </c>
      <c r="G2102" s="30" t="s">
        <v>1599</v>
      </c>
      <c r="H2102" s="31" t="s">
        <v>682</v>
      </c>
      <c r="I2102" s="31" t="str">
        <f t="shared" si="97"/>
        <v>Drug and Biological Policy</v>
      </c>
      <c r="J2102" t="e">
        <f t="shared" ca="1" si="98"/>
        <v>#N/A</v>
      </c>
      <c r="N2102" s="34" t="s">
        <v>2011</v>
      </c>
      <c r="O2102" s="34" t="s">
        <v>2401</v>
      </c>
      <c r="P2102" s="69">
        <v>8245</v>
      </c>
      <c r="Q2102" s="70" t="s">
        <v>9612</v>
      </c>
      <c r="R2102" s="34" t="s">
        <v>2405</v>
      </c>
      <c r="S2102" s="69">
        <v>41915</v>
      </c>
      <c r="T2102" s="70" t="s">
        <v>9613</v>
      </c>
      <c r="U2102" s="34" t="s">
        <v>7476</v>
      </c>
      <c r="V2102" s="34" t="s">
        <v>7477</v>
      </c>
      <c r="W2102" s="34" t="s">
        <v>9603</v>
      </c>
      <c r="X2102" s="34" t="s">
        <v>2011</v>
      </c>
    </row>
    <row r="2103" spans="1:24" x14ac:dyDescent="0.25">
      <c r="A2103" s="30" t="s">
        <v>1599</v>
      </c>
      <c r="B2103" s="31" t="s">
        <v>464</v>
      </c>
      <c r="C2103" s="31" t="str">
        <f t="shared" si="96"/>
        <v>Drug and Biological Policy</v>
      </c>
      <c r="G2103" s="30" t="s">
        <v>1599</v>
      </c>
      <c r="H2103" s="31" t="s">
        <v>464</v>
      </c>
      <c r="I2103" s="31" t="str">
        <f t="shared" si="97"/>
        <v>Drug and Biological Policy</v>
      </c>
      <c r="J2103" t="e">
        <f t="shared" ca="1" si="98"/>
        <v>#N/A</v>
      </c>
      <c r="N2103" s="34" t="s">
        <v>2011</v>
      </c>
      <c r="O2103" s="34" t="s">
        <v>2401</v>
      </c>
      <c r="P2103" s="69">
        <v>8246</v>
      </c>
      <c r="Q2103" s="70" t="s">
        <v>9614</v>
      </c>
      <c r="R2103" s="34" t="s">
        <v>2406</v>
      </c>
      <c r="S2103" s="69">
        <v>41914</v>
      </c>
      <c r="T2103" s="70" t="s">
        <v>9615</v>
      </c>
      <c r="U2103" s="34" t="s">
        <v>7476</v>
      </c>
      <c r="V2103" s="34" t="s">
        <v>7477</v>
      </c>
      <c r="W2103" s="34" t="s">
        <v>9616</v>
      </c>
      <c r="X2103" s="34" t="s">
        <v>2011</v>
      </c>
    </row>
    <row r="2104" spans="1:24" x14ac:dyDescent="0.25">
      <c r="A2104" s="30" t="s">
        <v>1599</v>
      </c>
      <c r="B2104" s="31" t="s">
        <v>682</v>
      </c>
      <c r="C2104" s="31" t="str">
        <f t="shared" si="96"/>
        <v>Drug and Biological Policy</v>
      </c>
      <c r="G2104" s="30" t="s">
        <v>1599</v>
      </c>
      <c r="H2104" s="31" t="s">
        <v>682</v>
      </c>
      <c r="I2104" s="31" t="str">
        <f t="shared" si="97"/>
        <v>Drug and Biological Policy</v>
      </c>
      <c r="J2104" t="e">
        <f t="shared" ca="1" si="98"/>
        <v>#N/A</v>
      </c>
      <c r="N2104" s="34" t="s">
        <v>2011</v>
      </c>
      <c r="O2104" s="34" t="s">
        <v>2401</v>
      </c>
      <c r="P2104" s="69">
        <v>8247</v>
      </c>
      <c r="Q2104" s="70" t="s">
        <v>9617</v>
      </c>
      <c r="R2104" s="34" t="s">
        <v>2404</v>
      </c>
      <c r="S2104" s="69">
        <v>41921</v>
      </c>
      <c r="T2104" s="70" t="s">
        <v>9618</v>
      </c>
      <c r="U2104" s="34" t="s">
        <v>7476</v>
      </c>
      <c r="V2104" s="34" t="s">
        <v>7477</v>
      </c>
      <c r="W2104" s="34" t="s">
        <v>9616</v>
      </c>
      <c r="X2104" s="34" t="s">
        <v>2011</v>
      </c>
    </row>
    <row r="2105" spans="1:24" x14ac:dyDescent="0.25">
      <c r="A2105" s="30" t="s">
        <v>1600</v>
      </c>
      <c r="B2105" s="31" t="s">
        <v>592</v>
      </c>
      <c r="C2105" s="31" t="str">
        <f t="shared" si="96"/>
        <v>Drug and Biological Policy</v>
      </c>
      <c r="G2105" s="30" t="s">
        <v>1600</v>
      </c>
      <c r="H2105" s="31" t="s">
        <v>592</v>
      </c>
      <c r="I2105" s="31" t="str">
        <f t="shared" si="97"/>
        <v>Drug and Biological Policy</v>
      </c>
      <c r="J2105" t="e">
        <f t="shared" ca="1" si="98"/>
        <v>#N/A</v>
      </c>
      <c r="N2105" s="34" t="s">
        <v>2011</v>
      </c>
      <c r="O2105" s="34" t="s">
        <v>2393</v>
      </c>
      <c r="P2105" s="69">
        <v>7204</v>
      </c>
      <c r="Q2105" s="70" t="s">
        <v>9619</v>
      </c>
      <c r="R2105" s="34" t="s">
        <v>2398</v>
      </c>
      <c r="S2105" s="69">
        <v>24526</v>
      </c>
      <c r="T2105" s="70" t="s">
        <v>9620</v>
      </c>
      <c r="U2105" s="34" t="s">
        <v>7476</v>
      </c>
      <c r="V2105" s="34" t="s">
        <v>7477</v>
      </c>
      <c r="W2105" s="34" t="s">
        <v>9621</v>
      </c>
      <c r="X2105" s="34" t="s">
        <v>2011</v>
      </c>
    </row>
    <row r="2106" spans="1:24" x14ac:dyDescent="0.25">
      <c r="A2106" s="30" t="s">
        <v>1601</v>
      </c>
      <c r="B2106" s="31" t="s">
        <v>632</v>
      </c>
      <c r="C2106" s="31" t="str">
        <f t="shared" si="96"/>
        <v>Drug and Biological Policy</v>
      </c>
      <c r="G2106" s="30" t="s">
        <v>1601</v>
      </c>
      <c r="H2106" s="31" t="s">
        <v>632</v>
      </c>
      <c r="I2106" s="31" t="str">
        <f t="shared" si="97"/>
        <v>Drug and Biological Policy</v>
      </c>
      <c r="J2106" t="e">
        <f t="shared" ca="1" si="98"/>
        <v>#N/A</v>
      </c>
      <c r="N2106" s="34" t="s">
        <v>2011</v>
      </c>
      <c r="O2106" s="34" t="s">
        <v>2393</v>
      </c>
      <c r="P2106" s="69">
        <v>7390</v>
      </c>
      <c r="Q2106" s="34" t="s">
        <v>9622</v>
      </c>
      <c r="R2106" s="34" t="s">
        <v>9623</v>
      </c>
      <c r="S2106" s="69">
        <v>57458</v>
      </c>
      <c r="T2106" s="70" t="s">
        <v>9624</v>
      </c>
      <c r="U2106" s="34" t="s">
        <v>7476</v>
      </c>
      <c r="V2106" s="34" t="s">
        <v>7477</v>
      </c>
      <c r="W2106" s="34" t="s">
        <v>9625</v>
      </c>
      <c r="X2106" s="34" t="s">
        <v>2011</v>
      </c>
    </row>
    <row r="2107" spans="1:24" x14ac:dyDescent="0.25">
      <c r="A2107" s="30" t="s">
        <v>1601</v>
      </c>
      <c r="B2107" s="31" t="s">
        <v>629</v>
      </c>
      <c r="C2107" s="31" t="str">
        <f t="shared" si="96"/>
        <v>Drug and Biological Policy</v>
      </c>
      <c r="G2107" s="30" t="s">
        <v>1601</v>
      </c>
      <c r="H2107" s="31" t="s">
        <v>629</v>
      </c>
      <c r="I2107" s="31" t="str">
        <f t="shared" si="97"/>
        <v>Drug and Biological Policy</v>
      </c>
      <c r="J2107" t="e">
        <f t="shared" ca="1" si="98"/>
        <v>#N/A</v>
      </c>
      <c r="N2107" s="34" t="s">
        <v>2011</v>
      </c>
      <c r="O2107" s="34" t="s">
        <v>2393</v>
      </c>
      <c r="P2107" s="69">
        <v>7391</v>
      </c>
      <c r="Q2107" s="34" t="s">
        <v>9626</v>
      </c>
      <c r="R2107" s="34" t="s">
        <v>2397</v>
      </c>
      <c r="S2107" s="69">
        <v>46145</v>
      </c>
      <c r="T2107" s="70" t="s">
        <v>9627</v>
      </c>
      <c r="U2107" s="34" t="s">
        <v>7476</v>
      </c>
      <c r="V2107" s="34" t="s">
        <v>7477</v>
      </c>
      <c r="W2107" s="34" t="s">
        <v>9625</v>
      </c>
      <c r="X2107" s="34" t="s">
        <v>2011</v>
      </c>
    </row>
    <row r="2108" spans="1:24" x14ac:dyDescent="0.25">
      <c r="A2108" s="30" t="s">
        <v>3685</v>
      </c>
      <c r="B2108" s="31" t="s">
        <v>1602</v>
      </c>
      <c r="C2108" s="31" t="str">
        <f t="shared" si="96"/>
        <v>Primary Care Policy</v>
      </c>
      <c r="G2108" s="30" t="s">
        <v>3685</v>
      </c>
      <c r="H2108" s="31" t="s">
        <v>1602</v>
      </c>
      <c r="I2108" s="31" t="str">
        <f t="shared" si="97"/>
        <v>Primary Care Policy</v>
      </c>
      <c r="J2108" t="e">
        <f t="shared" ca="1" si="98"/>
        <v>#N/A</v>
      </c>
      <c r="N2108" s="34" t="s">
        <v>2011</v>
      </c>
      <c r="O2108" s="34" t="s">
        <v>2393</v>
      </c>
      <c r="P2108" s="69">
        <v>7392</v>
      </c>
      <c r="Q2108" s="34" t="s">
        <v>9628</v>
      </c>
      <c r="R2108" s="34" t="s">
        <v>2395</v>
      </c>
      <c r="S2108" s="69">
        <v>24537</v>
      </c>
      <c r="T2108" s="70" t="s">
        <v>9629</v>
      </c>
      <c r="U2108" s="34" t="s">
        <v>4699</v>
      </c>
      <c r="V2108" s="34" t="s">
        <v>4699</v>
      </c>
      <c r="W2108" s="34" t="s">
        <v>9625</v>
      </c>
      <c r="X2108" s="34" t="s">
        <v>2011</v>
      </c>
    </row>
    <row r="2109" spans="1:24" x14ac:dyDescent="0.25">
      <c r="A2109" s="30" t="s">
        <v>1603</v>
      </c>
      <c r="B2109" s="31" t="s">
        <v>1569</v>
      </c>
      <c r="C2109" s="31" t="str">
        <f t="shared" si="96"/>
        <v>Durable Medical Equipment and Supplies Policy</v>
      </c>
      <c r="G2109" s="30" t="s">
        <v>1603</v>
      </c>
      <c r="H2109" s="31" t="s">
        <v>1569</v>
      </c>
      <c r="I2109" s="31" t="str">
        <f t="shared" si="97"/>
        <v>Durable Medical Equipment and Supplies Policy</v>
      </c>
      <c r="J2109" t="e">
        <f t="shared" ca="1" si="98"/>
        <v>#N/A</v>
      </c>
      <c r="N2109" s="34" t="s">
        <v>2011</v>
      </c>
      <c r="O2109" s="34" t="s">
        <v>2393</v>
      </c>
      <c r="P2109" s="69">
        <v>7393</v>
      </c>
      <c r="Q2109" s="34" t="s">
        <v>9630</v>
      </c>
      <c r="R2109" s="34" t="s">
        <v>9631</v>
      </c>
      <c r="S2109" s="69">
        <v>57698</v>
      </c>
      <c r="T2109" s="70" t="s">
        <v>9632</v>
      </c>
      <c r="U2109" s="34" t="s">
        <v>7476</v>
      </c>
      <c r="V2109" s="34" t="s">
        <v>7477</v>
      </c>
      <c r="W2109" s="34" t="s">
        <v>9625</v>
      </c>
      <c r="X2109" s="34" t="s">
        <v>2011</v>
      </c>
    </row>
    <row r="2110" spans="1:24" x14ac:dyDescent="0.25">
      <c r="A2110" s="30" t="s">
        <v>1604</v>
      </c>
      <c r="B2110" s="31" t="s">
        <v>554</v>
      </c>
      <c r="C2110" s="31" t="str">
        <f t="shared" si="96"/>
        <v>Durable Medical Equipment and Supplies Policy</v>
      </c>
      <c r="G2110" s="30" t="s">
        <v>1604</v>
      </c>
      <c r="H2110" s="31" t="s">
        <v>554</v>
      </c>
      <c r="I2110" s="31" t="str">
        <f t="shared" si="97"/>
        <v>Durable Medical Equipment and Supplies Policy</v>
      </c>
      <c r="J2110" t="e">
        <f t="shared" ca="1" si="98"/>
        <v>#N/A</v>
      </c>
      <c r="N2110" s="34" t="s">
        <v>2011</v>
      </c>
      <c r="O2110" s="34" t="s">
        <v>2393</v>
      </c>
      <c r="P2110" s="69">
        <v>7394</v>
      </c>
      <c r="Q2110" s="34" t="s">
        <v>9633</v>
      </c>
      <c r="R2110" s="34" t="s">
        <v>2396</v>
      </c>
      <c r="S2110" s="69">
        <v>24536</v>
      </c>
      <c r="T2110" s="34" t="s">
        <v>9634</v>
      </c>
      <c r="U2110" s="34" t="s">
        <v>4699</v>
      </c>
      <c r="V2110" s="34" t="s">
        <v>4699</v>
      </c>
      <c r="W2110" s="34" t="s">
        <v>9625</v>
      </c>
      <c r="X2110" s="34" t="s">
        <v>2011</v>
      </c>
    </row>
    <row r="2111" spans="1:24" x14ac:dyDescent="0.25">
      <c r="A2111" s="30" t="s">
        <v>1605</v>
      </c>
      <c r="B2111" s="31" t="s">
        <v>554</v>
      </c>
      <c r="C2111" s="31" t="str">
        <f t="shared" si="96"/>
        <v>Durable Medical Equipment and Supplies Policy</v>
      </c>
      <c r="G2111" s="30" t="s">
        <v>1605</v>
      </c>
      <c r="H2111" s="31" t="s">
        <v>554</v>
      </c>
      <c r="I2111" s="31" t="str">
        <f t="shared" si="97"/>
        <v>Durable Medical Equipment and Supplies Policy</v>
      </c>
      <c r="J2111" t="e">
        <f t="shared" ca="1" si="98"/>
        <v>#N/A</v>
      </c>
      <c r="N2111" s="34" t="s">
        <v>2011</v>
      </c>
      <c r="O2111" s="34" t="s">
        <v>2393</v>
      </c>
      <c r="P2111" s="69">
        <v>7941</v>
      </c>
      <c r="Q2111" s="34" t="s">
        <v>9635</v>
      </c>
      <c r="R2111" s="34" t="s">
        <v>9636</v>
      </c>
      <c r="S2111" s="69">
        <v>57737</v>
      </c>
      <c r="T2111" s="70" t="s">
        <v>9637</v>
      </c>
      <c r="U2111" s="34" t="s">
        <v>3708</v>
      </c>
      <c r="V2111" s="34" t="s">
        <v>3708</v>
      </c>
      <c r="W2111" s="34" t="s">
        <v>3792</v>
      </c>
      <c r="X2111" s="34" t="s">
        <v>2011</v>
      </c>
    </row>
    <row r="2112" spans="1:24" x14ac:dyDescent="0.25">
      <c r="A2112" s="30" t="s">
        <v>1606</v>
      </c>
      <c r="B2112" s="31" t="s">
        <v>632</v>
      </c>
      <c r="C2112" s="31" t="str">
        <f t="shared" si="96"/>
        <v>Drug and Biological Policy</v>
      </c>
      <c r="G2112" s="30" t="s">
        <v>1606</v>
      </c>
      <c r="H2112" s="31" t="s">
        <v>632</v>
      </c>
      <c r="I2112" s="31" t="str">
        <f t="shared" si="97"/>
        <v>Drug and Biological Policy</v>
      </c>
      <c r="J2112" t="e">
        <f t="shared" ca="1" si="98"/>
        <v>#N/A</v>
      </c>
      <c r="N2112" s="34" t="s">
        <v>2011</v>
      </c>
      <c r="O2112" s="34" t="s">
        <v>2386</v>
      </c>
      <c r="P2112" s="69">
        <v>7715</v>
      </c>
      <c r="Q2112" s="34" t="s">
        <v>9638</v>
      </c>
      <c r="R2112" s="34" t="s">
        <v>2392</v>
      </c>
      <c r="S2112" s="69">
        <v>56090</v>
      </c>
      <c r="T2112" s="70" t="s">
        <v>9639</v>
      </c>
      <c r="U2112" s="34" t="s">
        <v>7476</v>
      </c>
      <c r="V2112" s="34" t="s">
        <v>7477</v>
      </c>
      <c r="W2112" s="34" t="s">
        <v>9640</v>
      </c>
      <c r="X2112" s="34" t="s">
        <v>2011</v>
      </c>
    </row>
    <row r="2113" spans="1:24" x14ac:dyDescent="0.25">
      <c r="A2113" s="30" t="s">
        <v>449</v>
      </c>
      <c r="B2113" s="31" t="s">
        <v>632</v>
      </c>
      <c r="C2113" s="31" t="str">
        <f t="shared" si="96"/>
        <v>Drug and Biological Policy</v>
      </c>
      <c r="G2113" s="30" t="s">
        <v>449</v>
      </c>
      <c r="H2113" s="31" t="s">
        <v>632</v>
      </c>
      <c r="I2113" s="31" t="str">
        <f t="shared" si="97"/>
        <v>Drug and Biological Policy</v>
      </c>
      <c r="J2113" t="e">
        <f t="shared" ca="1" si="98"/>
        <v>#N/A</v>
      </c>
      <c r="N2113" s="71" t="s">
        <v>2011</v>
      </c>
      <c r="O2113" s="34" t="s">
        <v>2386</v>
      </c>
      <c r="P2113" s="69">
        <v>7716</v>
      </c>
      <c r="Q2113" s="34" t="s">
        <v>9641</v>
      </c>
      <c r="R2113" s="34" t="s">
        <v>1198</v>
      </c>
      <c r="S2113" s="69">
        <v>56113</v>
      </c>
      <c r="T2113" s="70" t="s">
        <v>9642</v>
      </c>
      <c r="U2113" s="34" t="s">
        <v>7476</v>
      </c>
      <c r="V2113" s="34" t="s">
        <v>7477</v>
      </c>
      <c r="W2113" s="70" t="s">
        <v>9643</v>
      </c>
      <c r="X2113" s="71" t="s">
        <v>2011</v>
      </c>
    </row>
    <row r="2114" spans="1:24" x14ac:dyDescent="0.25">
      <c r="A2114" s="30" t="s">
        <v>449</v>
      </c>
      <c r="B2114" s="31" t="s">
        <v>1607</v>
      </c>
      <c r="C2114" s="31" t="str">
        <f t="shared" si="96"/>
        <v>Drug and Biological Policy</v>
      </c>
      <c r="G2114" s="30" t="s">
        <v>449</v>
      </c>
      <c r="H2114" s="31" t="s">
        <v>1607</v>
      </c>
      <c r="I2114" s="31" t="str">
        <f t="shared" si="97"/>
        <v>Drug and Biological Policy</v>
      </c>
      <c r="J2114" t="e">
        <f t="shared" ca="1" si="98"/>
        <v>#N/A</v>
      </c>
      <c r="N2114" s="34" t="s">
        <v>2011</v>
      </c>
      <c r="O2114" s="34" t="s">
        <v>2386</v>
      </c>
      <c r="P2114" s="69">
        <v>7717</v>
      </c>
      <c r="Q2114" s="34" t="s">
        <v>9644</v>
      </c>
      <c r="R2114" s="34" t="s">
        <v>2391</v>
      </c>
      <c r="S2114" s="69">
        <v>56088</v>
      </c>
      <c r="T2114" s="34" t="s">
        <v>9645</v>
      </c>
      <c r="U2114" s="34" t="s">
        <v>7476</v>
      </c>
      <c r="V2114" s="34" t="s">
        <v>7477</v>
      </c>
      <c r="W2114" s="34" t="s">
        <v>9640</v>
      </c>
      <c r="X2114" s="34" t="s">
        <v>2011</v>
      </c>
    </row>
    <row r="2115" spans="1:24" x14ac:dyDescent="0.25">
      <c r="A2115" s="30" t="s">
        <v>1608</v>
      </c>
      <c r="B2115" s="31" t="s">
        <v>632</v>
      </c>
      <c r="C2115" s="31" t="str">
        <f t="shared" ref="C2115:C2178" si="99">VLOOKUP(A2115,$G:$I,3,0)</f>
        <v>Drug and Biological Policy</v>
      </c>
      <c r="G2115" s="30" t="s">
        <v>1608</v>
      </c>
      <c r="H2115" s="31" t="s">
        <v>632</v>
      </c>
      <c r="I2115" s="31" t="str">
        <f t="shared" ref="I2115:I2178" si="100">VLOOKUP(G2115,$R:$X,7,0)</f>
        <v>Drug and Biological Policy</v>
      </c>
      <c r="J2115" t="e">
        <f t="shared" ref="J2115:J2178" ca="1" si="101">VLOOKUP(I2115,$J:$J,1,0)</f>
        <v>#N/A</v>
      </c>
      <c r="N2115" s="34" t="s">
        <v>2011</v>
      </c>
      <c r="O2115" s="34" t="s">
        <v>2386</v>
      </c>
      <c r="P2115" s="69">
        <v>7718</v>
      </c>
      <c r="Q2115" s="34" t="s">
        <v>9646</v>
      </c>
      <c r="R2115" s="34" t="s">
        <v>2389</v>
      </c>
      <c r="S2115" s="69">
        <v>34039</v>
      </c>
      <c r="T2115" s="34" t="s">
        <v>9647</v>
      </c>
      <c r="U2115" s="34" t="s">
        <v>7476</v>
      </c>
      <c r="V2115" s="34" t="s">
        <v>7477</v>
      </c>
      <c r="W2115" s="34" t="s">
        <v>9648</v>
      </c>
      <c r="X2115" s="34" t="s">
        <v>2011</v>
      </c>
    </row>
    <row r="2116" spans="1:24" x14ac:dyDescent="0.25">
      <c r="A2116" s="30" t="s">
        <v>1609</v>
      </c>
      <c r="B2116" s="31" t="s">
        <v>632</v>
      </c>
      <c r="C2116" s="31" t="str">
        <f t="shared" si="99"/>
        <v>Drug and Biological Policy</v>
      </c>
      <c r="G2116" s="30" t="s">
        <v>1609</v>
      </c>
      <c r="H2116" s="31" t="s">
        <v>632</v>
      </c>
      <c r="I2116" s="31" t="str">
        <f t="shared" si="100"/>
        <v>Drug and Biological Policy</v>
      </c>
      <c r="J2116" t="e">
        <f t="shared" ca="1" si="101"/>
        <v>#N/A</v>
      </c>
      <c r="N2116" s="34" t="s">
        <v>2011</v>
      </c>
      <c r="O2116" s="34" t="s">
        <v>2386</v>
      </c>
      <c r="P2116" s="69">
        <v>7719</v>
      </c>
      <c r="Q2116" s="34" t="s">
        <v>9649</v>
      </c>
      <c r="R2116" s="34" t="s">
        <v>2388</v>
      </c>
      <c r="S2116" s="69">
        <v>56089</v>
      </c>
      <c r="T2116" s="34" t="s">
        <v>9650</v>
      </c>
      <c r="U2116" s="34" t="s">
        <v>7476</v>
      </c>
      <c r="V2116" s="34" t="s">
        <v>7477</v>
      </c>
      <c r="W2116" s="34" t="s">
        <v>9640</v>
      </c>
      <c r="X2116" s="34" t="s">
        <v>2011</v>
      </c>
    </row>
    <row r="2117" spans="1:24" x14ac:dyDescent="0.25">
      <c r="A2117" s="30" t="s">
        <v>1610</v>
      </c>
      <c r="B2117" s="31" t="s">
        <v>958</v>
      </c>
      <c r="C2117" s="31" t="str">
        <f t="shared" si="99"/>
        <v>Drug and Biological Policy</v>
      </c>
      <c r="G2117" s="30" t="s">
        <v>1610</v>
      </c>
      <c r="H2117" s="31" t="s">
        <v>958</v>
      </c>
      <c r="I2117" s="31" t="str">
        <f t="shared" si="100"/>
        <v>Drug and Biological Policy</v>
      </c>
      <c r="J2117" t="e">
        <f t="shared" ca="1" si="101"/>
        <v>#N/A</v>
      </c>
      <c r="N2117" s="34" t="s">
        <v>2011</v>
      </c>
      <c r="O2117" s="34" t="s">
        <v>2386</v>
      </c>
      <c r="P2117" s="69">
        <v>7720</v>
      </c>
      <c r="Q2117" s="34" t="s">
        <v>9651</v>
      </c>
      <c r="R2117" s="34" t="s">
        <v>9652</v>
      </c>
      <c r="S2117" s="69">
        <v>58248</v>
      </c>
      <c r="T2117" s="70" t="s">
        <v>9653</v>
      </c>
      <c r="U2117" s="34" t="s">
        <v>7476</v>
      </c>
      <c r="V2117" s="34" t="s">
        <v>7477</v>
      </c>
      <c r="W2117" s="34" t="s">
        <v>9648</v>
      </c>
      <c r="X2117" s="34" t="s">
        <v>2011</v>
      </c>
    </row>
    <row r="2118" spans="1:24" x14ac:dyDescent="0.25">
      <c r="A2118" s="30" t="s">
        <v>1611</v>
      </c>
      <c r="B2118" s="31" t="s">
        <v>958</v>
      </c>
      <c r="C2118" s="31" t="str">
        <f t="shared" si="99"/>
        <v>Drug and Biological Policy</v>
      </c>
      <c r="G2118" s="30" t="s">
        <v>1611</v>
      </c>
      <c r="H2118" s="31" t="s">
        <v>958</v>
      </c>
      <c r="I2118" s="31" t="str">
        <f t="shared" si="100"/>
        <v>Drug and Biological Policy</v>
      </c>
      <c r="J2118" t="e">
        <f t="shared" ca="1" si="101"/>
        <v>#N/A</v>
      </c>
      <c r="N2118" s="34" t="s">
        <v>2011</v>
      </c>
      <c r="O2118" s="34" t="s">
        <v>2386</v>
      </c>
      <c r="P2118" s="69">
        <v>7721</v>
      </c>
      <c r="Q2118" s="34" t="s">
        <v>9654</v>
      </c>
      <c r="R2118" s="34" t="s">
        <v>2390</v>
      </c>
      <c r="S2118" s="69">
        <v>34037</v>
      </c>
      <c r="T2118" s="34" t="s">
        <v>9655</v>
      </c>
      <c r="U2118" s="34" t="s">
        <v>7476</v>
      </c>
      <c r="V2118" s="34" t="s">
        <v>7477</v>
      </c>
      <c r="W2118" s="34" t="s">
        <v>9640</v>
      </c>
      <c r="X2118" s="34" t="s">
        <v>2011</v>
      </c>
    </row>
    <row r="2119" spans="1:24" x14ac:dyDescent="0.25">
      <c r="A2119" s="30" t="s">
        <v>1612</v>
      </c>
      <c r="B2119" s="31" t="s">
        <v>958</v>
      </c>
      <c r="C2119" s="31" t="str">
        <f t="shared" si="99"/>
        <v>Drug and Biological Policy</v>
      </c>
      <c r="G2119" s="30" t="s">
        <v>1612</v>
      </c>
      <c r="H2119" s="31" t="s">
        <v>958</v>
      </c>
      <c r="I2119" s="31" t="str">
        <f t="shared" si="100"/>
        <v>Drug and Biological Policy</v>
      </c>
      <c r="J2119" t="e">
        <f t="shared" ca="1" si="101"/>
        <v>#N/A</v>
      </c>
      <c r="N2119" s="34" t="s">
        <v>2011</v>
      </c>
      <c r="O2119" s="34" t="s">
        <v>2366</v>
      </c>
      <c r="P2119" s="69">
        <v>6466</v>
      </c>
      <c r="Q2119" s="70" t="s">
        <v>9656</v>
      </c>
      <c r="R2119" s="34" t="s">
        <v>9657</v>
      </c>
      <c r="S2119" s="69">
        <v>57692</v>
      </c>
      <c r="T2119" s="70" t="s">
        <v>9658</v>
      </c>
      <c r="U2119" s="34" t="s">
        <v>7476</v>
      </c>
      <c r="V2119" s="34" t="s">
        <v>7477</v>
      </c>
      <c r="W2119" s="34" t="s">
        <v>9659</v>
      </c>
      <c r="X2119" s="34" t="s">
        <v>2011</v>
      </c>
    </row>
    <row r="2120" spans="1:24" x14ac:dyDescent="0.25">
      <c r="A2120" s="30" t="s">
        <v>1613</v>
      </c>
      <c r="B2120" s="31" t="s">
        <v>958</v>
      </c>
      <c r="C2120" s="31" t="str">
        <f t="shared" si="99"/>
        <v>Drug and Biological Policy</v>
      </c>
      <c r="G2120" s="30" t="s">
        <v>1613</v>
      </c>
      <c r="H2120" s="31" t="s">
        <v>958</v>
      </c>
      <c r="I2120" s="31" t="str">
        <f t="shared" si="100"/>
        <v>Drug and Biological Policy</v>
      </c>
      <c r="J2120" t="e">
        <f t="shared" ca="1" si="101"/>
        <v>#N/A</v>
      </c>
      <c r="N2120" s="34" t="s">
        <v>2011</v>
      </c>
      <c r="O2120" s="34" t="s">
        <v>2366</v>
      </c>
      <c r="P2120" s="69">
        <v>6467</v>
      </c>
      <c r="Q2120" s="34" t="s">
        <v>9660</v>
      </c>
      <c r="R2120" s="34" t="s">
        <v>2384</v>
      </c>
      <c r="S2120" s="69">
        <v>39575</v>
      </c>
      <c r="T2120" s="70" t="s">
        <v>9661</v>
      </c>
      <c r="U2120" s="34" t="s">
        <v>7476</v>
      </c>
      <c r="V2120" s="34" t="s">
        <v>7477</v>
      </c>
      <c r="W2120" s="34" t="s">
        <v>9662</v>
      </c>
      <c r="X2120" s="34" t="s">
        <v>2011</v>
      </c>
    </row>
    <row r="2121" spans="1:24" x14ac:dyDescent="0.25">
      <c r="A2121" s="30" t="s">
        <v>1614</v>
      </c>
      <c r="B2121" s="31" t="s">
        <v>958</v>
      </c>
      <c r="C2121" s="31" t="str">
        <f t="shared" si="99"/>
        <v>Drug and Biological Policy</v>
      </c>
      <c r="G2121" s="30" t="s">
        <v>1614</v>
      </c>
      <c r="H2121" s="31" t="s">
        <v>958</v>
      </c>
      <c r="I2121" s="31" t="str">
        <f t="shared" si="100"/>
        <v>Drug and Biological Policy</v>
      </c>
      <c r="J2121" t="e">
        <f t="shared" ca="1" si="101"/>
        <v>#N/A</v>
      </c>
      <c r="N2121" s="71" t="s">
        <v>2011</v>
      </c>
      <c r="O2121" s="34" t="s">
        <v>2366</v>
      </c>
      <c r="P2121" s="69">
        <v>6468</v>
      </c>
      <c r="Q2121" s="34" t="s">
        <v>9663</v>
      </c>
      <c r="R2121" s="34" t="s">
        <v>194</v>
      </c>
      <c r="S2121" s="69">
        <v>39895</v>
      </c>
      <c r="T2121" s="70" t="s">
        <v>9664</v>
      </c>
      <c r="U2121" s="34" t="s">
        <v>7476</v>
      </c>
      <c r="V2121" s="34" t="s">
        <v>7477</v>
      </c>
      <c r="W2121" s="70" t="s">
        <v>9665</v>
      </c>
      <c r="X2121" s="71" t="s">
        <v>2011</v>
      </c>
    </row>
    <row r="2122" spans="1:24" x14ac:dyDescent="0.25">
      <c r="A2122" s="30" t="s">
        <v>1615</v>
      </c>
      <c r="B2122" s="31" t="s">
        <v>958</v>
      </c>
      <c r="C2122" s="31" t="str">
        <f t="shared" si="99"/>
        <v>Drug and Biological Policy</v>
      </c>
      <c r="G2122" s="30" t="s">
        <v>1615</v>
      </c>
      <c r="H2122" s="31" t="s">
        <v>958</v>
      </c>
      <c r="I2122" s="31" t="str">
        <f t="shared" si="100"/>
        <v>Drug and Biological Policy</v>
      </c>
      <c r="J2122" t="e">
        <f t="shared" ca="1" si="101"/>
        <v>#N/A</v>
      </c>
      <c r="N2122" s="34" t="s">
        <v>2011</v>
      </c>
      <c r="O2122" s="34" t="s">
        <v>2366</v>
      </c>
      <c r="P2122" s="69">
        <v>6469</v>
      </c>
      <c r="Q2122" s="34" t="s">
        <v>9666</v>
      </c>
      <c r="R2122" s="34" t="s">
        <v>2385</v>
      </c>
      <c r="S2122" s="69">
        <v>39756</v>
      </c>
      <c r="T2122" s="70" t="s">
        <v>9667</v>
      </c>
      <c r="U2122" s="34" t="s">
        <v>7476</v>
      </c>
      <c r="V2122" s="34" t="s">
        <v>7477</v>
      </c>
      <c r="W2122" s="34" t="s">
        <v>9668</v>
      </c>
      <c r="X2122" s="34" t="s">
        <v>2011</v>
      </c>
    </row>
    <row r="2123" spans="1:24" x14ac:dyDescent="0.25">
      <c r="A2123" s="30" t="s">
        <v>1616</v>
      </c>
      <c r="B2123" s="31" t="s">
        <v>958</v>
      </c>
      <c r="C2123" s="31" t="str">
        <f t="shared" si="99"/>
        <v>Drug and Biological Policy</v>
      </c>
      <c r="G2123" s="30" t="s">
        <v>1616</v>
      </c>
      <c r="H2123" s="31" t="s">
        <v>958</v>
      </c>
      <c r="I2123" s="31" t="str">
        <f t="shared" si="100"/>
        <v>Drug and Biological Policy</v>
      </c>
      <c r="J2123" t="e">
        <f t="shared" ca="1" si="101"/>
        <v>#N/A</v>
      </c>
      <c r="N2123" s="34" t="s">
        <v>2011</v>
      </c>
      <c r="O2123" s="34" t="s">
        <v>2366</v>
      </c>
      <c r="P2123" s="69">
        <v>6798</v>
      </c>
      <c r="Q2123" s="34" t="s">
        <v>9669</v>
      </c>
      <c r="R2123" s="34" t="s">
        <v>2379</v>
      </c>
      <c r="S2123" s="69">
        <v>39612</v>
      </c>
      <c r="T2123" s="70" t="s">
        <v>9670</v>
      </c>
      <c r="U2123" s="34" t="s">
        <v>7932</v>
      </c>
      <c r="V2123" s="34" t="s">
        <v>7946</v>
      </c>
      <c r="W2123" s="34" t="s">
        <v>9671</v>
      </c>
      <c r="X2123" s="34" t="s">
        <v>2011</v>
      </c>
    </row>
    <row r="2124" spans="1:24" x14ac:dyDescent="0.25">
      <c r="A2124" s="30" t="s">
        <v>1617</v>
      </c>
      <c r="B2124" s="31" t="s">
        <v>1048</v>
      </c>
      <c r="C2124" s="31" t="str">
        <f t="shared" si="99"/>
        <v>Ophthalmology Policy</v>
      </c>
      <c r="G2124" s="30" t="s">
        <v>1617</v>
      </c>
      <c r="H2124" s="31" t="s">
        <v>1048</v>
      </c>
      <c r="I2124" s="31" t="str">
        <f t="shared" si="100"/>
        <v>Ophthalmology Policy</v>
      </c>
      <c r="J2124" t="e">
        <f t="shared" ca="1" si="101"/>
        <v>#N/A</v>
      </c>
      <c r="N2124" s="34" t="s">
        <v>2011</v>
      </c>
      <c r="O2124" s="34" t="s">
        <v>2366</v>
      </c>
      <c r="P2124" s="69">
        <v>6799</v>
      </c>
      <c r="Q2124" s="34" t="s">
        <v>9672</v>
      </c>
      <c r="R2124" s="34" t="s">
        <v>2380</v>
      </c>
      <c r="S2124" s="69">
        <v>39658</v>
      </c>
      <c r="T2124" s="70" t="s">
        <v>9673</v>
      </c>
      <c r="U2124" s="34" t="s">
        <v>7476</v>
      </c>
      <c r="V2124" s="34" t="s">
        <v>7477</v>
      </c>
      <c r="W2124" s="34" t="s">
        <v>9668</v>
      </c>
      <c r="X2124" s="34" t="s">
        <v>2011</v>
      </c>
    </row>
    <row r="2125" spans="1:24" x14ac:dyDescent="0.25">
      <c r="A2125" s="30" t="s">
        <v>1617</v>
      </c>
      <c r="B2125" s="31" t="s">
        <v>1049</v>
      </c>
      <c r="C2125" s="31" t="str">
        <f t="shared" si="99"/>
        <v>Ophthalmology Policy</v>
      </c>
      <c r="G2125" s="30" t="s">
        <v>1617</v>
      </c>
      <c r="H2125" s="31" t="s">
        <v>1049</v>
      </c>
      <c r="I2125" s="31" t="str">
        <f t="shared" si="100"/>
        <v>Ophthalmology Policy</v>
      </c>
      <c r="J2125" t="e">
        <f t="shared" ca="1" si="101"/>
        <v>#N/A</v>
      </c>
      <c r="N2125" s="34" t="s">
        <v>2011</v>
      </c>
      <c r="O2125" s="34" t="s">
        <v>2366</v>
      </c>
      <c r="P2125" s="69">
        <v>6906</v>
      </c>
      <c r="Q2125" s="34" t="s">
        <v>9674</v>
      </c>
      <c r="R2125" s="34" t="s">
        <v>2381</v>
      </c>
      <c r="S2125" s="69">
        <v>39679</v>
      </c>
      <c r="T2125" s="70" t="s">
        <v>9675</v>
      </c>
      <c r="U2125" s="34" t="s">
        <v>7932</v>
      </c>
      <c r="V2125" s="34" t="s">
        <v>7946</v>
      </c>
      <c r="W2125" s="34" t="s">
        <v>9671</v>
      </c>
      <c r="X2125" s="34" t="s">
        <v>2011</v>
      </c>
    </row>
    <row r="2126" spans="1:24" x14ac:dyDescent="0.25">
      <c r="A2126" s="30" t="s">
        <v>1617</v>
      </c>
      <c r="B2126" s="31" t="s">
        <v>1050</v>
      </c>
      <c r="C2126" s="31" t="str">
        <f t="shared" si="99"/>
        <v>Ophthalmology Policy</v>
      </c>
      <c r="G2126" s="30" t="s">
        <v>1617</v>
      </c>
      <c r="H2126" s="31" t="s">
        <v>1050</v>
      </c>
      <c r="I2126" s="31" t="str">
        <f t="shared" si="100"/>
        <v>Ophthalmology Policy</v>
      </c>
      <c r="J2126" t="e">
        <f t="shared" ca="1" si="101"/>
        <v>#N/A</v>
      </c>
      <c r="N2126" s="34" t="s">
        <v>2011</v>
      </c>
      <c r="O2126" s="34" t="s">
        <v>2366</v>
      </c>
      <c r="P2126" s="69">
        <v>6983</v>
      </c>
      <c r="Q2126" s="34" t="s">
        <v>9676</v>
      </c>
      <c r="R2126" s="34" t="s">
        <v>2378</v>
      </c>
      <c r="S2126" s="69">
        <v>39595</v>
      </c>
      <c r="T2126" s="34" t="s">
        <v>9677</v>
      </c>
      <c r="U2126" s="34" t="s">
        <v>7476</v>
      </c>
      <c r="V2126" s="34" t="s">
        <v>7477</v>
      </c>
      <c r="W2126" s="34" t="s">
        <v>9659</v>
      </c>
      <c r="X2126" s="34" t="s">
        <v>2011</v>
      </c>
    </row>
    <row r="2127" spans="1:24" x14ac:dyDescent="0.25">
      <c r="A2127" s="30" t="s">
        <v>1617</v>
      </c>
      <c r="B2127" s="31" t="s">
        <v>1051</v>
      </c>
      <c r="C2127" s="31" t="str">
        <f t="shared" si="99"/>
        <v>Ophthalmology Policy</v>
      </c>
      <c r="G2127" s="30" t="s">
        <v>1617</v>
      </c>
      <c r="H2127" s="31" t="s">
        <v>1051</v>
      </c>
      <c r="I2127" s="31" t="str">
        <f t="shared" si="100"/>
        <v>Ophthalmology Policy</v>
      </c>
      <c r="J2127" t="e">
        <f t="shared" ca="1" si="101"/>
        <v>#N/A</v>
      </c>
      <c r="N2127" s="34" t="s">
        <v>2011</v>
      </c>
      <c r="O2127" s="34" t="s">
        <v>2366</v>
      </c>
      <c r="P2127" s="69">
        <v>7298</v>
      </c>
      <c r="Q2127" s="34" t="s">
        <v>9678</v>
      </c>
      <c r="R2127" s="34" t="s">
        <v>2371</v>
      </c>
      <c r="S2127" s="69">
        <v>39556</v>
      </c>
      <c r="T2127" s="70" t="s">
        <v>9679</v>
      </c>
      <c r="U2127" s="34" t="s">
        <v>7932</v>
      </c>
      <c r="V2127" s="34" t="s">
        <v>7946</v>
      </c>
      <c r="W2127" s="34" t="s">
        <v>9671</v>
      </c>
      <c r="X2127" s="34" t="s">
        <v>2011</v>
      </c>
    </row>
    <row r="2128" spans="1:24" x14ac:dyDescent="0.25">
      <c r="A2128" s="30" t="s">
        <v>1617</v>
      </c>
      <c r="B2128" s="31" t="s">
        <v>1053</v>
      </c>
      <c r="C2128" s="31" t="str">
        <f t="shared" si="99"/>
        <v>Ophthalmology Policy</v>
      </c>
      <c r="G2128" s="30" t="s">
        <v>1617</v>
      </c>
      <c r="H2128" s="31" t="s">
        <v>1053</v>
      </c>
      <c r="I2128" s="31" t="str">
        <f t="shared" si="100"/>
        <v>Ophthalmology Policy</v>
      </c>
      <c r="J2128" t="e">
        <f t="shared" ca="1" si="101"/>
        <v>#N/A</v>
      </c>
      <c r="N2128" s="34" t="s">
        <v>2011</v>
      </c>
      <c r="O2128" s="34" t="s">
        <v>2366</v>
      </c>
      <c r="P2128" s="69">
        <v>7299</v>
      </c>
      <c r="Q2128" s="34" t="s">
        <v>9680</v>
      </c>
      <c r="R2128" s="34" t="s">
        <v>2377</v>
      </c>
      <c r="S2128" s="69">
        <v>39602</v>
      </c>
      <c r="T2128" s="70" t="s">
        <v>9681</v>
      </c>
      <c r="U2128" s="34" t="s">
        <v>7932</v>
      </c>
      <c r="V2128" s="34" t="s">
        <v>7946</v>
      </c>
      <c r="W2128" s="34" t="s">
        <v>9671</v>
      </c>
      <c r="X2128" s="34" t="s">
        <v>2011</v>
      </c>
    </row>
    <row r="2129" spans="1:24" x14ac:dyDescent="0.25">
      <c r="A2129" s="30" t="s">
        <v>1617</v>
      </c>
      <c r="B2129" s="31" t="s">
        <v>1054</v>
      </c>
      <c r="C2129" s="31" t="str">
        <f t="shared" si="99"/>
        <v>Ophthalmology Policy</v>
      </c>
      <c r="G2129" s="30" t="s">
        <v>1617</v>
      </c>
      <c r="H2129" s="31" t="s">
        <v>1054</v>
      </c>
      <c r="I2129" s="31" t="str">
        <f t="shared" si="100"/>
        <v>Ophthalmology Policy</v>
      </c>
      <c r="J2129" t="e">
        <f t="shared" ca="1" si="101"/>
        <v>#N/A</v>
      </c>
      <c r="N2129" s="34" t="s">
        <v>2011</v>
      </c>
      <c r="O2129" s="34" t="s">
        <v>2366</v>
      </c>
      <c r="P2129" s="69">
        <v>7300</v>
      </c>
      <c r="Q2129" s="34" t="s">
        <v>9682</v>
      </c>
      <c r="R2129" s="34" t="s">
        <v>2376</v>
      </c>
      <c r="S2129" s="69">
        <v>39646</v>
      </c>
      <c r="T2129" s="70" t="s">
        <v>9683</v>
      </c>
      <c r="U2129" s="34" t="s">
        <v>7932</v>
      </c>
      <c r="V2129" s="34" t="s">
        <v>7946</v>
      </c>
      <c r="W2129" s="34" t="s">
        <v>9684</v>
      </c>
      <c r="X2129" s="34" t="s">
        <v>2011</v>
      </c>
    </row>
    <row r="2130" spans="1:24" x14ac:dyDescent="0.25">
      <c r="A2130" s="30" t="s">
        <v>1617</v>
      </c>
      <c r="B2130" s="31" t="s">
        <v>1055</v>
      </c>
      <c r="C2130" s="31" t="str">
        <f t="shared" si="99"/>
        <v>Ophthalmology Policy</v>
      </c>
      <c r="G2130" s="30" t="s">
        <v>1617</v>
      </c>
      <c r="H2130" s="31" t="s">
        <v>1055</v>
      </c>
      <c r="I2130" s="31" t="str">
        <f t="shared" si="100"/>
        <v>Ophthalmology Policy</v>
      </c>
      <c r="J2130" t="e">
        <f t="shared" ca="1" si="101"/>
        <v>#N/A</v>
      </c>
      <c r="N2130" s="34" t="s">
        <v>2011</v>
      </c>
      <c r="O2130" s="34" t="s">
        <v>2366</v>
      </c>
      <c r="P2130" s="69">
        <v>7302</v>
      </c>
      <c r="Q2130" s="70" t="s">
        <v>9685</v>
      </c>
      <c r="R2130" s="34" t="s">
        <v>2375</v>
      </c>
      <c r="S2130" s="69">
        <v>40996</v>
      </c>
      <c r="T2130" s="70" t="s">
        <v>9686</v>
      </c>
      <c r="U2130" s="34" t="s">
        <v>7932</v>
      </c>
      <c r="V2130" s="34" t="s">
        <v>7933</v>
      </c>
      <c r="W2130" s="34" t="s">
        <v>9684</v>
      </c>
      <c r="X2130" s="34" t="s">
        <v>2011</v>
      </c>
    </row>
    <row r="2131" spans="1:24" x14ac:dyDescent="0.25">
      <c r="A2131" s="30" t="s">
        <v>1617</v>
      </c>
      <c r="B2131" s="31" t="s">
        <v>1055</v>
      </c>
      <c r="C2131" s="31" t="str">
        <f t="shared" si="99"/>
        <v>Ophthalmology Policy</v>
      </c>
      <c r="G2131" s="30" t="s">
        <v>1617</v>
      </c>
      <c r="H2131" s="31" t="s">
        <v>1055</v>
      </c>
      <c r="I2131" s="31" t="str">
        <f t="shared" si="100"/>
        <v>Ophthalmology Policy</v>
      </c>
      <c r="J2131" t="e">
        <f t="shared" ca="1" si="101"/>
        <v>#N/A</v>
      </c>
      <c r="N2131" s="34" t="s">
        <v>2011</v>
      </c>
      <c r="O2131" s="34" t="s">
        <v>2366</v>
      </c>
      <c r="P2131" s="69">
        <v>7303</v>
      </c>
      <c r="Q2131" s="34" t="s">
        <v>9687</v>
      </c>
      <c r="R2131" s="34" t="s">
        <v>2374</v>
      </c>
      <c r="S2131" s="69">
        <v>29836</v>
      </c>
      <c r="T2131" s="70" t="s">
        <v>9688</v>
      </c>
      <c r="U2131" s="34" t="s">
        <v>7932</v>
      </c>
      <c r="V2131" s="34" t="s">
        <v>7933</v>
      </c>
      <c r="W2131" s="34" t="s">
        <v>9671</v>
      </c>
      <c r="X2131" s="34" t="s">
        <v>2011</v>
      </c>
    </row>
    <row r="2132" spans="1:24" x14ac:dyDescent="0.25">
      <c r="A2132" s="30" t="s">
        <v>1618</v>
      </c>
      <c r="B2132" s="31" t="s">
        <v>1619</v>
      </c>
      <c r="C2132" s="31" t="str">
        <f t="shared" si="99"/>
        <v>Neurology policy</v>
      </c>
      <c r="G2132" s="30" t="s">
        <v>1618</v>
      </c>
      <c r="H2132" s="31" t="s">
        <v>1619</v>
      </c>
      <c r="I2132" s="31" t="str">
        <f t="shared" si="100"/>
        <v>Neurology policy</v>
      </c>
      <c r="J2132" t="e">
        <f t="shared" ca="1" si="101"/>
        <v>#N/A</v>
      </c>
      <c r="N2132" s="34" t="s">
        <v>2011</v>
      </c>
      <c r="O2132" s="34" t="s">
        <v>2366</v>
      </c>
      <c r="P2132" s="69">
        <v>7304</v>
      </c>
      <c r="Q2132" s="34" t="s">
        <v>9689</v>
      </c>
      <c r="R2132" s="34" t="s">
        <v>2373</v>
      </c>
      <c r="S2132" s="69">
        <v>39644</v>
      </c>
      <c r="T2132" s="70" t="s">
        <v>9690</v>
      </c>
      <c r="U2132" s="34" t="s">
        <v>7932</v>
      </c>
      <c r="V2132" s="34" t="s">
        <v>7933</v>
      </c>
      <c r="W2132" s="34" t="s">
        <v>9684</v>
      </c>
      <c r="X2132" s="34" t="s">
        <v>2011</v>
      </c>
    </row>
    <row r="2133" spans="1:24" x14ac:dyDescent="0.25">
      <c r="A2133" s="30" t="s">
        <v>1618</v>
      </c>
      <c r="B2133" s="31" t="s">
        <v>1620</v>
      </c>
      <c r="C2133" s="31" t="str">
        <f t="shared" si="99"/>
        <v>Neurology policy</v>
      </c>
      <c r="G2133" s="30" t="s">
        <v>1618</v>
      </c>
      <c r="H2133" s="31" t="s">
        <v>1620</v>
      </c>
      <c r="I2133" s="31" t="str">
        <f t="shared" si="100"/>
        <v>Neurology policy</v>
      </c>
      <c r="J2133" t="e">
        <f t="shared" ca="1" si="101"/>
        <v>#N/A</v>
      </c>
      <c r="N2133" s="34" t="s">
        <v>2011</v>
      </c>
      <c r="O2133" s="34" t="s">
        <v>2366</v>
      </c>
      <c r="P2133" s="69">
        <v>7306</v>
      </c>
      <c r="Q2133" s="34" t="s">
        <v>9691</v>
      </c>
      <c r="R2133" s="34" t="s">
        <v>2372</v>
      </c>
      <c r="S2133" s="69">
        <v>39440</v>
      </c>
      <c r="T2133" s="70" t="s">
        <v>9692</v>
      </c>
      <c r="U2133" s="34" t="s">
        <v>7476</v>
      </c>
      <c r="V2133" s="34" t="s">
        <v>7477</v>
      </c>
      <c r="W2133" s="34" t="s">
        <v>9668</v>
      </c>
      <c r="X2133" s="34" t="s">
        <v>2011</v>
      </c>
    </row>
    <row r="2134" spans="1:24" x14ac:dyDescent="0.25">
      <c r="A2134" s="30" t="s">
        <v>1618</v>
      </c>
      <c r="B2134" s="31" t="s">
        <v>1621</v>
      </c>
      <c r="C2134" s="31" t="str">
        <f t="shared" si="99"/>
        <v>Neurology policy</v>
      </c>
      <c r="G2134" s="30" t="s">
        <v>1618</v>
      </c>
      <c r="H2134" s="31" t="s">
        <v>1621</v>
      </c>
      <c r="I2134" s="31" t="str">
        <f t="shared" si="100"/>
        <v>Neurology policy</v>
      </c>
      <c r="J2134" t="e">
        <f t="shared" ca="1" si="101"/>
        <v>#N/A</v>
      </c>
      <c r="N2134" s="34" t="s">
        <v>2011</v>
      </c>
      <c r="O2134" s="34" t="s">
        <v>2366</v>
      </c>
      <c r="P2134" s="69">
        <v>7346</v>
      </c>
      <c r="Q2134" s="34" t="s">
        <v>9693</v>
      </c>
      <c r="R2134" s="34" t="s">
        <v>2382</v>
      </c>
      <c r="S2134" s="69">
        <v>40330</v>
      </c>
      <c r="T2134" s="70" t="s">
        <v>9694</v>
      </c>
      <c r="U2134" s="34" t="s">
        <v>7932</v>
      </c>
      <c r="V2134" s="34" t="s">
        <v>7946</v>
      </c>
      <c r="W2134" s="34" t="s">
        <v>9695</v>
      </c>
      <c r="X2134" s="34" t="s">
        <v>2011</v>
      </c>
    </row>
    <row r="2135" spans="1:24" x14ac:dyDescent="0.25">
      <c r="A2135" s="30" t="s">
        <v>1618</v>
      </c>
      <c r="B2135" s="31" t="s">
        <v>1622</v>
      </c>
      <c r="C2135" s="31" t="str">
        <f t="shared" si="99"/>
        <v>Neurology policy</v>
      </c>
      <c r="G2135" s="30" t="s">
        <v>1618</v>
      </c>
      <c r="H2135" s="31" t="s">
        <v>1622</v>
      </c>
      <c r="I2135" s="31" t="str">
        <f t="shared" si="100"/>
        <v>Neurology policy</v>
      </c>
      <c r="J2135" t="e">
        <f t="shared" ca="1" si="101"/>
        <v>#N/A</v>
      </c>
      <c r="N2135" s="34" t="s">
        <v>2011</v>
      </c>
      <c r="O2135" s="34" t="s">
        <v>2366</v>
      </c>
      <c r="P2135" s="69">
        <v>8146</v>
      </c>
      <c r="Q2135" s="34" t="s">
        <v>9696</v>
      </c>
      <c r="R2135" s="34" t="s">
        <v>2367</v>
      </c>
      <c r="S2135" s="69">
        <v>42103</v>
      </c>
      <c r="T2135" s="70" t="s">
        <v>9697</v>
      </c>
      <c r="U2135" s="34" t="s">
        <v>7932</v>
      </c>
      <c r="V2135" s="34" t="s">
        <v>7946</v>
      </c>
      <c r="W2135" s="34" t="s">
        <v>9698</v>
      </c>
      <c r="X2135" s="34" t="s">
        <v>2011</v>
      </c>
    </row>
    <row r="2136" spans="1:24" x14ac:dyDescent="0.25">
      <c r="A2136" s="30" t="s">
        <v>1618</v>
      </c>
      <c r="B2136" s="31" t="s">
        <v>1623</v>
      </c>
      <c r="C2136" s="31" t="str">
        <f t="shared" si="99"/>
        <v>Neurology policy</v>
      </c>
      <c r="G2136" s="30" t="s">
        <v>1618</v>
      </c>
      <c r="H2136" s="31" t="s">
        <v>1623</v>
      </c>
      <c r="I2136" s="31" t="str">
        <f t="shared" si="100"/>
        <v>Neurology policy</v>
      </c>
      <c r="J2136" t="e">
        <f t="shared" ca="1" si="101"/>
        <v>#N/A</v>
      </c>
      <c r="N2136" s="34" t="s">
        <v>2011</v>
      </c>
      <c r="O2136" s="34" t="s">
        <v>2366</v>
      </c>
      <c r="P2136" s="69">
        <v>8147</v>
      </c>
      <c r="Q2136" s="34" t="s">
        <v>9699</v>
      </c>
      <c r="R2136" s="34" t="s">
        <v>2370</v>
      </c>
      <c r="S2136" s="69">
        <v>40149</v>
      </c>
      <c r="T2136" s="70" t="s">
        <v>9700</v>
      </c>
      <c r="U2136" s="34" t="s">
        <v>7932</v>
      </c>
      <c r="V2136" s="34" t="s">
        <v>8097</v>
      </c>
      <c r="W2136" s="34" t="s">
        <v>9701</v>
      </c>
      <c r="X2136" s="34" t="s">
        <v>2011</v>
      </c>
    </row>
    <row r="2137" spans="1:24" x14ac:dyDescent="0.25">
      <c r="A2137" s="30" t="s">
        <v>1618</v>
      </c>
      <c r="B2137" s="31" t="s">
        <v>1624</v>
      </c>
      <c r="C2137" s="31" t="str">
        <f t="shared" si="99"/>
        <v>Neurology policy</v>
      </c>
      <c r="G2137" s="30" t="s">
        <v>1618</v>
      </c>
      <c r="H2137" s="31" t="s">
        <v>1624</v>
      </c>
      <c r="I2137" s="31" t="str">
        <f t="shared" si="100"/>
        <v>Neurology policy</v>
      </c>
      <c r="J2137" t="e">
        <f t="shared" ca="1" si="101"/>
        <v>#N/A</v>
      </c>
      <c r="N2137" s="34" t="s">
        <v>2011</v>
      </c>
      <c r="O2137" s="34" t="s">
        <v>2366</v>
      </c>
      <c r="P2137" s="69">
        <v>8148</v>
      </c>
      <c r="Q2137" s="34" t="s">
        <v>9702</v>
      </c>
      <c r="R2137" s="34" t="s">
        <v>2369</v>
      </c>
      <c r="S2137" s="69">
        <v>40150</v>
      </c>
      <c r="T2137" s="70" t="s">
        <v>9703</v>
      </c>
      <c r="U2137" s="34" t="s">
        <v>7932</v>
      </c>
      <c r="V2137" s="34" t="s">
        <v>7946</v>
      </c>
      <c r="W2137" s="34" t="s">
        <v>9704</v>
      </c>
      <c r="X2137" s="34" t="s">
        <v>2011</v>
      </c>
    </row>
    <row r="2138" spans="1:24" x14ac:dyDescent="0.25">
      <c r="A2138" s="30" t="s">
        <v>1618</v>
      </c>
      <c r="B2138" s="31" t="s">
        <v>1625</v>
      </c>
      <c r="C2138" s="31" t="str">
        <f t="shared" si="99"/>
        <v>Neurology policy</v>
      </c>
      <c r="G2138" s="30" t="s">
        <v>1618</v>
      </c>
      <c r="H2138" s="31" t="s">
        <v>1625</v>
      </c>
      <c r="I2138" s="31" t="str">
        <f t="shared" si="100"/>
        <v>Neurology policy</v>
      </c>
      <c r="J2138" t="e">
        <f t="shared" ca="1" si="101"/>
        <v>#N/A</v>
      </c>
      <c r="N2138" s="34" t="s">
        <v>2011</v>
      </c>
      <c r="O2138" s="34" t="s">
        <v>2366</v>
      </c>
      <c r="P2138" s="69">
        <v>8149</v>
      </c>
      <c r="Q2138" s="34" t="s">
        <v>9705</v>
      </c>
      <c r="R2138" s="34" t="s">
        <v>2368</v>
      </c>
      <c r="S2138" s="69">
        <v>40151</v>
      </c>
      <c r="T2138" s="70" t="s">
        <v>9706</v>
      </c>
      <c r="U2138" s="34" t="s">
        <v>7932</v>
      </c>
      <c r="V2138" s="34" t="s">
        <v>7933</v>
      </c>
      <c r="W2138" s="34" t="s">
        <v>9684</v>
      </c>
      <c r="X2138" s="34" t="s">
        <v>2011</v>
      </c>
    </row>
    <row r="2139" spans="1:24" x14ac:dyDescent="0.25">
      <c r="A2139" s="30" t="s">
        <v>1618</v>
      </c>
      <c r="B2139" s="31" t="s">
        <v>1626</v>
      </c>
      <c r="C2139" s="31" t="str">
        <f t="shared" si="99"/>
        <v>Neurology policy</v>
      </c>
      <c r="G2139" s="30" t="s">
        <v>1618</v>
      </c>
      <c r="H2139" s="31" t="s">
        <v>1626</v>
      </c>
      <c r="I2139" s="31" t="str">
        <f t="shared" si="100"/>
        <v>Neurology policy</v>
      </c>
      <c r="J2139" t="e">
        <f t="shared" ca="1" si="101"/>
        <v>#N/A</v>
      </c>
      <c r="N2139" s="34" t="s">
        <v>2011</v>
      </c>
      <c r="O2139" s="34" t="s">
        <v>2362</v>
      </c>
      <c r="P2139" s="69">
        <v>6831</v>
      </c>
      <c r="Q2139" s="34" t="s">
        <v>9707</v>
      </c>
      <c r="R2139" s="34" t="s">
        <v>2365</v>
      </c>
      <c r="S2139" s="69">
        <v>47262</v>
      </c>
      <c r="T2139" s="70" t="s">
        <v>9708</v>
      </c>
      <c r="U2139" s="34" t="s">
        <v>7932</v>
      </c>
      <c r="V2139" s="34" t="s">
        <v>7946</v>
      </c>
      <c r="W2139" s="34" t="s">
        <v>9709</v>
      </c>
      <c r="X2139" s="34" t="s">
        <v>2011</v>
      </c>
    </row>
    <row r="2140" spans="1:24" x14ac:dyDescent="0.25">
      <c r="A2140" s="30" t="s">
        <v>1627</v>
      </c>
      <c r="B2140" s="31" t="s">
        <v>1047</v>
      </c>
      <c r="C2140" s="31" t="str">
        <f t="shared" si="99"/>
        <v>Ophthalmology Policy</v>
      </c>
      <c r="G2140" s="30" t="s">
        <v>1627</v>
      </c>
      <c r="H2140" s="31" t="s">
        <v>1047</v>
      </c>
      <c r="I2140" s="31" t="str">
        <f t="shared" si="100"/>
        <v>Ophthalmology Policy</v>
      </c>
      <c r="J2140" t="e">
        <f t="shared" ca="1" si="101"/>
        <v>#N/A</v>
      </c>
      <c r="N2140" s="34" t="s">
        <v>2011</v>
      </c>
      <c r="O2140" s="34" t="s">
        <v>2362</v>
      </c>
      <c r="P2140" s="69">
        <v>7287</v>
      </c>
      <c r="Q2140" s="34" t="s">
        <v>9710</v>
      </c>
      <c r="R2140" s="34" t="s">
        <v>2364</v>
      </c>
      <c r="S2140" s="69">
        <v>47299</v>
      </c>
      <c r="T2140" s="70" t="s">
        <v>9711</v>
      </c>
      <c r="U2140" s="34" t="s">
        <v>7932</v>
      </c>
      <c r="V2140" s="34" t="s">
        <v>7946</v>
      </c>
      <c r="W2140" s="34" t="s">
        <v>9712</v>
      </c>
      <c r="X2140" s="34" t="s">
        <v>2011</v>
      </c>
    </row>
    <row r="2141" spans="1:24" x14ac:dyDescent="0.25">
      <c r="A2141" s="30" t="s">
        <v>1627</v>
      </c>
      <c r="B2141" s="31" t="s">
        <v>1048</v>
      </c>
      <c r="C2141" s="31" t="str">
        <f t="shared" si="99"/>
        <v>Ophthalmology Policy</v>
      </c>
      <c r="G2141" s="30" t="s">
        <v>1627</v>
      </c>
      <c r="H2141" s="31" t="s">
        <v>1048</v>
      </c>
      <c r="I2141" s="31" t="str">
        <f t="shared" si="100"/>
        <v>Ophthalmology Policy</v>
      </c>
      <c r="J2141" t="e">
        <f t="shared" ca="1" si="101"/>
        <v>#N/A</v>
      </c>
      <c r="N2141" s="71" t="s">
        <v>2011</v>
      </c>
      <c r="O2141" s="34" t="s">
        <v>2362</v>
      </c>
      <c r="P2141" s="69">
        <v>7610</v>
      </c>
      <c r="Q2141" s="70" t="s">
        <v>9713</v>
      </c>
      <c r="R2141" s="34" t="s">
        <v>1177</v>
      </c>
      <c r="S2141" s="69">
        <v>47343</v>
      </c>
      <c r="T2141" s="70" t="s">
        <v>9714</v>
      </c>
      <c r="U2141" s="34" t="s">
        <v>7476</v>
      </c>
      <c r="V2141" s="34" t="s">
        <v>7477</v>
      </c>
      <c r="W2141" s="70" t="s">
        <v>9715</v>
      </c>
      <c r="X2141" s="71" t="s">
        <v>2011</v>
      </c>
    </row>
    <row r="2142" spans="1:24" x14ac:dyDescent="0.25">
      <c r="A2142" s="30" t="s">
        <v>1627</v>
      </c>
      <c r="B2142" s="31" t="s">
        <v>1049</v>
      </c>
      <c r="C2142" s="31" t="str">
        <f t="shared" si="99"/>
        <v>Ophthalmology Policy</v>
      </c>
      <c r="G2142" s="30" t="s">
        <v>1627</v>
      </c>
      <c r="H2142" s="31" t="s">
        <v>1049</v>
      </c>
      <c r="I2142" s="31" t="str">
        <f t="shared" si="100"/>
        <v>Ophthalmology Policy</v>
      </c>
      <c r="J2142" t="e">
        <f t="shared" ca="1" si="101"/>
        <v>#N/A</v>
      </c>
      <c r="N2142" s="71" t="s">
        <v>2011</v>
      </c>
      <c r="O2142" s="34" t="s">
        <v>2362</v>
      </c>
      <c r="P2142" s="69">
        <v>7611</v>
      </c>
      <c r="Q2142" s="34" t="s">
        <v>9716</v>
      </c>
      <c r="R2142" s="34" t="s">
        <v>1178</v>
      </c>
      <c r="S2142" s="69">
        <v>47323</v>
      </c>
      <c r="T2142" s="70" t="s">
        <v>9717</v>
      </c>
      <c r="U2142" s="34" t="s">
        <v>4699</v>
      </c>
      <c r="V2142" s="34" t="s">
        <v>4699</v>
      </c>
      <c r="W2142" s="34" t="s">
        <v>9138</v>
      </c>
      <c r="X2142" s="71" t="s">
        <v>2011</v>
      </c>
    </row>
    <row r="2143" spans="1:24" x14ac:dyDescent="0.25">
      <c r="A2143" s="30" t="s">
        <v>1627</v>
      </c>
      <c r="B2143" s="31" t="s">
        <v>1050</v>
      </c>
      <c r="C2143" s="31" t="str">
        <f t="shared" si="99"/>
        <v>Ophthalmology Policy</v>
      </c>
      <c r="G2143" s="30" t="s">
        <v>1627</v>
      </c>
      <c r="H2143" s="31" t="s">
        <v>1050</v>
      </c>
      <c r="I2143" s="31" t="str">
        <f t="shared" si="100"/>
        <v>Ophthalmology Policy</v>
      </c>
      <c r="J2143" t="e">
        <f t="shared" ca="1" si="101"/>
        <v>#N/A</v>
      </c>
      <c r="N2143" s="71" t="s">
        <v>2011</v>
      </c>
      <c r="O2143" s="34" t="s">
        <v>2362</v>
      </c>
      <c r="P2143" s="69">
        <v>7612</v>
      </c>
      <c r="Q2143" s="34" t="s">
        <v>9718</v>
      </c>
      <c r="R2143" s="34" t="s">
        <v>1179</v>
      </c>
      <c r="S2143" s="69">
        <v>33401</v>
      </c>
      <c r="T2143" s="70" t="s">
        <v>9719</v>
      </c>
      <c r="U2143" s="34" t="s">
        <v>4699</v>
      </c>
      <c r="V2143" s="34" t="s">
        <v>4699</v>
      </c>
      <c r="W2143" s="34" t="s">
        <v>9138</v>
      </c>
      <c r="X2143" s="71" t="s">
        <v>2011</v>
      </c>
    </row>
    <row r="2144" spans="1:24" x14ac:dyDescent="0.25">
      <c r="A2144" s="30" t="s">
        <v>1627</v>
      </c>
      <c r="B2144" s="31" t="s">
        <v>1051</v>
      </c>
      <c r="C2144" s="31" t="str">
        <f t="shared" si="99"/>
        <v>Ophthalmology Policy</v>
      </c>
      <c r="G2144" s="30" t="s">
        <v>1627</v>
      </c>
      <c r="H2144" s="31" t="s">
        <v>1051</v>
      </c>
      <c r="I2144" s="31" t="str">
        <f t="shared" si="100"/>
        <v>Ophthalmology Policy</v>
      </c>
      <c r="J2144" t="e">
        <f t="shared" ca="1" si="101"/>
        <v>#N/A</v>
      </c>
      <c r="N2144" s="71" t="s">
        <v>2011</v>
      </c>
      <c r="O2144" s="34" t="s">
        <v>2362</v>
      </c>
      <c r="P2144" s="69">
        <v>7613</v>
      </c>
      <c r="Q2144" s="34" t="s">
        <v>9720</v>
      </c>
      <c r="R2144" s="34" t="s">
        <v>1180</v>
      </c>
      <c r="S2144" s="69">
        <v>47333</v>
      </c>
      <c r="T2144" s="70" t="s">
        <v>9721</v>
      </c>
      <c r="U2144" s="34" t="s">
        <v>4699</v>
      </c>
      <c r="V2144" s="34" t="s">
        <v>4699</v>
      </c>
      <c r="W2144" s="34" t="s">
        <v>9138</v>
      </c>
      <c r="X2144" s="71" t="s">
        <v>2011</v>
      </c>
    </row>
    <row r="2145" spans="1:24" x14ac:dyDescent="0.25">
      <c r="A2145" s="30" t="s">
        <v>1627</v>
      </c>
      <c r="B2145" s="31" t="s">
        <v>1052</v>
      </c>
      <c r="C2145" s="31" t="str">
        <f t="shared" si="99"/>
        <v>Ophthalmology Policy</v>
      </c>
      <c r="G2145" s="30" t="s">
        <v>1627</v>
      </c>
      <c r="H2145" s="31" t="s">
        <v>1052</v>
      </c>
      <c r="I2145" s="31" t="str">
        <f t="shared" si="100"/>
        <v>Ophthalmology Policy</v>
      </c>
      <c r="J2145" t="e">
        <f t="shared" ca="1" si="101"/>
        <v>#N/A</v>
      </c>
      <c r="N2145" s="71" t="s">
        <v>2011</v>
      </c>
      <c r="O2145" s="34" t="s">
        <v>2362</v>
      </c>
      <c r="P2145" s="69">
        <v>7615</v>
      </c>
      <c r="Q2145" s="34" t="s">
        <v>9722</v>
      </c>
      <c r="R2145" s="34" t="s">
        <v>1183</v>
      </c>
      <c r="S2145" s="69">
        <v>47325</v>
      </c>
      <c r="T2145" s="70" t="s">
        <v>9723</v>
      </c>
      <c r="U2145" s="34" t="s">
        <v>4699</v>
      </c>
      <c r="V2145" s="34" t="s">
        <v>4699</v>
      </c>
      <c r="W2145" s="34" t="s">
        <v>9138</v>
      </c>
      <c r="X2145" s="71" t="s">
        <v>2011</v>
      </c>
    </row>
    <row r="2146" spans="1:24" x14ac:dyDescent="0.25">
      <c r="A2146" s="30" t="s">
        <v>1627</v>
      </c>
      <c r="B2146" s="31" t="s">
        <v>1053</v>
      </c>
      <c r="C2146" s="31" t="str">
        <f t="shared" si="99"/>
        <v>Ophthalmology Policy</v>
      </c>
      <c r="G2146" s="30" t="s">
        <v>1627</v>
      </c>
      <c r="H2146" s="31" t="s">
        <v>1053</v>
      </c>
      <c r="I2146" s="31" t="str">
        <f t="shared" si="100"/>
        <v>Ophthalmology Policy</v>
      </c>
      <c r="J2146" t="e">
        <f t="shared" ca="1" si="101"/>
        <v>#N/A</v>
      </c>
      <c r="N2146" s="34" t="s">
        <v>2011</v>
      </c>
      <c r="O2146" s="34" t="s">
        <v>2362</v>
      </c>
      <c r="P2146" s="69">
        <v>7616</v>
      </c>
      <c r="Q2146" s="34" t="s">
        <v>9724</v>
      </c>
      <c r="R2146" s="34" t="s">
        <v>2363</v>
      </c>
      <c r="S2146" s="69">
        <v>47271</v>
      </c>
      <c r="T2146" s="70" t="s">
        <v>9725</v>
      </c>
      <c r="U2146" s="34" t="s">
        <v>7476</v>
      </c>
      <c r="V2146" s="34" t="s">
        <v>7477</v>
      </c>
      <c r="W2146" s="34" t="s">
        <v>9712</v>
      </c>
      <c r="X2146" s="34" t="s">
        <v>2011</v>
      </c>
    </row>
    <row r="2147" spans="1:24" x14ac:dyDescent="0.25">
      <c r="A2147" s="30" t="s">
        <v>1627</v>
      </c>
      <c r="B2147" s="31" t="s">
        <v>1054</v>
      </c>
      <c r="C2147" s="31" t="str">
        <f t="shared" si="99"/>
        <v>Ophthalmology Policy</v>
      </c>
      <c r="G2147" s="30" t="s">
        <v>1627</v>
      </c>
      <c r="H2147" s="31" t="s">
        <v>1054</v>
      </c>
      <c r="I2147" s="31" t="str">
        <f t="shared" si="100"/>
        <v>Ophthalmology Policy</v>
      </c>
      <c r="J2147" t="e">
        <f t="shared" ca="1" si="101"/>
        <v>#N/A</v>
      </c>
      <c r="N2147" s="71" t="s">
        <v>2011</v>
      </c>
      <c r="O2147" s="34" t="s">
        <v>2357</v>
      </c>
      <c r="P2147" s="69">
        <v>5032</v>
      </c>
      <c r="Q2147" s="34" t="s">
        <v>9726</v>
      </c>
      <c r="R2147" s="34" t="s">
        <v>1964</v>
      </c>
      <c r="S2147" s="69">
        <v>47296</v>
      </c>
      <c r="T2147" s="70" t="s">
        <v>9727</v>
      </c>
      <c r="U2147" s="34" t="s">
        <v>4699</v>
      </c>
      <c r="V2147" s="34" t="s">
        <v>4699</v>
      </c>
      <c r="W2147" s="70" t="s">
        <v>9728</v>
      </c>
      <c r="X2147" s="71" t="s">
        <v>2011</v>
      </c>
    </row>
    <row r="2148" spans="1:24" x14ac:dyDescent="0.25">
      <c r="A2148" s="30" t="s">
        <v>1627</v>
      </c>
      <c r="B2148" s="31" t="s">
        <v>1055</v>
      </c>
      <c r="C2148" s="31" t="str">
        <f t="shared" si="99"/>
        <v>Ophthalmology Policy</v>
      </c>
      <c r="G2148" s="30" t="s">
        <v>1627</v>
      </c>
      <c r="H2148" s="31" t="s">
        <v>1055</v>
      </c>
      <c r="I2148" s="31" t="str">
        <f t="shared" si="100"/>
        <v>Ophthalmology Policy</v>
      </c>
      <c r="J2148" t="e">
        <f t="shared" ca="1" si="101"/>
        <v>#N/A</v>
      </c>
      <c r="N2148" s="34" t="s">
        <v>2011</v>
      </c>
      <c r="O2148" s="34" t="s">
        <v>2357</v>
      </c>
      <c r="P2148" s="69">
        <v>7637</v>
      </c>
      <c r="Q2148" s="34" t="s">
        <v>9729</v>
      </c>
      <c r="R2148" s="34" t="s">
        <v>2360</v>
      </c>
      <c r="S2148" s="69">
        <v>47345</v>
      </c>
      <c r="T2148" s="70" t="s">
        <v>9730</v>
      </c>
      <c r="U2148" s="34" t="s">
        <v>7932</v>
      </c>
      <c r="V2148" s="34" t="s">
        <v>7933</v>
      </c>
      <c r="W2148" s="34" t="s">
        <v>9731</v>
      </c>
      <c r="X2148" s="34" t="s">
        <v>2011</v>
      </c>
    </row>
    <row r="2149" spans="1:24" x14ac:dyDescent="0.25">
      <c r="A2149" s="30" t="s">
        <v>1627</v>
      </c>
      <c r="B2149" s="31" t="s">
        <v>1055</v>
      </c>
      <c r="C2149" s="31" t="str">
        <f t="shared" si="99"/>
        <v>Ophthalmology Policy</v>
      </c>
      <c r="G2149" s="30" t="s">
        <v>1627</v>
      </c>
      <c r="H2149" s="31" t="s">
        <v>1055</v>
      </c>
      <c r="I2149" s="31" t="str">
        <f t="shared" si="100"/>
        <v>Ophthalmology Policy</v>
      </c>
      <c r="J2149" t="e">
        <f t="shared" ca="1" si="101"/>
        <v>#N/A</v>
      </c>
      <c r="N2149" s="71" t="s">
        <v>2011</v>
      </c>
      <c r="O2149" s="34" t="s">
        <v>2357</v>
      </c>
      <c r="P2149" s="69">
        <v>7638</v>
      </c>
      <c r="Q2149" s="34" t="s">
        <v>9732</v>
      </c>
      <c r="R2149" s="34" t="s">
        <v>1181</v>
      </c>
      <c r="S2149" s="69">
        <v>47282</v>
      </c>
      <c r="T2149" s="70" t="s">
        <v>9733</v>
      </c>
      <c r="U2149" s="34" t="s">
        <v>4699</v>
      </c>
      <c r="V2149" s="34" t="s">
        <v>4699</v>
      </c>
      <c r="W2149" s="34" t="s">
        <v>9138</v>
      </c>
      <c r="X2149" s="71" t="s">
        <v>2011</v>
      </c>
    </row>
    <row r="2150" spans="1:24" x14ac:dyDescent="0.25">
      <c r="A2150" s="30" t="s">
        <v>1628</v>
      </c>
      <c r="B2150" s="31" t="s">
        <v>1619</v>
      </c>
      <c r="C2150" s="31" t="str">
        <f t="shared" si="99"/>
        <v>Neurology policy</v>
      </c>
      <c r="G2150" s="30" t="s">
        <v>1628</v>
      </c>
      <c r="H2150" s="31" t="s">
        <v>1619</v>
      </c>
      <c r="I2150" s="31" t="str">
        <f t="shared" si="100"/>
        <v>Neurology policy</v>
      </c>
      <c r="J2150" t="e">
        <f t="shared" ca="1" si="101"/>
        <v>#N/A</v>
      </c>
      <c r="N2150" s="71" t="s">
        <v>2011</v>
      </c>
      <c r="O2150" s="34" t="s">
        <v>2357</v>
      </c>
      <c r="P2150" s="69">
        <v>7639</v>
      </c>
      <c r="Q2150" s="34" t="s">
        <v>9734</v>
      </c>
      <c r="R2150" s="34" t="s">
        <v>1182</v>
      </c>
      <c r="S2150" s="69">
        <v>33407</v>
      </c>
      <c r="T2150" s="70" t="s">
        <v>9735</v>
      </c>
      <c r="U2150" s="34" t="s">
        <v>4699</v>
      </c>
      <c r="V2150" s="34" t="s">
        <v>4699</v>
      </c>
      <c r="W2150" s="34" t="s">
        <v>9138</v>
      </c>
      <c r="X2150" s="71" t="s">
        <v>2011</v>
      </c>
    </row>
    <row r="2151" spans="1:24" x14ac:dyDescent="0.25">
      <c r="A2151" s="30" t="s">
        <v>1628</v>
      </c>
      <c r="B2151" s="31" t="s">
        <v>1620</v>
      </c>
      <c r="C2151" s="31" t="str">
        <f t="shared" si="99"/>
        <v>Neurology policy</v>
      </c>
      <c r="G2151" s="30" t="s">
        <v>1628</v>
      </c>
      <c r="H2151" s="31" t="s">
        <v>1620</v>
      </c>
      <c r="I2151" s="31" t="str">
        <f t="shared" si="100"/>
        <v>Neurology policy</v>
      </c>
      <c r="J2151" t="e">
        <f t="shared" ca="1" si="101"/>
        <v>#N/A</v>
      </c>
      <c r="N2151" s="71" t="s">
        <v>2011</v>
      </c>
      <c r="O2151" s="34" t="s">
        <v>2357</v>
      </c>
      <c r="P2151" s="69">
        <v>7644</v>
      </c>
      <c r="Q2151" s="34" t="s">
        <v>9736</v>
      </c>
      <c r="R2151" s="34" t="s">
        <v>1184</v>
      </c>
      <c r="S2151" s="69">
        <v>47289</v>
      </c>
      <c r="T2151" s="70" t="s">
        <v>9737</v>
      </c>
      <c r="U2151" s="34" t="s">
        <v>4699</v>
      </c>
      <c r="V2151" s="34" t="s">
        <v>4699</v>
      </c>
      <c r="W2151" s="34" t="s">
        <v>9138</v>
      </c>
      <c r="X2151" s="71" t="s">
        <v>2011</v>
      </c>
    </row>
    <row r="2152" spans="1:24" x14ac:dyDescent="0.25">
      <c r="A2152" s="30" t="s">
        <v>1628</v>
      </c>
      <c r="B2152" s="31" t="s">
        <v>1621</v>
      </c>
      <c r="C2152" s="31" t="str">
        <f t="shared" si="99"/>
        <v>Neurology policy</v>
      </c>
      <c r="G2152" s="30" t="s">
        <v>1628</v>
      </c>
      <c r="H2152" s="31" t="s">
        <v>1621</v>
      </c>
      <c r="I2152" s="31" t="str">
        <f t="shared" si="100"/>
        <v>Neurology policy</v>
      </c>
      <c r="J2152" t="e">
        <f t="shared" ca="1" si="101"/>
        <v>#N/A</v>
      </c>
      <c r="N2152" s="71" t="s">
        <v>2011</v>
      </c>
      <c r="O2152" s="34" t="s">
        <v>2357</v>
      </c>
      <c r="P2152" s="69">
        <v>7646</v>
      </c>
      <c r="Q2152" s="34" t="s">
        <v>9738</v>
      </c>
      <c r="R2152" s="34" t="s">
        <v>1186</v>
      </c>
      <c r="S2152" s="69">
        <v>47274</v>
      </c>
      <c r="T2152" s="70" t="s">
        <v>9739</v>
      </c>
      <c r="U2152" s="34" t="s">
        <v>4699</v>
      </c>
      <c r="V2152" s="34" t="s">
        <v>4699</v>
      </c>
      <c r="W2152" s="34" t="s">
        <v>9138</v>
      </c>
      <c r="X2152" s="71" t="s">
        <v>2011</v>
      </c>
    </row>
    <row r="2153" spans="1:24" x14ac:dyDescent="0.25">
      <c r="A2153" s="30" t="s">
        <v>1628</v>
      </c>
      <c r="B2153" s="31" t="s">
        <v>1622</v>
      </c>
      <c r="C2153" s="31" t="str">
        <f t="shared" si="99"/>
        <v>Neurology policy</v>
      </c>
      <c r="G2153" s="30" t="s">
        <v>1628</v>
      </c>
      <c r="H2153" s="31" t="s">
        <v>1622</v>
      </c>
      <c r="I2153" s="31" t="str">
        <f t="shared" si="100"/>
        <v>Neurology policy</v>
      </c>
      <c r="J2153" t="e">
        <f t="shared" ca="1" si="101"/>
        <v>#N/A</v>
      </c>
      <c r="N2153" s="34" t="s">
        <v>2011</v>
      </c>
      <c r="O2153" s="34" t="s">
        <v>2357</v>
      </c>
      <c r="P2153" s="69">
        <v>7648</v>
      </c>
      <c r="Q2153" s="34" t="s">
        <v>9740</v>
      </c>
      <c r="R2153" s="34" t="s">
        <v>2361</v>
      </c>
      <c r="S2153" s="69">
        <v>33418</v>
      </c>
      <c r="T2153" s="70" t="s">
        <v>9741</v>
      </c>
      <c r="U2153" s="34" t="s">
        <v>7932</v>
      </c>
      <c r="V2153" s="34" t="s">
        <v>7933</v>
      </c>
      <c r="W2153" s="34" t="s">
        <v>9742</v>
      </c>
      <c r="X2153" s="34" t="s">
        <v>2011</v>
      </c>
    </row>
    <row r="2154" spans="1:24" x14ac:dyDescent="0.25">
      <c r="A2154" s="30" t="s">
        <v>1628</v>
      </c>
      <c r="B2154" s="31" t="s">
        <v>1623</v>
      </c>
      <c r="C2154" s="31" t="str">
        <f t="shared" si="99"/>
        <v>Neurology policy</v>
      </c>
      <c r="G2154" s="30" t="s">
        <v>1628</v>
      </c>
      <c r="H2154" s="31" t="s">
        <v>1623</v>
      </c>
      <c r="I2154" s="31" t="str">
        <f t="shared" si="100"/>
        <v>Neurology policy</v>
      </c>
      <c r="J2154" t="e">
        <f t="shared" ca="1" si="101"/>
        <v>#N/A</v>
      </c>
      <c r="N2154" s="34" t="s">
        <v>2011</v>
      </c>
      <c r="O2154" s="34" t="s">
        <v>2357</v>
      </c>
      <c r="P2154" s="69">
        <v>8657</v>
      </c>
      <c r="Q2154" s="34" t="s">
        <v>9743</v>
      </c>
      <c r="R2154" s="34" t="s">
        <v>2359</v>
      </c>
      <c r="S2154" s="69">
        <v>46102</v>
      </c>
      <c r="T2154" s="34" t="s">
        <v>9744</v>
      </c>
      <c r="U2154" s="34" t="s">
        <v>7476</v>
      </c>
      <c r="V2154" s="34" t="s">
        <v>7477</v>
      </c>
      <c r="W2154" s="34" t="s">
        <v>9745</v>
      </c>
      <c r="X2154" s="34" t="s">
        <v>2011</v>
      </c>
    </row>
    <row r="2155" spans="1:24" x14ac:dyDescent="0.25">
      <c r="A2155" s="30" t="s">
        <v>1628</v>
      </c>
      <c r="B2155" s="31" t="s">
        <v>1624</v>
      </c>
      <c r="C2155" s="31" t="str">
        <f t="shared" si="99"/>
        <v>Neurology policy</v>
      </c>
      <c r="G2155" s="30" t="s">
        <v>1628</v>
      </c>
      <c r="H2155" s="31" t="s">
        <v>1624</v>
      </c>
      <c r="I2155" s="31" t="str">
        <f t="shared" si="100"/>
        <v>Neurology policy</v>
      </c>
      <c r="J2155" t="e">
        <f t="shared" ca="1" si="101"/>
        <v>#N/A</v>
      </c>
      <c r="N2155" s="34" t="s">
        <v>2011</v>
      </c>
      <c r="O2155" s="34" t="s">
        <v>2357</v>
      </c>
      <c r="P2155" s="69">
        <v>8658</v>
      </c>
      <c r="Q2155" s="34" t="s">
        <v>9746</v>
      </c>
      <c r="R2155" s="34" t="s">
        <v>2358</v>
      </c>
      <c r="S2155" s="69">
        <v>46613</v>
      </c>
      <c r="T2155" s="70" t="s">
        <v>9747</v>
      </c>
      <c r="U2155" s="34" t="s">
        <v>7932</v>
      </c>
      <c r="V2155" s="34" t="s">
        <v>8097</v>
      </c>
      <c r="W2155" s="34" t="s">
        <v>9748</v>
      </c>
      <c r="X2155" s="34" t="s">
        <v>2011</v>
      </c>
    </row>
    <row r="2156" spans="1:24" x14ac:dyDescent="0.25">
      <c r="A2156" s="30" t="s">
        <v>1628</v>
      </c>
      <c r="B2156" s="31" t="s">
        <v>1625</v>
      </c>
      <c r="C2156" s="31" t="str">
        <f t="shared" si="99"/>
        <v>Neurology policy</v>
      </c>
      <c r="G2156" s="30" t="s">
        <v>1628</v>
      </c>
      <c r="H2156" s="31" t="s">
        <v>1625</v>
      </c>
      <c r="I2156" s="31" t="str">
        <f t="shared" si="100"/>
        <v>Neurology policy</v>
      </c>
      <c r="J2156" t="e">
        <f t="shared" ca="1" si="101"/>
        <v>#N/A</v>
      </c>
      <c r="N2156" s="71" t="s">
        <v>2011</v>
      </c>
      <c r="O2156" s="34" t="s">
        <v>3604</v>
      </c>
      <c r="P2156" s="69">
        <v>9272</v>
      </c>
      <c r="Q2156" s="34" t="s">
        <v>9749</v>
      </c>
      <c r="R2156" s="34" t="s">
        <v>1606</v>
      </c>
      <c r="S2156" s="69">
        <v>58674</v>
      </c>
      <c r="T2156" s="70" t="s">
        <v>9750</v>
      </c>
      <c r="U2156" s="34" t="s">
        <v>7476</v>
      </c>
      <c r="V2156" s="34" t="s">
        <v>7477</v>
      </c>
      <c r="W2156" s="70" t="s">
        <v>9751</v>
      </c>
      <c r="X2156" s="71" t="s">
        <v>2011</v>
      </c>
    </row>
    <row r="2157" spans="1:24" x14ac:dyDescent="0.25">
      <c r="A2157" s="30" t="s">
        <v>1628</v>
      </c>
      <c r="B2157" s="31" t="s">
        <v>1626</v>
      </c>
      <c r="C2157" s="31" t="str">
        <f t="shared" si="99"/>
        <v>Neurology policy</v>
      </c>
      <c r="G2157" s="30" t="s">
        <v>1628</v>
      </c>
      <c r="H2157" s="31" t="s">
        <v>1626</v>
      </c>
      <c r="I2157" s="31" t="str">
        <f t="shared" si="100"/>
        <v>Neurology policy</v>
      </c>
      <c r="J2157" t="e">
        <f t="shared" ca="1" si="101"/>
        <v>#N/A</v>
      </c>
      <c r="N2157" s="34" t="s">
        <v>2011</v>
      </c>
      <c r="O2157" s="34" t="s">
        <v>3604</v>
      </c>
      <c r="P2157" s="69">
        <v>9273</v>
      </c>
      <c r="Q2157" s="34" t="s">
        <v>9752</v>
      </c>
      <c r="R2157" s="34" t="s">
        <v>9753</v>
      </c>
      <c r="S2157" s="69">
        <v>58679</v>
      </c>
      <c r="T2157" s="70" t="s">
        <v>9754</v>
      </c>
      <c r="U2157" s="34" t="s">
        <v>7476</v>
      </c>
      <c r="V2157" s="34" t="s">
        <v>7477</v>
      </c>
      <c r="W2157" s="34" t="s">
        <v>9755</v>
      </c>
      <c r="X2157" s="34" t="s">
        <v>2011</v>
      </c>
    </row>
    <row r="2158" spans="1:24" x14ac:dyDescent="0.25">
      <c r="A2158" s="30" t="s">
        <v>1629</v>
      </c>
      <c r="B2158" s="31" t="s">
        <v>1619</v>
      </c>
      <c r="C2158" s="31" t="str">
        <f t="shared" si="99"/>
        <v>Neurology policy</v>
      </c>
      <c r="G2158" s="30" t="s">
        <v>1629</v>
      </c>
      <c r="H2158" s="31" t="s">
        <v>1619</v>
      </c>
      <c r="I2158" s="31" t="str">
        <f t="shared" si="100"/>
        <v>Neurology policy</v>
      </c>
      <c r="J2158" t="e">
        <f t="shared" ca="1" si="101"/>
        <v>#N/A</v>
      </c>
      <c r="N2158" s="34" t="s">
        <v>2011</v>
      </c>
      <c r="O2158" s="34" t="s">
        <v>3604</v>
      </c>
      <c r="P2158" s="69">
        <v>9274</v>
      </c>
      <c r="Q2158" s="34" t="s">
        <v>9756</v>
      </c>
      <c r="R2158" s="34" t="s">
        <v>9757</v>
      </c>
      <c r="S2158" s="69">
        <v>58673</v>
      </c>
      <c r="T2158" s="70" t="s">
        <v>9758</v>
      </c>
      <c r="U2158" s="34" t="s">
        <v>7476</v>
      </c>
      <c r="V2158" s="34" t="s">
        <v>7477</v>
      </c>
      <c r="W2158" s="34" t="s">
        <v>9755</v>
      </c>
      <c r="X2158" s="34" t="s">
        <v>2011</v>
      </c>
    </row>
    <row r="2159" spans="1:24" x14ac:dyDescent="0.25">
      <c r="A2159" s="30" t="s">
        <v>1629</v>
      </c>
      <c r="B2159" s="31" t="s">
        <v>1620</v>
      </c>
      <c r="C2159" s="31" t="str">
        <f t="shared" si="99"/>
        <v>Neurology policy</v>
      </c>
      <c r="G2159" s="30" t="s">
        <v>1629</v>
      </c>
      <c r="H2159" s="31" t="s">
        <v>1620</v>
      </c>
      <c r="I2159" s="31" t="str">
        <f t="shared" si="100"/>
        <v>Neurology policy</v>
      </c>
      <c r="J2159" t="e">
        <f t="shared" ca="1" si="101"/>
        <v>#N/A</v>
      </c>
      <c r="N2159" s="34" t="s">
        <v>2011</v>
      </c>
      <c r="O2159" s="34" t="s">
        <v>3604</v>
      </c>
      <c r="P2159" s="69">
        <v>9275</v>
      </c>
      <c r="Q2159" s="70" t="s">
        <v>9759</v>
      </c>
      <c r="R2159" s="34" t="s">
        <v>9760</v>
      </c>
      <c r="S2159" s="69">
        <v>58620</v>
      </c>
      <c r="T2159" s="34" t="s">
        <v>9761</v>
      </c>
      <c r="U2159" s="34" t="s">
        <v>7476</v>
      </c>
      <c r="V2159" s="34" t="s">
        <v>7477</v>
      </c>
      <c r="W2159" s="34" t="s">
        <v>9755</v>
      </c>
      <c r="X2159" s="34" t="s">
        <v>2011</v>
      </c>
    </row>
    <row r="2160" spans="1:24" x14ac:dyDescent="0.25">
      <c r="A2160" s="30" t="s">
        <v>1629</v>
      </c>
      <c r="B2160" s="31" t="s">
        <v>1621</v>
      </c>
      <c r="C2160" s="31" t="str">
        <f t="shared" si="99"/>
        <v>Neurology policy</v>
      </c>
      <c r="G2160" s="30" t="s">
        <v>1629</v>
      </c>
      <c r="H2160" s="31" t="s">
        <v>1621</v>
      </c>
      <c r="I2160" s="31" t="str">
        <f t="shared" si="100"/>
        <v>Neurology policy</v>
      </c>
      <c r="J2160" t="e">
        <f t="shared" ca="1" si="101"/>
        <v>#N/A</v>
      </c>
      <c r="N2160" s="34" t="s">
        <v>2011</v>
      </c>
      <c r="O2160" s="34" t="s">
        <v>3604</v>
      </c>
      <c r="P2160" s="69">
        <v>9276</v>
      </c>
      <c r="Q2160" s="34" t="s">
        <v>9762</v>
      </c>
      <c r="R2160" s="34" t="s">
        <v>9763</v>
      </c>
      <c r="S2160" s="69">
        <v>58618</v>
      </c>
      <c r="T2160" s="70" t="s">
        <v>9764</v>
      </c>
      <c r="U2160" s="34" t="s">
        <v>7476</v>
      </c>
      <c r="V2160" s="34" t="s">
        <v>7477</v>
      </c>
      <c r="W2160" s="34" t="s">
        <v>9765</v>
      </c>
      <c r="X2160" s="34" t="s">
        <v>2011</v>
      </c>
    </row>
    <row r="2161" spans="1:24" x14ac:dyDescent="0.25">
      <c r="A2161" s="30" t="s">
        <v>1629</v>
      </c>
      <c r="B2161" s="31" t="s">
        <v>1622</v>
      </c>
      <c r="C2161" s="31" t="str">
        <f t="shared" si="99"/>
        <v>Neurology policy</v>
      </c>
      <c r="G2161" s="30" t="s">
        <v>1629</v>
      </c>
      <c r="H2161" s="31" t="s">
        <v>1622</v>
      </c>
      <c r="I2161" s="31" t="str">
        <f t="shared" si="100"/>
        <v>Neurology policy</v>
      </c>
      <c r="J2161" t="e">
        <f t="shared" ca="1" si="101"/>
        <v>#N/A</v>
      </c>
      <c r="N2161" s="34" t="s">
        <v>2011</v>
      </c>
      <c r="O2161" s="34" t="s">
        <v>3604</v>
      </c>
      <c r="P2161" s="69">
        <v>9277</v>
      </c>
      <c r="Q2161" s="34" t="s">
        <v>9766</v>
      </c>
      <c r="R2161" s="34" t="s">
        <v>9767</v>
      </c>
      <c r="S2161" s="69">
        <v>58672</v>
      </c>
      <c r="T2161" s="34" t="s">
        <v>9768</v>
      </c>
      <c r="U2161" s="34" t="s">
        <v>4638</v>
      </c>
      <c r="V2161" s="34" t="s">
        <v>4639</v>
      </c>
      <c r="W2161" s="34" t="s">
        <v>9769</v>
      </c>
      <c r="X2161" s="34" t="s">
        <v>2011</v>
      </c>
    </row>
    <row r="2162" spans="1:24" x14ac:dyDescent="0.25">
      <c r="A2162" s="30" t="s">
        <v>1629</v>
      </c>
      <c r="B2162" s="31" t="s">
        <v>1623</v>
      </c>
      <c r="C2162" s="31" t="str">
        <f t="shared" si="99"/>
        <v>Neurology policy</v>
      </c>
      <c r="G2162" s="30" t="s">
        <v>1629</v>
      </c>
      <c r="H2162" s="31" t="s">
        <v>1623</v>
      </c>
      <c r="I2162" s="31" t="str">
        <f t="shared" si="100"/>
        <v>Neurology policy</v>
      </c>
      <c r="J2162" t="e">
        <f t="shared" ca="1" si="101"/>
        <v>#N/A</v>
      </c>
      <c r="N2162" s="34" t="s">
        <v>2011</v>
      </c>
      <c r="O2162" s="34" t="s">
        <v>2349</v>
      </c>
      <c r="P2162" s="69">
        <v>6393</v>
      </c>
      <c r="Q2162" s="34" t="s">
        <v>9770</v>
      </c>
      <c r="R2162" s="34" t="s">
        <v>2355</v>
      </c>
      <c r="S2162" s="69">
        <v>18872</v>
      </c>
      <c r="T2162" s="34" t="s">
        <v>9771</v>
      </c>
      <c r="U2162" s="34" t="s">
        <v>7476</v>
      </c>
      <c r="V2162" s="34" t="s">
        <v>7477</v>
      </c>
      <c r="W2162" s="34" t="s">
        <v>9772</v>
      </c>
      <c r="X2162" s="34" t="s">
        <v>2011</v>
      </c>
    </row>
    <row r="2163" spans="1:24" x14ac:dyDescent="0.25">
      <c r="A2163" s="30" t="s">
        <v>1629</v>
      </c>
      <c r="B2163" s="31" t="s">
        <v>1624</v>
      </c>
      <c r="C2163" s="31" t="str">
        <f t="shared" si="99"/>
        <v>Neurology policy</v>
      </c>
      <c r="G2163" s="30" t="s">
        <v>1629</v>
      </c>
      <c r="H2163" s="31" t="s">
        <v>1624</v>
      </c>
      <c r="I2163" s="31" t="str">
        <f t="shared" si="100"/>
        <v>Neurology policy</v>
      </c>
      <c r="J2163" t="e">
        <f t="shared" ca="1" si="101"/>
        <v>#N/A</v>
      </c>
      <c r="N2163" s="34" t="s">
        <v>2011</v>
      </c>
      <c r="O2163" s="34" t="s">
        <v>2349</v>
      </c>
      <c r="P2163" s="69">
        <v>6395</v>
      </c>
      <c r="Q2163" s="34" t="s">
        <v>9773</v>
      </c>
      <c r="R2163" s="34" t="s">
        <v>9774</v>
      </c>
      <c r="S2163" s="69">
        <v>57985</v>
      </c>
      <c r="T2163" s="70" t="s">
        <v>9775</v>
      </c>
      <c r="U2163" s="34" t="s">
        <v>7476</v>
      </c>
      <c r="V2163" s="34" t="s">
        <v>7477</v>
      </c>
      <c r="W2163" s="34" t="s">
        <v>9776</v>
      </c>
      <c r="X2163" s="34" t="s">
        <v>2011</v>
      </c>
    </row>
    <row r="2164" spans="1:24" x14ac:dyDescent="0.25">
      <c r="A2164" s="30" t="s">
        <v>1629</v>
      </c>
      <c r="B2164" s="31" t="s">
        <v>1625</v>
      </c>
      <c r="C2164" s="31" t="str">
        <f t="shared" si="99"/>
        <v>Neurology policy</v>
      </c>
      <c r="G2164" s="30" t="s">
        <v>1629</v>
      </c>
      <c r="H2164" s="31" t="s">
        <v>1625</v>
      </c>
      <c r="I2164" s="31" t="str">
        <f t="shared" si="100"/>
        <v>Neurology policy</v>
      </c>
      <c r="J2164" t="e">
        <f t="shared" ca="1" si="101"/>
        <v>#N/A</v>
      </c>
      <c r="N2164" s="34" t="s">
        <v>2011</v>
      </c>
      <c r="O2164" s="34" t="s">
        <v>2349</v>
      </c>
      <c r="P2164" s="69">
        <v>6759</v>
      </c>
      <c r="Q2164" s="34" t="s">
        <v>9777</v>
      </c>
      <c r="R2164" s="34" t="s">
        <v>2353</v>
      </c>
      <c r="S2164" s="69">
        <v>36870</v>
      </c>
      <c r="T2164" s="70" t="s">
        <v>9778</v>
      </c>
      <c r="U2164" s="34" t="s">
        <v>7476</v>
      </c>
      <c r="V2164" s="34" t="s">
        <v>7477</v>
      </c>
      <c r="W2164" s="34" t="s">
        <v>9772</v>
      </c>
      <c r="X2164" s="34" t="s">
        <v>2011</v>
      </c>
    </row>
    <row r="2165" spans="1:24" x14ac:dyDescent="0.25">
      <c r="A2165" s="30" t="s">
        <v>1629</v>
      </c>
      <c r="B2165" s="31" t="s">
        <v>1626</v>
      </c>
      <c r="C2165" s="31" t="str">
        <f t="shared" si="99"/>
        <v>Neurology policy</v>
      </c>
      <c r="G2165" s="30" t="s">
        <v>1629</v>
      </c>
      <c r="H2165" s="31" t="s">
        <v>1626</v>
      </c>
      <c r="I2165" s="31" t="str">
        <f t="shared" si="100"/>
        <v>Neurology policy</v>
      </c>
      <c r="J2165" t="e">
        <f t="shared" ca="1" si="101"/>
        <v>#N/A</v>
      </c>
      <c r="N2165" s="34" t="s">
        <v>2011</v>
      </c>
      <c r="O2165" s="34" t="s">
        <v>2349</v>
      </c>
      <c r="P2165" s="69">
        <v>6862</v>
      </c>
      <c r="Q2165" s="70" t="s">
        <v>9779</v>
      </c>
      <c r="R2165" s="34" t="s">
        <v>2356</v>
      </c>
      <c r="S2165" s="69">
        <v>35419</v>
      </c>
      <c r="T2165" s="34" t="s">
        <v>9780</v>
      </c>
      <c r="U2165" s="34" t="s">
        <v>7932</v>
      </c>
      <c r="V2165" s="34" t="s">
        <v>7933</v>
      </c>
      <c r="W2165" s="34" t="s">
        <v>9781</v>
      </c>
      <c r="X2165" s="34" t="s">
        <v>2011</v>
      </c>
    </row>
    <row r="2166" spans="1:24" x14ac:dyDescent="0.25">
      <c r="A2166" s="30" t="s">
        <v>237</v>
      </c>
      <c r="B2166" s="31" t="s">
        <v>1630</v>
      </c>
      <c r="C2166" s="31" t="str">
        <f t="shared" si="99"/>
        <v>Dermatology Policy</v>
      </c>
      <c r="G2166" s="30" t="s">
        <v>237</v>
      </c>
      <c r="H2166" s="31" t="s">
        <v>1630</v>
      </c>
      <c r="I2166" s="31" t="str">
        <f t="shared" si="100"/>
        <v>Dermatology Policy</v>
      </c>
      <c r="J2166" t="e">
        <f t="shared" ca="1" si="101"/>
        <v>#N/A</v>
      </c>
      <c r="N2166" s="34" t="s">
        <v>2011</v>
      </c>
      <c r="O2166" s="34" t="s">
        <v>2349</v>
      </c>
      <c r="P2166" s="69">
        <v>7814</v>
      </c>
      <c r="Q2166" s="34" t="s">
        <v>9782</v>
      </c>
      <c r="R2166" s="34" t="s">
        <v>2352</v>
      </c>
      <c r="S2166" s="69">
        <v>35450</v>
      </c>
      <c r="T2166" s="34" t="s">
        <v>9783</v>
      </c>
      <c r="U2166" s="34" t="s">
        <v>7476</v>
      </c>
      <c r="V2166" s="34" t="s">
        <v>7477</v>
      </c>
      <c r="W2166" s="34" t="s">
        <v>9784</v>
      </c>
      <c r="X2166" s="34" t="s">
        <v>2011</v>
      </c>
    </row>
    <row r="2167" spans="1:24" x14ac:dyDescent="0.25">
      <c r="A2167" s="30" t="s">
        <v>237</v>
      </c>
      <c r="B2167" s="31" t="s">
        <v>1631</v>
      </c>
      <c r="C2167" s="31" t="str">
        <f t="shared" si="99"/>
        <v>Dermatology Policy</v>
      </c>
      <c r="G2167" s="30" t="s">
        <v>237</v>
      </c>
      <c r="H2167" s="31" t="s">
        <v>1631</v>
      </c>
      <c r="I2167" s="31" t="str">
        <f t="shared" si="100"/>
        <v>Dermatology Policy</v>
      </c>
      <c r="J2167" t="e">
        <f t="shared" ca="1" si="101"/>
        <v>#N/A</v>
      </c>
      <c r="N2167" s="34" t="s">
        <v>2011</v>
      </c>
      <c r="O2167" s="34" t="s">
        <v>2349</v>
      </c>
      <c r="P2167" s="69">
        <v>7815</v>
      </c>
      <c r="Q2167" s="34" t="s">
        <v>9785</v>
      </c>
      <c r="R2167" s="34" t="s">
        <v>9786</v>
      </c>
      <c r="S2167" s="69">
        <v>57971</v>
      </c>
      <c r="T2167" s="70" t="s">
        <v>9787</v>
      </c>
      <c r="U2167" s="34" t="s">
        <v>7476</v>
      </c>
      <c r="V2167" s="34" t="s">
        <v>7477</v>
      </c>
      <c r="W2167" s="34" t="s">
        <v>9772</v>
      </c>
      <c r="X2167" s="34" t="s">
        <v>2011</v>
      </c>
    </row>
    <row r="2168" spans="1:24" x14ac:dyDescent="0.25">
      <c r="A2168" s="30" t="s">
        <v>1632</v>
      </c>
      <c r="B2168" s="31" t="s">
        <v>1633</v>
      </c>
      <c r="C2168" s="31" t="str">
        <f t="shared" si="99"/>
        <v>ENT Policy</v>
      </c>
      <c r="G2168" s="30" t="s">
        <v>1632</v>
      </c>
      <c r="H2168" s="31" t="s">
        <v>1633</v>
      </c>
      <c r="I2168" s="31" t="str">
        <f t="shared" si="100"/>
        <v>ENT Policy</v>
      </c>
      <c r="J2168" t="e">
        <f t="shared" ca="1" si="101"/>
        <v>#N/A</v>
      </c>
      <c r="N2168" s="34" t="s">
        <v>2011</v>
      </c>
      <c r="O2168" s="34" t="s">
        <v>2349</v>
      </c>
      <c r="P2168" s="69">
        <v>7816</v>
      </c>
      <c r="Q2168" s="34" t="s">
        <v>9788</v>
      </c>
      <c r="R2168" s="34" t="s">
        <v>9789</v>
      </c>
      <c r="S2168" s="69">
        <v>57900</v>
      </c>
      <c r="T2168" s="70" t="s">
        <v>9790</v>
      </c>
      <c r="U2168" s="34" t="s">
        <v>7932</v>
      </c>
      <c r="V2168" s="34" t="s">
        <v>7933</v>
      </c>
      <c r="W2168" s="34" t="s">
        <v>9781</v>
      </c>
      <c r="X2168" s="34" t="s">
        <v>2011</v>
      </c>
    </row>
    <row r="2169" spans="1:24" x14ac:dyDescent="0.25">
      <c r="A2169" s="30" t="s">
        <v>354</v>
      </c>
      <c r="B2169" s="31" t="s">
        <v>1634</v>
      </c>
      <c r="C2169" s="31" t="str">
        <f t="shared" si="99"/>
        <v>Neurology Policy</v>
      </c>
      <c r="G2169" s="30" t="s">
        <v>354</v>
      </c>
      <c r="H2169" s="31" t="s">
        <v>1634</v>
      </c>
      <c r="I2169" s="31" t="str">
        <f t="shared" si="100"/>
        <v>Neurology Policy</v>
      </c>
      <c r="J2169" t="e">
        <f t="shared" ca="1" si="101"/>
        <v>#N/A</v>
      </c>
      <c r="N2169" s="71" t="s">
        <v>2011</v>
      </c>
      <c r="O2169" s="34" t="s">
        <v>2340</v>
      </c>
      <c r="P2169" s="69">
        <v>6449</v>
      </c>
      <c r="Q2169" s="34" t="s">
        <v>9791</v>
      </c>
      <c r="R2169" s="34" t="s">
        <v>694</v>
      </c>
      <c r="S2169" s="69">
        <v>57943</v>
      </c>
      <c r="T2169" s="70" t="s">
        <v>9792</v>
      </c>
      <c r="U2169" s="34" t="s">
        <v>7476</v>
      </c>
      <c r="V2169" s="34" t="s">
        <v>7477</v>
      </c>
      <c r="W2169" s="70" t="s">
        <v>9793</v>
      </c>
      <c r="X2169" s="71" t="s">
        <v>2011</v>
      </c>
    </row>
    <row r="2170" spans="1:24" x14ac:dyDescent="0.25">
      <c r="A2170" s="30" t="s">
        <v>354</v>
      </c>
      <c r="B2170" s="31" t="s">
        <v>1635</v>
      </c>
      <c r="C2170" s="31" t="str">
        <f t="shared" si="99"/>
        <v>Neurology Policy</v>
      </c>
      <c r="G2170" s="30" t="s">
        <v>354</v>
      </c>
      <c r="H2170" s="31" t="s">
        <v>1635</v>
      </c>
      <c r="I2170" s="31" t="str">
        <f t="shared" si="100"/>
        <v>Neurology Policy</v>
      </c>
      <c r="J2170" t="e">
        <f t="shared" ca="1" si="101"/>
        <v>#N/A</v>
      </c>
      <c r="N2170" s="34" t="s">
        <v>2011</v>
      </c>
      <c r="O2170" s="34" t="s">
        <v>2340</v>
      </c>
      <c r="P2170" s="69">
        <v>7295</v>
      </c>
      <c r="Q2170" s="34" t="s">
        <v>9794</v>
      </c>
      <c r="R2170" s="34" t="s">
        <v>2347</v>
      </c>
      <c r="S2170" s="69">
        <v>30077</v>
      </c>
      <c r="T2170" s="70" t="s">
        <v>9795</v>
      </c>
      <c r="U2170" s="34" t="s">
        <v>7476</v>
      </c>
      <c r="V2170" s="34" t="s">
        <v>7477</v>
      </c>
      <c r="W2170" s="34" t="s">
        <v>9796</v>
      </c>
      <c r="X2170" s="34" t="s">
        <v>2011</v>
      </c>
    </row>
    <row r="2171" spans="1:24" x14ac:dyDescent="0.25">
      <c r="A2171" s="30" t="s">
        <v>120</v>
      </c>
      <c r="B2171" s="31" t="s">
        <v>1636</v>
      </c>
      <c r="C2171" s="31" t="str">
        <f t="shared" si="99"/>
        <v>Neurology Policy</v>
      </c>
      <c r="G2171" s="30" t="s">
        <v>120</v>
      </c>
      <c r="H2171" s="31" t="s">
        <v>1636</v>
      </c>
      <c r="I2171" s="31" t="str">
        <f t="shared" si="100"/>
        <v>Neurology Policy</v>
      </c>
      <c r="J2171" t="e">
        <f t="shared" ca="1" si="101"/>
        <v>#N/A</v>
      </c>
      <c r="N2171" s="34" t="s">
        <v>2011</v>
      </c>
      <c r="O2171" s="34" t="s">
        <v>2340</v>
      </c>
      <c r="P2171" s="69">
        <v>7296</v>
      </c>
      <c r="Q2171" s="34" t="s">
        <v>9797</v>
      </c>
      <c r="R2171" s="34" t="s">
        <v>2346</v>
      </c>
      <c r="S2171" s="69">
        <v>30078</v>
      </c>
      <c r="T2171" s="70" t="s">
        <v>9798</v>
      </c>
      <c r="U2171" s="34" t="s">
        <v>7476</v>
      </c>
      <c r="V2171" s="34" t="s">
        <v>7477</v>
      </c>
      <c r="W2171" s="34" t="s">
        <v>9796</v>
      </c>
      <c r="X2171" s="34" t="s">
        <v>2011</v>
      </c>
    </row>
    <row r="2172" spans="1:24" x14ac:dyDescent="0.25">
      <c r="A2172" s="30" t="s">
        <v>120</v>
      </c>
      <c r="B2172" s="31" t="s">
        <v>1637</v>
      </c>
      <c r="C2172" s="31" t="str">
        <f t="shared" si="99"/>
        <v>Neurology Policy</v>
      </c>
      <c r="G2172" s="30" t="s">
        <v>120</v>
      </c>
      <c r="H2172" s="31" t="s">
        <v>1637</v>
      </c>
      <c r="I2172" s="31" t="str">
        <f t="shared" si="100"/>
        <v>Neurology Policy</v>
      </c>
      <c r="J2172" t="e">
        <f t="shared" ca="1" si="101"/>
        <v>#N/A</v>
      </c>
      <c r="N2172" s="34" t="s">
        <v>2011</v>
      </c>
      <c r="O2172" s="34" t="s">
        <v>2340</v>
      </c>
      <c r="P2172" s="69">
        <v>7785</v>
      </c>
      <c r="Q2172" s="34" t="s">
        <v>9799</v>
      </c>
      <c r="R2172" s="34" t="s">
        <v>2345</v>
      </c>
      <c r="S2172" s="69">
        <v>36832</v>
      </c>
      <c r="T2172" s="70" t="s">
        <v>9800</v>
      </c>
      <c r="U2172" s="34" t="s">
        <v>5017</v>
      </c>
      <c r="V2172" s="34" t="s">
        <v>9801</v>
      </c>
      <c r="W2172" s="70" t="s">
        <v>9802</v>
      </c>
      <c r="X2172" s="34" t="s">
        <v>2011</v>
      </c>
    </row>
    <row r="2173" spans="1:24" x14ac:dyDescent="0.25">
      <c r="A2173" s="30" t="s">
        <v>120</v>
      </c>
      <c r="B2173" s="31" t="s">
        <v>1638</v>
      </c>
      <c r="C2173" s="31" t="str">
        <f t="shared" si="99"/>
        <v>Neurology Policy</v>
      </c>
      <c r="G2173" s="30" t="s">
        <v>120</v>
      </c>
      <c r="H2173" s="31" t="s">
        <v>1638</v>
      </c>
      <c r="I2173" s="31" t="str">
        <f t="shared" si="100"/>
        <v>Neurology Policy</v>
      </c>
      <c r="J2173" t="e">
        <f t="shared" ca="1" si="101"/>
        <v>#N/A</v>
      </c>
      <c r="N2173" s="34" t="s">
        <v>2011</v>
      </c>
      <c r="O2173" s="34" t="s">
        <v>2340</v>
      </c>
      <c r="P2173" s="69">
        <v>7786</v>
      </c>
      <c r="Q2173" s="34" t="s">
        <v>9803</v>
      </c>
      <c r="R2173" s="34" t="s">
        <v>2344</v>
      </c>
      <c r="S2173" s="69">
        <v>35430</v>
      </c>
      <c r="T2173" s="34" t="s">
        <v>9804</v>
      </c>
      <c r="U2173" s="34" t="s">
        <v>7476</v>
      </c>
      <c r="V2173" s="34" t="s">
        <v>7477</v>
      </c>
      <c r="W2173" s="34" t="s">
        <v>9805</v>
      </c>
      <c r="X2173" s="34" t="s">
        <v>2011</v>
      </c>
    </row>
    <row r="2174" spans="1:24" x14ac:dyDescent="0.25">
      <c r="A2174" s="30" t="s">
        <v>120</v>
      </c>
      <c r="B2174" s="31" t="s">
        <v>1639</v>
      </c>
      <c r="C2174" s="31" t="str">
        <f t="shared" si="99"/>
        <v>Neurology Policy</v>
      </c>
      <c r="G2174" s="30" t="s">
        <v>120</v>
      </c>
      <c r="H2174" s="31" t="s">
        <v>1639</v>
      </c>
      <c r="I2174" s="31" t="str">
        <f t="shared" si="100"/>
        <v>Neurology Policy</v>
      </c>
      <c r="J2174" t="e">
        <f t="shared" ca="1" si="101"/>
        <v>#N/A</v>
      </c>
      <c r="N2174" s="34" t="s">
        <v>2011</v>
      </c>
      <c r="O2174" s="34" t="s">
        <v>2340</v>
      </c>
      <c r="P2174" s="69">
        <v>7787</v>
      </c>
      <c r="Q2174" s="34" t="s">
        <v>9806</v>
      </c>
      <c r="R2174" s="34" t="s">
        <v>2343</v>
      </c>
      <c r="S2174" s="69">
        <v>35432</v>
      </c>
      <c r="T2174" s="70" t="s">
        <v>9807</v>
      </c>
      <c r="U2174" s="34" t="s">
        <v>7476</v>
      </c>
      <c r="V2174" s="34" t="s">
        <v>7477</v>
      </c>
      <c r="W2174" s="34" t="s">
        <v>9808</v>
      </c>
      <c r="X2174" s="34" t="s">
        <v>2011</v>
      </c>
    </row>
    <row r="2175" spans="1:24" x14ac:dyDescent="0.25">
      <c r="A2175" s="30" t="s">
        <v>120</v>
      </c>
      <c r="B2175" s="31" t="s">
        <v>1640</v>
      </c>
      <c r="C2175" s="31" t="str">
        <f t="shared" si="99"/>
        <v>Neurology Policy</v>
      </c>
      <c r="G2175" s="30" t="s">
        <v>120</v>
      </c>
      <c r="H2175" s="31" t="s">
        <v>1640</v>
      </c>
      <c r="I2175" s="31" t="str">
        <f t="shared" si="100"/>
        <v>Neurology Policy</v>
      </c>
      <c r="J2175" t="e">
        <f t="shared" ca="1" si="101"/>
        <v>#N/A</v>
      </c>
      <c r="N2175" s="34" t="s">
        <v>2011</v>
      </c>
      <c r="O2175" s="34" t="s">
        <v>2340</v>
      </c>
      <c r="P2175" s="69">
        <v>7790</v>
      </c>
      <c r="Q2175" s="34" t="s">
        <v>9809</v>
      </c>
      <c r="R2175" s="34" t="s">
        <v>9810</v>
      </c>
      <c r="S2175" s="69">
        <v>60746</v>
      </c>
      <c r="T2175" s="70" t="s">
        <v>9811</v>
      </c>
      <c r="U2175" s="34" t="s">
        <v>7476</v>
      </c>
      <c r="V2175" s="34" t="s">
        <v>7477</v>
      </c>
      <c r="W2175" s="34" t="s">
        <v>9812</v>
      </c>
      <c r="X2175" s="34" t="s">
        <v>2011</v>
      </c>
    </row>
    <row r="2176" spans="1:24" x14ac:dyDescent="0.25">
      <c r="A2176" s="30" t="s">
        <v>120</v>
      </c>
      <c r="B2176" s="31" t="s">
        <v>1641</v>
      </c>
      <c r="C2176" s="31" t="str">
        <f t="shared" si="99"/>
        <v>Neurology Policy</v>
      </c>
      <c r="G2176" s="30" t="s">
        <v>120</v>
      </c>
      <c r="H2176" s="31" t="s">
        <v>1641</v>
      </c>
      <c r="I2176" s="31" t="str">
        <f t="shared" si="100"/>
        <v>Neurology Policy</v>
      </c>
      <c r="J2176" t="e">
        <f t="shared" ca="1" si="101"/>
        <v>#N/A</v>
      </c>
      <c r="N2176" s="34" t="s">
        <v>2011</v>
      </c>
      <c r="O2176" s="34" t="s">
        <v>2340</v>
      </c>
      <c r="P2176" s="69">
        <v>7791</v>
      </c>
      <c r="Q2176" s="70" t="s">
        <v>9813</v>
      </c>
      <c r="R2176" s="34" t="s">
        <v>9814</v>
      </c>
      <c r="S2176" s="69">
        <v>60749</v>
      </c>
      <c r="T2176" s="70" t="s">
        <v>9815</v>
      </c>
      <c r="U2176" s="34" t="s">
        <v>7476</v>
      </c>
      <c r="V2176" s="34" t="s">
        <v>7477</v>
      </c>
      <c r="W2176" s="34" t="s">
        <v>9816</v>
      </c>
      <c r="X2176" s="34" t="s">
        <v>2011</v>
      </c>
    </row>
    <row r="2177" spans="1:24" x14ac:dyDescent="0.25">
      <c r="A2177" s="30" t="s">
        <v>120</v>
      </c>
      <c r="B2177" s="31" t="s">
        <v>1641</v>
      </c>
      <c r="C2177" s="31" t="str">
        <f t="shared" si="99"/>
        <v>Neurology Policy</v>
      </c>
      <c r="G2177" s="30" t="s">
        <v>120</v>
      </c>
      <c r="H2177" s="31" t="s">
        <v>1641</v>
      </c>
      <c r="I2177" s="31" t="str">
        <f t="shared" si="100"/>
        <v>Neurology Policy</v>
      </c>
      <c r="J2177" t="e">
        <f t="shared" ca="1" si="101"/>
        <v>#N/A</v>
      </c>
      <c r="N2177" s="34" t="s">
        <v>2011</v>
      </c>
      <c r="O2177" s="34" t="s">
        <v>2329</v>
      </c>
      <c r="P2177" s="69">
        <v>6456</v>
      </c>
      <c r="Q2177" s="34" t="s">
        <v>9817</v>
      </c>
      <c r="R2177" s="34" t="s">
        <v>9818</v>
      </c>
      <c r="S2177" s="69">
        <v>60794</v>
      </c>
      <c r="T2177" s="70" t="s">
        <v>9819</v>
      </c>
      <c r="U2177" s="34" t="s">
        <v>7476</v>
      </c>
      <c r="V2177" s="34" t="s">
        <v>7477</v>
      </c>
      <c r="W2177" s="34" t="s">
        <v>9820</v>
      </c>
      <c r="X2177" s="34" t="s">
        <v>2011</v>
      </c>
    </row>
    <row r="2178" spans="1:24" x14ac:dyDescent="0.25">
      <c r="A2178" s="30" t="s">
        <v>268</v>
      </c>
      <c r="B2178" s="31" t="s">
        <v>1642</v>
      </c>
      <c r="C2178" s="31" t="str">
        <f t="shared" si="99"/>
        <v>Cardiology Policy</v>
      </c>
      <c r="G2178" s="30" t="s">
        <v>268</v>
      </c>
      <c r="H2178" s="31" t="s">
        <v>1642</v>
      </c>
      <c r="I2178" s="31" t="str">
        <f t="shared" si="100"/>
        <v>Cardiology Policy</v>
      </c>
      <c r="J2178" t="e">
        <f t="shared" ca="1" si="101"/>
        <v>#N/A</v>
      </c>
      <c r="N2178" s="34" t="s">
        <v>2011</v>
      </c>
      <c r="O2178" s="34" t="s">
        <v>2329</v>
      </c>
      <c r="P2178" s="69">
        <v>6457</v>
      </c>
      <c r="Q2178" s="34" t="s">
        <v>9821</v>
      </c>
      <c r="R2178" s="34" t="s">
        <v>2338</v>
      </c>
      <c r="S2178" s="69">
        <v>29772</v>
      </c>
      <c r="T2178" s="70" t="s">
        <v>9822</v>
      </c>
      <c r="U2178" s="34" t="s">
        <v>7476</v>
      </c>
      <c r="V2178" s="34" t="s">
        <v>7477</v>
      </c>
      <c r="W2178" s="34" t="s">
        <v>9823</v>
      </c>
      <c r="X2178" s="34" t="s">
        <v>2011</v>
      </c>
    </row>
    <row r="2179" spans="1:24" x14ac:dyDescent="0.25">
      <c r="A2179" s="30" t="s">
        <v>268</v>
      </c>
      <c r="B2179" s="31" t="s">
        <v>1642</v>
      </c>
      <c r="C2179" s="31" t="str">
        <f t="shared" ref="C2179:C2242" si="102">VLOOKUP(A2179,$G:$I,3,0)</f>
        <v>Cardiology Policy</v>
      </c>
      <c r="G2179" s="30" t="s">
        <v>268</v>
      </c>
      <c r="H2179" s="31" t="s">
        <v>1642</v>
      </c>
      <c r="I2179" s="31" t="str">
        <f t="shared" ref="I2179:I2242" si="103">VLOOKUP(G2179,$R:$X,7,0)</f>
        <v>Cardiology Policy</v>
      </c>
      <c r="J2179" t="e">
        <f t="shared" ref="J2179:J2242" ca="1" si="104">VLOOKUP(I2179,$J:$J,1,0)</f>
        <v>#N/A</v>
      </c>
      <c r="N2179" s="34" t="s">
        <v>2011</v>
      </c>
      <c r="O2179" s="34" t="s">
        <v>2329</v>
      </c>
      <c r="P2179" s="69">
        <v>6458</v>
      </c>
      <c r="Q2179" s="34" t="s">
        <v>9824</v>
      </c>
      <c r="R2179" s="34" t="s">
        <v>2337</v>
      </c>
      <c r="S2179" s="69">
        <v>29773</v>
      </c>
      <c r="T2179" s="70" t="s">
        <v>9825</v>
      </c>
      <c r="U2179" s="34" t="s">
        <v>7476</v>
      </c>
      <c r="V2179" s="34" t="s">
        <v>7477</v>
      </c>
      <c r="W2179" s="34" t="s">
        <v>9826</v>
      </c>
      <c r="X2179" s="34" t="s">
        <v>2011</v>
      </c>
    </row>
    <row r="2180" spans="1:24" x14ac:dyDescent="0.25">
      <c r="A2180" s="30" t="s">
        <v>268</v>
      </c>
      <c r="B2180" s="31" t="s">
        <v>1643</v>
      </c>
      <c r="C2180" s="31" t="str">
        <f t="shared" si="102"/>
        <v>Cardiology Policy</v>
      </c>
      <c r="G2180" s="30" t="s">
        <v>268</v>
      </c>
      <c r="H2180" s="31" t="s">
        <v>1643</v>
      </c>
      <c r="I2180" s="31" t="str">
        <f t="shared" si="103"/>
        <v>Cardiology Policy</v>
      </c>
      <c r="J2180" t="e">
        <f t="shared" ca="1" si="104"/>
        <v>#N/A</v>
      </c>
      <c r="N2180" s="34" t="s">
        <v>2011</v>
      </c>
      <c r="O2180" s="34" t="s">
        <v>2329</v>
      </c>
      <c r="P2180" s="69">
        <v>6461</v>
      </c>
      <c r="Q2180" s="34" t="s">
        <v>9827</v>
      </c>
      <c r="R2180" s="34" t="s">
        <v>2336</v>
      </c>
      <c r="S2180" s="69">
        <v>36459</v>
      </c>
      <c r="T2180" s="34" t="s">
        <v>9828</v>
      </c>
      <c r="U2180" s="34" t="s">
        <v>7476</v>
      </c>
      <c r="V2180" s="34" t="s">
        <v>7477</v>
      </c>
      <c r="W2180" s="34" t="s">
        <v>9829</v>
      </c>
      <c r="X2180" s="34" t="s">
        <v>2011</v>
      </c>
    </row>
    <row r="2181" spans="1:24" x14ac:dyDescent="0.25">
      <c r="A2181" s="30" t="s">
        <v>268</v>
      </c>
      <c r="B2181" s="31" t="s">
        <v>1644</v>
      </c>
      <c r="C2181" s="31" t="str">
        <f t="shared" si="102"/>
        <v>Cardiology Policy</v>
      </c>
      <c r="G2181" s="30" t="s">
        <v>268</v>
      </c>
      <c r="H2181" s="31" t="s">
        <v>1644</v>
      </c>
      <c r="I2181" s="31" t="str">
        <f t="shared" si="103"/>
        <v>Cardiology Policy</v>
      </c>
      <c r="J2181" t="e">
        <f t="shared" ca="1" si="104"/>
        <v>#N/A</v>
      </c>
      <c r="N2181" s="71" t="s">
        <v>2011</v>
      </c>
      <c r="O2181" s="34" t="s">
        <v>2329</v>
      </c>
      <c r="P2181" s="69">
        <v>6463</v>
      </c>
      <c r="Q2181" s="70" t="s">
        <v>9830</v>
      </c>
      <c r="R2181" s="34" t="s">
        <v>701</v>
      </c>
      <c r="S2181" s="69">
        <v>49081</v>
      </c>
      <c r="T2181" s="70" t="s">
        <v>9831</v>
      </c>
      <c r="U2181" s="34" t="s">
        <v>7476</v>
      </c>
      <c r="V2181" s="34" t="s">
        <v>7477</v>
      </c>
      <c r="W2181" s="70" t="s">
        <v>9832</v>
      </c>
      <c r="X2181" s="71" t="s">
        <v>2011</v>
      </c>
    </row>
    <row r="2182" spans="1:24" x14ac:dyDescent="0.25">
      <c r="A2182" s="30" t="s">
        <v>239</v>
      </c>
      <c r="B2182" s="31" t="s">
        <v>1633</v>
      </c>
      <c r="C2182" s="31" t="str">
        <f t="shared" si="102"/>
        <v>ENT Policy</v>
      </c>
      <c r="G2182" s="30" t="s">
        <v>239</v>
      </c>
      <c r="H2182" s="31" t="s">
        <v>1633</v>
      </c>
      <c r="I2182" s="31" t="str">
        <f t="shared" si="103"/>
        <v>ENT Policy</v>
      </c>
      <c r="J2182" t="e">
        <f t="shared" ca="1" si="104"/>
        <v>#N/A</v>
      </c>
      <c r="N2182" s="34" t="s">
        <v>2011</v>
      </c>
      <c r="O2182" s="34" t="s">
        <v>2329</v>
      </c>
      <c r="P2182" s="69">
        <v>7561</v>
      </c>
      <c r="Q2182" s="34" t="s">
        <v>9833</v>
      </c>
      <c r="R2182" s="34" t="s">
        <v>2335</v>
      </c>
      <c r="S2182" s="69">
        <v>46836</v>
      </c>
      <c r="T2182" s="70" t="s">
        <v>9834</v>
      </c>
      <c r="U2182" s="34" t="s">
        <v>7476</v>
      </c>
      <c r="V2182" s="34" t="s">
        <v>7477</v>
      </c>
      <c r="W2182" s="70" t="s">
        <v>9835</v>
      </c>
      <c r="X2182" s="34" t="s">
        <v>2011</v>
      </c>
    </row>
    <row r="2183" spans="1:24" x14ac:dyDescent="0.25">
      <c r="A2183" s="30" t="s">
        <v>239</v>
      </c>
      <c r="B2183" s="31" t="s">
        <v>1435</v>
      </c>
      <c r="C2183" s="31" t="str">
        <f t="shared" si="102"/>
        <v>ENT Policy</v>
      </c>
      <c r="G2183" s="30" t="s">
        <v>239</v>
      </c>
      <c r="H2183" s="31" t="s">
        <v>1435</v>
      </c>
      <c r="I2183" s="31" t="str">
        <f t="shared" si="103"/>
        <v>ENT Policy</v>
      </c>
      <c r="J2183" t="e">
        <f t="shared" ca="1" si="104"/>
        <v>#N/A</v>
      </c>
      <c r="N2183" s="34" t="s">
        <v>2011</v>
      </c>
      <c r="O2183" s="34" t="s">
        <v>2329</v>
      </c>
      <c r="P2183" s="69">
        <v>7562</v>
      </c>
      <c r="Q2183" s="34" t="s">
        <v>9836</v>
      </c>
      <c r="R2183" s="34" t="s">
        <v>2334</v>
      </c>
      <c r="S2183" s="69">
        <v>46936</v>
      </c>
      <c r="T2183" s="70" t="s">
        <v>9837</v>
      </c>
      <c r="U2183" s="34" t="s">
        <v>7932</v>
      </c>
      <c r="V2183" s="34" t="s">
        <v>7946</v>
      </c>
      <c r="W2183" s="34" t="s">
        <v>9838</v>
      </c>
      <c r="X2183" s="34" t="s">
        <v>2011</v>
      </c>
    </row>
    <row r="2184" spans="1:24" x14ac:dyDescent="0.25">
      <c r="A2184" s="30" t="s">
        <v>239</v>
      </c>
      <c r="B2184" s="31" t="s">
        <v>1645</v>
      </c>
      <c r="C2184" s="31" t="str">
        <f t="shared" si="102"/>
        <v>ENT Policy</v>
      </c>
      <c r="G2184" s="30" t="s">
        <v>239</v>
      </c>
      <c r="H2184" s="31" t="s">
        <v>1645</v>
      </c>
      <c r="I2184" s="31" t="str">
        <f t="shared" si="103"/>
        <v>ENT Policy</v>
      </c>
      <c r="J2184" t="e">
        <f t="shared" ca="1" si="104"/>
        <v>#N/A</v>
      </c>
      <c r="N2184" s="34" t="s">
        <v>2011</v>
      </c>
      <c r="O2184" s="34" t="s">
        <v>2329</v>
      </c>
      <c r="P2184" s="69">
        <v>7563</v>
      </c>
      <c r="Q2184" s="34" t="s">
        <v>9839</v>
      </c>
      <c r="R2184" s="34" t="s">
        <v>2333</v>
      </c>
      <c r="S2184" s="69">
        <v>49072</v>
      </c>
      <c r="T2184" s="70" t="s">
        <v>9840</v>
      </c>
      <c r="U2184" s="34" t="s">
        <v>7476</v>
      </c>
      <c r="V2184" s="34" t="s">
        <v>7477</v>
      </c>
      <c r="W2184" s="70" t="s">
        <v>9841</v>
      </c>
      <c r="X2184" s="34" t="s">
        <v>2011</v>
      </c>
    </row>
    <row r="2185" spans="1:24" x14ac:dyDescent="0.25">
      <c r="A2185" s="30" t="s">
        <v>239</v>
      </c>
      <c r="B2185" s="31" t="s">
        <v>1434</v>
      </c>
      <c r="C2185" s="31" t="str">
        <f t="shared" si="102"/>
        <v>ENT Policy</v>
      </c>
      <c r="G2185" s="30" t="s">
        <v>239</v>
      </c>
      <c r="H2185" s="31" t="s">
        <v>1434</v>
      </c>
      <c r="I2185" s="31" t="str">
        <f t="shared" si="103"/>
        <v>ENT Policy</v>
      </c>
      <c r="J2185" t="e">
        <f t="shared" ca="1" si="104"/>
        <v>#N/A</v>
      </c>
      <c r="N2185" s="34" t="s">
        <v>2011</v>
      </c>
      <c r="O2185" s="34" t="s">
        <v>2329</v>
      </c>
      <c r="P2185" s="69">
        <v>7796</v>
      </c>
      <c r="Q2185" s="34" t="s">
        <v>9842</v>
      </c>
      <c r="R2185" s="34" t="s">
        <v>2332</v>
      </c>
      <c r="S2185" s="69">
        <v>35428</v>
      </c>
      <c r="T2185" s="34" t="s">
        <v>9843</v>
      </c>
      <c r="U2185" s="34" t="s">
        <v>7476</v>
      </c>
      <c r="V2185" s="34" t="s">
        <v>7477</v>
      </c>
      <c r="W2185" s="34" t="s">
        <v>9844</v>
      </c>
      <c r="X2185" s="34" t="s">
        <v>2011</v>
      </c>
    </row>
    <row r="2186" spans="1:24" x14ac:dyDescent="0.25">
      <c r="A2186" s="30" t="s">
        <v>239</v>
      </c>
      <c r="B2186" s="31" t="s">
        <v>1433</v>
      </c>
      <c r="C2186" s="31" t="str">
        <f t="shared" si="102"/>
        <v>ENT Policy</v>
      </c>
      <c r="G2186" s="30" t="s">
        <v>239</v>
      </c>
      <c r="H2186" s="31" t="s">
        <v>1433</v>
      </c>
      <c r="I2186" s="31" t="str">
        <f t="shared" si="103"/>
        <v>ENT Policy</v>
      </c>
      <c r="J2186" t="e">
        <f t="shared" ca="1" si="104"/>
        <v>#N/A</v>
      </c>
      <c r="N2186" s="34" t="s">
        <v>2011</v>
      </c>
      <c r="O2186" s="34" t="s">
        <v>2329</v>
      </c>
      <c r="P2186" s="69">
        <v>7797</v>
      </c>
      <c r="Q2186" s="70" t="s">
        <v>9845</v>
      </c>
      <c r="R2186" s="34" t="s">
        <v>9846</v>
      </c>
      <c r="S2186" s="69">
        <v>60810</v>
      </c>
      <c r="T2186" s="70" t="s">
        <v>9847</v>
      </c>
      <c r="U2186" s="34" t="s">
        <v>7476</v>
      </c>
      <c r="V2186" s="34" t="s">
        <v>7477</v>
      </c>
      <c r="W2186" s="34" t="s">
        <v>9823</v>
      </c>
      <c r="X2186" s="34" t="s">
        <v>2011</v>
      </c>
    </row>
    <row r="2187" spans="1:24" x14ac:dyDescent="0.25">
      <c r="A2187" s="30" t="s">
        <v>278</v>
      </c>
      <c r="B2187" s="31" t="s">
        <v>1551</v>
      </c>
      <c r="C2187" s="31" t="str">
        <f t="shared" si="102"/>
        <v>Ophthalmology Policy</v>
      </c>
      <c r="G2187" s="30" t="s">
        <v>278</v>
      </c>
      <c r="H2187" s="31" t="s">
        <v>1551</v>
      </c>
      <c r="I2187" s="31" t="str">
        <f t="shared" si="103"/>
        <v>Ophthalmology Policy</v>
      </c>
      <c r="J2187" t="e">
        <f t="shared" ca="1" si="104"/>
        <v>#N/A</v>
      </c>
      <c r="N2187" s="34" t="s">
        <v>2011</v>
      </c>
      <c r="O2187" s="34" t="s">
        <v>2329</v>
      </c>
      <c r="P2187" s="69">
        <v>7798</v>
      </c>
      <c r="Q2187" s="34" t="s">
        <v>9848</v>
      </c>
      <c r="R2187" s="34" t="s">
        <v>2331</v>
      </c>
      <c r="S2187" s="69">
        <v>35438</v>
      </c>
      <c r="T2187" s="70" t="s">
        <v>9849</v>
      </c>
      <c r="U2187" s="34" t="s">
        <v>7476</v>
      </c>
      <c r="V2187" s="34" t="s">
        <v>7477</v>
      </c>
      <c r="W2187" s="34" t="s">
        <v>9850</v>
      </c>
      <c r="X2187" s="34" t="s">
        <v>2011</v>
      </c>
    </row>
    <row r="2188" spans="1:24" x14ac:dyDescent="0.25">
      <c r="A2188" s="30" t="s">
        <v>278</v>
      </c>
      <c r="B2188" s="31" t="s">
        <v>839</v>
      </c>
      <c r="C2188" s="31" t="str">
        <f t="shared" si="102"/>
        <v>Ophthalmology Policy</v>
      </c>
      <c r="G2188" s="30" t="s">
        <v>278</v>
      </c>
      <c r="H2188" s="31" t="s">
        <v>839</v>
      </c>
      <c r="I2188" s="31" t="str">
        <f t="shared" si="103"/>
        <v>Ophthalmology Policy</v>
      </c>
      <c r="J2188" t="e">
        <f t="shared" ca="1" si="104"/>
        <v>#N/A</v>
      </c>
      <c r="N2188" s="34" t="s">
        <v>2011</v>
      </c>
      <c r="O2188" s="34" t="s">
        <v>2319</v>
      </c>
      <c r="P2188" s="69">
        <v>4748</v>
      </c>
      <c r="Q2188" s="34" t="s">
        <v>9851</v>
      </c>
      <c r="R2188" s="34" t="s">
        <v>2320</v>
      </c>
      <c r="S2188" s="69">
        <v>36185</v>
      </c>
      <c r="T2188" s="34" t="s">
        <v>9852</v>
      </c>
      <c r="U2188" s="34" t="s">
        <v>7476</v>
      </c>
      <c r="V2188" s="34" t="s">
        <v>7477</v>
      </c>
      <c r="W2188" s="34" t="s">
        <v>9823</v>
      </c>
      <c r="X2188" s="34" t="s">
        <v>2011</v>
      </c>
    </row>
    <row r="2189" spans="1:24" x14ac:dyDescent="0.25">
      <c r="A2189" s="30" t="s">
        <v>278</v>
      </c>
      <c r="B2189" s="31" t="s">
        <v>840</v>
      </c>
      <c r="C2189" s="31" t="str">
        <f t="shared" si="102"/>
        <v>Ophthalmology Policy</v>
      </c>
      <c r="G2189" s="30" t="s">
        <v>278</v>
      </c>
      <c r="H2189" s="31" t="s">
        <v>840</v>
      </c>
      <c r="I2189" s="31" t="str">
        <f t="shared" si="103"/>
        <v>Ophthalmology Policy</v>
      </c>
      <c r="J2189" t="e">
        <f t="shared" ca="1" si="104"/>
        <v>#N/A</v>
      </c>
      <c r="N2189" s="34" t="s">
        <v>2011</v>
      </c>
      <c r="O2189" s="34" t="s">
        <v>2319</v>
      </c>
      <c r="P2189" s="69">
        <v>6445</v>
      </c>
      <c r="Q2189" s="70" t="s">
        <v>9853</v>
      </c>
      <c r="R2189" s="34" t="s">
        <v>9854</v>
      </c>
      <c r="S2189" s="69">
        <v>60884</v>
      </c>
      <c r="T2189" s="70" t="s">
        <v>9855</v>
      </c>
      <c r="U2189" s="34" t="s">
        <v>7476</v>
      </c>
      <c r="V2189" s="34" t="s">
        <v>7477</v>
      </c>
      <c r="W2189" s="34" t="s">
        <v>9823</v>
      </c>
      <c r="X2189" s="34" t="s">
        <v>2011</v>
      </c>
    </row>
    <row r="2190" spans="1:24" x14ac:dyDescent="0.25">
      <c r="A2190" s="30" t="s">
        <v>278</v>
      </c>
      <c r="B2190" s="31" t="s">
        <v>1646</v>
      </c>
      <c r="C2190" s="31" t="str">
        <f t="shared" si="102"/>
        <v>Ophthalmology Policy</v>
      </c>
      <c r="G2190" s="30" t="s">
        <v>278</v>
      </c>
      <c r="H2190" s="31" t="s">
        <v>1646</v>
      </c>
      <c r="I2190" s="31" t="str">
        <f t="shared" si="103"/>
        <v>Ophthalmology Policy</v>
      </c>
      <c r="J2190" t="e">
        <f t="shared" ca="1" si="104"/>
        <v>#N/A</v>
      </c>
      <c r="N2190" s="71" t="s">
        <v>2011</v>
      </c>
      <c r="O2190" s="34" t="s">
        <v>2319</v>
      </c>
      <c r="P2190" s="69">
        <v>6486</v>
      </c>
      <c r="Q2190" s="34" t="s">
        <v>9856</v>
      </c>
      <c r="R2190" s="34" t="s">
        <v>713</v>
      </c>
      <c r="S2190" s="69">
        <v>60745</v>
      </c>
      <c r="T2190" s="70" t="s">
        <v>9857</v>
      </c>
      <c r="U2190" s="34" t="s">
        <v>7476</v>
      </c>
      <c r="V2190" s="34" t="s">
        <v>7477</v>
      </c>
      <c r="W2190" s="70" t="s">
        <v>9858</v>
      </c>
      <c r="X2190" s="71" t="s">
        <v>2011</v>
      </c>
    </row>
    <row r="2191" spans="1:24" x14ac:dyDescent="0.25">
      <c r="A2191" s="30" t="s">
        <v>278</v>
      </c>
      <c r="B2191" s="31" t="s">
        <v>841</v>
      </c>
      <c r="C2191" s="31" t="str">
        <f t="shared" si="102"/>
        <v>Ophthalmology Policy</v>
      </c>
      <c r="G2191" s="30" t="s">
        <v>278</v>
      </c>
      <c r="H2191" s="31" t="s">
        <v>841</v>
      </c>
      <c r="I2191" s="31" t="str">
        <f t="shared" si="103"/>
        <v>Ophthalmology Policy</v>
      </c>
      <c r="J2191" t="e">
        <f t="shared" ca="1" si="104"/>
        <v>#N/A</v>
      </c>
      <c r="N2191" s="34" t="s">
        <v>2011</v>
      </c>
      <c r="O2191" s="34" t="s">
        <v>2319</v>
      </c>
      <c r="P2191" s="69">
        <v>7293</v>
      </c>
      <c r="Q2191" s="34" t="s">
        <v>9859</v>
      </c>
      <c r="R2191" s="34" t="s">
        <v>2326</v>
      </c>
      <c r="S2191" s="69">
        <v>29956</v>
      </c>
      <c r="T2191" s="70" t="s">
        <v>9860</v>
      </c>
      <c r="U2191" s="34" t="s">
        <v>7476</v>
      </c>
      <c r="V2191" s="34" t="s">
        <v>7477</v>
      </c>
      <c r="W2191" s="34" t="s">
        <v>9823</v>
      </c>
      <c r="X2191" s="34" t="s">
        <v>2011</v>
      </c>
    </row>
    <row r="2192" spans="1:24" x14ac:dyDescent="0.25">
      <c r="A2192" s="30" t="s">
        <v>278</v>
      </c>
      <c r="B2192" s="31" t="s">
        <v>841</v>
      </c>
      <c r="C2192" s="31" t="str">
        <f t="shared" si="102"/>
        <v>Ophthalmology Policy</v>
      </c>
      <c r="G2192" s="30" t="s">
        <v>278</v>
      </c>
      <c r="H2192" s="31" t="s">
        <v>841</v>
      </c>
      <c r="I2192" s="31" t="str">
        <f t="shared" si="103"/>
        <v>Ophthalmology Policy</v>
      </c>
      <c r="J2192" t="e">
        <f t="shared" ca="1" si="104"/>
        <v>#N/A</v>
      </c>
      <c r="N2192" s="34" t="s">
        <v>2011</v>
      </c>
      <c r="O2192" s="34" t="s">
        <v>2319</v>
      </c>
      <c r="P2192" s="69">
        <v>7294</v>
      </c>
      <c r="Q2192" s="34" t="s">
        <v>9861</v>
      </c>
      <c r="R2192" s="34" t="s">
        <v>2325</v>
      </c>
      <c r="S2192" s="69">
        <v>29957</v>
      </c>
      <c r="T2192" s="70" t="s">
        <v>9862</v>
      </c>
      <c r="U2192" s="34" t="s">
        <v>7476</v>
      </c>
      <c r="V2192" s="34" t="s">
        <v>7477</v>
      </c>
      <c r="W2192" s="34" t="s">
        <v>9863</v>
      </c>
      <c r="X2192" s="34" t="s">
        <v>2011</v>
      </c>
    </row>
    <row r="2193" spans="1:24" x14ac:dyDescent="0.25">
      <c r="A2193" s="30" t="s">
        <v>278</v>
      </c>
      <c r="B2193" s="31" t="s">
        <v>841</v>
      </c>
      <c r="C2193" s="31" t="str">
        <f t="shared" si="102"/>
        <v>Ophthalmology Policy</v>
      </c>
      <c r="G2193" s="30" t="s">
        <v>278</v>
      </c>
      <c r="H2193" s="31" t="s">
        <v>841</v>
      </c>
      <c r="I2193" s="31" t="str">
        <f t="shared" si="103"/>
        <v>Ophthalmology Policy</v>
      </c>
      <c r="J2193" t="e">
        <f t="shared" ca="1" si="104"/>
        <v>#N/A</v>
      </c>
      <c r="N2193" s="34" t="s">
        <v>2011</v>
      </c>
      <c r="O2193" s="34" t="s">
        <v>2319</v>
      </c>
      <c r="P2193" s="69">
        <v>7794</v>
      </c>
      <c r="Q2193" s="34" t="s">
        <v>9864</v>
      </c>
      <c r="R2193" s="34" t="s">
        <v>9865</v>
      </c>
      <c r="S2193" s="69">
        <v>60744</v>
      </c>
      <c r="T2193" s="70" t="s">
        <v>9866</v>
      </c>
      <c r="U2193" s="34" t="s">
        <v>7476</v>
      </c>
      <c r="V2193" s="34" t="s">
        <v>7477</v>
      </c>
      <c r="W2193" s="34" t="s">
        <v>9820</v>
      </c>
      <c r="X2193" s="34" t="s">
        <v>2011</v>
      </c>
    </row>
    <row r="2194" spans="1:24" x14ac:dyDescent="0.25">
      <c r="A2194" s="30" t="s">
        <v>278</v>
      </c>
      <c r="B2194" s="31" t="s">
        <v>1553</v>
      </c>
      <c r="C2194" s="31" t="str">
        <f t="shared" si="102"/>
        <v>Ophthalmology Policy</v>
      </c>
      <c r="G2194" s="30" t="s">
        <v>278</v>
      </c>
      <c r="H2194" s="31" t="s">
        <v>1553</v>
      </c>
      <c r="I2194" s="31" t="str">
        <f t="shared" si="103"/>
        <v>Ophthalmology Policy</v>
      </c>
      <c r="J2194" t="e">
        <f t="shared" ca="1" si="104"/>
        <v>#N/A</v>
      </c>
      <c r="N2194" s="34" t="s">
        <v>2011</v>
      </c>
      <c r="O2194" s="34" t="s">
        <v>2319</v>
      </c>
      <c r="P2194" s="69">
        <v>7799</v>
      </c>
      <c r="Q2194" s="34" t="s">
        <v>9867</v>
      </c>
      <c r="R2194" s="34" t="s">
        <v>2324</v>
      </c>
      <c r="S2194" s="69">
        <v>35429</v>
      </c>
      <c r="T2194" s="34" t="s">
        <v>9868</v>
      </c>
      <c r="U2194" s="34" t="s">
        <v>7476</v>
      </c>
      <c r="V2194" s="34" t="s">
        <v>7477</v>
      </c>
      <c r="W2194" s="34" t="s">
        <v>9844</v>
      </c>
      <c r="X2194" s="34" t="s">
        <v>2011</v>
      </c>
    </row>
    <row r="2195" spans="1:24" x14ac:dyDescent="0.25">
      <c r="A2195" s="30" t="s">
        <v>278</v>
      </c>
      <c r="B2195" s="31" t="s">
        <v>1554</v>
      </c>
      <c r="C2195" s="31" t="str">
        <f t="shared" si="102"/>
        <v>Ophthalmology Policy</v>
      </c>
      <c r="G2195" s="30" t="s">
        <v>278</v>
      </c>
      <c r="H2195" s="31" t="s">
        <v>1554</v>
      </c>
      <c r="I2195" s="31" t="str">
        <f t="shared" si="103"/>
        <v>Ophthalmology Policy</v>
      </c>
      <c r="J2195" t="e">
        <f t="shared" ca="1" si="104"/>
        <v>#N/A</v>
      </c>
      <c r="N2195" s="34" t="s">
        <v>2011</v>
      </c>
      <c r="O2195" s="34" t="s">
        <v>2319</v>
      </c>
      <c r="P2195" s="69">
        <v>7800</v>
      </c>
      <c r="Q2195" s="34" t="s">
        <v>9869</v>
      </c>
      <c r="R2195" s="34" t="s">
        <v>2323</v>
      </c>
      <c r="S2195" s="69">
        <v>46887</v>
      </c>
      <c r="T2195" s="70" t="s">
        <v>9870</v>
      </c>
      <c r="U2195" s="34" t="s">
        <v>7476</v>
      </c>
      <c r="V2195" s="34" t="s">
        <v>7477</v>
      </c>
      <c r="W2195" s="70" t="s">
        <v>9871</v>
      </c>
      <c r="X2195" s="34" t="s">
        <v>2011</v>
      </c>
    </row>
    <row r="2196" spans="1:24" x14ac:dyDescent="0.25">
      <c r="A2196" s="30" t="s">
        <v>278</v>
      </c>
      <c r="B2196" s="31" t="s">
        <v>1555</v>
      </c>
      <c r="C2196" s="31" t="str">
        <f t="shared" si="102"/>
        <v>Ophthalmology Policy</v>
      </c>
      <c r="G2196" s="30" t="s">
        <v>278</v>
      </c>
      <c r="H2196" s="31" t="s">
        <v>1555</v>
      </c>
      <c r="I2196" s="31" t="str">
        <f t="shared" si="103"/>
        <v>Ophthalmology Policy</v>
      </c>
      <c r="J2196" t="e">
        <f t="shared" ca="1" si="104"/>
        <v>#N/A</v>
      </c>
      <c r="N2196" s="34" t="s">
        <v>2011</v>
      </c>
      <c r="O2196" s="34" t="s">
        <v>2319</v>
      </c>
      <c r="P2196" s="69">
        <v>7801</v>
      </c>
      <c r="Q2196" s="34" t="s">
        <v>9872</v>
      </c>
      <c r="R2196" s="34" t="s">
        <v>2321</v>
      </c>
      <c r="S2196" s="69">
        <v>35444</v>
      </c>
      <c r="T2196" s="70" t="s">
        <v>9873</v>
      </c>
      <c r="U2196" s="34" t="s">
        <v>7476</v>
      </c>
      <c r="V2196" s="34" t="s">
        <v>7477</v>
      </c>
      <c r="W2196" s="34" t="s">
        <v>9850</v>
      </c>
      <c r="X2196" s="34" t="s">
        <v>2011</v>
      </c>
    </row>
    <row r="2197" spans="1:24" x14ac:dyDescent="0.25">
      <c r="A2197" s="30" t="s">
        <v>330</v>
      </c>
      <c r="B2197" s="31" t="s">
        <v>1647</v>
      </c>
      <c r="C2197" s="31" t="str">
        <f t="shared" si="102"/>
        <v>Ophthalmology Policy</v>
      </c>
      <c r="G2197" s="30" t="s">
        <v>330</v>
      </c>
      <c r="H2197" s="31" t="s">
        <v>1647</v>
      </c>
      <c r="I2197" s="31" t="str">
        <f t="shared" si="103"/>
        <v>Ophthalmology Policy</v>
      </c>
      <c r="J2197" t="e">
        <f t="shared" ca="1" si="104"/>
        <v>#N/A</v>
      </c>
      <c r="N2197" s="34" t="s">
        <v>2011</v>
      </c>
      <c r="O2197" s="34" t="s">
        <v>2314</v>
      </c>
      <c r="P2197" s="69">
        <v>6154</v>
      </c>
      <c r="Q2197" s="34" t="s">
        <v>9874</v>
      </c>
      <c r="R2197" s="34" t="s">
        <v>2315</v>
      </c>
      <c r="S2197" s="69">
        <v>36186</v>
      </c>
      <c r="T2197" s="34" t="s">
        <v>9875</v>
      </c>
      <c r="U2197" s="34" t="s">
        <v>7476</v>
      </c>
      <c r="V2197" s="34" t="s">
        <v>7477</v>
      </c>
      <c r="W2197" s="34" t="s">
        <v>9876</v>
      </c>
      <c r="X2197" s="34" t="s">
        <v>2011</v>
      </c>
    </row>
    <row r="2198" spans="1:24" x14ac:dyDescent="0.25">
      <c r="A2198" s="30" t="s">
        <v>330</v>
      </c>
      <c r="B2198" s="31" t="s">
        <v>1648</v>
      </c>
      <c r="C2198" s="31" t="str">
        <f t="shared" si="102"/>
        <v>Ophthalmology Policy</v>
      </c>
      <c r="G2198" s="30" t="s">
        <v>330</v>
      </c>
      <c r="H2198" s="31" t="s">
        <v>1648</v>
      </c>
      <c r="I2198" s="31" t="str">
        <f t="shared" si="103"/>
        <v>Ophthalmology Policy</v>
      </c>
      <c r="J2198" t="e">
        <f t="shared" ca="1" si="104"/>
        <v>#N/A</v>
      </c>
      <c r="N2198" s="71" t="s">
        <v>2011</v>
      </c>
      <c r="O2198" s="34" t="s">
        <v>2314</v>
      </c>
      <c r="P2198" s="69">
        <v>6385</v>
      </c>
      <c r="Q2198" s="34" t="s">
        <v>9877</v>
      </c>
      <c r="R2198" s="34" t="s">
        <v>681</v>
      </c>
      <c r="S2198" s="69">
        <v>29765</v>
      </c>
      <c r="T2198" s="70" t="s">
        <v>9878</v>
      </c>
      <c r="U2198" s="34" t="s">
        <v>7476</v>
      </c>
      <c r="V2198" s="34" t="s">
        <v>7477</v>
      </c>
      <c r="W2198" s="34" t="s">
        <v>9879</v>
      </c>
      <c r="X2198" s="71" t="s">
        <v>2011</v>
      </c>
    </row>
    <row r="2199" spans="1:24" x14ac:dyDescent="0.25">
      <c r="A2199" s="30" t="s">
        <v>1649</v>
      </c>
      <c r="B2199" s="31" t="s">
        <v>507</v>
      </c>
      <c r="C2199" s="31" t="str">
        <f t="shared" si="102"/>
        <v>CMS National Coverage Determinations (NCD) Policy</v>
      </c>
      <c r="G2199" s="30" t="s">
        <v>1649</v>
      </c>
      <c r="H2199" s="31" t="s">
        <v>507</v>
      </c>
      <c r="I2199" s="31" t="str">
        <f t="shared" si="103"/>
        <v>CMS National Coverage Determinations (NCD) Policy</v>
      </c>
      <c r="J2199" t="e">
        <f t="shared" ca="1" si="104"/>
        <v>#N/A</v>
      </c>
      <c r="N2199" s="34" t="s">
        <v>2011</v>
      </c>
      <c r="O2199" s="34" t="s">
        <v>2314</v>
      </c>
      <c r="P2199" s="69">
        <v>6386</v>
      </c>
      <c r="Q2199" s="34" t="s">
        <v>9880</v>
      </c>
      <c r="R2199" s="34" t="s">
        <v>2318</v>
      </c>
      <c r="S2199" s="69">
        <v>18517</v>
      </c>
      <c r="T2199" s="34" t="s">
        <v>9881</v>
      </c>
      <c r="U2199" s="34" t="s">
        <v>7476</v>
      </c>
      <c r="V2199" s="34" t="s">
        <v>7477</v>
      </c>
      <c r="W2199" s="34" t="s">
        <v>9876</v>
      </c>
      <c r="X2199" s="34" t="s">
        <v>2011</v>
      </c>
    </row>
    <row r="2200" spans="1:24" x14ac:dyDescent="0.25">
      <c r="A2200" s="30" t="s">
        <v>1649</v>
      </c>
      <c r="B2200" s="31" t="s">
        <v>508</v>
      </c>
      <c r="C2200" s="31" t="str">
        <f t="shared" si="102"/>
        <v>CMS National Coverage Determinations (NCD) Policy</v>
      </c>
      <c r="G2200" s="30" t="s">
        <v>1649</v>
      </c>
      <c r="H2200" s="31" t="s">
        <v>508</v>
      </c>
      <c r="I2200" s="31" t="str">
        <f t="shared" si="103"/>
        <v>CMS National Coverage Determinations (NCD) Policy</v>
      </c>
      <c r="J2200" t="e">
        <f t="shared" ca="1" si="104"/>
        <v>#N/A</v>
      </c>
      <c r="N2200" s="34" t="s">
        <v>2011</v>
      </c>
      <c r="O2200" s="34" t="s">
        <v>2314</v>
      </c>
      <c r="P2200" s="69">
        <v>6387</v>
      </c>
      <c r="Q2200" s="34" t="s">
        <v>9882</v>
      </c>
      <c r="R2200" s="34" t="s">
        <v>2317</v>
      </c>
      <c r="S2200" s="69">
        <v>18540</v>
      </c>
      <c r="T2200" s="34" t="s">
        <v>9883</v>
      </c>
      <c r="U2200" s="34" t="s">
        <v>7476</v>
      </c>
      <c r="V2200" s="34" t="s">
        <v>7477</v>
      </c>
      <c r="W2200" s="34" t="s">
        <v>9876</v>
      </c>
      <c r="X2200" s="34" t="s">
        <v>2011</v>
      </c>
    </row>
    <row r="2201" spans="1:24" x14ac:dyDescent="0.25">
      <c r="A2201" s="30" t="s">
        <v>1649</v>
      </c>
      <c r="B2201" s="31" t="s">
        <v>509</v>
      </c>
      <c r="C2201" s="31" t="str">
        <f t="shared" si="102"/>
        <v>CMS National Coverage Determinations (NCD) Policy</v>
      </c>
      <c r="G2201" s="30" t="s">
        <v>1649</v>
      </c>
      <c r="H2201" s="31" t="s">
        <v>509</v>
      </c>
      <c r="I2201" s="31" t="str">
        <f t="shared" si="103"/>
        <v>CMS National Coverage Determinations (NCD) Policy</v>
      </c>
      <c r="J2201" t="e">
        <f t="shared" ca="1" si="104"/>
        <v>#N/A</v>
      </c>
      <c r="N2201" s="34" t="s">
        <v>2011</v>
      </c>
      <c r="O2201" s="34" t="s">
        <v>2314</v>
      </c>
      <c r="P2201" s="69">
        <v>6388</v>
      </c>
      <c r="Q2201" s="70" t="s">
        <v>9884</v>
      </c>
      <c r="R2201" s="34" t="s">
        <v>2316</v>
      </c>
      <c r="S2201" s="69">
        <v>36027</v>
      </c>
      <c r="T2201" s="70" t="s">
        <v>9885</v>
      </c>
      <c r="U2201" s="34" t="s">
        <v>5017</v>
      </c>
      <c r="V2201" s="34" t="s">
        <v>5017</v>
      </c>
      <c r="W2201" s="34" t="s">
        <v>5018</v>
      </c>
      <c r="X2201" s="34" t="s">
        <v>2011</v>
      </c>
    </row>
    <row r="2202" spans="1:24" x14ac:dyDescent="0.25">
      <c r="A2202" s="30" t="s">
        <v>1649</v>
      </c>
      <c r="B2202" s="31" t="s">
        <v>510</v>
      </c>
      <c r="C2202" s="31" t="str">
        <f t="shared" si="102"/>
        <v>CMS National Coverage Determinations (NCD) Policy</v>
      </c>
      <c r="G2202" s="30" t="s">
        <v>1649</v>
      </c>
      <c r="H2202" s="31" t="s">
        <v>510</v>
      </c>
      <c r="I2202" s="31" t="str">
        <f t="shared" si="103"/>
        <v>CMS National Coverage Determinations (NCD) Policy</v>
      </c>
      <c r="J2202" t="e">
        <f t="shared" ca="1" si="104"/>
        <v>#N/A</v>
      </c>
      <c r="N2202" s="34" t="s">
        <v>2011</v>
      </c>
      <c r="O2202" s="34" t="s">
        <v>2309</v>
      </c>
      <c r="P2202" s="69">
        <v>8046</v>
      </c>
      <c r="Q2202" s="34" t="s">
        <v>9886</v>
      </c>
      <c r="R2202" s="34" t="s">
        <v>2313</v>
      </c>
      <c r="S2202" s="69">
        <v>50442</v>
      </c>
      <c r="T2202" s="70" t="s">
        <v>9887</v>
      </c>
      <c r="U2202" s="34" t="s">
        <v>4638</v>
      </c>
      <c r="V2202" s="34" t="s">
        <v>4639</v>
      </c>
      <c r="W2202" s="34" t="s">
        <v>9888</v>
      </c>
      <c r="X2202" s="34" t="s">
        <v>2011</v>
      </c>
    </row>
    <row r="2203" spans="1:24" x14ac:dyDescent="0.25">
      <c r="A2203" s="30" t="s">
        <v>1649</v>
      </c>
      <c r="B2203" s="31" t="s">
        <v>511</v>
      </c>
      <c r="C2203" s="31" t="str">
        <f t="shared" si="102"/>
        <v>CMS National Coverage Determinations (NCD) Policy</v>
      </c>
      <c r="G2203" s="30" t="s">
        <v>1649</v>
      </c>
      <c r="H2203" s="31" t="s">
        <v>511</v>
      </c>
      <c r="I2203" s="31" t="str">
        <f t="shared" si="103"/>
        <v>CMS National Coverage Determinations (NCD) Policy</v>
      </c>
      <c r="J2203" t="e">
        <f t="shared" ca="1" si="104"/>
        <v>#N/A</v>
      </c>
      <c r="N2203" s="34" t="s">
        <v>2011</v>
      </c>
      <c r="O2203" s="34" t="s">
        <v>2309</v>
      </c>
      <c r="P2203" s="69">
        <v>8227</v>
      </c>
      <c r="Q2203" s="34" t="s">
        <v>9889</v>
      </c>
      <c r="R2203" s="34" t="s">
        <v>2312</v>
      </c>
      <c r="S2203" s="69">
        <v>41795</v>
      </c>
      <c r="T2203" s="34" t="s">
        <v>9890</v>
      </c>
      <c r="U2203" s="34" t="s">
        <v>4638</v>
      </c>
      <c r="V2203" s="34" t="s">
        <v>4639</v>
      </c>
      <c r="W2203" s="34" t="s">
        <v>9891</v>
      </c>
      <c r="X2203" s="34" t="s">
        <v>2011</v>
      </c>
    </row>
    <row r="2204" spans="1:24" x14ac:dyDescent="0.25">
      <c r="A2204" s="30" t="s">
        <v>1650</v>
      </c>
      <c r="B2204" s="31" t="s">
        <v>507</v>
      </c>
      <c r="C2204" s="31" t="str">
        <f t="shared" si="102"/>
        <v>CMS National Coverage Determinations (NCD) Policy</v>
      </c>
      <c r="G2204" s="30" t="s">
        <v>1650</v>
      </c>
      <c r="H2204" s="31" t="s">
        <v>507</v>
      </c>
      <c r="I2204" s="31" t="str">
        <f t="shared" si="103"/>
        <v>CMS National Coverage Determinations (NCD) Policy</v>
      </c>
      <c r="J2204" t="e">
        <f t="shared" ca="1" si="104"/>
        <v>#N/A</v>
      </c>
      <c r="N2204" s="34" t="s">
        <v>2011</v>
      </c>
      <c r="O2204" s="34" t="s">
        <v>2309</v>
      </c>
      <c r="P2204" s="69">
        <v>8227</v>
      </c>
      <c r="Q2204" s="34" t="s">
        <v>9889</v>
      </c>
      <c r="R2204" s="34" t="s">
        <v>2311</v>
      </c>
      <c r="S2204" s="69">
        <v>41850</v>
      </c>
      <c r="T2204" s="34" t="s">
        <v>9892</v>
      </c>
      <c r="U2204" s="34" t="s">
        <v>4638</v>
      </c>
      <c r="V2204" s="34" t="s">
        <v>4639</v>
      </c>
      <c r="W2204" s="34" t="s">
        <v>9891</v>
      </c>
      <c r="X2204" s="34" t="s">
        <v>2011</v>
      </c>
    </row>
    <row r="2205" spans="1:24" x14ac:dyDescent="0.25">
      <c r="A2205" s="30" t="s">
        <v>1650</v>
      </c>
      <c r="B2205" s="31" t="s">
        <v>508</v>
      </c>
      <c r="C2205" s="31" t="str">
        <f t="shared" si="102"/>
        <v>CMS National Coverage Determinations (NCD) Policy</v>
      </c>
      <c r="G2205" s="30" t="s">
        <v>1650</v>
      </c>
      <c r="H2205" s="31" t="s">
        <v>508</v>
      </c>
      <c r="I2205" s="31" t="str">
        <f t="shared" si="103"/>
        <v>CMS National Coverage Determinations (NCD) Policy</v>
      </c>
      <c r="J2205" t="e">
        <f t="shared" ca="1" si="104"/>
        <v>#N/A</v>
      </c>
      <c r="N2205" s="34" t="s">
        <v>2011</v>
      </c>
      <c r="O2205" s="34" t="s">
        <v>2309</v>
      </c>
      <c r="P2205" s="69">
        <v>8227</v>
      </c>
      <c r="Q2205" s="34" t="s">
        <v>9889</v>
      </c>
      <c r="R2205" s="34" t="s">
        <v>2310</v>
      </c>
      <c r="S2205" s="69">
        <v>41858</v>
      </c>
      <c r="T2205" s="34" t="s">
        <v>9893</v>
      </c>
      <c r="U2205" s="34" t="s">
        <v>4638</v>
      </c>
      <c r="V2205" s="34" t="s">
        <v>4639</v>
      </c>
      <c r="W2205" s="34" t="s">
        <v>9891</v>
      </c>
      <c r="X2205" s="34" t="s">
        <v>2011</v>
      </c>
    </row>
    <row r="2206" spans="1:24" x14ac:dyDescent="0.25">
      <c r="A2206" s="30" t="s">
        <v>1650</v>
      </c>
      <c r="B2206" s="31" t="s">
        <v>509</v>
      </c>
      <c r="C2206" s="31" t="str">
        <f t="shared" si="102"/>
        <v>CMS National Coverage Determinations (NCD) Policy</v>
      </c>
      <c r="G2206" s="30" t="s">
        <v>1650</v>
      </c>
      <c r="H2206" s="31" t="s">
        <v>509</v>
      </c>
      <c r="I2206" s="31" t="str">
        <f t="shared" si="103"/>
        <v>CMS National Coverage Determinations (NCD) Policy</v>
      </c>
      <c r="J2206" t="e">
        <f t="shared" ca="1" si="104"/>
        <v>#N/A</v>
      </c>
      <c r="N2206" s="34" t="s">
        <v>2011</v>
      </c>
      <c r="O2206" s="34" t="s">
        <v>2303</v>
      </c>
      <c r="P2206" s="69">
        <v>6305</v>
      </c>
      <c r="Q2206" s="34" t="s">
        <v>9894</v>
      </c>
      <c r="R2206" s="34" t="s">
        <v>2308</v>
      </c>
      <c r="S2206" s="69">
        <v>50726</v>
      </c>
      <c r="T2206" s="34" t="s">
        <v>9895</v>
      </c>
      <c r="U2206" s="34" t="s">
        <v>7476</v>
      </c>
      <c r="V2206" s="34" t="s">
        <v>7477</v>
      </c>
      <c r="W2206" s="34" t="s">
        <v>9896</v>
      </c>
      <c r="X2206" s="34" t="s">
        <v>2011</v>
      </c>
    </row>
    <row r="2207" spans="1:24" x14ac:dyDescent="0.25">
      <c r="A2207" s="30" t="s">
        <v>1650</v>
      </c>
      <c r="B2207" s="31" t="s">
        <v>510</v>
      </c>
      <c r="C2207" s="31" t="str">
        <f t="shared" si="102"/>
        <v>CMS National Coverage Determinations (NCD) Policy</v>
      </c>
      <c r="G2207" s="30" t="s">
        <v>1650</v>
      </c>
      <c r="H2207" s="31" t="s">
        <v>510</v>
      </c>
      <c r="I2207" s="31" t="str">
        <f t="shared" si="103"/>
        <v>CMS National Coverage Determinations (NCD) Policy</v>
      </c>
      <c r="J2207" t="e">
        <f t="shared" ca="1" si="104"/>
        <v>#N/A</v>
      </c>
      <c r="N2207" s="34" t="s">
        <v>2011</v>
      </c>
      <c r="O2207" s="34" t="s">
        <v>2303</v>
      </c>
      <c r="P2207" s="69">
        <v>6306</v>
      </c>
      <c r="Q2207" s="34" t="s">
        <v>9897</v>
      </c>
      <c r="R2207" s="34" t="s">
        <v>9898</v>
      </c>
      <c r="S2207" s="69">
        <v>57474</v>
      </c>
      <c r="T2207" s="70" t="s">
        <v>9899</v>
      </c>
      <c r="U2207" s="34" t="s">
        <v>7476</v>
      </c>
      <c r="V2207" s="34" t="s">
        <v>7477</v>
      </c>
      <c r="W2207" s="34" t="s">
        <v>9900</v>
      </c>
      <c r="X2207" s="34" t="s">
        <v>2011</v>
      </c>
    </row>
    <row r="2208" spans="1:24" x14ac:dyDescent="0.25">
      <c r="A2208" s="30" t="s">
        <v>1650</v>
      </c>
      <c r="B2208" s="31" t="s">
        <v>511</v>
      </c>
      <c r="C2208" s="31" t="str">
        <f t="shared" si="102"/>
        <v>CMS National Coverage Determinations (NCD) Policy</v>
      </c>
      <c r="G2208" s="30" t="s">
        <v>1650</v>
      </c>
      <c r="H2208" s="31" t="s">
        <v>511</v>
      </c>
      <c r="I2208" s="31" t="str">
        <f t="shared" si="103"/>
        <v>CMS National Coverage Determinations (NCD) Policy</v>
      </c>
      <c r="J2208" t="e">
        <f t="shared" ca="1" si="104"/>
        <v>#N/A</v>
      </c>
      <c r="N2208" s="71" t="s">
        <v>2011</v>
      </c>
      <c r="O2208" s="34" t="s">
        <v>2303</v>
      </c>
      <c r="P2208" s="69">
        <v>6307</v>
      </c>
      <c r="Q2208" s="34" t="s">
        <v>9901</v>
      </c>
      <c r="R2208" s="34" t="s">
        <v>661</v>
      </c>
      <c r="S2208" s="69">
        <v>17683</v>
      </c>
      <c r="T2208" s="70" t="s">
        <v>9902</v>
      </c>
      <c r="U2208" s="34" t="s">
        <v>7476</v>
      </c>
      <c r="V2208" s="34" t="s">
        <v>7477</v>
      </c>
      <c r="W2208" s="70" t="s">
        <v>9903</v>
      </c>
      <c r="X2208" s="71" t="s">
        <v>2011</v>
      </c>
    </row>
    <row r="2209" spans="1:24" x14ac:dyDescent="0.25">
      <c r="A2209" s="30" t="s">
        <v>1651</v>
      </c>
      <c r="B2209" s="31" t="s">
        <v>1652</v>
      </c>
      <c r="C2209" s="31" t="str">
        <f t="shared" si="102"/>
        <v>Podiatry Policy</v>
      </c>
      <c r="G2209" s="30" t="s">
        <v>1651</v>
      </c>
      <c r="H2209" s="31" t="s">
        <v>1652</v>
      </c>
      <c r="I2209" s="31" t="str">
        <f t="shared" si="103"/>
        <v>Podiatry Policy</v>
      </c>
      <c r="J2209" t="e">
        <f t="shared" ca="1" si="104"/>
        <v>#N/A</v>
      </c>
      <c r="N2209" s="34" t="s">
        <v>2011</v>
      </c>
      <c r="O2209" s="34" t="s">
        <v>2303</v>
      </c>
      <c r="P2209" s="69">
        <v>6308</v>
      </c>
      <c r="Q2209" s="34" t="s">
        <v>9904</v>
      </c>
      <c r="R2209" s="34" t="s">
        <v>2306</v>
      </c>
      <c r="S2209" s="69">
        <v>36041</v>
      </c>
      <c r="T2209" s="34" t="s">
        <v>9905</v>
      </c>
      <c r="U2209" s="34" t="s">
        <v>7476</v>
      </c>
      <c r="V2209" s="34" t="s">
        <v>7477</v>
      </c>
      <c r="W2209" s="34" t="s">
        <v>9906</v>
      </c>
      <c r="X2209" s="34" t="s">
        <v>2011</v>
      </c>
    </row>
    <row r="2210" spans="1:24" x14ac:dyDescent="0.25">
      <c r="A2210" s="30" t="s">
        <v>1651</v>
      </c>
      <c r="B2210" s="31" t="s">
        <v>1653</v>
      </c>
      <c r="C2210" s="31" t="str">
        <f t="shared" si="102"/>
        <v>Podiatry Policy</v>
      </c>
      <c r="G2210" s="30" t="s">
        <v>1651</v>
      </c>
      <c r="H2210" s="31" t="s">
        <v>1653</v>
      </c>
      <c r="I2210" s="31" t="str">
        <f t="shared" si="103"/>
        <v>Podiatry Policy</v>
      </c>
      <c r="J2210" t="e">
        <f t="shared" ca="1" si="104"/>
        <v>#N/A</v>
      </c>
      <c r="N2210" s="34" t="s">
        <v>2011</v>
      </c>
      <c r="O2210" s="34" t="s">
        <v>2303</v>
      </c>
      <c r="P2210" s="69">
        <v>7810</v>
      </c>
      <c r="Q2210" s="34" t="s">
        <v>9907</v>
      </c>
      <c r="R2210" s="34" t="s">
        <v>2305</v>
      </c>
      <c r="S2210" s="69">
        <v>54920</v>
      </c>
      <c r="T2210" s="70" t="s">
        <v>9908</v>
      </c>
      <c r="U2210" s="34" t="s">
        <v>7476</v>
      </c>
      <c r="V2210" s="34" t="s">
        <v>7477</v>
      </c>
      <c r="W2210" s="34" t="s">
        <v>9906</v>
      </c>
      <c r="X2210" s="34" t="s">
        <v>2011</v>
      </c>
    </row>
    <row r="2211" spans="1:24" x14ac:dyDescent="0.25">
      <c r="A2211" s="30" t="s">
        <v>1651</v>
      </c>
      <c r="B2211" s="31" t="s">
        <v>1654</v>
      </c>
      <c r="C2211" s="31" t="str">
        <f t="shared" si="102"/>
        <v>Podiatry Policy</v>
      </c>
      <c r="G2211" s="30" t="s">
        <v>1651</v>
      </c>
      <c r="H2211" s="31" t="s">
        <v>1654</v>
      </c>
      <c r="I2211" s="31" t="str">
        <f t="shared" si="103"/>
        <v>Podiatry Policy</v>
      </c>
      <c r="J2211" t="e">
        <f t="shared" ca="1" si="104"/>
        <v>#N/A</v>
      </c>
      <c r="N2211" s="34" t="s">
        <v>2011</v>
      </c>
      <c r="O2211" s="34" t="s">
        <v>2303</v>
      </c>
      <c r="P2211" s="69">
        <v>7811</v>
      </c>
      <c r="Q2211" s="34" t="s">
        <v>9909</v>
      </c>
      <c r="R2211" s="34" t="s">
        <v>2304</v>
      </c>
      <c r="S2211" s="69">
        <v>34925</v>
      </c>
      <c r="T2211" s="34" t="s">
        <v>9910</v>
      </c>
      <c r="U2211" s="34" t="s">
        <v>7932</v>
      </c>
      <c r="V2211" s="34" t="s">
        <v>7933</v>
      </c>
      <c r="W2211" s="34" t="s">
        <v>9911</v>
      </c>
      <c r="X2211" s="34" t="s">
        <v>2011</v>
      </c>
    </row>
    <row r="2212" spans="1:24" x14ac:dyDescent="0.25">
      <c r="A2212" s="30" t="s">
        <v>1651</v>
      </c>
      <c r="B2212" s="31" t="s">
        <v>1655</v>
      </c>
      <c r="C2212" s="31" t="str">
        <f t="shared" si="102"/>
        <v>Podiatry Policy</v>
      </c>
      <c r="G2212" s="30" t="s">
        <v>1651</v>
      </c>
      <c r="H2212" s="31" t="s">
        <v>1655</v>
      </c>
      <c r="I2212" s="31" t="str">
        <f t="shared" si="103"/>
        <v>Podiatry Policy</v>
      </c>
      <c r="J2212" t="e">
        <f t="shared" ca="1" si="104"/>
        <v>#N/A</v>
      </c>
      <c r="N2212" s="71" t="s">
        <v>2011</v>
      </c>
      <c r="O2212" s="34" t="s">
        <v>2297</v>
      </c>
      <c r="P2212" s="69">
        <v>6012</v>
      </c>
      <c r="Q2212" s="70" t="s">
        <v>9912</v>
      </c>
      <c r="R2212" s="34" t="s">
        <v>169</v>
      </c>
      <c r="S2212" s="69">
        <v>60646</v>
      </c>
      <c r="T2212" s="70" t="s">
        <v>9913</v>
      </c>
      <c r="U2212" s="34" t="s">
        <v>7476</v>
      </c>
      <c r="V2212" s="34" t="s">
        <v>7477</v>
      </c>
      <c r="W2212" s="34" t="s">
        <v>9914</v>
      </c>
      <c r="X2212" s="71" t="s">
        <v>2011</v>
      </c>
    </row>
    <row r="2213" spans="1:24" x14ac:dyDescent="0.25">
      <c r="A2213" s="30" t="s">
        <v>1651</v>
      </c>
      <c r="B2213" s="31" t="s">
        <v>1656</v>
      </c>
      <c r="C2213" s="31" t="str">
        <f t="shared" si="102"/>
        <v>Podiatry Policy</v>
      </c>
      <c r="G2213" s="30" t="s">
        <v>1651</v>
      </c>
      <c r="H2213" s="31" t="s">
        <v>1656</v>
      </c>
      <c r="I2213" s="31" t="str">
        <f t="shared" si="103"/>
        <v>Podiatry Policy</v>
      </c>
      <c r="J2213" t="e">
        <f t="shared" ca="1" si="104"/>
        <v>#N/A</v>
      </c>
      <c r="N2213" s="34" t="s">
        <v>2011</v>
      </c>
      <c r="O2213" s="34" t="s">
        <v>2297</v>
      </c>
      <c r="P2213" s="69">
        <v>7557</v>
      </c>
      <c r="Q2213" s="70" t="s">
        <v>9915</v>
      </c>
      <c r="R2213" s="34" t="s">
        <v>2300</v>
      </c>
      <c r="S2213" s="69">
        <v>31634</v>
      </c>
      <c r="T2213" s="70" t="s">
        <v>9916</v>
      </c>
      <c r="U2213" s="34" t="s">
        <v>7476</v>
      </c>
      <c r="V2213" s="34" t="s">
        <v>7477</v>
      </c>
      <c r="W2213" s="34" t="s">
        <v>9917</v>
      </c>
      <c r="X2213" s="34" t="s">
        <v>2011</v>
      </c>
    </row>
    <row r="2214" spans="1:24" x14ac:dyDescent="0.25">
      <c r="A2214" s="30" t="s">
        <v>137</v>
      </c>
      <c r="B2214" s="31" t="s">
        <v>1652</v>
      </c>
      <c r="C2214" s="31" t="str">
        <f t="shared" si="102"/>
        <v>Podiatry Policy</v>
      </c>
      <c r="G2214" s="30" t="s">
        <v>137</v>
      </c>
      <c r="H2214" s="31" t="s">
        <v>1652</v>
      </c>
      <c r="I2214" s="31" t="str">
        <f t="shared" si="103"/>
        <v>Podiatry Policy</v>
      </c>
      <c r="J2214" t="e">
        <f t="shared" ca="1" si="104"/>
        <v>#N/A</v>
      </c>
      <c r="N2214" s="71" t="s">
        <v>2011</v>
      </c>
      <c r="O2214" s="34" t="s">
        <v>2297</v>
      </c>
      <c r="P2214" s="69">
        <v>7558</v>
      </c>
      <c r="Q2214" s="34" t="s">
        <v>9918</v>
      </c>
      <c r="R2214" s="34" t="s">
        <v>128</v>
      </c>
      <c r="S2214" s="69">
        <v>31635</v>
      </c>
      <c r="T2214" s="70" t="s">
        <v>9919</v>
      </c>
      <c r="U2214" s="34" t="s">
        <v>7476</v>
      </c>
      <c r="V2214" s="34" t="s">
        <v>7477</v>
      </c>
      <c r="W2214" s="70" t="s">
        <v>9920</v>
      </c>
      <c r="X2214" s="71" t="s">
        <v>2011</v>
      </c>
    </row>
    <row r="2215" spans="1:24" x14ac:dyDescent="0.25">
      <c r="A2215" s="30" t="s">
        <v>137</v>
      </c>
      <c r="B2215" s="31" t="s">
        <v>1653</v>
      </c>
      <c r="C2215" s="31" t="str">
        <f t="shared" si="102"/>
        <v>Podiatry Policy</v>
      </c>
      <c r="G2215" s="30" t="s">
        <v>137</v>
      </c>
      <c r="H2215" s="31" t="s">
        <v>1653</v>
      </c>
      <c r="I2215" s="31" t="str">
        <f t="shared" si="103"/>
        <v>Podiatry Policy</v>
      </c>
      <c r="J2215" t="e">
        <f t="shared" ca="1" si="104"/>
        <v>#N/A</v>
      </c>
      <c r="N2215" s="34" t="s">
        <v>2011</v>
      </c>
      <c r="O2215" s="34" t="s">
        <v>2297</v>
      </c>
      <c r="P2215" s="69">
        <v>7559</v>
      </c>
      <c r="Q2215" s="34" t="s">
        <v>9921</v>
      </c>
      <c r="R2215" s="34" t="s">
        <v>2299</v>
      </c>
      <c r="S2215" s="69">
        <v>31713</v>
      </c>
      <c r="T2215" s="34" t="s">
        <v>9922</v>
      </c>
      <c r="U2215" s="34" t="s">
        <v>7476</v>
      </c>
      <c r="V2215" s="34" t="s">
        <v>7477</v>
      </c>
      <c r="W2215" s="34" t="s">
        <v>9923</v>
      </c>
      <c r="X2215" s="34" t="s">
        <v>2011</v>
      </c>
    </row>
    <row r="2216" spans="1:24" x14ac:dyDescent="0.25">
      <c r="A2216" s="30" t="s">
        <v>137</v>
      </c>
      <c r="B2216" s="31" t="s">
        <v>1657</v>
      </c>
      <c r="C2216" s="31" t="str">
        <f t="shared" si="102"/>
        <v>Podiatry Policy</v>
      </c>
      <c r="G2216" s="30" t="s">
        <v>137</v>
      </c>
      <c r="H2216" s="31" t="s">
        <v>1657</v>
      </c>
      <c r="I2216" s="31" t="str">
        <f t="shared" si="103"/>
        <v>Podiatry Policy</v>
      </c>
      <c r="J2216" t="e">
        <f t="shared" ca="1" si="104"/>
        <v>#N/A</v>
      </c>
      <c r="N2216" s="34" t="s">
        <v>2011</v>
      </c>
      <c r="O2216" s="34" t="s">
        <v>2297</v>
      </c>
      <c r="P2216" s="69">
        <v>7573</v>
      </c>
      <c r="Q2216" s="34" t="s">
        <v>9924</v>
      </c>
      <c r="R2216" s="34" t="s">
        <v>9925</v>
      </c>
      <c r="S2216" s="69">
        <v>60616</v>
      </c>
      <c r="T2216" s="70" t="s">
        <v>9926</v>
      </c>
      <c r="U2216" s="34" t="s">
        <v>7476</v>
      </c>
      <c r="V2216" s="34" t="s">
        <v>7477</v>
      </c>
      <c r="W2216" s="34" t="s">
        <v>9927</v>
      </c>
      <c r="X2216" s="34" t="s">
        <v>2011</v>
      </c>
    </row>
    <row r="2217" spans="1:24" x14ac:dyDescent="0.25">
      <c r="A2217" s="30" t="s">
        <v>137</v>
      </c>
      <c r="B2217" s="31" t="s">
        <v>1654</v>
      </c>
      <c r="C2217" s="31" t="str">
        <f t="shared" si="102"/>
        <v>Podiatry Policy</v>
      </c>
      <c r="G2217" s="30" t="s">
        <v>137</v>
      </c>
      <c r="H2217" s="31" t="s">
        <v>1654</v>
      </c>
      <c r="I2217" s="31" t="str">
        <f t="shared" si="103"/>
        <v>Podiatry Policy</v>
      </c>
      <c r="J2217" t="e">
        <f t="shared" ca="1" si="104"/>
        <v>#N/A</v>
      </c>
      <c r="N2217" s="34" t="s">
        <v>2011</v>
      </c>
      <c r="O2217" s="70" t="s">
        <v>3595</v>
      </c>
      <c r="P2217" s="69">
        <v>8929</v>
      </c>
      <c r="Q2217" s="34" t="s">
        <v>9928</v>
      </c>
      <c r="R2217" s="34" t="s">
        <v>9929</v>
      </c>
      <c r="S2217" s="69">
        <v>58483</v>
      </c>
      <c r="T2217" s="70" t="s">
        <v>9930</v>
      </c>
      <c r="U2217" s="34" t="s">
        <v>7476</v>
      </c>
      <c r="V2217" s="34" t="s">
        <v>7477</v>
      </c>
      <c r="W2217" s="34" t="s">
        <v>9931</v>
      </c>
      <c r="X2217" s="34" t="s">
        <v>2011</v>
      </c>
    </row>
    <row r="2218" spans="1:24" x14ac:dyDescent="0.25">
      <c r="A2218" s="30" t="s">
        <v>137</v>
      </c>
      <c r="B2218" s="31" t="s">
        <v>1655</v>
      </c>
      <c r="C2218" s="31" t="str">
        <f t="shared" si="102"/>
        <v>Podiatry Policy</v>
      </c>
      <c r="G2218" s="30" t="s">
        <v>137</v>
      </c>
      <c r="H2218" s="31" t="s">
        <v>1655</v>
      </c>
      <c r="I2218" s="31" t="str">
        <f t="shared" si="103"/>
        <v>Podiatry Policy</v>
      </c>
      <c r="J2218" t="e">
        <f t="shared" ca="1" si="104"/>
        <v>#N/A</v>
      </c>
      <c r="N2218" s="34" t="s">
        <v>2011</v>
      </c>
      <c r="O2218" s="70" t="s">
        <v>3595</v>
      </c>
      <c r="P2218" s="69">
        <v>8930</v>
      </c>
      <c r="Q2218" s="34" t="s">
        <v>9932</v>
      </c>
      <c r="R2218" s="34" t="s">
        <v>2292</v>
      </c>
      <c r="S2218" s="69">
        <v>52345</v>
      </c>
      <c r="T2218" s="70" t="s">
        <v>9933</v>
      </c>
      <c r="U2218" s="34" t="s">
        <v>7476</v>
      </c>
      <c r="V2218" s="34" t="s">
        <v>7477</v>
      </c>
      <c r="W2218" s="34" t="s">
        <v>9931</v>
      </c>
      <c r="X2218" s="34" t="s">
        <v>2011</v>
      </c>
    </row>
    <row r="2219" spans="1:24" x14ac:dyDescent="0.25">
      <c r="A2219" s="30" t="s">
        <v>137</v>
      </c>
      <c r="B2219" s="31" t="s">
        <v>1656</v>
      </c>
      <c r="C2219" s="31" t="str">
        <f t="shared" si="102"/>
        <v>Podiatry Policy</v>
      </c>
      <c r="G2219" s="30" t="s">
        <v>137</v>
      </c>
      <c r="H2219" s="31" t="s">
        <v>1656</v>
      </c>
      <c r="I2219" s="31" t="str">
        <f t="shared" si="103"/>
        <v>Podiatry Policy</v>
      </c>
      <c r="J2219" t="e">
        <f t="shared" ca="1" si="104"/>
        <v>#N/A</v>
      </c>
      <c r="N2219" s="34" t="s">
        <v>2011</v>
      </c>
      <c r="O2219" s="70" t="s">
        <v>3595</v>
      </c>
      <c r="P2219" s="69">
        <v>8932</v>
      </c>
      <c r="Q2219" s="34" t="s">
        <v>9934</v>
      </c>
      <c r="R2219" s="34" t="s">
        <v>2293</v>
      </c>
      <c r="S2219" s="69">
        <v>52214</v>
      </c>
      <c r="T2219" s="34" t="s">
        <v>9935</v>
      </c>
      <c r="U2219" s="34" t="s">
        <v>7476</v>
      </c>
      <c r="V2219" s="34" t="s">
        <v>7477</v>
      </c>
      <c r="W2219" s="34" t="s">
        <v>9931</v>
      </c>
      <c r="X2219" s="34" t="s">
        <v>2011</v>
      </c>
    </row>
    <row r="2220" spans="1:24" x14ac:dyDescent="0.25">
      <c r="A2220" s="30" t="s">
        <v>137</v>
      </c>
      <c r="B2220" s="31" t="s">
        <v>1658</v>
      </c>
      <c r="C2220" s="31" t="str">
        <f t="shared" si="102"/>
        <v>Podiatry Policy</v>
      </c>
      <c r="G2220" s="30" t="s">
        <v>137</v>
      </c>
      <c r="H2220" s="31" t="s">
        <v>1658</v>
      </c>
      <c r="I2220" s="31" t="str">
        <f t="shared" si="103"/>
        <v>Podiatry Policy</v>
      </c>
      <c r="J2220" t="e">
        <f t="shared" ca="1" si="104"/>
        <v>#N/A</v>
      </c>
      <c r="N2220" s="34" t="s">
        <v>2011</v>
      </c>
      <c r="O2220" s="70" t="s">
        <v>3595</v>
      </c>
      <c r="P2220" s="69">
        <v>8933</v>
      </c>
      <c r="Q2220" s="34" t="s">
        <v>9936</v>
      </c>
      <c r="R2220" s="34" t="s">
        <v>2295</v>
      </c>
      <c r="S2220" s="69">
        <v>52168</v>
      </c>
      <c r="T2220" s="34" t="s">
        <v>9937</v>
      </c>
      <c r="U2220" s="34" t="s">
        <v>7476</v>
      </c>
      <c r="V2220" s="34" t="s">
        <v>7477</v>
      </c>
      <c r="W2220" s="34" t="s">
        <v>9938</v>
      </c>
      <c r="X2220" s="34" t="s">
        <v>2011</v>
      </c>
    </row>
    <row r="2221" spans="1:24" x14ac:dyDescent="0.25">
      <c r="A2221" s="30" t="s">
        <v>137</v>
      </c>
      <c r="B2221" s="31" t="s">
        <v>1659</v>
      </c>
      <c r="C2221" s="31" t="str">
        <f t="shared" si="102"/>
        <v>Podiatry Policy</v>
      </c>
      <c r="G2221" s="30" t="s">
        <v>137</v>
      </c>
      <c r="H2221" s="31" t="s">
        <v>1659</v>
      </c>
      <c r="I2221" s="31" t="str">
        <f t="shared" si="103"/>
        <v>Podiatry Policy</v>
      </c>
      <c r="J2221" t="e">
        <f t="shared" ca="1" si="104"/>
        <v>#N/A</v>
      </c>
      <c r="N2221" s="34" t="s">
        <v>2011</v>
      </c>
      <c r="O2221" s="70" t="s">
        <v>3595</v>
      </c>
      <c r="P2221" s="69">
        <v>8934</v>
      </c>
      <c r="Q2221" s="34" t="s">
        <v>9939</v>
      </c>
      <c r="R2221" s="34" t="s">
        <v>2291</v>
      </c>
      <c r="S2221" s="69">
        <v>52428</v>
      </c>
      <c r="T2221" s="70" t="s">
        <v>9940</v>
      </c>
      <c r="U2221" s="34" t="s">
        <v>7476</v>
      </c>
      <c r="V2221" s="34" t="s">
        <v>7477</v>
      </c>
      <c r="W2221" s="34" t="s">
        <v>9938</v>
      </c>
      <c r="X2221" s="34" t="s">
        <v>2011</v>
      </c>
    </row>
    <row r="2222" spans="1:24" x14ac:dyDescent="0.25">
      <c r="A2222" s="30" t="s">
        <v>137</v>
      </c>
      <c r="B2222" s="31" t="s">
        <v>1660</v>
      </c>
      <c r="C2222" s="31" t="str">
        <f t="shared" si="102"/>
        <v>Podiatry Policy</v>
      </c>
      <c r="G2222" s="30" t="s">
        <v>137</v>
      </c>
      <c r="H2222" s="31" t="s">
        <v>1660</v>
      </c>
      <c r="I2222" s="31" t="str">
        <f t="shared" si="103"/>
        <v>Podiatry Policy</v>
      </c>
      <c r="J2222" t="e">
        <f t="shared" ca="1" si="104"/>
        <v>#N/A</v>
      </c>
      <c r="N2222" s="71" t="s">
        <v>2011</v>
      </c>
      <c r="O2222" s="70" t="s">
        <v>3595</v>
      </c>
      <c r="P2222" s="69">
        <v>8935</v>
      </c>
      <c r="Q2222" s="34" t="s">
        <v>9941</v>
      </c>
      <c r="R2222" s="34" t="s">
        <v>451</v>
      </c>
      <c r="S2222" s="69">
        <v>59147</v>
      </c>
      <c r="T2222" s="70" t="s">
        <v>9942</v>
      </c>
      <c r="U2222" s="34" t="s">
        <v>7476</v>
      </c>
      <c r="V2222" s="34" t="s">
        <v>7477</v>
      </c>
      <c r="W2222" s="70" t="s">
        <v>9943</v>
      </c>
      <c r="X2222" s="71" t="s">
        <v>2011</v>
      </c>
    </row>
    <row r="2223" spans="1:24" x14ac:dyDescent="0.25">
      <c r="A2223" s="30" t="s">
        <v>137</v>
      </c>
      <c r="B2223" s="31" t="s">
        <v>1661</v>
      </c>
      <c r="C2223" s="31" t="str">
        <f t="shared" si="102"/>
        <v>Podiatry Policy</v>
      </c>
      <c r="G2223" s="30" t="s">
        <v>137</v>
      </c>
      <c r="H2223" s="31" t="s">
        <v>1661</v>
      </c>
      <c r="I2223" s="31" t="str">
        <f t="shared" si="103"/>
        <v>Podiatry Policy</v>
      </c>
      <c r="J2223" t="e">
        <f t="shared" ca="1" si="104"/>
        <v>#N/A</v>
      </c>
      <c r="N2223" s="34" t="s">
        <v>2011</v>
      </c>
      <c r="O2223" s="70" t="s">
        <v>3595</v>
      </c>
      <c r="P2223" s="69">
        <v>9260</v>
      </c>
      <c r="Q2223" s="34" t="s">
        <v>9944</v>
      </c>
      <c r="R2223" s="34" t="s">
        <v>9945</v>
      </c>
      <c r="S2223" s="69">
        <v>58408</v>
      </c>
      <c r="T2223" s="70" t="s">
        <v>9946</v>
      </c>
      <c r="U2223" s="34" t="s">
        <v>7476</v>
      </c>
      <c r="V2223" s="34" t="s">
        <v>7477</v>
      </c>
      <c r="W2223" s="34" t="s">
        <v>9947</v>
      </c>
      <c r="X2223" s="34" t="s">
        <v>2011</v>
      </c>
    </row>
    <row r="2224" spans="1:24" x14ac:dyDescent="0.25">
      <c r="A2224" s="30" t="s">
        <v>137</v>
      </c>
      <c r="B2224" s="31" t="s">
        <v>1662</v>
      </c>
      <c r="C2224" s="31" t="str">
        <f t="shared" si="102"/>
        <v>Podiatry Policy</v>
      </c>
      <c r="G2224" s="30" t="s">
        <v>137</v>
      </c>
      <c r="H2224" s="31" t="s">
        <v>1662</v>
      </c>
      <c r="I2224" s="31" t="str">
        <f t="shared" si="103"/>
        <v>Podiatry Policy</v>
      </c>
      <c r="J2224" t="e">
        <f t="shared" ca="1" si="104"/>
        <v>#N/A</v>
      </c>
      <c r="N2224" s="71" t="s">
        <v>2011</v>
      </c>
      <c r="O2224" s="34" t="s">
        <v>2282</v>
      </c>
      <c r="P2224" s="69">
        <v>8747</v>
      </c>
      <c r="Q2224" s="70" t="s">
        <v>9948</v>
      </c>
      <c r="R2224" s="34" t="s">
        <v>1516</v>
      </c>
      <c r="S2224" s="69">
        <v>47696</v>
      </c>
      <c r="T2224" s="70" t="s">
        <v>9949</v>
      </c>
      <c r="U2224" s="34" t="s">
        <v>7476</v>
      </c>
      <c r="V2224" s="34" t="s">
        <v>7477</v>
      </c>
      <c r="W2224" s="34" t="s">
        <v>9950</v>
      </c>
      <c r="X2224" s="71" t="s">
        <v>2011</v>
      </c>
    </row>
    <row r="2225" spans="1:24" x14ac:dyDescent="0.25">
      <c r="A2225" s="30" t="s">
        <v>137</v>
      </c>
      <c r="B2225" s="31" t="s">
        <v>1663</v>
      </c>
      <c r="C2225" s="31" t="str">
        <f t="shared" si="102"/>
        <v>Podiatry Policy</v>
      </c>
      <c r="G2225" s="30" t="s">
        <v>137</v>
      </c>
      <c r="H2225" s="31" t="s">
        <v>1663</v>
      </c>
      <c r="I2225" s="31" t="str">
        <f t="shared" si="103"/>
        <v>Podiatry Policy</v>
      </c>
      <c r="J2225" t="e">
        <f t="shared" ca="1" si="104"/>
        <v>#N/A</v>
      </c>
      <c r="N2225" s="34" t="s">
        <v>2011</v>
      </c>
      <c r="O2225" s="34" t="s">
        <v>2282</v>
      </c>
      <c r="P2225" s="69">
        <v>8748</v>
      </c>
      <c r="Q2225" s="34" t="s">
        <v>9951</v>
      </c>
      <c r="R2225" s="34" t="s">
        <v>2284</v>
      </c>
      <c r="S2225" s="69">
        <v>47717</v>
      </c>
      <c r="T2225" s="70" t="s">
        <v>9952</v>
      </c>
      <c r="U2225" s="34" t="s">
        <v>7476</v>
      </c>
      <c r="V2225" s="34" t="s">
        <v>7477</v>
      </c>
      <c r="W2225" s="34" t="s">
        <v>9953</v>
      </c>
      <c r="X2225" s="34" t="s">
        <v>2011</v>
      </c>
    </row>
    <row r="2226" spans="1:24" x14ac:dyDescent="0.25">
      <c r="A2226" s="30" t="s">
        <v>137</v>
      </c>
      <c r="B2226" s="31" t="s">
        <v>1664</v>
      </c>
      <c r="C2226" s="31" t="str">
        <f t="shared" si="102"/>
        <v>Podiatry Policy</v>
      </c>
      <c r="G2226" s="30" t="s">
        <v>137</v>
      </c>
      <c r="H2226" s="31" t="s">
        <v>1664</v>
      </c>
      <c r="I2226" s="31" t="str">
        <f t="shared" si="103"/>
        <v>Podiatry Policy</v>
      </c>
      <c r="J2226" t="e">
        <f t="shared" ca="1" si="104"/>
        <v>#N/A</v>
      </c>
      <c r="N2226" s="34" t="s">
        <v>2011</v>
      </c>
      <c r="O2226" s="34" t="s">
        <v>2282</v>
      </c>
      <c r="P2226" s="69">
        <v>8749</v>
      </c>
      <c r="Q2226" s="34" t="s">
        <v>9954</v>
      </c>
      <c r="R2226" s="34" t="s">
        <v>2286</v>
      </c>
      <c r="S2226" s="69">
        <v>47695</v>
      </c>
      <c r="T2226" s="34" t="s">
        <v>9955</v>
      </c>
      <c r="U2226" s="34" t="s">
        <v>7476</v>
      </c>
      <c r="V2226" s="34" t="s">
        <v>7477</v>
      </c>
      <c r="W2226" s="34" t="s">
        <v>9953</v>
      </c>
      <c r="X2226" s="34" t="s">
        <v>2011</v>
      </c>
    </row>
    <row r="2227" spans="1:24" x14ac:dyDescent="0.25">
      <c r="A2227" s="30" t="s">
        <v>1665</v>
      </c>
      <c r="B2227" s="31" t="s">
        <v>839</v>
      </c>
      <c r="C2227" s="31" t="str">
        <f t="shared" si="102"/>
        <v>Ophthalmology Policy</v>
      </c>
      <c r="G2227" s="30" t="s">
        <v>1665</v>
      </c>
      <c r="H2227" s="31" t="s">
        <v>839</v>
      </c>
      <c r="I2227" s="31" t="str">
        <f t="shared" si="103"/>
        <v>Ophthalmology Policy</v>
      </c>
      <c r="J2227" t="e">
        <f t="shared" ca="1" si="104"/>
        <v>#N/A</v>
      </c>
      <c r="N2227" s="34" t="s">
        <v>2011</v>
      </c>
      <c r="O2227" s="34" t="s">
        <v>2282</v>
      </c>
      <c r="P2227" s="69">
        <v>8750</v>
      </c>
      <c r="Q2227" s="34" t="s">
        <v>9956</v>
      </c>
      <c r="R2227" s="34" t="s">
        <v>2285</v>
      </c>
      <c r="S2227" s="69">
        <v>47699</v>
      </c>
      <c r="T2227" s="34" t="s">
        <v>9957</v>
      </c>
      <c r="U2227" s="34" t="s">
        <v>7476</v>
      </c>
      <c r="V2227" s="34" t="s">
        <v>7477</v>
      </c>
      <c r="W2227" s="34" t="s">
        <v>9953</v>
      </c>
      <c r="X2227" s="34" t="s">
        <v>2011</v>
      </c>
    </row>
    <row r="2228" spans="1:24" x14ac:dyDescent="0.25">
      <c r="A2228" s="30" t="s">
        <v>1665</v>
      </c>
      <c r="B2228" s="31" t="s">
        <v>840</v>
      </c>
      <c r="C2228" s="31" t="str">
        <f t="shared" si="102"/>
        <v>Ophthalmology Policy</v>
      </c>
      <c r="G2228" s="30" t="s">
        <v>1665</v>
      </c>
      <c r="H2228" s="31" t="s">
        <v>840</v>
      </c>
      <c r="I2228" s="31" t="str">
        <f t="shared" si="103"/>
        <v>Ophthalmology Policy</v>
      </c>
      <c r="J2228" t="e">
        <f t="shared" ca="1" si="104"/>
        <v>#N/A</v>
      </c>
      <c r="N2228" s="34" t="s">
        <v>2011</v>
      </c>
      <c r="O2228" s="34" t="s">
        <v>2282</v>
      </c>
      <c r="P2228" s="69">
        <v>8751</v>
      </c>
      <c r="Q2228" s="34" t="s">
        <v>9958</v>
      </c>
      <c r="R2228" s="34" t="s">
        <v>2289</v>
      </c>
      <c r="S2228" s="69">
        <v>47650</v>
      </c>
      <c r="T2228" s="34" t="s">
        <v>9959</v>
      </c>
      <c r="U2228" s="34" t="s">
        <v>7476</v>
      </c>
      <c r="V2228" s="34" t="s">
        <v>7477</v>
      </c>
      <c r="W2228" s="34" t="s">
        <v>9953</v>
      </c>
      <c r="X2228" s="34" t="s">
        <v>2011</v>
      </c>
    </row>
    <row r="2229" spans="1:24" x14ac:dyDescent="0.25">
      <c r="A2229" s="30" t="s">
        <v>108</v>
      </c>
      <c r="B2229" s="31" t="s">
        <v>1666</v>
      </c>
      <c r="C2229" s="31" t="str">
        <f t="shared" si="102"/>
        <v>Diagnosis Procedure Policy</v>
      </c>
      <c r="G2229" s="30" t="s">
        <v>108</v>
      </c>
      <c r="H2229" s="31" t="s">
        <v>1666</v>
      </c>
      <c r="I2229" s="31" t="str">
        <f t="shared" si="103"/>
        <v>Diagnosis Procedure Policy</v>
      </c>
      <c r="J2229" t="e">
        <f t="shared" ca="1" si="104"/>
        <v>#N/A</v>
      </c>
      <c r="N2229" s="34" t="s">
        <v>2011</v>
      </c>
      <c r="O2229" s="34" t="s">
        <v>2282</v>
      </c>
      <c r="P2229" s="69">
        <v>8752</v>
      </c>
      <c r="Q2229" s="34" t="s">
        <v>9960</v>
      </c>
      <c r="R2229" s="34" t="s">
        <v>2287</v>
      </c>
      <c r="S2229" s="69">
        <v>47693</v>
      </c>
      <c r="T2229" s="70" t="s">
        <v>9961</v>
      </c>
      <c r="U2229" s="34" t="s">
        <v>7476</v>
      </c>
      <c r="V2229" s="34" t="s">
        <v>7477</v>
      </c>
      <c r="W2229" s="34" t="s">
        <v>9953</v>
      </c>
      <c r="X2229" s="34" t="s">
        <v>2011</v>
      </c>
    </row>
    <row r="2230" spans="1:24" x14ac:dyDescent="0.25">
      <c r="A2230" s="30" t="s">
        <v>108</v>
      </c>
      <c r="B2230" s="31" t="s">
        <v>1667</v>
      </c>
      <c r="C2230" s="31" t="str">
        <f t="shared" si="102"/>
        <v>Diagnosis Procedure Policy</v>
      </c>
      <c r="G2230" s="30" t="s">
        <v>108</v>
      </c>
      <c r="H2230" s="31" t="s">
        <v>1667</v>
      </c>
      <c r="I2230" s="31" t="str">
        <f t="shared" si="103"/>
        <v>Diagnosis Procedure Policy</v>
      </c>
      <c r="J2230" t="e">
        <f t="shared" ca="1" si="104"/>
        <v>#N/A</v>
      </c>
      <c r="N2230" s="34" t="s">
        <v>2011</v>
      </c>
      <c r="O2230" s="34" t="s">
        <v>2282</v>
      </c>
      <c r="P2230" s="69">
        <v>8753</v>
      </c>
      <c r="Q2230" s="34" t="s">
        <v>9962</v>
      </c>
      <c r="R2230" s="34" t="s">
        <v>9963</v>
      </c>
      <c r="S2230" s="69">
        <v>57793</v>
      </c>
      <c r="T2230" s="70" t="s">
        <v>9964</v>
      </c>
      <c r="U2230" s="34" t="s">
        <v>7476</v>
      </c>
      <c r="V2230" s="34" t="s">
        <v>7477</v>
      </c>
      <c r="W2230" s="34" t="s">
        <v>9953</v>
      </c>
      <c r="X2230" s="34" t="s">
        <v>2011</v>
      </c>
    </row>
    <row r="2231" spans="1:24" x14ac:dyDescent="0.25">
      <c r="A2231" s="30" t="s">
        <v>108</v>
      </c>
      <c r="B2231" s="31" t="s">
        <v>1668</v>
      </c>
      <c r="C2231" s="31" t="str">
        <f t="shared" si="102"/>
        <v>Diagnosis Procedure Policy</v>
      </c>
      <c r="G2231" s="30" t="s">
        <v>108</v>
      </c>
      <c r="H2231" s="31" t="s">
        <v>1668</v>
      </c>
      <c r="I2231" s="31" t="str">
        <f t="shared" si="103"/>
        <v>Diagnosis Procedure Policy</v>
      </c>
      <c r="J2231" t="e">
        <f t="shared" ca="1" si="104"/>
        <v>#N/A</v>
      </c>
      <c r="N2231" s="34" t="s">
        <v>2011</v>
      </c>
      <c r="O2231" s="34" t="s">
        <v>2282</v>
      </c>
      <c r="P2231" s="69">
        <v>8754</v>
      </c>
      <c r="Q2231" s="34" t="s">
        <v>9965</v>
      </c>
      <c r="R2231" s="34" t="s">
        <v>9966</v>
      </c>
      <c r="S2231" s="69">
        <v>60672</v>
      </c>
      <c r="T2231" s="70" t="s">
        <v>9967</v>
      </c>
      <c r="U2231" s="34" t="s">
        <v>7476</v>
      </c>
      <c r="V2231" s="34" t="s">
        <v>7477</v>
      </c>
      <c r="W2231" s="34" t="s">
        <v>9968</v>
      </c>
      <c r="X2231" s="34" t="s">
        <v>2011</v>
      </c>
    </row>
    <row r="2232" spans="1:24" x14ac:dyDescent="0.25">
      <c r="A2232" s="30" t="s">
        <v>108</v>
      </c>
      <c r="B2232" s="31" t="s">
        <v>1669</v>
      </c>
      <c r="C2232" s="31" t="str">
        <f t="shared" si="102"/>
        <v>Diagnosis Procedure Policy</v>
      </c>
      <c r="G2232" s="30" t="s">
        <v>108</v>
      </c>
      <c r="H2232" s="31" t="s">
        <v>1669</v>
      </c>
      <c r="I2232" s="31" t="str">
        <f t="shared" si="103"/>
        <v>Diagnosis Procedure Policy</v>
      </c>
      <c r="J2232" t="e">
        <f t="shared" ca="1" si="104"/>
        <v>#N/A</v>
      </c>
      <c r="N2232" s="34" t="s">
        <v>2011</v>
      </c>
      <c r="O2232" s="34" t="s">
        <v>2276</v>
      </c>
      <c r="P2232" s="69">
        <v>9000</v>
      </c>
      <c r="Q2232" s="34" t="s">
        <v>9969</v>
      </c>
      <c r="R2232" s="34" t="s">
        <v>2281</v>
      </c>
      <c r="S2232" s="69">
        <v>55217</v>
      </c>
      <c r="T2232" s="34" t="s">
        <v>9970</v>
      </c>
      <c r="U2232" s="34" t="s">
        <v>7476</v>
      </c>
      <c r="V2232" s="34" t="s">
        <v>7477</v>
      </c>
      <c r="W2232" s="34" t="s">
        <v>9971</v>
      </c>
      <c r="X2232" s="34" t="s">
        <v>2011</v>
      </c>
    </row>
    <row r="2233" spans="1:24" x14ac:dyDescent="0.25">
      <c r="A2233" s="30" t="s">
        <v>108</v>
      </c>
      <c r="B2233" s="31" t="s">
        <v>1670</v>
      </c>
      <c r="C2233" s="31" t="str">
        <f t="shared" si="102"/>
        <v>Diagnosis Procedure Policy</v>
      </c>
      <c r="G2233" s="30" t="s">
        <v>108</v>
      </c>
      <c r="H2233" s="31" t="s">
        <v>1670</v>
      </c>
      <c r="I2233" s="31" t="str">
        <f t="shared" si="103"/>
        <v>Diagnosis Procedure Policy</v>
      </c>
      <c r="J2233" t="e">
        <f t="shared" ca="1" si="104"/>
        <v>#N/A</v>
      </c>
      <c r="N2233" s="34" t="s">
        <v>2011</v>
      </c>
      <c r="O2233" s="34" t="s">
        <v>2276</v>
      </c>
      <c r="P2233" s="69">
        <v>9001</v>
      </c>
      <c r="Q2233" s="34" t="s">
        <v>9972</v>
      </c>
      <c r="R2233" s="34" t="s">
        <v>2280</v>
      </c>
      <c r="S2233" s="69">
        <v>55218</v>
      </c>
      <c r="T2233" s="70" t="s">
        <v>9973</v>
      </c>
      <c r="U2233" s="34" t="s">
        <v>7476</v>
      </c>
      <c r="V2233" s="34" t="s">
        <v>7477</v>
      </c>
      <c r="W2233" s="34" t="s">
        <v>9971</v>
      </c>
      <c r="X2233" s="34" t="s">
        <v>2011</v>
      </c>
    </row>
    <row r="2234" spans="1:24" x14ac:dyDescent="0.25">
      <c r="A2234" s="30" t="s">
        <v>108</v>
      </c>
      <c r="B2234" s="31" t="s">
        <v>1671</v>
      </c>
      <c r="C2234" s="31" t="str">
        <f t="shared" si="102"/>
        <v>Diagnosis Procedure Policy</v>
      </c>
      <c r="G2234" s="30" t="s">
        <v>108</v>
      </c>
      <c r="H2234" s="31" t="s">
        <v>1671</v>
      </c>
      <c r="I2234" s="31" t="str">
        <f t="shared" si="103"/>
        <v>Diagnosis Procedure Policy</v>
      </c>
      <c r="J2234" t="e">
        <f t="shared" ca="1" si="104"/>
        <v>#N/A</v>
      </c>
      <c r="N2234" s="34" t="s">
        <v>2011</v>
      </c>
      <c r="O2234" s="34" t="s">
        <v>2276</v>
      </c>
      <c r="P2234" s="69">
        <v>9002</v>
      </c>
      <c r="Q2234" s="34" t="s">
        <v>9974</v>
      </c>
      <c r="R2234" s="34" t="s">
        <v>2279</v>
      </c>
      <c r="S2234" s="69">
        <v>55219</v>
      </c>
      <c r="T2234" s="70" t="s">
        <v>9975</v>
      </c>
      <c r="U2234" s="34" t="s">
        <v>7476</v>
      </c>
      <c r="V2234" s="34" t="s">
        <v>7477</v>
      </c>
      <c r="W2234" s="34" t="s">
        <v>9976</v>
      </c>
      <c r="X2234" s="34" t="s">
        <v>2011</v>
      </c>
    </row>
    <row r="2235" spans="1:24" x14ac:dyDescent="0.25">
      <c r="A2235" s="30" t="s">
        <v>108</v>
      </c>
      <c r="B2235" s="31" t="s">
        <v>1672</v>
      </c>
      <c r="C2235" s="31" t="str">
        <f t="shared" si="102"/>
        <v>Diagnosis Procedure Policy</v>
      </c>
      <c r="G2235" s="30" t="s">
        <v>108</v>
      </c>
      <c r="H2235" s="31" t="s">
        <v>1672</v>
      </c>
      <c r="I2235" s="31" t="str">
        <f t="shared" si="103"/>
        <v>Diagnosis Procedure Policy</v>
      </c>
      <c r="J2235" t="e">
        <f t="shared" ca="1" si="104"/>
        <v>#N/A</v>
      </c>
      <c r="N2235" s="71" t="s">
        <v>2011</v>
      </c>
      <c r="O2235" s="34" t="s">
        <v>2276</v>
      </c>
      <c r="P2235" s="69">
        <v>9003</v>
      </c>
      <c r="Q2235" s="34" t="s">
        <v>9977</v>
      </c>
      <c r="R2235" s="34" t="s">
        <v>441</v>
      </c>
      <c r="S2235" s="69">
        <v>55220</v>
      </c>
      <c r="T2235" s="70" t="s">
        <v>9978</v>
      </c>
      <c r="U2235" s="34" t="s">
        <v>7476</v>
      </c>
      <c r="V2235" s="34" t="s">
        <v>7477</v>
      </c>
      <c r="W2235" s="34" t="s">
        <v>9979</v>
      </c>
      <c r="X2235" s="71" t="s">
        <v>2011</v>
      </c>
    </row>
    <row r="2236" spans="1:24" x14ac:dyDescent="0.25">
      <c r="A2236" s="30" t="s">
        <v>108</v>
      </c>
      <c r="B2236" s="31" t="s">
        <v>1673</v>
      </c>
      <c r="C2236" s="31" t="str">
        <f t="shared" si="102"/>
        <v>Diagnosis Procedure Policy</v>
      </c>
      <c r="G2236" s="30" t="s">
        <v>108</v>
      </c>
      <c r="H2236" s="31" t="s">
        <v>1673</v>
      </c>
      <c r="I2236" s="31" t="str">
        <f t="shared" si="103"/>
        <v>Diagnosis Procedure Policy</v>
      </c>
      <c r="J2236" t="e">
        <f t="shared" ca="1" si="104"/>
        <v>#N/A</v>
      </c>
      <c r="N2236" s="34" t="s">
        <v>2011</v>
      </c>
      <c r="O2236" s="34" t="s">
        <v>2276</v>
      </c>
      <c r="P2236" s="69">
        <v>9004</v>
      </c>
      <c r="Q2236" s="34" t="s">
        <v>9980</v>
      </c>
      <c r="R2236" s="34" t="s">
        <v>2278</v>
      </c>
      <c r="S2236" s="69">
        <v>55223</v>
      </c>
      <c r="T2236" s="34" t="s">
        <v>9981</v>
      </c>
      <c r="U2236" s="34" t="s">
        <v>7476</v>
      </c>
      <c r="V2236" s="34" t="s">
        <v>7477</v>
      </c>
      <c r="W2236" s="34" t="s">
        <v>9971</v>
      </c>
      <c r="X2236" s="34" t="s">
        <v>2011</v>
      </c>
    </row>
    <row r="2237" spans="1:24" x14ac:dyDescent="0.25">
      <c r="A2237" s="30" t="s">
        <v>1674</v>
      </c>
      <c r="B2237" s="31" t="s">
        <v>464</v>
      </c>
      <c r="C2237" s="31" t="str">
        <f t="shared" si="102"/>
        <v>Drug and Biological Policy</v>
      </c>
      <c r="G2237" s="30" t="s">
        <v>1674</v>
      </c>
      <c r="H2237" s="31" t="s">
        <v>464</v>
      </c>
      <c r="I2237" s="31" t="str">
        <f t="shared" si="103"/>
        <v>Drug and Biological Policy</v>
      </c>
      <c r="J2237" t="e">
        <f t="shared" ca="1" si="104"/>
        <v>#N/A</v>
      </c>
      <c r="N2237" s="34" t="s">
        <v>2011</v>
      </c>
      <c r="O2237" s="34" t="s">
        <v>2276</v>
      </c>
      <c r="P2237" s="69">
        <v>9005</v>
      </c>
      <c r="Q2237" s="34" t="s">
        <v>9982</v>
      </c>
      <c r="R2237" s="34" t="s">
        <v>2277</v>
      </c>
      <c r="S2237" s="69">
        <v>55224</v>
      </c>
      <c r="T2237" s="70" t="s">
        <v>9983</v>
      </c>
      <c r="U2237" s="34" t="s">
        <v>7476</v>
      </c>
      <c r="V2237" s="34" t="s">
        <v>7477</v>
      </c>
      <c r="W2237" s="34" t="s">
        <v>9976</v>
      </c>
      <c r="X2237" s="34" t="s">
        <v>2011</v>
      </c>
    </row>
    <row r="2238" spans="1:24" x14ac:dyDescent="0.25">
      <c r="A2238" s="30" t="s">
        <v>1674</v>
      </c>
      <c r="B2238" s="31" t="s">
        <v>837</v>
      </c>
      <c r="C2238" s="31" t="str">
        <f t="shared" si="102"/>
        <v>Drug and Biological Policy</v>
      </c>
      <c r="G2238" s="30" t="s">
        <v>1674</v>
      </c>
      <c r="H2238" s="31" t="s">
        <v>837</v>
      </c>
      <c r="I2238" s="31" t="str">
        <f t="shared" si="103"/>
        <v>Drug and Biological Policy</v>
      </c>
      <c r="J2238" t="e">
        <f t="shared" ca="1" si="104"/>
        <v>#N/A</v>
      </c>
      <c r="N2238" s="34" t="s">
        <v>2011</v>
      </c>
      <c r="O2238" s="34" t="s">
        <v>2266</v>
      </c>
      <c r="P2238" s="69">
        <v>5352</v>
      </c>
      <c r="Q2238" s="70" t="s">
        <v>9984</v>
      </c>
      <c r="R2238" s="34" t="s">
        <v>2267</v>
      </c>
      <c r="S2238" s="69">
        <v>52048</v>
      </c>
      <c r="T2238" s="70" t="s">
        <v>9985</v>
      </c>
      <c r="U2238" s="34" t="s">
        <v>7476</v>
      </c>
      <c r="V2238" s="34" t="s">
        <v>7477</v>
      </c>
      <c r="W2238" s="70" t="s">
        <v>9986</v>
      </c>
      <c r="X2238" s="34" t="s">
        <v>2011</v>
      </c>
    </row>
    <row r="2239" spans="1:24" x14ac:dyDescent="0.25">
      <c r="A2239" s="30" t="s">
        <v>1674</v>
      </c>
      <c r="B2239" s="31" t="s">
        <v>464</v>
      </c>
      <c r="C2239" s="31" t="str">
        <f t="shared" si="102"/>
        <v>Drug and Biological Policy</v>
      </c>
      <c r="G2239" s="30" t="s">
        <v>1674</v>
      </c>
      <c r="H2239" s="31" t="s">
        <v>464</v>
      </c>
      <c r="I2239" s="31" t="str">
        <f t="shared" si="103"/>
        <v>Drug and Biological Policy</v>
      </c>
      <c r="J2239" t="e">
        <f t="shared" ca="1" si="104"/>
        <v>#N/A</v>
      </c>
      <c r="N2239" s="71" t="s">
        <v>2011</v>
      </c>
      <c r="O2239" s="34" t="s">
        <v>2266</v>
      </c>
      <c r="P2239" s="69">
        <v>6179</v>
      </c>
      <c r="Q2239" s="70" t="s">
        <v>9987</v>
      </c>
      <c r="R2239" s="34" t="s">
        <v>202</v>
      </c>
      <c r="S2239" s="69">
        <v>52092</v>
      </c>
      <c r="T2239" s="70" t="s">
        <v>9988</v>
      </c>
      <c r="U2239" s="34" t="s">
        <v>7476</v>
      </c>
      <c r="V2239" s="34" t="s">
        <v>7477</v>
      </c>
      <c r="W2239" s="70" t="s">
        <v>9989</v>
      </c>
      <c r="X2239" s="71" t="s">
        <v>2011</v>
      </c>
    </row>
    <row r="2240" spans="1:24" x14ac:dyDescent="0.25">
      <c r="A2240" s="30" t="s">
        <v>1674</v>
      </c>
      <c r="B2240" s="31" t="s">
        <v>837</v>
      </c>
      <c r="C2240" s="31" t="str">
        <f t="shared" si="102"/>
        <v>Drug and Biological Policy</v>
      </c>
      <c r="G2240" s="30" t="s">
        <v>1674</v>
      </c>
      <c r="H2240" s="31" t="s">
        <v>837</v>
      </c>
      <c r="I2240" s="31" t="str">
        <f t="shared" si="103"/>
        <v>Drug and Biological Policy</v>
      </c>
      <c r="J2240" t="e">
        <f t="shared" ca="1" si="104"/>
        <v>#N/A</v>
      </c>
      <c r="N2240" s="34" t="s">
        <v>2011</v>
      </c>
      <c r="O2240" s="34" t="s">
        <v>2266</v>
      </c>
      <c r="P2240" s="69">
        <v>6187</v>
      </c>
      <c r="Q2240" s="34" t="s">
        <v>9990</v>
      </c>
      <c r="R2240" s="34" t="s">
        <v>2274</v>
      </c>
      <c r="S2240" s="69">
        <v>52043</v>
      </c>
      <c r="T2240" s="70" t="s">
        <v>9991</v>
      </c>
      <c r="U2240" s="34" t="s">
        <v>7476</v>
      </c>
      <c r="V2240" s="34" t="s">
        <v>7477</v>
      </c>
      <c r="W2240" s="70" t="s">
        <v>9992</v>
      </c>
      <c r="X2240" s="34" t="s">
        <v>2011</v>
      </c>
    </row>
    <row r="2241" spans="1:24" x14ac:dyDescent="0.25">
      <c r="A2241" s="30" t="s">
        <v>1675</v>
      </c>
      <c r="B2241" s="31" t="s">
        <v>1315</v>
      </c>
      <c r="C2241" s="31" t="str">
        <f t="shared" si="102"/>
        <v>Radiation Oncology Policy</v>
      </c>
      <c r="G2241" s="30" t="s">
        <v>1675</v>
      </c>
      <c r="H2241" s="31" t="s">
        <v>1315</v>
      </c>
      <c r="I2241" s="31" t="str">
        <f t="shared" si="103"/>
        <v>Radiation Oncology Policy</v>
      </c>
      <c r="J2241" t="e">
        <f t="shared" ca="1" si="104"/>
        <v>#N/A</v>
      </c>
      <c r="N2241" s="71" t="s">
        <v>2011</v>
      </c>
      <c r="O2241" s="34" t="s">
        <v>2266</v>
      </c>
      <c r="P2241" s="69">
        <v>6188</v>
      </c>
      <c r="Q2241" s="34" t="s">
        <v>9993</v>
      </c>
      <c r="R2241" s="34" t="s">
        <v>635</v>
      </c>
      <c r="S2241" s="69">
        <v>51997</v>
      </c>
      <c r="T2241" s="70" t="s">
        <v>9994</v>
      </c>
      <c r="U2241" s="34" t="s">
        <v>7476</v>
      </c>
      <c r="V2241" s="34" t="s">
        <v>7477</v>
      </c>
      <c r="W2241" s="70" t="s">
        <v>9995</v>
      </c>
      <c r="X2241" s="71" t="s">
        <v>2011</v>
      </c>
    </row>
    <row r="2242" spans="1:24" x14ac:dyDescent="0.25">
      <c r="A2242" s="30" t="s">
        <v>1676</v>
      </c>
      <c r="B2242" s="31" t="s">
        <v>1329</v>
      </c>
      <c r="C2242" s="31" t="str">
        <f t="shared" si="102"/>
        <v>Radiation Oncology Policy</v>
      </c>
      <c r="G2242" s="30" t="s">
        <v>1676</v>
      </c>
      <c r="H2242" s="31" t="s">
        <v>1329</v>
      </c>
      <c r="I2242" s="31" t="str">
        <f t="shared" si="103"/>
        <v>Radiation Oncology Policy</v>
      </c>
      <c r="J2242" t="e">
        <f t="shared" ca="1" si="104"/>
        <v>#N/A</v>
      </c>
      <c r="N2242" s="34" t="s">
        <v>2011</v>
      </c>
      <c r="O2242" s="34" t="s">
        <v>2266</v>
      </c>
      <c r="P2242" s="69">
        <v>6200</v>
      </c>
      <c r="Q2242" s="34" t="s">
        <v>9996</v>
      </c>
      <c r="R2242" s="34" t="s">
        <v>9997</v>
      </c>
      <c r="S2242" s="69">
        <v>60610</v>
      </c>
      <c r="T2242" s="70" t="s">
        <v>9998</v>
      </c>
      <c r="U2242" s="34" t="s">
        <v>7476</v>
      </c>
      <c r="V2242" s="34" t="s">
        <v>7477</v>
      </c>
      <c r="W2242" s="34" t="s">
        <v>9999</v>
      </c>
      <c r="X2242" s="34" t="s">
        <v>2011</v>
      </c>
    </row>
    <row r="2243" spans="1:24" x14ac:dyDescent="0.25">
      <c r="A2243" s="30" t="s">
        <v>1676</v>
      </c>
      <c r="B2243" s="31" t="s">
        <v>1305</v>
      </c>
      <c r="C2243" s="31" t="str">
        <f t="shared" ref="C2243:C2306" si="105">VLOOKUP(A2243,$G:$I,3,0)</f>
        <v>Radiation Oncology Policy</v>
      </c>
      <c r="G2243" s="30" t="s">
        <v>1676</v>
      </c>
      <c r="H2243" s="31" t="s">
        <v>1305</v>
      </c>
      <c r="I2243" s="31" t="str">
        <f t="shared" ref="I2243:I2306" si="106">VLOOKUP(G2243,$R:$X,7,0)</f>
        <v>Radiation Oncology Policy</v>
      </c>
      <c r="J2243" t="e">
        <f t="shared" ref="J2243:J2306" ca="1" si="107">VLOOKUP(I2243,$J:$J,1,0)</f>
        <v>#N/A</v>
      </c>
      <c r="N2243" s="34" t="s">
        <v>2011</v>
      </c>
      <c r="O2243" s="34" t="s">
        <v>2266</v>
      </c>
      <c r="P2243" s="69">
        <v>6768</v>
      </c>
      <c r="Q2243" s="70" t="s">
        <v>10000</v>
      </c>
      <c r="R2243" s="34" t="s">
        <v>2273</v>
      </c>
      <c r="S2243" s="69">
        <v>36070</v>
      </c>
      <c r="T2243" s="70" t="s">
        <v>10001</v>
      </c>
      <c r="U2243" s="34" t="s">
        <v>7476</v>
      </c>
      <c r="V2243" s="34" t="s">
        <v>7477</v>
      </c>
      <c r="W2243" s="34" t="s">
        <v>10002</v>
      </c>
      <c r="X2243" s="34" t="s">
        <v>2011</v>
      </c>
    </row>
    <row r="2244" spans="1:24" x14ac:dyDescent="0.25">
      <c r="A2244" s="30" t="s">
        <v>1677</v>
      </c>
      <c r="B2244" s="31" t="s">
        <v>1329</v>
      </c>
      <c r="C2244" s="31" t="str">
        <f t="shared" si="105"/>
        <v>Radiation Oncology Policy</v>
      </c>
      <c r="G2244" s="30" t="s">
        <v>1677</v>
      </c>
      <c r="H2244" s="31" t="s">
        <v>1329</v>
      </c>
      <c r="I2244" s="31" t="str">
        <f t="shared" si="106"/>
        <v>Radiation Oncology Policy</v>
      </c>
      <c r="J2244" t="e">
        <f t="shared" ca="1" si="107"/>
        <v>#N/A</v>
      </c>
      <c r="N2244" s="34" t="s">
        <v>2011</v>
      </c>
      <c r="O2244" s="34" t="s">
        <v>2266</v>
      </c>
      <c r="P2244" s="69">
        <v>7290</v>
      </c>
      <c r="Q2244" s="34" t="s">
        <v>10003</v>
      </c>
      <c r="R2244" s="34" t="s">
        <v>2272</v>
      </c>
      <c r="S2244" s="69">
        <v>34499</v>
      </c>
      <c r="T2244" s="34" t="s">
        <v>10004</v>
      </c>
      <c r="U2244" s="34" t="s">
        <v>7476</v>
      </c>
      <c r="V2244" s="34" t="s">
        <v>7477</v>
      </c>
      <c r="W2244" s="70" t="s">
        <v>10005</v>
      </c>
      <c r="X2244" s="34" t="s">
        <v>2011</v>
      </c>
    </row>
    <row r="2245" spans="1:24" x14ac:dyDescent="0.25">
      <c r="A2245" s="30" t="s">
        <v>1677</v>
      </c>
      <c r="B2245" s="31" t="s">
        <v>1305</v>
      </c>
      <c r="C2245" s="31" t="str">
        <f t="shared" si="105"/>
        <v>Radiation Oncology Policy</v>
      </c>
      <c r="G2245" s="30" t="s">
        <v>1677</v>
      </c>
      <c r="H2245" s="31" t="s">
        <v>1305</v>
      </c>
      <c r="I2245" s="31" t="str">
        <f t="shared" si="106"/>
        <v>Radiation Oncology Policy</v>
      </c>
      <c r="J2245" t="e">
        <f t="shared" ca="1" si="107"/>
        <v>#N/A</v>
      </c>
      <c r="N2245" s="34" t="s">
        <v>2011</v>
      </c>
      <c r="O2245" s="34" t="s">
        <v>2266</v>
      </c>
      <c r="P2245" s="69">
        <v>7749</v>
      </c>
      <c r="Q2245" s="34" t="s">
        <v>10006</v>
      </c>
      <c r="R2245" s="34" t="s">
        <v>2271</v>
      </c>
      <c r="S2245" s="69">
        <v>52018</v>
      </c>
      <c r="T2245" s="70" t="s">
        <v>10007</v>
      </c>
      <c r="U2245" s="34" t="s">
        <v>7932</v>
      </c>
      <c r="V2245" s="34" t="s">
        <v>7946</v>
      </c>
      <c r="W2245" s="70" t="s">
        <v>10008</v>
      </c>
      <c r="X2245" s="34" t="s">
        <v>2011</v>
      </c>
    </row>
    <row r="2246" spans="1:24" x14ac:dyDescent="0.25">
      <c r="A2246" s="30" t="s">
        <v>1678</v>
      </c>
      <c r="B2246" s="31" t="s">
        <v>1329</v>
      </c>
      <c r="C2246" s="31" t="str">
        <f t="shared" si="105"/>
        <v>Radiation Oncology Policy</v>
      </c>
      <c r="G2246" s="30" t="s">
        <v>1678</v>
      </c>
      <c r="H2246" s="31" t="s">
        <v>1329</v>
      </c>
      <c r="I2246" s="31" t="str">
        <f t="shared" si="106"/>
        <v>Radiation Oncology Policy</v>
      </c>
      <c r="J2246" t="e">
        <f t="shared" ca="1" si="107"/>
        <v>#N/A</v>
      </c>
      <c r="N2246" s="34" t="s">
        <v>2011</v>
      </c>
      <c r="O2246" s="34" t="s">
        <v>2266</v>
      </c>
      <c r="P2246" s="69">
        <v>7750</v>
      </c>
      <c r="Q2246" s="70" t="s">
        <v>10009</v>
      </c>
      <c r="R2246" s="34" t="s">
        <v>2270</v>
      </c>
      <c r="S2246" s="69">
        <v>34613</v>
      </c>
      <c r="T2246" s="70" t="s">
        <v>10010</v>
      </c>
      <c r="U2246" s="34" t="s">
        <v>7476</v>
      </c>
      <c r="V2246" s="34" t="s">
        <v>7477</v>
      </c>
      <c r="W2246" s="34" t="s">
        <v>9999</v>
      </c>
      <c r="X2246" s="34" t="s">
        <v>2011</v>
      </c>
    </row>
    <row r="2247" spans="1:24" x14ac:dyDescent="0.25">
      <c r="A2247" s="30" t="s">
        <v>1678</v>
      </c>
      <c r="B2247" s="31" t="s">
        <v>1305</v>
      </c>
      <c r="C2247" s="31" t="str">
        <f t="shared" si="105"/>
        <v>Radiation Oncology Policy</v>
      </c>
      <c r="G2247" s="30" t="s">
        <v>1678</v>
      </c>
      <c r="H2247" s="31" t="s">
        <v>1305</v>
      </c>
      <c r="I2247" s="31" t="str">
        <f t="shared" si="106"/>
        <v>Radiation Oncology Policy</v>
      </c>
      <c r="J2247" t="e">
        <f t="shared" ca="1" si="107"/>
        <v>#N/A</v>
      </c>
      <c r="N2247" s="34" t="s">
        <v>2011</v>
      </c>
      <c r="O2247" s="34" t="s">
        <v>2266</v>
      </c>
      <c r="P2247" s="69">
        <v>8910</v>
      </c>
      <c r="Q2247" s="70" t="s">
        <v>10011</v>
      </c>
      <c r="R2247" s="34" t="s">
        <v>2268</v>
      </c>
      <c r="S2247" s="69">
        <v>51904</v>
      </c>
      <c r="T2247" s="70" t="s">
        <v>10012</v>
      </c>
      <c r="U2247" s="34" t="s">
        <v>7541</v>
      </c>
      <c r="V2247" s="34" t="s">
        <v>7542</v>
      </c>
      <c r="W2247" s="34" t="s">
        <v>7604</v>
      </c>
      <c r="X2247" s="34" t="s">
        <v>2011</v>
      </c>
    </row>
    <row r="2248" spans="1:24" x14ac:dyDescent="0.25">
      <c r="A2248" s="30" t="s">
        <v>371</v>
      </c>
      <c r="B2248" s="31" t="s">
        <v>1679</v>
      </c>
      <c r="C2248" s="31" t="str">
        <f t="shared" si="105"/>
        <v>Physical Medicine Policy</v>
      </c>
      <c r="G2248" s="30" t="s">
        <v>371</v>
      </c>
      <c r="H2248" s="31" t="s">
        <v>1679</v>
      </c>
      <c r="I2248" s="31" t="str">
        <f t="shared" si="106"/>
        <v>Physical Medicine Policy</v>
      </c>
      <c r="J2248" t="e">
        <f t="shared" ca="1" si="107"/>
        <v>#N/A</v>
      </c>
      <c r="N2248" s="34" t="s">
        <v>2011</v>
      </c>
      <c r="O2248" s="34" t="s">
        <v>2266</v>
      </c>
      <c r="P2248" s="69">
        <v>8911</v>
      </c>
      <c r="Q2248" s="34" t="s">
        <v>10013</v>
      </c>
      <c r="R2248" s="34" t="s">
        <v>2269</v>
      </c>
      <c r="S2248" s="69">
        <v>51821</v>
      </c>
      <c r="T2248" s="34" t="s">
        <v>10014</v>
      </c>
      <c r="U2248" s="34" t="s">
        <v>7476</v>
      </c>
      <c r="V2248" s="34" t="s">
        <v>7477</v>
      </c>
      <c r="W2248" s="34" t="s">
        <v>10002</v>
      </c>
      <c r="X2248" s="34" t="s">
        <v>2011</v>
      </c>
    </row>
    <row r="2249" spans="1:24" x14ac:dyDescent="0.25">
      <c r="A2249" s="30" t="s">
        <v>371</v>
      </c>
      <c r="B2249" s="31" t="s">
        <v>519</v>
      </c>
      <c r="C2249" s="31" t="str">
        <f t="shared" si="105"/>
        <v>Physical Medicine Policy</v>
      </c>
      <c r="G2249" s="30" t="s">
        <v>371</v>
      </c>
      <c r="H2249" s="31" t="s">
        <v>519</v>
      </c>
      <c r="I2249" s="31" t="str">
        <f t="shared" si="106"/>
        <v>Physical Medicine Policy</v>
      </c>
      <c r="J2249" t="e">
        <f t="shared" ca="1" si="107"/>
        <v>#N/A</v>
      </c>
      <c r="N2249" s="34" t="s">
        <v>2011</v>
      </c>
      <c r="O2249" s="34" t="s">
        <v>2257</v>
      </c>
      <c r="P2249" s="69">
        <v>7121</v>
      </c>
      <c r="Q2249" s="34" t="s">
        <v>10015</v>
      </c>
      <c r="R2249" s="34" t="s">
        <v>2264</v>
      </c>
      <c r="S2249" s="69">
        <v>36072</v>
      </c>
      <c r="T2249" s="34" t="s">
        <v>10016</v>
      </c>
      <c r="U2249" s="34" t="s">
        <v>7476</v>
      </c>
      <c r="V2249" s="34" t="s">
        <v>7477</v>
      </c>
      <c r="W2249" s="34" t="s">
        <v>10017</v>
      </c>
      <c r="X2249" s="34" t="s">
        <v>2011</v>
      </c>
    </row>
    <row r="2250" spans="1:24" x14ac:dyDescent="0.25">
      <c r="A2250" s="30" t="s">
        <v>371</v>
      </c>
      <c r="B2250" s="31" t="s">
        <v>519</v>
      </c>
      <c r="C2250" s="31" t="str">
        <f t="shared" si="105"/>
        <v>Physical Medicine Policy</v>
      </c>
      <c r="G2250" s="30" t="s">
        <v>371</v>
      </c>
      <c r="H2250" s="31" t="s">
        <v>519</v>
      </c>
      <c r="I2250" s="31" t="str">
        <f t="shared" si="106"/>
        <v>Physical Medicine Policy</v>
      </c>
      <c r="J2250" t="e">
        <f t="shared" ca="1" si="107"/>
        <v>#N/A</v>
      </c>
      <c r="N2250" s="71" t="s">
        <v>2011</v>
      </c>
      <c r="O2250" s="34" t="s">
        <v>2257</v>
      </c>
      <c r="P2250" s="69">
        <v>7122</v>
      </c>
      <c r="Q2250" s="34" t="s">
        <v>10018</v>
      </c>
      <c r="R2250" s="34" t="s">
        <v>1060</v>
      </c>
      <c r="S2250" s="69">
        <v>39757</v>
      </c>
      <c r="T2250" s="70" t="s">
        <v>10019</v>
      </c>
      <c r="U2250" s="34" t="s">
        <v>7476</v>
      </c>
      <c r="V2250" s="34" t="s">
        <v>7477</v>
      </c>
      <c r="W2250" s="34" t="s">
        <v>10020</v>
      </c>
      <c r="X2250" s="71" t="s">
        <v>2011</v>
      </c>
    </row>
    <row r="2251" spans="1:24" x14ac:dyDescent="0.25">
      <c r="A2251" s="30" t="s">
        <v>326</v>
      </c>
      <c r="B2251" s="31" t="s">
        <v>1680</v>
      </c>
      <c r="C2251" s="31" t="str">
        <f t="shared" si="105"/>
        <v>ENT Policy</v>
      </c>
      <c r="G2251" s="30" t="s">
        <v>326</v>
      </c>
      <c r="H2251" s="31" t="s">
        <v>1680</v>
      </c>
      <c r="I2251" s="31" t="str">
        <f t="shared" si="106"/>
        <v>ENT Policy</v>
      </c>
      <c r="J2251" t="e">
        <f t="shared" ca="1" si="107"/>
        <v>#N/A</v>
      </c>
      <c r="N2251" s="34" t="s">
        <v>2011</v>
      </c>
      <c r="O2251" s="34" t="s">
        <v>2257</v>
      </c>
      <c r="P2251" s="69">
        <v>7123</v>
      </c>
      <c r="Q2251" s="34" t="s">
        <v>10021</v>
      </c>
      <c r="R2251" s="34" t="s">
        <v>2263</v>
      </c>
      <c r="S2251" s="69">
        <v>28792</v>
      </c>
      <c r="T2251" s="34" t="s">
        <v>10022</v>
      </c>
      <c r="U2251" s="34" t="s">
        <v>7476</v>
      </c>
      <c r="V2251" s="34" t="s">
        <v>7477</v>
      </c>
      <c r="W2251" s="34" t="s">
        <v>10023</v>
      </c>
      <c r="X2251" s="34" t="s">
        <v>2011</v>
      </c>
    </row>
    <row r="2252" spans="1:24" x14ac:dyDescent="0.25">
      <c r="A2252" s="30" t="s">
        <v>1681</v>
      </c>
      <c r="B2252" s="31" t="s">
        <v>505</v>
      </c>
      <c r="C2252" s="31" t="str">
        <f t="shared" si="105"/>
        <v>Neurology Policy</v>
      </c>
      <c r="G2252" s="30" t="s">
        <v>1681</v>
      </c>
      <c r="H2252" s="31" t="s">
        <v>505</v>
      </c>
      <c r="I2252" s="31" t="str">
        <f t="shared" si="106"/>
        <v>Neurology Policy</v>
      </c>
      <c r="J2252" t="e">
        <f t="shared" ca="1" si="107"/>
        <v>#N/A</v>
      </c>
      <c r="N2252" s="34" t="s">
        <v>2011</v>
      </c>
      <c r="O2252" s="34" t="s">
        <v>2257</v>
      </c>
      <c r="P2252" s="69">
        <v>7124</v>
      </c>
      <c r="Q2252" s="34" t="s">
        <v>10024</v>
      </c>
      <c r="R2252" s="34" t="s">
        <v>2265</v>
      </c>
      <c r="S2252" s="69">
        <v>39755</v>
      </c>
      <c r="T2252" s="70" t="s">
        <v>10025</v>
      </c>
      <c r="U2252" s="34" t="s">
        <v>7476</v>
      </c>
      <c r="V2252" s="34" t="s">
        <v>7477</v>
      </c>
      <c r="W2252" s="34" t="s">
        <v>10026</v>
      </c>
      <c r="X2252" s="34" t="s">
        <v>2011</v>
      </c>
    </row>
    <row r="2253" spans="1:24" x14ac:dyDescent="0.25">
      <c r="A2253" s="30" t="s">
        <v>1681</v>
      </c>
      <c r="B2253" s="31" t="s">
        <v>504</v>
      </c>
      <c r="C2253" s="31" t="str">
        <f t="shared" si="105"/>
        <v>Neurology Policy</v>
      </c>
      <c r="G2253" s="30" t="s">
        <v>1681</v>
      </c>
      <c r="H2253" s="31" t="s">
        <v>504</v>
      </c>
      <c r="I2253" s="31" t="str">
        <f t="shared" si="106"/>
        <v>Neurology Policy</v>
      </c>
      <c r="J2253" t="e">
        <f t="shared" ca="1" si="107"/>
        <v>#N/A</v>
      </c>
      <c r="N2253" s="34" t="s">
        <v>2011</v>
      </c>
      <c r="O2253" s="34" t="s">
        <v>2257</v>
      </c>
      <c r="P2253" s="69">
        <v>7125</v>
      </c>
      <c r="Q2253" s="34" t="s">
        <v>10027</v>
      </c>
      <c r="R2253" s="34" t="s">
        <v>2262</v>
      </c>
      <c r="S2253" s="69">
        <v>39759</v>
      </c>
      <c r="T2253" s="34" t="s">
        <v>10028</v>
      </c>
      <c r="U2253" s="34" t="s">
        <v>7476</v>
      </c>
      <c r="V2253" s="34" t="s">
        <v>7477</v>
      </c>
      <c r="W2253" s="34" t="s">
        <v>10017</v>
      </c>
      <c r="X2253" s="34" t="s">
        <v>2011</v>
      </c>
    </row>
    <row r="2254" spans="1:24" x14ac:dyDescent="0.25">
      <c r="A2254" s="30" t="s">
        <v>1681</v>
      </c>
      <c r="B2254" s="31" t="s">
        <v>504</v>
      </c>
      <c r="C2254" s="31" t="str">
        <f t="shared" si="105"/>
        <v>Neurology Policy</v>
      </c>
      <c r="G2254" s="30" t="s">
        <v>1681</v>
      </c>
      <c r="H2254" s="31" t="s">
        <v>504</v>
      </c>
      <c r="I2254" s="31" t="str">
        <f t="shared" si="106"/>
        <v>Neurology Policy</v>
      </c>
      <c r="J2254" t="e">
        <f t="shared" ca="1" si="107"/>
        <v>#N/A</v>
      </c>
      <c r="N2254" s="34" t="s">
        <v>2011</v>
      </c>
      <c r="O2254" s="34" t="s">
        <v>2257</v>
      </c>
      <c r="P2254" s="69">
        <v>8153</v>
      </c>
      <c r="Q2254" s="34" t="s">
        <v>10029</v>
      </c>
      <c r="R2254" s="34" t="s">
        <v>2261</v>
      </c>
      <c r="S2254" s="69">
        <v>40157</v>
      </c>
      <c r="T2254" s="34" t="s">
        <v>10030</v>
      </c>
      <c r="U2254" s="34" t="s">
        <v>7476</v>
      </c>
      <c r="V2254" s="34" t="s">
        <v>7477</v>
      </c>
      <c r="W2254" s="34" t="s">
        <v>10023</v>
      </c>
      <c r="X2254" s="34" t="s">
        <v>2011</v>
      </c>
    </row>
    <row r="2255" spans="1:24" x14ac:dyDescent="0.25">
      <c r="A2255" s="30" t="s">
        <v>1681</v>
      </c>
      <c r="B2255" s="31" t="s">
        <v>504</v>
      </c>
      <c r="C2255" s="31" t="str">
        <f t="shared" si="105"/>
        <v>Neurology Policy</v>
      </c>
      <c r="G2255" s="30" t="s">
        <v>1681</v>
      </c>
      <c r="H2255" s="31" t="s">
        <v>504</v>
      </c>
      <c r="I2255" s="31" t="str">
        <f t="shared" si="106"/>
        <v>Neurology Policy</v>
      </c>
      <c r="J2255" t="e">
        <f t="shared" ca="1" si="107"/>
        <v>#N/A</v>
      </c>
      <c r="N2255" s="34" t="s">
        <v>2011</v>
      </c>
      <c r="O2255" s="34" t="s">
        <v>2257</v>
      </c>
      <c r="P2255" s="69">
        <v>8155</v>
      </c>
      <c r="Q2255" s="34" t="s">
        <v>10031</v>
      </c>
      <c r="R2255" s="34" t="s">
        <v>10032</v>
      </c>
      <c r="S2255" s="69">
        <v>57768</v>
      </c>
      <c r="T2255" s="70" t="s">
        <v>10033</v>
      </c>
      <c r="U2255" s="34" t="s">
        <v>7476</v>
      </c>
      <c r="V2255" s="34" t="s">
        <v>7477</v>
      </c>
      <c r="W2255" s="34" t="s">
        <v>10026</v>
      </c>
      <c r="X2255" s="34" t="s">
        <v>2011</v>
      </c>
    </row>
    <row r="2256" spans="1:24" x14ac:dyDescent="0.25">
      <c r="A2256" s="30" t="s">
        <v>1681</v>
      </c>
      <c r="B2256" s="31" t="s">
        <v>503</v>
      </c>
      <c r="C2256" s="31" t="str">
        <f t="shared" si="105"/>
        <v>Neurology Policy</v>
      </c>
      <c r="G2256" s="30" t="s">
        <v>1681</v>
      </c>
      <c r="H2256" s="31" t="s">
        <v>503</v>
      </c>
      <c r="I2256" s="31" t="str">
        <f t="shared" si="106"/>
        <v>Neurology Policy</v>
      </c>
      <c r="J2256" t="e">
        <f t="shared" ca="1" si="107"/>
        <v>#N/A</v>
      </c>
      <c r="N2256" s="34" t="s">
        <v>2011</v>
      </c>
      <c r="O2256" s="34" t="s">
        <v>2257</v>
      </c>
      <c r="P2256" s="69">
        <v>8156</v>
      </c>
      <c r="Q2256" s="34" t="s">
        <v>10034</v>
      </c>
      <c r="R2256" s="34" t="s">
        <v>2259</v>
      </c>
      <c r="S2256" s="69">
        <v>40174</v>
      </c>
      <c r="T2256" s="70" t="s">
        <v>10035</v>
      </c>
      <c r="U2256" s="34" t="s">
        <v>7476</v>
      </c>
      <c r="V2256" s="34" t="s">
        <v>7477</v>
      </c>
      <c r="W2256" s="34" t="s">
        <v>10023</v>
      </c>
      <c r="X2256" s="34" t="s">
        <v>2011</v>
      </c>
    </row>
    <row r="2257" spans="1:24" x14ac:dyDescent="0.25">
      <c r="A2257" s="30" t="s">
        <v>1681</v>
      </c>
      <c r="B2257" s="31" t="s">
        <v>503</v>
      </c>
      <c r="C2257" s="31" t="str">
        <f t="shared" si="105"/>
        <v>Neurology Policy</v>
      </c>
      <c r="G2257" s="30" t="s">
        <v>1681</v>
      </c>
      <c r="H2257" s="31" t="s">
        <v>503</v>
      </c>
      <c r="I2257" s="31" t="str">
        <f t="shared" si="106"/>
        <v>Neurology Policy</v>
      </c>
      <c r="J2257" t="e">
        <f t="shared" ca="1" si="107"/>
        <v>#N/A</v>
      </c>
      <c r="N2257" s="34" t="s">
        <v>2011</v>
      </c>
      <c r="O2257" s="34" t="s">
        <v>2257</v>
      </c>
      <c r="P2257" s="69">
        <v>8157</v>
      </c>
      <c r="Q2257" s="34" t="s">
        <v>10036</v>
      </c>
      <c r="R2257" s="34" t="s">
        <v>2258</v>
      </c>
      <c r="S2257" s="69">
        <v>40178</v>
      </c>
      <c r="T2257" s="34" t="s">
        <v>10037</v>
      </c>
      <c r="U2257" s="34" t="s">
        <v>7476</v>
      </c>
      <c r="V2257" s="34" t="s">
        <v>7477</v>
      </c>
      <c r="W2257" s="34" t="s">
        <v>10038</v>
      </c>
      <c r="X2257" s="34" t="s">
        <v>2011</v>
      </c>
    </row>
    <row r="2258" spans="1:24" x14ac:dyDescent="0.25">
      <c r="A2258" s="30" t="s">
        <v>1682</v>
      </c>
      <c r="B2258" s="31" t="s">
        <v>519</v>
      </c>
      <c r="C2258" s="31" t="str">
        <f t="shared" si="105"/>
        <v>Physical Medicine Policy</v>
      </c>
      <c r="G2258" s="30" t="s">
        <v>1682</v>
      </c>
      <c r="H2258" s="31" t="s">
        <v>519</v>
      </c>
      <c r="I2258" s="31" t="str">
        <f t="shared" si="106"/>
        <v>Physical Medicine Policy</v>
      </c>
      <c r="J2258" t="e">
        <f t="shared" ca="1" si="107"/>
        <v>#N/A</v>
      </c>
      <c r="N2258" s="71" t="s">
        <v>2011</v>
      </c>
      <c r="O2258" s="34" t="s">
        <v>2238</v>
      </c>
      <c r="P2258" s="69">
        <v>4800</v>
      </c>
      <c r="Q2258" s="34" t="s">
        <v>10039</v>
      </c>
      <c r="R2258" s="34" t="s">
        <v>182</v>
      </c>
      <c r="S2258" s="69">
        <v>44313</v>
      </c>
      <c r="T2258" s="70" t="s">
        <v>10040</v>
      </c>
      <c r="U2258" s="34" t="s">
        <v>7476</v>
      </c>
      <c r="V2258" s="34" t="s">
        <v>7477</v>
      </c>
      <c r="W2258" s="70" t="s">
        <v>10041</v>
      </c>
      <c r="X2258" s="71" t="s">
        <v>2011</v>
      </c>
    </row>
    <row r="2259" spans="1:24" x14ac:dyDescent="0.25">
      <c r="A2259" s="30" t="s">
        <v>1682</v>
      </c>
      <c r="B2259" s="31" t="s">
        <v>519</v>
      </c>
      <c r="C2259" s="31" t="str">
        <f t="shared" si="105"/>
        <v>Physical Medicine Policy</v>
      </c>
      <c r="G2259" s="30" t="s">
        <v>1682</v>
      </c>
      <c r="H2259" s="31" t="s">
        <v>519</v>
      </c>
      <c r="I2259" s="31" t="str">
        <f t="shared" si="106"/>
        <v>Physical Medicine Policy</v>
      </c>
      <c r="J2259" t="e">
        <f t="shared" ca="1" si="107"/>
        <v>#N/A</v>
      </c>
      <c r="N2259" s="34" t="s">
        <v>2011</v>
      </c>
      <c r="O2259" s="34" t="s">
        <v>2238</v>
      </c>
      <c r="P2259" s="69">
        <v>6146</v>
      </c>
      <c r="Q2259" s="34" t="s">
        <v>10042</v>
      </c>
      <c r="R2259" s="34" t="s">
        <v>10043</v>
      </c>
      <c r="S2259" s="69">
        <v>60655</v>
      </c>
      <c r="T2259" s="70" t="s">
        <v>10044</v>
      </c>
      <c r="U2259" s="34" t="s">
        <v>7476</v>
      </c>
      <c r="V2259" s="34" t="s">
        <v>7477</v>
      </c>
      <c r="W2259" s="34" t="s">
        <v>10045</v>
      </c>
      <c r="X2259" s="34" t="s">
        <v>2011</v>
      </c>
    </row>
    <row r="2260" spans="1:24" x14ac:dyDescent="0.25">
      <c r="A2260" s="30" t="s">
        <v>1683</v>
      </c>
      <c r="B2260" s="31" t="s">
        <v>1684</v>
      </c>
      <c r="C2260" s="31" t="str">
        <f t="shared" si="105"/>
        <v>Physical Medicine Policy</v>
      </c>
      <c r="G2260" s="30" t="s">
        <v>1683</v>
      </c>
      <c r="H2260" s="31" t="s">
        <v>1684</v>
      </c>
      <c r="I2260" s="31" t="str">
        <f t="shared" si="106"/>
        <v>Physical Medicine Policy</v>
      </c>
      <c r="J2260" t="e">
        <f t="shared" ca="1" si="107"/>
        <v>#N/A</v>
      </c>
      <c r="N2260" s="34" t="s">
        <v>2011</v>
      </c>
      <c r="O2260" s="34" t="s">
        <v>2238</v>
      </c>
      <c r="P2260" s="69">
        <v>6147</v>
      </c>
      <c r="Q2260" s="70" t="s">
        <v>10046</v>
      </c>
      <c r="R2260" s="34" t="s">
        <v>2256</v>
      </c>
      <c r="S2260" s="69">
        <v>42841</v>
      </c>
      <c r="T2260" s="70" t="s">
        <v>10047</v>
      </c>
      <c r="U2260" s="34" t="s">
        <v>7932</v>
      </c>
      <c r="V2260" s="34" t="s">
        <v>7933</v>
      </c>
      <c r="W2260" s="34" t="s">
        <v>10048</v>
      </c>
      <c r="X2260" s="34" t="s">
        <v>2011</v>
      </c>
    </row>
    <row r="2261" spans="1:24" x14ac:dyDescent="0.25">
      <c r="A2261" s="30" t="s">
        <v>3686</v>
      </c>
      <c r="B2261" s="31" t="s">
        <v>1602</v>
      </c>
      <c r="C2261" s="31" t="str">
        <f t="shared" si="105"/>
        <v>Primary Care Policy</v>
      </c>
      <c r="G2261" s="30" t="s">
        <v>3686</v>
      </c>
      <c r="H2261" s="31" t="s">
        <v>1602</v>
      </c>
      <c r="I2261" s="31" t="str">
        <f t="shared" si="106"/>
        <v>Primary Care Policy</v>
      </c>
      <c r="J2261" t="e">
        <f t="shared" ca="1" si="107"/>
        <v>#N/A</v>
      </c>
      <c r="N2261" s="34" t="s">
        <v>2011</v>
      </c>
      <c r="O2261" s="34" t="s">
        <v>2238</v>
      </c>
      <c r="P2261" s="69">
        <v>6148</v>
      </c>
      <c r="Q2261" s="70" t="s">
        <v>10049</v>
      </c>
      <c r="R2261" s="34" t="s">
        <v>2255</v>
      </c>
      <c r="S2261" s="69">
        <v>36835</v>
      </c>
      <c r="T2261" s="70" t="s">
        <v>10050</v>
      </c>
      <c r="U2261" s="34" t="s">
        <v>7476</v>
      </c>
      <c r="V2261" s="34" t="s">
        <v>7477</v>
      </c>
      <c r="W2261" s="34" t="s">
        <v>10045</v>
      </c>
      <c r="X2261" s="34" t="s">
        <v>2011</v>
      </c>
    </row>
    <row r="2262" spans="1:24" x14ac:dyDescent="0.25">
      <c r="A2262" s="30" t="s">
        <v>1685</v>
      </c>
      <c r="B2262" s="31" t="s">
        <v>1684</v>
      </c>
      <c r="C2262" s="31" t="str">
        <f t="shared" si="105"/>
        <v>Physical Medicine Policy</v>
      </c>
      <c r="G2262" s="30" t="s">
        <v>1685</v>
      </c>
      <c r="H2262" s="31" t="s">
        <v>1684</v>
      </c>
      <c r="I2262" s="31" t="str">
        <f t="shared" si="106"/>
        <v>Physical Medicine Policy</v>
      </c>
      <c r="J2262" t="e">
        <f t="shared" ca="1" si="107"/>
        <v>#N/A</v>
      </c>
      <c r="N2262" s="34" t="s">
        <v>2011</v>
      </c>
      <c r="O2262" s="34" t="s">
        <v>2238</v>
      </c>
      <c r="P2262" s="69">
        <v>6149</v>
      </c>
      <c r="Q2262" s="34" t="s">
        <v>10051</v>
      </c>
      <c r="R2262" s="34" t="s">
        <v>2254</v>
      </c>
      <c r="S2262" s="69">
        <v>36019</v>
      </c>
      <c r="T2262" s="70" t="s">
        <v>10052</v>
      </c>
      <c r="U2262" s="34" t="s">
        <v>7932</v>
      </c>
      <c r="V2262" s="34" t="s">
        <v>7933</v>
      </c>
      <c r="W2262" s="34" t="s">
        <v>10048</v>
      </c>
      <c r="X2262" s="34" t="s">
        <v>2011</v>
      </c>
    </row>
    <row r="2263" spans="1:24" x14ac:dyDescent="0.25">
      <c r="A2263" s="30" t="s">
        <v>399</v>
      </c>
      <c r="B2263" s="31" t="s">
        <v>1686</v>
      </c>
      <c r="C2263" s="31" t="str">
        <f t="shared" si="105"/>
        <v>CMS National Coverage Determinations (NCD) Policy</v>
      </c>
      <c r="G2263" s="30" t="s">
        <v>399</v>
      </c>
      <c r="H2263" s="31" t="s">
        <v>1686</v>
      </c>
      <c r="I2263" s="31" t="str">
        <f t="shared" si="106"/>
        <v>CMS National Coverage Determinations (NCD) Policy</v>
      </c>
      <c r="J2263" t="e">
        <f t="shared" ca="1" si="107"/>
        <v>#N/A</v>
      </c>
      <c r="N2263" s="34" t="s">
        <v>2011</v>
      </c>
      <c r="O2263" s="34" t="s">
        <v>2238</v>
      </c>
      <c r="P2263" s="69">
        <v>6150</v>
      </c>
      <c r="Q2263" s="34" t="s">
        <v>10053</v>
      </c>
      <c r="R2263" s="34" t="s">
        <v>2252</v>
      </c>
      <c r="S2263" s="69">
        <v>21310</v>
      </c>
      <c r="T2263" s="34" t="s">
        <v>10054</v>
      </c>
      <c r="U2263" s="34" t="s">
        <v>7476</v>
      </c>
      <c r="V2263" s="34" t="s">
        <v>7477</v>
      </c>
      <c r="W2263" s="34" t="s">
        <v>10055</v>
      </c>
      <c r="X2263" s="34" t="s">
        <v>2011</v>
      </c>
    </row>
    <row r="2264" spans="1:24" x14ac:dyDescent="0.25">
      <c r="A2264" s="30" t="s">
        <v>1687</v>
      </c>
      <c r="B2264" s="31" t="s">
        <v>1688</v>
      </c>
      <c r="C2264" s="31" t="str">
        <f t="shared" si="105"/>
        <v>Quality of Care Policy</v>
      </c>
      <c r="G2264" s="30" t="s">
        <v>1687</v>
      </c>
      <c r="H2264" s="31" t="s">
        <v>1688</v>
      </c>
      <c r="I2264" s="31" t="str">
        <f t="shared" si="106"/>
        <v>Quality of Care Policy</v>
      </c>
      <c r="J2264" t="e">
        <f t="shared" ca="1" si="107"/>
        <v>#N/A</v>
      </c>
      <c r="N2264" s="34" t="s">
        <v>2011</v>
      </c>
      <c r="O2264" s="34" t="s">
        <v>2238</v>
      </c>
      <c r="P2264" s="69">
        <v>6151</v>
      </c>
      <c r="Q2264" s="34" t="s">
        <v>10056</v>
      </c>
      <c r="R2264" s="34" t="s">
        <v>2251</v>
      </c>
      <c r="S2264" s="69">
        <v>44322</v>
      </c>
      <c r="T2264" s="70" t="s">
        <v>10057</v>
      </c>
      <c r="U2264" s="34" t="s">
        <v>7932</v>
      </c>
      <c r="V2264" s="34" t="s">
        <v>7933</v>
      </c>
      <c r="W2264" s="34" t="s">
        <v>10048</v>
      </c>
      <c r="X2264" s="34" t="s">
        <v>2011</v>
      </c>
    </row>
    <row r="2265" spans="1:24" x14ac:dyDescent="0.25">
      <c r="A2265" s="30" t="s">
        <v>1687</v>
      </c>
      <c r="B2265" s="31" t="s">
        <v>1688</v>
      </c>
      <c r="C2265" s="31" t="str">
        <f t="shared" si="105"/>
        <v>Quality of Care Policy</v>
      </c>
      <c r="G2265" s="30" t="s">
        <v>1687</v>
      </c>
      <c r="H2265" s="31" t="s">
        <v>1688</v>
      </c>
      <c r="I2265" s="31" t="str">
        <f t="shared" si="106"/>
        <v>Quality of Care Policy</v>
      </c>
      <c r="J2265" t="e">
        <f t="shared" ca="1" si="107"/>
        <v>#N/A</v>
      </c>
      <c r="N2265" s="34" t="s">
        <v>2011</v>
      </c>
      <c r="O2265" s="34" t="s">
        <v>2238</v>
      </c>
      <c r="P2265" s="69">
        <v>6152</v>
      </c>
      <c r="Q2265" s="34" t="s">
        <v>10058</v>
      </c>
      <c r="R2265" s="34" t="s">
        <v>2250</v>
      </c>
      <c r="S2265" s="69">
        <v>44308</v>
      </c>
      <c r="T2265" s="70" t="s">
        <v>10059</v>
      </c>
      <c r="U2265" s="34" t="s">
        <v>7932</v>
      </c>
      <c r="V2265" s="34" t="s">
        <v>7933</v>
      </c>
      <c r="W2265" s="34" t="s">
        <v>10048</v>
      </c>
      <c r="X2265" s="34" t="s">
        <v>2011</v>
      </c>
    </row>
    <row r="2266" spans="1:24" x14ac:dyDescent="0.25">
      <c r="A2266" s="30" t="s">
        <v>1687</v>
      </c>
      <c r="B2266" s="31" t="s">
        <v>1688</v>
      </c>
      <c r="C2266" s="31" t="str">
        <f t="shared" si="105"/>
        <v>Quality of Care Policy</v>
      </c>
      <c r="G2266" s="30" t="s">
        <v>1687</v>
      </c>
      <c r="H2266" s="31" t="s">
        <v>1688</v>
      </c>
      <c r="I2266" s="31" t="str">
        <f t="shared" si="106"/>
        <v>Quality of Care Policy</v>
      </c>
      <c r="J2266" t="e">
        <f t="shared" ca="1" si="107"/>
        <v>#N/A</v>
      </c>
      <c r="N2266" s="34" t="s">
        <v>2011</v>
      </c>
      <c r="O2266" s="34" t="s">
        <v>2238</v>
      </c>
      <c r="P2266" s="69">
        <v>6153</v>
      </c>
      <c r="Q2266" s="34" t="s">
        <v>10060</v>
      </c>
      <c r="R2266" s="34" t="s">
        <v>2249</v>
      </c>
      <c r="S2266" s="69">
        <v>34730</v>
      </c>
      <c r="T2266" s="34" t="s">
        <v>10061</v>
      </c>
      <c r="U2266" s="34" t="s">
        <v>7476</v>
      </c>
      <c r="V2266" s="34" t="s">
        <v>7477</v>
      </c>
      <c r="W2266" s="34" t="s">
        <v>10062</v>
      </c>
      <c r="X2266" s="34" t="s">
        <v>2011</v>
      </c>
    </row>
    <row r="2267" spans="1:24" x14ac:dyDescent="0.25">
      <c r="A2267" s="30" t="s">
        <v>1687</v>
      </c>
      <c r="B2267" s="31" t="s">
        <v>1689</v>
      </c>
      <c r="C2267" s="31" t="str">
        <f t="shared" si="105"/>
        <v>Quality of Care Policy</v>
      </c>
      <c r="G2267" s="30" t="s">
        <v>1687</v>
      </c>
      <c r="H2267" s="31" t="s">
        <v>1689</v>
      </c>
      <c r="I2267" s="31" t="str">
        <f t="shared" si="106"/>
        <v>Quality of Care Policy</v>
      </c>
      <c r="J2267" t="e">
        <f t="shared" ca="1" si="107"/>
        <v>#N/A</v>
      </c>
      <c r="N2267" s="34" t="s">
        <v>2011</v>
      </c>
      <c r="O2267" s="34" t="s">
        <v>2238</v>
      </c>
      <c r="P2267" s="69">
        <v>6989</v>
      </c>
      <c r="Q2267" s="34" t="s">
        <v>10063</v>
      </c>
      <c r="R2267" s="34" t="s">
        <v>2248</v>
      </c>
      <c r="S2267" s="69">
        <v>24856</v>
      </c>
      <c r="T2267" s="34" t="s">
        <v>10064</v>
      </c>
      <c r="U2267" s="34" t="s">
        <v>7476</v>
      </c>
      <c r="V2267" s="34" t="s">
        <v>7477</v>
      </c>
      <c r="W2267" s="34" t="s">
        <v>10045</v>
      </c>
      <c r="X2267" s="34" t="s">
        <v>2011</v>
      </c>
    </row>
    <row r="2268" spans="1:24" x14ac:dyDescent="0.25">
      <c r="A2268" s="30" t="s">
        <v>1687</v>
      </c>
      <c r="B2268" s="31" t="s">
        <v>1690</v>
      </c>
      <c r="C2268" s="31" t="str">
        <f t="shared" si="105"/>
        <v>Quality of Care Policy</v>
      </c>
      <c r="G2268" s="30" t="s">
        <v>1687</v>
      </c>
      <c r="H2268" s="31" t="s">
        <v>1690</v>
      </c>
      <c r="I2268" s="31" t="str">
        <f t="shared" si="106"/>
        <v>Quality of Care Policy</v>
      </c>
      <c r="J2268" t="e">
        <f t="shared" ca="1" si="107"/>
        <v>#N/A</v>
      </c>
      <c r="N2268" s="34" t="s">
        <v>2011</v>
      </c>
      <c r="O2268" s="34" t="s">
        <v>2238</v>
      </c>
      <c r="P2268" s="69">
        <v>7763</v>
      </c>
      <c r="Q2268" s="34" t="s">
        <v>10065</v>
      </c>
      <c r="R2268" s="34" t="s">
        <v>2247</v>
      </c>
      <c r="S2268" s="69">
        <v>44673</v>
      </c>
      <c r="T2268" s="70" t="s">
        <v>10066</v>
      </c>
      <c r="U2268" s="34" t="s">
        <v>7932</v>
      </c>
      <c r="V2268" s="34" t="s">
        <v>7946</v>
      </c>
      <c r="W2268" s="34" t="s">
        <v>10048</v>
      </c>
      <c r="X2268" s="34" t="s">
        <v>2011</v>
      </c>
    </row>
    <row r="2269" spans="1:24" x14ac:dyDescent="0.25">
      <c r="A2269" s="30" t="s">
        <v>1687</v>
      </c>
      <c r="B2269" s="31" t="s">
        <v>1691</v>
      </c>
      <c r="C2269" s="31" t="str">
        <f t="shared" si="105"/>
        <v>Quality of Care Policy</v>
      </c>
      <c r="G2269" s="30" t="s">
        <v>1687</v>
      </c>
      <c r="H2269" s="31" t="s">
        <v>1691</v>
      </c>
      <c r="I2269" s="31" t="str">
        <f t="shared" si="106"/>
        <v>Quality of Care Policy</v>
      </c>
      <c r="J2269" t="e">
        <f t="shared" ca="1" si="107"/>
        <v>#N/A</v>
      </c>
      <c r="N2269" s="34" t="s">
        <v>2011</v>
      </c>
      <c r="O2269" s="34" t="s">
        <v>2238</v>
      </c>
      <c r="P2269" s="69">
        <v>7764</v>
      </c>
      <c r="Q2269" s="70" t="s">
        <v>10067</v>
      </c>
      <c r="R2269" s="34" t="s">
        <v>2246</v>
      </c>
      <c r="S2269" s="69">
        <v>44697</v>
      </c>
      <c r="T2269" s="70" t="s">
        <v>10068</v>
      </c>
      <c r="U2269" s="34" t="s">
        <v>7932</v>
      </c>
      <c r="V2269" s="34" t="s">
        <v>7946</v>
      </c>
      <c r="W2269" s="34" t="s">
        <v>10069</v>
      </c>
      <c r="X2269" s="34" t="s">
        <v>2011</v>
      </c>
    </row>
    <row r="2270" spans="1:24" x14ac:dyDescent="0.25">
      <c r="A2270" s="30" t="s">
        <v>1687</v>
      </c>
      <c r="B2270" s="31" t="s">
        <v>1692</v>
      </c>
      <c r="C2270" s="31" t="str">
        <f t="shared" si="105"/>
        <v>Quality of Care Policy</v>
      </c>
      <c r="G2270" s="30" t="s">
        <v>1687</v>
      </c>
      <c r="H2270" s="31" t="s">
        <v>1692</v>
      </c>
      <c r="I2270" s="31" t="str">
        <f t="shared" si="106"/>
        <v>Quality of Care Policy</v>
      </c>
      <c r="J2270" t="e">
        <f t="shared" ca="1" si="107"/>
        <v>#N/A</v>
      </c>
      <c r="N2270" s="34" t="s">
        <v>2011</v>
      </c>
      <c r="O2270" s="34" t="s">
        <v>2238</v>
      </c>
      <c r="P2270" s="69">
        <v>8319</v>
      </c>
      <c r="Q2270" s="34" t="s">
        <v>10070</v>
      </c>
      <c r="R2270" s="34" t="s">
        <v>2245</v>
      </c>
      <c r="S2270" s="69">
        <v>44671</v>
      </c>
      <c r="T2270" s="70" t="s">
        <v>10071</v>
      </c>
      <c r="U2270" s="34" t="s">
        <v>7932</v>
      </c>
      <c r="V2270" s="34" t="s">
        <v>7933</v>
      </c>
      <c r="W2270" s="34" t="s">
        <v>10072</v>
      </c>
      <c r="X2270" s="34" t="s">
        <v>2011</v>
      </c>
    </row>
    <row r="2271" spans="1:24" x14ac:dyDescent="0.25">
      <c r="A2271" s="30" t="s">
        <v>1687</v>
      </c>
      <c r="B2271" s="31" t="s">
        <v>1692</v>
      </c>
      <c r="C2271" s="31" t="str">
        <f t="shared" si="105"/>
        <v>Quality of Care Policy</v>
      </c>
      <c r="G2271" s="30" t="s">
        <v>1687</v>
      </c>
      <c r="H2271" s="31" t="s">
        <v>1692</v>
      </c>
      <c r="I2271" s="31" t="str">
        <f t="shared" si="106"/>
        <v>Quality of Care Policy</v>
      </c>
      <c r="J2271" t="e">
        <f t="shared" ca="1" si="107"/>
        <v>#N/A</v>
      </c>
      <c r="N2271" s="34" t="s">
        <v>2011</v>
      </c>
      <c r="O2271" s="34" t="s">
        <v>2238</v>
      </c>
      <c r="P2271" s="69">
        <v>8479</v>
      </c>
      <c r="Q2271" s="34" t="s">
        <v>10073</v>
      </c>
      <c r="R2271" s="34" t="s">
        <v>2239</v>
      </c>
      <c r="S2271" s="69">
        <v>44355</v>
      </c>
      <c r="T2271" s="70" t="s">
        <v>10074</v>
      </c>
      <c r="U2271" s="34" t="s">
        <v>7476</v>
      </c>
      <c r="V2271" s="34" t="s">
        <v>7477</v>
      </c>
      <c r="W2271" s="34" t="s">
        <v>10055</v>
      </c>
      <c r="X2271" s="34" t="s">
        <v>2011</v>
      </c>
    </row>
    <row r="2272" spans="1:24" x14ac:dyDescent="0.25">
      <c r="A2272" s="30" t="s">
        <v>1687</v>
      </c>
      <c r="B2272" s="31" t="s">
        <v>1693</v>
      </c>
      <c r="C2272" s="31" t="str">
        <f t="shared" si="105"/>
        <v>Quality of Care Policy</v>
      </c>
      <c r="G2272" s="30" t="s">
        <v>1687</v>
      </c>
      <c r="H2272" s="31" t="s">
        <v>1693</v>
      </c>
      <c r="I2272" s="31" t="str">
        <f t="shared" si="106"/>
        <v>Quality of Care Policy</v>
      </c>
      <c r="J2272" t="e">
        <f t="shared" ca="1" si="107"/>
        <v>#N/A</v>
      </c>
      <c r="N2272" s="34" t="s">
        <v>2011</v>
      </c>
      <c r="O2272" s="34" t="s">
        <v>2238</v>
      </c>
      <c r="P2272" s="69">
        <v>8480</v>
      </c>
      <c r="Q2272" s="34" t="s">
        <v>10075</v>
      </c>
      <c r="R2272" s="34" t="s">
        <v>2242</v>
      </c>
      <c r="S2272" s="69">
        <v>44329</v>
      </c>
      <c r="T2272" s="34" t="s">
        <v>10076</v>
      </c>
      <c r="U2272" s="34" t="s">
        <v>7932</v>
      </c>
      <c r="V2272" s="34" t="s">
        <v>7946</v>
      </c>
      <c r="W2272" s="34" t="s">
        <v>10069</v>
      </c>
      <c r="X2272" s="34" t="s">
        <v>2011</v>
      </c>
    </row>
    <row r="2273" spans="1:24" x14ac:dyDescent="0.25">
      <c r="A2273" s="30" t="s">
        <v>388</v>
      </c>
      <c r="B2273" s="31" t="s">
        <v>1694</v>
      </c>
      <c r="C2273" s="31" t="str">
        <f t="shared" si="105"/>
        <v>Place of Service Policy</v>
      </c>
      <c r="G2273" s="30" t="s">
        <v>388</v>
      </c>
      <c r="H2273" s="31" t="s">
        <v>1694</v>
      </c>
      <c r="I2273" s="31" t="str">
        <f t="shared" si="106"/>
        <v>Place of Service Policy</v>
      </c>
      <c r="J2273" t="e">
        <f t="shared" ca="1" si="107"/>
        <v>#N/A</v>
      </c>
      <c r="N2273" s="34" t="s">
        <v>2011</v>
      </c>
      <c r="O2273" s="34" t="s">
        <v>2238</v>
      </c>
      <c r="P2273" s="69">
        <v>8481</v>
      </c>
      <c r="Q2273" s="34" t="s">
        <v>10077</v>
      </c>
      <c r="R2273" s="34" t="s">
        <v>2243</v>
      </c>
      <c r="S2273" s="69">
        <v>44328</v>
      </c>
      <c r="T2273" s="70" t="s">
        <v>10078</v>
      </c>
      <c r="U2273" s="34" t="s">
        <v>7932</v>
      </c>
      <c r="V2273" s="34" t="s">
        <v>7946</v>
      </c>
      <c r="W2273" s="34" t="s">
        <v>10069</v>
      </c>
      <c r="X2273" s="34" t="s">
        <v>2011</v>
      </c>
    </row>
    <row r="2274" spans="1:24" x14ac:dyDescent="0.25">
      <c r="A2274" s="30" t="s">
        <v>1695</v>
      </c>
      <c r="B2274" s="31" t="s">
        <v>1399</v>
      </c>
      <c r="C2274" s="31" t="str">
        <f t="shared" si="105"/>
        <v>Cardiology Policy</v>
      </c>
      <c r="G2274" s="30" t="s">
        <v>1695</v>
      </c>
      <c r="H2274" s="31" t="s">
        <v>1399</v>
      </c>
      <c r="I2274" s="31" t="str">
        <f t="shared" si="106"/>
        <v>Cardiology Policy</v>
      </c>
      <c r="J2274" t="e">
        <f t="shared" ca="1" si="107"/>
        <v>#N/A</v>
      </c>
      <c r="N2274" s="34" t="s">
        <v>2011</v>
      </c>
      <c r="O2274" s="34" t="s">
        <v>2238</v>
      </c>
      <c r="P2274" s="69">
        <v>8482</v>
      </c>
      <c r="Q2274" s="34" t="s">
        <v>10079</v>
      </c>
      <c r="R2274" s="34" t="s">
        <v>2244</v>
      </c>
      <c r="S2274" s="69">
        <v>44314</v>
      </c>
      <c r="T2274" s="70" t="s">
        <v>10080</v>
      </c>
      <c r="U2274" s="34" t="s">
        <v>7932</v>
      </c>
      <c r="V2274" s="34" t="s">
        <v>7946</v>
      </c>
      <c r="W2274" s="34" t="s">
        <v>10069</v>
      </c>
      <c r="X2274" s="34" t="s">
        <v>2011</v>
      </c>
    </row>
    <row r="2275" spans="1:24" x14ac:dyDescent="0.25">
      <c r="A2275" s="30" t="s">
        <v>1695</v>
      </c>
      <c r="B2275" s="31" t="s">
        <v>1382</v>
      </c>
      <c r="C2275" s="31" t="str">
        <f t="shared" si="105"/>
        <v>Cardiology Policy</v>
      </c>
      <c r="G2275" s="30" t="s">
        <v>1695</v>
      </c>
      <c r="H2275" s="31" t="s">
        <v>1382</v>
      </c>
      <c r="I2275" s="31" t="str">
        <f t="shared" si="106"/>
        <v>Cardiology Policy</v>
      </c>
      <c r="J2275" t="e">
        <f t="shared" ca="1" si="107"/>
        <v>#N/A</v>
      </c>
      <c r="N2275" s="34" t="s">
        <v>2011</v>
      </c>
      <c r="O2275" s="34" t="s">
        <v>2238</v>
      </c>
      <c r="P2275" s="69">
        <v>8483</v>
      </c>
      <c r="Q2275" s="34" t="s">
        <v>10081</v>
      </c>
      <c r="R2275" s="34" t="s">
        <v>2240</v>
      </c>
      <c r="S2275" s="69">
        <v>44348</v>
      </c>
      <c r="T2275" s="70" t="s">
        <v>10082</v>
      </c>
      <c r="U2275" s="34" t="s">
        <v>7476</v>
      </c>
      <c r="V2275" s="34" t="s">
        <v>7477</v>
      </c>
      <c r="W2275" s="34" t="s">
        <v>10055</v>
      </c>
      <c r="X2275" s="34" t="s">
        <v>2011</v>
      </c>
    </row>
    <row r="2276" spans="1:24" x14ac:dyDescent="0.25">
      <c r="A2276" s="30" t="s">
        <v>1695</v>
      </c>
      <c r="B2276" s="31" t="s">
        <v>1398</v>
      </c>
      <c r="C2276" s="31" t="str">
        <f t="shared" si="105"/>
        <v>Cardiology Policy</v>
      </c>
      <c r="G2276" s="30" t="s">
        <v>1695</v>
      </c>
      <c r="H2276" s="31" t="s">
        <v>1398</v>
      </c>
      <c r="I2276" s="31" t="str">
        <f t="shared" si="106"/>
        <v>Cardiology Policy</v>
      </c>
      <c r="J2276" t="e">
        <f t="shared" ca="1" si="107"/>
        <v>#N/A</v>
      </c>
      <c r="N2276" s="34" t="s">
        <v>2011</v>
      </c>
      <c r="O2276" s="34" t="s">
        <v>2238</v>
      </c>
      <c r="P2276" s="69">
        <v>8502</v>
      </c>
      <c r="Q2276" s="34" t="s">
        <v>10083</v>
      </c>
      <c r="R2276" s="34" t="s">
        <v>2241</v>
      </c>
      <c r="S2276" s="69">
        <v>44335</v>
      </c>
      <c r="T2276" s="70" t="s">
        <v>10084</v>
      </c>
      <c r="U2276" s="34" t="s">
        <v>7476</v>
      </c>
      <c r="V2276" s="34" t="s">
        <v>7477</v>
      </c>
      <c r="W2276" s="34" t="s">
        <v>10055</v>
      </c>
      <c r="X2276" s="34" t="s">
        <v>2011</v>
      </c>
    </row>
    <row r="2277" spans="1:24" x14ac:dyDescent="0.25">
      <c r="A2277" s="30" t="s">
        <v>1695</v>
      </c>
      <c r="B2277" s="31" t="s">
        <v>1400</v>
      </c>
      <c r="C2277" s="31" t="str">
        <f t="shared" si="105"/>
        <v>Cardiology Policy</v>
      </c>
      <c r="G2277" s="30" t="s">
        <v>1695</v>
      </c>
      <c r="H2277" s="31" t="s">
        <v>1400</v>
      </c>
      <c r="I2277" s="31" t="str">
        <f t="shared" si="106"/>
        <v>Cardiology Policy</v>
      </c>
      <c r="J2277" t="e">
        <f t="shared" ca="1" si="107"/>
        <v>#N/A</v>
      </c>
      <c r="N2277" s="34" t="s">
        <v>2011</v>
      </c>
      <c r="O2277" s="34" t="s">
        <v>2228</v>
      </c>
      <c r="P2277" s="69">
        <v>6340</v>
      </c>
      <c r="Q2277" s="34" t="s">
        <v>10085</v>
      </c>
      <c r="R2277" s="34" t="s">
        <v>2237</v>
      </c>
      <c r="S2277" s="69">
        <v>44796</v>
      </c>
      <c r="T2277" s="70" t="s">
        <v>10086</v>
      </c>
      <c r="U2277" s="34" t="s">
        <v>7932</v>
      </c>
      <c r="V2277" s="34" t="s">
        <v>7933</v>
      </c>
      <c r="W2277" s="34" t="s">
        <v>10087</v>
      </c>
      <c r="X2277" s="34" t="s">
        <v>2011</v>
      </c>
    </row>
    <row r="2278" spans="1:24" x14ac:dyDescent="0.25">
      <c r="A2278" s="30" t="s">
        <v>1695</v>
      </c>
      <c r="B2278" s="31" t="s">
        <v>1384</v>
      </c>
      <c r="C2278" s="31" t="str">
        <f t="shared" si="105"/>
        <v>Cardiology Policy</v>
      </c>
      <c r="G2278" s="30" t="s">
        <v>1695</v>
      </c>
      <c r="H2278" s="31" t="s">
        <v>1384</v>
      </c>
      <c r="I2278" s="31" t="str">
        <f t="shared" si="106"/>
        <v>Cardiology Policy</v>
      </c>
      <c r="J2278" t="e">
        <f t="shared" ca="1" si="107"/>
        <v>#N/A</v>
      </c>
      <c r="N2278" s="71" t="s">
        <v>2011</v>
      </c>
      <c r="O2278" s="34" t="s">
        <v>2228</v>
      </c>
      <c r="P2278" s="69">
        <v>6341</v>
      </c>
      <c r="Q2278" s="34" t="s">
        <v>10088</v>
      </c>
      <c r="R2278" s="34" t="s">
        <v>166</v>
      </c>
      <c r="S2278" s="69">
        <v>44825</v>
      </c>
      <c r="T2278" s="70" t="s">
        <v>10089</v>
      </c>
      <c r="U2278" s="34" t="s">
        <v>7476</v>
      </c>
      <c r="V2278" s="34" t="s">
        <v>7477</v>
      </c>
      <c r="W2278" s="70" t="s">
        <v>10090</v>
      </c>
      <c r="X2278" s="71" t="s">
        <v>2011</v>
      </c>
    </row>
    <row r="2279" spans="1:24" x14ac:dyDescent="0.25">
      <c r="A2279" s="30" t="s">
        <v>1695</v>
      </c>
      <c r="B2279" s="31" t="s">
        <v>1387</v>
      </c>
      <c r="C2279" s="31" t="str">
        <f t="shared" si="105"/>
        <v>Cardiology Policy</v>
      </c>
      <c r="G2279" s="30" t="s">
        <v>1695</v>
      </c>
      <c r="H2279" s="31" t="s">
        <v>1387</v>
      </c>
      <c r="I2279" s="31" t="str">
        <f t="shared" si="106"/>
        <v>Cardiology Policy</v>
      </c>
      <c r="J2279" t="e">
        <f t="shared" ca="1" si="107"/>
        <v>#N/A</v>
      </c>
      <c r="N2279" s="34" t="s">
        <v>2011</v>
      </c>
      <c r="O2279" s="34" t="s">
        <v>2228</v>
      </c>
      <c r="P2279" s="69">
        <v>6343</v>
      </c>
      <c r="Q2279" s="34" t="s">
        <v>10091</v>
      </c>
      <c r="R2279" s="34" t="s">
        <v>2236</v>
      </c>
      <c r="S2279" s="69">
        <v>17938</v>
      </c>
      <c r="T2279" s="34" t="s">
        <v>10092</v>
      </c>
      <c r="U2279" s="34" t="s">
        <v>7476</v>
      </c>
      <c r="V2279" s="34" t="s">
        <v>7477</v>
      </c>
      <c r="W2279" s="34" t="s">
        <v>10093</v>
      </c>
      <c r="X2279" s="34" t="s">
        <v>2011</v>
      </c>
    </row>
    <row r="2280" spans="1:24" x14ac:dyDescent="0.25">
      <c r="A2280" s="30" t="s">
        <v>1695</v>
      </c>
      <c r="B2280" s="31" t="s">
        <v>1386</v>
      </c>
      <c r="C2280" s="31" t="str">
        <f t="shared" si="105"/>
        <v>Cardiology Policy</v>
      </c>
      <c r="G2280" s="30" t="s">
        <v>1695</v>
      </c>
      <c r="H2280" s="31" t="s">
        <v>1386</v>
      </c>
      <c r="I2280" s="31" t="str">
        <f t="shared" si="106"/>
        <v>Cardiology Policy</v>
      </c>
      <c r="J2280" t="e">
        <f t="shared" ca="1" si="107"/>
        <v>#N/A</v>
      </c>
      <c r="N2280" s="34" t="s">
        <v>2011</v>
      </c>
      <c r="O2280" s="34" t="s">
        <v>2228</v>
      </c>
      <c r="P2280" s="69">
        <v>6345</v>
      </c>
      <c r="Q2280" s="34" t="s">
        <v>10094</v>
      </c>
      <c r="R2280" s="34" t="s">
        <v>2233</v>
      </c>
      <c r="S2280" s="69">
        <v>46247</v>
      </c>
      <c r="T2280" s="70" t="s">
        <v>10095</v>
      </c>
      <c r="U2280" s="34" t="s">
        <v>7932</v>
      </c>
      <c r="V2280" s="34" t="s">
        <v>7933</v>
      </c>
      <c r="W2280" s="34" t="s">
        <v>10096</v>
      </c>
      <c r="X2280" s="34" t="s">
        <v>2011</v>
      </c>
    </row>
    <row r="2281" spans="1:24" x14ac:dyDescent="0.25">
      <c r="A2281" s="30" t="s">
        <v>1695</v>
      </c>
      <c r="B2281" s="31" t="s">
        <v>1385</v>
      </c>
      <c r="C2281" s="31" t="str">
        <f t="shared" si="105"/>
        <v>Cardiology Policy</v>
      </c>
      <c r="G2281" s="30" t="s">
        <v>1695</v>
      </c>
      <c r="H2281" s="31" t="s">
        <v>1385</v>
      </c>
      <c r="I2281" s="31" t="str">
        <f t="shared" si="106"/>
        <v>Cardiology Policy</v>
      </c>
      <c r="J2281" t="e">
        <f t="shared" ca="1" si="107"/>
        <v>#N/A</v>
      </c>
      <c r="N2281" s="34" t="s">
        <v>2011</v>
      </c>
      <c r="O2281" s="34" t="s">
        <v>2228</v>
      </c>
      <c r="P2281" s="69">
        <v>6346</v>
      </c>
      <c r="Q2281" s="34" t="s">
        <v>10097</v>
      </c>
      <c r="R2281" s="34" t="s">
        <v>2234</v>
      </c>
      <c r="S2281" s="69">
        <v>46318</v>
      </c>
      <c r="T2281" s="70" t="s">
        <v>10098</v>
      </c>
      <c r="U2281" s="34" t="s">
        <v>7932</v>
      </c>
      <c r="V2281" s="34" t="s">
        <v>7933</v>
      </c>
      <c r="W2281" s="34" t="s">
        <v>10087</v>
      </c>
      <c r="X2281" s="34" t="s">
        <v>2011</v>
      </c>
    </row>
    <row r="2282" spans="1:24" x14ac:dyDescent="0.25">
      <c r="A2282" s="30" t="s">
        <v>1695</v>
      </c>
      <c r="B2282" s="31" t="s">
        <v>1383</v>
      </c>
      <c r="C2282" s="31" t="str">
        <f t="shared" si="105"/>
        <v>Cardiology Policy</v>
      </c>
      <c r="G2282" s="30" t="s">
        <v>1695</v>
      </c>
      <c r="H2282" s="31" t="s">
        <v>1383</v>
      </c>
      <c r="I2282" s="31" t="str">
        <f t="shared" si="106"/>
        <v>Cardiology Policy</v>
      </c>
      <c r="J2282" t="e">
        <f t="shared" ca="1" si="107"/>
        <v>#N/A</v>
      </c>
      <c r="N2282" s="34" t="s">
        <v>2011</v>
      </c>
      <c r="O2282" s="34" t="s">
        <v>2228</v>
      </c>
      <c r="P2282" s="69">
        <v>6347</v>
      </c>
      <c r="Q2282" s="34" t="s">
        <v>10099</v>
      </c>
      <c r="R2282" s="34" t="s">
        <v>2235</v>
      </c>
      <c r="S2282" s="69">
        <v>36022</v>
      </c>
      <c r="T2282" s="34" t="s">
        <v>10100</v>
      </c>
      <c r="U2282" s="34" t="s">
        <v>7932</v>
      </c>
      <c r="V2282" s="34" t="s">
        <v>7933</v>
      </c>
      <c r="W2282" s="34" t="s">
        <v>10087</v>
      </c>
      <c r="X2282" s="34" t="s">
        <v>2011</v>
      </c>
    </row>
    <row r="2283" spans="1:24" x14ac:dyDescent="0.25">
      <c r="A2283" s="30" t="s">
        <v>1695</v>
      </c>
      <c r="B2283" s="31" t="s">
        <v>1401</v>
      </c>
      <c r="C2283" s="31" t="str">
        <f t="shared" si="105"/>
        <v>Cardiology Policy</v>
      </c>
      <c r="G2283" s="30" t="s">
        <v>1695</v>
      </c>
      <c r="H2283" s="31" t="s">
        <v>1401</v>
      </c>
      <c r="I2283" s="31" t="str">
        <f t="shared" si="106"/>
        <v>Cardiology Policy</v>
      </c>
      <c r="J2283" t="e">
        <f t="shared" ca="1" si="107"/>
        <v>#N/A</v>
      </c>
      <c r="N2283" s="34" t="s">
        <v>2011</v>
      </c>
      <c r="O2283" s="34" t="s">
        <v>2228</v>
      </c>
      <c r="P2283" s="69">
        <v>6824</v>
      </c>
      <c r="Q2283" s="34" t="s">
        <v>10101</v>
      </c>
      <c r="R2283" s="34" t="s">
        <v>2232</v>
      </c>
      <c r="S2283" s="69">
        <v>36059</v>
      </c>
      <c r="T2283" s="70" t="s">
        <v>10102</v>
      </c>
      <c r="U2283" s="34" t="s">
        <v>7476</v>
      </c>
      <c r="V2283" s="34" t="s">
        <v>7477</v>
      </c>
      <c r="W2283" s="34" t="s">
        <v>10103</v>
      </c>
      <c r="X2283" s="34" t="s">
        <v>2011</v>
      </c>
    </row>
    <row r="2284" spans="1:24" x14ac:dyDescent="0.25">
      <c r="A2284" s="30" t="s">
        <v>1695</v>
      </c>
      <c r="B2284" s="31" t="s">
        <v>1388</v>
      </c>
      <c r="C2284" s="31" t="str">
        <f t="shared" si="105"/>
        <v>Cardiology Policy</v>
      </c>
      <c r="G2284" s="30" t="s">
        <v>1695</v>
      </c>
      <c r="H2284" s="31" t="s">
        <v>1388</v>
      </c>
      <c r="I2284" s="31" t="str">
        <f t="shared" si="106"/>
        <v>Cardiology Policy</v>
      </c>
      <c r="J2284" t="e">
        <f t="shared" ca="1" si="107"/>
        <v>#N/A</v>
      </c>
      <c r="N2284" s="34" t="s">
        <v>2011</v>
      </c>
      <c r="O2284" s="34" t="s">
        <v>2228</v>
      </c>
      <c r="P2284" s="69">
        <v>6908</v>
      </c>
      <c r="Q2284" s="34" t="s">
        <v>10104</v>
      </c>
      <c r="R2284" s="34" t="s">
        <v>2231</v>
      </c>
      <c r="S2284" s="69">
        <v>36066</v>
      </c>
      <c r="T2284" s="70" t="s">
        <v>10105</v>
      </c>
      <c r="U2284" s="34" t="s">
        <v>7932</v>
      </c>
      <c r="V2284" s="34" t="s">
        <v>7933</v>
      </c>
      <c r="W2284" s="34" t="s">
        <v>10087</v>
      </c>
      <c r="X2284" s="34" t="s">
        <v>2011</v>
      </c>
    </row>
    <row r="2285" spans="1:24" x14ac:dyDescent="0.25">
      <c r="A2285" s="30" t="s">
        <v>1695</v>
      </c>
      <c r="B2285" s="31" t="s">
        <v>1389</v>
      </c>
      <c r="C2285" s="31" t="str">
        <f t="shared" si="105"/>
        <v>Cardiology Policy</v>
      </c>
      <c r="G2285" s="30" t="s">
        <v>1695</v>
      </c>
      <c r="H2285" s="31" t="s">
        <v>1389</v>
      </c>
      <c r="I2285" s="31" t="str">
        <f t="shared" si="106"/>
        <v>Cardiology Policy</v>
      </c>
      <c r="J2285" t="e">
        <f t="shared" ca="1" si="107"/>
        <v>#N/A</v>
      </c>
      <c r="N2285" s="34" t="s">
        <v>2011</v>
      </c>
      <c r="O2285" s="34" t="s">
        <v>2228</v>
      </c>
      <c r="P2285" s="69">
        <v>6969</v>
      </c>
      <c r="Q2285" s="34" t="s">
        <v>10106</v>
      </c>
      <c r="R2285" s="34" t="s">
        <v>2230</v>
      </c>
      <c r="S2285" s="69">
        <v>31141</v>
      </c>
      <c r="T2285" s="34" t="s">
        <v>10107</v>
      </c>
      <c r="U2285" s="34" t="s">
        <v>7476</v>
      </c>
      <c r="V2285" s="34" t="s">
        <v>7477</v>
      </c>
      <c r="W2285" s="34" t="s">
        <v>10093</v>
      </c>
      <c r="X2285" s="34" t="s">
        <v>2011</v>
      </c>
    </row>
    <row r="2286" spans="1:24" x14ac:dyDescent="0.25">
      <c r="A2286" s="30" t="s">
        <v>1695</v>
      </c>
      <c r="B2286" s="31" t="s">
        <v>1402</v>
      </c>
      <c r="C2286" s="31" t="str">
        <f t="shared" si="105"/>
        <v>Cardiology Policy</v>
      </c>
      <c r="G2286" s="30" t="s">
        <v>1695</v>
      </c>
      <c r="H2286" s="31" t="s">
        <v>1402</v>
      </c>
      <c r="I2286" s="31" t="str">
        <f t="shared" si="106"/>
        <v>Cardiology Policy</v>
      </c>
      <c r="J2286" t="e">
        <f t="shared" ca="1" si="107"/>
        <v>#N/A</v>
      </c>
      <c r="N2286" s="34" t="s">
        <v>2011</v>
      </c>
      <c r="O2286" s="34" t="s">
        <v>2228</v>
      </c>
      <c r="P2286" s="69">
        <v>8549</v>
      </c>
      <c r="Q2286" s="70" t="s">
        <v>10108</v>
      </c>
      <c r="R2286" s="34" t="s">
        <v>2229</v>
      </c>
      <c r="S2286" s="69">
        <v>44518</v>
      </c>
      <c r="T2286" s="70" t="s">
        <v>10109</v>
      </c>
      <c r="U2286" s="34" t="s">
        <v>7932</v>
      </c>
      <c r="V2286" s="34" t="s">
        <v>7933</v>
      </c>
      <c r="W2286" s="34" t="s">
        <v>10110</v>
      </c>
      <c r="X2286" s="34" t="s">
        <v>2011</v>
      </c>
    </row>
    <row r="2287" spans="1:24" x14ac:dyDescent="0.25">
      <c r="A2287" s="30" t="s">
        <v>1695</v>
      </c>
      <c r="B2287" s="31" t="s">
        <v>1403</v>
      </c>
      <c r="C2287" s="31" t="str">
        <f t="shared" si="105"/>
        <v>Cardiology Policy</v>
      </c>
      <c r="G2287" s="30" t="s">
        <v>1695</v>
      </c>
      <c r="H2287" s="31" t="s">
        <v>1403</v>
      </c>
      <c r="I2287" s="31" t="str">
        <f t="shared" si="106"/>
        <v>Cardiology Policy</v>
      </c>
      <c r="J2287" t="e">
        <f t="shared" ca="1" si="107"/>
        <v>#N/A</v>
      </c>
      <c r="N2287" s="34" t="s">
        <v>2011</v>
      </c>
      <c r="O2287" s="34" t="s">
        <v>2215</v>
      </c>
      <c r="P2287" s="69">
        <v>6478</v>
      </c>
      <c r="Q2287" s="70" t="s">
        <v>10111</v>
      </c>
      <c r="R2287" s="34" t="s">
        <v>10112</v>
      </c>
      <c r="S2287" s="69">
        <v>57670</v>
      </c>
      <c r="T2287" s="70" t="s">
        <v>10113</v>
      </c>
      <c r="U2287" s="34" t="s">
        <v>7476</v>
      </c>
      <c r="V2287" s="34" t="s">
        <v>7477</v>
      </c>
      <c r="W2287" s="34" t="s">
        <v>10114</v>
      </c>
      <c r="X2287" s="34" t="s">
        <v>2011</v>
      </c>
    </row>
    <row r="2288" spans="1:24" x14ac:dyDescent="0.25">
      <c r="A2288" s="30" t="s">
        <v>1695</v>
      </c>
      <c r="B2288" s="31" t="s">
        <v>1404</v>
      </c>
      <c r="C2288" s="31" t="str">
        <f t="shared" si="105"/>
        <v>Cardiology Policy</v>
      </c>
      <c r="G2288" s="30" t="s">
        <v>1695</v>
      </c>
      <c r="H2288" s="31" t="s">
        <v>1404</v>
      </c>
      <c r="I2288" s="31" t="str">
        <f t="shared" si="106"/>
        <v>Cardiology Policy</v>
      </c>
      <c r="J2288" t="e">
        <f t="shared" ca="1" si="107"/>
        <v>#N/A</v>
      </c>
      <c r="N2288" s="34" t="s">
        <v>2011</v>
      </c>
      <c r="O2288" s="34" t="s">
        <v>2215</v>
      </c>
      <c r="P2288" s="69">
        <v>6479</v>
      </c>
      <c r="Q2288" s="34" t="s">
        <v>10115</v>
      </c>
      <c r="R2288" s="34" t="s">
        <v>2224</v>
      </c>
      <c r="S2288" s="69">
        <v>47144</v>
      </c>
      <c r="T2288" s="34" t="s">
        <v>10116</v>
      </c>
      <c r="U2288" s="34" t="s">
        <v>7476</v>
      </c>
      <c r="V2288" s="34" t="s">
        <v>7477</v>
      </c>
      <c r="W2288" s="34" t="s">
        <v>10114</v>
      </c>
      <c r="X2288" s="34" t="s">
        <v>2011</v>
      </c>
    </row>
    <row r="2289" spans="1:24" x14ac:dyDescent="0.25">
      <c r="A2289" s="30" t="s">
        <v>1695</v>
      </c>
      <c r="B2289" s="31" t="s">
        <v>1405</v>
      </c>
      <c r="C2289" s="31" t="str">
        <f t="shared" si="105"/>
        <v>Cardiology Policy</v>
      </c>
      <c r="G2289" s="30" t="s">
        <v>1695</v>
      </c>
      <c r="H2289" s="31" t="s">
        <v>1405</v>
      </c>
      <c r="I2289" s="31" t="str">
        <f t="shared" si="106"/>
        <v>Cardiology Policy</v>
      </c>
      <c r="J2289" t="e">
        <f t="shared" ca="1" si="107"/>
        <v>#N/A</v>
      </c>
      <c r="N2289" s="34" t="s">
        <v>2011</v>
      </c>
      <c r="O2289" s="34" t="s">
        <v>2215</v>
      </c>
      <c r="P2289" s="69">
        <v>6480</v>
      </c>
      <c r="Q2289" s="70" t="s">
        <v>10117</v>
      </c>
      <c r="R2289" s="34" t="s">
        <v>2225</v>
      </c>
      <c r="S2289" s="69">
        <v>47142</v>
      </c>
      <c r="T2289" s="70" t="s">
        <v>10118</v>
      </c>
      <c r="U2289" s="34" t="s">
        <v>7932</v>
      </c>
      <c r="V2289" s="34" t="s">
        <v>7933</v>
      </c>
      <c r="W2289" s="34" t="s">
        <v>10119</v>
      </c>
      <c r="X2289" s="34" t="s">
        <v>2011</v>
      </c>
    </row>
    <row r="2290" spans="1:24" x14ac:dyDescent="0.25">
      <c r="A2290" s="30" t="s">
        <v>1695</v>
      </c>
      <c r="B2290" s="31" t="s">
        <v>1407</v>
      </c>
      <c r="C2290" s="31" t="str">
        <f t="shared" si="105"/>
        <v>Cardiology Policy</v>
      </c>
      <c r="G2290" s="30" t="s">
        <v>1695</v>
      </c>
      <c r="H2290" s="31" t="s">
        <v>1407</v>
      </c>
      <c r="I2290" s="31" t="str">
        <f t="shared" si="106"/>
        <v>Cardiology Policy</v>
      </c>
      <c r="J2290" t="e">
        <f t="shared" ca="1" si="107"/>
        <v>#N/A</v>
      </c>
      <c r="N2290" s="34" t="s">
        <v>2011</v>
      </c>
      <c r="O2290" s="34" t="s">
        <v>2215</v>
      </c>
      <c r="P2290" s="69">
        <v>6481</v>
      </c>
      <c r="Q2290" s="34" t="s">
        <v>10120</v>
      </c>
      <c r="R2290" s="34" t="s">
        <v>2227</v>
      </c>
      <c r="S2290" s="69">
        <v>47166</v>
      </c>
      <c r="T2290" s="70" t="s">
        <v>10121</v>
      </c>
      <c r="U2290" s="34" t="s">
        <v>7476</v>
      </c>
      <c r="V2290" s="34" t="s">
        <v>7477</v>
      </c>
      <c r="W2290" s="34" t="s">
        <v>10122</v>
      </c>
      <c r="X2290" s="34" t="s">
        <v>2011</v>
      </c>
    </row>
    <row r="2291" spans="1:24" x14ac:dyDescent="0.25">
      <c r="A2291" s="30" t="s">
        <v>1695</v>
      </c>
      <c r="B2291" s="31" t="s">
        <v>1408</v>
      </c>
      <c r="C2291" s="31" t="str">
        <f t="shared" si="105"/>
        <v>Cardiology Policy</v>
      </c>
      <c r="G2291" s="30" t="s">
        <v>1695</v>
      </c>
      <c r="H2291" s="31" t="s">
        <v>1408</v>
      </c>
      <c r="I2291" s="31" t="str">
        <f t="shared" si="106"/>
        <v>Cardiology Policy</v>
      </c>
      <c r="J2291" t="e">
        <f t="shared" ca="1" si="107"/>
        <v>#N/A</v>
      </c>
      <c r="N2291" s="71" t="s">
        <v>2011</v>
      </c>
      <c r="O2291" s="34" t="s">
        <v>2215</v>
      </c>
      <c r="P2291" s="69">
        <v>6485</v>
      </c>
      <c r="Q2291" s="34" t="s">
        <v>10123</v>
      </c>
      <c r="R2291" s="34" t="s">
        <v>195</v>
      </c>
      <c r="S2291" s="69">
        <v>47051</v>
      </c>
      <c r="T2291" s="70" t="s">
        <v>10124</v>
      </c>
      <c r="U2291" s="34" t="s">
        <v>7476</v>
      </c>
      <c r="V2291" s="34" t="s">
        <v>7477</v>
      </c>
      <c r="W2291" s="70" t="s">
        <v>10125</v>
      </c>
      <c r="X2291" s="71" t="s">
        <v>2011</v>
      </c>
    </row>
    <row r="2292" spans="1:24" x14ac:dyDescent="0.25">
      <c r="A2292" s="30" t="s">
        <v>1695</v>
      </c>
      <c r="B2292" s="31" t="s">
        <v>1409</v>
      </c>
      <c r="C2292" s="31" t="str">
        <f t="shared" si="105"/>
        <v>Cardiology Policy</v>
      </c>
      <c r="G2292" s="30" t="s">
        <v>1695</v>
      </c>
      <c r="H2292" s="31" t="s">
        <v>1409</v>
      </c>
      <c r="I2292" s="31" t="str">
        <f t="shared" si="106"/>
        <v>Cardiology Policy</v>
      </c>
      <c r="J2292" t="e">
        <f t="shared" ca="1" si="107"/>
        <v>#N/A</v>
      </c>
      <c r="N2292" s="34" t="s">
        <v>2011</v>
      </c>
      <c r="O2292" s="34" t="s">
        <v>2215</v>
      </c>
      <c r="P2292" s="69">
        <v>6822</v>
      </c>
      <c r="Q2292" s="34" t="s">
        <v>10126</v>
      </c>
      <c r="R2292" s="34" t="s">
        <v>2223</v>
      </c>
      <c r="S2292" s="69">
        <v>47073</v>
      </c>
      <c r="T2292" s="34" t="s">
        <v>10127</v>
      </c>
      <c r="U2292" s="34" t="s">
        <v>7476</v>
      </c>
      <c r="V2292" s="34" t="s">
        <v>7477</v>
      </c>
      <c r="W2292" s="34" t="s">
        <v>10119</v>
      </c>
      <c r="X2292" s="34" t="s">
        <v>2011</v>
      </c>
    </row>
    <row r="2293" spans="1:24" x14ac:dyDescent="0.25">
      <c r="A2293" s="30" t="s">
        <v>1695</v>
      </c>
      <c r="B2293" s="31" t="s">
        <v>1390</v>
      </c>
      <c r="C2293" s="31" t="str">
        <f t="shared" si="105"/>
        <v>Cardiology Policy</v>
      </c>
      <c r="G2293" s="30" t="s">
        <v>1695</v>
      </c>
      <c r="H2293" s="31" t="s">
        <v>1390</v>
      </c>
      <c r="I2293" s="31" t="str">
        <f t="shared" si="106"/>
        <v>Cardiology Policy</v>
      </c>
      <c r="J2293" t="e">
        <f t="shared" ca="1" si="107"/>
        <v>#N/A</v>
      </c>
      <c r="N2293" s="34" t="s">
        <v>2011</v>
      </c>
      <c r="O2293" s="34" t="s">
        <v>2215</v>
      </c>
      <c r="P2293" s="69">
        <v>8673</v>
      </c>
      <c r="Q2293" s="34" t="s">
        <v>10128</v>
      </c>
      <c r="R2293" s="34" t="s">
        <v>2219</v>
      </c>
      <c r="S2293" s="69">
        <v>47347</v>
      </c>
      <c r="T2293" s="70" t="s">
        <v>10129</v>
      </c>
      <c r="U2293" s="34" t="s">
        <v>7932</v>
      </c>
      <c r="V2293" s="34" t="s">
        <v>7933</v>
      </c>
      <c r="W2293" s="34" t="s">
        <v>10130</v>
      </c>
      <c r="X2293" s="34" t="s">
        <v>2011</v>
      </c>
    </row>
    <row r="2294" spans="1:24" x14ac:dyDescent="0.25">
      <c r="A2294" s="30" t="s">
        <v>1695</v>
      </c>
      <c r="B2294" s="31" t="s">
        <v>1410</v>
      </c>
      <c r="C2294" s="31" t="str">
        <f t="shared" si="105"/>
        <v>Cardiology Policy</v>
      </c>
      <c r="G2294" s="30" t="s">
        <v>1695</v>
      </c>
      <c r="H2294" s="31" t="s">
        <v>1410</v>
      </c>
      <c r="I2294" s="31" t="str">
        <f t="shared" si="106"/>
        <v>Cardiology Policy</v>
      </c>
      <c r="J2294" t="e">
        <f t="shared" ca="1" si="107"/>
        <v>#N/A</v>
      </c>
      <c r="N2294" s="34" t="s">
        <v>2011</v>
      </c>
      <c r="O2294" s="34" t="s">
        <v>2215</v>
      </c>
      <c r="P2294" s="69">
        <v>8674</v>
      </c>
      <c r="Q2294" s="34" t="s">
        <v>10131</v>
      </c>
      <c r="R2294" s="34" t="s">
        <v>2221</v>
      </c>
      <c r="S2294" s="69">
        <v>47272</v>
      </c>
      <c r="T2294" s="70" t="s">
        <v>10132</v>
      </c>
      <c r="U2294" s="34" t="s">
        <v>7932</v>
      </c>
      <c r="V2294" s="34" t="s">
        <v>8097</v>
      </c>
      <c r="W2294" s="70" t="s">
        <v>10133</v>
      </c>
      <c r="X2294" s="34" t="s">
        <v>2011</v>
      </c>
    </row>
    <row r="2295" spans="1:24" x14ac:dyDescent="0.25">
      <c r="A2295" s="30" t="s">
        <v>1695</v>
      </c>
      <c r="B2295" s="31" t="s">
        <v>1391</v>
      </c>
      <c r="C2295" s="31" t="str">
        <f t="shared" si="105"/>
        <v>Cardiology Policy</v>
      </c>
      <c r="G2295" s="30" t="s">
        <v>1695</v>
      </c>
      <c r="H2295" s="31" t="s">
        <v>1391</v>
      </c>
      <c r="I2295" s="31" t="str">
        <f t="shared" si="106"/>
        <v>Cardiology Policy</v>
      </c>
      <c r="J2295" t="e">
        <f t="shared" ca="1" si="107"/>
        <v>#N/A</v>
      </c>
      <c r="N2295" s="34" t="s">
        <v>2011</v>
      </c>
      <c r="O2295" s="34" t="s">
        <v>2215</v>
      </c>
      <c r="P2295" s="69">
        <v>8675</v>
      </c>
      <c r="Q2295" s="34" t="s">
        <v>10134</v>
      </c>
      <c r="R2295" s="34" t="s">
        <v>2217</v>
      </c>
      <c r="S2295" s="69">
        <v>47365</v>
      </c>
      <c r="T2295" s="70" t="s">
        <v>10135</v>
      </c>
      <c r="U2295" s="34" t="s">
        <v>7476</v>
      </c>
      <c r="V2295" s="34" t="s">
        <v>7477</v>
      </c>
      <c r="W2295" s="34" t="s">
        <v>10119</v>
      </c>
      <c r="X2295" s="34" t="s">
        <v>2011</v>
      </c>
    </row>
    <row r="2296" spans="1:24" x14ac:dyDescent="0.25">
      <c r="A2296" s="30" t="s">
        <v>1695</v>
      </c>
      <c r="B2296" s="31" t="s">
        <v>1392</v>
      </c>
      <c r="C2296" s="31" t="str">
        <f t="shared" si="105"/>
        <v>Cardiology Policy</v>
      </c>
      <c r="G2296" s="30" t="s">
        <v>1695</v>
      </c>
      <c r="H2296" s="31" t="s">
        <v>1392</v>
      </c>
      <c r="I2296" s="31" t="str">
        <f t="shared" si="106"/>
        <v>Cardiology Policy</v>
      </c>
      <c r="J2296" t="e">
        <f t="shared" ca="1" si="107"/>
        <v>#N/A</v>
      </c>
      <c r="N2296" s="34" t="s">
        <v>2011</v>
      </c>
      <c r="O2296" s="34" t="s">
        <v>2215</v>
      </c>
      <c r="P2296" s="69">
        <v>8676</v>
      </c>
      <c r="Q2296" s="34" t="s">
        <v>10136</v>
      </c>
      <c r="R2296" s="34" t="s">
        <v>2220</v>
      </c>
      <c r="S2296" s="69">
        <v>47276</v>
      </c>
      <c r="T2296" s="70" t="s">
        <v>10137</v>
      </c>
      <c r="U2296" s="34" t="s">
        <v>7932</v>
      </c>
      <c r="V2296" s="34" t="s">
        <v>7946</v>
      </c>
      <c r="W2296" s="34" t="s">
        <v>10138</v>
      </c>
      <c r="X2296" s="34" t="s">
        <v>2011</v>
      </c>
    </row>
    <row r="2297" spans="1:24" x14ac:dyDescent="0.25">
      <c r="A2297" s="30" t="s">
        <v>1695</v>
      </c>
      <c r="B2297" s="31" t="s">
        <v>1393</v>
      </c>
      <c r="C2297" s="31" t="str">
        <f t="shared" si="105"/>
        <v>Cardiology Policy</v>
      </c>
      <c r="G2297" s="30" t="s">
        <v>1695</v>
      </c>
      <c r="H2297" s="31" t="s">
        <v>1393</v>
      </c>
      <c r="I2297" s="31" t="str">
        <f t="shared" si="106"/>
        <v>Cardiology Policy</v>
      </c>
      <c r="J2297" t="e">
        <f t="shared" ca="1" si="107"/>
        <v>#N/A</v>
      </c>
      <c r="N2297" s="34" t="s">
        <v>2011</v>
      </c>
      <c r="O2297" s="34" t="s">
        <v>2215</v>
      </c>
      <c r="P2297" s="69">
        <v>8677</v>
      </c>
      <c r="Q2297" s="34" t="s">
        <v>10139</v>
      </c>
      <c r="R2297" s="34" t="s">
        <v>2218</v>
      </c>
      <c r="S2297" s="69">
        <v>47352</v>
      </c>
      <c r="T2297" s="70" t="s">
        <v>10140</v>
      </c>
      <c r="U2297" s="34" t="s">
        <v>7476</v>
      </c>
      <c r="V2297" s="34" t="s">
        <v>7477</v>
      </c>
      <c r="W2297" s="34" t="s">
        <v>10141</v>
      </c>
      <c r="X2297" s="34" t="s">
        <v>2011</v>
      </c>
    </row>
    <row r="2298" spans="1:24" x14ac:dyDescent="0.25">
      <c r="A2298" s="30" t="s">
        <v>1695</v>
      </c>
      <c r="B2298" s="31" t="s">
        <v>1395</v>
      </c>
      <c r="C2298" s="31" t="str">
        <f t="shared" si="105"/>
        <v>Cardiology Policy</v>
      </c>
      <c r="G2298" s="30" t="s">
        <v>1695</v>
      </c>
      <c r="H2298" s="31" t="s">
        <v>1395</v>
      </c>
      <c r="I2298" s="31" t="str">
        <f t="shared" si="106"/>
        <v>Cardiology Policy</v>
      </c>
      <c r="J2298" t="e">
        <f t="shared" ca="1" si="107"/>
        <v>#N/A</v>
      </c>
      <c r="N2298" s="34" t="s">
        <v>2011</v>
      </c>
      <c r="O2298" s="34" t="s">
        <v>2215</v>
      </c>
      <c r="P2298" s="69">
        <v>8678</v>
      </c>
      <c r="Q2298" s="70" t="s">
        <v>10142</v>
      </c>
      <c r="R2298" s="34" t="s">
        <v>2216</v>
      </c>
      <c r="S2298" s="69">
        <v>47375</v>
      </c>
      <c r="T2298" s="70" t="s">
        <v>10143</v>
      </c>
      <c r="U2298" s="34" t="s">
        <v>7476</v>
      </c>
      <c r="V2298" s="34" t="s">
        <v>7477</v>
      </c>
      <c r="W2298" s="34" t="s">
        <v>10119</v>
      </c>
      <c r="X2298" s="34" t="s">
        <v>2011</v>
      </c>
    </row>
    <row r="2299" spans="1:24" x14ac:dyDescent="0.25">
      <c r="A2299" s="30" t="s">
        <v>1695</v>
      </c>
      <c r="B2299" s="31" t="s">
        <v>1396</v>
      </c>
      <c r="C2299" s="31" t="str">
        <f t="shared" si="105"/>
        <v>Cardiology Policy</v>
      </c>
      <c r="G2299" s="30" t="s">
        <v>1695</v>
      </c>
      <c r="H2299" s="31" t="s">
        <v>1396</v>
      </c>
      <c r="I2299" s="31" t="str">
        <f t="shared" si="106"/>
        <v>Cardiology Policy</v>
      </c>
      <c r="J2299" t="e">
        <f t="shared" ca="1" si="107"/>
        <v>#N/A</v>
      </c>
      <c r="N2299" s="34" t="s">
        <v>2011</v>
      </c>
      <c r="O2299" s="34" t="s">
        <v>2215</v>
      </c>
      <c r="P2299" s="69">
        <v>8679</v>
      </c>
      <c r="Q2299" s="34" t="s">
        <v>10144</v>
      </c>
      <c r="R2299" s="34" t="s">
        <v>2222</v>
      </c>
      <c r="S2299" s="69">
        <v>47270</v>
      </c>
      <c r="T2299" s="70" t="s">
        <v>10145</v>
      </c>
      <c r="U2299" s="34" t="s">
        <v>7476</v>
      </c>
      <c r="V2299" s="34" t="s">
        <v>7477</v>
      </c>
      <c r="W2299" s="34" t="s">
        <v>10119</v>
      </c>
      <c r="X2299" s="34" t="s">
        <v>2011</v>
      </c>
    </row>
    <row r="2300" spans="1:24" x14ac:dyDescent="0.25">
      <c r="A2300" s="30" t="s">
        <v>1695</v>
      </c>
      <c r="B2300" s="31" t="s">
        <v>1406</v>
      </c>
      <c r="C2300" s="31" t="str">
        <f t="shared" si="105"/>
        <v>Cardiology Policy</v>
      </c>
      <c r="G2300" s="30" t="s">
        <v>1695</v>
      </c>
      <c r="H2300" s="31" t="s">
        <v>1406</v>
      </c>
      <c r="I2300" s="31" t="str">
        <f t="shared" si="106"/>
        <v>Cardiology Policy</v>
      </c>
      <c r="J2300" t="e">
        <f t="shared" ca="1" si="107"/>
        <v>#N/A</v>
      </c>
      <c r="N2300" s="34" t="s">
        <v>2011</v>
      </c>
      <c r="O2300" s="34" t="s">
        <v>2203</v>
      </c>
      <c r="P2300" s="69">
        <v>6396</v>
      </c>
      <c r="Q2300" s="34" t="s">
        <v>10146</v>
      </c>
      <c r="R2300" s="34" t="s">
        <v>2212</v>
      </c>
      <c r="S2300" s="69">
        <v>18569</v>
      </c>
      <c r="T2300" s="34" t="s">
        <v>10147</v>
      </c>
      <c r="U2300" s="34" t="s">
        <v>7476</v>
      </c>
      <c r="V2300" s="34" t="s">
        <v>7477</v>
      </c>
      <c r="W2300" s="34" t="s">
        <v>10148</v>
      </c>
      <c r="X2300" s="34" t="s">
        <v>2011</v>
      </c>
    </row>
    <row r="2301" spans="1:24" x14ac:dyDescent="0.25">
      <c r="A2301" s="30" t="s">
        <v>176</v>
      </c>
      <c r="B2301" s="31" t="s">
        <v>1696</v>
      </c>
      <c r="C2301" s="31" t="str">
        <f t="shared" si="105"/>
        <v>Gastroenterology Policy</v>
      </c>
      <c r="G2301" s="30" t="s">
        <v>176</v>
      </c>
      <c r="H2301" s="31" t="s">
        <v>1696</v>
      </c>
      <c r="I2301" s="31" t="str">
        <f t="shared" si="106"/>
        <v>Gastroenterology Policy</v>
      </c>
      <c r="J2301" t="e">
        <f t="shared" ca="1" si="107"/>
        <v>#N/A</v>
      </c>
      <c r="N2301" s="34" t="s">
        <v>2011</v>
      </c>
      <c r="O2301" s="34" t="s">
        <v>2203</v>
      </c>
      <c r="P2301" s="69">
        <v>6397</v>
      </c>
      <c r="Q2301" s="70" t="s">
        <v>10149</v>
      </c>
      <c r="R2301" s="34" t="s">
        <v>10150</v>
      </c>
      <c r="S2301" s="69">
        <v>60615</v>
      </c>
      <c r="T2301" s="70" t="s">
        <v>10151</v>
      </c>
      <c r="U2301" s="34" t="s">
        <v>7476</v>
      </c>
      <c r="V2301" s="34" t="s">
        <v>7477</v>
      </c>
      <c r="W2301" s="34" t="s">
        <v>10152</v>
      </c>
      <c r="X2301" s="34" t="s">
        <v>2011</v>
      </c>
    </row>
    <row r="2302" spans="1:24" x14ac:dyDescent="0.25">
      <c r="A2302" s="30" t="s">
        <v>176</v>
      </c>
      <c r="B2302" s="31" t="s">
        <v>1697</v>
      </c>
      <c r="C2302" s="31" t="str">
        <f t="shared" si="105"/>
        <v>Gastroenterology Policy</v>
      </c>
      <c r="G2302" s="30" t="s">
        <v>176</v>
      </c>
      <c r="H2302" s="31" t="s">
        <v>1697</v>
      </c>
      <c r="I2302" s="31" t="str">
        <f t="shared" si="106"/>
        <v>Gastroenterology Policy</v>
      </c>
      <c r="J2302" t="e">
        <f t="shared" ca="1" si="107"/>
        <v>#N/A</v>
      </c>
      <c r="N2302" s="71" t="s">
        <v>2011</v>
      </c>
      <c r="O2302" s="34" t="s">
        <v>2203</v>
      </c>
      <c r="P2302" s="69">
        <v>6425</v>
      </c>
      <c r="Q2302" s="34" t="s">
        <v>10153</v>
      </c>
      <c r="R2302" s="34" t="s">
        <v>393</v>
      </c>
      <c r="S2302" s="69">
        <v>39905</v>
      </c>
      <c r="T2302" s="70" t="s">
        <v>10154</v>
      </c>
      <c r="U2302" s="34" t="s">
        <v>7476</v>
      </c>
      <c r="V2302" s="34" t="s">
        <v>7477</v>
      </c>
      <c r="W2302" s="70" t="s">
        <v>10155</v>
      </c>
      <c r="X2302" s="71" t="s">
        <v>2011</v>
      </c>
    </row>
    <row r="2303" spans="1:24" x14ac:dyDescent="0.25">
      <c r="A2303" s="30" t="s">
        <v>176</v>
      </c>
      <c r="B2303" s="31" t="s">
        <v>1698</v>
      </c>
      <c r="C2303" s="31" t="str">
        <f t="shared" si="105"/>
        <v>Gastroenterology Policy</v>
      </c>
      <c r="G2303" s="30" t="s">
        <v>176</v>
      </c>
      <c r="H2303" s="31" t="s">
        <v>1698</v>
      </c>
      <c r="I2303" s="31" t="str">
        <f t="shared" si="106"/>
        <v>Gastroenterology Policy</v>
      </c>
      <c r="J2303" t="e">
        <f t="shared" ca="1" si="107"/>
        <v>#N/A</v>
      </c>
      <c r="N2303" s="34" t="s">
        <v>2011</v>
      </c>
      <c r="O2303" s="34" t="s">
        <v>2203</v>
      </c>
      <c r="P2303" s="69">
        <v>6426</v>
      </c>
      <c r="Q2303" s="34" t="s">
        <v>10156</v>
      </c>
      <c r="R2303" s="34" t="s">
        <v>2213</v>
      </c>
      <c r="S2303" s="69">
        <v>39709</v>
      </c>
      <c r="T2303" s="70" t="s">
        <v>10157</v>
      </c>
      <c r="U2303" s="34" t="s">
        <v>7476</v>
      </c>
      <c r="V2303" s="34" t="s">
        <v>7477</v>
      </c>
      <c r="W2303" s="34" t="s">
        <v>10158</v>
      </c>
      <c r="X2303" s="34" t="s">
        <v>2011</v>
      </c>
    </row>
    <row r="2304" spans="1:24" x14ac:dyDescent="0.25">
      <c r="A2304" s="30" t="s">
        <v>176</v>
      </c>
      <c r="B2304" s="31" t="s">
        <v>1699</v>
      </c>
      <c r="C2304" s="31" t="str">
        <f t="shared" si="105"/>
        <v>Gastroenterology Policy</v>
      </c>
      <c r="G2304" s="30" t="s">
        <v>176</v>
      </c>
      <c r="H2304" s="31" t="s">
        <v>1699</v>
      </c>
      <c r="I2304" s="31" t="str">
        <f t="shared" si="106"/>
        <v>Gastroenterology Policy</v>
      </c>
      <c r="J2304" t="e">
        <f t="shared" ca="1" si="107"/>
        <v>#N/A</v>
      </c>
      <c r="N2304" s="34" t="s">
        <v>2011</v>
      </c>
      <c r="O2304" s="34" t="s">
        <v>2203</v>
      </c>
      <c r="P2304" s="69">
        <v>6762</v>
      </c>
      <c r="Q2304" s="34" t="s">
        <v>10159</v>
      </c>
      <c r="R2304" s="34" t="s">
        <v>2211</v>
      </c>
      <c r="S2304" s="69">
        <v>36053</v>
      </c>
      <c r="T2304" s="70" t="s">
        <v>10160</v>
      </c>
      <c r="U2304" s="34" t="s">
        <v>7932</v>
      </c>
      <c r="V2304" s="34" t="s">
        <v>7946</v>
      </c>
      <c r="W2304" s="34" t="s">
        <v>10152</v>
      </c>
      <c r="X2304" s="34" t="s">
        <v>2011</v>
      </c>
    </row>
    <row r="2305" spans="1:24" x14ac:dyDescent="0.25">
      <c r="A2305" s="30" t="s">
        <v>176</v>
      </c>
      <c r="B2305" s="31" t="s">
        <v>1700</v>
      </c>
      <c r="C2305" s="31" t="str">
        <f t="shared" si="105"/>
        <v>Gastroenterology Policy</v>
      </c>
      <c r="G2305" s="30" t="s">
        <v>176</v>
      </c>
      <c r="H2305" s="31" t="s">
        <v>1700</v>
      </c>
      <c r="I2305" s="31" t="str">
        <f t="shared" si="106"/>
        <v>Gastroenterology Policy</v>
      </c>
      <c r="J2305" t="e">
        <f t="shared" ca="1" si="107"/>
        <v>#N/A</v>
      </c>
      <c r="N2305" s="34" t="s">
        <v>2011</v>
      </c>
      <c r="O2305" s="34" t="s">
        <v>2203</v>
      </c>
      <c r="P2305" s="69">
        <v>6763</v>
      </c>
      <c r="Q2305" s="70" t="s">
        <v>10161</v>
      </c>
      <c r="R2305" s="34" t="s">
        <v>10162</v>
      </c>
      <c r="S2305" s="69">
        <v>60634</v>
      </c>
      <c r="T2305" s="70" t="s">
        <v>10163</v>
      </c>
      <c r="U2305" s="34" t="s">
        <v>7932</v>
      </c>
      <c r="V2305" s="34" t="s">
        <v>7946</v>
      </c>
      <c r="W2305" s="34" t="s">
        <v>10158</v>
      </c>
      <c r="X2305" s="34" t="s">
        <v>2011</v>
      </c>
    </row>
    <row r="2306" spans="1:24" x14ac:dyDescent="0.25">
      <c r="A2306" s="30" t="s">
        <v>176</v>
      </c>
      <c r="B2306" s="31" t="s">
        <v>1701</v>
      </c>
      <c r="C2306" s="31" t="str">
        <f t="shared" si="105"/>
        <v>Gastroenterology Policy</v>
      </c>
      <c r="G2306" s="30" t="s">
        <v>176</v>
      </c>
      <c r="H2306" s="31" t="s">
        <v>1701</v>
      </c>
      <c r="I2306" s="31" t="str">
        <f t="shared" si="106"/>
        <v>Gastroenterology Policy</v>
      </c>
      <c r="J2306" t="e">
        <f t="shared" ca="1" si="107"/>
        <v>#N/A</v>
      </c>
      <c r="N2306" s="34" t="s">
        <v>2011</v>
      </c>
      <c r="O2306" s="34" t="s">
        <v>2203</v>
      </c>
      <c r="P2306" s="69">
        <v>6764</v>
      </c>
      <c r="Q2306" s="34" t="s">
        <v>10164</v>
      </c>
      <c r="R2306" s="34" t="s">
        <v>2209</v>
      </c>
      <c r="S2306" s="69">
        <v>36177</v>
      </c>
      <c r="T2306" s="70" t="s">
        <v>10165</v>
      </c>
      <c r="U2306" s="34" t="s">
        <v>7932</v>
      </c>
      <c r="V2306" s="34" t="s">
        <v>7946</v>
      </c>
      <c r="W2306" s="34" t="s">
        <v>10166</v>
      </c>
      <c r="X2306" s="34" t="s">
        <v>2011</v>
      </c>
    </row>
    <row r="2307" spans="1:24" x14ac:dyDescent="0.25">
      <c r="A2307" s="30" t="s">
        <v>176</v>
      </c>
      <c r="B2307" s="31" t="s">
        <v>1702</v>
      </c>
      <c r="C2307" s="31" t="str">
        <f t="shared" ref="C2307:C2370" si="108">VLOOKUP(A2307,$G:$I,3,0)</f>
        <v>Gastroenterology Policy</v>
      </c>
      <c r="G2307" s="30" t="s">
        <v>176</v>
      </c>
      <c r="H2307" s="31" t="s">
        <v>1702</v>
      </c>
      <c r="I2307" s="31" t="str">
        <f t="shared" ref="I2307:I2370" si="109">VLOOKUP(G2307,$R:$X,7,0)</f>
        <v>Gastroenterology Policy</v>
      </c>
      <c r="J2307" t="e">
        <f t="shared" ref="J2307:J2370" ca="1" si="110">VLOOKUP(I2307,$J:$J,1,0)</f>
        <v>#N/A</v>
      </c>
      <c r="N2307" s="34" t="s">
        <v>2011</v>
      </c>
      <c r="O2307" s="34" t="s">
        <v>2203</v>
      </c>
      <c r="P2307" s="69">
        <v>6765</v>
      </c>
      <c r="Q2307" s="34" t="s">
        <v>10167</v>
      </c>
      <c r="R2307" s="34" t="s">
        <v>2210</v>
      </c>
      <c r="S2307" s="69">
        <v>36054</v>
      </c>
      <c r="T2307" s="34" t="s">
        <v>10168</v>
      </c>
      <c r="U2307" s="34" t="s">
        <v>7932</v>
      </c>
      <c r="V2307" s="34" t="s">
        <v>7946</v>
      </c>
      <c r="W2307" s="34" t="s">
        <v>10152</v>
      </c>
      <c r="X2307" s="34" t="s">
        <v>2011</v>
      </c>
    </row>
    <row r="2308" spans="1:24" x14ac:dyDescent="0.25">
      <c r="A2308" s="30" t="s">
        <v>176</v>
      </c>
      <c r="B2308" s="31" t="s">
        <v>1703</v>
      </c>
      <c r="C2308" s="31" t="str">
        <f t="shared" si="108"/>
        <v>Gastroenterology Policy</v>
      </c>
      <c r="G2308" s="30" t="s">
        <v>176</v>
      </c>
      <c r="H2308" s="31" t="s">
        <v>1703</v>
      </c>
      <c r="I2308" s="31" t="str">
        <f t="shared" si="109"/>
        <v>Gastroenterology Policy</v>
      </c>
      <c r="J2308" t="e">
        <f t="shared" ca="1" si="110"/>
        <v>#N/A</v>
      </c>
      <c r="N2308" s="34" t="s">
        <v>2011</v>
      </c>
      <c r="O2308" s="34" t="s">
        <v>2203</v>
      </c>
      <c r="P2308" s="69">
        <v>6991</v>
      </c>
      <c r="Q2308" s="70" t="s">
        <v>10169</v>
      </c>
      <c r="R2308" s="34" t="s">
        <v>2207</v>
      </c>
      <c r="S2308" s="69">
        <v>24869</v>
      </c>
      <c r="T2308" s="34" t="s">
        <v>10170</v>
      </c>
      <c r="U2308" s="34" t="s">
        <v>7476</v>
      </c>
      <c r="V2308" s="34" t="s">
        <v>7477</v>
      </c>
      <c r="W2308" s="34" t="s">
        <v>10148</v>
      </c>
      <c r="X2308" s="34" t="s">
        <v>2011</v>
      </c>
    </row>
    <row r="2309" spans="1:24" x14ac:dyDescent="0.25">
      <c r="A2309" s="30" t="s">
        <v>176</v>
      </c>
      <c r="B2309" s="31" t="s">
        <v>1704</v>
      </c>
      <c r="C2309" s="31" t="str">
        <f t="shared" si="108"/>
        <v>Gastroenterology Policy</v>
      </c>
      <c r="G2309" s="30" t="s">
        <v>176</v>
      </c>
      <c r="H2309" s="31" t="s">
        <v>1704</v>
      </c>
      <c r="I2309" s="31" t="str">
        <f t="shared" si="109"/>
        <v>Gastroenterology Policy</v>
      </c>
      <c r="J2309" t="e">
        <f t="shared" ca="1" si="110"/>
        <v>#N/A</v>
      </c>
      <c r="N2309" s="34" t="s">
        <v>2011</v>
      </c>
      <c r="O2309" s="34" t="s">
        <v>2203</v>
      </c>
      <c r="P2309" s="69">
        <v>7343</v>
      </c>
      <c r="Q2309" s="34" t="s">
        <v>10171</v>
      </c>
      <c r="R2309" s="34" t="s">
        <v>2204</v>
      </c>
      <c r="S2309" s="69">
        <v>39720</v>
      </c>
      <c r="T2309" s="70" t="s">
        <v>10172</v>
      </c>
      <c r="U2309" s="34" t="s">
        <v>4699</v>
      </c>
      <c r="V2309" s="34" t="s">
        <v>4699</v>
      </c>
      <c r="W2309" s="34" t="s">
        <v>10158</v>
      </c>
      <c r="X2309" s="34" t="s">
        <v>2011</v>
      </c>
    </row>
    <row r="2310" spans="1:24" x14ac:dyDescent="0.25">
      <c r="A2310" s="30" t="s">
        <v>176</v>
      </c>
      <c r="B2310" s="31" t="s">
        <v>1705</v>
      </c>
      <c r="C2310" s="31" t="str">
        <f t="shared" si="108"/>
        <v>Gastroenterology Policy</v>
      </c>
      <c r="G2310" s="30" t="s">
        <v>176</v>
      </c>
      <c r="H2310" s="31" t="s">
        <v>1705</v>
      </c>
      <c r="I2310" s="31" t="str">
        <f t="shared" si="109"/>
        <v>Gastroenterology Policy</v>
      </c>
      <c r="J2310" t="e">
        <f t="shared" ca="1" si="110"/>
        <v>#N/A</v>
      </c>
      <c r="N2310" s="34" t="s">
        <v>2011</v>
      </c>
      <c r="O2310" s="34" t="s">
        <v>2203</v>
      </c>
      <c r="P2310" s="69">
        <v>7344</v>
      </c>
      <c r="Q2310" s="34" t="s">
        <v>10173</v>
      </c>
      <c r="R2310" s="34" t="s">
        <v>2206</v>
      </c>
      <c r="S2310" s="69">
        <v>39678</v>
      </c>
      <c r="T2310" s="70" t="s">
        <v>10174</v>
      </c>
      <c r="U2310" s="34" t="s">
        <v>7932</v>
      </c>
      <c r="V2310" s="34" t="s">
        <v>8097</v>
      </c>
      <c r="W2310" s="34" t="s">
        <v>10175</v>
      </c>
      <c r="X2310" s="34" t="s">
        <v>2011</v>
      </c>
    </row>
    <row r="2311" spans="1:24" x14ac:dyDescent="0.25">
      <c r="A2311" s="30" t="s">
        <v>1706</v>
      </c>
      <c r="B2311" s="31" t="s">
        <v>1332</v>
      </c>
      <c r="C2311" s="31" t="str">
        <f t="shared" si="108"/>
        <v>Radiation Oncology Policy</v>
      </c>
      <c r="G2311" s="30" t="s">
        <v>1706</v>
      </c>
      <c r="H2311" s="31" t="s">
        <v>1332</v>
      </c>
      <c r="I2311" s="31" t="str">
        <f t="shared" si="109"/>
        <v>Radiation Oncology Policy</v>
      </c>
      <c r="J2311" t="e">
        <f t="shared" ca="1" si="110"/>
        <v>#N/A</v>
      </c>
      <c r="N2311" s="34" t="s">
        <v>2011</v>
      </c>
      <c r="O2311" s="34" t="s">
        <v>2203</v>
      </c>
      <c r="P2311" s="69">
        <v>7345</v>
      </c>
      <c r="Q2311" s="34" t="s">
        <v>10176</v>
      </c>
      <c r="R2311" s="34" t="s">
        <v>2205</v>
      </c>
      <c r="S2311" s="69">
        <v>39677</v>
      </c>
      <c r="T2311" s="70" t="s">
        <v>10177</v>
      </c>
      <c r="U2311" s="34" t="s">
        <v>7932</v>
      </c>
      <c r="V2311" s="34" t="s">
        <v>8097</v>
      </c>
      <c r="W2311" s="34" t="s">
        <v>10178</v>
      </c>
      <c r="X2311" s="34" t="s">
        <v>2011</v>
      </c>
    </row>
    <row r="2312" spans="1:24" x14ac:dyDescent="0.25">
      <c r="A2312" s="30" t="s">
        <v>1706</v>
      </c>
      <c r="B2312" s="31" t="s">
        <v>1332</v>
      </c>
      <c r="C2312" s="31" t="str">
        <f t="shared" si="108"/>
        <v>Radiation Oncology Policy</v>
      </c>
      <c r="G2312" s="30" t="s">
        <v>1706</v>
      </c>
      <c r="H2312" s="31" t="s">
        <v>1332</v>
      </c>
      <c r="I2312" s="31" t="str">
        <f t="shared" si="109"/>
        <v>Radiation Oncology Policy</v>
      </c>
      <c r="J2312" t="e">
        <f t="shared" ca="1" si="110"/>
        <v>#N/A</v>
      </c>
      <c r="N2312" s="34" t="s">
        <v>2011</v>
      </c>
      <c r="O2312" s="34" t="s">
        <v>2198</v>
      </c>
      <c r="P2312" s="69">
        <v>6327</v>
      </c>
      <c r="Q2312" s="70" t="s">
        <v>10179</v>
      </c>
      <c r="R2312" s="34" t="s">
        <v>10180</v>
      </c>
      <c r="S2312" s="69">
        <v>60614</v>
      </c>
      <c r="T2312" s="70" t="s">
        <v>10181</v>
      </c>
      <c r="U2312" s="34" t="s">
        <v>7476</v>
      </c>
      <c r="V2312" s="34" t="s">
        <v>7477</v>
      </c>
      <c r="W2312" s="34" t="s">
        <v>10182</v>
      </c>
      <c r="X2312" s="34" t="s">
        <v>2011</v>
      </c>
    </row>
    <row r="2313" spans="1:24" x14ac:dyDescent="0.25">
      <c r="A2313" s="30" t="s">
        <v>410</v>
      </c>
      <c r="B2313" s="31" t="s">
        <v>839</v>
      </c>
      <c r="C2313" s="31" t="str">
        <f t="shared" si="108"/>
        <v>Ophthalmology Policy</v>
      </c>
      <c r="G2313" s="30" t="s">
        <v>410</v>
      </c>
      <c r="H2313" s="31" t="s">
        <v>839</v>
      </c>
      <c r="I2313" s="31" t="str">
        <f t="shared" si="109"/>
        <v>Ophthalmology Policy</v>
      </c>
      <c r="J2313" t="e">
        <f t="shared" ca="1" si="110"/>
        <v>#N/A</v>
      </c>
      <c r="N2313" s="34" t="s">
        <v>2011</v>
      </c>
      <c r="O2313" s="34" t="s">
        <v>2198</v>
      </c>
      <c r="P2313" s="69">
        <v>6348</v>
      </c>
      <c r="Q2313" s="34" t="s">
        <v>10183</v>
      </c>
      <c r="R2313" s="34" t="s">
        <v>10184</v>
      </c>
      <c r="S2313" s="69">
        <v>60984</v>
      </c>
      <c r="T2313" s="70" t="s">
        <v>10185</v>
      </c>
      <c r="U2313" s="34" t="s">
        <v>7476</v>
      </c>
      <c r="V2313" s="34" t="s">
        <v>7477</v>
      </c>
      <c r="W2313" s="34" t="s">
        <v>10186</v>
      </c>
      <c r="X2313" s="34" t="s">
        <v>2011</v>
      </c>
    </row>
    <row r="2314" spans="1:24" x14ac:dyDescent="0.25">
      <c r="A2314" s="30" t="s">
        <v>410</v>
      </c>
      <c r="B2314" s="31" t="s">
        <v>1707</v>
      </c>
      <c r="C2314" s="31" t="str">
        <f t="shared" si="108"/>
        <v>Ophthalmology Policy</v>
      </c>
      <c r="G2314" s="30" t="s">
        <v>410</v>
      </c>
      <c r="H2314" s="31" t="s">
        <v>1707</v>
      </c>
      <c r="I2314" s="31" t="str">
        <f t="shared" si="109"/>
        <v>Ophthalmology Policy</v>
      </c>
      <c r="J2314" t="e">
        <f t="shared" ca="1" si="110"/>
        <v>#N/A</v>
      </c>
      <c r="N2314" s="71" t="s">
        <v>2011</v>
      </c>
      <c r="O2314" s="34" t="s">
        <v>2198</v>
      </c>
      <c r="P2314" s="69">
        <v>6349</v>
      </c>
      <c r="Q2314" s="34" t="s">
        <v>10187</v>
      </c>
      <c r="R2314" s="34" t="s">
        <v>203</v>
      </c>
      <c r="S2314" s="69">
        <v>60976</v>
      </c>
      <c r="T2314" s="70" t="s">
        <v>10188</v>
      </c>
      <c r="U2314" s="34" t="s">
        <v>7476</v>
      </c>
      <c r="V2314" s="34" t="s">
        <v>7477</v>
      </c>
      <c r="W2314" s="70" t="s">
        <v>10189</v>
      </c>
      <c r="X2314" s="71" t="s">
        <v>2011</v>
      </c>
    </row>
    <row r="2315" spans="1:24" x14ac:dyDescent="0.25">
      <c r="A2315" s="30" t="s">
        <v>1708</v>
      </c>
      <c r="B2315" s="31" t="s">
        <v>1709</v>
      </c>
      <c r="C2315" s="31" t="str">
        <f t="shared" si="108"/>
        <v>Radiology Policy</v>
      </c>
      <c r="G2315" s="30" t="s">
        <v>1708</v>
      </c>
      <c r="H2315" s="31" t="s">
        <v>1709</v>
      </c>
      <c r="I2315" s="31" t="str">
        <f t="shared" si="109"/>
        <v>Radiology Policy</v>
      </c>
      <c r="J2315" t="e">
        <f t="shared" ca="1" si="110"/>
        <v>#N/A</v>
      </c>
      <c r="N2315" s="34" t="s">
        <v>2011</v>
      </c>
      <c r="O2315" s="34" t="s">
        <v>2198</v>
      </c>
      <c r="P2315" s="69">
        <v>6856</v>
      </c>
      <c r="Q2315" s="34" t="s">
        <v>10190</v>
      </c>
      <c r="R2315" s="34" t="s">
        <v>2199</v>
      </c>
      <c r="S2315" s="69">
        <v>36871</v>
      </c>
      <c r="T2315" s="70" t="s">
        <v>10191</v>
      </c>
      <c r="U2315" s="34" t="s">
        <v>7476</v>
      </c>
      <c r="V2315" s="34" t="s">
        <v>7477</v>
      </c>
      <c r="W2315" s="34" t="s">
        <v>10192</v>
      </c>
      <c r="X2315" s="34" t="s">
        <v>2011</v>
      </c>
    </row>
    <row r="2316" spans="1:24" x14ac:dyDescent="0.25">
      <c r="A2316" s="30" t="s">
        <v>1710</v>
      </c>
      <c r="B2316" s="31" t="s">
        <v>839</v>
      </c>
      <c r="C2316" s="31" t="str">
        <f t="shared" si="108"/>
        <v>Ophthalmology Policy</v>
      </c>
      <c r="G2316" s="30" t="s">
        <v>1710</v>
      </c>
      <c r="H2316" s="31" t="s">
        <v>839</v>
      </c>
      <c r="I2316" s="31" t="str">
        <f t="shared" si="109"/>
        <v>Ophthalmology Policy</v>
      </c>
      <c r="J2316" t="e">
        <f t="shared" ca="1" si="110"/>
        <v>#N/A</v>
      </c>
      <c r="N2316" s="71" t="s">
        <v>2011</v>
      </c>
      <c r="O2316" s="34" t="s">
        <v>2190</v>
      </c>
      <c r="P2316" s="69">
        <v>7549</v>
      </c>
      <c r="Q2316" s="34" t="s">
        <v>10193</v>
      </c>
      <c r="R2316" s="34" t="s">
        <v>222</v>
      </c>
      <c r="S2316" s="69">
        <v>31574</v>
      </c>
      <c r="T2316" s="70" t="s">
        <v>10194</v>
      </c>
      <c r="U2316" s="34" t="s">
        <v>7476</v>
      </c>
      <c r="V2316" s="34" t="s">
        <v>7477</v>
      </c>
      <c r="W2316" s="70" t="s">
        <v>10195</v>
      </c>
      <c r="X2316" s="71" t="s">
        <v>2011</v>
      </c>
    </row>
    <row r="2317" spans="1:24" x14ac:dyDescent="0.25">
      <c r="A2317" s="30" t="s">
        <v>1710</v>
      </c>
      <c r="B2317" s="31" t="s">
        <v>840</v>
      </c>
      <c r="C2317" s="31" t="str">
        <f t="shared" si="108"/>
        <v>Ophthalmology Policy</v>
      </c>
      <c r="G2317" s="30" t="s">
        <v>1710</v>
      </c>
      <c r="H2317" s="31" t="s">
        <v>840</v>
      </c>
      <c r="I2317" s="31" t="str">
        <f t="shared" si="109"/>
        <v>Ophthalmology Policy</v>
      </c>
      <c r="J2317" t="e">
        <f t="shared" ca="1" si="110"/>
        <v>#N/A</v>
      </c>
      <c r="N2317" s="34" t="s">
        <v>2011</v>
      </c>
      <c r="O2317" s="34" t="s">
        <v>2190</v>
      </c>
      <c r="P2317" s="69">
        <v>7550</v>
      </c>
      <c r="Q2317" s="34" t="s">
        <v>10196</v>
      </c>
      <c r="R2317" s="34" t="s">
        <v>2196</v>
      </c>
      <c r="S2317" s="69">
        <v>31570</v>
      </c>
      <c r="T2317" s="70" t="s">
        <v>10197</v>
      </c>
      <c r="U2317" s="34" t="s">
        <v>7932</v>
      </c>
      <c r="V2317" s="34" t="s">
        <v>7946</v>
      </c>
      <c r="W2317" s="34" t="s">
        <v>10198</v>
      </c>
      <c r="X2317" s="34" t="s">
        <v>2011</v>
      </c>
    </row>
    <row r="2318" spans="1:24" x14ac:dyDescent="0.25">
      <c r="A2318" s="30" t="s">
        <v>3679</v>
      </c>
      <c r="B2318" s="31" t="s">
        <v>1709</v>
      </c>
      <c r="C2318" s="31" t="str">
        <f t="shared" si="108"/>
        <v>Radiology Policy</v>
      </c>
      <c r="G2318" s="30" t="s">
        <v>3679</v>
      </c>
      <c r="H2318" s="31" t="s">
        <v>1709</v>
      </c>
      <c r="I2318" s="31" t="str">
        <f t="shared" si="109"/>
        <v>Radiology Policy</v>
      </c>
      <c r="J2318" t="e">
        <f t="shared" ca="1" si="110"/>
        <v>#N/A</v>
      </c>
      <c r="N2318" s="34" t="s">
        <v>2011</v>
      </c>
      <c r="O2318" s="34" t="s">
        <v>2190</v>
      </c>
      <c r="P2318" s="69">
        <v>7551</v>
      </c>
      <c r="Q2318" s="34" t="s">
        <v>10199</v>
      </c>
      <c r="R2318" s="34" t="s">
        <v>2197</v>
      </c>
      <c r="S2318" s="69">
        <v>31565</v>
      </c>
      <c r="T2318" s="70" t="s">
        <v>10200</v>
      </c>
      <c r="U2318" s="34" t="s">
        <v>7476</v>
      </c>
      <c r="V2318" s="34" t="s">
        <v>7477</v>
      </c>
      <c r="W2318" s="34" t="s">
        <v>10201</v>
      </c>
      <c r="X2318" s="34" t="s">
        <v>2011</v>
      </c>
    </row>
    <row r="2319" spans="1:24" x14ac:dyDescent="0.25">
      <c r="A2319" s="30" t="s">
        <v>1711</v>
      </c>
      <c r="B2319" s="31" t="s">
        <v>839</v>
      </c>
      <c r="C2319" s="31" t="str">
        <f t="shared" si="108"/>
        <v>Ophthalmology Policy</v>
      </c>
      <c r="G2319" s="30" t="s">
        <v>1711</v>
      </c>
      <c r="H2319" s="31" t="s">
        <v>839</v>
      </c>
      <c r="I2319" s="31" t="str">
        <f t="shared" si="109"/>
        <v>Ophthalmology Policy</v>
      </c>
      <c r="J2319" t="e">
        <f t="shared" ca="1" si="110"/>
        <v>#N/A</v>
      </c>
      <c r="N2319" s="34" t="s">
        <v>2011</v>
      </c>
      <c r="O2319" s="34" t="s">
        <v>2190</v>
      </c>
      <c r="P2319" s="69">
        <v>7552</v>
      </c>
      <c r="Q2319" s="34" t="s">
        <v>10202</v>
      </c>
      <c r="R2319" s="34" t="s">
        <v>2194</v>
      </c>
      <c r="S2319" s="69">
        <v>31588</v>
      </c>
      <c r="T2319" s="34" t="s">
        <v>10203</v>
      </c>
      <c r="U2319" s="34" t="s">
        <v>7476</v>
      </c>
      <c r="V2319" s="34" t="s">
        <v>7477</v>
      </c>
      <c r="W2319" s="34" t="s">
        <v>10201</v>
      </c>
      <c r="X2319" s="34" t="s">
        <v>2011</v>
      </c>
    </row>
    <row r="2320" spans="1:24" x14ac:dyDescent="0.25">
      <c r="A2320" s="30" t="s">
        <v>1711</v>
      </c>
      <c r="B2320" s="31" t="s">
        <v>840</v>
      </c>
      <c r="C2320" s="31" t="str">
        <f t="shared" si="108"/>
        <v>Ophthalmology Policy</v>
      </c>
      <c r="G2320" s="30" t="s">
        <v>1711</v>
      </c>
      <c r="H2320" s="31" t="s">
        <v>840</v>
      </c>
      <c r="I2320" s="31" t="str">
        <f t="shared" si="109"/>
        <v>Ophthalmology Policy</v>
      </c>
      <c r="J2320" t="e">
        <f t="shared" ca="1" si="110"/>
        <v>#N/A</v>
      </c>
      <c r="N2320" s="34" t="s">
        <v>2011</v>
      </c>
      <c r="O2320" s="34" t="s">
        <v>2190</v>
      </c>
      <c r="P2320" s="69">
        <v>7553</v>
      </c>
      <c r="Q2320" s="34" t="s">
        <v>10204</v>
      </c>
      <c r="R2320" s="34" t="s">
        <v>2193</v>
      </c>
      <c r="S2320" s="69">
        <v>31589</v>
      </c>
      <c r="T2320" s="34" t="s">
        <v>10205</v>
      </c>
      <c r="U2320" s="34" t="s">
        <v>7476</v>
      </c>
      <c r="V2320" s="34" t="s">
        <v>7477</v>
      </c>
      <c r="W2320" s="34" t="s">
        <v>10206</v>
      </c>
      <c r="X2320" s="34" t="s">
        <v>2011</v>
      </c>
    </row>
    <row r="2321" spans="1:24" x14ac:dyDescent="0.25">
      <c r="A2321" s="30" t="s">
        <v>1711</v>
      </c>
      <c r="B2321" s="31" t="s">
        <v>841</v>
      </c>
      <c r="C2321" s="31" t="str">
        <f t="shared" si="108"/>
        <v>Ophthalmology Policy</v>
      </c>
      <c r="G2321" s="30" t="s">
        <v>1711</v>
      </c>
      <c r="H2321" s="31" t="s">
        <v>841</v>
      </c>
      <c r="I2321" s="31" t="str">
        <f t="shared" si="109"/>
        <v>Ophthalmology Policy</v>
      </c>
      <c r="J2321" t="e">
        <f t="shared" ca="1" si="110"/>
        <v>#N/A</v>
      </c>
      <c r="N2321" s="34" t="s">
        <v>2011</v>
      </c>
      <c r="O2321" s="34" t="s">
        <v>2190</v>
      </c>
      <c r="P2321" s="69">
        <v>7554</v>
      </c>
      <c r="Q2321" s="70" t="s">
        <v>10207</v>
      </c>
      <c r="R2321" s="34" t="s">
        <v>10208</v>
      </c>
      <c r="S2321" s="69">
        <v>58150</v>
      </c>
      <c r="T2321" s="70" t="s">
        <v>10209</v>
      </c>
      <c r="U2321" s="34" t="s">
        <v>7476</v>
      </c>
      <c r="V2321" s="34" t="s">
        <v>7477</v>
      </c>
      <c r="W2321" s="34" t="s">
        <v>10210</v>
      </c>
      <c r="X2321" s="34" t="s">
        <v>2011</v>
      </c>
    </row>
    <row r="2322" spans="1:24" x14ac:dyDescent="0.25">
      <c r="A2322" s="30" t="s">
        <v>1711</v>
      </c>
      <c r="B2322" s="31" t="s">
        <v>841</v>
      </c>
      <c r="C2322" s="31" t="str">
        <f t="shared" si="108"/>
        <v>Ophthalmology Policy</v>
      </c>
      <c r="G2322" s="30" t="s">
        <v>1711</v>
      </c>
      <c r="H2322" s="31" t="s">
        <v>841</v>
      </c>
      <c r="I2322" s="31" t="str">
        <f t="shared" si="109"/>
        <v>Ophthalmology Policy</v>
      </c>
      <c r="J2322" t="e">
        <f t="shared" ca="1" si="110"/>
        <v>#N/A</v>
      </c>
      <c r="N2322" s="34" t="s">
        <v>2011</v>
      </c>
      <c r="O2322" s="34" t="s">
        <v>2190</v>
      </c>
      <c r="P2322" s="69">
        <v>7555</v>
      </c>
      <c r="Q2322" s="34" t="s">
        <v>10211</v>
      </c>
      <c r="R2322" s="34" t="s">
        <v>10212</v>
      </c>
      <c r="S2322" s="69">
        <v>57867</v>
      </c>
      <c r="T2322" s="70" t="s">
        <v>10213</v>
      </c>
      <c r="U2322" s="34" t="s">
        <v>7932</v>
      </c>
      <c r="V2322" s="34" t="s">
        <v>7946</v>
      </c>
      <c r="W2322" s="34" t="s">
        <v>10198</v>
      </c>
      <c r="X2322" s="34" t="s">
        <v>2011</v>
      </c>
    </row>
    <row r="2323" spans="1:24" x14ac:dyDescent="0.25">
      <c r="A2323" s="30" t="s">
        <v>1712</v>
      </c>
      <c r="B2323" s="31" t="s">
        <v>839</v>
      </c>
      <c r="C2323" s="31" t="str">
        <f t="shared" si="108"/>
        <v>Ophthalmology Policy</v>
      </c>
      <c r="G2323" s="30" t="s">
        <v>1712</v>
      </c>
      <c r="H2323" s="31" t="s">
        <v>839</v>
      </c>
      <c r="I2323" s="31" t="str">
        <f t="shared" si="109"/>
        <v>Ophthalmology Policy</v>
      </c>
      <c r="J2323" t="e">
        <f t="shared" ca="1" si="110"/>
        <v>#N/A</v>
      </c>
      <c r="N2323" s="34" t="s">
        <v>2011</v>
      </c>
      <c r="O2323" s="34" t="s">
        <v>2190</v>
      </c>
      <c r="P2323" s="69">
        <v>7556</v>
      </c>
      <c r="Q2323" s="34" t="s">
        <v>10214</v>
      </c>
      <c r="R2323" s="34" t="s">
        <v>2191</v>
      </c>
      <c r="S2323" s="69">
        <v>31591</v>
      </c>
      <c r="T2323" s="34" t="s">
        <v>10215</v>
      </c>
      <c r="U2323" s="34" t="s">
        <v>7476</v>
      </c>
      <c r="V2323" s="34" t="s">
        <v>7477</v>
      </c>
      <c r="W2323" s="34" t="s">
        <v>10210</v>
      </c>
      <c r="X2323" s="34" t="s">
        <v>2011</v>
      </c>
    </row>
    <row r="2324" spans="1:24" x14ac:dyDescent="0.25">
      <c r="A2324" s="30" t="s">
        <v>1712</v>
      </c>
      <c r="B2324" s="31" t="s">
        <v>840</v>
      </c>
      <c r="C2324" s="31" t="str">
        <f t="shared" si="108"/>
        <v>Ophthalmology Policy</v>
      </c>
      <c r="G2324" s="30" t="s">
        <v>1712</v>
      </c>
      <c r="H2324" s="31" t="s">
        <v>840</v>
      </c>
      <c r="I2324" s="31" t="str">
        <f t="shared" si="109"/>
        <v>Ophthalmology Policy</v>
      </c>
      <c r="J2324" t="e">
        <f t="shared" ca="1" si="110"/>
        <v>#N/A</v>
      </c>
      <c r="N2324" s="34" t="s">
        <v>2011</v>
      </c>
      <c r="O2324" s="34" t="s">
        <v>2184</v>
      </c>
      <c r="P2324" s="69">
        <v>8922</v>
      </c>
      <c r="Q2324" s="34" t="s">
        <v>10216</v>
      </c>
      <c r="R2324" s="34" t="s">
        <v>2189</v>
      </c>
      <c r="S2324" s="69">
        <v>52151</v>
      </c>
      <c r="T2324" s="34" t="s">
        <v>10217</v>
      </c>
      <c r="U2324" s="34" t="s">
        <v>7476</v>
      </c>
      <c r="V2324" s="34" t="s">
        <v>7477</v>
      </c>
      <c r="W2324" s="34" t="s">
        <v>10218</v>
      </c>
      <c r="X2324" s="34" t="s">
        <v>2011</v>
      </c>
    </row>
    <row r="2325" spans="1:24" x14ac:dyDescent="0.25">
      <c r="A2325" s="30" t="s">
        <v>1712</v>
      </c>
      <c r="B2325" s="31" t="s">
        <v>841</v>
      </c>
      <c r="C2325" s="31" t="str">
        <f t="shared" si="108"/>
        <v>Ophthalmology Policy</v>
      </c>
      <c r="G2325" s="30" t="s">
        <v>1712</v>
      </c>
      <c r="H2325" s="31" t="s">
        <v>841</v>
      </c>
      <c r="I2325" s="31" t="str">
        <f t="shared" si="109"/>
        <v>Ophthalmology Policy</v>
      </c>
      <c r="J2325" t="e">
        <f t="shared" ca="1" si="110"/>
        <v>#N/A</v>
      </c>
      <c r="N2325" s="34" t="s">
        <v>2011</v>
      </c>
      <c r="O2325" s="34" t="s">
        <v>2184</v>
      </c>
      <c r="P2325" s="69">
        <v>8923</v>
      </c>
      <c r="Q2325" s="34" t="s">
        <v>10219</v>
      </c>
      <c r="R2325" s="34" t="s">
        <v>2188</v>
      </c>
      <c r="S2325" s="69">
        <v>52162</v>
      </c>
      <c r="T2325" s="70" t="s">
        <v>10220</v>
      </c>
      <c r="U2325" s="34" t="s">
        <v>7476</v>
      </c>
      <c r="V2325" s="34" t="s">
        <v>7477</v>
      </c>
      <c r="W2325" s="34" t="s">
        <v>10221</v>
      </c>
      <c r="X2325" s="34" t="s">
        <v>2011</v>
      </c>
    </row>
    <row r="2326" spans="1:24" x14ac:dyDescent="0.25">
      <c r="A2326" s="30" t="s">
        <v>1712</v>
      </c>
      <c r="B2326" s="31" t="s">
        <v>841</v>
      </c>
      <c r="C2326" s="31" t="str">
        <f t="shared" si="108"/>
        <v>Ophthalmology Policy</v>
      </c>
      <c r="G2326" s="30" t="s">
        <v>1712</v>
      </c>
      <c r="H2326" s="31" t="s">
        <v>841</v>
      </c>
      <c r="I2326" s="31" t="str">
        <f t="shared" si="109"/>
        <v>Ophthalmology Policy</v>
      </c>
      <c r="J2326" t="e">
        <f t="shared" ca="1" si="110"/>
        <v>#N/A</v>
      </c>
      <c r="N2326" s="34" t="s">
        <v>2011</v>
      </c>
      <c r="O2326" s="34" t="s">
        <v>2184</v>
      </c>
      <c r="P2326" s="69">
        <v>8924</v>
      </c>
      <c r="Q2326" s="34" t="s">
        <v>10222</v>
      </c>
      <c r="R2326" s="34" t="s">
        <v>2187</v>
      </c>
      <c r="S2326" s="69">
        <v>55541</v>
      </c>
      <c r="T2326" s="70" t="s">
        <v>10223</v>
      </c>
      <c r="U2326" s="34" t="s">
        <v>4638</v>
      </c>
      <c r="V2326" s="34" t="s">
        <v>4639</v>
      </c>
      <c r="W2326" s="34" t="s">
        <v>10224</v>
      </c>
      <c r="X2326" s="34" t="s">
        <v>2011</v>
      </c>
    </row>
    <row r="2327" spans="1:24" x14ac:dyDescent="0.25">
      <c r="A2327" s="30" t="s">
        <v>1713</v>
      </c>
      <c r="B2327" s="31" t="s">
        <v>839</v>
      </c>
      <c r="C2327" s="31" t="str">
        <f t="shared" si="108"/>
        <v>Ophthalmology Policy</v>
      </c>
      <c r="G2327" s="30" t="s">
        <v>1713</v>
      </c>
      <c r="H2327" s="31" t="s">
        <v>839</v>
      </c>
      <c r="I2327" s="31" t="str">
        <f t="shared" si="109"/>
        <v>Ophthalmology Policy</v>
      </c>
      <c r="J2327" t="e">
        <f t="shared" ca="1" si="110"/>
        <v>#N/A</v>
      </c>
      <c r="N2327" s="34" t="s">
        <v>2011</v>
      </c>
      <c r="O2327" s="34" t="s">
        <v>2184</v>
      </c>
      <c r="P2327" s="69">
        <v>8925</v>
      </c>
      <c r="Q2327" s="34" t="s">
        <v>10225</v>
      </c>
      <c r="R2327" s="34" t="s">
        <v>2186</v>
      </c>
      <c r="S2327" s="69">
        <v>52166</v>
      </c>
      <c r="T2327" s="70" t="s">
        <v>10226</v>
      </c>
      <c r="U2327" s="34" t="s">
        <v>7476</v>
      </c>
      <c r="V2327" s="34" t="s">
        <v>7477</v>
      </c>
      <c r="W2327" s="34" t="s">
        <v>10221</v>
      </c>
      <c r="X2327" s="34" t="s">
        <v>2011</v>
      </c>
    </row>
    <row r="2328" spans="1:24" x14ac:dyDescent="0.25">
      <c r="A2328" s="30" t="s">
        <v>1713</v>
      </c>
      <c r="B2328" s="31" t="s">
        <v>840</v>
      </c>
      <c r="C2328" s="31" t="str">
        <f t="shared" si="108"/>
        <v>Ophthalmology Policy</v>
      </c>
      <c r="G2328" s="30" t="s">
        <v>1713</v>
      </c>
      <c r="H2328" s="31" t="s">
        <v>840</v>
      </c>
      <c r="I2328" s="31" t="str">
        <f t="shared" si="109"/>
        <v>Ophthalmology Policy</v>
      </c>
      <c r="J2328" t="e">
        <f t="shared" ca="1" si="110"/>
        <v>#N/A</v>
      </c>
      <c r="N2328" s="34" t="s">
        <v>2011</v>
      </c>
      <c r="O2328" s="34" t="s">
        <v>2184</v>
      </c>
      <c r="P2328" s="69">
        <v>8926</v>
      </c>
      <c r="Q2328" s="34" t="s">
        <v>10227</v>
      </c>
      <c r="R2328" s="34" t="s">
        <v>2185</v>
      </c>
      <c r="S2328" s="69">
        <v>52184</v>
      </c>
      <c r="T2328" s="70" t="s">
        <v>10228</v>
      </c>
      <c r="U2328" s="34" t="s">
        <v>7476</v>
      </c>
      <c r="V2328" s="34" t="s">
        <v>7477</v>
      </c>
      <c r="W2328" s="34" t="s">
        <v>10221</v>
      </c>
      <c r="X2328" s="34" t="s">
        <v>2011</v>
      </c>
    </row>
    <row r="2329" spans="1:24" x14ac:dyDescent="0.25">
      <c r="A2329" s="30" t="s">
        <v>1713</v>
      </c>
      <c r="B2329" s="31" t="s">
        <v>841</v>
      </c>
      <c r="C2329" s="31" t="str">
        <f t="shared" si="108"/>
        <v>Ophthalmology Policy</v>
      </c>
      <c r="G2329" s="30" t="s">
        <v>1713</v>
      </c>
      <c r="H2329" s="31" t="s">
        <v>841</v>
      </c>
      <c r="I2329" s="31" t="str">
        <f t="shared" si="109"/>
        <v>Ophthalmology Policy</v>
      </c>
      <c r="J2329" t="e">
        <f t="shared" ca="1" si="110"/>
        <v>#N/A</v>
      </c>
      <c r="N2329" s="34" t="s">
        <v>2011</v>
      </c>
      <c r="O2329" s="34" t="s">
        <v>2181</v>
      </c>
      <c r="P2329" s="69">
        <v>6278</v>
      </c>
      <c r="Q2329" s="34" t="s">
        <v>10229</v>
      </c>
      <c r="R2329" s="34" t="s">
        <v>2183</v>
      </c>
      <c r="S2329" s="69">
        <v>16864</v>
      </c>
      <c r="T2329" s="70" t="s">
        <v>10230</v>
      </c>
      <c r="U2329" s="34" t="s">
        <v>4699</v>
      </c>
      <c r="V2329" s="34" t="s">
        <v>4699</v>
      </c>
      <c r="W2329" s="34" t="s">
        <v>10231</v>
      </c>
      <c r="X2329" s="34" t="s">
        <v>2011</v>
      </c>
    </row>
    <row r="2330" spans="1:24" x14ac:dyDescent="0.25">
      <c r="A2330" s="30" t="s">
        <v>1713</v>
      </c>
      <c r="B2330" s="31" t="s">
        <v>841</v>
      </c>
      <c r="C2330" s="31" t="str">
        <f t="shared" si="108"/>
        <v>Ophthalmology Policy</v>
      </c>
      <c r="G2330" s="30" t="s">
        <v>1713</v>
      </c>
      <c r="H2330" s="31" t="s">
        <v>841</v>
      </c>
      <c r="I2330" s="31" t="str">
        <f t="shared" si="109"/>
        <v>Ophthalmology Policy</v>
      </c>
      <c r="J2330" t="e">
        <f t="shared" ca="1" si="110"/>
        <v>#N/A</v>
      </c>
      <c r="N2330" s="71" t="s">
        <v>2011</v>
      </c>
      <c r="O2330" s="34" t="s">
        <v>2181</v>
      </c>
      <c r="P2330" s="69">
        <v>7209</v>
      </c>
      <c r="Q2330" s="34" t="s">
        <v>10232</v>
      </c>
      <c r="R2330" s="34" t="s">
        <v>190</v>
      </c>
      <c r="S2330" s="69">
        <v>61101</v>
      </c>
      <c r="T2330" s="70" t="s">
        <v>10233</v>
      </c>
      <c r="U2330" s="34" t="s">
        <v>4699</v>
      </c>
      <c r="V2330" s="34" t="s">
        <v>4699</v>
      </c>
      <c r="W2330" s="34" t="s">
        <v>10234</v>
      </c>
      <c r="X2330" s="71" t="s">
        <v>2011</v>
      </c>
    </row>
    <row r="2331" spans="1:24" x14ac:dyDescent="0.25">
      <c r="A2331" s="30" t="s">
        <v>337</v>
      </c>
      <c r="B2331" s="31" t="s">
        <v>1714</v>
      </c>
      <c r="C2331" s="31" t="str">
        <f t="shared" si="108"/>
        <v>Urology Policy</v>
      </c>
      <c r="G2331" s="30" t="s">
        <v>337</v>
      </c>
      <c r="H2331" s="31" t="s">
        <v>1714</v>
      </c>
      <c r="I2331" s="31" t="str">
        <f t="shared" si="109"/>
        <v>Urology Policy</v>
      </c>
      <c r="J2331" t="e">
        <f t="shared" ca="1" si="110"/>
        <v>#N/A</v>
      </c>
      <c r="N2331" s="71" t="s">
        <v>2011</v>
      </c>
      <c r="O2331" s="34" t="s">
        <v>3607</v>
      </c>
      <c r="P2331" s="69">
        <v>9299</v>
      </c>
      <c r="Q2331" s="34" t="s">
        <v>10235</v>
      </c>
      <c r="R2331" s="34" t="s">
        <v>1608</v>
      </c>
      <c r="S2331" s="69">
        <v>58881</v>
      </c>
      <c r="T2331" s="70" t="s">
        <v>10236</v>
      </c>
      <c r="U2331" s="34" t="s">
        <v>7476</v>
      </c>
      <c r="V2331" s="34" t="s">
        <v>7477</v>
      </c>
      <c r="W2331" s="70" t="s">
        <v>10237</v>
      </c>
      <c r="X2331" s="71" t="s">
        <v>2011</v>
      </c>
    </row>
    <row r="2332" spans="1:24" x14ac:dyDescent="0.25">
      <c r="A2332" s="30" t="s">
        <v>1715</v>
      </c>
      <c r="B2332" s="31" t="s">
        <v>532</v>
      </c>
      <c r="C2332" s="31" t="str">
        <f t="shared" si="108"/>
        <v>Physical Medicine Policy</v>
      </c>
      <c r="G2332" s="30" t="s">
        <v>1715</v>
      </c>
      <c r="H2332" s="31" t="s">
        <v>532</v>
      </c>
      <c r="I2332" s="31" t="str">
        <f t="shared" si="109"/>
        <v>Physical Medicine Policy</v>
      </c>
      <c r="J2332" t="e">
        <f t="shared" ca="1" si="110"/>
        <v>#N/A</v>
      </c>
      <c r="N2332" s="34" t="s">
        <v>2011</v>
      </c>
      <c r="O2332" s="34" t="s">
        <v>3607</v>
      </c>
      <c r="P2332" s="69">
        <v>9300</v>
      </c>
      <c r="Q2332" s="34" t="s">
        <v>10238</v>
      </c>
      <c r="R2332" s="34" t="s">
        <v>10239</v>
      </c>
      <c r="S2332" s="69">
        <v>58840</v>
      </c>
      <c r="T2332" s="70" t="s">
        <v>10240</v>
      </c>
      <c r="U2332" s="34" t="s">
        <v>7932</v>
      </c>
      <c r="V2332" s="34" t="s">
        <v>7946</v>
      </c>
      <c r="W2332" s="34" t="s">
        <v>10241</v>
      </c>
      <c r="X2332" s="34" t="s">
        <v>2011</v>
      </c>
    </row>
    <row r="2333" spans="1:24" x14ac:dyDescent="0.25">
      <c r="A2333" s="30" t="s">
        <v>397</v>
      </c>
      <c r="B2333" s="31" t="s">
        <v>1716</v>
      </c>
      <c r="C2333" s="31" t="str">
        <f t="shared" si="108"/>
        <v>CMS National Coverage Determinations (NCD) Policy</v>
      </c>
      <c r="G2333" s="30" t="s">
        <v>397</v>
      </c>
      <c r="H2333" s="31" t="s">
        <v>1716</v>
      </c>
      <c r="I2333" s="31" t="str">
        <f t="shared" si="109"/>
        <v>CMS National Coverage Determinations (NCD) Policy</v>
      </c>
      <c r="J2333" t="e">
        <f t="shared" ca="1" si="110"/>
        <v>#N/A</v>
      </c>
      <c r="N2333" s="34" t="s">
        <v>2011</v>
      </c>
      <c r="O2333" s="34" t="s">
        <v>3607</v>
      </c>
      <c r="P2333" s="69">
        <v>9301</v>
      </c>
      <c r="Q2333" s="34" t="s">
        <v>10242</v>
      </c>
      <c r="R2333" s="34" t="s">
        <v>10243</v>
      </c>
      <c r="S2333" s="69">
        <v>58854</v>
      </c>
      <c r="T2333" s="70" t="s">
        <v>10244</v>
      </c>
      <c r="U2333" s="34" t="s">
        <v>7476</v>
      </c>
      <c r="V2333" s="34" t="s">
        <v>7477</v>
      </c>
      <c r="W2333" s="34" t="s">
        <v>10245</v>
      </c>
      <c r="X2333" s="34" t="s">
        <v>2011</v>
      </c>
    </row>
    <row r="2334" spans="1:24" x14ac:dyDescent="0.25">
      <c r="A2334" s="30" t="s">
        <v>397</v>
      </c>
      <c r="B2334" s="31" t="s">
        <v>1716</v>
      </c>
      <c r="C2334" s="31" t="str">
        <f t="shared" si="108"/>
        <v>CMS National Coverage Determinations (NCD) Policy</v>
      </c>
      <c r="G2334" s="30" t="s">
        <v>397</v>
      </c>
      <c r="H2334" s="31" t="s">
        <v>1716</v>
      </c>
      <c r="I2334" s="31" t="str">
        <f t="shared" si="109"/>
        <v>CMS National Coverage Determinations (NCD) Policy</v>
      </c>
      <c r="J2334" t="e">
        <f t="shared" ca="1" si="110"/>
        <v>#N/A</v>
      </c>
      <c r="N2334" s="34" t="s">
        <v>2011</v>
      </c>
      <c r="O2334" s="34" t="s">
        <v>3607</v>
      </c>
      <c r="P2334" s="69">
        <v>9302</v>
      </c>
      <c r="Q2334" s="34" t="s">
        <v>10246</v>
      </c>
      <c r="R2334" s="34" t="s">
        <v>10247</v>
      </c>
      <c r="S2334" s="69">
        <v>58858</v>
      </c>
      <c r="T2334" s="70" t="s">
        <v>10248</v>
      </c>
      <c r="U2334" s="34" t="s">
        <v>7476</v>
      </c>
      <c r="V2334" s="34" t="s">
        <v>7477</v>
      </c>
      <c r="W2334" s="34" t="s">
        <v>10245</v>
      </c>
      <c r="X2334" s="34" t="s">
        <v>2011</v>
      </c>
    </row>
    <row r="2335" spans="1:24" x14ac:dyDescent="0.25">
      <c r="A2335" s="30" t="s">
        <v>397</v>
      </c>
      <c r="B2335" s="31" t="s">
        <v>1716</v>
      </c>
      <c r="C2335" s="31" t="str">
        <f t="shared" si="108"/>
        <v>CMS National Coverage Determinations (NCD) Policy</v>
      </c>
      <c r="G2335" s="30" t="s">
        <v>397</v>
      </c>
      <c r="H2335" s="31" t="s">
        <v>1716</v>
      </c>
      <c r="I2335" s="31" t="str">
        <f t="shared" si="109"/>
        <v>CMS National Coverage Determinations (NCD) Policy</v>
      </c>
      <c r="J2335" t="e">
        <f t="shared" ca="1" si="110"/>
        <v>#N/A</v>
      </c>
      <c r="N2335" s="71" t="s">
        <v>2011</v>
      </c>
      <c r="O2335" s="34" t="s">
        <v>2174</v>
      </c>
      <c r="P2335" s="69">
        <v>5090</v>
      </c>
      <c r="Q2335" s="34" t="s">
        <v>10249</v>
      </c>
      <c r="R2335" s="34" t="s">
        <v>167</v>
      </c>
      <c r="S2335" s="69">
        <v>60869</v>
      </c>
      <c r="T2335" s="70" t="s">
        <v>10250</v>
      </c>
      <c r="U2335" s="34" t="s">
        <v>7476</v>
      </c>
      <c r="V2335" s="34" t="s">
        <v>7477</v>
      </c>
      <c r="W2335" s="70" t="s">
        <v>10251</v>
      </c>
      <c r="X2335" s="71" t="s">
        <v>2011</v>
      </c>
    </row>
    <row r="2336" spans="1:24" x14ac:dyDescent="0.25">
      <c r="A2336" s="30" t="s">
        <v>397</v>
      </c>
      <c r="B2336" s="31" t="s">
        <v>1717</v>
      </c>
      <c r="C2336" s="31" t="str">
        <f t="shared" si="108"/>
        <v>CMS National Coverage Determinations (NCD) Policy</v>
      </c>
      <c r="G2336" s="30" t="s">
        <v>397</v>
      </c>
      <c r="H2336" s="31" t="s">
        <v>1717</v>
      </c>
      <c r="I2336" s="31" t="str">
        <f t="shared" si="109"/>
        <v>CMS National Coverage Determinations (NCD) Policy</v>
      </c>
      <c r="J2336" t="e">
        <f t="shared" ca="1" si="110"/>
        <v>#N/A</v>
      </c>
      <c r="N2336" s="34" t="s">
        <v>2011</v>
      </c>
      <c r="O2336" s="34" t="s">
        <v>2174</v>
      </c>
      <c r="P2336" s="69">
        <v>5091</v>
      </c>
      <c r="Q2336" s="34" t="s">
        <v>10252</v>
      </c>
      <c r="R2336" s="34" t="s">
        <v>2177</v>
      </c>
      <c r="S2336" s="69">
        <v>42448</v>
      </c>
      <c r="T2336" s="34" t="s">
        <v>10253</v>
      </c>
      <c r="U2336" s="34" t="s">
        <v>7476</v>
      </c>
      <c r="V2336" s="34" t="s">
        <v>7477</v>
      </c>
      <c r="W2336" s="34" t="s">
        <v>10254</v>
      </c>
      <c r="X2336" s="34" t="s">
        <v>2011</v>
      </c>
    </row>
    <row r="2337" spans="1:24" x14ac:dyDescent="0.25">
      <c r="A2337" s="30" t="s">
        <v>397</v>
      </c>
      <c r="B2337" s="31" t="s">
        <v>1717</v>
      </c>
      <c r="C2337" s="31" t="str">
        <f t="shared" si="108"/>
        <v>CMS National Coverage Determinations (NCD) Policy</v>
      </c>
      <c r="G2337" s="30" t="s">
        <v>397</v>
      </c>
      <c r="H2337" s="31" t="s">
        <v>1717</v>
      </c>
      <c r="I2337" s="31" t="str">
        <f t="shared" si="109"/>
        <v>CMS National Coverage Determinations (NCD) Policy</v>
      </c>
      <c r="J2337" t="e">
        <f t="shared" ca="1" si="110"/>
        <v>#N/A</v>
      </c>
      <c r="N2337" s="34" t="s">
        <v>2011</v>
      </c>
      <c r="O2337" s="34" t="s">
        <v>2174</v>
      </c>
      <c r="P2337" s="69">
        <v>5092</v>
      </c>
      <c r="Q2337" s="34" t="s">
        <v>10255</v>
      </c>
      <c r="R2337" s="34" t="s">
        <v>2178</v>
      </c>
      <c r="S2337" s="69">
        <v>34508</v>
      </c>
      <c r="T2337" s="34" t="s">
        <v>10256</v>
      </c>
      <c r="U2337" s="34" t="s">
        <v>7476</v>
      </c>
      <c r="V2337" s="34" t="s">
        <v>7477</v>
      </c>
      <c r="W2337" s="34" t="s">
        <v>10257</v>
      </c>
      <c r="X2337" s="34" t="s">
        <v>2011</v>
      </c>
    </row>
    <row r="2338" spans="1:24" x14ac:dyDescent="0.25">
      <c r="A2338" s="30" t="s">
        <v>358</v>
      </c>
      <c r="B2338" s="31" t="s">
        <v>1219</v>
      </c>
      <c r="C2338" s="31" t="str">
        <f t="shared" si="108"/>
        <v>Anesthesia Policy</v>
      </c>
      <c r="G2338" s="30" t="s">
        <v>358</v>
      </c>
      <c r="H2338" s="31" t="s">
        <v>1219</v>
      </c>
      <c r="I2338" s="31" t="str">
        <f t="shared" si="109"/>
        <v>Anesthesia Policy</v>
      </c>
      <c r="J2338" t="e">
        <f t="shared" ca="1" si="110"/>
        <v>#N/A</v>
      </c>
      <c r="N2338" s="34" t="s">
        <v>2011</v>
      </c>
      <c r="O2338" s="34" t="s">
        <v>2174</v>
      </c>
      <c r="P2338" s="69">
        <v>5546</v>
      </c>
      <c r="Q2338" s="34" t="s">
        <v>10258</v>
      </c>
      <c r="R2338" s="34" t="s">
        <v>2175</v>
      </c>
      <c r="S2338" s="69">
        <v>56509</v>
      </c>
      <c r="T2338" s="70" t="s">
        <v>10259</v>
      </c>
      <c r="U2338" s="34" t="s">
        <v>7476</v>
      </c>
      <c r="V2338" s="34" t="s">
        <v>7477</v>
      </c>
      <c r="W2338" s="34" t="s">
        <v>10260</v>
      </c>
      <c r="X2338" s="34" t="s">
        <v>2011</v>
      </c>
    </row>
    <row r="2339" spans="1:24" x14ac:dyDescent="0.25">
      <c r="A2339" s="30" t="s">
        <v>358</v>
      </c>
      <c r="B2339" s="31" t="s">
        <v>1216</v>
      </c>
      <c r="C2339" s="31" t="str">
        <f t="shared" si="108"/>
        <v>Anesthesia Policy</v>
      </c>
      <c r="G2339" s="30" t="s">
        <v>358</v>
      </c>
      <c r="H2339" s="31" t="s">
        <v>1216</v>
      </c>
      <c r="I2339" s="31" t="str">
        <f t="shared" si="109"/>
        <v>Anesthesia Policy</v>
      </c>
      <c r="J2339" t="e">
        <f t="shared" ca="1" si="110"/>
        <v>#N/A</v>
      </c>
      <c r="N2339" s="34" t="s">
        <v>2011</v>
      </c>
      <c r="O2339" s="34" t="s">
        <v>2174</v>
      </c>
      <c r="P2339" s="69">
        <v>6620</v>
      </c>
      <c r="Q2339" s="34" t="s">
        <v>10261</v>
      </c>
      <c r="R2339" s="34" t="s">
        <v>2180</v>
      </c>
      <c r="S2339" s="69">
        <v>34515</v>
      </c>
      <c r="T2339" s="70" t="s">
        <v>10262</v>
      </c>
      <c r="U2339" s="34" t="s">
        <v>7932</v>
      </c>
      <c r="V2339" s="34" t="s">
        <v>7946</v>
      </c>
      <c r="W2339" s="34" t="s">
        <v>10263</v>
      </c>
      <c r="X2339" s="34" t="s">
        <v>2011</v>
      </c>
    </row>
    <row r="2340" spans="1:24" x14ac:dyDescent="0.25">
      <c r="A2340" s="30" t="s">
        <v>358</v>
      </c>
      <c r="B2340" s="31" t="s">
        <v>1216</v>
      </c>
      <c r="C2340" s="31" t="str">
        <f t="shared" si="108"/>
        <v>Anesthesia Policy</v>
      </c>
      <c r="G2340" s="30" t="s">
        <v>358</v>
      </c>
      <c r="H2340" s="31" t="s">
        <v>1216</v>
      </c>
      <c r="I2340" s="31" t="str">
        <f t="shared" si="109"/>
        <v>Anesthesia Policy</v>
      </c>
      <c r="J2340" t="e">
        <f t="shared" ca="1" si="110"/>
        <v>#N/A</v>
      </c>
      <c r="N2340" s="34" t="s">
        <v>2011</v>
      </c>
      <c r="O2340" s="34" t="s">
        <v>2174</v>
      </c>
      <c r="P2340" s="69">
        <v>6938</v>
      </c>
      <c r="Q2340" s="34" t="s">
        <v>10264</v>
      </c>
      <c r="R2340" s="34" t="s">
        <v>2179</v>
      </c>
      <c r="S2340" s="69">
        <v>40218</v>
      </c>
      <c r="T2340" s="70" t="s">
        <v>10265</v>
      </c>
      <c r="U2340" s="34" t="s">
        <v>7932</v>
      </c>
      <c r="V2340" s="34" t="s">
        <v>7946</v>
      </c>
      <c r="W2340" s="34" t="s">
        <v>10266</v>
      </c>
      <c r="X2340" s="34" t="s">
        <v>2011</v>
      </c>
    </row>
    <row r="2341" spans="1:24" x14ac:dyDescent="0.25">
      <c r="A2341" s="30" t="s">
        <v>358</v>
      </c>
      <c r="B2341" s="31" t="s">
        <v>1212</v>
      </c>
      <c r="C2341" s="31" t="str">
        <f t="shared" si="108"/>
        <v>Anesthesia Policy</v>
      </c>
      <c r="G2341" s="30" t="s">
        <v>358</v>
      </c>
      <c r="H2341" s="31" t="s">
        <v>1212</v>
      </c>
      <c r="I2341" s="31" t="str">
        <f t="shared" si="109"/>
        <v>Anesthesia Policy</v>
      </c>
      <c r="J2341" t="e">
        <f t="shared" ca="1" si="110"/>
        <v>#N/A</v>
      </c>
      <c r="N2341" s="34" t="s">
        <v>2011</v>
      </c>
      <c r="O2341" s="34" t="s">
        <v>2165</v>
      </c>
      <c r="P2341" s="69">
        <v>7931</v>
      </c>
      <c r="Q2341" s="70" t="s">
        <v>10267</v>
      </c>
      <c r="R2341" s="34" t="s">
        <v>10268</v>
      </c>
      <c r="S2341" s="69">
        <v>57730</v>
      </c>
      <c r="T2341" s="70" t="s">
        <v>10269</v>
      </c>
      <c r="U2341" s="34" t="s">
        <v>7476</v>
      </c>
      <c r="V2341" s="34" t="s">
        <v>7477</v>
      </c>
      <c r="W2341" s="34" t="s">
        <v>10270</v>
      </c>
      <c r="X2341" s="34" t="s">
        <v>2011</v>
      </c>
    </row>
    <row r="2342" spans="1:24" x14ac:dyDescent="0.25">
      <c r="A2342" s="30" t="s">
        <v>358</v>
      </c>
      <c r="B2342" s="31" t="s">
        <v>1217</v>
      </c>
      <c r="C2342" s="31" t="str">
        <f t="shared" si="108"/>
        <v>Anesthesia Policy</v>
      </c>
      <c r="G2342" s="30" t="s">
        <v>358</v>
      </c>
      <c r="H2342" s="31" t="s">
        <v>1217</v>
      </c>
      <c r="I2342" s="31" t="str">
        <f t="shared" si="109"/>
        <v>Anesthesia Policy</v>
      </c>
      <c r="J2342" t="e">
        <f t="shared" ca="1" si="110"/>
        <v>#N/A</v>
      </c>
      <c r="N2342" s="34" t="s">
        <v>2011</v>
      </c>
      <c r="O2342" s="34" t="s">
        <v>2165</v>
      </c>
      <c r="P2342" s="69">
        <v>7932</v>
      </c>
      <c r="Q2342" s="34" t="s">
        <v>10271</v>
      </c>
      <c r="R2342" s="34" t="s">
        <v>10272</v>
      </c>
      <c r="S2342" s="69">
        <v>57878</v>
      </c>
      <c r="T2342" s="70" t="s">
        <v>10273</v>
      </c>
      <c r="U2342" s="34" t="s">
        <v>7476</v>
      </c>
      <c r="V2342" s="34" t="s">
        <v>7477</v>
      </c>
      <c r="W2342" s="34" t="s">
        <v>10274</v>
      </c>
      <c r="X2342" s="34" t="s">
        <v>2011</v>
      </c>
    </row>
    <row r="2343" spans="1:24" x14ac:dyDescent="0.25">
      <c r="A2343" s="30" t="s">
        <v>358</v>
      </c>
      <c r="B2343" s="31" t="s">
        <v>1218</v>
      </c>
      <c r="C2343" s="31" t="str">
        <f t="shared" si="108"/>
        <v>Anesthesia Policy</v>
      </c>
      <c r="G2343" s="30" t="s">
        <v>358</v>
      </c>
      <c r="H2343" s="31" t="s">
        <v>1218</v>
      </c>
      <c r="I2343" s="31" t="str">
        <f t="shared" si="109"/>
        <v>Anesthesia Policy</v>
      </c>
      <c r="J2343" t="e">
        <f t="shared" ca="1" si="110"/>
        <v>#N/A</v>
      </c>
      <c r="N2343" s="34" t="s">
        <v>2011</v>
      </c>
      <c r="O2343" s="34" t="s">
        <v>2165</v>
      </c>
      <c r="P2343" s="69">
        <v>7933</v>
      </c>
      <c r="Q2343" s="34" t="s">
        <v>10275</v>
      </c>
      <c r="R2343" s="34" t="s">
        <v>2173</v>
      </c>
      <c r="S2343" s="69">
        <v>45282</v>
      </c>
      <c r="T2343" s="70" t="s">
        <v>10276</v>
      </c>
      <c r="U2343" s="34" t="s">
        <v>7476</v>
      </c>
      <c r="V2343" s="34" t="s">
        <v>7477</v>
      </c>
      <c r="W2343" s="34" t="s">
        <v>10270</v>
      </c>
      <c r="X2343" s="34" t="s">
        <v>2011</v>
      </c>
    </row>
    <row r="2344" spans="1:24" x14ac:dyDescent="0.25">
      <c r="A2344" s="30" t="s">
        <v>358</v>
      </c>
      <c r="B2344" s="31" t="s">
        <v>1215</v>
      </c>
      <c r="C2344" s="31" t="str">
        <f t="shared" si="108"/>
        <v>Anesthesia Policy</v>
      </c>
      <c r="G2344" s="30" t="s">
        <v>358</v>
      </c>
      <c r="H2344" s="31" t="s">
        <v>1215</v>
      </c>
      <c r="I2344" s="31" t="str">
        <f t="shared" si="109"/>
        <v>Anesthesia Policy</v>
      </c>
      <c r="J2344" t="e">
        <f t="shared" ca="1" si="110"/>
        <v>#N/A</v>
      </c>
      <c r="N2344" s="34" t="s">
        <v>2011</v>
      </c>
      <c r="O2344" s="34" t="s">
        <v>2165</v>
      </c>
      <c r="P2344" s="69">
        <v>7934</v>
      </c>
      <c r="Q2344" s="34" t="s">
        <v>10277</v>
      </c>
      <c r="R2344" s="34" t="s">
        <v>2172</v>
      </c>
      <c r="S2344" s="69">
        <v>36954</v>
      </c>
      <c r="T2344" s="70" t="s">
        <v>10278</v>
      </c>
      <c r="U2344" s="34" t="s">
        <v>7476</v>
      </c>
      <c r="V2344" s="34" t="s">
        <v>7477</v>
      </c>
      <c r="W2344" s="34" t="s">
        <v>10270</v>
      </c>
      <c r="X2344" s="34" t="s">
        <v>2011</v>
      </c>
    </row>
    <row r="2345" spans="1:24" x14ac:dyDescent="0.25">
      <c r="A2345" s="30" t="s">
        <v>358</v>
      </c>
      <c r="B2345" s="31" t="s">
        <v>1214</v>
      </c>
      <c r="C2345" s="31" t="str">
        <f t="shared" si="108"/>
        <v>Anesthesia Policy</v>
      </c>
      <c r="G2345" s="30" t="s">
        <v>358</v>
      </c>
      <c r="H2345" s="31" t="s">
        <v>1214</v>
      </c>
      <c r="I2345" s="31" t="str">
        <f t="shared" si="109"/>
        <v>Anesthesia Policy</v>
      </c>
      <c r="J2345" t="e">
        <f t="shared" ca="1" si="110"/>
        <v>#N/A</v>
      </c>
      <c r="N2345" s="34" t="s">
        <v>2011</v>
      </c>
      <c r="O2345" s="34" t="s">
        <v>2165</v>
      </c>
      <c r="P2345" s="69">
        <v>7935</v>
      </c>
      <c r="Q2345" s="34" t="s">
        <v>10279</v>
      </c>
      <c r="R2345" s="34" t="s">
        <v>2167</v>
      </c>
      <c r="S2345" s="69">
        <v>45266</v>
      </c>
      <c r="T2345" s="70" t="s">
        <v>10280</v>
      </c>
      <c r="U2345" s="34" t="s">
        <v>7476</v>
      </c>
      <c r="V2345" s="34" t="s">
        <v>7477</v>
      </c>
      <c r="W2345" s="34" t="s">
        <v>10270</v>
      </c>
      <c r="X2345" s="34" t="s">
        <v>2011</v>
      </c>
    </row>
    <row r="2346" spans="1:24" x14ac:dyDescent="0.25">
      <c r="A2346" s="30" t="s">
        <v>358</v>
      </c>
      <c r="B2346" s="31" t="s">
        <v>1213</v>
      </c>
      <c r="C2346" s="31" t="str">
        <f t="shared" si="108"/>
        <v>Anesthesia Policy</v>
      </c>
      <c r="G2346" s="30" t="s">
        <v>358</v>
      </c>
      <c r="H2346" s="31" t="s">
        <v>1213</v>
      </c>
      <c r="I2346" s="31" t="str">
        <f t="shared" si="109"/>
        <v>Anesthesia Policy</v>
      </c>
      <c r="J2346" t="e">
        <f t="shared" ca="1" si="110"/>
        <v>#N/A</v>
      </c>
      <c r="N2346" s="34" t="s">
        <v>2011</v>
      </c>
      <c r="O2346" s="34" t="s">
        <v>2165</v>
      </c>
      <c r="P2346" s="69">
        <v>7936</v>
      </c>
      <c r="Q2346" s="34" t="s">
        <v>10281</v>
      </c>
      <c r="R2346" s="34" t="s">
        <v>10282</v>
      </c>
      <c r="S2346" s="69">
        <v>57712</v>
      </c>
      <c r="T2346" s="70" t="s">
        <v>10283</v>
      </c>
      <c r="U2346" s="34" t="s">
        <v>7476</v>
      </c>
      <c r="V2346" s="34" t="s">
        <v>7477</v>
      </c>
      <c r="W2346" s="34" t="s">
        <v>10270</v>
      </c>
      <c r="X2346" s="34" t="s">
        <v>2011</v>
      </c>
    </row>
    <row r="2347" spans="1:24" x14ac:dyDescent="0.25">
      <c r="A2347" s="30" t="s">
        <v>358</v>
      </c>
      <c r="B2347" s="31" t="s">
        <v>1718</v>
      </c>
      <c r="C2347" s="31" t="str">
        <f t="shared" si="108"/>
        <v>Anesthesia Policy</v>
      </c>
      <c r="G2347" s="30" t="s">
        <v>358</v>
      </c>
      <c r="H2347" s="31" t="s">
        <v>1718</v>
      </c>
      <c r="I2347" s="31" t="str">
        <f t="shared" si="109"/>
        <v>Anesthesia Policy</v>
      </c>
      <c r="J2347" t="e">
        <f t="shared" ca="1" si="110"/>
        <v>#N/A</v>
      </c>
      <c r="N2347" s="34" t="s">
        <v>2011</v>
      </c>
      <c r="O2347" s="34" t="s">
        <v>2165</v>
      </c>
      <c r="P2347" s="69">
        <v>7937</v>
      </c>
      <c r="Q2347" s="34" t="s">
        <v>10284</v>
      </c>
      <c r="R2347" s="34" t="s">
        <v>2168</v>
      </c>
      <c r="S2347" s="69">
        <v>36966</v>
      </c>
      <c r="T2347" s="34" t="s">
        <v>10285</v>
      </c>
      <c r="U2347" s="34" t="s">
        <v>7476</v>
      </c>
      <c r="V2347" s="34" t="s">
        <v>7477</v>
      </c>
      <c r="W2347" s="34" t="s">
        <v>10270</v>
      </c>
      <c r="X2347" s="34" t="s">
        <v>2011</v>
      </c>
    </row>
    <row r="2348" spans="1:24" x14ac:dyDescent="0.25">
      <c r="A2348" s="30" t="s">
        <v>358</v>
      </c>
      <c r="B2348" s="31" t="s">
        <v>1718</v>
      </c>
      <c r="C2348" s="31" t="str">
        <f t="shared" si="108"/>
        <v>Anesthesia Policy</v>
      </c>
      <c r="G2348" s="30" t="s">
        <v>358</v>
      </c>
      <c r="H2348" s="31" t="s">
        <v>1718</v>
      </c>
      <c r="I2348" s="31" t="str">
        <f t="shared" si="109"/>
        <v>Anesthesia Policy</v>
      </c>
      <c r="J2348" t="e">
        <f t="shared" ca="1" si="110"/>
        <v>#N/A</v>
      </c>
      <c r="N2348" s="34" t="s">
        <v>2011</v>
      </c>
      <c r="O2348" s="34" t="s">
        <v>2165</v>
      </c>
      <c r="P2348" s="69">
        <v>7938</v>
      </c>
      <c r="Q2348" s="34" t="s">
        <v>10286</v>
      </c>
      <c r="R2348" s="34" t="s">
        <v>2171</v>
      </c>
      <c r="S2348" s="69">
        <v>36957</v>
      </c>
      <c r="T2348" s="70" t="s">
        <v>10287</v>
      </c>
      <c r="U2348" s="34" t="s">
        <v>7476</v>
      </c>
      <c r="V2348" s="34" t="s">
        <v>7477</v>
      </c>
      <c r="W2348" s="34" t="s">
        <v>10270</v>
      </c>
      <c r="X2348" s="34" t="s">
        <v>2011</v>
      </c>
    </row>
    <row r="2349" spans="1:24" x14ac:dyDescent="0.25">
      <c r="A2349" s="30" t="s">
        <v>358</v>
      </c>
      <c r="B2349" s="31" t="s">
        <v>1211</v>
      </c>
      <c r="C2349" s="31" t="str">
        <f t="shared" si="108"/>
        <v>Anesthesia Policy</v>
      </c>
      <c r="G2349" s="30" t="s">
        <v>358</v>
      </c>
      <c r="H2349" s="31" t="s">
        <v>1211</v>
      </c>
      <c r="I2349" s="31" t="str">
        <f t="shared" si="109"/>
        <v>Anesthesia Policy</v>
      </c>
      <c r="J2349" t="e">
        <f t="shared" ca="1" si="110"/>
        <v>#N/A</v>
      </c>
      <c r="N2349" s="71" t="s">
        <v>2011</v>
      </c>
      <c r="O2349" s="34" t="s">
        <v>2165</v>
      </c>
      <c r="P2349" s="69">
        <v>7939</v>
      </c>
      <c r="Q2349" s="34" t="s">
        <v>10288</v>
      </c>
      <c r="R2349" s="34" t="s">
        <v>1301</v>
      </c>
      <c r="S2349" s="69">
        <v>36959</v>
      </c>
      <c r="T2349" s="70" t="s">
        <v>10289</v>
      </c>
      <c r="U2349" s="34" t="s">
        <v>7476</v>
      </c>
      <c r="V2349" s="34" t="s">
        <v>7477</v>
      </c>
      <c r="W2349" s="70" t="s">
        <v>3692</v>
      </c>
      <c r="X2349" s="71" t="s">
        <v>2011</v>
      </c>
    </row>
    <row r="2350" spans="1:24" x14ac:dyDescent="0.25">
      <c r="A2350" s="30" t="s">
        <v>362</v>
      </c>
      <c r="B2350" s="31" t="s">
        <v>1219</v>
      </c>
      <c r="C2350" s="31" t="str">
        <f t="shared" si="108"/>
        <v>Anesthesia Policy</v>
      </c>
      <c r="G2350" s="30" t="s">
        <v>362</v>
      </c>
      <c r="H2350" s="31" t="s">
        <v>1219</v>
      </c>
      <c r="I2350" s="31" t="str">
        <f t="shared" si="109"/>
        <v>Anesthesia Policy</v>
      </c>
      <c r="J2350" t="e">
        <f t="shared" ca="1" si="110"/>
        <v>#N/A</v>
      </c>
      <c r="N2350" s="71" t="s">
        <v>2011</v>
      </c>
      <c r="O2350" s="34" t="s">
        <v>2165</v>
      </c>
      <c r="P2350" s="69">
        <v>7940</v>
      </c>
      <c r="Q2350" s="34" t="s">
        <v>10290</v>
      </c>
      <c r="R2350" s="34" t="s">
        <v>1302</v>
      </c>
      <c r="S2350" s="69">
        <v>36962</v>
      </c>
      <c r="T2350" s="70" t="s">
        <v>10291</v>
      </c>
      <c r="U2350" s="34" t="s">
        <v>7476</v>
      </c>
      <c r="V2350" s="34" t="s">
        <v>7477</v>
      </c>
      <c r="W2350" s="70" t="s">
        <v>3692</v>
      </c>
      <c r="X2350" s="71" t="s">
        <v>2011</v>
      </c>
    </row>
    <row r="2351" spans="1:24" x14ac:dyDescent="0.25">
      <c r="A2351" s="30" t="s">
        <v>362</v>
      </c>
      <c r="B2351" s="31" t="s">
        <v>1218</v>
      </c>
      <c r="C2351" s="31" t="str">
        <f t="shared" si="108"/>
        <v>Anesthesia Policy</v>
      </c>
      <c r="G2351" s="30" t="s">
        <v>362</v>
      </c>
      <c r="H2351" s="31" t="s">
        <v>1218</v>
      </c>
      <c r="I2351" s="31" t="str">
        <f t="shared" si="109"/>
        <v>Anesthesia Policy</v>
      </c>
      <c r="J2351" t="e">
        <f t="shared" ca="1" si="110"/>
        <v>#N/A</v>
      </c>
      <c r="N2351" s="34" t="s">
        <v>2011</v>
      </c>
      <c r="O2351" s="34" t="s">
        <v>2157</v>
      </c>
      <c r="P2351" s="69">
        <v>7630</v>
      </c>
      <c r="Q2351" s="34" t="s">
        <v>10292</v>
      </c>
      <c r="R2351" s="34" t="s">
        <v>2163</v>
      </c>
      <c r="S2351" s="69">
        <v>33549</v>
      </c>
      <c r="T2351" s="70" t="s">
        <v>10293</v>
      </c>
      <c r="U2351" s="34" t="s">
        <v>7476</v>
      </c>
      <c r="V2351" s="34" t="s">
        <v>7477</v>
      </c>
      <c r="W2351" s="34" t="s">
        <v>10294</v>
      </c>
      <c r="X2351" s="34" t="s">
        <v>2011</v>
      </c>
    </row>
    <row r="2352" spans="1:24" x14ac:dyDescent="0.25">
      <c r="A2352" s="30" t="s">
        <v>362</v>
      </c>
      <c r="B2352" s="31" t="s">
        <v>1222</v>
      </c>
      <c r="C2352" s="31" t="str">
        <f t="shared" si="108"/>
        <v>Anesthesia Policy</v>
      </c>
      <c r="G2352" s="30" t="s">
        <v>362</v>
      </c>
      <c r="H2352" s="31" t="s">
        <v>1222</v>
      </c>
      <c r="I2352" s="31" t="str">
        <f t="shared" si="109"/>
        <v>Anesthesia Policy</v>
      </c>
      <c r="J2352" t="e">
        <f t="shared" ca="1" si="110"/>
        <v>#N/A</v>
      </c>
      <c r="N2352" s="34" t="s">
        <v>2011</v>
      </c>
      <c r="O2352" s="34" t="s">
        <v>2157</v>
      </c>
      <c r="P2352" s="69">
        <v>7631</v>
      </c>
      <c r="Q2352" s="34" t="s">
        <v>10295</v>
      </c>
      <c r="R2352" s="34" t="s">
        <v>2161</v>
      </c>
      <c r="S2352" s="69">
        <v>33581</v>
      </c>
      <c r="T2352" s="70" t="s">
        <v>10296</v>
      </c>
      <c r="U2352" s="34" t="s">
        <v>7476</v>
      </c>
      <c r="V2352" s="34" t="s">
        <v>7477</v>
      </c>
      <c r="W2352" s="34" t="s">
        <v>10294</v>
      </c>
      <c r="X2352" s="34" t="s">
        <v>2011</v>
      </c>
    </row>
    <row r="2353" spans="1:24" x14ac:dyDescent="0.25">
      <c r="A2353" s="30" t="s">
        <v>362</v>
      </c>
      <c r="B2353" s="31" t="s">
        <v>1719</v>
      </c>
      <c r="C2353" s="31" t="str">
        <f t="shared" si="108"/>
        <v>Anesthesia Policy</v>
      </c>
      <c r="G2353" s="30" t="s">
        <v>362</v>
      </c>
      <c r="H2353" s="31" t="s">
        <v>1719</v>
      </c>
      <c r="I2353" s="31" t="str">
        <f t="shared" si="109"/>
        <v>Anesthesia Policy</v>
      </c>
      <c r="J2353" t="e">
        <f t="shared" ca="1" si="110"/>
        <v>#N/A</v>
      </c>
      <c r="N2353" s="34" t="s">
        <v>2011</v>
      </c>
      <c r="O2353" s="34" t="s">
        <v>2157</v>
      </c>
      <c r="P2353" s="69">
        <v>7632</v>
      </c>
      <c r="Q2353" s="34" t="s">
        <v>10297</v>
      </c>
      <c r="R2353" s="34" t="s">
        <v>2164</v>
      </c>
      <c r="S2353" s="69">
        <v>33548</v>
      </c>
      <c r="T2353" s="70" t="s">
        <v>10298</v>
      </c>
      <c r="U2353" s="34" t="s">
        <v>7476</v>
      </c>
      <c r="V2353" s="34" t="s">
        <v>7477</v>
      </c>
      <c r="W2353" s="34" t="s">
        <v>10294</v>
      </c>
      <c r="X2353" s="34" t="s">
        <v>2011</v>
      </c>
    </row>
    <row r="2354" spans="1:24" x14ac:dyDescent="0.25">
      <c r="A2354" s="30" t="s">
        <v>362</v>
      </c>
      <c r="B2354" s="31" t="s">
        <v>1221</v>
      </c>
      <c r="C2354" s="31" t="str">
        <f t="shared" si="108"/>
        <v>Anesthesia Policy</v>
      </c>
      <c r="G2354" s="30" t="s">
        <v>362</v>
      </c>
      <c r="H2354" s="31" t="s">
        <v>1221</v>
      </c>
      <c r="I2354" s="31" t="str">
        <f t="shared" si="109"/>
        <v>Anesthesia Policy</v>
      </c>
      <c r="J2354" t="e">
        <f t="shared" ca="1" si="110"/>
        <v>#N/A</v>
      </c>
      <c r="N2354" s="34" t="s">
        <v>2011</v>
      </c>
      <c r="O2354" s="34" t="s">
        <v>2157</v>
      </c>
      <c r="P2354" s="69">
        <v>7633</v>
      </c>
      <c r="Q2354" s="34" t="s">
        <v>10299</v>
      </c>
      <c r="R2354" s="34" t="s">
        <v>2160</v>
      </c>
      <c r="S2354" s="69">
        <v>33582</v>
      </c>
      <c r="T2354" s="34" t="s">
        <v>10300</v>
      </c>
      <c r="U2354" s="34" t="s">
        <v>7476</v>
      </c>
      <c r="V2354" s="34" t="s">
        <v>7477</v>
      </c>
      <c r="W2354" s="34" t="s">
        <v>10294</v>
      </c>
      <c r="X2354" s="34" t="s">
        <v>2011</v>
      </c>
    </row>
    <row r="2355" spans="1:24" x14ac:dyDescent="0.25">
      <c r="A2355" s="30" t="s">
        <v>362</v>
      </c>
      <c r="B2355" s="31" t="s">
        <v>1220</v>
      </c>
      <c r="C2355" s="31" t="str">
        <f t="shared" si="108"/>
        <v>Anesthesia Policy</v>
      </c>
      <c r="G2355" s="30" t="s">
        <v>362</v>
      </c>
      <c r="H2355" s="31" t="s">
        <v>1220</v>
      </c>
      <c r="I2355" s="31" t="str">
        <f t="shared" si="109"/>
        <v>Anesthesia Policy</v>
      </c>
      <c r="J2355" t="e">
        <f t="shared" ca="1" si="110"/>
        <v>#N/A</v>
      </c>
      <c r="N2355" s="34" t="s">
        <v>2011</v>
      </c>
      <c r="O2355" s="34" t="s">
        <v>2157</v>
      </c>
      <c r="P2355" s="69">
        <v>7634</v>
      </c>
      <c r="Q2355" s="34" t="s">
        <v>10301</v>
      </c>
      <c r="R2355" s="34" t="s">
        <v>2162</v>
      </c>
      <c r="S2355" s="69">
        <v>33558</v>
      </c>
      <c r="T2355" s="70" t="s">
        <v>10302</v>
      </c>
      <c r="U2355" s="34" t="s">
        <v>7476</v>
      </c>
      <c r="V2355" s="34" t="s">
        <v>7477</v>
      </c>
      <c r="W2355" s="34" t="s">
        <v>10294</v>
      </c>
      <c r="X2355" s="34" t="s">
        <v>2011</v>
      </c>
    </row>
    <row r="2356" spans="1:24" x14ac:dyDescent="0.25">
      <c r="A2356" s="30" t="s">
        <v>1720</v>
      </c>
      <c r="B2356" s="31" t="s">
        <v>1382</v>
      </c>
      <c r="C2356" s="31" t="str">
        <f t="shared" si="108"/>
        <v>Cardiology Policy</v>
      </c>
      <c r="G2356" s="30" t="s">
        <v>1720</v>
      </c>
      <c r="H2356" s="31" t="s">
        <v>1382</v>
      </c>
      <c r="I2356" s="31" t="str">
        <f t="shared" si="109"/>
        <v>Cardiology Policy</v>
      </c>
      <c r="J2356" t="e">
        <f t="shared" ca="1" si="110"/>
        <v>#N/A</v>
      </c>
      <c r="N2356" s="34" t="s">
        <v>2011</v>
      </c>
      <c r="O2356" s="34" t="s">
        <v>2157</v>
      </c>
      <c r="P2356" s="69">
        <v>7635</v>
      </c>
      <c r="Q2356" s="34" t="s">
        <v>10303</v>
      </c>
      <c r="R2356" s="34" t="s">
        <v>10304</v>
      </c>
      <c r="S2356" s="69">
        <v>57530</v>
      </c>
      <c r="T2356" s="70" t="s">
        <v>10305</v>
      </c>
      <c r="U2356" s="34" t="s">
        <v>7476</v>
      </c>
      <c r="V2356" s="34" t="s">
        <v>7477</v>
      </c>
      <c r="W2356" s="34" t="s">
        <v>10306</v>
      </c>
      <c r="X2356" s="34" t="s">
        <v>2011</v>
      </c>
    </row>
    <row r="2357" spans="1:24" x14ac:dyDescent="0.25">
      <c r="A2357" s="30" t="s">
        <v>1720</v>
      </c>
      <c r="B2357" s="31" t="s">
        <v>1386</v>
      </c>
      <c r="C2357" s="31" t="str">
        <f t="shared" si="108"/>
        <v>Cardiology Policy</v>
      </c>
      <c r="G2357" s="30" t="s">
        <v>1720</v>
      </c>
      <c r="H2357" s="31" t="s">
        <v>1386</v>
      </c>
      <c r="I2357" s="31" t="str">
        <f t="shared" si="109"/>
        <v>Cardiology Policy</v>
      </c>
      <c r="J2357" t="e">
        <f t="shared" ca="1" si="110"/>
        <v>#N/A</v>
      </c>
      <c r="N2357" s="34" t="s">
        <v>2011</v>
      </c>
      <c r="O2357" s="34" t="s">
        <v>2157</v>
      </c>
      <c r="P2357" s="69">
        <v>7636</v>
      </c>
      <c r="Q2357" s="34" t="s">
        <v>10307</v>
      </c>
      <c r="R2357" s="34" t="s">
        <v>10308</v>
      </c>
      <c r="S2357" s="69">
        <v>60635</v>
      </c>
      <c r="T2357" s="70" t="s">
        <v>10309</v>
      </c>
      <c r="U2357" s="34" t="s">
        <v>7476</v>
      </c>
      <c r="V2357" s="34" t="s">
        <v>7477</v>
      </c>
      <c r="W2357" s="34" t="s">
        <v>10294</v>
      </c>
      <c r="X2357" s="34" t="s">
        <v>2011</v>
      </c>
    </row>
    <row r="2358" spans="1:24" x14ac:dyDescent="0.25">
      <c r="A2358" s="30" t="s">
        <v>1721</v>
      </c>
      <c r="B2358" s="31" t="s">
        <v>1722</v>
      </c>
      <c r="C2358" s="31" t="str">
        <f t="shared" si="108"/>
        <v>CMS National Coverage Determinations (NCD) Policy</v>
      </c>
      <c r="G2358" s="30" t="s">
        <v>1721</v>
      </c>
      <c r="H2358" s="31" t="s">
        <v>1722</v>
      </c>
      <c r="I2358" s="31" t="str">
        <f t="shared" si="109"/>
        <v>CMS National Coverage Determinations (NCD) Policy</v>
      </c>
      <c r="J2358" t="e">
        <f t="shared" ca="1" si="110"/>
        <v>#N/A</v>
      </c>
      <c r="N2358" s="71" t="s">
        <v>2011</v>
      </c>
      <c r="O2358" s="34" t="s">
        <v>3606</v>
      </c>
      <c r="P2358" s="69">
        <v>9290</v>
      </c>
      <c r="Q2358" s="34" t="s">
        <v>10310</v>
      </c>
      <c r="R2358" s="34" t="s">
        <v>449</v>
      </c>
      <c r="S2358" s="69">
        <v>60621</v>
      </c>
      <c r="T2358" s="70" t="s">
        <v>10311</v>
      </c>
      <c r="U2358" s="34" t="s">
        <v>7476</v>
      </c>
      <c r="V2358" s="34" t="s">
        <v>7477</v>
      </c>
      <c r="W2358" s="70" t="s">
        <v>10312</v>
      </c>
      <c r="X2358" s="71" t="s">
        <v>2011</v>
      </c>
    </row>
    <row r="2359" spans="1:24" x14ac:dyDescent="0.25">
      <c r="A2359" s="30" t="s">
        <v>1721</v>
      </c>
      <c r="B2359" s="31" t="s">
        <v>1723</v>
      </c>
      <c r="C2359" s="31" t="str">
        <f t="shared" si="108"/>
        <v>CMS National Coverage Determinations (NCD) Policy</v>
      </c>
      <c r="G2359" s="30" t="s">
        <v>1721</v>
      </c>
      <c r="H2359" s="31" t="s">
        <v>1723</v>
      </c>
      <c r="I2359" s="31" t="str">
        <f t="shared" si="109"/>
        <v>CMS National Coverage Determinations (NCD) Policy</v>
      </c>
      <c r="J2359" t="e">
        <f t="shared" ca="1" si="110"/>
        <v>#N/A</v>
      </c>
      <c r="N2359" s="34" t="s">
        <v>2011</v>
      </c>
      <c r="O2359" s="34" t="s">
        <v>3606</v>
      </c>
      <c r="P2359" s="69">
        <v>9291</v>
      </c>
      <c r="Q2359" s="34" t="s">
        <v>10313</v>
      </c>
      <c r="R2359" s="34" t="s">
        <v>10314</v>
      </c>
      <c r="S2359" s="69">
        <v>60569</v>
      </c>
      <c r="T2359" s="70" t="s">
        <v>10315</v>
      </c>
      <c r="U2359" s="34" t="s">
        <v>7476</v>
      </c>
      <c r="V2359" s="34" t="s">
        <v>7477</v>
      </c>
      <c r="W2359" s="34" t="s">
        <v>10316</v>
      </c>
      <c r="X2359" s="34" t="s">
        <v>2011</v>
      </c>
    </row>
    <row r="2360" spans="1:24" x14ac:dyDescent="0.25">
      <c r="A2360" s="30" t="s">
        <v>1721</v>
      </c>
      <c r="B2360" s="31" t="s">
        <v>1724</v>
      </c>
      <c r="C2360" s="31" t="str">
        <f t="shared" si="108"/>
        <v>CMS National Coverage Determinations (NCD) Policy</v>
      </c>
      <c r="G2360" s="30" t="s">
        <v>1721</v>
      </c>
      <c r="H2360" s="31" t="s">
        <v>1724</v>
      </c>
      <c r="I2360" s="31" t="str">
        <f t="shared" si="109"/>
        <v>CMS National Coverage Determinations (NCD) Policy</v>
      </c>
      <c r="J2360" t="e">
        <f t="shared" ca="1" si="110"/>
        <v>#N/A</v>
      </c>
      <c r="N2360" s="34" t="s">
        <v>2011</v>
      </c>
      <c r="O2360" s="34" t="s">
        <v>3606</v>
      </c>
      <c r="P2360" s="69">
        <v>9292</v>
      </c>
      <c r="Q2360" s="34" t="s">
        <v>10317</v>
      </c>
      <c r="R2360" s="34" t="s">
        <v>10318</v>
      </c>
      <c r="S2360" s="69">
        <v>58893</v>
      </c>
      <c r="T2360" s="70" t="s">
        <v>10319</v>
      </c>
      <c r="U2360" s="34" t="s">
        <v>7932</v>
      </c>
      <c r="V2360" s="34" t="s">
        <v>8097</v>
      </c>
      <c r="W2360" s="34" t="s">
        <v>10320</v>
      </c>
      <c r="X2360" s="34" t="s">
        <v>2011</v>
      </c>
    </row>
    <row r="2361" spans="1:24" x14ac:dyDescent="0.25">
      <c r="A2361" s="30" t="s">
        <v>1721</v>
      </c>
      <c r="B2361" s="31" t="s">
        <v>1725</v>
      </c>
      <c r="C2361" s="31" t="str">
        <f t="shared" si="108"/>
        <v>CMS National Coverage Determinations (NCD) Policy</v>
      </c>
      <c r="G2361" s="30" t="s">
        <v>1721</v>
      </c>
      <c r="H2361" s="31" t="s">
        <v>1725</v>
      </c>
      <c r="I2361" s="31" t="str">
        <f t="shared" si="109"/>
        <v>CMS National Coverage Determinations (NCD) Policy</v>
      </c>
      <c r="J2361" t="e">
        <f t="shared" ca="1" si="110"/>
        <v>#N/A</v>
      </c>
      <c r="N2361" s="34" t="s">
        <v>2011</v>
      </c>
      <c r="O2361" s="34" t="s">
        <v>3606</v>
      </c>
      <c r="P2361" s="69">
        <v>9293</v>
      </c>
      <c r="Q2361" s="70" t="s">
        <v>10321</v>
      </c>
      <c r="R2361" s="34" t="s">
        <v>10322</v>
      </c>
      <c r="S2361" s="69">
        <v>60703</v>
      </c>
      <c r="T2361" s="70" t="s">
        <v>10323</v>
      </c>
      <c r="U2361" s="34" t="s">
        <v>7476</v>
      </c>
      <c r="V2361" s="34" t="s">
        <v>7477</v>
      </c>
      <c r="W2361" s="34" t="s">
        <v>10316</v>
      </c>
      <c r="X2361" s="34" t="s">
        <v>2011</v>
      </c>
    </row>
    <row r="2362" spans="1:24" x14ac:dyDescent="0.25">
      <c r="A2362" s="30" t="s">
        <v>1726</v>
      </c>
      <c r="B2362" s="31" t="s">
        <v>1722</v>
      </c>
      <c r="C2362" s="31" t="str">
        <f t="shared" si="108"/>
        <v>CMS National Coverage Determinations (NCD) Policy</v>
      </c>
      <c r="G2362" s="30" t="s">
        <v>1726</v>
      </c>
      <c r="H2362" s="31" t="s">
        <v>1722</v>
      </c>
      <c r="I2362" s="31" t="str">
        <f t="shared" si="109"/>
        <v>CMS National Coverage Determinations (NCD) Policy</v>
      </c>
      <c r="J2362" t="e">
        <f t="shared" ca="1" si="110"/>
        <v>#N/A</v>
      </c>
      <c r="N2362" s="34" t="s">
        <v>2011</v>
      </c>
      <c r="O2362" s="34" t="s">
        <v>3606</v>
      </c>
      <c r="P2362" s="69">
        <v>9295</v>
      </c>
      <c r="Q2362" s="34" t="s">
        <v>10324</v>
      </c>
      <c r="R2362" s="34" t="s">
        <v>10325</v>
      </c>
      <c r="S2362" s="69">
        <v>58836</v>
      </c>
      <c r="T2362" s="34" t="s">
        <v>10326</v>
      </c>
      <c r="U2362" s="34" t="s">
        <v>7476</v>
      </c>
      <c r="V2362" s="34" t="s">
        <v>7477</v>
      </c>
      <c r="W2362" s="34" t="s">
        <v>10327</v>
      </c>
      <c r="X2362" s="34" t="s">
        <v>2011</v>
      </c>
    </row>
    <row r="2363" spans="1:24" x14ac:dyDescent="0.25">
      <c r="A2363" s="30" t="s">
        <v>1726</v>
      </c>
      <c r="B2363" s="31" t="s">
        <v>1723</v>
      </c>
      <c r="C2363" s="31" t="str">
        <f t="shared" si="108"/>
        <v>CMS National Coverage Determinations (NCD) Policy</v>
      </c>
      <c r="G2363" s="30" t="s">
        <v>1726</v>
      </c>
      <c r="H2363" s="31" t="s">
        <v>1723</v>
      </c>
      <c r="I2363" s="31" t="str">
        <f t="shared" si="109"/>
        <v>CMS National Coverage Determinations (NCD) Policy</v>
      </c>
      <c r="J2363" t="e">
        <f t="shared" ca="1" si="110"/>
        <v>#N/A</v>
      </c>
      <c r="N2363" s="34" t="s">
        <v>2011</v>
      </c>
      <c r="O2363" s="34" t="s">
        <v>3606</v>
      </c>
      <c r="P2363" s="69">
        <v>9296</v>
      </c>
      <c r="Q2363" s="70" t="s">
        <v>10328</v>
      </c>
      <c r="R2363" s="34" t="s">
        <v>10329</v>
      </c>
      <c r="S2363" s="69">
        <v>58837</v>
      </c>
      <c r="T2363" s="34" t="s">
        <v>10330</v>
      </c>
      <c r="U2363" s="34" t="s">
        <v>7476</v>
      </c>
      <c r="V2363" s="34" t="s">
        <v>7477</v>
      </c>
      <c r="W2363" s="34" t="s">
        <v>10316</v>
      </c>
      <c r="X2363" s="34" t="s">
        <v>2011</v>
      </c>
    </row>
    <row r="2364" spans="1:24" x14ac:dyDescent="0.25">
      <c r="A2364" s="30" t="s">
        <v>1726</v>
      </c>
      <c r="B2364" s="31" t="s">
        <v>1724</v>
      </c>
      <c r="C2364" s="31" t="str">
        <f t="shared" si="108"/>
        <v>CMS National Coverage Determinations (NCD) Policy</v>
      </c>
      <c r="G2364" s="30" t="s">
        <v>1726</v>
      </c>
      <c r="H2364" s="31" t="s">
        <v>1724</v>
      </c>
      <c r="I2364" s="31" t="str">
        <f t="shared" si="109"/>
        <v>CMS National Coverage Determinations (NCD) Policy</v>
      </c>
      <c r="J2364" t="e">
        <f t="shared" ca="1" si="110"/>
        <v>#N/A</v>
      </c>
      <c r="N2364" s="34" t="s">
        <v>2011</v>
      </c>
      <c r="O2364" s="34" t="s">
        <v>3606</v>
      </c>
      <c r="P2364" s="69">
        <v>9297</v>
      </c>
      <c r="Q2364" s="34" t="s">
        <v>10331</v>
      </c>
      <c r="R2364" s="34" t="s">
        <v>10332</v>
      </c>
      <c r="S2364" s="69">
        <v>58851</v>
      </c>
      <c r="T2364" s="70" t="s">
        <v>10333</v>
      </c>
      <c r="U2364" s="34" t="s">
        <v>7932</v>
      </c>
      <c r="V2364" s="34" t="s">
        <v>8097</v>
      </c>
      <c r="W2364" s="34" t="s">
        <v>10320</v>
      </c>
      <c r="X2364" s="34" t="s">
        <v>2011</v>
      </c>
    </row>
    <row r="2365" spans="1:24" x14ac:dyDescent="0.25">
      <c r="A2365" s="30" t="s">
        <v>1726</v>
      </c>
      <c r="B2365" s="31" t="s">
        <v>1725</v>
      </c>
      <c r="C2365" s="31" t="str">
        <f t="shared" si="108"/>
        <v>CMS National Coverage Determinations (NCD) Policy</v>
      </c>
      <c r="G2365" s="30" t="s">
        <v>1726</v>
      </c>
      <c r="H2365" s="31" t="s">
        <v>1725</v>
      </c>
      <c r="I2365" s="31" t="str">
        <f t="shared" si="109"/>
        <v>CMS National Coverage Determinations (NCD) Policy</v>
      </c>
      <c r="J2365" t="e">
        <f t="shared" ca="1" si="110"/>
        <v>#N/A</v>
      </c>
      <c r="N2365" s="71" t="s">
        <v>2011</v>
      </c>
      <c r="O2365" s="34" t="s">
        <v>2146</v>
      </c>
      <c r="P2365" s="69">
        <v>6398</v>
      </c>
      <c r="Q2365" s="34" t="s">
        <v>10334</v>
      </c>
      <c r="R2365" s="34" t="s">
        <v>168</v>
      </c>
      <c r="S2365" s="69">
        <v>57340</v>
      </c>
      <c r="T2365" s="70" t="s">
        <v>10335</v>
      </c>
      <c r="U2365" s="34" t="s">
        <v>7476</v>
      </c>
      <c r="V2365" s="34" t="s">
        <v>7477</v>
      </c>
      <c r="W2365" s="70" t="s">
        <v>10336</v>
      </c>
      <c r="X2365" s="71" t="s">
        <v>2011</v>
      </c>
    </row>
    <row r="2366" spans="1:24" x14ac:dyDescent="0.25">
      <c r="A2366" s="30" t="s">
        <v>1727</v>
      </c>
      <c r="B2366" s="31" t="s">
        <v>970</v>
      </c>
      <c r="C2366" s="31" t="str">
        <f t="shared" si="108"/>
        <v>Durable Medical Equipment and Supplies Policy</v>
      </c>
      <c r="G2366" s="30" t="s">
        <v>1727</v>
      </c>
      <c r="H2366" s="31" t="s">
        <v>970</v>
      </c>
      <c r="I2366" s="31" t="str">
        <f t="shared" si="109"/>
        <v>Durable Medical Equipment and Supplies Policy</v>
      </c>
      <c r="J2366" t="e">
        <f t="shared" ca="1" si="110"/>
        <v>#N/A</v>
      </c>
      <c r="N2366" s="34" t="s">
        <v>2011</v>
      </c>
      <c r="O2366" s="34" t="s">
        <v>2146</v>
      </c>
      <c r="P2366" s="69">
        <v>6399</v>
      </c>
      <c r="Q2366" s="34" t="s">
        <v>10337</v>
      </c>
      <c r="R2366" s="34" t="s">
        <v>10338</v>
      </c>
      <c r="S2366" s="69">
        <v>57343</v>
      </c>
      <c r="T2366" s="70" t="s">
        <v>10339</v>
      </c>
      <c r="U2366" s="34" t="s">
        <v>7476</v>
      </c>
      <c r="V2366" s="34" t="s">
        <v>7477</v>
      </c>
      <c r="W2366" s="34" t="s">
        <v>10340</v>
      </c>
      <c r="X2366" s="34" t="s">
        <v>2011</v>
      </c>
    </row>
    <row r="2367" spans="1:24" x14ac:dyDescent="0.25">
      <c r="A2367" s="30" t="s">
        <v>1727</v>
      </c>
      <c r="B2367" s="31" t="s">
        <v>972</v>
      </c>
      <c r="C2367" s="31" t="str">
        <f t="shared" si="108"/>
        <v>Durable Medical Equipment and Supplies Policy</v>
      </c>
      <c r="G2367" s="30" t="s">
        <v>1727</v>
      </c>
      <c r="H2367" s="31" t="s">
        <v>972</v>
      </c>
      <c r="I2367" s="31" t="str">
        <f t="shared" si="109"/>
        <v>Durable Medical Equipment and Supplies Policy</v>
      </c>
      <c r="J2367" t="e">
        <f t="shared" ca="1" si="110"/>
        <v>#N/A</v>
      </c>
      <c r="N2367" s="34" t="s">
        <v>2011</v>
      </c>
      <c r="O2367" s="34" t="s">
        <v>2146</v>
      </c>
      <c r="P2367" s="69">
        <v>6400</v>
      </c>
      <c r="Q2367" s="34" t="s">
        <v>10341</v>
      </c>
      <c r="R2367" s="34" t="s">
        <v>2152</v>
      </c>
      <c r="S2367" s="69">
        <v>36049</v>
      </c>
      <c r="T2367" s="34" t="s">
        <v>10342</v>
      </c>
      <c r="U2367" s="34" t="s">
        <v>7932</v>
      </c>
      <c r="V2367" s="34" t="s">
        <v>7933</v>
      </c>
      <c r="W2367" s="34" t="s">
        <v>10343</v>
      </c>
      <c r="X2367" s="34" t="s">
        <v>2011</v>
      </c>
    </row>
    <row r="2368" spans="1:24" x14ac:dyDescent="0.25">
      <c r="A2368" s="30" t="s">
        <v>1727</v>
      </c>
      <c r="B2368" s="31" t="s">
        <v>974</v>
      </c>
      <c r="C2368" s="31" t="str">
        <f t="shared" si="108"/>
        <v>Durable Medical Equipment and Supplies Policy</v>
      </c>
      <c r="G2368" s="30" t="s">
        <v>1727</v>
      </c>
      <c r="H2368" s="31" t="s">
        <v>974</v>
      </c>
      <c r="I2368" s="31" t="str">
        <f t="shared" si="109"/>
        <v>Durable Medical Equipment and Supplies Policy</v>
      </c>
      <c r="J2368" t="e">
        <f t="shared" ca="1" si="110"/>
        <v>#N/A</v>
      </c>
      <c r="N2368" s="34" t="s">
        <v>2011</v>
      </c>
      <c r="O2368" s="34" t="s">
        <v>2146</v>
      </c>
      <c r="P2368" s="69">
        <v>6401</v>
      </c>
      <c r="Q2368" s="34" t="s">
        <v>10344</v>
      </c>
      <c r="R2368" s="34" t="s">
        <v>2151</v>
      </c>
      <c r="S2368" s="69">
        <v>18879</v>
      </c>
      <c r="T2368" s="34" t="s">
        <v>10345</v>
      </c>
      <c r="U2368" s="34" t="s">
        <v>7476</v>
      </c>
      <c r="V2368" s="34" t="s">
        <v>7477</v>
      </c>
      <c r="W2368" s="34" t="s">
        <v>10346</v>
      </c>
      <c r="X2368" s="34" t="s">
        <v>2011</v>
      </c>
    </row>
    <row r="2369" spans="1:24" x14ac:dyDescent="0.25">
      <c r="A2369" s="30" t="s">
        <v>1727</v>
      </c>
      <c r="B2369" s="31" t="s">
        <v>976</v>
      </c>
      <c r="C2369" s="31" t="str">
        <f t="shared" si="108"/>
        <v>Durable Medical Equipment and Supplies Policy</v>
      </c>
      <c r="G2369" s="30" t="s">
        <v>1727</v>
      </c>
      <c r="H2369" s="31" t="s">
        <v>976</v>
      </c>
      <c r="I2369" s="31" t="str">
        <f t="shared" si="109"/>
        <v>Durable Medical Equipment and Supplies Policy</v>
      </c>
      <c r="J2369" t="e">
        <f t="shared" ca="1" si="110"/>
        <v>#N/A</v>
      </c>
      <c r="N2369" s="34" t="s">
        <v>2011</v>
      </c>
      <c r="O2369" s="34" t="s">
        <v>2146</v>
      </c>
      <c r="P2369" s="69">
        <v>6403</v>
      </c>
      <c r="Q2369" s="70" t="s">
        <v>10347</v>
      </c>
      <c r="R2369" s="34" t="s">
        <v>10348</v>
      </c>
      <c r="S2369" s="69">
        <v>57684</v>
      </c>
      <c r="T2369" s="70" t="s">
        <v>10349</v>
      </c>
      <c r="U2369" s="34" t="s">
        <v>7476</v>
      </c>
      <c r="V2369" s="34" t="s">
        <v>7477</v>
      </c>
      <c r="W2369" s="34" t="s">
        <v>10346</v>
      </c>
      <c r="X2369" s="34" t="s">
        <v>2011</v>
      </c>
    </row>
    <row r="2370" spans="1:24" x14ac:dyDescent="0.25">
      <c r="A2370" s="30" t="s">
        <v>1728</v>
      </c>
      <c r="B2370" s="31" t="s">
        <v>692</v>
      </c>
      <c r="C2370" s="31" t="str">
        <f t="shared" si="108"/>
        <v>Durable Medical Equipment and Supplies Policy</v>
      </c>
      <c r="G2370" s="30" t="s">
        <v>1728</v>
      </c>
      <c r="H2370" s="31" t="s">
        <v>692</v>
      </c>
      <c r="I2370" s="31" t="str">
        <f t="shared" si="109"/>
        <v>Durable Medical Equipment and Supplies Policy</v>
      </c>
      <c r="J2370" t="e">
        <f t="shared" ca="1" si="110"/>
        <v>#N/A</v>
      </c>
      <c r="N2370" s="34" t="s">
        <v>2011</v>
      </c>
      <c r="O2370" s="34" t="s">
        <v>2146</v>
      </c>
      <c r="P2370" s="69">
        <v>6427</v>
      </c>
      <c r="Q2370" s="34" t="s">
        <v>10350</v>
      </c>
      <c r="R2370" s="34" t="s">
        <v>10351</v>
      </c>
      <c r="S2370" s="69">
        <v>60654</v>
      </c>
      <c r="T2370" s="70" t="s">
        <v>10352</v>
      </c>
      <c r="U2370" s="34" t="s">
        <v>7476</v>
      </c>
      <c r="V2370" s="34" t="s">
        <v>7477</v>
      </c>
      <c r="W2370" s="34" t="s">
        <v>10346</v>
      </c>
      <c r="X2370" s="34" t="s">
        <v>2011</v>
      </c>
    </row>
    <row r="2371" spans="1:24" x14ac:dyDescent="0.25">
      <c r="A2371" s="30" t="s">
        <v>1728</v>
      </c>
      <c r="B2371" s="31" t="s">
        <v>693</v>
      </c>
      <c r="C2371" s="31" t="str">
        <f t="shared" ref="C2371:C2434" si="111">VLOOKUP(A2371,$G:$I,3,0)</f>
        <v>Durable Medical Equipment and Supplies Policy</v>
      </c>
      <c r="G2371" s="30" t="s">
        <v>1728</v>
      </c>
      <c r="H2371" s="31" t="s">
        <v>693</v>
      </c>
      <c r="I2371" s="31" t="str">
        <f t="shared" ref="I2371:I2434" si="112">VLOOKUP(G2371,$R:$X,7,0)</f>
        <v>Durable Medical Equipment and Supplies Policy</v>
      </c>
      <c r="J2371" t="e">
        <f t="shared" ref="J2371:J2434" ca="1" si="113">VLOOKUP(I2371,$J:$J,1,0)</f>
        <v>#N/A</v>
      </c>
      <c r="N2371" s="34" t="s">
        <v>2011</v>
      </c>
      <c r="O2371" s="34" t="s">
        <v>2146</v>
      </c>
      <c r="P2371" s="69">
        <v>6431</v>
      </c>
      <c r="Q2371" s="70" t="s">
        <v>10353</v>
      </c>
      <c r="R2371" s="34" t="s">
        <v>10354</v>
      </c>
      <c r="S2371" s="69">
        <v>57689</v>
      </c>
      <c r="T2371" s="70" t="s">
        <v>10355</v>
      </c>
      <c r="U2371" s="34" t="s">
        <v>7476</v>
      </c>
      <c r="V2371" s="34" t="s">
        <v>7477</v>
      </c>
      <c r="W2371" s="34" t="s">
        <v>10346</v>
      </c>
      <c r="X2371" s="34" t="s">
        <v>2011</v>
      </c>
    </row>
    <row r="2372" spans="1:24" x14ac:dyDescent="0.25">
      <c r="A2372" s="30" t="s">
        <v>289</v>
      </c>
      <c r="B2372" s="31" t="s">
        <v>1729</v>
      </c>
      <c r="C2372" s="31" t="str">
        <f t="shared" si="111"/>
        <v>Durable Medical Equipment and Supplies Policy</v>
      </c>
      <c r="G2372" s="30" t="s">
        <v>289</v>
      </c>
      <c r="H2372" s="31" t="s">
        <v>1729</v>
      </c>
      <c r="I2372" s="31" t="str">
        <f t="shared" si="112"/>
        <v>Durable Medical Equipment and Supplies Policy</v>
      </c>
      <c r="J2372" t="e">
        <f t="shared" ca="1" si="113"/>
        <v>#N/A</v>
      </c>
      <c r="N2372" s="34" t="s">
        <v>2011</v>
      </c>
      <c r="O2372" s="34" t="s">
        <v>2146</v>
      </c>
      <c r="P2372" s="69">
        <v>6766</v>
      </c>
      <c r="Q2372" s="34" t="s">
        <v>10356</v>
      </c>
      <c r="R2372" s="34" t="s">
        <v>2149</v>
      </c>
      <c r="S2372" s="69">
        <v>47337</v>
      </c>
      <c r="T2372" s="70" t="s">
        <v>10357</v>
      </c>
      <c r="U2372" s="34" t="s">
        <v>7476</v>
      </c>
      <c r="V2372" s="34" t="s">
        <v>7477</v>
      </c>
      <c r="W2372" s="34" t="s">
        <v>10340</v>
      </c>
      <c r="X2372" s="34" t="s">
        <v>2011</v>
      </c>
    </row>
    <row r="2373" spans="1:24" x14ac:dyDescent="0.25">
      <c r="A2373" s="30" t="s">
        <v>297</v>
      </c>
      <c r="B2373" s="31" t="s">
        <v>1730</v>
      </c>
      <c r="C2373" s="31" t="str">
        <f t="shared" si="111"/>
        <v>Durable Medical Equipment and Supplies Policy</v>
      </c>
      <c r="G2373" s="30" t="s">
        <v>297</v>
      </c>
      <c r="H2373" s="31" t="s">
        <v>1730</v>
      </c>
      <c r="I2373" s="31" t="str">
        <f t="shared" si="112"/>
        <v>Durable Medical Equipment and Supplies Policy</v>
      </c>
      <c r="J2373" t="e">
        <f t="shared" ca="1" si="113"/>
        <v>#N/A</v>
      </c>
      <c r="N2373" s="34" t="s">
        <v>2011</v>
      </c>
      <c r="O2373" s="34" t="s">
        <v>2146</v>
      </c>
      <c r="P2373" s="69">
        <v>6971</v>
      </c>
      <c r="Q2373" s="70" t="s">
        <v>10358</v>
      </c>
      <c r="R2373" s="34" t="s">
        <v>2148</v>
      </c>
      <c r="S2373" s="69">
        <v>24928</v>
      </c>
      <c r="T2373" s="34" t="s">
        <v>10359</v>
      </c>
      <c r="U2373" s="34" t="s">
        <v>7476</v>
      </c>
      <c r="V2373" s="34" t="s">
        <v>7477</v>
      </c>
      <c r="W2373" s="34" t="s">
        <v>10346</v>
      </c>
      <c r="X2373" s="34" t="s">
        <v>2011</v>
      </c>
    </row>
    <row r="2374" spans="1:24" x14ac:dyDescent="0.25">
      <c r="A2374" s="30" t="s">
        <v>248</v>
      </c>
      <c r="B2374" s="31" t="s">
        <v>1731</v>
      </c>
      <c r="C2374" s="31" t="str">
        <f t="shared" si="111"/>
        <v>Radiology Policy</v>
      </c>
      <c r="G2374" s="30" t="s">
        <v>248</v>
      </c>
      <c r="H2374" s="31" t="s">
        <v>1731</v>
      </c>
      <c r="I2374" s="31" t="str">
        <f t="shared" si="112"/>
        <v>Radiology Policy</v>
      </c>
      <c r="J2374" t="e">
        <f t="shared" ca="1" si="113"/>
        <v>#N/A</v>
      </c>
      <c r="N2374" s="34" t="s">
        <v>2011</v>
      </c>
      <c r="O2374" s="34" t="s">
        <v>2146</v>
      </c>
      <c r="P2374" s="69">
        <v>7443</v>
      </c>
      <c r="Q2374" s="70" t="s">
        <v>10360</v>
      </c>
      <c r="R2374" s="34" t="s">
        <v>10361</v>
      </c>
      <c r="S2374" s="69">
        <v>58514</v>
      </c>
      <c r="T2374" s="70" t="s">
        <v>10362</v>
      </c>
      <c r="U2374" s="34" t="s">
        <v>7932</v>
      </c>
      <c r="V2374" s="34" t="s">
        <v>7946</v>
      </c>
      <c r="W2374" s="70" t="s">
        <v>10363</v>
      </c>
      <c r="X2374" s="34" t="s">
        <v>2011</v>
      </c>
    </row>
    <row r="2375" spans="1:24" x14ac:dyDescent="0.25">
      <c r="A2375" s="30" t="s">
        <v>249</v>
      </c>
      <c r="B2375" s="31" t="s">
        <v>1732</v>
      </c>
      <c r="C2375" s="31" t="str">
        <f t="shared" si="111"/>
        <v>Radiology Policy</v>
      </c>
      <c r="G2375" s="30" t="s">
        <v>249</v>
      </c>
      <c r="H2375" s="31" t="s">
        <v>1732</v>
      </c>
      <c r="I2375" s="31" t="str">
        <f t="shared" si="112"/>
        <v>Radiology Policy</v>
      </c>
      <c r="J2375" t="e">
        <f t="shared" ca="1" si="113"/>
        <v>#N/A</v>
      </c>
      <c r="N2375" s="71" t="s">
        <v>2011</v>
      </c>
      <c r="O2375" s="34" t="s">
        <v>2137</v>
      </c>
      <c r="P2375" s="69">
        <v>8493</v>
      </c>
      <c r="Q2375" s="34" t="s">
        <v>10364</v>
      </c>
      <c r="R2375" s="34" t="s">
        <v>1469</v>
      </c>
      <c r="S2375" s="69">
        <v>44053</v>
      </c>
      <c r="T2375" s="70" t="s">
        <v>10365</v>
      </c>
      <c r="U2375" s="34" t="s">
        <v>7476</v>
      </c>
      <c r="V2375" s="34" t="s">
        <v>7477</v>
      </c>
      <c r="W2375" s="70" t="s">
        <v>10366</v>
      </c>
      <c r="X2375" s="71" t="s">
        <v>2011</v>
      </c>
    </row>
    <row r="2376" spans="1:24" x14ac:dyDescent="0.25">
      <c r="A2376" s="30" t="s">
        <v>1733</v>
      </c>
      <c r="B2376" s="31" t="s">
        <v>1048</v>
      </c>
      <c r="C2376" s="31" t="str">
        <f t="shared" si="111"/>
        <v>Ophthalmology Policy</v>
      </c>
      <c r="G2376" s="30" t="s">
        <v>1733</v>
      </c>
      <c r="H2376" s="31" t="s">
        <v>1048</v>
      </c>
      <c r="I2376" s="31" t="str">
        <f t="shared" si="112"/>
        <v>Ophthalmology Policy</v>
      </c>
      <c r="J2376" t="e">
        <f t="shared" ca="1" si="113"/>
        <v>#N/A</v>
      </c>
      <c r="N2376" s="34" t="s">
        <v>2011</v>
      </c>
      <c r="O2376" s="34" t="s">
        <v>2137</v>
      </c>
      <c r="P2376" s="69">
        <v>8494</v>
      </c>
      <c r="Q2376" s="70" t="s">
        <v>10367</v>
      </c>
      <c r="R2376" s="34" t="s">
        <v>2143</v>
      </c>
      <c r="S2376" s="69">
        <v>44060</v>
      </c>
      <c r="T2376" s="70" t="s">
        <v>10368</v>
      </c>
      <c r="U2376" s="34" t="s">
        <v>7476</v>
      </c>
      <c r="V2376" s="34" t="s">
        <v>7477</v>
      </c>
      <c r="W2376" s="34" t="s">
        <v>10369</v>
      </c>
      <c r="X2376" s="34" t="s">
        <v>2011</v>
      </c>
    </row>
    <row r="2377" spans="1:24" x14ac:dyDescent="0.25">
      <c r="A2377" s="30" t="s">
        <v>1733</v>
      </c>
      <c r="B2377" s="31" t="s">
        <v>1049</v>
      </c>
      <c r="C2377" s="31" t="str">
        <f t="shared" si="111"/>
        <v>Ophthalmology Policy</v>
      </c>
      <c r="G2377" s="30" t="s">
        <v>1733</v>
      </c>
      <c r="H2377" s="31" t="s">
        <v>1049</v>
      </c>
      <c r="I2377" s="31" t="str">
        <f t="shared" si="112"/>
        <v>Ophthalmology Policy</v>
      </c>
      <c r="J2377" t="e">
        <f t="shared" ca="1" si="113"/>
        <v>#N/A</v>
      </c>
      <c r="N2377" s="34" t="s">
        <v>2011</v>
      </c>
      <c r="O2377" s="34" t="s">
        <v>2137</v>
      </c>
      <c r="P2377" s="69">
        <v>8495</v>
      </c>
      <c r="Q2377" s="34" t="s">
        <v>10370</v>
      </c>
      <c r="R2377" s="34" t="s">
        <v>2145</v>
      </c>
      <c r="S2377" s="69">
        <v>44054</v>
      </c>
      <c r="T2377" s="34" t="s">
        <v>10371</v>
      </c>
      <c r="U2377" s="34" t="s">
        <v>7476</v>
      </c>
      <c r="V2377" s="34" t="s">
        <v>7477</v>
      </c>
      <c r="W2377" s="34" t="s">
        <v>10369</v>
      </c>
      <c r="X2377" s="34" t="s">
        <v>2011</v>
      </c>
    </row>
    <row r="2378" spans="1:24" x14ac:dyDescent="0.25">
      <c r="A2378" s="30" t="s">
        <v>1733</v>
      </c>
      <c r="B2378" s="31" t="s">
        <v>1050</v>
      </c>
      <c r="C2378" s="31" t="str">
        <f t="shared" si="111"/>
        <v>Ophthalmology Policy</v>
      </c>
      <c r="G2378" s="30" t="s">
        <v>1733</v>
      </c>
      <c r="H2378" s="31" t="s">
        <v>1050</v>
      </c>
      <c r="I2378" s="31" t="str">
        <f t="shared" si="112"/>
        <v>Ophthalmology Policy</v>
      </c>
      <c r="J2378" t="e">
        <f t="shared" ca="1" si="113"/>
        <v>#N/A</v>
      </c>
      <c r="N2378" s="34" t="s">
        <v>2011</v>
      </c>
      <c r="O2378" s="34" t="s">
        <v>2137</v>
      </c>
      <c r="P2378" s="69">
        <v>8496</v>
      </c>
      <c r="Q2378" s="34" t="s">
        <v>10372</v>
      </c>
      <c r="R2378" s="34" t="s">
        <v>10373</v>
      </c>
      <c r="S2378" s="69">
        <v>57780</v>
      </c>
      <c r="T2378" s="70" t="s">
        <v>10374</v>
      </c>
      <c r="U2378" s="34" t="s">
        <v>7476</v>
      </c>
      <c r="V2378" s="34" t="s">
        <v>7477</v>
      </c>
      <c r="W2378" s="34" t="s">
        <v>10375</v>
      </c>
      <c r="X2378" s="34" t="s">
        <v>2011</v>
      </c>
    </row>
    <row r="2379" spans="1:24" x14ac:dyDescent="0.25">
      <c r="A2379" s="30" t="s">
        <v>1733</v>
      </c>
      <c r="B2379" s="31" t="s">
        <v>1051</v>
      </c>
      <c r="C2379" s="31" t="str">
        <f t="shared" si="111"/>
        <v>Ophthalmology Policy</v>
      </c>
      <c r="G2379" s="30" t="s">
        <v>1733</v>
      </c>
      <c r="H2379" s="31" t="s">
        <v>1051</v>
      </c>
      <c r="I2379" s="31" t="str">
        <f t="shared" si="112"/>
        <v>Ophthalmology Policy</v>
      </c>
      <c r="J2379" t="e">
        <f t="shared" ca="1" si="113"/>
        <v>#N/A</v>
      </c>
      <c r="N2379" s="34" t="s">
        <v>2011</v>
      </c>
      <c r="O2379" s="34" t="s">
        <v>2137</v>
      </c>
      <c r="P2379" s="69">
        <v>8497</v>
      </c>
      <c r="Q2379" s="34" t="s">
        <v>10376</v>
      </c>
      <c r="R2379" s="34" t="s">
        <v>10377</v>
      </c>
      <c r="S2379" s="69">
        <v>58211</v>
      </c>
      <c r="T2379" s="70" t="s">
        <v>10378</v>
      </c>
      <c r="U2379" s="34" t="s">
        <v>7476</v>
      </c>
      <c r="V2379" s="34" t="s">
        <v>7477</v>
      </c>
      <c r="W2379" s="34" t="s">
        <v>10379</v>
      </c>
      <c r="X2379" s="34" t="s">
        <v>2011</v>
      </c>
    </row>
    <row r="2380" spans="1:24" x14ac:dyDescent="0.25">
      <c r="A2380" s="30" t="s">
        <v>1733</v>
      </c>
      <c r="B2380" s="31" t="s">
        <v>1053</v>
      </c>
      <c r="C2380" s="31" t="str">
        <f t="shared" si="111"/>
        <v>Ophthalmology Policy</v>
      </c>
      <c r="G2380" s="30" t="s">
        <v>1733</v>
      </c>
      <c r="H2380" s="31" t="s">
        <v>1053</v>
      </c>
      <c r="I2380" s="31" t="str">
        <f t="shared" si="112"/>
        <v>Ophthalmology Policy</v>
      </c>
      <c r="J2380" t="e">
        <f t="shared" ca="1" si="113"/>
        <v>#N/A</v>
      </c>
      <c r="N2380" s="34" t="s">
        <v>2011</v>
      </c>
      <c r="O2380" s="34" t="s">
        <v>2137</v>
      </c>
      <c r="P2380" s="69">
        <v>8498</v>
      </c>
      <c r="Q2380" s="34" t="s">
        <v>10380</v>
      </c>
      <c r="R2380" s="34" t="s">
        <v>10381</v>
      </c>
      <c r="S2380" s="69">
        <v>57676</v>
      </c>
      <c r="T2380" s="70" t="s">
        <v>10382</v>
      </c>
      <c r="U2380" s="34" t="s">
        <v>7476</v>
      </c>
      <c r="V2380" s="34" t="s">
        <v>7477</v>
      </c>
      <c r="W2380" s="34" t="s">
        <v>10375</v>
      </c>
      <c r="X2380" s="34" t="s">
        <v>2011</v>
      </c>
    </row>
    <row r="2381" spans="1:24" x14ac:dyDescent="0.25">
      <c r="A2381" s="30" t="s">
        <v>1733</v>
      </c>
      <c r="B2381" s="31" t="s">
        <v>1054</v>
      </c>
      <c r="C2381" s="31" t="str">
        <f t="shared" si="111"/>
        <v>Ophthalmology Policy</v>
      </c>
      <c r="G2381" s="30" t="s">
        <v>1733</v>
      </c>
      <c r="H2381" s="31" t="s">
        <v>1054</v>
      </c>
      <c r="I2381" s="31" t="str">
        <f t="shared" si="112"/>
        <v>Ophthalmology Policy</v>
      </c>
      <c r="J2381" t="e">
        <f t="shared" ca="1" si="113"/>
        <v>#N/A</v>
      </c>
      <c r="N2381" s="34" t="s">
        <v>2011</v>
      </c>
      <c r="O2381" s="34" t="s">
        <v>2137</v>
      </c>
      <c r="P2381" s="69">
        <v>8499</v>
      </c>
      <c r="Q2381" s="34" t="s">
        <v>10383</v>
      </c>
      <c r="R2381" s="34" t="s">
        <v>2140</v>
      </c>
      <c r="S2381" s="69">
        <v>44073</v>
      </c>
      <c r="T2381" s="34" t="s">
        <v>10384</v>
      </c>
      <c r="U2381" s="34" t="s">
        <v>7476</v>
      </c>
      <c r="V2381" s="34" t="s">
        <v>7477</v>
      </c>
      <c r="W2381" s="34" t="s">
        <v>10369</v>
      </c>
      <c r="X2381" s="34" t="s">
        <v>2011</v>
      </c>
    </row>
    <row r="2382" spans="1:24" x14ac:dyDescent="0.25">
      <c r="A2382" s="30" t="s">
        <v>1733</v>
      </c>
      <c r="B2382" s="31" t="s">
        <v>1055</v>
      </c>
      <c r="C2382" s="31" t="str">
        <f t="shared" si="111"/>
        <v>Ophthalmology Policy</v>
      </c>
      <c r="G2382" s="30" t="s">
        <v>1733</v>
      </c>
      <c r="H2382" s="31" t="s">
        <v>1055</v>
      </c>
      <c r="I2382" s="31" t="str">
        <f t="shared" si="112"/>
        <v>Ophthalmology Policy</v>
      </c>
      <c r="J2382" t="e">
        <f t="shared" ca="1" si="113"/>
        <v>#N/A</v>
      </c>
      <c r="N2382" s="34" t="s">
        <v>2011</v>
      </c>
      <c r="O2382" s="34" t="s">
        <v>2137</v>
      </c>
      <c r="P2382" s="69">
        <v>8500</v>
      </c>
      <c r="Q2382" s="34" t="s">
        <v>10385</v>
      </c>
      <c r="R2382" s="34" t="s">
        <v>10386</v>
      </c>
      <c r="S2382" s="69">
        <v>57911</v>
      </c>
      <c r="T2382" s="70" t="s">
        <v>10387</v>
      </c>
      <c r="U2382" s="34" t="s">
        <v>7476</v>
      </c>
      <c r="V2382" s="34" t="s">
        <v>7477</v>
      </c>
      <c r="W2382" s="34" t="s">
        <v>10369</v>
      </c>
      <c r="X2382" s="34" t="s">
        <v>2011</v>
      </c>
    </row>
    <row r="2383" spans="1:24" x14ac:dyDescent="0.25">
      <c r="A2383" s="30" t="s">
        <v>407</v>
      </c>
      <c r="B2383" s="31" t="s">
        <v>1734</v>
      </c>
      <c r="C2383" s="31" t="str">
        <f t="shared" si="111"/>
        <v>Cardiology Policy</v>
      </c>
      <c r="G2383" s="30" t="s">
        <v>407</v>
      </c>
      <c r="H2383" s="31" t="s">
        <v>1734</v>
      </c>
      <c r="I2383" s="31" t="str">
        <f t="shared" si="112"/>
        <v>Cardiology Policy</v>
      </c>
      <c r="J2383" t="e">
        <f t="shared" ca="1" si="113"/>
        <v>#N/A</v>
      </c>
      <c r="N2383" s="34" t="s">
        <v>2011</v>
      </c>
      <c r="O2383" s="34" t="s">
        <v>2137</v>
      </c>
      <c r="P2383" s="69">
        <v>8943</v>
      </c>
      <c r="Q2383" s="34" t="s">
        <v>10388</v>
      </c>
      <c r="R2383" s="34" t="s">
        <v>2138</v>
      </c>
      <c r="S2383" s="69">
        <v>52430</v>
      </c>
      <c r="T2383" s="70" t="s">
        <v>10389</v>
      </c>
      <c r="U2383" s="34" t="s">
        <v>7476</v>
      </c>
      <c r="V2383" s="34" t="s">
        <v>7477</v>
      </c>
      <c r="W2383" s="34" t="s">
        <v>10390</v>
      </c>
      <c r="X2383" s="34" t="s">
        <v>2011</v>
      </c>
    </row>
    <row r="2384" spans="1:24" x14ac:dyDescent="0.25">
      <c r="A2384" s="30" t="s">
        <v>407</v>
      </c>
      <c r="B2384" s="31" t="s">
        <v>1734</v>
      </c>
      <c r="C2384" s="31" t="str">
        <f t="shared" si="111"/>
        <v>Cardiology Policy</v>
      </c>
      <c r="G2384" s="30" t="s">
        <v>407</v>
      </c>
      <c r="H2384" s="31" t="s">
        <v>1734</v>
      </c>
      <c r="I2384" s="31" t="str">
        <f t="shared" si="112"/>
        <v>Cardiology Policy</v>
      </c>
      <c r="J2384" t="e">
        <f t="shared" ca="1" si="113"/>
        <v>#N/A</v>
      </c>
      <c r="N2384" s="71" t="s">
        <v>2011</v>
      </c>
      <c r="O2384" s="34" t="s">
        <v>2132</v>
      </c>
      <c r="P2384" s="69">
        <v>7265</v>
      </c>
      <c r="Q2384" s="34" t="s">
        <v>10391</v>
      </c>
      <c r="R2384" s="34" t="s">
        <v>1103</v>
      </c>
      <c r="S2384" s="69">
        <v>47294</v>
      </c>
      <c r="T2384" s="70" t="s">
        <v>10392</v>
      </c>
      <c r="U2384" s="34" t="s">
        <v>7476</v>
      </c>
      <c r="V2384" s="34" t="s">
        <v>7477</v>
      </c>
      <c r="W2384" s="70" t="s">
        <v>10393</v>
      </c>
      <c r="X2384" s="71" t="s">
        <v>2011</v>
      </c>
    </row>
    <row r="2385" spans="1:24" x14ac:dyDescent="0.25">
      <c r="A2385" s="30" t="s">
        <v>407</v>
      </c>
      <c r="B2385" s="31" t="s">
        <v>1734</v>
      </c>
      <c r="C2385" s="31" t="str">
        <f t="shared" si="111"/>
        <v>Cardiology Policy</v>
      </c>
      <c r="G2385" s="30" t="s">
        <v>407</v>
      </c>
      <c r="H2385" s="31" t="s">
        <v>1734</v>
      </c>
      <c r="I2385" s="31" t="str">
        <f t="shared" si="112"/>
        <v>Cardiology Policy</v>
      </c>
      <c r="J2385" t="e">
        <f t="shared" ca="1" si="113"/>
        <v>#N/A</v>
      </c>
      <c r="N2385" s="34" t="s">
        <v>2011</v>
      </c>
      <c r="O2385" s="34" t="s">
        <v>2132</v>
      </c>
      <c r="P2385" s="69">
        <v>7266</v>
      </c>
      <c r="Q2385" s="34" t="s">
        <v>10394</v>
      </c>
      <c r="R2385" s="34" t="s">
        <v>2135</v>
      </c>
      <c r="S2385" s="69">
        <v>29854</v>
      </c>
      <c r="T2385" s="70" t="s">
        <v>10395</v>
      </c>
      <c r="U2385" s="34" t="s">
        <v>7476</v>
      </c>
      <c r="V2385" s="34" t="s">
        <v>7477</v>
      </c>
      <c r="W2385" s="34" t="s">
        <v>10396</v>
      </c>
      <c r="X2385" s="34" t="s">
        <v>2011</v>
      </c>
    </row>
    <row r="2386" spans="1:24" x14ac:dyDescent="0.25">
      <c r="A2386" s="30" t="s">
        <v>407</v>
      </c>
      <c r="B2386" s="31" t="s">
        <v>1735</v>
      </c>
      <c r="C2386" s="31" t="str">
        <f t="shared" si="111"/>
        <v>Cardiology Policy</v>
      </c>
      <c r="G2386" s="30" t="s">
        <v>407</v>
      </c>
      <c r="H2386" s="31" t="s">
        <v>1735</v>
      </c>
      <c r="I2386" s="31" t="str">
        <f t="shared" si="112"/>
        <v>Cardiology Policy</v>
      </c>
      <c r="J2386" t="e">
        <f t="shared" ca="1" si="113"/>
        <v>#N/A</v>
      </c>
      <c r="N2386" s="34" t="s">
        <v>2011</v>
      </c>
      <c r="O2386" s="34" t="s">
        <v>2132</v>
      </c>
      <c r="P2386" s="69">
        <v>7267</v>
      </c>
      <c r="Q2386" s="34" t="s">
        <v>10397</v>
      </c>
      <c r="R2386" s="34" t="s">
        <v>2134</v>
      </c>
      <c r="S2386" s="69">
        <v>29864</v>
      </c>
      <c r="T2386" s="34" t="s">
        <v>10398</v>
      </c>
      <c r="U2386" s="34" t="s">
        <v>7476</v>
      </c>
      <c r="V2386" s="34" t="s">
        <v>7477</v>
      </c>
      <c r="W2386" s="34" t="s">
        <v>10399</v>
      </c>
      <c r="X2386" s="34" t="s">
        <v>2011</v>
      </c>
    </row>
    <row r="2387" spans="1:24" x14ac:dyDescent="0.25">
      <c r="A2387" s="30" t="s">
        <v>407</v>
      </c>
      <c r="B2387" s="31" t="s">
        <v>1735</v>
      </c>
      <c r="C2387" s="31" t="str">
        <f t="shared" si="111"/>
        <v>Cardiology Policy</v>
      </c>
      <c r="G2387" s="30" t="s">
        <v>407</v>
      </c>
      <c r="H2387" s="31" t="s">
        <v>1735</v>
      </c>
      <c r="I2387" s="31" t="str">
        <f t="shared" si="112"/>
        <v>Cardiology Policy</v>
      </c>
      <c r="J2387" t="e">
        <f t="shared" ca="1" si="113"/>
        <v>#N/A</v>
      </c>
      <c r="N2387" s="34" t="s">
        <v>2011</v>
      </c>
      <c r="O2387" s="34" t="s">
        <v>2132</v>
      </c>
      <c r="P2387" s="69">
        <v>7268</v>
      </c>
      <c r="Q2387" s="34" t="s">
        <v>10400</v>
      </c>
      <c r="R2387" s="34" t="s">
        <v>2136</v>
      </c>
      <c r="S2387" s="69">
        <v>29822</v>
      </c>
      <c r="T2387" s="34" t="s">
        <v>10401</v>
      </c>
      <c r="U2387" s="34" t="s">
        <v>7476</v>
      </c>
      <c r="V2387" s="34" t="s">
        <v>7477</v>
      </c>
      <c r="W2387" s="34" t="s">
        <v>10399</v>
      </c>
      <c r="X2387" s="34" t="s">
        <v>2011</v>
      </c>
    </row>
    <row r="2388" spans="1:24" x14ac:dyDescent="0.25">
      <c r="A2388" s="30" t="s">
        <v>1736</v>
      </c>
      <c r="B2388" s="31" t="s">
        <v>494</v>
      </c>
      <c r="C2388" s="31" t="str">
        <f t="shared" si="111"/>
        <v>National Correct Coding Manual Policy</v>
      </c>
      <c r="G2388" s="30" t="s">
        <v>1736</v>
      </c>
      <c r="H2388" s="31" t="s">
        <v>494</v>
      </c>
      <c r="I2388" s="31" t="str">
        <f t="shared" si="112"/>
        <v>National Correct Coding Manual Policy</v>
      </c>
      <c r="J2388" t="e">
        <f t="shared" ca="1" si="113"/>
        <v>#N/A</v>
      </c>
      <c r="N2388" s="34" t="s">
        <v>2011</v>
      </c>
      <c r="O2388" s="34" t="s">
        <v>2132</v>
      </c>
      <c r="P2388" s="69">
        <v>7269</v>
      </c>
      <c r="Q2388" s="34" t="s">
        <v>10402</v>
      </c>
      <c r="R2388" s="34" t="s">
        <v>2133</v>
      </c>
      <c r="S2388" s="69">
        <v>29866</v>
      </c>
      <c r="T2388" s="34" t="s">
        <v>10403</v>
      </c>
      <c r="U2388" s="34" t="s">
        <v>7476</v>
      </c>
      <c r="V2388" s="34" t="s">
        <v>7477</v>
      </c>
      <c r="W2388" s="34" t="s">
        <v>10396</v>
      </c>
      <c r="X2388" s="34" t="s">
        <v>2011</v>
      </c>
    </row>
    <row r="2389" spans="1:24" x14ac:dyDescent="0.25">
      <c r="A2389" s="30" t="s">
        <v>1736</v>
      </c>
      <c r="B2389" s="31" t="s">
        <v>638</v>
      </c>
      <c r="C2389" s="31" t="str">
        <f t="shared" si="111"/>
        <v>National Correct Coding Manual Policy</v>
      </c>
      <c r="G2389" s="30" t="s">
        <v>1736</v>
      </c>
      <c r="H2389" s="31" t="s">
        <v>638</v>
      </c>
      <c r="I2389" s="31" t="str">
        <f t="shared" si="112"/>
        <v>National Correct Coding Manual Policy</v>
      </c>
      <c r="J2389" t="e">
        <f t="shared" ca="1" si="113"/>
        <v>#N/A</v>
      </c>
      <c r="N2389" s="34" t="s">
        <v>2011</v>
      </c>
      <c r="O2389" s="34" t="s">
        <v>2125</v>
      </c>
      <c r="P2389" s="69">
        <v>6951</v>
      </c>
      <c r="Q2389" s="34" t="s">
        <v>10404</v>
      </c>
      <c r="R2389" s="34" t="s">
        <v>2128</v>
      </c>
      <c r="S2389" s="69">
        <v>44912</v>
      </c>
      <c r="T2389" s="34" t="s">
        <v>10405</v>
      </c>
      <c r="U2389" s="34" t="s">
        <v>7476</v>
      </c>
      <c r="V2389" s="34" t="s">
        <v>7477</v>
      </c>
      <c r="W2389" s="34" t="s">
        <v>10406</v>
      </c>
      <c r="X2389" s="34" t="s">
        <v>2011</v>
      </c>
    </row>
    <row r="2390" spans="1:24" x14ac:dyDescent="0.25">
      <c r="A2390" s="30" t="s">
        <v>213</v>
      </c>
      <c r="B2390" s="31" t="s">
        <v>1438</v>
      </c>
      <c r="C2390" s="31" t="str">
        <f t="shared" si="111"/>
        <v>Quality of Care Policy</v>
      </c>
      <c r="G2390" s="30" t="s">
        <v>213</v>
      </c>
      <c r="H2390" s="31" t="s">
        <v>1438</v>
      </c>
      <c r="I2390" s="31" t="str">
        <f t="shared" si="112"/>
        <v>Quality of Care Policy</v>
      </c>
      <c r="J2390" t="e">
        <f t="shared" ca="1" si="113"/>
        <v>#N/A</v>
      </c>
      <c r="N2390" s="34" t="s">
        <v>2011</v>
      </c>
      <c r="O2390" s="34" t="s">
        <v>2125</v>
      </c>
      <c r="P2390" s="69">
        <v>7155</v>
      </c>
      <c r="Q2390" s="34" t="s">
        <v>10407</v>
      </c>
      <c r="R2390" s="34" t="s">
        <v>2131</v>
      </c>
      <c r="S2390" s="69">
        <v>44665</v>
      </c>
      <c r="T2390" s="70" t="s">
        <v>10408</v>
      </c>
      <c r="U2390" s="34" t="s">
        <v>7476</v>
      </c>
      <c r="V2390" s="34" t="s">
        <v>7477</v>
      </c>
      <c r="W2390" s="34" t="s">
        <v>10409</v>
      </c>
      <c r="X2390" s="34" t="s">
        <v>2011</v>
      </c>
    </row>
    <row r="2391" spans="1:24" x14ac:dyDescent="0.25">
      <c r="A2391" s="30" t="s">
        <v>213</v>
      </c>
      <c r="B2391" s="31" t="s">
        <v>1438</v>
      </c>
      <c r="C2391" s="31" t="str">
        <f t="shared" si="111"/>
        <v>Quality of Care Policy</v>
      </c>
      <c r="G2391" s="30" t="s">
        <v>213</v>
      </c>
      <c r="H2391" s="31" t="s">
        <v>1438</v>
      </c>
      <c r="I2391" s="31" t="str">
        <f t="shared" si="112"/>
        <v>Quality of Care Policy</v>
      </c>
      <c r="J2391" t="e">
        <f t="shared" ca="1" si="113"/>
        <v>#N/A</v>
      </c>
      <c r="N2391" s="71" t="s">
        <v>2011</v>
      </c>
      <c r="O2391" s="34" t="s">
        <v>2125</v>
      </c>
      <c r="P2391" s="69">
        <v>7156</v>
      </c>
      <c r="Q2391" s="34" t="s">
        <v>10410</v>
      </c>
      <c r="R2391" s="34" t="s">
        <v>170</v>
      </c>
      <c r="S2391" s="69">
        <v>60852</v>
      </c>
      <c r="T2391" s="70" t="s">
        <v>10411</v>
      </c>
      <c r="U2391" s="34" t="s">
        <v>7476</v>
      </c>
      <c r="V2391" s="34" t="s">
        <v>7477</v>
      </c>
      <c r="W2391" s="70" t="s">
        <v>10412</v>
      </c>
      <c r="X2391" s="71" t="s">
        <v>2011</v>
      </c>
    </row>
    <row r="2392" spans="1:24" x14ac:dyDescent="0.25">
      <c r="A2392" s="30" t="s">
        <v>213</v>
      </c>
      <c r="B2392" s="31" t="s">
        <v>1438</v>
      </c>
      <c r="C2392" s="31" t="str">
        <f t="shared" si="111"/>
        <v>Quality of Care Policy</v>
      </c>
      <c r="G2392" s="30" t="s">
        <v>213</v>
      </c>
      <c r="H2392" s="31" t="s">
        <v>1438</v>
      </c>
      <c r="I2392" s="31" t="str">
        <f t="shared" si="112"/>
        <v>Quality of Care Policy</v>
      </c>
      <c r="J2392" t="e">
        <f t="shared" ca="1" si="113"/>
        <v>#N/A</v>
      </c>
      <c r="N2392" s="34" t="s">
        <v>2011</v>
      </c>
      <c r="O2392" s="34" t="s">
        <v>2125</v>
      </c>
      <c r="P2392" s="69">
        <v>7210</v>
      </c>
      <c r="Q2392" s="34" t="s">
        <v>10413</v>
      </c>
      <c r="R2392" s="34" t="s">
        <v>2129</v>
      </c>
      <c r="S2392" s="69">
        <v>25823</v>
      </c>
      <c r="T2392" s="34" t="s">
        <v>10414</v>
      </c>
      <c r="U2392" s="34" t="s">
        <v>7476</v>
      </c>
      <c r="V2392" s="34" t="s">
        <v>7477</v>
      </c>
      <c r="W2392" s="34" t="s">
        <v>10415</v>
      </c>
      <c r="X2392" s="34" t="s">
        <v>2011</v>
      </c>
    </row>
    <row r="2393" spans="1:24" x14ac:dyDescent="0.25">
      <c r="A2393" s="30" t="s">
        <v>213</v>
      </c>
      <c r="B2393" s="31" t="s">
        <v>1737</v>
      </c>
      <c r="C2393" s="31" t="str">
        <f t="shared" si="111"/>
        <v>Quality of Care Policy</v>
      </c>
      <c r="G2393" s="30" t="s">
        <v>213</v>
      </c>
      <c r="H2393" s="31" t="s">
        <v>1737</v>
      </c>
      <c r="I2393" s="31" t="str">
        <f t="shared" si="112"/>
        <v>Quality of Care Policy</v>
      </c>
      <c r="J2393" t="e">
        <f t="shared" ca="1" si="113"/>
        <v>#N/A</v>
      </c>
      <c r="N2393" s="71" t="s">
        <v>2011</v>
      </c>
      <c r="O2393" s="34" t="s">
        <v>2125</v>
      </c>
      <c r="P2393" s="69">
        <v>8553</v>
      </c>
      <c r="Q2393" s="34" t="s">
        <v>10416</v>
      </c>
      <c r="R2393" s="34" t="s">
        <v>1483</v>
      </c>
      <c r="S2393" s="69">
        <v>44734</v>
      </c>
      <c r="T2393" s="70" t="s">
        <v>10417</v>
      </c>
      <c r="U2393" s="34" t="s">
        <v>4699</v>
      </c>
      <c r="V2393" s="34" t="s">
        <v>4699</v>
      </c>
      <c r="W2393" s="34" t="s">
        <v>10418</v>
      </c>
      <c r="X2393" s="71" t="s">
        <v>2011</v>
      </c>
    </row>
    <row r="2394" spans="1:24" x14ac:dyDescent="0.25">
      <c r="A2394" s="30" t="s">
        <v>272</v>
      </c>
      <c r="B2394" s="31" t="s">
        <v>1738</v>
      </c>
      <c r="C2394" s="31" t="str">
        <f t="shared" si="111"/>
        <v>CMS Coverage Policies</v>
      </c>
      <c r="G2394" s="30" t="s">
        <v>272</v>
      </c>
      <c r="H2394" s="31" t="s">
        <v>1738</v>
      </c>
      <c r="I2394" s="31" t="str">
        <f t="shared" si="112"/>
        <v>CMS Coverage Policies</v>
      </c>
      <c r="J2394" t="e">
        <f t="shared" ca="1" si="113"/>
        <v>#N/A</v>
      </c>
      <c r="N2394" s="71" t="s">
        <v>2011</v>
      </c>
      <c r="O2394" s="34" t="s">
        <v>2125</v>
      </c>
      <c r="P2394" s="69">
        <v>8554</v>
      </c>
      <c r="Q2394" s="34" t="s">
        <v>10419</v>
      </c>
      <c r="R2394" s="34" t="s">
        <v>1484</v>
      </c>
      <c r="S2394" s="69">
        <v>44841</v>
      </c>
      <c r="T2394" s="70" t="s">
        <v>10420</v>
      </c>
      <c r="U2394" s="34" t="s">
        <v>4699</v>
      </c>
      <c r="V2394" s="34" t="s">
        <v>4699</v>
      </c>
      <c r="W2394" s="34" t="s">
        <v>10421</v>
      </c>
      <c r="X2394" s="71" t="s">
        <v>2011</v>
      </c>
    </row>
    <row r="2395" spans="1:24" x14ac:dyDescent="0.25">
      <c r="A2395" s="30" t="s">
        <v>272</v>
      </c>
      <c r="B2395" s="31" t="s">
        <v>1739</v>
      </c>
      <c r="C2395" s="31" t="str">
        <f t="shared" si="111"/>
        <v>CMS Coverage Policies</v>
      </c>
      <c r="G2395" s="30" t="s">
        <v>272</v>
      </c>
      <c r="H2395" s="31" t="s">
        <v>1739</v>
      </c>
      <c r="I2395" s="31" t="str">
        <f t="shared" si="112"/>
        <v>CMS Coverage Policies</v>
      </c>
      <c r="J2395" t="e">
        <f t="shared" ca="1" si="113"/>
        <v>#N/A</v>
      </c>
      <c r="N2395" s="34" t="s">
        <v>2011</v>
      </c>
      <c r="O2395" s="34" t="s">
        <v>2122</v>
      </c>
      <c r="P2395" s="69">
        <v>6441</v>
      </c>
      <c r="Q2395" s="34" t="s">
        <v>10422</v>
      </c>
      <c r="R2395" s="34" t="s">
        <v>2123</v>
      </c>
      <c r="S2395" s="69">
        <v>28412</v>
      </c>
      <c r="T2395" s="34" t="s">
        <v>10423</v>
      </c>
      <c r="U2395" s="34" t="s">
        <v>7476</v>
      </c>
      <c r="V2395" s="34" t="s">
        <v>7477</v>
      </c>
      <c r="W2395" s="34" t="s">
        <v>10424</v>
      </c>
      <c r="X2395" s="34" t="s">
        <v>2011</v>
      </c>
    </row>
    <row r="2396" spans="1:24" x14ac:dyDescent="0.25">
      <c r="A2396" s="30" t="s">
        <v>272</v>
      </c>
      <c r="B2396" s="31" t="s">
        <v>1740</v>
      </c>
      <c r="C2396" s="31" t="str">
        <f t="shared" si="111"/>
        <v>CMS Coverage Policies</v>
      </c>
      <c r="G2396" s="30" t="s">
        <v>272</v>
      </c>
      <c r="H2396" s="31" t="s">
        <v>1740</v>
      </c>
      <c r="I2396" s="31" t="str">
        <f t="shared" si="112"/>
        <v>CMS Coverage Policies</v>
      </c>
      <c r="J2396" t="e">
        <f t="shared" ca="1" si="113"/>
        <v>#N/A</v>
      </c>
      <c r="N2396" s="34" t="s">
        <v>2011</v>
      </c>
      <c r="O2396" s="34" t="s">
        <v>2122</v>
      </c>
      <c r="P2396" s="69">
        <v>6442</v>
      </c>
      <c r="Q2396" s="34" t="s">
        <v>10425</v>
      </c>
      <c r="R2396" s="34" t="s">
        <v>2124</v>
      </c>
      <c r="S2396" s="69">
        <v>28410</v>
      </c>
      <c r="T2396" s="70" t="s">
        <v>10426</v>
      </c>
      <c r="U2396" s="34" t="s">
        <v>7476</v>
      </c>
      <c r="V2396" s="34" t="s">
        <v>7477</v>
      </c>
      <c r="W2396" s="34" t="s">
        <v>10424</v>
      </c>
      <c r="X2396" s="34" t="s">
        <v>2011</v>
      </c>
    </row>
    <row r="2397" spans="1:24" x14ac:dyDescent="0.25">
      <c r="A2397" s="30" t="s">
        <v>272</v>
      </c>
      <c r="B2397" s="31" t="s">
        <v>1741</v>
      </c>
      <c r="C2397" s="31" t="str">
        <f t="shared" si="111"/>
        <v>CMS Coverage Policies</v>
      </c>
      <c r="G2397" s="30" t="s">
        <v>272</v>
      </c>
      <c r="H2397" s="31" t="s">
        <v>1741</v>
      </c>
      <c r="I2397" s="31" t="str">
        <f t="shared" si="112"/>
        <v>CMS Coverage Policies</v>
      </c>
      <c r="J2397" t="e">
        <f t="shared" ca="1" si="113"/>
        <v>#N/A</v>
      </c>
      <c r="N2397" s="71" t="s">
        <v>2011</v>
      </c>
      <c r="O2397" s="34" t="s">
        <v>2105</v>
      </c>
      <c r="P2397" s="69">
        <v>5312</v>
      </c>
      <c r="Q2397" s="34" t="s">
        <v>10427</v>
      </c>
      <c r="R2397" s="34" t="s">
        <v>401</v>
      </c>
      <c r="S2397" s="69">
        <v>40329</v>
      </c>
      <c r="T2397" s="70" t="s">
        <v>10428</v>
      </c>
      <c r="U2397" s="34" t="s">
        <v>7476</v>
      </c>
      <c r="V2397" s="34" t="s">
        <v>7477</v>
      </c>
      <c r="W2397" s="70" t="s">
        <v>10429</v>
      </c>
      <c r="X2397" s="71" t="s">
        <v>2011</v>
      </c>
    </row>
    <row r="2398" spans="1:24" x14ac:dyDescent="0.25">
      <c r="A2398" s="30" t="s">
        <v>272</v>
      </c>
      <c r="B2398" s="31" t="s">
        <v>1742</v>
      </c>
      <c r="C2398" s="31" t="str">
        <f t="shared" si="111"/>
        <v>CMS Coverage Policies</v>
      </c>
      <c r="G2398" s="30" t="s">
        <v>272</v>
      </c>
      <c r="H2398" s="31" t="s">
        <v>1742</v>
      </c>
      <c r="I2398" s="31" t="str">
        <f t="shared" si="112"/>
        <v>CMS Coverage Policies</v>
      </c>
      <c r="J2398" t="e">
        <f t="shared" ca="1" si="113"/>
        <v>#N/A</v>
      </c>
      <c r="N2398" s="34" t="s">
        <v>2011</v>
      </c>
      <c r="O2398" s="34" t="s">
        <v>2105</v>
      </c>
      <c r="P2398" s="69">
        <v>5313</v>
      </c>
      <c r="Q2398" s="70" t="s">
        <v>10430</v>
      </c>
      <c r="R2398" s="34" t="s">
        <v>10431</v>
      </c>
      <c r="S2398" s="69">
        <v>57845</v>
      </c>
      <c r="T2398" s="70" t="s">
        <v>10432</v>
      </c>
      <c r="U2398" s="34" t="s">
        <v>7476</v>
      </c>
      <c r="V2398" s="34" t="s">
        <v>7477</v>
      </c>
      <c r="W2398" s="70" t="s">
        <v>10433</v>
      </c>
      <c r="X2398" s="34" t="s">
        <v>2011</v>
      </c>
    </row>
    <row r="2399" spans="1:24" x14ac:dyDescent="0.25">
      <c r="A2399" s="30" t="s">
        <v>272</v>
      </c>
      <c r="B2399" s="31" t="s">
        <v>1743</v>
      </c>
      <c r="C2399" s="31" t="str">
        <f t="shared" si="111"/>
        <v>CMS Coverage Policies</v>
      </c>
      <c r="G2399" s="30" t="s">
        <v>272</v>
      </c>
      <c r="H2399" s="31" t="s">
        <v>1743</v>
      </c>
      <c r="I2399" s="31" t="str">
        <f t="shared" si="112"/>
        <v>CMS Coverage Policies</v>
      </c>
      <c r="J2399" t="e">
        <f t="shared" ca="1" si="113"/>
        <v>#N/A</v>
      </c>
      <c r="N2399" s="34" t="s">
        <v>2011</v>
      </c>
      <c r="O2399" s="34" t="s">
        <v>2105</v>
      </c>
      <c r="P2399" s="69">
        <v>5314</v>
      </c>
      <c r="Q2399" s="70" t="s">
        <v>10434</v>
      </c>
      <c r="R2399" s="34" t="s">
        <v>2108</v>
      </c>
      <c r="S2399" s="69">
        <v>39893</v>
      </c>
      <c r="T2399" s="70" t="s">
        <v>10435</v>
      </c>
      <c r="U2399" s="34" t="s">
        <v>7476</v>
      </c>
      <c r="V2399" s="34" t="s">
        <v>7477</v>
      </c>
      <c r="W2399" s="34" t="s">
        <v>10436</v>
      </c>
      <c r="X2399" s="34" t="s">
        <v>2011</v>
      </c>
    </row>
    <row r="2400" spans="1:24" x14ac:dyDescent="0.25">
      <c r="A2400" s="30" t="s">
        <v>272</v>
      </c>
      <c r="B2400" s="31" t="s">
        <v>1744</v>
      </c>
      <c r="C2400" s="31" t="str">
        <f t="shared" si="111"/>
        <v>CMS Coverage Policies</v>
      </c>
      <c r="G2400" s="30" t="s">
        <v>272</v>
      </c>
      <c r="H2400" s="31" t="s">
        <v>1744</v>
      </c>
      <c r="I2400" s="31" t="str">
        <f t="shared" si="112"/>
        <v>CMS Coverage Policies</v>
      </c>
      <c r="J2400" t="e">
        <f t="shared" ca="1" si="113"/>
        <v>#N/A</v>
      </c>
      <c r="N2400" s="34" t="s">
        <v>2011</v>
      </c>
      <c r="O2400" s="34" t="s">
        <v>2105</v>
      </c>
      <c r="P2400" s="69">
        <v>5316</v>
      </c>
      <c r="Q2400" s="70" t="s">
        <v>10437</v>
      </c>
      <c r="R2400" s="34" t="s">
        <v>2109</v>
      </c>
      <c r="S2400" s="69">
        <v>39797</v>
      </c>
      <c r="T2400" s="70" t="s">
        <v>10438</v>
      </c>
      <c r="U2400" s="34" t="s">
        <v>7476</v>
      </c>
      <c r="V2400" s="34" t="s">
        <v>7477</v>
      </c>
      <c r="W2400" s="70" t="s">
        <v>10439</v>
      </c>
      <c r="X2400" s="34" t="s">
        <v>2011</v>
      </c>
    </row>
    <row r="2401" spans="1:24" x14ac:dyDescent="0.25">
      <c r="A2401" s="30" t="s">
        <v>272</v>
      </c>
      <c r="B2401" s="31" t="s">
        <v>1688</v>
      </c>
      <c r="C2401" s="31" t="str">
        <f t="shared" si="111"/>
        <v>CMS Coverage Policies</v>
      </c>
      <c r="G2401" s="30" t="s">
        <v>272</v>
      </c>
      <c r="H2401" s="31" t="s">
        <v>1688</v>
      </c>
      <c r="I2401" s="31" t="str">
        <f t="shared" si="112"/>
        <v>CMS Coverage Policies</v>
      </c>
      <c r="J2401" t="e">
        <f t="shared" ca="1" si="113"/>
        <v>#N/A</v>
      </c>
      <c r="N2401" s="34" t="s">
        <v>2011</v>
      </c>
      <c r="O2401" s="34" t="s">
        <v>2105</v>
      </c>
      <c r="P2401" s="69">
        <v>5317</v>
      </c>
      <c r="Q2401" s="34" t="s">
        <v>10440</v>
      </c>
      <c r="R2401" s="34" t="s">
        <v>2110</v>
      </c>
      <c r="S2401" s="69">
        <v>36088</v>
      </c>
      <c r="T2401" s="70" t="s">
        <v>10441</v>
      </c>
      <c r="U2401" s="34" t="s">
        <v>7476</v>
      </c>
      <c r="V2401" s="34" t="s">
        <v>7477</v>
      </c>
      <c r="W2401" s="34" t="s">
        <v>10442</v>
      </c>
      <c r="X2401" s="34" t="s">
        <v>2011</v>
      </c>
    </row>
    <row r="2402" spans="1:24" x14ac:dyDescent="0.25">
      <c r="A2402" s="30" t="s">
        <v>272</v>
      </c>
      <c r="B2402" s="31" t="s">
        <v>1689</v>
      </c>
      <c r="C2402" s="31" t="str">
        <f t="shared" si="111"/>
        <v>CMS Coverage Policies</v>
      </c>
      <c r="G2402" s="30" t="s">
        <v>272</v>
      </c>
      <c r="H2402" s="31" t="s">
        <v>1689</v>
      </c>
      <c r="I2402" s="31" t="str">
        <f t="shared" si="112"/>
        <v>CMS Coverage Policies</v>
      </c>
      <c r="J2402" t="e">
        <f t="shared" ca="1" si="113"/>
        <v>#N/A</v>
      </c>
      <c r="N2402" s="34" t="s">
        <v>2011</v>
      </c>
      <c r="O2402" s="34" t="s">
        <v>2105</v>
      </c>
      <c r="P2402" s="69">
        <v>5318</v>
      </c>
      <c r="Q2402" s="34" t="s">
        <v>10443</v>
      </c>
      <c r="R2402" s="34" t="s">
        <v>10444</v>
      </c>
      <c r="S2402" s="69">
        <v>57829</v>
      </c>
      <c r="T2402" s="70" t="s">
        <v>10445</v>
      </c>
      <c r="U2402" s="34" t="s">
        <v>7476</v>
      </c>
      <c r="V2402" s="34" t="s">
        <v>7477</v>
      </c>
      <c r="W2402" s="34" t="s">
        <v>10442</v>
      </c>
      <c r="X2402" s="34" t="s">
        <v>2011</v>
      </c>
    </row>
    <row r="2403" spans="1:24" x14ac:dyDescent="0.25">
      <c r="A2403" s="30" t="s">
        <v>272</v>
      </c>
      <c r="B2403" s="31" t="s">
        <v>1692</v>
      </c>
      <c r="C2403" s="31" t="str">
        <f t="shared" si="111"/>
        <v>CMS Coverage Policies</v>
      </c>
      <c r="G2403" s="30" t="s">
        <v>272</v>
      </c>
      <c r="H2403" s="31" t="s">
        <v>1692</v>
      </c>
      <c r="I2403" s="31" t="str">
        <f t="shared" si="112"/>
        <v>CMS Coverage Policies</v>
      </c>
      <c r="J2403" t="e">
        <f t="shared" ca="1" si="113"/>
        <v>#N/A</v>
      </c>
      <c r="N2403" s="34" t="s">
        <v>2011</v>
      </c>
      <c r="O2403" s="34" t="s">
        <v>2105</v>
      </c>
      <c r="P2403" s="69">
        <v>5871</v>
      </c>
      <c r="Q2403" s="70" t="s">
        <v>10446</v>
      </c>
      <c r="R2403" s="34" t="s">
        <v>10447</v>
      </c>
      <c r="S2403" s="69">
        <v>57690</v>
      </c>
      <c r="T2403" s="70" t="s">
        <v>10448</v>
      </c>
      <c r="U2403" s="34" t="s">
        <v>7476</v>
      </c>
      <c r="V2403" s="34" t="s">
        <v>7477</v>
      </c>
      <c r="W2403" s="34" t="s">
        <v>10436</v>
      </c>
      <c r="X2403" s="34" t="s">
        <v>2011</v>
      </c>
    </row>
    <row r="2404" spans="1:24" x14ac:dyDescent="0.25">
      <c r="A2404" s="30" t="s">
        <v>272</v>
      </c>
      <c r="B2404" s="31" t="s">
        <v>1693</v>
      </c>
      <c r="C2404" s="31" t="str">
        <f t="shared" si="111"/>
        <v>CMS Coverage Policies</v>
      </c>
      <c r="G2404" s="30" t="s">
        <v>272</v>
      </c>
      <c r="H2404" s="31" t="s">
        <v>1693</v>
      </c>
      <c r="I2404" s="31" t="str">
        <f t="shared" si="112"/>
        <v>CMS Coverage Policies</v>
      </c>
      <c r="J2404" t="e">
        <f t="shared" ca="1" si="113"/>
        <v>#N/A</v>
      </c>
      <c r="N2404" s="34" t="s">
        <v>2011</v>
      </c>
      <c r="O2404" s="34" t="s">
        <v>2105</v>
      </c>
      <c r="P2404" s="69">
        <v>6690</v>
      </c>
      <c r="Q2404" s="34" t="s">
        <v>10449</v>
      </c>
      <c r="R2404" s="34" t="s">
        <v>10450</v>
      </c>
      <c r="S2404" s="69">
        <v>57773</v>
      </c>
      <c r="T2404" s="70" t="s">
        <v>10451</v>
      </c>
      <c r="U2404" s="34" t="s">
        <v>7932</v>
      </c>
      <c r="V2404" s="34" t="s">
        <v>7946</v>
      </c>
      <c r="W2404" s="34" t="s">
        <v>10452</v>
      </c>
      <c r="X2404" s="34" t="s">
        <v>2011</v>
      </c>
    </row>
    <row r="2405" spans="1:24" x14ac:dyDescent="0.25">
      <c r="A2405" s="30" t="s">
        <v>272</v>
      </c>
      <c r="B2405" s="31" t="s">
        <v>1691</v>
      </c>
      <c r="C2405" s="31" t="str">
        <f t="shared" si="111"/>
        <v>CMS Coverage Policies</v>
      </c>
      <c r="G2405" s="30" t="s">
        <v>272</v>
      </c>
      <c r="H2405" s="31" t="s">
        <v>1691</v>
      </c>
      <c r="I2405" s="31" t="str">
        <f t="shared" si="112"/>
        <v>CMS Coverage Policies</v>
      </c>
      <c r="J2405" t="e">
        <f t="shared" ca="1" si="113"/>
        <v>#N/A</v>
      </c>
      <c r="N2405" s="34" t="s">
        <v>2011</v>
      </c>
      <c r="O2405" s="34" t="s">
        <v>2105</v>
      </c>
      <c r="P2405" s="69">
        <v>6970</v>
      </c>
      <c r="Q2405" s="34" t="s">
        <v>10453</v>
      </c>
      <c r="R2405" s="34" t="s">
        <v>2119</v>
      </c>
      <c r="S2405" s="69">
        <v>24894</v>
      </c>
      <c r="T2405" s="34" t="s">
        <v>10454</v>
      </c>
      <c r="U2405" s="34" t="s">
        <v>7476</v>
      </c>
      <c r="V2405" s="34" t="s">
        <v>7477</v>
      </c>
      <c r="W2405" s="34" t="s">
        <v>10442</v>
      </c>
      <c r="X2405" s="34" t="s">
        <v>2011</v>
      </c>
    </row>
    <row r="2406" spans="1:24" x14ac:dyDescent="0.25">
      <c r="A2406" s="30" t="s">
        <v>272</v>
      </c>
      <c r="B2406" s="31" t="s">
        <v>1690</v>
      </c>
      <c r="C2406" s="31" t="str">
        <f t="shared" si="111"/>
        <v>CMS Coverage Policies</v>
      </c>
      <c r="G2406" s="30" t="s">
        <v>272</v>
      </c>
      <c r="H2406" s="31" t="s">
        <v>1690</v>
      </c>
      <c r="I2406" s="31" t="str">
        <f t="shared" si="112"/>
        <v>CMS Coverage Policies</v>
      </c>
      <c r="J2406" t="e">
        <f t="shared" ca="1" si="113"/>
        <v>#N/A</v>
      </c>
      <c r="N2406" s="71" t="s">
        <v>2011</v>
      </c>
      <c r="O2406" s="34" t="s">
        <v>2105</v>
      </c>
      <c r="P2406" s="69">
        <v>7309</v>
      </c>
      <c r="Q2406" s="70" t="s">
        <v>10455</v>
      </c>
      <c r="R2406" s="34" t="s">
        <v>1104</v>
      </c>
      <c r="S2406" s="69">
        <v>58503</v>
      </c>
      <c r="T2406" s="70" t="s">
        <v>10456</v>
      </c>
      <c r="U2406" s="34" t="s">
        <v>7476</v>
      </c>
      <c r="V2406" s="34" t="s">
        <v>7477</v>
      </c>
      <c r="W2406" s="34" t="s">
        <v>10457</v>
      </c>
      <c r="X2406" s="71" t="s">
        <v>2011</v>
      </c>
    </row>
    <row r="2407" spans="1:24" x14ac:dyDescent="0.25">
      <c r="A2407" s="30" t="s">
        <v>272</v>
      </c>
      <c r="B2407" s="31" t="s">
        <v>1745</v>
      </c>
      <c r="C2407" s="31" t="str">
        <f t="shared" si="111"/>
        <v>CMS Coverage Policies</v>
      </c>
      <c r="G2407" s="30" t="s">
        <v>272</v>
      </c>
      <c r="H2407" s="31" t="s">
        <v>1745</v>
      </c>
      <c r="I2407" s="31" t="str">
        <f t="shared" si="112"/>
        <v>CMS Coverage Policies</v>
      </c>
      <c r="J2407" t="e">
        <f t="shared" ca="1" si="113"/>
        <v>#N/A</v>
      </c>
      <c r="N2407" s="34" t="s">
        <v>2011</v>
      </c>
      <c r="O2407" s="34" t="s">
        <v>2105</v>
      </c>
      <c r="P2407" s="69">
        <v>7311</v>
      </c>
      <c r="Q2407" s="34" t="s">
        <v>10458</v>
      </c>
      <c r="R2407" s="34" t="s">
        <v>2117</v>
      </c>
      <c r="S2407" s="69">
        <v>36244</v>
      </c>
      <c r="T2407" s="34" t="s">
        <v>10459</v>
      </c>
      <c r="U2407" s="34" t="s">
        <v>7476</v>
      </c>
      <c r="V2407" s="34" t="s">
        <v>7477</v>
      </c>
      <c r="W2407" s="34" t="s">
        <v>10436</v>
      </c>
      <c r="X2407" s="34" t="s">
        <v>2011</v>
      </c>
    </row>
    <row r="2408" spans="1:24" x14ac:dyDescent="0.25">
      <c r="A2408" s="30" t="s">
        <v>272</v>
      </c>
      <c r="B2408" s="31" t="s">
        <v>1688</v>
      </c>
      <c r="C2408" s="31" t="str">
        <f t="shared" si="111"/>
        <v>CMS Coverage Policies</v>
      </c>
      <c r="G2408" s="30" t="s">
        <v>272</v>
      </c>
      <c r="H2408" s="31" t="s">
        <v>1688</v>
      </c>
      <c r="I2408" s="31" t="str">
        <f t="shared" si="112"/>
        <v>CMS Coverage Policies</v>
      </c>
      <c r="J2408" t="e">
        <f t="shared" ca="1" si="113"/>
        <v>#N/A</v>
      </c>
      <c r="N2408" s="34" t="s">
        <v>2011</v>
      </c>
      <c r="O2408" s="34" t="s">
        <v>2105</v>
      </c>
      <c r="P2408" s="69">
        <v>7314</v>
      </c>
      <c r="Q2408" s="34" t="s">
        <v>10460</v>
      </c>
      <c r="R2408" s="34" t="s">
        <v>2116</v>
      </c>
      <c r="S2408" s="69">
        <v>39761</v>
      </c>
      <c r="T2408" s="70" t="s">
        <v>10461</v>
      </c>
      <c r="U2408" s="34" t="s">
        <v>7932</v>
      </c>
      <c r="V2408" s="34" t="s">
        <v>7946</v>
      </c>
      <c r="W2408" s="34" t="s">
        <v>10452</v>
      </c>
      <c r="X2408" s="34" t="s">
        <v>2011</v>
      </c>
    </row>
    <row r="2409" spans="1:24" x14ac:dyDescent="0.25">
      <c r="A2409" s="30" t="s">
        <v>272</v>
      </c>
      <c r="B2409" s="31" t="s">
        <v>1746</v>
      </c>
      <c r="C2409" s="31" t="str">
        <f t="shared" si="111"/>
        <v>CMS Coverage Policies</v>
      </c>
      <c r="G2409" s="30" t="s">
        <v>272</v>
      </c>
      <c r="H2409" s="31" t="s">
        <v>1746</v>
      </c>
      <c r="I2409" s="31" t="str">
        <f t="shared" si="112"/>
        <v>CMS Coverage Policies</v>
      </c>
      <c r="J2409" t="e">
        <f t="shared" ca="1" si="113"/>
        <v>#N/A</v>
      </c>
      <c r="N2409" s="34" t="s">
        <v>2011</v>
      </c>
      <c r="O2409" s="34" t="s">
        <v>2105</v>
      </c>
      <c r="P2409" s="69">
        <v>7379</v>
      </c>
      <c r="Q2409" s="70" t="s">
        <v>10462</v>
      </c>
      <c r="R2409" s="34" t="s">
        <v>10463</v>
      </c>
      <c r="S2409" s="69">
        <v>60834</v>
      </c>
      <c r="T2409" s="70" t="s">
        <v>10464</v>
      </c>
      <c r="U2409" s="34" t="s">
        <v>7932</v>
      </c>
      <c r="V2409" s="34" t="s">
        <v>7933</v>
      </c>
      <c r="W2409" s="34" t="s">
        <v>10465</v>
      </c>
      <c r="X2409" s="34" t="s">
        <v>2011</v>
      </c>
    </row>
    <row r="2410" spans="1:24" x14ac:dyDescent="0.25">
      <c r="A2410" s="30" t="s">
        <v>272</v>
      </c>
      <c r="B2410" s="31" t="s">
        <v>1747</v>
      </c>
      <c r="C2410" s="31" t="str">
        <f t="shared" si="111"/>
        <v>CMS Coverage Policies</v>
      </c>
      <c r="G2410" s="30" t="s">
        <v>272</v>
      </c>
      <c r="H2410" s="31" t="s">
        <v>1747</v>
      </c>
      <c r="I2410" s="31" t="str">
        <f t="shared" si="112"/>
        <v>CMS Coverage Policies</v>
      </c>
      <c r="J2410" t="e">
        <f t="shared" ca="1" si="113"/>
        <v>#N/A</v>
      </c>
      <c r="N2410" s="34" t="s">
        <v>2011</v>
      </c>
      <c r="O2410" s="34" t="s">
        <v>2105</v>
      </c>
      <c r="P2410" s="69">
        <v>7381</v>
      </c>
      <c r="Q2410" s="70" t="s">
        <v>10466</v>
      </c>
      <c r="R2410" s="34" t="s">
        <v>10467</v>
      </c>
      <c r="S2410" s="69">
        <v>58453</v>
      </c>
      <c r="T2410" s="70" t="s">
        <v>10468</v>
      </c>
      <c r="U2410" s="34" t="s">
        <v>7476</v>
      </c>
      <c r="V2410" s="34" t="s">
        <v>7477</v>
      </c>
      <c r="W2410" s="34" t="s">
        <v>10436</v>
      </c>
      <c r="X2410" s="34" t="s">
        <v>2011</v>
      </c>
    </row>
    <row r="2411" spans="1:24" x14ac:dyDescent="0.25">
      <c r="A2411" s="30" t="s">
        <v>272</v>
      </c>
      <c r="B2411" s="31" t="s">
        <v>1747</v>
      </c>
      <c r="C2411" s="31" t="str">
        <f t="shared" si="111"/>
        <v>CMS Coverage Policies</v>
      </c>
      <c r="G2411" s="30" t="s">
        <v>272</v>
      </c>
      <c r="H2411" s="31" t="s">
        <v>1747</v>
      </c>
      <c r="I2411" s="31" t="str">
        <f t="shared" si="112"/>
        <v>CMS Coverage Policies</v>
      </c>
      <c r="J2411" t="e">
        <f t="shared" ca="1" si="113"/>
        <v>#N/A</v>
      </c>
      <c r="N2411" s="71" t="s">
        <v>2011</v>
      </c>
      <c r="O2411" s="34" t="s">
        <v>2105</v>
      </c>
      <c r="P2411" s="69">
        <v>7517</v>
      </c>
      <c r="Q2411" s="34" t="s">
        <v>10469</v>
      </c>
      <c r="R2411" s="34" t="s">
        <v>1163</v>
      </c>
      <c r="S2411" s="69">
        <v>39633</v>
      </c>
      <c r="T2411" s="70" t="s">
        <v>10470</v>
      </c>
      <c r="U2411" s="34" t="s">
        <v>7541</v>
      </c>
      <c r="V2411" s="34" t="s">
        <v>7542</v>
      </c>
      <c r="W2411" s="34" t="s">
        <v>10471</v>
      </c>
      <c r="X2411" s="71" t="s">
        <v>2011</v>
      </c>
    </row>
    <row r="2412" spans="1:24" x14ac:dyDescent="0.25">
      <c r="A2412" s="30" t="s">
        <v>1748</v>
      </c>
      <c r="B2412" s="31" t="s">
        <v>1749</v>
      </c>
      <c r="C2412" s="31" t="str">
        <f t="shared" si="111"/>
        <v>Evaluation and Management Services Policy</v>
      </c>
      <c r="G2412" s="30" t="s">
        <v>1748</v>
      </c>
      <c r="H2412" s="31" t="s">
        <v>1749</v>
      </c>
      <c r="I2412" s="31" t="str">
        <f t="shared" si="112"/>
        <v>Evaluation and Management Services Policy</v>
      </c>
      <c r="J2412" t="e">
        <f t="shared" ca="1" si="113"/>
        <v>#N/A</v>
      </c>
      <c r="N2412" s="34" t="s">
        <v>2011</v>
      </c>
      <c r="O2412" s="34" t="s">
        <v>2105</v>
      </c>
      <c r="P2412" s="69">
        <v>8158</v>
      </c>
      <c r="Q2412" s="70" t="s">
        <v>10472</v>
      </c>
      <c r="R2412" s="34" t="s">
        <v>2113</v>
      </c>
      <c r="S2412" s="69">
        <v>52922</v>
      </c>
      <c r="T2412" s="70" t="s">
        <v>10473</v>
      </c>
      <c r="U2412" s="34" t="s">
        <v>7476</v>
      </c>
      <c r="V2412" s="34" t="s">
        <v>7477</v>
      </c>
      <c r="W2412" s="34" t="s">
        <v>10442</v>
      </c>
      <c r="X2412" s="34" t="s">
        <v>2011</v>
      </c>
    </row>
    <row r="2413" spans="1:24" x14ac:dyDescent="0.25">
      <c r="A2413" s="30" t="s">
        <v>1748</v>
      </c>
      <c r="B2413" s="31" t="s">
        <v>1750</v>
      </c>
      <c r="C2413" s="31" t="str">
        <f t="shared" si="111"/>
        <v>Evaluation and Management Services Policy</v>
      </c>
      <c r="G2413" s="30" t="s">
        <v>1748</v>
      </c>
      <c r="H2413" s="31" t="s">
        <v>1750</v>
      </c>
      <c r="I2413" s="31" t="str">
        <f t="shared" si="112"/>
        <v>Evaluation and Management Services Policy</v>
      </c>
      <c r="J2413" t="e">
        <f t="shared" ca="1" si="113"/>
        <v>#N/A</v>
      </c>
      <c r="N2413" s="34" t="s">
        <v>2011</v>
      </c>
      <c r="O2413" s="34" t="s">
        <v>2105</v>
      </c>
      <c r="P2413" s="69">
        <v>8159</v>
      </c>
      <c r="Q2413" s="34" t="s">
        <v>10474</v>
      </c>
      <c r="R2413" s="34" t="s">
        <v>10475</v>
      </c>
      <c r="S2413" s="69">
        <v>58438</v>
      </c>
      <c r="T2413" s="70" t="s">
        <v>10476</v>
      </c>
      <c r="U2413" s="34" t="s">
        <v>7932</v>
      </c>
      <c r="V2413" s="34" t="s">
        <v>7933</v>
      </c>
      <c r="W2413" s="34" t="s">
        <v>10465</v>
      </c>
      <c r="X2413" s="34" t="s">
        <v>2011</v>
      </c>
    </row>
    <row r="2414" spans="1:24" x14ac:dyDescent="0.25">
      <c r="A2414" s="30" t="s">
        <v>1751</v>
      </c>
      <c r="B2414" s="31" t="s">
        <v>1749</v>
      </c>
      <c r="C2414" s="31" t="str">
        <f t="shared" si="111"/>
        <v>Evaluation and Management Services Policy</v>
      </c>
      <c r="G2414" s="30" t="s">
        <v>1751</v>
      </c>
      <c r="H2414" s="31" t="s">
        <v>1749</v>
      </c>
      <c r="I2414" s="31" t="str">
        <f t="shared" si="112"/>
        <v>Evaluation and Management Services Policy</v>
      </c>
      <c r="J2414" t="e">
        <f t="shared" ca="1" si="113"/>
        <v>#N/A</v>
      </c>
      <c r="N2414" s="34" t="s">
        <v>2011</v>
      </c>
      <c r="O2414" s="34" t="s">
        <v>2105</v>
      </c>
      <c r="P2414" s="69">
        <v>8160</v>
      </c>
      <c r="Q2414" s="34" t="s">
        <v>10477</v>
      </c>
      <c r="R2414" s="34" t="s">
        <v>10478</v>
      </c>
      <c r="S2414" s="69">
        <v>58441</v>
      </c>
      <c r="T2414" s="70" t="s">
        <v>10479</v>
      </c>
      <c r="U2414" s="34" t="s">
        <v>7932</v>
      </c>
      <c r="V2414" s="34" t="s">
        <v>7933</v>
      </c>
      <c r="W2414" s="34" t="s">
        <v>10465</v>
      </c>
      <c r="X2414" s="34" t="s">
        <v>2011</v>
      </c>
    </row>
    <row r="2415" spans="1:24" x14ac:dyDescent="0.25">
      <c r="A2415" s="30" t="s">
        <v>1751</v>
      </c>
      <c r="B2415" s="31" t="s">
        <v>1750</v>
      </c>
      <c r="C2415" s="31" t="str">
        <f t="shared" si="111"/>
        <v>Evaluation and Management Services Policy</v>
      </c>
      <c r="G2415" s="30" t="s">
        <v>1751</v>
      </c>
      <c r="H2415" s="31" t="s">
        <v>1750</v>
      </c>
      <c r="I2415" s="31" t="str">
        <f t="shared" si="112"/>
        <v>Evaluation and Management Services Policy</v>
      </c>
      <c r="J2415" t="e">
        <f t="shared" ca="1" si="113"/>
        <v>#N/A</v>
      </c>
      <c r="N2415" s="71" t="s">
        <v>2011</v>
      </c>
      <c r="O2415" s="34" t="s">
        <v>3597</v>
      </c>
      <c r="P2415" s="69">
        <v>9114</v>
      </c>
      <c r="Q2415" s="34" t="s">
        <v>10480</v>
      </c>
      <c r="R2415" s="34" t="s">
        <v>1578</v>
      </c>
      <c r="S2415" s="69">
        <v>56475</v>
      </c>
      <c r="T2415" s="70" t="s">
        <v>10481</v>
      </c>
      <c r="U2415" s="34" t="s">
        <v>7476</v>
      </c>
      <c r="V2415" s="34" t="s">
        <v>7477</v>
      </c>
      <c r="W2415" s="70" t="s">
        <v>10482</v>
      </c>
      <c r="X2415" s="71" t="s">
        <v>2011</v>
      </c>
    </row>
    <row r="2416" spans="1:24" x14ac:dyDescent="0.25">
      <c r="A2416" s="30" t="s">
        <v>1752</v>
      </c>
      <c r="B2416" s="31" t="s">
        <v>1753</v>
      </c>
      <c r="C2416" s="31" t="str">
        <f t="shared" si="111"/>
        <v>CMS National Coverage Determinations (NCD) Policy</v>
      </c>
      <c r="G2416" s="30" t="s">
        <v>1752</v>
      </c>
      <c r="H2416" s="31" t="s">
        <v>1753</v>
      </c>
      <c r="I2416" s="31" t="str">
        <f t="shared" si="112"/>
        <v>CMS National Coverage Determinations (NCD) Policy</v>
      </c>
      <c r="J2416" t="e">
        <f t="shared" ca="1" si="113"/>
        <v>#N/A</v>
      </c>
      <c r="N2416" s="34" t="s">
        <v>2011</v>
      </c>
      <c r="O2416" s="34" t="s">
        <v>3597</v>
      </c>
      <c r="P2416" s="69">
        <v>9115</v>
      </c>
      <c r="Q2416" s="34" t="s">
        <v>10483</v>
      </c>
      <c r="R2416" s="34" t="s">
        <v>10484</v>
      </c>
      <c r="S2416" s="69">
        <v>56485</v>
      </c>
      <c r="T2416" s="70" t="s">
        <v>10485</v>
      </c>
      <c r="U2416" s="34" t="s">
        <v>7476</v>
      </c>
      <c r="V2416" s="34" t="s">
        <v>7477</v>
      </c>
      <c r="W2416" s="34" t="s">
        <v>10486</v>
      </c>
      <c r="X2416" s="34" t="s">
        <v>2011</v>
      </c>
    </row>
    <row r="2417" spans="1:24" x14ac:dyDescent="0.25">
      <c r="A2417" s="30" t="s">
        <v>1752</v>
      </c>
      <c r="B2417" s="31" t="s">
        <v>1754</v>
      </c>
      <c r="C2417" s="31" t="str">
        <f t="shared" si="111"/>
        <v>CMS National Coverage Determinations (NCD) Policy</v>
      </c>
      <c r="G2417" s="30" t="s">
        <v>1752</v>
      </c>
      <c r="H2417" s="31" t="s">
        <v>1754</v>
      </c>
      <c r="I2417" s="31" t="str">
        <f t="shared" si="112"/>
        <v>CMS National Coverage Determinations (NCD) Policy</v>
      </c>
      <c r="J2417" t="e">
        <f t="shared" ca="1" si="113"/>
        <v>#N/A</v>
      </c>
      <c r="N2417" s="34" t="s">
        <v>2011</v>
      </c>
      <c r="O2417" s="34" t="s">
        <v>3597</v>
      </c>
      <c r="P2417" s="69">
        <v>9116</v>
      </c>
      <c r="Q2417" s="34" t="s">
        <v>10487</v>
      </c>
      <c r="R2417" s="34" t="s">
        <v>10488</v>
      </c>
      <c r="S2417" s="69">
        <v>56558</v>
      </c>
      <c r="T2417" s="34" t="s">
        <v>10489</v>
      </c>
      <c r="U2417" s="34" t="s">
        <v>7476</v>
      </c>
      <c r="V2417" s="34" t="s">
        <v>7477</v>
      </c>
      <c r="W2417" s="34" t="s">
        <v>10486</v>
      </c>
      <c r="X2417" s="34" t="s">
        <v>2011</v>
      </c>
    </row>
    <row r="2418" spans="1:24" x14ac:dyDescent="0.25">
      <c r="A2418" s="30" t="s">
        <v>1752</v>
      </c>
      <c r="B2418" s="31" t="s">
        <v>1755</v>
      </c>
      <c r="C2418" s="31" t="str">
        <f t="shared" si="111"/>
        <v>CMS National Coverage Determinations (NCD) Policy</v>
      </c>
      <c r="G2418" s="30" t="s">
        <v>1752</v>
      </c>
      <c r="H2418" s="31" t="s">
        <v>1755</v>
      </c>
      <c r="I2418" s="31" t="str">
        <f t="shared" si="112"/>
        <v>CMS National Coverage Determinations (NCD) Policy</v>
      </c>
      <c r="J2418" t="e">
        <f t="shared" ca="1" si="113"/>
        <v>#N/A</v>
      </c>
      <c r="N2418" s="34" t="s">
        <v>2011</v>
      </c>
      <c r="O2418" s="34" t="s">
        <v>3597</v>
      </c>
      <c r="P2418" s="69">
        <v>9117</v>
      </c>
      <c r="Q2418" s="34" t="s">
        <v>10490</v>
      </c>
      <c r="R2418" s="34" t="s">
        <v>10491</v>
      </c>
      <c r="S2418" s="69">
        <v>56455</v>
      </c>
      <c r="T2418" s="34" t="s">
        <v>10492</v>
      </c>
      <c r="U2418" s="34" t="s">
        <v>7476</v>
      </c>
      <c r="V2418" s="34" t="s">
        <v>7477</v>
      </c>
      <c r="W2418" s="34" t="s">
        <v>10486</v>
      </c>
      <c r="X2418" s="34" t="s">
        <v>2011</v>
      </c>
    </row>
    <row r="2419" spans="1:24" x14ac:dyDescent="0.25">
      <c r="A2419" s="30" t="s">
        <v>1752</v>
      </c>
      <c r="B2419" s="31" t="s">
        <v>1756</v>
      </c>
      <c r="C2419" s="31" t="str">
        <f t="shared" si="111"/>
        <v>CMS National Coverage Determinations (NCD) Policy</v>
      </c>
      <c r="G2419" s="30" t="s">
        <v>1752</v>
      </c>
      <c r="H2419" s="31" t="s">
        <v>1756</v>
      </c>
      <c r="I2419" s="31" t="str">
        <f t="shared" si="112"/>
        <v>CMS National Coverage Determinations (NCD) Policy</v>
      </c>
      <c r="J2419" t="e">
        <f t="shared" ca="1" si="113"/>
        <v>#N/A</v>
      </c>
      <c r="N2419" s="34" t="s">
        <v>2011</v>
      </c>
      <c r="O2419" s="34" t="s">
        <v>3597</v>
      </c>
      <c r="P2419" s="69">
        <v>9118</v>
      </c>
      <c r="Q2419" s="34" t="s">
        <v>10493</v>
      </c>
      <c r="R2419" s="34" t="s">
        <v>10494</v>
      </c>
      <c r="S2419" s="69">
        <v>56457</v>
      </c>
      <c r="T2419" s="34" t="s">
        <v>10495</v>
      </c>
      <c r="U2419" s="34" t="s">
        <v>7476</v>
      </c>
      <c r="V2419" s="34" t="s">
        <v>7477</v>
      </c>
      <c r="W2419" s="34" t="s">
        <v>10496</v>
      </c>
      <c r="X2419" s="34" t="s">
        <v>2011</v>
      </c>
    </row>
    <row r="2420" spans="1:24" x14ac:dyDescent="0.25">
      <c r="A2420" s="30" t="s">
        <v>1752</v>
      </c>
      <c r="B2420" s="31" t="s">
        <v>1757</v>
      </c>
      <c r="C2420" s="31" t="str">
        <f t="shared" si="111"/>
        <v>CMS National Coverage Determinations (NCD) Policy</v>
      </c>
      <c r="G2420" s="30" t="s">
        <v>1752</v>
      </c>
      <c r="H2420" s="31" t="s">
        <v>1757</v>
      </c>
      <c r="I2420" s="31" t="str">
        <f t="shared" si="112"/>
        <v>CMS National Coverage Determinations (NCD) Policy</v>
      </c>
      <c r="J2420" t="e">
        <f t="shared" ca="1" si="113"/>
        <v>#N/A</v>
      </c>
      <c r="N2420" s="34" t="s">
        <v>2011</v>
      </c>
      <c r="O2420" s="34" t="s">
        <v>3597</v>
      </c>
      <c r="P2420" s="69">
        <v>9119</v>
      </c>
      <c r="Q2420" s="34" t="s">
        <v>10497</v>
      </c>
      <c r="R2420" s="34" t="s">
        <v>10498</v>
      </c>
      <c r="S2420" s="69">
        <v>56482</v>
      </c>
      <c r="T2420" s="70" t="s">
        <v>10499</v>
      </c>
      <c r="U2420" s="34" t="s">
        <v>7476</v>
      </c>
      <c r="V2420" s="34" t="s">
        <v>7477</v>
      </c>
      <c r="W2420" s="34" t="s">
        <v>10486</v>
      </c>
      <c r="X2420" s="34" t="s">
        <v>2011</v>
      </c>
    </row>
    <row r="2421" spans="1:24" x14ac:dyDescent="0.25">
      <c r="A2421" s="30" t="s">
        <v>1752</v>
      </c>
      <c r="B2421" s="31" t="s">
        <v>1758</v>
      </c>
      <c r="C2421" s="31" t="str">
        <f t="shared" si="111"/>
        <v>CMS National Coverage Determinations (NCD) Policy</v>
      </c>
      <c r="G2421" s="30" t="s">
        <v>1752</v>
      </c>
      <c r="H2421" s="31" t="s">
        <v>1758</v>
      </c>
      <c r="I2421" s="31" t="str">
        <f t="shared" si="112"/>
        <v>CMS National Coverage Determinations (NCD) Policy</v>
      </c>
      <c r="J2421" t="e">
        <f t="shared" ca="1" si="113"/>
        <v>#N/A</v>
      </c>
      <c r="N2421" s="34" t="s">
        <v>2011</v>
      </c>
      <c r="O2421" s="34" t="s">
        <v>3597</v>
      </c>
      <c r="P2421" s="69">
        <v>9120</v>
      </c>
      <c r="Q2421" s="34" t="s">
        <v>10500</v>
      </c>
      <c r="R2421" s="34" t="s">
        <v>10501</v>
      </c>
      <c r="S2421" s="69">
        <v>56471</v>
      </c>
      <c r="T2421" s="34" t="s">
        <v>10502</v>
      </c>
      <c r="U2421" s="34" t="s">
        <v>7476</v>
      </c>
      <c r="V2421" s="34" t="s">
        <v>7477</v>
      </c>
      <c r="W2421" s="34" t="s">
        <v>10496</v>
      </c>
      <c r="X2421" s="34" t="s">
        <v>2011</v>
      </c>
    </row>
    <row r="2422" spans="1:24" x14ac:dyDescent="0.25">
      <c r="A2422" s="30" t="s">
        <v>1752</v>
      </c>
      <c r="B2422" s="31" t="s">
        <v>1759</v>
      </c>
      <c r="C2422" s="31" t="str">
        <f t="shared" si="111"/>
        <v>CMS National Coverage Determinations (NCD) Policy</v>
      </c>
      <c r="G2422" s="30" t="s">
        <v>1752</v>
      </c>
      <c r="H2422" s="31" t="s">
        <v>1759</v>
      </c>
      <c r="I2422" s="31" t="str">
        <f t="shared" si="112"/>
        <v>CMS National Coverage Determinations (NCD) Policy</v>
      </c>
      <c r="J2422" t="e">
        <f t="shared" ca="1" si="113"/>
        <v>#N/A</v>
      </c>
      <c r="N2422" s="71" t="s">
        <v>2011</v>
      </c>
      <c r="O2422" s="34" t="s">
        <v>2093</v>
      </c>
      <c r="P2422" s="69">
        <v>8232</v>
      </c>
      <c r="Q2422" s="34" t="s">
        <v>10503</v>
      </c>
      <c r="R2422" s="34" t="s">
        <v>171</v>
      </c>
      <c r="S2422" s="69">
        <v>60838</v>
      </c>
      <c r="T2422" s="70" t="s">
        <v>10504</v>
      </c>
      <c r="U2422" s="34" t="s">
        <v>7476</v>
      </c>
      <c r="V2422" s="34" t="s">
        <v>7477</v>
      </c>
      <c r="W2422" s="70" t="s">
        <v>10505</v>
      </c>
      <c r="X2422" s="71" t="s">
        <v>2011</v>
      </c>
    </row>
    <row r="2423" spans="1:24" x14ac:dyDescent="0.25">
      <c r="A2423" s="30" t="s">
        <v>1752</v>
      </c>
      <c r="B2423" s="31" t="s">
        <v>1760</v>
      </c>
      <c r="C2423" s="31" t="str">
        <f t="shared" si="111"/>
        <v>CMS National Coverage Determinations (NCD) Policy</v>
      </c>
      <c r="G2423" s="30" t="s">
        <v>1752</v>
      </c>
      <c r="H2423" s="31" t="s">
        <v>1760</v>
      </c>
      <c r="I2423" s="31" t="str">
        <f t="shared" si="112"/>
        <v>CMS National Coverage Determinations (NCD) Policy</v>
      </c>
      <c r="J2423" t="e">
        <f t="shared" ca="1" si="113"/>
        <v>#N/A</v>
      </c>
      <c r="N2423" s="34" t="s">
        <v>2011</v>
      </c>
      <c r="O2423" s="34" t="s">
        <v>2093</v>
      </c>
      <c r="P2423" s="69">
        <v>8233</v>
      </c>
      <c r="Q2423" s="34" t="s">
        <v>10506</v>
      </c>
      <c r="R2423" s="34" t="s">
        <v>2104</v>
      </c>
      <c r="S2423" s="69">
        <v>42050</v>
      </c>
      <c r="T2423" s="70" t="s">
        <v>10507</v>
      </c>
      <c r="U2423" s="34" t="s">
        <v>7932</v>
      </c>
      <c r="V2423" s="34" t="s">
        <v>7946</v>
      </c>
      <c r="W2423" s="34" t="s">
        <v>10508</v>
      </c>
      <c r="X2423" s="34" t="s">
        <v>2011</v>
      </c>
    </row>
    <row r="2424" spans="1:24" x14ac:dyDescent="0.25">
      <c r="A2424" s="30" t="s">
        <v>1752</v>
      </c>
      <c r="B2424" s="31" t="s">
        <v>1761</v>
      </c>
      <c r="C2424" s="31" t="str">
        <f t="shared" si="111"/>
        <v>CMS National Coverage Determinations (NCD) Policy</v>
      </c>
      <c r="G2424" s="30" t="s">
        <v>1752</v>
      </c>
      <c r="H2424" s="31" t="s">
        <v>1761</v>
      </c>
      <c r="I2424" s="31" t="str">
        <f t="shared" si="112"/>
        <v>CMS National Coverage Determinations (NCD) Policy</v>
      </c>
      <c r="J2424" t="e">
        <f t="shared" ca="1" si="113"/>
        <v>#N/A</v>
      </c>
      <c r="N2424" s="34" t="s">
        <v>2011</v>
      </c>
      <c r="O2424" s="34" t="s">
        <v>2093</v>
      </c>
      <c r="P2424" s="69">
        <v>8234</v>
      </c>
      <c r="Q2424" s="34" t="s">
        <v>10509</v>
      </c>
      <c r="R2424" s="34" t="s">
        <v>2103</v>
      </c>
      <c r="S2424" s="69">
        <v>42051</v>
      </c>
      <c r="T2424" s="70" t="s">
        <v>10510</v>
      </c>
      <c r="U2424" s="34" t="s">
        <v>7932</v>
      </c>
      <c r="V2424" s="34" t="s">
        <v>7946</v>
      </c>
      <c r="W2424" s="34" t="s">
        <v>10508</v>
      </c>
      <c r="X2424" s="34" t="s">
        <v>2011</v>
      </c>
    </row>
    <row r="2425" spans="1:24" x14ac:dyDescent="0.25">
      <c r="A2425" s="30" t="s">
        <v>1752</v>
      </c>
      <c r="B2425" s="31" t="s">
        <v>1762</v>
      </c>
      <c r="C2425" s="31" t="str">
        <f t="shared" si="111"/>
        <v>CMS National Coverage Determinations (NCD) Policy</v>
      </c>
      <c r="G2425" s="30" t="s">
        <v>1752</v>
      </c>
      <c r="H2425" s="31" t="s">
        <v>1762</v>
      </c>
      <c r="I2425" s="31" t="str">
        <f t="shared" si="112"/>
        <v>CMS National Coverage Determinations (NCD) Policy</v>
      </c>
      <c r="J2425" t="e">
        <f t="shared" ca="1" si="113"/>
        <v>#N/A</v>
      </c>
      <c r="N2425" s="34" t="s">
        <v>2011</v>
      </c>
      <c r="O2425" s="34" t="s">
        <v>2093</v>
      </c>
      <c r="P2425" s="69">
        <v>8235</v>
      </c>
      <c r="Q2425" s="34" t="s">
        <v>10511</v>
      </c>
      <c r="R2425" s="34" t="s">
        <v>2102</v>
      </c>
      <c r="S2425" s="69">
        <v>42053</v>
      </c>
      <c r="T2425" s="70" t="s">
        <v>10512</v>
      </c>
      <c r="U2425" s="34" t="s">
        <v>7932</v>
      </c>
      <c r="V2425" s="34" t="s">
        <v>7946</v>
      </c>
      <c r="W2425" s="34" t="s">
        <v>10508</v>
      </c>
      <c r="X2425" s="34" t="s">
        <v>2011</v>
      </c>
    </row>
    <row r="2426" spans="1:24" x14ac:dyDescent="0.25">
      <c r="A2426" s="30" t="s">
        <v>1752</v>
      </c>
      <c r="B2426" s="31" t="s">
        <v>1763</v>
      </c>
      <c r="C2426" s="31" t="str">
        <f t="shared" si="111"/>
        <v>CMS National Coverage Determinations (NCD) Policy</v>
      </c>
      <c r="G2426" s="30" t="s">
        <v>1752</v>
      </c>
      <c r="H2426" s="31" t="s">
        <v>1763</v>
      </c>
      <c r="I2426" s="31" t="str">
        <f t="shared" si="112"/>
        <v>CMS National Coverage Determinations (NCD) Policy</v>
      </c>
      <c r="J2426" t="e">
        <f t="shared" ca="1" si="113"/>
        <v>#N/A</v>
      </c>
      <c r="N2426" s="34" t="s">
        <v>2011</v>
      </c>
      <c r="O2426" s="34" t="s">
        <v>2093</v>
      </c>
      <c r="P2426" s="69">
        <v>8236</v>
      </c>
      <c r="Q2426" s="34" t="s">
        <v>10513</v>
      </c>
      <c r="R2426" s="34" t="s">
        <v>2100</v>
      </c>
      <c r="S2426" s="69">
        <v>42074</v>
      </c>
      <c r="T2426" s="70" t="s">
        <v>10514</v>
      </c>
      <c r="U2426" s="34" t="s">
        <v>7932</v>
      </c>
      <c r="V2426" s="34" t="s">
        <v>7946</v>
      </c>
      <c r="W2426" s="34" t="s">
        <v>10508</v>
      </c>
      <c r="X2426" s="34" t="s">
        <v>2011</v>
      </c>
    </row>
    <row r="2427" spans="1:24" x14ac:dyDescent="0.25">
      <c r="A2427" s="30" t="s">
        <v>1764</v>
      </c>
      <c r="B2427" s="31" t="s">
        <v>805</v>
      </c>
      <c r="C2427" s="31" t="str">
        <f t="shared" si="111"/>
        <v>Durable Medical Equipment and Supplies Policy</v>
      </c>
      <c r="G2427" s="30" t="s">
        <v>1764</v>
      </c>
      <c r="H2427" s="31" t="s">
        <v>805</v>
      </c>
      <c r="I2427" s="31" t="str">
        <f t="shared" si="112"/>
        <v>Durable Medical Equipment and Supplies Policy</v>
      </c>
      <c r="J2427" t="e">
        <f t="shared" ca="1" si="113"/>
        <v>#N/A</v>
      </c>
      <c r="N2427" s="34" t="s">
        <v>2011</v>
      </c>
      <c r="O2427" s="34" t="s">
        <v>2093</v>
      </c>
      <c r="P2427" s="69">
        <v>8237</v>
      </c>
      <c r="Q2427" s="70" t="s">
        <v>10515</v>
      </c>
      <c r="R2427" s="34" t="s">
        <v>2099</v>
      </c>
      <c r="S2427" s="69">
        <v>42159</v>
      </c>
      <c r="T2427" s="70" t="s">
        <v>10516</v>
      </c>
      <c r="U2427" s="34" t="s">
        <v>7476</v>
      </c>
      <c r="V2427" s="34" t="s">
        <v>7477</v>
      </c>
      <c r="W2427" s="34" t="s">
        <v>10517</v>
      </c>
      <c r="X2427" s="34" t="s">
        <v>2011</v>
      </c>
    </row>
    <row r="2428" spans="1:24" x14ac:dyDescent="0.25">
      <c r="A2428" s="30" t="s">
        <v>405</v>
      </c>
      <c r="B2428" s="31" t="s">
        <v>1765</v>
      </c>
      <c r="C2428" s="31" t="str">
        <f t="shared" si="111"/>
        <v>Diagnosis Procedure Policy</v>
      </c>
      <c r="G2428" s="30" t="s">
        <v>405</v>
      </c>
      <c r="H2428" s="31" t="s">
        <v>1765</v>
      </c>
      <c r="I2428" s="31" t="str">
        <f t="shared" si="112"/>
        <v>Diagnosis Procedure Policy</v>
      </c>
      <c r="J2428" t="e">
        <f t="shared" ca="1" si="113"/>
        <v>#N/A</v>
      </c>
      <c r="N2428" s="34" t="s">
        <v>2011</v>
      </c>
      <c r="O2428" s="34" t="s">
        <v>2093</v>
      </c>
      <c r="P2428" s="69">
        <v>8238</v>
      </c>
      <c r="Q2428" s="34" t="s">
        <v>10518</v>
      </c>
      <c r="R2428" s="34" t="s">
        <v>2098</v>
      </c>
      <c r="S2428" s="69">
        <v>42077</v>
      </c>
      <c r="T2428" s="70" t="s">
        <v>10519</v>
      </c>
      <c r="U2428" s="34" t="s">
        <v>7932</v>
      </c>
      <c r="V2428" s="34" t="s">
        <v>7933</v>
      </c>
      <c r="W2428" s="34" t="s">
        <v>10520</v>
      </c>
      <c r="X2428" s="34" t="s">
        <v>2011</v>
      </c>
    </row>
    <row r="2429" spans="1:24" x14ac:dyDescent="0.25">
      <c r="A2429" s="30" t="s">
        <v>405</v>
      </c>
      <c r="B2429" s="31" t="s">
        <v>1766</v>
      </c>
      <c r="C2429" s="31" t="str">
        <f t="shared" si="111"/>
        <v>Diagnosis Procedure Policy</v>
      </c>
      <c r="G2429" s="30" t="s">
        <v>405</v>
      </c>
      <c r="H2429" s="31" t="s">
        <v>1766</v>
      </c>
      <c r="I2429" s="31" t="str">
        <f t="shared" si="112"/>
        <v>Diagnosis Procedure Policy</v>
      </c>
      <c r="J2429" t="e">
        <f t="shared" ca="1" si="113"/>
        <v>#N/A</v>
      </c>
      <c r="N2429" s="34" t="s">
        <v>2011</v>
      </c>
      <c r="O2429" s="34" t="s">
        <v>2093</v>
      </c>
      <c r="P2429" s="69">
        <v>8239</v>
      </c>
      <c r="Q2429" s="34" t="s">
        <v>10521</v>
      </c>
      <c r="R2429" s="34" t="s">
        <v>2097</v>
      </c>
      <c r="S2429" s="69">
        <v>42078</v>
      </c>
      <c r="T2429" s="70" t="s">
        <v>10522</v>
      </c>
      <c r="U2429" s="34" t="s">
        <v>7932</v>
      </c>
      <c r="V2429" s="34" t="s">
        <v>7933</v>
      </c>
      <c r="W2429" s="34" t="s">
        <v>10520</v>
      </c>
      <c r="X2429" s="34" t="s">
        <v>2011</v>
      </c>
    </row>
    <row r="2430" spans="1:24" x14ac:dyDescent="0.25">
      <c r="A2430" s="30" t="s">
        <v>318</v>
      </c>
      <c r="B2430" s="31" t="s">
        <v>822</v>
      </c>
      <c r="C2430" s="31" t="str">
        <f t="shared" si="111"/>
        <v>Durable Medical Equipment and Supplies Policy</v>
      </c>
      <c r="G2430" s="30" t="s">
        <v>318</v>
      </c>
      <c r="H2430" s="31" t="s">
        <v>822</v>
      </c>
      <c r="I2430" s="31" t="str">
        <f t="shared" si="112"/>
        <v>Durable Medical Equipment and Supplies Policy</v>
      </c>
      <c r="J2430" t="e">
        <f t="shared" ca="1" si="113"/>
        <v>#N/A</v>
      </c>
      <c r="N2430" s="34" t="s">
        <v>2011</v>
      </c>
      <c r="O2430" s="34" t="s">
        <v>2093</v>
      </c>
      <c r="P2430" s="69">
        <v>8240</v>
      </c>
      <c r="Q2430" s="70" t="s">
        <v>10523</v>
      </c>
      <c r="R2430" s="34" t="s">
        <v>10524</v>
      </c>
      <c r="S2430" s="69">
        <v>60982</v>
      </c>
      <c r="T2430" s="70" t="s">
        <v>10525</v>
      </c>
      <c r="U2430" s="34" t="s">
        <v>7476</v>
      </c>
      <c r="V2430" s="34" t="s">
        <v>7477</v>
      </c>
      <c r="W2430" s="34" t="s">
        <v>10517</v>
      </c>
      <c r="X2430" s="34" t="s">
        <v>2011</v>
      </c>
    </row>
    <row r="2431" spans="1:24" x14ac:dyDescent="0.25">
      <c r="A2431" s="30" t="s">
        <v>318</v>
      </c>
      <c r="B2431" s="31" t="s">
        <v>1767</v>
      </c>
      <c r="C2431" s="31" t="str">
        <f t="shared" si="111"/>
        <v>Durable Medical Equipment and Supplies Policy</v>
      </c>
      <c r="G2431" s="30" t="s">
        <v>318</v>
      </c>
      <c r="H2431" s="31" t="s">
        <v>1767</v>
      </c>
      <c r="I2431" s="31" t="str">
        <f t="shared" si="112"/>
        <v>Durable Medical Equipment and Supplies Policy</v>
      </c>
      <c r="J2431" t="e">
        <f t="shared" ca="1" si="113"/>
        <v>#N/A</v>
      </c>
      <c r="N2431" s="34" t="s">
        <v>2011</v>
      </c>
      <c r="O2431" s="34" t="s">
        <v>2093</v>
      </c>
      <c r="P2431" s="69">
        <v>8241</v>
      </c>
      <c r="Q2431" s="34" t="s">
        <v>10526</v>
      </c>
      <c r="R2431" s="34" t="s">
        <v>2095</v>
      </c>
      <c r="S2431" s="69">
        <v>42097</v>
      </c>
      <c r="T2431" s="70" t="s">
        <v>10527</v>
      </c>
      <c r="U2431" s="34" t="s">
        <v>7932</v>
      </c>
      <c r="V2431" s="34" t="s">
        <v>7946</v>
      </c>
      <c r="W2431" s="34" t="s">
        <v>10508</v>
      </c>
      <c r="X2431" s="34" t="s">
        <v>2011</v>
      </c>
    </row>
    <row r="2432" spans="1:24" x14ac:dyDescent="0.25">
      <c r="A2432" s="30" t="s">
        <v>318</v>
      </c>
      <c r="B2432" s="31" t="s">
        <v>1095</v>
      </c>
      <c r="C2432" s="31" t="str">
        <f t="shared" si="111"/>
        <v>Durable Medical Equipment and Supplies Policy</v>
      </c>
      <c r="G2432" s="30" t="s">
        <v>318</v>
      </c>
      <c r="H2432" s="31" t="s">
        <v>1095</v>
      </c>
      <c r="I2432" s="31" t="str">
        <f t="shared" si="112"/>
        <v>Durable Medical Equipment and Supplies Policy</v>
      </c>
      <c r="J2432" t="e">
        <f t="shared" ca="1" si="113"/>
        <v>#N/A</v>
      </c>
      <c r="N2432" s="34" t="s">
        <v>2011</v>
      </c>
      <c r="O2432" s="34" t="s">
        <v>2093</v>
      </c>
      <c r="P2432" s="69">
        <v>8242</v>
      </c>
      <c r="Q2432" s="34" t="s">
        <v>10528</v>
      </c>
      <c r="R2432" s="34" t="s">
        <v>2101</v>
      </c>
      <c r="S2432" s="69">
        <v>42072</v>
      </c>
      <c r="T2432" s="70" t="s">
        <v>10529</v>
      </c>
      <c r="U2432" s="34" t="s">
        <v>7476</v>
      </c>
      <c r="V2432" s="34" t="s">
        <v>7477</v>
      </c>
      <c r="W2432" s="34" t="s">
        <v>10517</v>
      </c>
      <c r="X2432" s="34" t="s">
        <v>2011</v>
      </c>
    </row>
    <row r="2433" spans="1:24" x14ac:dyDescent="0.25">
      <c r="A2433" s="30" t="s">
        <v>1768</v>
      </c>
      <c r="B2433" s="31" t="s">
        <v>475</v>
      </c>
      <c r="C2433" s="31" t="str">
        <f t="shared" si="111"/>
        <v>Durable Medical Equipment and Supplies Policy</v>
      </c>
      <c r="G2433" s="30" t="s">
        <v>1768</v>
      </c>
      <c r="H2433" s="31" t="s">
        <v>475</v>
      </c>
      <c r="I2433" s="31" t="str">
        <f t="shared" si="112"/>
        <v>Durable Medical Equipment and Supplies Policy</v>
      </c>
      <c r="J2433" t="e">
        <f t="shared" ca="1" si="113"/>
        <v>#N/A</v>
      </c>
      <c r="N2433" s="34" t="s">
        <v>2011</v>
      </c>
      <c r="O2433" s="34" t="s">
        <v>2086</v>
      </c>
      <c r="P2433" s="69">
        <v>8936</v>
      </c>
      <c r="Q2433" s="34" t="s">
        <v>10530</v>
      </c>
      <c r="R2433" s="34" t="s">
        <v>2089</v>
      </c>
      <c r="S2433" s="69">
        <v>52433</v>
      </c>
      <c r="T2433" s="70" t="s">
        <v>10531</v>
      </c>
      <c r="U2433" s="34" t="s">
        <v>7476</v>
      </c>
      <c r="V2433" s="34" t="s">
        <v>7477</v>
      </c>
      <c r="W2433" s="34" t="s">
        <v>10532</v>
      </c>
      <c r="X2433" s="34" t="s">
        <v>2011</v>
      </c>
    </row>
    <row r="2434" spans="1:24" x14ac:dyDescent="0.25">
      <c r="A2434" s="30" t="s">
        <v>1769</v>
      </c>
      <c r="B2434" s="31" t="s">
        <v>827</v>
      </c>
      <c r="C2434" s="31" t="str">
        <f t="shared" si="111"/>
        <v>Durable Medical Equipment and Supplies Policy</v>
      </c>
      <c r="G2434" s="30" t="s">
        <v>1769</v>
      </c>
      <c r="H2434" s="31" t="s">
        <v>827</v>
      </c>
      <c r="I2434" s="31" t="str">
        <f t="shared" si="112"/>
        <v>Durable Medical Equipment and Supplies Policy</v>
      </c>
      <c r="J2434" t="e">
        <f t="shared" ca="1" si="113"/>
        <v>#N/A</v>
      </c>
      <c r="N2434" s="34" t="s">
        <v>2011</v>
      </c>
      <c r="O2434" s="34" t="s">
        <v>2086</v>
      </c>
      <c r="P2434" s="69">
        <v>8937</v>
      </c>
      <c r="Q2434" s="34" t="s">
        <v>10533</v>
      </c>
      <c r="R2434" s="34" t="s">
        <v>2091</v>
      </c>
      <c r="S2434" s="69">
        <v>55050</v>
      </c>
      <c r="T2434" s="70" t="s">
        <v>10534</v>
      </c>
      <c r="U2434" s="34" t="s">
        <v>7476</v>
      </c>
      <c r="V2434" s="34" t="s">
        <v>7477</v>
      </c>
      <c r="W2434" s="34" t="s">
        <v>10532</v>
      </c>
      <c r="X2434" s="34" t="s">
        <v>2011</v>
      </c>
    </row>
    <row r="2435" spans="1:24" x14ac:dyDescent="0.25">
      <c r="A2435" s="30" t="s">
        <v>1770</v>
      </c>
      <c r="B2435" s="31" t="s">
        <v>1754</v>
      </c>
      <c r="C2435" s="31" t="str">
        <f t="shared" ref="C2435:C2498" si="114">VLOOKUP(A2435,$G:$I,3,0)</f>
        <v>Professional, Technical, and Global Services Policy</v>
      </c>
      <c r="G2435" s="30" t="s">
        <v>1770</v>
      </c>
      <c r="H2435" s="31" t="s">
        <v>1754</v>
      </c>
      <c r="I2435" s="31" t="str">
        <f t="shared" ref="I2435:I2498" si="115">VLOOKUP(G2435,$R:$X,7,0)</f>
        <v>Professional, Technical, and Global Services Policy</v>
      </c>
      <c r="J2435" t="e">
        <f t="shared" ref="J2435:J2498" ca="1" si="116">VLOOKUP(I2435,$J:$J,1,0)</f>
        <v>#N/A</v>
      </c>
      <c r="N2435" s="34" t="s">
        <v>2011</v>
      </c>
      <c r="O2435" s="34" t="s">
        <v>2086</v>
      </c>
      <c r="P2435" s="69">
        <v>8939</v>
      </c>
      <c r="Q2435" s="34" t="s">
        <v>10535</v>
      </c>
      <c r="R2435" s="34" t="s">
        <v>2088</v>
      </c>
      <c r="S2435" s="69">
        <v>52477</v>
      </c>
      <c r="T2435" s="34" t="s">
        <v>10536</v>
      </c>
      <c r="U2435" s="34" t="s">
        <v>7476</v>
      </c>
      <c r="V2435" s="34" t="s">
        <v>7477</v>
      </c>
      <c r="W2435" s="34" t="s">
        <v>10537</v>
      </c>
      <c r="X2435" s="34" t="s">
        <v>2011</v>
      </c>
    </row>
    <row r="2436" spans="1:24" x14ac:dyDescent="0.25">
      <c r="A2436" s="30" t="s">
        <v>1770</v>
      </c>
      <c r="B2436" s="31" t="s">
        <v>1754</v>
      </c>
      <c r="C2436" s="31" t="str">
        <f t="shared" si="114"/>
        <v>Professional, Technical, and Global Services Policy</v>
      </c>
      <c r="G2436" s="30" t="s">
        <v>1770</v>
      </c>
      <c r="H2436" s="31" t="s">
        <v>1754</v>
      </c>
      <c r="I2436" s="31" t="str">
        <f t="shared" si="115"/>
        <v>Professional, Technical, and Global Services Policy</v>
      </c>
      <c r="J2436" t="e">
        <f t="shared" ca="1" si="116"/>
        <v>#N/A</v>
      </c>
      <c r="N2436" s="34" t="s">
        <v>2011</v>
      </c>
      <c r="O2436" s="34" t="s">
        <v>2086</v>
      </c>
      <c r="P2436" s="69">
        <v>8940</v>
      </c>
      <c r="Q2436" s="34" t="s">
        <v>10538</v>
      </c>
      <c r="R2436" s="34" t="s">
        <v>2090</v>
      </c>
      <c r="S2436" s="69">
        <v>52390</v>
      </c>
      <c r="T2436" s="70" t="s">
        <v>10539</v>
      </c>
      <c r="U2436" s="34" t="s">
        <v>7476</v>
      </c>
      <c r="V2436" s="34" t="s">
        <v>7477</v>
      </c>
      <c r="W2436" s="34" t="s">
        <v>10540</v>
      </c>
      <c r="X2436" s="34" t="s">
        <v>2011</v>
      </c>
    </row>
    <row r="2437" spans="1:24" x14ac:dyDescent="0.25">
      <c r="A2437" s="30" t="s">
        <v>1771</v>
      </c>
      <c r="B2437" s="31" t="s">
        <v>1740</v>
      </c>
      <c r="C2437" s="31" t="str">
        <f t="shared" si="114"/>
        <v>CMS Coverage Policies</v>
      </c>
      <c r="G2437" s="30" t="s">
        <v>1771</v>
      </c>
      <c r="H2437" s="31" t="s">
        <v>1740</v>
      </c>
      <c r="I2437" s="31" t="str">
        <f t="shared" si="115"/>
        <v>CMS Coverage Policies</v>
      </c>
      <c r="J2437" t="e">
        <f t="shared" ca="1" si="116"/>
        <v>#N/A</v>
      </c>
      <c r="N2437" s="71" t="s">
        <v>2011</v>
      </c>
      <c r="O2437" s="34" t="s">
        <v>2086</v>
      </c>
      <c r="P2437" s="69">
        <v>8941</v>
      </c>
      <c r="Q2437" s="34" t="s">
        <v>10541</v>
      </c>
      <c r="R2437" s="34" t="s">
        <v>450</v>
      </c>
      <c r="S2437" s="69">
        <v>60986</v>
      </c>
      <c r="T2437" s="70" t="s">
        <v>10542</v>
      </c>
      <c r="U2437" s="34" t="s">
        <v>7476</v>
      </c>
      <c r="V2437" s="34" t="s">
        <v>7477</v>
      </c>
      <c r="W2437" s="34" t="s">
        <v>10543</v>
      </c>
      <c r="X2437" s="71" t="s">
        <v>2011</v>
      </c>
    </row>
    <row r="2438" spans="1:24" x14ac:dyDescent="0.25">
      <c r="A2438" s="30" t="s">
        <v>1771</v>
      </c>
      <c r="B2438" s="31" t="s">
        <v>1741</v>
      </c>
      <c r="C2438" s="31" t="str">
        <f t="shared" si="114"/>
        <v>CMS Coverage Policies</v>
      </c>
      <c r="G2438" s="30" t="s">
        <v>1771</v>
      </c>
      <c r="H2438" s="31" t="s">
        <v>1741</v>
      </c>
      <c r="I2438" s="31" t="str">
        <f t="shared" si="115"/>
        <v>CMS Coverage Policies</v>
      </c>
      <c r="J2438" t="e">
        <f t="shared" ca="1" si="116"/>
        <v>#N/A</v>
      </c>
      <c r="N2438" s="34" t="s">
        <v>2011</v>
      </c>
      <c r="O2438" s="34" t="s">
        <v>2086</v>
      </c>
      <c r="P2438" s="69">
        <v>8942</v>
      </c>
      <c r="Q2438" s="34" t="s">
        <v>10544</v>
      </c>
      <c r="R2438" s="34" t="s">
        <v>2092</v>
      </c>
      <c r="S2438" s="69">
        <v>52343</v>
      </c>
      <c r="T2438" s="70" t="s">
        <v>10545</v>
      </c>
      <c r="U2438" s="34" t="s">
        <v>7476</v>
      </c>
      <c r="V2438" s="34" t="s">
        <v>7477</v>
      </c>
      <c r="W2438" s="34" t="s">
        <v>10540</v>
      </c>
      <c r="X2438" s="34" t="s">
        <v>2011</v>
      </c>
    </row>
    <row r="2439" spans="1:24" x14ac:dyDescent="0.25">
      <c r="A2439" s="30" t="s">
        <v>1771</v>
      </c>
      <c r="B2439" s="31" t="s">
        <v>1742</v>
      </c>
      <c r="C2439" s="31" t="str">
        <f t="shared" si="114"/>
        <v>CMS Coverage Policies</v>
      </c>
      <c r="G2439" s="30" t="s">
        <v>1771</v>
      </c>
      <c r="H2439" s="31" t="s">
        <v>1742</v>
      </c>
      <c r="I2439" s="31" t="str">
        <f t="shared" si="115"/>
        <v>CMS Coverage Policies</v>
      </c>
      <c r="J2439" t="e">
        <f t="shared" ca="1" si="116"/>
        <v>#N/A</v>
      </c>
      <c r="N2439" s="34" t="s">
        <v>2011</v>
      </c>
      <c r="O2439" s="34" t="s">
        <v>2078</v>
      </c>
      <c r="P2439" s="69">
        <v>7437</v>
      </c>
      <c r="Q2439" s="70" t="s">
        <v>10546</v>
      </c>
      <c r="R2439" s="34" t="s">
        <v>2085</v>
      </c>
      <c r="S2439" s="69">
        <v>30649</v>
      </c>
      <c r="T2439" s="70" t="s">
        <v>10547</v>
      </c>
      <c r="U2439" s="34" t="s">
        <v>7476</v>
      </c>
      <c r="V2439" s="34" t="s">
        <v>7477</v>
      </c>
      <c r="W2439" s="34" t="s">
        <v>10548</v>
      </c>
      <c r="X2439" s="34" t="s">
        <v>2011</v>
      </c>
    </row>
    <row r="2440" spans="1:24" x14ac:dyDescent="0.25">
      <c r="A2440" s="30" t="s">
        <v>1771</v>
      </c>
      <c r="B2440" s="31" t="s">
        <v>1743</v>
      </c>
      <c r="C2440" s="31" t="str">
        <f t="shared" si="114"/>
        <v>CMS Coverage Policies</v>
      </c>
      <c r="G2440" s="30" t="s">
        <v>1771</v>
      </c>
      <c r="H2440" s="31" t="s">
        <v>1743</v>
      </c>
      <c r="I2440" s="31" t="str">
        <f t="shared" si="115"/>
        <v>CMS Coverage Policies</v>
      </c>
      <c r="J2440" t="e">
        <f t="shared" ca="1" si="116"/>
        <v>#N/A</v>
      </c>
      <c r="N2440" s="34" t="s">
        <v>2011</v>
      </c>
      <c r="O2440" s="34" t="s">
        <v>2078</v>
      </c>
      <c r="P2440" s="69">
        <v>7438</v>
      </c>
      <c r="Q2440" s="34" t="s">
        <v>10549</v>
      </c>
      <c r="R2440" s="34" t="s">
        <v>2084</v>
      </c>
      <c r="S2440" s="69">
        <v>30650</v>
      </c>
      <c r="T2440" s="70" t="s">
        <v>10550</v>
      </c>
      <c r="U2440" s="34" t="s">
        <v>7476</v>
      </c>
      <c r="V2440" s="34" t="s">
        <v>7477</v>
      </c>
      <c r="W2440" s="34" t="s">
        <v>10548</v>
      </c>
      <c r="X2440" s="34" t="s">
        <v>2011</v>
      </c>
    </row>
    <row r="2441" spans="1:24" x14ac:dyDescent="0.25">
      <c r="A2441" s="30" t="s">
        <v>1771</v>
      </c>
      <c r="B2441" s="31" t="s">
        <v>1744</v>
      </c>
      <c r="C2441" s="31" t="str">
        <f t="shared" si="114"/>
        <v>CMS Coverage Policies</v>
      </c>
      <c r="G2441" s="30" t="s">
        <v>1771</v>
      </c>
      <c r="H2441" s="31" t="s">
        <v>1744</v>
      </c>
      <c r="I2441" s="31" t="str">
        <f t="shared" si="115"/>
        <v>CMS Coverage Policies</v>
      </c>
      <c r="J2441" t="e">
        <f t="shared" ca="1" si="116"/>
        <v>#N/A</v>
      </c>
      <c r="N2441" s="34" t="s">
        <v>2011</v>
      </c>
      <c r="O2441" s="34" t="s">
        <v>2078</v>
      </c>
      <c r="P2441" s="69">
        <v>7439</v>
      </c>
      <c r="Q2441" s="34" t="s">
        <v>10551</v>
      </c>
      <c r="R2441" s="34" t="s">
        <v>2083</v>
      </c>
      <c r="S2441" s="69">
        <v>30651</v>
      </c>
      <c r="T2441" s="70" t="s">
        <v>10552</v>
      </c>
      <c r="U2441" s="34" t="s">
        <v>7476</v>
      </c>
      <c r="V2441" s="34" t="s">
        <v>7477</v>
      </c>
      <c r="W2441" s="34" t="s">
        <v>10553</v>
      </c>
      <c r="X2441" s="34" t="s">
        <v>2011</v>
      </c>
    </row>
    <row r="2442" spans="1:24" x14ac:dyDescent="0.25">
      <c r="A2442" s="30" t="s">
        <v>1771</v>
      </c>
      <c r="B2442" s="31" t="s">
        <v>1688</v>
      </c>
      <c r="C2442" s="31" t="str">
        <f t="shared" si="114"/>
        <v>CMS Coverage Policies</v>
      </c>
      <c r="G2442" s="30" t="s">
        <v>1771</v>
      </c>
      <c r="H2442" s="31" t="s">
        <v>1688</v>
      </c>
      <c r="I2442" s="31" t="str">
        <f t="shared" si="115"/>
        <v>CMS Coverage Policies</v>
      </c>
      <c r="J2442" t="e">
        <f t="shared" ca="1" si="116"/>
        <v>#N/A</v>
      </c>
      <c r="N2442" s="34" t="s">
        <v>2011</v>
      </c>
      <c r="O2442" s="34" t="s">
        <v>2078</v>
      </c>
      <c r="P2442" s="69">
        <v>7440</v>
      </c>
      <c r="Q2442" s="34" t="s">
        <v>10554</v>
      </c>
      <c r="R2442" s="34" t="s">
        <v>2082</v>
      </c>
      <c r="S2442" s="69">
        <v>30652</v>
      </c>
      <c r="T2442" s="70" t="s">
        <v>10555</v>
      </c>
      <c r="U2442" s="34" t="s">
        <v>7476</v>
      </c>
      <c r="V2442" s="34" t="s">
        <v>7477</v>
      </c>
      <c r="W2442" s="34" t="s">
        <v>10548</v>
      </c>
      <c r="X2442" s="34" t="s">
        <v>2011</v>
      </c>
    </row>
    <row r="2443" spans="1:24" x14ac:dyDescent="0.25">
      <c r="A2443" s="30" t="s">
        <v>1771</v>
      </c>
      <c r="B2443" s="31" t="s">
        <v>1689</v>
      </c>
      <c r="C2443" s="31" t="str">
        <f t="shared" si="114"/>
        <v>CMS Coverage Policies</v>
      </c>
      <c r="G2443" s="30" t="s">
        <v>1771</v>
      </c>
      <c r="H2443" s="31" t="s">
        <v>1689</v>
      </c>
      <c r="I2443" s="31" t="str">
        <f t="shared" si="115"/>
        <v>CMS Coverage Policies</v>
      </c>
      <c r="J2443" t="e">
        <f t="shared" ca="1" si="116"/>
        <v>#N/A</v>
      </c>
      <c r="N2443" s="34" t="s">
        <v>2011</v>
      </c>
      <c r="O2443" s="34" t="s">
        <v>2078</v>
      </c>
      <c r="P2443" s="69">
        <v>7441</v>
      </c>
      <c r="Q2443" s="34" t="s">
        <v>10556</v>
      </c>
      <c r="R2443" s="34" t="s">
        <v>2081</v>
      </c>
      <c r="S2443" s="69">
        <v>31030</v>
      </c>
      <c r="T2443" s="70" t="s">
        <v>10557</v>
      </c>
      <c r="U2443" s="34" t="s">
        <v>7476</v>
      </c>
      <c r="V2443" s="34" t="s">
        <v>7477</v>
      </c>
      <c r="W2443" s="34" t="s">
        <v>10553</v>
      </c>
      <c r="X2443" s="34" t="s">
        <v>2011</v>
      </c>
    </row>
    <row r="2444" spans="1:24" x14ac:dyDescent="0.25">
      <c r="A2444" s="30" t="s">
        <v>1771</v>
      </c>
      <c r="B2444" s="31" t="s">
        <v>1690</v>
      </c>
      <c r="C2444" s="31" t="str">
        <f t="shared" si="114"/>
        <v>CMS Coverage Policies</v>
      </c>
      <c r="G2444" s="30" t="s">
        <v>1771</v>
      </c>
      <c r="H2444" s="31" t="s">
        <v>1690</v>
      </c>
      <c r="I2444" s="31" t="str">
        <f t="shared" si="115"/>
        <v>CMS Coverage Policies</v>
      </c>
      <c r="J2444" t="e">
        <f t="shared" ca="1" si="116"/>
        <v>#N/A</v>
      </c>
      <c r="N2444" s="34" t="s">
        <v>2011</v>
      </c>
      <c r="O2444" s="34" t="s">
        <v>2078</v>
      </c>
      <c r="P2444" s="69">
        <v>7723</v>
      </c>
      <c r="Q2444" s="70" t="s">
        <v>10558</v>
      </c>
      <c r="R2444" s="34" t="s">
        <v>2080</v>
      </c>
      <c r="S2444" s="69">
        <v>34302</v>
      </c>
      <c r="T2444" s="70" t="s">
        <v>10559</v>
      </c>
      <c r="U2444" s="34" t="s">
        <v>4638</v>
      </c>
      <c r="V2444" s="34" t="s">
        <v>4639</v>
      </c>
      <c r="W2444" s="34" t="s">
        <v>10560</v>
      </c>
      <c r="X2444" s="34" t="s">
        <v>2011</v>
      </c>
    </row>
    <row r="2445" spans="1:24" x14ac:dyDescent="0.25">
      <c r="A2445" s="30" t="s">
        <v>1771</v>
      </c>
      <c r="B2445" s="31" t="s">
        <v>1745</v>
      </c>
      <c r="C2445" s="31" t="str">
        <f t="shared" si="114"/>
        <v>CMS Coverage Policies</v>
      </c>
      <c r="G2445" s="30" t="s">
        <v>1771</v>
      </c>
      <c r="H2445" s="31" t="s">
        <v>1745</v>
      </c>
      <c r="I2445" s="31" t="str">
        <f t="shared" si="115"/>
        <v>CMS Coverage Policies</v>
      </c>
      <c r="J2445" t="e">
        <f t="shared" ca="1" si="116"/>
        <v>#N/A</v>
      </c>
      <c r="N2445" s="34" t="s">
        <v>2011</v>
      </c>
      <c r="O2445" s="34" t="s">
        <v>2078</v>
      </c>
      <c r="P2445" s="69">
        <v>7724</v>
      </c>
      <c r="Q2445" s="34" t="s">
        <v>10561</v>
      </c>
      <c r="R2445" s="34" t="s">
        <v>2079</v>
      </c>
      <c r="S2445" s="69">
        <v>34304</v>
      </c>
      <c r="T2445" s="70" t="s">
        <v>10562</v>
      </c>
      <c r="U2445" s="34" t="s">
        <v>4638</v>
      </c>
      <c r="V2445" s="34" t="s">
        <v>4639</v>
      </c>
      <c r="W2445" s="34" t="s">
        <v>10560</v>
      </c>
      <c r="X2445" s="34" t="s">
        <v>2011</v>
      </c>
    </row>
    <row r="2446" spans="1:24" x14ac:dyDescent="0.25">
      <c r="A2446" s="30" t="s">
        <v>1771</v>
      </c>
      <c r="B2446" s="31" t="s">
        <v>1692</v>
      </c>
      <c r="C2446" s="31" t="str">
        <f t="shared" si="114"/>
        <v>CMS Coverage Policies</v>
      </c>
      <c r="G2446" s="30" t="s">
        <v>1771</v>
      </c>
      <c r="H2446" s="31" t="s">
        <v>1692</v>
      </c>
      <c r="I2446" s="31" t="str">
        <f t="shared" si="115"/>
        <v>CMS Coverage Policies</v>
      </c>
      <c r="J2446" t="e">
        <f t="shared" ca="1" si="116"/>
        <v>#N/A</v>
      </c>
      <c r="N2446" s="71" t="s">
        <v>2011</v>
      </c>
      <c r="O2446" s="34" t="s">
        <v>10563</v>
      </c>
      <c r="P2446" s="69">
        <v>4813</v>
      </c>
      <c r="Q2446" s="70" t="s">
        <v>10564</v>
      </c>
      <c r="R2446" s="34" t="s">
        <v>1674</v>
      </c>
      <c r="S2446" s="69">
        <v>56822</v>
      </c>
      <c r="T2446" s="70" t="s">
        <v>10565</v>
      </c>
      <c r="U2446" s="34" t="s">
        <v>7476</v>
      </c>
      <c r="V2446" s="34" t="s">
        <v>7477</v>
      </c>
      <c r="W2446" s="70" t="s">
        <v>10566</v>
      </c>
      <c r="X2446" s="71" t="s">
        <v>2011</v>
      </c>
    </row>
    <row r="2447" spans="1:24" x14ac:dyDescent="0.25">
      <c r="A2447" s="30" t="s">
        <v>1771</v>
      </c>
      <c r="B2447" s="31" t="s">
        <v>1691</v>
      </c>
      <c r="C2447" s="31" t="str">
        <f t="shared" si="114"/>
        <v>CMS Coverage Policies</v>
      </c>
      <c r="G2447" s="30" t="s">
        <v>1771</v>
      </c>
      <c r="H2447" s="31" t="s">
        <v>1691</v>
      </c>
      <c r="I2447" s="31" t="str">
        <f t="shared" si="115"/>
        <v>CMS Coverage Policies</v>
      </c>
      <c r="J2447" t="e">
        <f t="shared" ca="1" si="116"/>
        <v>#N/A</v>
      </c>
      <c r="N2447" s="34" t="s">
        <v>2011</v>
      </c>
      <c r="O2447" s="34" t="s">
        <v>10563</v>
      </c>
      <c r="P2447" s="69">
        <v>5358</v>
      </c>
      <c r="Q2447" s="34" t="s">
        <v>10567</v>
      </c>
      <c r="R2447" s="34" t="s">
        <v>10568</v>
      </c>
      <c r="S2447" s="69">
        <v>56836</v>
      </c>
      <c r="T2447" s="70" t="s">
        <v>10569</v>
      </c>
      <c r="U2447" s="34" t="s">
        <v>7476</v>
      </c>
      <c r="V2447" s="34" t="s">
        <v>7477</v>
      </c>
      <c r="W2447" s="70" t="s">
        <v>10570</v>
      </c>
      <c r="X2447" s="34" t="s">
        <v>2011</v>
      </c>
    </row>
    <row r="2448" spans="1:24" x14ac:dyDescent="0.25">
      <c r="A2448" s="30" t="s">
        <v>1771</v>
      </c>
      <c r="B2448" s="31" t="s">
        <v>1693</v>
      </c>
      <c r="C2448" s="31" t="str">
        <f t="shared" si="114"/>
        <v>CMS Coverage Policies</v>
      </c>
      <c r="G2448" s="30" t="s">
        <v>1771</v>
      </c>
      <c r="H2448" s="31" t="s">
        <v>1693</v>
      </c>
      <c r="I2448" s="31" t="str">
        <f t="shared" si="115"/>
        <v>CMS Coverage Policies</v>
      </c>
      <c r="J2448" t="e">
        <f t="shared" ca="1" si="116"/>
        <v>#N/A</v>
      </c>
      <c r="N2448" s="34" t="s">
        <v>2011</v>
      </c>
      <c r="O2448" s="34" t="s">
        <v>10563</v>
      </c>
      <c r="P2448" s="69">
        <v>6130</v>
      </c>
      <c r="Q2448" s="34" t="s">
        <v>10571</v>
      </c>
      <c r="R2448" s="34" t="s">
        <v>10572</v>
      </c>
      <c r="S2448" s="69">
        <v>56823</v>
      </c>
      <c r="T2448" s="70" t="s">
        <v>10573</v>
      </c>
      <c r="U2448" s="34" t="s">
        <v>7476</v>
      </c>
      <c r="V2448" s="34" t="s">
        <v>7477</v>
      </c>
      <c r="W2448" s="70" t="s">
        <v>10574</v>
      </c>
      <c r="X2448" s="34" t="s">
        <v>2011</v>
      </c>
    </row>
    <row r="2449" spans="1:24" x14ac:dyDescent="0.25">
      <c r="A2449" s="30" t="s">
        <v>1771</v>
      </c>
      <c r="B2449" s="31" t="s">
        <v>1688</v>
      </c>
      <c r="C2449" s="31" t="str">
        <f t="shared" si="114"/>
        <v>CMS Coverage Policies</v>
      </c>
      <c r="G2449" s="30" t="s">
        <v>1771</v>
      </c>
      <c r="H2449" s="31" t="s">
        <v>1688</v>
      </c>
      <c r="I2449" s="31" t="str">
        <f t="shared" si="115"/>
        <v>CMS Coverage Policies</v>
      </c>
      <c r="J2449" t="e">
        <f t="shared" ca="1" si="116"/>
        <v>#N/A</v>
      </c>
      <c r="N2449" s="34" t="s">
        <v>2011</v>
      </c>
      <c r="O2449" s="34" t="s">
        <v>10563</v>
      </c>
      <c r="P2449" s="69">
        <v>6137</v>
      </c>
      <c r="Q2449" s="34" t="s">
        <v>10575</v>
      </c>
      <c r="R2449" s="34" t="s">
        <v>10576</v>
      </c>
      <c r="S2449" s="69">
        <v>56821</v>
      </c>
      <c r="T2449" s="70" t="s">
        <v>10577</v>
      </c>
      <c r="U2449" s="34" t="s">
        <v>3708</v>
      </c>
      <c r="V2449" s="34" t="s">
        <v>3708</v>
      </c>
      <c r="W2449" s="70" t="s">
        <v>10578</v>
      </c>
      <c r="X2449" s="34" t="s">
        <v>2011</v>
      </c>
    </row>
    <row r="2450" spans="1:24" x14ac:dyDescent="0.25">
      <c r="A2450" s="30" t="s">
        <v>1771</v>
      </c>
      <c r="B2450" s="31" t="s">
        <v>1746</v>
      </c>
      <c r="C2450" s="31" t="str">
        <f t="shared" si="114"/>
        <v>CMS Coverage Policies</v>
      </c>
      <c r="G2450" s="30" t="s">
        <v>1771</v>
      </c>
      <c r="H2450" s="31" t="s">
        <v>1746</v>
      </c>
      <c r="I2450" s="31" t="str">
        <f t="shared" si="115"/>
        <v>CMS Coverage Policies</v>
      </c>
      <c r="J2450" t="e">
        <f t="shared" ca="1" si="116"/>
        <v>#N/A</v>
      </c>
      <c r="N2450" s="34" t="s">
        <v>2011</v>
      </c>
      <c r="O2450" s="34" t="s">
        <v>10563</v>
      </c>
      <c r="P2450" s="69">
        <v>6138</v>
      </c>
      <c r="Q2450" s="34" t="s">
        <v>10579</v>
      </c>
      <c r="R2450" s="34" t="s">
        <v>2075</v>
      </c>
      <c r="S2450" s="69">
        <v>16208</v>
      </c>
      <c r="T2450" s="70" t="s">
        <v>10580</v>
      </c>
      <c r="U2450" s="34" t="s">
        <v>7476</v>
      </c>
      <c r="V2450" s="34" t="s">
        <v>7477</v>
      </c>
      <c r="W2450" s="34" t="s">
        <v>10581</v>
      </c>
      <c r="X2450" s="34" t="s">
        <v>2011</v>
      </c>
    </row>
    <row r="2451" spans="1:24" x14ac:dyDescent="0.25">
      <c r="A2451" s="30" t="s">
        <v>1771</v>
      </c>
      <c r="B2451" s="31" t="s">
        <v>1747</v>
      </c>
      <c r="C2451" s="31" t="str">
        <f t="shared" si="114"/>
        <v>CMS Coverage Policies</v>
      </c>
      <c r="G2451" s="30" t="s">
        <v>1771</v>
      </c>
      <c r="H2451" s="31" t="s">
        <v>1747</v>
      </c>
      <c r="I2451" s="31" t="str">
        <f t="shared" si="115"/>
        <v>CMS Coverage Policies</v>
      </c>
      <c r="J2451" t="e">
        <f t="shared" ca="1" si="116"/>
        <v>#N/A</v>
      </c>
      <c r="N2451" s="34" t="s">
        <v>2011</v>
      </c>
      <c r="O2451" s="34" t="s">
        <v>10563</v>
      </c>
      <c r="P2451" s="69">
        <v>6140</v>
      </c>
      <c r="Q2451" s="34" t="s">
        <v>10582</v>
      </c>
      <c r="R2451" s="34" t="s">
        <v>2074</v>
      </c>
      <c r="S2451" s="69">
        <v>55401</v>
      </c>
      <c r="T2451" s="70" t="s">
        <v>10583</v>
      </c>
      <c r="U2451" s="34" t="s">
        <v>7476</v>
      </c>
      <c r="V2451" s="34" t="s">
        <v>7477</v>
      </c>
      <c r="W2451" s="34" t="s">
        <v>10584</v>
      </c>
      <c r="X2451" s="34" t="s">
        <v>2011</v>
      </c>
    </row>
    <row r="2452" spans="1:24" x14ac:dyDescent="0.25">
      <c r="A2452" s="30" t="s">
        <v>1771</v>
      </c>
      <c r="B2452" s="31" t="s">
        <v>1747</v>
      </c>
      <c r="C2452" s="31" t="str">
        <f t="shared" si="114"/>
        <v>CMS Coverage Policies</v>
      </c>
      <c r="G2452" s="30" t="s">
        <v>1771</v>
      </c>
      <c r="H2452" s="31" t="s">
        <v>1747</v>
      </c>
      <c r="I2452" s="31" t="str">
        <f t="shared" si="115"/>
        <v>CMS Coverage Policies</v>
      </c>
      <c r="J2452" t="e">
        <f t="shared" ca="1" si="116"/>
        <v>#N/A</v>
      </c>
      <c r="N2452" s="34" t="s">
        <v>2011</v>
      </c>
      <c r="O2452" s="34" t="s">
        <v>10563</v>
      </c>
      <c r="P2452" s="69">
        <v>7595</v>
      </c>
      <c r="Q2452" s="34" t="s">
        <v>10585</v>
      </c>
      <c r="R2452" s="34" t="s">
        <v>2072</v>
      </c>
      <c r="S2452" s="69">
        <v>36302</v>
      </c>
      <c r="T2452" s="70" t="s">
        <v>10586</v>
      </c>
      <c r="U2452" s="34" t="s">
        <v>7476</v>
      </c>
      <c r="V2452" s="34" t="s">
        <v>7477</v>
      </c>
      <c r="W2452" s="70" t="s">
        <v>10587</v>
      </c>
      <c r="X2452" s="34" t="s">
        <v>2011</v>
      </c>
    </row>
    <row r="2453" spans="1:24" x14ac:dyDescent="0.25">
      <c r="A2453" s="30" t="s">
        <v>103</v>
      </c>
      <c r="B2453" s="31" t="s">
        <v>1772</v>
      </c>
      <c r="C2453" s="31" t="str">
        <f t="shared" si="114"/>
        <v>Durable Medical Equipment and Supplies Policy</v>
      </c>
      <c r="G2453" s="30" t="s">
        <v>103</v>
      </c>
      <c r="H2453" s="31" t="s">
        <v>1772</v>
      </c>
      <c r="I2453" s="31" t="str">
        <f t="shared" si="115"/>
        <v>Durable Medical Equipment and Supplies Policy</v>
      </c>
      <c r="J2453" t="e">
        <f t="shared" ca="1" si="116"/>
        <v>#N/A</v>
      </c>
      <c r="N2453" s="71" t="s">
        <v>2011</v>
      </c>
      <c r="O2453" s="34" t="s">
        <v>10563</v>
      </c>
      <c r="P2453" s="69">
        <v>7609</v>
      </c>
      <c r="Q2453" s="34" t="s">
        <v>10588</v>
      </c>
      <c r="R2453" s="34" t="s">
        <v>836</v>
      </c>
      <c r="S2453" s="69">
        <v>56815</v>
      </c>
      <c r="T2453" s="70" t="s">
        <v>10589</v>
      </c>
      <c r="U2453" s="34" t="s">
        <v>7476</v>
      </c>
      <c r="V2453" s="34" t="s">
        <v>7477</v>
      </c>
      <c r="W2453" s="70" t="s">
        <v>10590</v>
      </c>
      <c r="X2453" s="71" t="s">
        <v>2011</v>
      </c>
    </row>
    <row r="2454" spans="1:24" x14ac:dyDescent="0.25">
      <c r="A2454" s="30" t="s">
        <v>103</v>
      </c>
      <c r="B2454" s="31" t="s">
        <v>1773</v>
      </c>
      <c r="C2454" s="31" t="str">
        <f t="shared" si="114"/>
        <v>Durable Medical Equipment and Supplies Policy</v>
      </c>
      <c r="G2454" s="30" t="s">
        <v>103</v>
      </c>
      <c r="H2454" s="31" t="s">
        <v>1773</v>
      </c>
      <c r="I2454" s="31" t="str">
        <f t="shared" si="115"/>
        <v>Durable Medical Equipment and Supplies Policy</v>
      </c>
      <c r="J2454" t="e">
        <f t="shared" ca="1" si="116"/>
        <v>#N/A</v>
      </c>
      <c r="N2454" s="71" t="s">
        <v>2011</v>
      </c>
      <c r="O2454" s="34" t="s">
        <v>10563</v>
      </c>
      <c r="P2454" s="69">
        <v>8744</v>
      </c>
      <c r="Q2454" s="34" t="s">
        <v>10591</v>
      </c>
      <c r="R2454" s="34" t="s">
        <v>175</v>
      </c>
      <c r="S2454" s="69">
        <v>47822</v>
      </c>
      <c r="T2454" s="70" t="s">
        <v>10592</v>
      </c>
      <c r="U2454" s="34" t="s">
        <v>4699</v>
      </c>
      <c r="V2454" s="34" t="s">
        <v>4699</v>
      </c>
      <c r="W2454" s="70" t="s">
        <v>3566</v>
      </c>
      <c r="X2454" s="71" t="s">
        <v>2011</v>
      </c>
    </row>
    <row r="2455" spans="1:24" x14ac:dyDescent="0.25">
      <c r="A2455" s="30" t="s">
        <v>103</v>
      </c>
      <c r="B2455" s="31" t="s">
        <v>1774</v>
      </c>
      <c r="C2455" s="31" t="str">
        <f t="shared" si="114"/>
        <v>Durable Medical Equipment and Supplies Policy</v>
      </c>
      <c r="G2455" s="30" t="s">
        <v>103</v>
      </c>
      <c r="H2455" s="31" t="s">
        <v>1774</v>
      </c>
      <c r="I2455" s="31" t="str">
        <f t="shared" si="115"/>
        <v>Durable Medical Equipment and Supplies Policy</v>
      </c>
      <c r="J2455" t="e">
        <f t="shared" ca="1" si="116"/>
        <v>#N/A</v>
      </c>
      <c r="N2455" s="71" t="s">
        <v>2011</v>
      </c>
      <c r="O2455" s="34" t="s">
        <v>10563</v>
      </c>
      <c r="P2455" s="69">
        <v>8745</v>
      </c>
      <c r="Q2455" s="34" t="s">
        <v>10593</v>
      </c>
      <c r="R2455" s="34" t="s">
        <v>1517</v>
      </c>
      <c r="S2455" s="69">
        <v>47819</v>
      </c>
      <c r="T2455" s="70" t="s">
        <v>10594</v>
      </c>
      <c r="U2455" s="34" t="s">
        <v>4699</v>
      </c>
      <c r="V2455" s="34" t="s">
        <v>4699</v>
      </c>
      <c r="W2455" s="34" t="s">
        <v>10595</v>
      </c>
      <c r="X2455" s="71" t="s">
        <v>2011</v>
      </c>
    </row>
    <row r="2456" spans="1:24" x14ac:dyDescent="0.25">
      <c r="A2456" s="30" t="s">
        <v>103</v>
      </c>
      <c r="B2456" s="31" t="s">
        <v>1775</v>
      </c>
      <c r="C2456" s="31" t="str">
        <f t="shared" si="114"/>
        <v>Durable Medical Equipment and Supplies Policy</v>
      </c>
      <c r="G2456" s="30" t="s">
        <v>103</v>
      </c>
      <c r="H2456" s="31" t="s">
        <v>1775</v>
      </c>
      <c r="I2456" s="31" t="str">
        <f t="shared" si="115"/>
        <v>Durable Medical Equipment and Supplies Policy</v>
      </c>
      <c r="J2456" t="e">
        <f t="shared" ca="1" si="116"/>
        <v>#N/A</v>
      </c>
      <c r="N2456" s="34" t="s">
        <v>2011</v>
      </c>
      <c r="O2456" s="34" t="s">
        <v>10563</v>
      </c>
      <c r="P2456" s="69">
        <v>8746</v>
      </c>
      <c r="Q2456" s="34" t="s">
        <v>10596</v>
      </c>
      <c r="R2456" s="34" t="s">
        <v>2071</v>
      </c>
      <c r="S2456" s="69">
        <v>47810</v>
      </c>
      <c r="T2456" s="34" t="s">
        <v>10597</v>
      </c>
      <c r="U2456" s="34" t="s">
        <v>7476</v>
      </c>
      <c r="V2456" s="34" t="s">
        <v>7477</v>
      </c>
      <c r="W2456" s="34" t="s">
        <v>10598</v>
      </c>
      <c r="X2456" s="34" t="s">
        <v>2011</v>
      </c>
    </row>
    <row r="2457" spans="1:24" x14ac:dyDescent="0.25">
      <c r="A2457" s="30" t="s">
        <v>103</v>
      </c>
      <c r="B2457" s="31" t="s">
        <v>1776</v>
      </c>
      <c r="C2457" s="31" t="str">
        <f t="shared" si="114"/>
        <v>Durable Medical Equipment and Supplies Policy</v>
      </c>
      <c r="G2457" s="30" t="s">
        <v>103</v>
      </c>
      <c r="H2457" s="31" t="s">
        <v>1776</v>
      </c>
      <c r="I2457" s="31" t="str">
        <f t="shared" si="115"/>
        <v>Durable Medical Equipment and Supplies Policy</v>
      </c>
      <c r="J2457" t="e">
        <f t="shared" ca="1" si="116"/>
        <v>#N/A</v>
      </c>
      <c r="N2457" s="34" t="s">
        <v>2011</v>
      </c>
      <c r="O2457" s="34" t="s">
        <v>10563</v>
      </c>
      <c r="P2457" s="69">
        <v>9136</v>
      </c>
      <c r="Q2457" s="34" t="s">
        <v>10599</v>
      </c>
      <c r="R2457" s="34" t="s">
        <v>10600</v>
      </c>
      <c r="S2457" s="69">
        <v>56730</v>
      </c>
      <c r="T2457" s="34" t="s">
        <v>10601</v>
      </c>
      <c r="U2457" s="34" t="s">
        <v>7476</v>
      </c>
      <c r="V2457" s="34" t="s">
        <v>7477</v>
      </c>
      <c r="W2457" s="34" t="s">
        <v>10602</v>
      </c>
      <c r="X2457" s="34" t="s">
        <v>2011</v>
      </c>
    </row>
    <row r="2458" spans="1:24" x14ac:dyDescent="0.25">
      <c r="A2458" s="30" t="s">
        <v>103</v>
      </c>
      <c r="B2458" s="31" t="s">
        <v>1777</v>
      </c>
      <c r="C2458" s="31" t="str">
        <f t="shared" si="114"/>
        <v>Durable Medical Equipment and Supplies Policy</v>
      </c>
      <c r="G2458" s="30" t="s">
        <v>103</v>
      </c>
      <c r="H2458" s="31" t="s">
        <v>1777</v>
      </c>
      <c r="I2458" s="31" t="str">
        <f t="shared" si="115"/>
        <v>Durable Medical Equipment and Supplies Policy</v>
      </c>
      <c r="J2458" t="e">
        <f t="shared" ca="1" si="116"/>
        <v>#N/A</v>
      </c>
      <c r="N2458" s="34" t="s">
        <v>2011</v>
      </c>
      <c r="O2458" s="34" t="s">
        <v>2061</v>
      </c>
      <c r="P2458" s="69">
        <v>8265</v>
      </c>
      <c r="Q2458" s="70" t="s">
        <v>10603</v>
      </c>
      <c r="R2458" s="34" t="s">
        <v>10604</v>
      </c>
      <c r="S2458" s="69">
        <v>57722</v>
      </c>
      <c r="T2458" s="70" t="s">
        <v>10605</v>
      </c>
      <c r="U2458" s="34" t="s">
        <v>7476</v>
      </c>
      <c r="V2458" s="34" t="s">
        <v>7477</v>
      </c>
      <c r="W2458" s="34" t="s">
        <v>10606</v>
      </c>
      <c r="X2458" s="34" t="s">
        <v>2011</v>
      </c>
    </row>
    <row r="2459" spans="1:24" x14ac:dyDescent="0.25">
      <c r="A2459" s="30" t="s">
        <v>103</v>
      </c>
      <c r="B2459" s="31" t="s">
        <v>1778</v>
      </c>
      <c r="C2459" s="31" t="str">
        <f t="shared" si="114"/>
        <v>Durable Medical Equipment and Supplies Policy</v>
      </c>
      <c r="G2459" s="30" t="s">
        <v>103</v>
      </c>
      <c r="H2459" s="31" t="s">
        <v>1778</v>
      </c>
      <c r="I2459" s="31" t="str">
        <f t="shared" si="115"/>
        <v>Durable Medical Equipment and Supplies Policy</v>
      </c>
      <c r="J2459" t="e">
        <f t="shared" ca="1" si="116"/>
        <v>#N/A</v>
      </c>
      <c r="N2459" s="34" t="s">
        <v>2011</v>
      </c>
      <c r="O2459" s="34" t="s">
        <v>2061</v>
      </c>
      <c r="P2459" s="69">
        <v>8266</v>
      </c>
      <c r="Q2459" s="34" t="s">
        <v>10607</v>
      </c>
      <c r="R2459" s="34" t="s">
        <v>2066</v>
      </c>
      <c r="S2459" s="69">
        <v>55460</v>
      </c>
      <c r="T2459" s="34" t="s">
        <v>10608</v>
      </c>
      <c r="U2459" s="34" t="s">
        <v>7476</v>
      </c>
      <c r="V2459" s="34" t="s">
        <v>7477</v>
      </c>
      <c r="W2459" s="34" t="s">
        <v>10606</v>
      </c>
      <c r="X2459" s="34" t="s">
        <v>2011</v>
      </c>
    </row>
    <row r="2460" spans="1:24" x14ac:dyDescent="0.25">
      <c r="A2460" s="30" t="s">
        <v>103</v>
      </c>
      <c r="B2460" s="31" t="s">
        <v>1779</v>
      </c>
      <c r="C2460" s="31" t="str">
        <f t="shared" si="114"/>
        <v>Durable Medical Equipment and Supplies Policy</v>
      </c>
      <c r="G2460" s="30" t="s">
        <v>103</v>
      </c>
      <c r="H2460" s="31" t="s">
        <v>1779</v>
      </c>
      <c r="I2460" s="31" t="str">
        <f t="shared" si="115"/>
        <v>Durable Medical Equipment and Supplies Policy</v>
      </c>
      <c r="J2460" t="e">
        <f t="shared" ca="1" si="116"/>
        <v>#N/A</v>
      </c>
      <c r="N2460" s="34" t="s">
        <v>2011</v>
      </c>
      <c r="O2460" s="34" t="s">
        <v>2061</v>
      </c>
      <c r="P2460" s="69">
        <v>8267</v>
      </c>
      <c r="Q2460" s="34" t="s">
        <v>10609</v>
      </c>
      <c r="R2460" s="34" t="s">
        <v>2065</v>
      </c>
      <c r="S2460" s="69">
        <v>56507</v>
      </c>
      <c r="T2460" s="70" t="s">
        <v>10610</v>
      </c>
      <c r="U2460" s="34" t="s">
        <v>7476</v>
      </c>
      <c r="V2460" s="34" t="s">
        <v>7477</v>
      </c>
      <c r="W2460" s="34" t="s">
        <v>10606</v>
      </c>
      <c r="X2460" s="34" t="s">
        <v>2011</v>
      </c>
    </row>
    <row r="2461" spans="1:24" x14ac:dyDescent="0.25">
      <c r="A2461" s="30" t="s">
        <v>103</v>
      </c>
      <c r="B2461" s="31" t="s">
        <v>1022</v>
      </c>
      <c r="C2461" s="31" t="str">
        <f t="shared" si="114"/>
        <v>Durable Medical Equipment and Supplies Policy</v>
      </c>
      <c r="G2461" s="30" t="s">
        <v>103</v>
      </c>
      <c r="H2461" s="31" t="s">
        <v>1022</v>
      </c>
      <c r="I2461" s="31" t="str">
        <f t="shared" si="115"/>
        <v>Durable Medical Equipment and Supplies Policy</v>
      </c>
      <c r="J2461" t="e">
        <f t="shared" ca="1" si="116"/>
        <v>#N/A</v>
      </c>
      <c r="N2461" s="34" t="s">
        <v>2011</v>
      </c>
      <c r="O2461" s="34" t="s">
        <v>2061</v>
      </c>
      <c r="P2461" s="69">
        <v>8268</v>
      </c>
      <c r="Q2461" s="34" t="s">
        <v>10611</v>
      </c>
      <c r="R2461" s="34" t="s">
        <v>2064</v>
      </c>
      <c r="S2461" s="69">
        <v>55590</v>
      </c>
      <c r="T2461" s="70" t="s">
        <v>10612</v>
      </c>
      <c r="U2461" s="34" t="s">
        <v>7476</v>
      </c>
      <c r="V2461" s="34" t="s">
        <v>7477</v>
      </c>
      <c r="W2461" s="34" t="s">
        <v>10606</v>
      </c>
      <c r="X2461" s="34" t="s">
        <v>2011</v>
      </c>
    </row>
    <row r="2462" spans="1:24" x14ac:dyDescent="0.25">
      <c r="A2462" s="30" t="s">
        <v>103</v>
      </c>
      <c r="B2462" s="31" t="s">
        <v>1084</v>
      </c>
      <c r="C2462" s="31" t="str">
        <f t="shared" si="114"/>
        <v>Durable Medical Equipment and Supplies Policy</v>
      </c>
      <c r="G2462" s="30" t="s">
        <v>103</v>
      </c>
      <c r="H2462" s="31" t="s">
        <v>1084</v>
      </c>
      <c r="I2462" s="31" t="str">
        <f t="shared" si="115"/>
        <v>Durable Medical Equipment and Supplies Policy</v>
      </c>
      <c r="J2462" t="e">
        <f t="shared" ca="1" si="116"/>
        <v>#N/A</v>
      </c>
      <c r="N2462" s="71" t="s">
        <v>2011</v>
      </c>
      <c r="O2462" s="34" t="s">
        <v>2061</v>
      </c>
      <c r="P2462" s="69">
        <v>8269</v>
      </c>
      <c r="Q2462" s="34" t="s">
        <v>10613</v>
      </c>
      <c r="R2462" s="34" t="s">
        <v>1412</v>
      </c>
      <c r="S2462" s="69">
        <v>60847</v>
      </c>
      <c r="T2462" s="70" t="s">
        <v>10614</v>
      </c>
      <c r="U2462" s="34" t="s">
        <v>7476</v>
      </c>
      <c r="V2462" s="34" t="s">
        <v>7477</v>
      </c>
      <c r="W2462" s="70" t="s">
        <v>10615</v>
      </c>
      <c r="X2462" s="71" t="s">
        <v>2011</v>
      </c>
    </row>
    <row r="2463" spans="1:24" x14ac:dyDescent="0.25">
      <c r="A2463" s="30" t="s">
        <v>1780</v>
      </c>
      <c r="B2463" s="31" t="s">
        <v>731</v>
      </c>
      <c r="C2463" s="31" t="str">
        <f t="shared" si="114"/>
        <v>Durable Medical Equipment and Supplies Policy</v>
      </c>
      <c r="G2463" s="30" t="s">
        <v>1780</v>
      </c>
      <c r="H2463" s="31" t="s">
        <v>731</v>
      </c>
      <c r="I2463" s="31" t="str">
        <f t="shared" si="115"/>
        <v>Durable Medical Equipment and Supplies Policy</v>
      </c>
      <c r="J2463" t="e">
        <f t="shared" ca="1" si="116"/>
        <v>#N/A</v>
      </c>
      <c r="N2463" s="34" t="s">
        <v>2011</v>
      </c>
      <c r="O2463" s="34" t="s">
        <v>2061</v>
      </c>
      <c r="P2463" s="69">
        <v>8623</v>
      </c>
      <c r="Q2463" s="34" t="s">
        <v>10616</v>
      </c>
      <c r="R2463" s="34" t="s">
        <v>2062</v>
      </c>
      <c r="S2463" s="69">
        <v>55490</v>
      </c>
      <c r="T2463" s="70" t="s">
        <v>10617</v>
      </c>
      <c r="U2463" s="34" t="s">
        <v>7932</v>
      </c>
      <c r="V2463" s="34" t="s">
        <v>8097</v>
      </c>
      <c r="W2463" s="34" t="s">
        <v>10618</v>
      </c>
      <c r="X2463" s="34" t="s">
        <v>2011</v>
      </c>
    </row>
    <row r="2464" spans="1:24" x14ac:dyDescent="0.25">
      <c r="A2464" s="30" t="s">
        <v>1780</v>
      </c>
      <c r="B2464" s="31" t="s">
        <v>732</v>
      </c>
      <c r="C2464" s="31" t="str">
        <f t="shared" si="114"/>
        <v>Durable Medical Equipment and Supplies Policy</v>
      </c>
      <c r="G2464" s="30" t="s">
        <v>1780</v>
      </c>
      <c r="H2464" s="31" t="s">
        <v>732</v>
      </c>
      <c r="I2464" s="31" t="str">
        <f t="shared" si="115"/>
        <v>Durable Medical Equipment and Supplies Policy</v>
      </c>
      <c r="J2464" t="e">
        <f t="shared" ca="1" si="116"/>
        <v>#N/A</v>
      </c>
      <c r="N2464" s="71" t="s">
        <v>2011</v>
      </c>
      <c r="O2464" s="34" t="s">
        <v>3608</v>
      </c>
      <c r="P2464" s="69">
        <v>9284</v>
      </c>
      <c r="Q2464" s="34" t="s">
        <v>10619</v>
      </c>
      <c r="R2464" s="34" t="s">
        <v>1609</v>
      </c>
      <c r="S2464" s="69">
        <v>58890</v>
      </c>
      <c r="T2464" s="70" t="s">
        <v>10620</v>
      </c>
      <c r="U2464" s="34" t="s">
        <v>7476</v>
      </c>
      <c r="V2464" s="34" t="s">
        <v>7477</v>
      </c>
      <c r="W2464" s="70" t="s">
        <v>10621</v>
      </c>
      <c r="X2464" s="71" t="s">
        <v>2011</v>
      </c>
    </row>
    <row r="2465" spans="1:24" x14ac:dyDescent="0.25">
      <c r="A2465" s="30" t="s">
        <v>1781</v>
      </c>
      <c r="B2465" s="31" t="s">
        <v>548</v>
      </c>
      <c r="C2465" s="31" t="str">
        <f t="shared" si="114"/>
        <v>Durable Medical Equipment and Supplies Policy</v>
      </c>
      <c r="G2465" s="30" t="s">
        <v>1781</v>
      </c>
      <c r="H2465" s="31" t="s">
        <v>548</v>
      </c>
      <c r="I2465" s="31" t="str">
        <f t="shared" si="115"/>
        <v>Durable Medical Equipment and Supplies Policy</v>
      </c>
      <c r="J2465" t="e">
        <f t="shared" ca="1" si="116"/>
        <v>#N/A</v>
      </c>
      <c r="N2465" s="34" t="s">
        <v>2011</v>
      </c>
      <c r="O2465" s="34" t="s">
        <v>3608</v>
      </c>
      <c r="P2465" s="69">
        <v>9285</v>
      </c>
      <c r="Q2465" s="34" t="s">
        <v>10622</v>
      </c>
      <c r="R2465" s="34" t="s">
        <v>10623</v>
      </c>
      <c r="S2465" s="69">
        <v>58857</v>
      </c>
      <c r="T2465" s="70" t="s">
        <v>10624</v>
      </c>
      <c r="U2465" s="34" t="s">
        <v>7476</v>
      </c>
      <c r="V2465" s="34" t="s">
        <v>7477</v>
      </c>
      <c r="W2465" s="34" t="s">
        <v>10625</v>
      </c>
      <c r="X2465" s="34" t="s">
        <v>2011</v>
      </c>
    </row>
    <row r="2466" spans="1:24" x14ac:dyDescent="0.25">
      <c r="A2466" s="30" t="s">
        <v>1782</v>
      </c>
      <c r="B2466" s="31" t="s">
        <v>970</v>
      </c>
      <c r="C2466" s="31" t="str">
        <f t="shared" si="114"/>
        <v>Durable Medical Equipment and Supplies Policy</v>
      </c>
      <c r="G2466" s="30" t="s">
        <v>1782</v>
      </c>
      <c r="H2466" s="31" t="s">
        <v>970</v>
      </c>
      <c r="I2466" s="31" t="str">
        <f t="shared" si="115"/>
        <v>Durable Medical Equipment and Supplies Policy</v>
      </c>
      <c r="J2466" t="e">
        <f t="shared" ca="1" si="116"/>
        <v>#N/A</v>
      </c>
      <c r="N2466" s="34" t="s">
        <v>2011</v>
      </c>
      <c r="O2466" s="34" t="s">
        <v>3608</v>
      </c>
      <c r="P2466" s="69">
        <v>9286</v>
      </c>
      <c r="Q2466" s="34" t="s">
        <v>10626</v>
      </c>
      <c r="R2466" s="34" t="s">
        <v>10627</v>
      </c>
      <c r="S2466" s="69">
        <v>58856</v>
      </c>
      <c r="T2466" s="70" t="s">
        <v>10628</v>
      </c>
      <c r="U2466" s="34" t="s">
        <v>7476</v>
      </c>
      <c r="V2466" s="34" t="s">
        <v>7477</v>
      </c>
      <c r="W2466" s="34" t="s">
        <v>10625</v>
      </c>
      <c r="X2466" s="34" t="s">
        <v>2011</v>
      </c>
    </row>
    <row r="2467" spans="1:24" x14ac:dyDescent="0.25">
      <c r="A2467" s="30" t="s">
        <v>1782</v>
      </c>
      <c r="B2467" s="31" t="s">
        <v>971</v>
      </c>
      <c r="C2467" s="31" t="str">
        <f t="shared" si="114"/>
        <v>Durable Medical Equipment and Supplies Policy</v>
      </c>
      <c r="G2467" s="30" t="s">
        <v>1782</v>
      </c>
      <c r="H2467" s="31" t="s">
        <v>971</v>
      </c>
      <c r="I2467" s="31" t="str">
        <f t="shared" si="115"/>
        <v>Durable Medical Equipment and Supplies Policy</v>
      </c>
      <c r="J2467" t="e">
        <f t="shared" ca="1" si="116"/>
        <v>#N/A</v>
      </c>
      <c r="N2467" s="34" t="s">
        <v>2011</v>
      </c>
      <c r="O2467" s="34" t="s">
        <v>3608</v>
      </c>
      <c r="P2467" s="69">
        <v>9287</v>
      </c>
      <c r="Q2467" s="34" t="s">
        <v>10629</v>
      </c>
      <c r="R2467" s="34" t="s">
        <v>10630</v>
      </c>
      <c r="S2467" s="69">
        <v>58850</v>
      </c>
      <c r="T2467" s="70" t="s">
        <v>10631</v>
      </c>
      <c r="U2467" s="34" t="s">
        <v>7932</v>
      </c>
      <c r="V2467" s="34" t="s">
        <v>8097</v>
      </c>
      <c r="W2467" s="34" t="s">
        <v>10632</v>
      </c>
      <c r="X2467" s="34" t="s">
        <v>2011</v>
      </c>
    </row>
    <row r="2468" spans="1:24" x14ac:dyDescent="0.25">
      <c r="A2468" s="30" t="s">
        <v>1782</v>
      </c>
      <c r="B2468" s="31" t="s">
        <v>972</v>
      </c>
      <c r="C2468" s="31" t="str">
        <f t="shared" si="114"/>
        <v>Durable Medical Equipment and Supplies Policy</v>
      </c>
      <c r="G2468" s="30" t="s">
        <v>1782</v>
      </c>
      <c r="H2468" s="31" t="s">
        <v>972</v>
      </c>
      <c r="I2468" s="31" t="str">
        <f t="shared" si="115"/>
        <v>Durable Medical Equipment and Supplies Policy</v>
      </c>
      <c r="J2468" t="e">
        <f t="shared" ca="1" si="116"/>
        <v>#N/A</v>
      </c>
      <c r="N2468" s="34" t="s">
        <v>2011</v>
      </c>
      <c r="O2468" s="34" t="s">
        <v>3608</v>
      </c>
      <c r="P2468" s="69">
        <v>9288</v>
      </c>
      <c r="Q2468" s="34" t="s">
        <v>10633</v>
      </c>
      <c r="R2468" s="34" t="s">
        <v>10634</v>
      </c>
      <c r="S2468" s="69">
        <v>58849</v>
      </c>
      <c r="T2468" s="70" t="s">
        <v>10635</v>
      </c>
      <c r="U2468" s="34" t="s">
        <v>7932</v>
      </c>
      <c r="V2468" s="34" t="s">
        <v>7933</v>
      </c>
      <c r="W2468" s="34" t="s">
        <v>10636</v>
      </c>
      <c r="X2468" s="34" t="s">
        <v>2011</v>
      </c>
    </row>
    <row r="2469" spans="1:24" x14ac:dyDescent="0.25">
      <c r="A2469" s="30" t="s">
        <v>1782</v>
      </c>
      <c r="B2469" s="31" t="s">
        <v>973</v>
      </c>
      <c r="C2469" s="31" t="str">
        <f t="shared" si="114"/>
        <v>Durable Medical Equipment and Supplies Policy</v>
      </c>
      <c r="G2469" s="30" t="s">
        <v>1782</v>
      </c>
      <c r="H2469" s="31" t="s">
        <v>973</v>
      </c>
      <c r="I2469" s="31" t="str">
        <f t="shared" si="115"/>
        <v>Durable Medical Equipment and Supplies Policy</v>
      </c>
      <c r="J2469" t="e">
        <f t="shared" ca="1" si="116"/>
        <v>#N/A</v>
      </c>
      <c r="N2469" s="34" t="s">
        <v>2011</v>
      </c>
      <c r="O2469" s="34" t="s">
        <v>2055</v>
      </c>
      <c r="P2469" s="69">
        <v>7136</v>
      </c>
      <c r="Q2469" s="34" t="s">
        <v>10637</v>
      </c>
      <c r="R2469" s="34" t="s">
        <v>2057</v>
      </c>
      <c r="S2469" s="69">
        <v>36198</v>
      </c>
      <c r="T2469" s="70" t="s">
        <v>10638</v>
      </c>
      <c r="U2469" s="34" t="s">
        <v>7476</v>
      </c>
      <c r="V2469" s="34" t="s">
        <v>7477</v>
      </c>
      <c r="W2469" s="34" t="s">
        <v>10639</v>
      </c>
      <c r="X2469" s="34" t="s">
        <v>2011</v>
      </c>
    </row>
    <row r="2470" spans="1:24" x14ac:dyDescent="0.25">
      <c r="A2470" s="30" t="s">
        <v>1782</v>
      </c>
      <c r="B2470" s="31" t="s">
        <v>974</v>
      </c>
      <c r="C2470" s="31" t="str">
        <f t="shared" si="114"/>
        <v>Durable Medical Equipment and Supplies Policy</v>
      </c>
      <c r="G2470" s="30" t="s">
        <v>1782</v>
      </c>
      <c r="H2470" s="31" t="s">
        <v>974</v>
      </c>
      <c r="I2470" s="31" t="str">
        <f t="shared" si="115"/>
        <v>Durable Medical Equipment and Supplies Policy</v>
      </c>
      <c r="J2470" t="e">
        <f t="shared" ca="1" si="116"/>
        <v>#N/A</v>
      </c>
      <c r="N2470" s="34" t="s">
        <v>2011</v>
      </c>
      <c r="O2470" s="34" t="s">
        <v>2055</v>
      </c>
      <c r="P2470" s="69">
        <v>7137</v>
      </c>
      <c r="Q2470" s="34" t="s">
        <v>10640</v>
      </c>
      <c r="R2470" s="34" t="s">
        <v>2058</v>
      </c>
      <c r="S2470" s="69">
        <v>28765</v>
      </c>
      <c r="T2470" s="34" t="s">
        <v>10641</v>
      </c>
      <c r="U2470" s="34" t="s">
        <v>7476</v>
      </c>
      <c r="V2470" s="34" t="s">
        <v>7477</v>
      </c>
      <c r="W2470" s="34" t="s">
        <v>10642</v>
      </c>
      <c r="X2470" s="34" t="s">
        <v>2011</v>
      </c>
    </row>
    <row r="2471" spans="1:24" x14ac:dyDescent="0.25">
      <c r="A2471" s="30" t="s">
        <v>1782</v>
      </c>
      <c r="B2471" s="31" t="s">
        <v>975</v>
      </c>
      <c r="C2471" s="31" t="str">
        <f t="shared" si="114"/>
        <v>Durable Medical Equipment and Supplies Policy</v>
      </c>
      <c r="G2471" s="30" t="s">
        <v>1782</v>
      </c>
      <c r="H2471" s="31" t="s">
        <v>975</v>
      </c>
      <c r="I2471" s="31" t="str">
        <f t="shared" si="115"/>
        <v>Durable Medical Equipment and Supplies Policy</v>
      </c>
      <c r="J2471" t="e">
        <f t="shared" ca="1" si="116"/>
        <v>#N/A</v>
      </c>
      <c r="N2471" s="34" t="s">
        <v>2011</v>
      </c>
      <c r="O2471" s="34" t="s">
        <v>2055</v>
      </c>
      <c r="P2471" s="69">
        <v>7145</v>
      </c>
      <c r="Q2471" s="34" t="s">
        <v>10643</v>
      </c>
      <c r="R2471" s="34" t="s">
        <v>2059</v>
      </c>
      <c r="S2471" s="69">
        <v>27728</v>
      </c>
      <c r="T2471" s="70" t="s">
        <v>10644</v>
      </c>
      <c r="U2471" s="34" t="s">
        <v>7476</v>
      </c>
      <c r="V2471" s="34" t="s">
        <v>7477</v>
      </c>
      <c r="W2471" s="34" t="s">
        <v>10645</v>
      </c>
      <c r="X2471" s="34" t="s">
        <v>2011</v>
      </c>
    </row>
    <row r="2472" spans="1:24" x14ac:dyDescent="0.25">
      <c r="A2472" s="30" t="s">
        <v>1782</v>
      </c>
      <c r="B2472" s="31" t="s">
        <v>976</v>
      </c>
      <c r="C2472" s="31" t="str">
        <f t="shared" si="114"/>
        <v>Durable Medical Equipment and Supplies Policy</v>
      </c>
      <c r="G2472" s="30" t="s">
        <v>1782</v>
      </c>
      <c r="H2472" s="31" t="s">
        <v>976</v>
      </c>
      <c r="I2472" s="31" t="str">
        <f t="shared" si="115"/>
        <v>Durable Medical Equipment and Supplies Policy</v>
      </c>
      <c r="J2472" t="e">
        <f t="shared" ca="1" si="116"/>
        <v>#N/A</v>
      </c>
      <c r="N2472" s="34" t="s">
        <v>2011</v>
      </c>
      <c r="O2472" s="34" t="s">
        <v>2055</v>
      </c>
      <c r="P2472" s="69">
        <v>7146</v>
      </c>
      <c r="Q2472" s="34" t="s">
        <v>10646</v>
      </c>
      <c r="R2472" s="34" t="s">
        <v>2060</v>
      </c>
      <c r="S2472" s="69">
        <v>27697</v>
      </c>
      <c r="T2472" s="70" t="s">
        <v>10647</v>
      </c>
      <c r="U2472" s="34" t="s">
        <v>7476</v>
      </c>
      <c r="V2472" s="34" t="s">
        <v>7477</v>
      </c>
      <c r="W2472" s="34" t="s">
        <v>10645</v>
      </c>
      <c r="X2472" s="34" t="s">
        <v>2011</v>
      </c>
    </row>
    <row r="2473" spans="1:24" x14ac:dyDescent="0.25">
      <c r="A2473" s="30" t="s">
        <v>1782</v>
      </c>
      <c r="B2473" s="31" t="s">
        <v>977</v>
      </c>
      <c r="C2473" s="31" t="str">
        <f t="shared" si="114"/>
        <v>Durable Medical Equipment and Supplies Policy</v>
      </c>
      <c r="G2473" s="30" t="s">
        <v>1782</v>
      </c>
      <c r="H2473" s="31" t="s">
        <v>977</v>
      </c>
      <c r="I2473" s="31" t="str">
        <f t="shared" si="115"/>
        <v>Durable Medical Equipment and Supplies Policy</v>
      </c>
      <c r="J2473" t="e">
        <f t="shared" ca="1" si="116"/>
        <v>#N/A</v>
      </c>
      <c r="N2473" s="34" t="s">
        <v>2011</v>
      </c>
      <c r="O2473" s="34" t="s">
        <v>2055</v>
      </c>
      <c r="P2473" s="69">
        <v>7453</v>
      </c>
      <c r="Q2473" s="34" t="s">
        <v>10648</v>
      </c>
      <c r="R2473" s="34" t="s">
        <v>2056</v>
      </c>
      <c r="S2473" s="69">
        <v>30409</v>
      </c>
      <c r="T2473" s="70" t="s">
        <v>10649</v>
      </c>
      <c r="U2473" s="34" t="s">
        <v>7476</v>
      </c>
      <c r="V2473" s="34" t="s">
        <v>7477</v>
      </c>
      <c r="W2473" s="34" t="s">
        <v>10650</v>
      </c>
      <c r="X2473" s="34" t="s">
        <v>2011</v>
      </c>
    </row>
    <row r="2474" spans="1:24" x14ac:dyDescent="0.25">
      <c r="A2474" s="30" t="s">
        <v>1783</v>
      </c>
      <c r="B2474" s="31" t="s">
        <v>554</v>
      </c>
      <c r="C2474" s="31" t="str">
        <f t="shared" si="114"/>
        <v>Durable Medical Equipment and Supplies Policy</v>
      </c>
      <c r="G2474" s="30" t="s">
        <v>1783</v>
      </c>
      <c r="H2474" s="31" t="s">
        <v>554</v>
      </c>
      <c r="I2474" s="31" t="str">
        <f t="shared" si="115"/>
        <v>Durable Medical Equipment and Supplies Policy</v>
      </c>
      <c r="J2474" t="e">
        <f t="shared" ca="1" si="116"/>
        <v>#N/A</v>
      </c>
      <c r="N2474" s="71" t="s">
        <v>2011</v>
      </c>
      <c r="O2474" s="34" t="s">
        <v>2044</v>
      </c>
      <c r="P2474" s="69">
        <v>5305</v>
      </c>
      <c r="Q2474" s="34" t="s">
        <v>10651</v>
      </c>
      <c r="R2474" s="34" t="s">
        <v>173</v>
      </c>
      <c r="S2474" s="69">
        <v>55202</v>
      </c>
      <c r="T2474" s="70" t="s">
        <v>10652</v>
      </c>
      <c r="U2474" s="34" t="s">
        <v>7476</v>
      </c>
      <c r="V2474" s="34" t="s">
        <v>7477</v>
      </c>
      <c r="W2474" s="70" t="s">
        <v>10653</v>
      </c>
      <c r="X2474" s="71" t="s">
        <v>2011</v>
      </c>
    </row>
    <row r="2475" spans="1:24" x14ac:dyDescent="0.25">
      <c r="A2475" s="30" t="s">
        <v>3650</v>
      </c>
      <c r="B2475" s="31" t="s">
        <v>554</v>
      </c>
      <c r="C2475" s="31" t="str">
        <f t="shared" si="114"/>
        <v>Procedure Code Definition Policy</v>
      </c>
      <c r="G2475" s="30" t="s">
        <v>3650</v>
      </c>
      <c r="H2475" s="31" t="s">
        <v>554</v>
      </c>
      <c r="I2475" s="31" t="str">
        <f t="shared" si="115"/>
        <v>Procedure Code Definition Policy</v>
      </c>
      <c r="J2475" t="e">
        <f t="shared" ca="1" si="116"/>
        <v>#N/A</v>
      </c>
      <c r="N2475" s="34" t="s">
        <v>2011</v>
      </c>
      <c r="O2475" s="34" t="s">
        <v>2044</v>
      </c>
      <c r="P2475" s="69">
        <v>5306</v>
      </c>
      <c r="Q2475" s="34" t="s">
        <v>10654</v>
      </c>
      <c r="R2475" s="34" t="s">
        <v>2050</v>
      </c>
      <c r="S2475" s="69">
        <v>39724</v>
      </c>
      <c r="T2475" s="34" t="s">
        <v>10655</v>
      </c>
      <c r="U2475" s="34" t="s">
        <v>7476</v>
      </c>
      <c r="V2475" s="34" t="s">
        <v>7477</v>
      </c>
      <c r="W2475" s="34" t="s">
        <v>10656</v>
      </c>
      <c r="X2475" s="34" t="s">
        <v>2011</v>
      </c>
    </row>
    <row r="2476" spans="1:24" x14ac:dyDescent="0.25">
      <c r="A2476" s="30" t="s">
        <v>1784</v>
      </c>
      <c r="B2476" s="31" t="s">
        <v>761</v>
      </c>
      <c r="C2476" s="31" t="str">
        <f t="shared" si="114"/>
        <v>Durable Medical Equipment and Supplies Policy</v>
      </c>
      <c r="G2476" s="30" t="s">
        <v>1784</v>
      </c>
      <c r="H2476" s="31" t="s">
        <v>761</v>
      </c>
      <c r="I2476" s="31" t="str">
        <f t="shared" si="115"/>
        <v>Durable Medical Equipment and Supplies Policy</v>
      </c>
      <c r="J2476" t="e">
        <f t="shared" ca="1" si="116"/>
        <v>#N/A</v>
      </c>
      <c r="N2476" s="34" t="s">
        <v>2011</v>
      </c>
      <c r="O2476" s="34" t="s">
        <v>2044</v>
      </c>
      <c r="P2476" s="69">
        <v>5307</v>
      </c>
      <c r="Q2476" s="34" t="s">
        <v>10657</v>
      </c>
      <c r="R2476" s="34" t="s">
        <v>10658</v>
      </c>
      <c r="S2476" s="69">
        <v>58156</v>
      </c>
      <c r="T2476" s="70" t="s">
        <v>10659</v>
      </c>
      <c r="U2476" s="34" t="s">
        <v>7476</v>
      </c>
      <c r="V2476" s="34" t="s">
        <v>7477</v>
      </c>
      <c r="W2476" s="34" t="s">
        <v>10660</v>
      </c>
      <c r="X2476" s="34" t="s">
        <v>2011</v>
      </c>
    </row>
    <row r="2477" spans="1:24" x14ac:dyDescent="0.25">
      <c r="A2477" s="30" t="s">
        <v>1785</v>
      </c>
      <c r="B2477" s="31" t="s">
        <v>554</v>
      </c>
      <c r="C2477" s="31" t="str">
        <f t="shared" si="114"/>
        <v>Durable Medical Equipment and Supplies Policy</v>
      </c>
      <c r="G2477" s="30" t="s">
        <v>1785</v>
      </c>
      <c r="H2477" s="31" t="s">
        <v>554</v>
      </c>
      <c r="I2477" s="31" t="str">
        <f t="shared" si="115"/>
        <v>Durable Medical Equipment and Supplies Policy</v>
      </c>
      <c r="J2477" t="e">
        <f t="shared" ca="1" si="116"/>
        <v>#N/A</v>
      </c>
      <c r="N2477" s="34" t="s">
        <v>2011</v>
      </c>
      <c r="O2477" s="34" t="s">
        <v>2044</v>
      </c>
      <c r="P2477" s="69">
        <v>5308</v>
      </c>
      <c r="Q2477" s="34" t="s">
        <v>10661</v>
      </c>
      <c r="R2477" s="34" t="s">
        <v>10662</v>
      </c>
      <c r="S2477" s="69">
        <v>57832</v>
      </c>
      <c r="T2477" s="70" t="s">
        <v>10663</v>
      </c>
      <c r="U2477" s="34" t="s">
        <v>7476</v>
      </c>
      <c r="V2477" s="34" t="s">
        <v>7477</v>
      </c>
      <c r="W2477" s="34" t="s">
        <v>10664</v>
      </c>
      <c r="X2477" s="34" t="s">
        <v>2011</v>
      </c>
    </row>
    <row r="2478" spans="1:24" x14ac:dyDescent="0.25">
      <c r="A2478" s="30" t="s">
        <v>1785</v>
      </c>
      <c r="B2478" s="31" t="s">
        <v>763</v>
      </c>
      <c r="C2478" s="31" t="str">
        <f t="shared" si="114"/>
        <v>Durable Medical Equipment and Supplies Policy</v>
      </c>
      <c r="G2478" s="30" t="s">
        <v>1785</v>
      </c>
      <c r="H2478" s="31" t="s">
        <v>763</v>
      </c>
      <c r="I2478" s="31" t="str">
        <f t="shared" si="115"/>
        <v>Durable Medical Equipment and Supplies Policy</v>
      </c>
      <c r="J2478" t="e">
        <f t="shared" ca="1" si="116"/>
        <v>#N/A</v>
      </c>
      <c r="N2478" s="34" t="s">
        <v>2011</v>
      </c>
      <c r="O2478" s="34" t="s">
        <v>2044</v>
      </c>
      <c r="P2478" s="69">
        <v>5309</v>
      </c>
      <c r="Q2478" s="34" t="s">
        <v>10665</v>
      </c>
      <c r="R2478" s="34" t="s">
        <v>2047</v>
      </c>
      <c r="S2478" s="69">
        <v>11027</v>
      </c>
      <c r="T2478" s="34" t="s">
        <v>10666</v>
      </c>
      <c r="U2478" s="34" t="s">
        <v>7476</v>
      </c>
      <c r="V2478" s="34" t="s">
        <v>7477</v>
      </c>
      <c r="W2478" s="34" t="s">
        <v>10660</v>
      </c>
      <c r="X2478" s="34" t="s">
        <v>2011</v>
      </c>
    </row>
    <row r="2479" spans="1:24" x14ac:dyDescent="0.25">
      <c r="A2479" s="30" t="s">
        <v>1786</v>
      </c>
      <c r="B2479" s="31" t="s">
        <v>1022</v>
      </c>
      <c r="C2479" s="31" t="str">
        <f t="shared" si="114"/>
        <v>Durable Medical Equipment and Supplies Policy</v>
      </c>
      <c r="G2479" s="30" t="s">
        <v>1786</v>
      </c>
      <c r="H2479" s="31" t="s">
        <v>1022</v>
      </c>
      <c r="I2479" s="31" t="str">
        <f t="shared" si="115"/>
        <v>Durable Medical Equipment and Supplies Policy</v>
      </c>
      <c r="J2479" t="e">
        <f t="shared" ca="1" si="116"/>
        <v>#N/A</v>
      </c>
      <c r="N2479" s="34" t="s">
        <v>2011</v>
      </c>
      <c r="O2479" s="34" t="s">
        <v>2044</v>
      </c>
      <c r="P2479" s="69">
        <v>5480</v>
      </c>
      <c r="Q2479" s="34" t="s">
        <v>10667</v>
      </c>
      <c r="R2479" s="34" t="s">
        <v>2046</v>
      </c>
      <c r="S2479" s="69">
        <v>39629</v>
      </c>
      <c r="T2479" s="70" t="s">
        <v>10668</v>
      </c>
      <c r="U2479" s="34" t="s">
        <v>7476</v>
      </c>
      <c r="V2479" s="34" t="s">
        <v>7477</v>
      </c>
      <c r="W2479" s="34" t="s">
        <v>10656</v>
      </c>
      <c r="X2479" s="34" t="s">
        <v>2011</v>
      </c>
    </row>
    <row r="2480" spans="1:24" x14ac:dyDescent="0.25">
      <c r="A2480" s="30" t="s">
        <v>1786</v>
      </c>
      <c r="B2480" s="31" t="s">
        <v>1084</v>
      </c>
      <c r="C2480" s="31" t="str">
        <f t="shared" si="114"/>
        <v>Durable Medical Equipment and Supplies Policy</v>
      </c>
      <c r="G2480" s="30" t="s">
        <v>1786</v>
      </c>
      <c r="H2480" s="31" t="s">
        <v>1084</v>
      </c>
      <c r="I2480" s="31" t="str">
        <f t="shared" si="115"/>
        <v>Durable Medical Equipment and Supplies Policy</v>
      </c>
      <c r="J2480" t="e">
        <f t="shared" ca="1" si="116"/>
        <v>#N/A</v>
      </c>
      <c r="N2480" s="34" t="s">
        <v>2011</v>
      </c>
      <c r="O2480" s="34" t="s">
        <v>2044</v>
      </c>
      <c r="P2480" s="69">
        <v>5481</v>
      </c>
      <c r="Q2480" s="34" t="s">
        <v>10669</v>
      </c>
      <c r="R2480" s="34" t="s">
        <v>10670</v>
      </c>
      <c r="S2480" s="69">
        <v>57782</v>
      </c>
      <c r="T2480" s="70" t="s">
        <v>10671</v>
      </c>
      <c r="U2480" s="34" t="s">
        <v>7476</v>
      </c>
      <c r="V2480" s="34" t="s">
        <v>7477</v>
      </c>
      <c r="W2480" s="34" t="s">
        <v>10660</v>
      </c>
      <c r="X2480" s="34" t="s">
        <v>2011</v>
      </c>
    </row>
    <row r="2481" spans="1:24" x14ac:dyDescent="0.25">
      <c r="A2481" s="30" t="s">
        <v>1787</v>
      </c>
      <c r="B2481" s="31" t="s">
        <v>1022</v>
      </c>
      <c r="C2481" s="31" t="str">
        <f t="shared" si="114"/>
        <v>Durable Medical Equipment and Supplies Policy</v>
      </c>
      <c r="G2481" s="30" t="s">
        <v>1787</v>
      </c>
      <c r="H2481" s="31" t="s">
        <v>1022</v>
      </c>
      <c r="I2481" s="31" t="str">
        <f t="shared" si="115"/>
        <v>Durable Medical Equipment and Supplies Policy</v>
      </c>
      <c r="J2481" t="e">
        <f t="shared" ca="1" si="116"/>
        <v>#N/A</v>
      </c>
      <c r="N2481" s="34" t="s">
        <v>2011</v>
      </c>
      <c r="O2481" s="34" t="s">
        <v>2044</v>
      </c>
      <c r="P2481" s="69">
        <v>6907</v>
      </c>
      <c r="Q2481" s="34" t="s">
        <v>10672</v>
      </c>
      <c r="R2481" s="34" t="s">
        <v>2054</v>
      </c>
      <c r="S2481" s="69">
        <v>39628</v>
      </c>
      <c r="T2481" s="70" t="s">
        <v>10673</v>
      </c>
      <c r="U2481" s="34" t="s">
        <v>7476</v>
      </c>
      <c r="V2481" s="34" t="s">
        <v>7477</v>
      </c>
      <c r="W2481" s="34" t="s">
        <v>10656</v>
      </c>
      <c r="X2481" s="34" t="s">
        <v>2011</v>
      </c>
    </row>
    <row r="2482" spans="1:24" x14ac:dyDescent="0.25">
      <c r="A2482" s="30" t="s">
        <v>1787</v>
      </c>
      <c r="B2482" s="31" t="s">
        <v>1084</v>
      </c>
      <c r="C2482" s="31" t="str">
        <f t="shared" si="114"/>
        <v>Durable Medical Equipment and Supplies Policy</v>
      </c>
      <c r="G2482" s="30" t="s">
        <v>1787</v>
      </c>
      <c r="H2482" s="31" t="s">
        <v>1084</v>
      </c>
      <c r="I2482" s="31" t="str">
        <f t="shared" si="115"/>
        <v>Durable Medical Equipment and Supplies Policy</v>
      </c>
      <c r="J2482" t="e">
        <f t="shared" ca="1" si="116"/>
        <v>#N/A</v>
      </c>
      <c r="N2482" s="34" t="s">
        <v>2011</v>
      </c>
      <c r="O2482" s="34" t="s">
        <v>2044</v>
      </c>
      <c r="P2482" s="69">
        <v>7378</v>
      </c>
      <c r="Q2482" s="34" t="s">
        <v>10674</v>
      </c>
      <c r="R2482" s="34" t="s">
        <v>2053</v>
      </c>
      <c r="S2482" s="69">
        <v>55203</v>
      </c>
      <c r="T2482" s="70" t="s">
        <v>10675</v>
      </c>
      <c r="U2482" s="34" t="s">
        <v>7476</v>
      </c>
      <c r="V2482" s="34" t="s">
        <v>7477</v>
      </c>
      <c r="W2482" s="34" t="s">
        <v>10656</v>
      </c>
      <c r="X2482" s="34" t="s">
        <v>2011</v>
      </c>
    </row>
    <row r="2483" spans="1:24" x14ac:dyDescent="0.25">
      <c r="A2483" s="30" t="s">
        <v>1788</v>
      </c>
      <c r="B2483" s="31" t="s">
        <v>761</v>
      </c>
      <c r="C2483" s="31" t="str">
        <f t="shared" si="114"/>
        <v>Durable Medical Equipment and Supplies Policy</v>
      </c>
      <c r="G2483" s="30" t="s">
        <v>1788</v>
      </c>
      <c r="H2483" s="31" t="s">
        <v>761</v>
      </c>
      <c r="I2483" s="31" t="str">
        <f t="shared" si="115"/>
        <v>Durable Medical Equipment and Supplies Policy</v>
      </c>
      <c r="J2483" t="e">
        <f t="shared" ca="1" si="116"/>
        <v>#N/A</v>
      </c>
      <c r="N2483" s="34" t="s">
        <v>2011</v>
      </c>
      <c r="O2483" s="34" t="s">
        <v>2044</v>
      </c>
      <c r="P2483" s="69">
        <v>9006</v>
      </c>
      <c r="Q2483" s="34" t="s">
        <v>10676</v>
      </c>
      <c r="R2483" s="34" t="s">
        <v>2052</v>
      </c>
      <c r="S2483" s="69">
        <v>55004</v>
      </c>
      <c r="T2483" s="70" t="s">
        <v>10677</v>
      </c>
      <c r="U2483" s="34" t="s">
        <v>7492</v>
      </c>
      <c r="V2483" s="34" t="s">
        <v>7492</v>
      </c>
      <c r="W2483" s="34" t="s">
        <v>8106</v>
      </c>
      <c r="X2483" s="34" t="s">
        <v>2011</v>
      </c>
    </row>
    <row r="2484" spans="1:24" x14ac:dyDescent="0.25">
      <c r="A2484" s="30" t="s">
        <v>1788</v>
      </c>
      <c r="B2484" s="31" t="s">
        <v>844</v>
      </c>
      <c r="C2484" s="31" t="str">
        <f t="shared" si="114"/>
        <v>Durable Medical Equipment and Supplies Policy</v>
      </c>
      <c r="G2484" s="30" t="s">
        <v>1788</v>
      </c>
      <c r="H2484" s="31" t="s">
        <v>844</v>
      </c>
      <c r="I2484" s="31" t="str">
        <f t="shared" si="115"/>
        <v>Durable Medical Equipment and Supplies Policy</v>
      </c>
      <c r="J2484" t="e">
        <f t="shared" ca="1" si="116"/>
        <v>#N/A</v>
      </c>
      <c r="N2484" s="34" t="s">
        <v>2011</v>
      </c>
      <c r="O2484" s="34" t="s">
        <v>2044</v>
      </c>
      <c r="P2484" s="69">
        <v>9007</v>
      </c>
      <c r="Q2484" s="34" t="s">
        <v>10678</v>
      </c>
      <c r="R2484" s="34" t="s">
        <v>2051</v>
      </c>
      <c r="S2484" s="69">
        <v>55076</v>
      </c>
      <c r="T2484" s="70" t="s">
        <v>10679</v>
      </c>
      <c r="U2484" s="34" t="s">
        <v>7932</v>
      </c>
      <c r="V2484" s="34" t="s">
        <v>8097</v>
      </c>
      <c r="W2484" s="34" t="s">
        <v>10680</v>
      </c>
      <c r="X2484" s="34" t="s">
        <v>2011</v>
      </c>
    </row>
    <row r="2485" spans="1:24" x14ac:dyDescent="0.25">
      <c r="A2485" s="30" t="s">
        <v>1788</v>
      </c>
      <c r="B2485" s="31" t="s">
        <v>805</v>
      </c>
      <c r="C2485" s="31" t="str">
        <f t="shared" si="114"/>
        <v>Durable Medical Equipment and Supplies Policy</v>
      </c>
      <c r="G2485" s="30" t="s">
        <v>1788</v>
      </c>
      <c r="H2485" s="31" t="s">
        <v>805</v>
      </c>
      <c r="I2485" s="31" t="str">
        <f t="shared" si="115"/>
        <v>Durable Medical Equipment and Supplies Policy</v>
      </c>
      <c r="J2485" t="e">
        <f t="shared" ca="1" si="116"/>
        <v>#N/A</v>
      </c>
      <c r="N2485" s="34" t="s">
        <v>2011</v>
      </c>
      <c r="O2485" s="34" t="s">
        <v>2041</v>
      </c>
      <c r="P2485" s="69">
        <v>6318</v>
      </c>
      <c r="Q2485" s="34" t="s">
        <v>10681</v>
      </c>
      <c r="R2485" s="34" t="s">
        <v>2043</v>
      </c>
      <c r="S2485" s="69">
        <v>29763</v>
      </c>
      <c r="T2485" s="70" t="s">
        <v>10682</v>
      </c>
      <c r="U2485" s="34" t="s">
        <v>7476</v>
      </c>
      <c r="V2485" s="34" t="s">
        <v>7477</v>
      </c>
      <c r="W2485" s="34" t="s">
        <v>10683</v>
      </c>
      <c r="X2485" s="34" t="s">
        <v>2011</v>
      </c>
    </row>
    <row r="2486" spans="1:24" x14ac:dyDescent="0.25">
      <c r="A2486" s="30" t="s">
        <v>1788</v>
      </c>
      <c r="B2486" s="31" t="s">
        <v>806</v>
      </c>
      <c r="C2486" s="31" t="str">
        <f t="shared" si="114"/>
        <v>Durable Medical Equipment and Supplies Policy</v>
      </c>
      <c r="G2486" s="30" t="s">
        <v>1788</v>
      </c>
      <c r="H2486" s="31" t="s">
        <v>806</v>
      </c>
      <c r="I2486" s="31" t="str">
        <f t="shared" si="115"/>
        <v>Durable Medical Equipment and Supplies Policy</v>
      </c>
      <c r="J2486" t="e">
        <f t="shared" ca="1" si="116"/>
        <v>#N/A</v>
      </c>
      <c r="N2486" s="34" t="s">
        <v>2011</v>
      </c>
      <c r="O2486" s="34" t="s">
        <v>2041</v>
      </c>
      <c r="P2486" s="69">
        <v>6319</v>
      </c>
      <c r="Q2486" s="34" t="s">
        <v>10684</v>
      </c>
      <c r="R2486" s="34" t="s">
        <v>2042</v>
      </c>
      <c r="S2486" s="69">
        <v>29770</v>
      </c>
      <c r="T2486" s="70" t="s">
        <v>10685</v>
      </c>
      <c r="U2486" s="34" t="s">
        <v>7476</v>
      </c>
      <c r="V2486" s="34" t="s">
        <v>7477</v>
      </c>
      <c r="W2486" s="34" t="s">
        <v>10686</v>
      </c>
      <c r="X2486" s="34" t="s">
        <v>2011</v>
      </c>
    </row>
    <row r="2487" spans="1:24" x14ac:dyDescent="0.25">
      <c r="A2487" s="30" t="s">
        <v>1788</v>
      </c>
      <c r="B2487" s="31" t="s">
        <v>853</v>
      </c>
      <c r="C2487" s="31" t="str">
        <f t="shared" si="114"/>
        <v>Durable Medical Equipment and Supplies Policy</v>
      </c>
      <c r="G2487" s="30" t="s">
        <v>1788</v>
      </c>
      <c r="H2487" s="31" t="s">
        <v>853</v>
      </c>
      <c r="I2487" s="31" t="str">
        <f t="shared" si="115"/>
        <v>Durable Medical Equipment and Supplies Policy</v>
      </c>
      <c r="J2487" t="e">
        <f t="shared" ca="1" si="116"/>
        <v>#N/A</v>
      </c>
      <c r="N2487" s="71" t="s">
        <v>2011</v>
      </c>
      <c r="O2487" s="34" t="s">
        <v>2035</v>
      </c>
      <c r="P2487" s="69">
        <v>7512</v>
      </c>
      <c r="Q2487" s="70" t="s">
        <v>10687</v>
      </c>
      <c r="R2487" s="34" t="s">
        <v>1164</v>
      </c>
      <c r="S2487" s="69">
        <v>31111</v>
      </c>
      <c r="T2487" s="70" t="s">
        <v>10688</v>
      </c>
      <c r="U2487" s="34" t="s">
        <v>7476</v>
      </c>
      <c r="V2487" s="34" t="s">
        <v>7477</v>
      </c>
      <c r="W2487" s="70" t="s">
        <v>10689</v>
      </c>
      <c r="X2487" s="71" t="s">
        <v>2011</v>
      </c>
    </row>
    <row r="2488" spans="1:24" x14ac:dyDescent="0.25">
      <c r="A2488" s="30" t="s">
        <v>1788</v>
      </c>
      <c r="B2488" s="31" t="s">
        <v>854</v>
      </c>
      <c r="C2488" s="31" t="str">
        <f t="shared" si="114"/>
        <v>Durable Medical Equipment and Supplies Policy</v>
      </c>
      <c r="G2488" s="30" t="s">
        <v>1788</v>
      </c>
      <c r="H2488" s="31" t="s">
        <v>854</v>
      </c>
      <c r="I2488" s="31" t="str">
        <f t="shared" si="115"/>
        <v>Durable Medical Equipment and Supplies Policy</v>
      </c>
      <c r="J2488" t="e">
        <f t="shared" ca="1" si="116"/>
        <v>#N/A</v>
      </c>
      <c r="N2488" s="34" t="s">
        <v>2011</v>
      </c>
      <c r="O2488" s="34" t="s">
        <v>2035</v>
      </c>
      <c r="P2488" s="69">
        <v>7513</v>
      </c>
      <c r="Q2488" s="70" t="s">
        <v>10690</v>
      </c>
      <c r="R2488" s="34" t="s">
        <v>2037</v>
      </c>
      <c r="S2488" s="69">
        <v>31113</v>
      </c>
      <c r="T2488" s="70" t="s">
        <v>10691</v>
      </c>
      <c r="U2488" s="34" t="s">
        <v>7476</v>
      </c>
      <c r="V2488" s="34" t="s">
        <v>7477</v>
      </c>
      <c r="W2488" s="34" t="s">
        <v>10692</v>
      </c>
      <c r="X2488" s="34" t="s">
        <v>2011</v>
      </c>
    </row>
    <row r="2489" spans="1:24" x14ac:dyDescent="0.25">
      <c r="A2489" s="30" t="s">
        <v>1788</v>
      </c>
      <c r="B2489" s="31" t="s">
        <v>716</v>
      </c>
      <c r="C2489" s="31" t="str">
        <f t="shared" si="114"/>
        <v>Durable Medical Equipment and Supplies Policy</v>
      </c>
      <c r="G2489" s="30" t="s">
        <v>1788</v>
      </c>
      <c r="H2489" s="31" t="s">
        <v>716</v>
      </c>
      <c r="I2489" s="31" t="str">
        <f t="shared" si="115"/>
        <v>Durable Medical Equipment and Supplies Policy</v>
      </c>
      <c r="J2489" t="e">
        <f t="shared" ca="1" si="116"/>
        <v>#N/A</v>
      </c>
      <c r="N2489" s="34" t="s">
        <v>2011</v>
      </c>
      <c r="O2489" s="34" t="s">
        <v>2035</v>
      </c>
      <c r="P2489" s="69">
        <v>7514</v>
      </c>
      <c r="Q2489" s="34" t="s">
        <v>10693</v>
      </c>
      <c r="R2489" s="34" t="s">
        <v>2040</v>
      </c>
      <c r="S2489" s="69">
        <v>36288</v>
      </c>
      <c r="T2489" s="70" t="s">
        <v>10694</v>
      </c>
      <c r="U2489" s="34" t="s">
        <v>7476</v>
      </c>
      <c r="V2489" s="34" t="s">
        <v>7477</v>
      </c>
      <c r="W2489" s="34" t="s">
        <v>10692</v>
      </c>
      <c r="X2489" s="34" t="s">
        <v>2011</v>
      </c>
    </row>
    <row r="2490" spans="1:24" x14ac:dyDescent="0.25">
      <c r="A2490" s="30" t="s">
        <v>1788</v>
      </c>
      <c r="B2490" s="31" t="s">
        <v>718</v>
      </c>
      <c r="C2490" s="31" t="str">
        <f t="shared" si="114"/>
        <v>Durable Medical Equipment and Supplies Policy</v>
      </c>
      <c r="G2490" s="30" t="s">
        <v>1788</v>
      </c>
      <c r="H2490" s="31" t="s">
        <v>718</v>
      </c>
      <c r="I2490" s="31" t="str">
        <f t="shared" si="115"/>
        <v>Durable Medical Equipment and Supplies Policy</v>
      </c>
      <c r="J2490" t="e">
        <f t="shared" ca="1" si="116"/>
        <v>#N/A</v>
      </c>
      <c r="N2490" s="34" t="s">
        <v>2011</v>
      </c>
      <c r="O2490" s="34" t="s">
        <v>2035</v>
      </c>
      <c r="P2490" s="69">
        <v>7515</v>
      </c>
      <c r="Q2490" s="34" t="s">
        <v>10695</v>
      </c>
      <c r="R2490" s="34" t="s">
        <v>2039</v>
      </c>
      <c r="S2490" s="69">
        <v>36289</v>
      </c>
      <c r="T2490" s="34" t="s">
        <v>10696</v>
      </c>
      <c r="U2490" s="34" t="s">
        <v>7476</v>
      </c>
      <c r="V2490" s="34" t="s">
        <v>7477</v>
      </c>
      <c r="W2490" s="34" t="s">
        <v>10692</v>
      </c>
      <c r="X2490" s="34" t="s">
        <v>2011</v>
      </c>
    </row>
    <row r="2491" spans="1:24" x14ac:dyDescent="0.25">
      <c r="A2491" s="30" t="s">
        <v>1788</v>
      </c>
      <c r="B2491" s="31" t="s">
        <v>692</v>
      </c>
      <c r="C2491" s="31" t="str">
        <f t="shared" si="114"/>
        <v>Durable Medical Equipment and Supplies Policy</v>
      </c>
      <c r="G2491" s="30" t="s">
        <v>1788</v>
      </c>
      <c r="H2491" s="31" t="s">
        <v>692</v>
      </c>
      <c r="I2491" s="31" t="str">
        <f t="shared" si="115"/>
        <v>Durable Medical Equipment and Supplies Policy</v>
      </c>
      <c r="J2491" t="e">
        <f t="shared" ca="1" si="116"/>
        <v>#N/A</v>
      </c>
      <c r="N2491" s="34" t="s">
        <v>2011</v>
      </c>
      <c r="O2491" s="34" t="s">
        <v>2035</v>
      </c>
      <c r="P2491" s="69">
        <v>7516</v>
      </c>
      <c r="Q2491" s="34" t="s">
        <v>10697</v>
      </c>
      <c r="R2491" s="34" t="s">
        <v>2038</v>
      </c>
      <c r="S2491" s="69">
        <v>31109</v>
      </c>
      <c r="T2491" s="34" t="s">
        <v>10698</v>
      </c>
      <c r="U2491" s="34" t="s">
        <v>7476</v>
      </c>
      <c r="V2491" s="34" t="s">
        <v>7477</v>
      </c>
      <c r="W2491" s="34" t="s">
        <v>10692</v>
      </c>
      <c r="X2491" s="34" t="s">
        <v>2011</v>
      </c>
    </row>
    <row r="2492" spans="1:24" x14ac:dyDescent="0.25">
      <c r="A2492" s="30" t="s">
        <v>1788</v>
      </c>
      <c r="B2492" s="31" t="s">
        <v>693</v>
      </c>
      <c r="C2492" s="31" t="str">
        <f t="shared" si="114"/>
        <v>Durable Medical Equipment and Supplies Policy</v>
      </c>
      <c r="G2492" s="30" t="s">
        <v>1788</v>
      </c>
      <c r="H2492" s="31" t="s">
        <v>693</v>
      </c>
      <c r="I2492" s="31" t="str">
        <f t="shared" si="115"/>
        <v>Durable Medical Equipment and Supplies Policy</v>
      </c>
      <c r="J2492" t="e">
        <f t="shared" ca="1" si="116"/>
        <v>#N/A</v>
      </c>
      <c r="N2492" s="34" t="s">
        <v>2011</v>
      </c>
      <c r="O2492" s="34" t="s">
        <v>2035</v>
      </c>
      <c r="P2492" s="69">
        <v>7519</v>
      </c>
      <c r="Q2492" s="70" t="s">
        <v>10699</v>
      </c>
      <c r="R2492" s="34" t="s">
        <v>2036</v>
      </c>
      <c r="S2492" s="69">
        <v>31123</v>
      </c>
      <c r="T2492" s="70" t="s">
        <v>10700</v>
      </c>
      <c r="U2492" s="34" t="s">
        <v>7476</v>
      </c>
      <c r="V2492" s="34" t="s">
        <v>7477</v>
      </c>
      <c r="W2492" s="34" t="s">
        <v>10692</v>
      </c>
      <c r="X2492" s="34" t="s">
        <v>2011</v>
      </c>
    </row>
    <row r="2493" spans="1:24" x14ac:dyDescent="0.25">
      <c r="A2493" s="30" t="s">
        <v>1788</v>
      </c>
      <c r="B2493" s="31" t="s">
        <v>983</v>
      </c>
      <c r="C2493" s="31" t="str">
        <f t="shared" si="114"/>
        <v>Durable Medical Equipment and Supplies Policy</v>
      </c>
      <c r="G2493" s="30" t="s">
        <v>1788</v>
      </c>
      <c r="H2493" s="31" t="s">
        <v>983</v>
      </c>
      <c r="I2493" s="31" t="str">
        <f t="shared" si="115"/>
        <v>Durable Medical Equipment and Supplies Policy</v>
      </c>
      <c r="J2493" t="e">
        <f t="shared" ca="1" si="116"/>
        <v>#N/A</v>
      </c>
      <c r="N2493" s="34" t="s">
        <v>2011</v>
      </c>
      <c r="O2493" s="34" t="s">
        <v>2023</v>
      </c>
      <c r="P2493" s="69">
        <v>7445</v>
      </c>
      <c r="Q2493" s="34" t="s">
        <v>10701</v>
      </c>
      <c r="R2493" s="34" t="s">
        <v>2034</v>
      </c>
      <c r="S2493" s="69">
        <v>28434</v>
      </c>
      <c r="T2493" s="34" t="s">
        <v>10702</v>
      </c>
      <c r="U2493" s="34" t="s">
        <v>7476</v>
      </c>
      <c r="V2493" s="34" t="s">
        <v>7477</v>
      </c>
      <c r="W2493" s="34" t="s">
        <v>10703</v>
      </c>
      <c r="X2493" s="34" t="s">
        <v>2011</v>
      </c>
    </row>
    <row r="2494" spans="1:24" x14ac:dyDescent="0.25">
      <c r="A2494" s="30" t="s">
        <v>1788</v>
      </c>
      <c r="B2494" s="31" t="s">
        <v>984</v>
      </c>
      <c r="C2494" s="31" t="str">
        <f t="shared" si="114"/>
        <v>Durable Medical Equipment and Supplies Policy</v>
      </c>
      <c r="G2494" s="30" t="s">
        <v>1788</v>
      </c>
      <c r="H2494" s="31" t="s">
        <v>984</v>
      </c>
      <c r="I2494" s="31" t="str">
        <f t="shared" si="115"/>
        <v>Durable Medical Equipment and Supplies Policy</v>
      </c>
      <c r="J2494" t="e">
        <f t="shared" ca="1" si="116"/>
        <v>#N/A</v>
      </c>
      <c r="N2494" s="34" t="s">
        <v>2011</v>
      </c>
      <c r="O2494" s="34" t="s">
        <v>2023</v>
      </c>
      <c r="P2494" s="69">
        <v>7446</v>
      </c>
      <c r="Q2494" s="34" t="s">
        <v>10704</v>
      </c>
      <c r="R2494" s="34" t="s">
        <v>2033</v>
      </c>
      <c r="S2494" s="69">
        <v>28436</v>
      </c>
      <c r="T2494" s="34" t="s">
        <v>10705</v>
      </c>
      <c r="U2494" s="34" t="s">
        <v>7476</v>
      </c>
      <c r="V2494" s="34" t="s">
        <v>7477</v>
      </c>
      <c r="W2494" s="34" t="s">
        <v>10703</v>
      </c>
      <c r="X2494" s="34" t="s">
        <v>2011</v>
      </c>
    </row>
    <row r="2495" spans="1:24" x14ac:dyDescent="0.25">
      <c r="A2495" s="30" t="s">
        <v>1788</v>
      </c>
      <c r="B2495" s="31" t="s">
        <v>1789</v>
      </c>
      <c r="C2495" s="31" t="str">
        <f t="shared" si="114"/>
        <v>Durable Medical Equipment and Supplies Policy</v>
      </c>
      <c r="G2495" s="30" t="s">
        <v>1788</v>
      </c>
      <c r="H2495" s="31" t="s">
        <v>1789</v>
      </c>
      <c r="I2495" s="31" t="str">
        <f t="shared" si="115"/>
        <v>Durable Medical Equipment and Supplies Policy</v>
      </c>
      <c r="J2495" t="e">
        <f t="shared" ca="1" si="116"/>
        <v>#N/A</v>
      </c>
      <c r="N2495" s="34" t="s">
        <v>2011</v>
      </c>
      <c r="O2495" s="34" t="s">
        <v>2023</v>
      </c>
      <c r="P2495" s="69">
        <v>7447</v>
      </c>
      <c r="Q2495" s="70" t="s">
        <v>10706</v>
      </c>
      <c r="R2495" s="34" t="s">
        <v>2032</v>
      </c>
      <c r="S2495" s="69">
        <v>40730</v>
      </c>
      <c r="T2495" s="34" t="s">
        <v>10707</v>
      </c>
      <c r="U2495" s="34" t="s">
        <v>7476</v>
      </c>
      <c r="V2495" s="34" t="s">
        <v>7477</v>
      </c>
      <c r="W2495" s="34" t="s">
        <v>10708</v>
      </c>
      <c r="X2495" s="34" t="s">
        <v>2011</v>
      </c>
    </row>
    <row r="2496" spans="1:24" x14ac:dyDescent="0.25">
      <c r="A2496" s="30" t="s">
        <v>1788</v>
      </c>
      <c r="B2496" s="31" t="s">
        <v>1790</v>
      </c>
      <c r="C2496" s="31" t="str">
        <f t="shared" si="114"/>
        <v>Durable Medical Equipment and Supplies Policy</v>
      </c>
      <c r="G2496" s="30" t="s">
        <v>1788</v>
      </c>
      <c r="H2496" s="31" t="s">
        <v>1790</v>
      </c>
      <c r="I2496" s="31" t="str">
        <f t="shared" si="115"/>
        <v>Durable Medical Equipment and Supplies Policy</v>
      </c>
      <c r="J2496" t="e">
        <f t="shared" ca="1" si="116"/>
        <v>#N/A</v>
      </c>
      <c r="N2496" s="34" t="s">
        <v>2011</v>
      </c>
      <c r="O2496" s="34" t="s">
        <v>2023</v>
      </c>
      <c r="P2496" s="69">
        <v>7448</v>
      </c>
      <c r="Q2496" s="34" t="s">
        <v>10709</v>
      </c>
      <c r="R2496" s="34" t="s">
        <v>2031</v>
      </c>
      <c r="S2496" s="69">
        <v>47680</v>
      </c>
      <c r="T2496" s="70" t="s">
        <v>10710</v>
      </c>
      <c r="U2496" s="34" t="s">
        <v>7476</v>
      </c>
      <c r="V2496" s="34" t="s">
        <v>7477</v>
      </c>
      <c r="W2496" s="34" t="s">
        <v>10711</v>
      </c>
      <c r="X2496" s="34" t="s">
        <v>2011</v>
      </c>
    </row>
    <row r="2497" spans="1:24" x14ac:dyDescent="0.25">
      <c r="A2497" s="30" t="s">
        <v>1788</v>
      </c>
      <c r="B2497" s="31" t="s">
        <v>777</v>
      </c>
      <c r="C2497" s="31" t="str">
        <f t="shared" si="114"/>
        <v>Durable Medical Equipment and Supplies Policy</v>
      </c>
      <c r="G2497" s="30" t="s">
        <v>1788</v>
      </c>
      <c r="H2497" s="31" t="s">
        <v>777</v>
      </c>
      <c r="I2497" s="31" t="str">
        <f t="shared" si="115"/>
        <v>Durable Medical Equipment and Supplies Policy</v>
      </c>
      <c r="J2497" t="e">
        <f t="shared" ca="1" si="116"/>
        <v>#N/A</v>
      </c>
      <c r="N2497" s="34" t="s">
        <v>2011</v>
      </c>
      <c r="O2497" s="34" t="s">
        <v>2023</v>
      </c>
      <c r="P2497" s="69">
        <v>7449</v>
      </c>
      <c r="Q2497" s="34" t="s">
        <v>10712</v>
      </c>
      <c r="R2497" s="34" t="s">
        <v>2030</v>
      </c>
      <c r="S2497" s="69">
        <v>47691</v>
      </c>
      <c r="T2497" s="70" t="s">
        <v>10713</v>
      </c>
      <c r="U2497" s="34" t="s">
        <v>7476</v>
      </c>
      <c r="V2497" s="34" t="s">
        <v>7477</v>
      </c>
      <c r="W2497" s="34" t="s">
        <v>10714</v>
      </c>
      <c r="X2497" s="34" t="s">
        <v>2011</v>
      </c>
    </row>
    <row r="2498" spans="1:24" x14ac:dyDescent="0.25">
      <c r="A2498" s="30" t="s">
        <v>1788</v>
      </c>
      <c r="B2498" s="31" t="s">
        <v>778</v>
      </c>
      <c r="C2498" s="31" t="str">
        <f t="shared" si="114"/>
        <v>Durable Medical Equipment and Supplies Policy</v>
      </c>
      <c r="G2498" s="30" t="s">
        <v>1788</v>
      </c>
      <c r="H2498" s="31" t="s">
        <v>778</v>
      </c>
      <c r="I2498" s="31" t="str">
        <f t="shared" si="115"/>
        <v>Durable Medical Equipment and Supplies Policy</v>
      </c>
      <c r="J2498" t="e">
        <f t="shared" ca="1" si="116"/>
        <v>#N/A</v>
      </c>
      <c r="N2498" s="34" t="s">
        <v>2011</v>
      </c>
      <c r="O2498" s="34" t="s">
        <v>2023</v>
      </c>
      <c r="P2498" s="69">
        <v>7450</v>
      </c>
      <c r="Q2498" s="34" t="s">
        <v>10715</v>
      </c>
      <c r="R2498" s="34" t="s">
        <v>2029</v>
      </c>
      <c r="S2498" s="69">
        <v>28463</v>
      </c>
      <c r="T2498" s="34" t="s">
        <v>10716</v>
      </c>
      <c r="U2498" s="34" t="s">
        <v>7476</v>
      </c>
      <c r="V2498" s="34" t="s">
        <v>7477</v>
      </c>
      <c r="W2498" s="34" t="s">
        <v>10703</v>
      </c>
      <c r="X2498" s="34" t="s">
        <v>2011</v>
      </c>
    </row>
    <row r="2499" spans="1:24" x14ac:dyDescent="0.25">
      <c r="A2499" s="30" t="s">
        <v>1791</v>
      </c>
      <c r="B2499" s="31" t="s">
        <v>548</v>
      </c>
      <c r="C2499" s="31" t="str">
        <f t="shared" ref="C2499:C2562" si="117">VLOOKUP(A2499,$G:$I,3,0)</f>
        <v>Durable Medical Equipment and Supplies Policy</v>
      </c>
      <c r="G2499" s="30" t="s">
        <v>1791</v>
      </c>
      <c r="H2499" s="31" t="s">
        <v>548</v>
      </c>
      <c r="I2499" s="31" t="str">
        <f t="shared" ref="I2499:I2562" si="118">VLOOKUP(G2499,$R:$X,7,0)</f>
        <v>Durable Medical Equipment and Supplies Policy</v>
      </c>
      <c r="J2499" t="e">
        <f t="shared" ref="J2499:J2562" ca="1" si="119">VLOOKUP(I2499,$J:$J,1,0)</f>
        <v>#N/A</v>
      </c>
      <c r="N2499" s="34" t="s">
        <v>2011</v>
      </c>
      <c r="O2499" s="34" t="s">
        <v>2023</v>
      </c>
      <c r="P2499" s="69">
        <v>7451</v>
      </c>
      <c r="Q2499" s="34" t="s">
        <v>10717</v>
      </c>
      <c r="R2499" s="34" t="s">
        <v>2028</v>
      </c>
      <c r="S2499" s="69">
        <v>55024</v>
      </c>
      <c r="T2499" s="70" t="s">
        <v>10718</v>
      </c>
      <c r="U2499" s="34" t="s">
        <v>7476</v>
      </c>
      <c r="V2499" s="34" t="s">
        <v>7477</v>
      </c>
      <c r="W2499" s="34" t="s">
        <v>10708</v>
      </c>
      <c r="X2499" s="34" t="s">
        <v>2011</v>
      </c>
    </row>
    <row r="2500" spans="1:24" x14ac:dyDescent="0.25">
      <c r="A2500" s="30" t="s">
        <v>1792</v>
      </c>
      <c r="B2500" s="31" t="s">
        <v>983</v>
      </c>
      <c r="C2500" s="31" t="str">
        <f t="shared" si="117"/>
        <v>Durable Medical Equipment and Supplies Policy</v>
      </c>
      <c r="G2500" s="30" t="s">
        <v>1792</v>
      </c>
      <c r="H2500" s="31" t="s">
        <v>983</v>
      </c>
      <c r="I2500" s="31" t="str">
        <f t="shared" si="118"/>
        <v>Durable Medical Equipment and Supplies Policy</v>
      </c>
      <c r="J2500" t="e">
        <f t="shared" ca="1" si="119"/>
        <v>#N/A</v>
      </c>
      <c r="N2500" s="34" t="s">
        <v>2011</v>
      </c>
      <c r="O2500" s="34" t="s">
        <v>2023</v>
      </c>
      <c r="P2500" s="69">
        <v>8170</v>
      </c>
      <c r="Q2500" s="34" t="s">
        <v>10719</v>
      </c>
      <c r="R2500" s="34" t="s">
        <v>2026</v>
      </c>
      <c r="S2500" s="69">
        <v>40724</v>
      </c>
      <c r="T2500" s="70" t="s">
        <v>10720</v>
      </c>
      <c r="U2500" s="34" t="s">
        <v>7932</v>
      </c>
      <c r="V2500" s="34" t="s">
        <v>7946</v>
      </c>
      <c r="W2500" s="34" t="s">
        <v>10721</v>
      </c>
      <c r="X2500" s="34" t="s">
        <v>2011</v>
      </c>
    </row>
    <row r="2501" spans="1:24" x14ac:dyDescent="0.25">
      <c r="A2501" s="30" t="s">
        <v>1792</v>
      </c>
      <c r="B2501" s="31" t="s">
        <v>984</v>
      </c>
      <c r="C2501" s="31" t="str">
        <f t="shared" si="117"/>
        <v>Durable Medical Equipment and Supplies Policy</v>
      </c>
      <c r="G2501" s="30" t="s">
        <v>1792</v>
      </c>
      <c r="H2501" s="31" t="s">
        <v>984</v>
      </c>
      <c r="I2501" s="31" t="str">
        <f t="shared" si="118"/>
        <v>Durable Medical Equipment and Supplies Policy</v>
      </c>
      <c r="J2501" t="e">
        <f t="shared" ca="1" si="119"/>
        <v>#N/A</v>
      </c>
      <c r="N2501" s="34" t="s">
        <v>2011</v>
      </c>
      <c r="O2501" s="34" t="s">
        <v>2023</v>
      </c>
      <c r="P2501" s="69">
        <v>8171</v>
      </c>
      <c r="Q2501" s="34" t="s">
        <v>10722</v>
      </c>
      <c r="R2501" s="34" t="s">
        <v>2024</v>
      </c>
      <c r="S2501" s="69">
        <v>40729</v>
      </c>
      <c r="T2501" s="70" t="s">
        <v>10723</v>
      </c>
      <c r="U2501" s="34" t="s">
        <v>7932</v>
      </c>
      <c r="V2501" s="34" t="s">
        <v>7946</v>
      </c>
      <c r="W2501" s="34" t="s">
        <v>10721</v>
      </c>
      <c r="X2501" s="34" t="s">
        <v>2011</v>
      </c>
    </row>
    <row r="2502" spans="1:24" x14ac:dyDescent="0.25">
      <c r="A2502" s="30" t="s">
        <v>1793</v>
      </c>
      <c r="B2502" s="31" t="s">
        <v>475</v>
      </c>
      <c r="C2502" s="31" t="str">
        <f t="shared" si="117"/>
        <v>Durable Medical Equipment and Supplies Policy</v>
      </c>
      <c r="G2502" s="30" t="s">
        <v>1793</v>
      </c>
      <c r="H2502" s="31" t="s">
        <v>475</v>
      </c>
      <c r="I2502" s="31" t="str">
        <f t="shared" si="118"/>
        <v>Durable Medical Equipment and Supplies Policy</v>
      </c>
      <c r="J2502" t="e">
        <f t="shared" ca="1" si="119"/>
        <v>#N/A</v>
      </c>
      <c r="N2502" s="34" t="s">
        <v>2011</v>
      </c>
      <c r="O2502" s="34" t="s">
        <v>2023</v>
      </c>
      <c r="P2502" s="69">
        <v>8174</v>
      </c>
      <c r="Q2502" s="34" t="s">
        <v>10724</v>
      </c>
      <c r="R2502" s="34" t="s">
        <v>2027</v>
      </c>
      <c r="S2502" s="69">
        <v>47700</v>
      </c>
      <c r="T2502" s="70" t="s">
        <v>10725</v>
      </c>
      <c r="U2502" s="34" t="s">
        <v>7932</v>
      </c>
      <c r="V2502" s="34" t="s">
        <v>7946</v>
      </c>
      <c r="W2502" s="34" t="s">
        <v>10721</v>
      </c>
      <c r="X2502" s="34" t="s">
        <v>2011</v>
      </c>
    </row>
    <row r="2503" spans="1:24" x14ac:dyDescent="0.25">
      <c r="A2503" s="30" t="s">
        <v>1794</v>
      </c>
      <c r="B2503" s="31" t="s">
        <v>805</v>
      </c>
      <c r="C2503" s="31" t="str">
        <f t="shared" si="117"/>
        <v>Durable Medical Equipment and Supplies Policy</v>
      </c>
      <c r="G2503" s="30" t="s">
        <v>1794</v>
      </c>
      <c r="H2503" s="31" t="s">
        <v>805</v>
      </c>
      <c r="I2503" s="31" t="str">
        <f t="shared" si="118"/>
        <v>Durable Medical Equipment and Supplies Policy</v>
      </c>
      <c r="J2503" t="e">
        <f t="shared" ca="1" si="119"/>
        <v>#N/A</v>
      </c>
      <c r="N2503" s="34" t="s">
        <v>2011</v>
      </c>
      <c r="O2503" s="34" t="s">
        <v>2023</v>
      </c>
      <c r="P2503" s="69">
        <v>8175</v>
      </c>
      <c r="Q2503" s="34" t="s">
        <v>10726</v>
      </c>
      <c r="R2503" s="34" t="s">
        <v>2025</v>
      </c>
      <c r="S2503" s="69">
        <v>40725</v>
      </c>
      <c r="T2503" s="70" t="s">
        <v>10727</v>
      </c>
      <c r="U2503" s="34" t="s">
        <v>7932</v>
      </c>
      <c r="V2503" s="34" t="s">
        <v>7946</v>
      </c>
      <c r="W2503" s="34" t="s">
        <v>10728</v>
      </c>
      <c r="X2503" s="34" t="s">
        <v>2011</v>
      </c>
    </row>
    <row r="2504" spans="1:24" x14ac:dyDescent="0.25">
      <c r="A2504" s="30" t="s">
        <v>1794</v>
      </c>
      <c r="B2504" s="31" t="s">
        <v>806</v>
      </c>
      <c r="C2504" s="31" t="str">
        <f t="shared" si="117"/>
        <v>Durable Medical Equipment and Supplies Policy</v>
      </c>
      <c r="G2504" s="30" t="s">
        <v>1794</v>
      </c>
      <c r="H2504" s="31" t="s">
        <v>806</v>
      </c>
      <c r="I2504" s="31" t="str">
        <f t="shared" si="118"/>
        <v>Durable Medical Equipment and Supplies Policy</v>
      </c>
      <c r="J2504" t="e">
        <f t="shared" ca="1" si="119"/>
        <v>#N/A</v>
      </c>
      <c r="N2504" s="34" t="s">
        <v>2011</v>
      </c>
      <c r="O2504" s="34" t="s">
        <v>3596</v>
      </c>
      <c r="P2504" s="69">
        <v>9121</v>
      </c>
      <c r="Q2504" s="34" t="s">
        <v>10729</v>
      </c>
      <c r="R2504" s="34" t="s">
        <v>10730</v>
      </c>
      <c r="S2504" s="69">
        <v>57860</v>
      </c>
      <c r="T2504" s="70" t="s">
        <v>10731</v>
      </c>
      <c r="U2504" s="34" t="s">
        <v>7476</v>
      </c>
      <c r="V2504" s="34" t="s">
        <v>7477</v>
      </c>
      <c r="W2504" s="34" t="s">
        <v>10732</v>
      </c>
      <c r="X2504" s="34" t="s">
        <v>2011</v>
      </c>
    </row>
    <row r="2505" spans="1:24" x14ac:dyDescent="0.25">
      <c r="A2505" s="30" t="s">
        <v>1795</v>
      </c>
      <c r="B2505" s="31" t="s">
        <v>868</v>
      </c>
      <c r="C2505" s="31" t="str">
        <f t="shared" si="117"/>
        <v>Durable Medical Equipment and Supplies Policy</v>
      </c>
      <c r="G2505" s="30" t="s">
        <v>1795</v>
      </c>
      <c r="H2505" s="31" t="s">
        <v>868</v>
      </c>
      <c r="I2505" s="31" t="str">
        <f t="shared" si="118"/>
        <v>Durable Medical Equipment and Supplies Policy</v>
      </c>
      <c r="J2505" t="e">
        <f t="shared" ca="1" si="119"/>
        <v>#N/A</v>
      </c>
      <c r="N2505" s="34" t="s">
        <v>2011</v>
      </c>
      <c r="O2505" s="34" t="s">
        <v>3596</v>
      </c>
      <c r="P2505" s="69">
        <v>9122</v>
      </c>
      <c r="Q2505" s="34" t="s">
        <v>10733</v>
      </c>
      <c r="R2505" s="34" t="s">
        <v>10734</v>
      </c>
      <c r="S2505" s="69">
        <v>56391</v>
      </c>
      <c r="T2505" s="70" t="s">
        <v>10735</v>
      </c>
      <c r="U2505" s="34" t="s">
        <v>7476</v>
      </c>
      <c r="V2505" s="34" t="s">
        <v>7477</v>
      </c>
      <c r="W2505" s="34" t="s">
        <v>10732</v>
      </c>
      <c r="X2505" s="34" t="s">
        <v>2011</v>
      </c>
    </row>
    <row r="2506" spans="1:24" x14ac:dyDescent="0.25">
      <c r="A2506" s="30" t="s">
        <v>420</v>
      </c>
      <c r="B2506" s="31" t="s">
        <v>935</v>
      </c>
      <c r="C2506" s="31" t="str">
        <f t="shared" si="117"/>
        <v>Durable Medical Equipment and Supplies Policy</v>
      </c>
      <c r="G2506" s="30" t="s">
        <v>420</v>
      </c>
      <c r="H2506" s="31" t="s">
        <v>935</v>
      </c>
      <c r="I2506" s="31" t="str">
        <f t="shared" si="118"/>
        <v>Durable Medical Equipment and Supplies Policy</v>
      </c>
      <c r="J2506" t="e">
        <f t="shared" ca="1" si="119"/>
        <v>#N/A</v>
      </c>
      <c r="N2506" s="34" t="s">
        <v>2011</v>
      </c>
      <c r="O2506" s="34" t="s">
        <v>3596</v>
      </c>
      <c r="P2506" s="69">
        <v>9123</v>
      </c>
      <c r="Q2506" s="34" t="s">
        <v>10736</v>
      </c>
      <c r="R2506" s="34" t="s">
        <v>10737</v>
      </c>
      <c r="S2506" s="69">
        <v>56479</v>
      </c>
      <c r="T2506" s="34" t="s">
        <v>10738</v>
      </c>
      <c r="U2506" s="34" t="s">
        <v>7476</v>
      </c>
      <c r="V2506" s="34" t="s">
        <v>7477</v>
      </c>
      <c r="W2506" s="34" t="s">
        <v>10732</v>
      </c>
      <c r="X2506" s="34" t="s">
        <v>2011</v>
      </c>
    </row>
    <row r="2507" spans="1:24" x14ac:dyDescent="0.25">
      <c r="A2507" s="30" t="s">
        <v>420</v>
      </c>
      <c r="B2507" s="31" t="s">
        <v>1796</v>
      </c>
      <c r="C2507" s="31" t="str">
        <f t="shared" si="117"/>
        <v>Durable Medical Equipment and Supplies Policy</v>
      </c>
      <c r="G2507" s="30" t="s">
        <v>420</v>
      </c>
      <c r="H2507" s="31" t="s">
        <v>1796</v>
      </c>
      <c r="I2507" s="31" t="str">
        <f t="shared" si="118"/>
        <v>Durable Medical Equipment and Supplies Policy</v>
      </c>
      <c r="J2507" t="e">
        <f t="shared" ca="1" si="119"/>
        <v>#N/A</v>
      </c>
      <c r="N2507" s="34" t="s">
        <v>2011</v>
      </c>
      <c r="O2507" s="34" t="s">
        <v>3596</v>
      </c>
      <c r="P2507" s="69">
        <v>9124</v>
      </c>
      <c r="Q2507" s="34" t="s">
        <v>10739</v>
      </c>
      <c r="R2507" s="34" t="s">
        <v>10740</v>
      </c>
      <c r="S2507" s="69">
        <v>56389</v>
      </c>
      <c r="T2507" s="34" t="s">
        <v>10741</v>
      </c>
      <c r="U2507" s="34" t="s">
        <v>7476</v>
      </c>
      <c r="V2507" s="34" t="s">
        <v>7477</v>
      </c>
      <c r="W2507" s="34" t="s">
        <v>10732</v>
      </c>
      <c r="X2507" s="34" t="s">
        <v>2011</v>
      </c>
    </row>
    <row r="2508" spans="1:24" x14ac:dyDescent="0.25">
      <c r="A2508" s="30" t="s">
        <v>1797</v>
      </c>
      <c r="B2508" s="31" t="s">
        <v>1040</v>
      </c>
      <c r="C2508" s="31" t="str">
        <f t="shared" si="117"/>
        <v>Device and Supply Policy</v>
      </c>
      <c r="G2508" s="30" t="s">
        <v>1797</v>
      </c>
      <c r="H2508" s="31" t="s">
        <v>1040</v>
      </c>
      <c r="I2508" s="31" t="str">
        <f t="shared" si="118"/>
        <v>Device and Supply Policy</v>
      </c>
      <c r="J2508" t="e">
        <f t="shared" ca="1" si="119"/>
        <v>#N/A</v>
      </c>
      <c r="N2508" s="34" t="s">
        <v>2011</v>
      </c>
      <c r="O2508" s="34" t="s">
        <v>3596</v>
      </c>
      <c r="P2508" s="69">
        <v>9125</v>
      </c>
      <c r="Q2508" s="34" t="s">
        <v>10742</v>
      </c>
      <c r="R2508" s="34" t="s">
        <v>10743</v>
      </c>
      <c r="S2508" s="69">
        <v>56393</v>
      </c>
      <c r="T2508" s="70" t="s">
        <v>10744</v>
      </c>
      <c r="U2508" s="34" t="s">
        <v>7476</v>
      </c>
      <c r="V2508" s="34" t="s">
        <v>7477</v>
      </c>
      <c r="W2508" s="34" t="s">
        <v>10732</v>
      </c>
      <c r="X2508" s="34" t="s">
        <v>2011</v>
      </c>
    </row>
    <row r="2509" spans="1:24" x14ac:dyDescent="0.25">
      <c r="A2509" s="30" t="s">
        <v>1798</v>
      </c>
      <c r="B2509" s="31" t="s">
        <v>1040</v>
      </c>
      <c r="C2509" s="31" t="str">
        <f t="shared" si="117"/>
        <v>Device and Supply Policy</v>
      </c>
      <c r="G2509" s="30" t="s">
        <v>1798</v>
      </c>
      <c r="H2509" s="31" t="s">
        <v>1040</v>
      </c>
      <c r="I2509" s="31" t="str">
        <f t="shared" si="118"/>
        <v>Device and Supply Policy</v>
      </c>
      <c r="J2509" t="e">
        <f t="shared" ca="1" si="119"/>
        <v>#N/A</v>
      </c>
      <c r="N2509" s="34" t="s">
        <v>2011</v>
      </c>
      <c r="O2509" s="34" t="s">
        <v>3596</v>
      </c>
      <c r="P2509" s="69">
        <v>9126</v>
      </c>
      <c r="Q2509" s="34" t="s">
        <v>10745</v>
      </c>
      <c r="R2509" s="34" t="s">
        <v>10746</v>
      </c>
      <c r="S2509" s="69">
        <v>56403</v>
      </c>
      <c r="T2509" s="34" t="s">
        <v>10747</v>
      </c>
      <c r="U2509" s="34" t="s">
        <v>7476</v>
      </c>
      <c r="V2509" s="34" t="s">
        <v>7477</v>
      </c>
      <c r="W2509" s="34" t="s">
        <v>10732</v>
      </c>
      <c r="X2509" s="34" t="s">
        <v>2011</v>
      </c>
    </row>
    <row r="2510" spans="1:24" x14ac:dyDescent="0.25">
      <c r="A2510" s="30" t="s">
        <v>1799</v>
      </c>
      <c r="B2510" s="31" t="s">
        <v>1040</v>
      </c>
      <c r="C2510" s="31" t="str">
        <f t="shared" si="117"/>
        <v>Device and Supply Policy</v>
      </c>
      <c r="G2510" s="30" t="s">
        <v>1799</v>
      </c>
      <c r="H2510" s="31" t="s">
        <v>1040</v>
      </c>
      <c r="I2510" s="31" t="str">
        <f t="shared" si="118"/>
        <v>Device and Supply Policy</v>
      </c>
      <c r="J2510" t="e">
        <f t="shared" ca="1" si="119"/>
        <v>#N/A</v>
      </c>
      <c r="N2510" s="34" t="s">
        <v>2011</v>
      </c>
      <c r="O2510" s="34" t="s">
        <v>3605</v>
      </c>
      <c r="P2510" s="69">
        <v>9279</v>
      </c>
      <c r="Q2510" s="34" t="s">
        <v>10748</v>
      </c>
      <c r="R2510" s="34" t="s">
        <v>10749</v>
      </c>
      <c r="S2510" s="69">
        <v>58878</v>
      </c>
      <c r="T2510" s="70" t="s">
        <v>10750</v>
      </c>
      <c r="U2510" s="34" t="s">
        <v>7476</v>
      </c>
      <c r="V2510" s="34" t="s">
        <v>7477</v>
      </c>
      <c r="W2510" s="34" t="s">
        <v>10751</v>
      </c>
      <c r="X2510" s="34" t="s">
        <v>2011</v>
      </c>
    </row>
    <row r="2511" spans="1:24" x14ac:dyDescent="0.25">
      <c r="A2511" s="30" t="s">
        <v>1800</v>
      </c>
      <c r="B2511" s="31" t="s">
        <v>1040</v>
      </c>
      <c r="C2511" s="31" t="str">
        <f t="shared" si="117"/>
        <v>Device and Supply Policy</v>
      </c>
      <c r="G2511" s="30" t="s">
        <v>1800</v>
      </c>
      <c r="H2511" s="31" t="s">
        <v>1040</v>
      </c>
      <c r="I2511" s="31" t="str">
        <f t="shared" si="118"/>
        <v>Device and Supply Policy</v>
      </c>
      <c r="J2511" t="e">
        <f t="shared" ca="1" si="119"/>
        <v>#N/A</v>
      </c>
      <c r="N2511" s="34" t="s">
        <v>2011</v>
      </c>
      <c r="O2511" s="34" t="s">
        <v>3605</v>
      </c>
      <c r="P2511" s="69">
        <v>9280</v>
      </c>
      <c r="Q2511" s="34" t="s">
        <v>10752</v>
      </c>
      <c r="R2511" s="34" t="s">
        <v>10753</v>
      </c>
      <c r="S2511" s="69">
        <v>58834</v>
      </c>
      <c r="T2511" s="70" t="s">
        <v>10754</v>
      </c>
      <c r="U2511" s="34" t="s">
        <v>7476</v>
      </c>
      <c r="V2511" s="34" t="s">
        <v>7477</v>
      </c>
      <c r="W2511" s="34" t="s">
        <v>10751</v>
      </c>
      <c r="X2511" s="34" t="s">
        <v>2011</v>
      </c>
    </row>
    <row r="2512" spans="1:24" x14ac:dyDescent="0.25">
      <c r="A2512" s="30" t="s">
        <v>1801</v>
      </c>
      <c r="B2512" s="31" t="s">
        <v>1040</v>
      </c>
      <c r="C2512" s="31" t="str">
        <f t="shared" si="117"/>
        <v>Device and Supply Policy</v>
      </c>
      <c r="G2512" s="30" t="s">
        <v>1801</v>
      </c>
      <c r="H2512" s="31" t="s">
        <v>1040</v>
      </c>
      <c r="I2512" s="31" t="str">
        <f t="shared" si="118"/>
        <v>Device and Supply Policy</v>
      </c>
      <c r="J2512" t="e">
        <f t="shared" ca="1" si="119"/>
        <v>#N/A</v>
      </c>
      <c r="N2512" s="34" t="s">
        <v>2011</v>
      </c>
      <c r="O2512" s="34" t="s">
        <v>3605</v>
      </c>
      <c r="P2512" s="69">
        <v>9281</v>
      </c>
      <c r="Q2512" s="34" t="s">
        <v>10755</v>
      </c>
      <c r="R2512" s="34" t="s">
        <v>10756</v>
      </c>
      <c r="S2512" s="69">
        <v>58835</v>
      </c>
      <c r="T2512" s="70" t="s">
        <v>10757</v>
      </c>
      <c r="U2512" s="34" t="s">
        <v>7476</v>
      </c>
      <c r="V2512" s="34" t="s">
        <v>7477</v>
      </c>
      <c r="W2512" s="34" t="s">
        <v>10751</v>
      </c>
      <c r="X2512" s="34" t="s">
        <v>2011</v>
      </c>
    </row>
    <row r="2513" spans="1:24" x14ac:dyDescent="0.25">
      <c r="A2513" s="30" t="s">
        <v>1802</v>
      </c>
      <c r="B2513" s="31" t="s">
        <v>1040</v>
      </c>
      <c r="C2513" s="31" t="str">
        <f t="shared" si="117"/>
        <v>Device and Supply Policy</v>
      </c>
      <c r="G2513" s="30" t="s">
        <v>1802</v>
      </c>
      <c r="H2513" s="31" t="s">
        <v>1040</v>
      </c>
      <c r="I2513" s="31" t="str">
        <f t="shared" si="118"/>
        <v>Device and Supply Policy</v>
      </c>
      <c r="J2513" t="e">
        <f t="shared" ca="1" si="119"/>
        <v>#N/A</v>
      </c>
      <c r="N2513" s="34" t="s">
        <v>2011</v>
      </c>
      <c r="O2513" s="34" t="s">
        <v>3605</v>
      </c>
      <c r="P2513" s="69">
        <v>9282</v>
      </c>
      <c r="Q2513" s="34" t="s">
        <v>10758</v>
      </c>
      <c r="R2513" s="34" t="s">
        <v>10759</v>
      </c>
      <c r="S2513" s="69">
        <v>58848</v>
      </c>
      <c r="T2513" s="70" t="s">
        <v>10760</v>
      </c>
      <c r="U2513" s="34" t="s">
        <v>7476</v>
      </c>
      <c r="V2513" s="34" t="s">
        <v>7477</v>
      </c>
      <c r="W2513" s="34" t="s">
        <v>10751</v>
      </c>
      <c r="X2513" s="34" t="s">
        <v>2011</v>
      </c>
    </row>
    <row r="2514" spans="1:24" x14ac:dyDescent="0.25">
      <c r="A2514" s="30" t="s">
        <v>1803</v>
      </c>
      <c r="B2514" s="31" t="s">
        <v>1040</v>
      </c>
      <c r="C2514" s="31" t="str">
        <f t="shared" si="117"/>
        <v>Device and Supply Policy</v>
      </c>
      <c r="G2514" s="30" t="s">
        <v>1803</v>
      </c>
      <c r="H2514" s="31" t="s">
        <v>1040</v>
      </c>
      <c r="I2514" s="31" t="str">
        <f t="shared" si="118"/>
        <v>Device and Supply Policy</v>
      </c>
      <c r="J2514" t="e">
        <f t="shared" ca="1" si="119"/>
        <v>#N/A</v>
      </c>
      <c r="N2514" s="34" t="s">
        <v>2011</v>
      </c>
      <c r="O2514" s="34" t="s">
        <v>3605</v>
      </c>
      <c r="P2514" s="69">
        <v>9283</v>
      </c>
      <c r="Q2514" s="34" t="s">
        <v>10761</v>
      </c>
      <c r="R2514" s="34" t="s">
        <v>10762</v>
      </c>
      <c r="S2514" s="69">
        <v>58887</v>
      </c>
      <c r="T2514" s="70" t="s">
        <v>10763</v>
      </c>
      <c r="U2514" s="34" t="s">
        <v>7476</v>
      </c>
      <c r="V2514" s="34" t="s">
        <v>7477</v>
      </c>
      <c r="W2514" s="34" t="s">
        <v>10751</v>
      </c>
      <c r="X2514" s="34" t="s">
        <v>2011</v>
      </c>
    </row>
    <row r="2515" spans="1:24" x14ac:dyDescent="0.25">
      <c r="A2515" s="30" t="s">
        <v>1804</v>
      </c>
      <c r="B2515" s="31" t="s">
        <v>1040</v>
      </c>
      <c r="C2515" s="31" t="str">
        <f t="shared" si="117"/>
        <v>Device and Supply Policy</v>
      </c>
      <c r="G2515" s="30" t="s">
        <v>1804</v>
      </c>
      <c r="H2515" s="31" t="s">
        <v>1040</v>
      </c>
      <c r="I2515" s="31" t="str">
        <f t="shared" si="118"/>
        <v>Device and Supply Policy</v>
      </c>
      <c r="J2515" t="e">
        <f t="shared" ca="1" si="119"/>
        <v>#N/A</v>
      </c>
      <c r="N2515" s="71" t="s">
        <v>2011</v>
      </c>
      <c r="O2515" s="34" t="s">
        <v>3601</v>
      </c>
      <c r="P2515" s="69">
        <v>9233</v>
      </c>
      <c r="Q2515" s="34" t="s">
        <v>10764</v>
      </c>
      <c r="R2515" s="34" t="s">
        <v>1601</v>
      </c>
      <c r="S2515" s="69">
        <v>57550</v>
      </c>
      <c r="T2515" s="70" t="s">
        <v>10765</v>
      </c>
      <c r="U2515" s="34" t="s">
        <v>7476</v>
      </c>
      <c r="V2515" s="34" t="s">
        <v>7477</v>
      </c>
      <c r="W2515" s="70" t="s">
        <v>10766</v>
      </c>
      <c r="X2515" s="71" t="s">
        <v>2011</v>
      </c>
    </row>
    <row r="2516" spans="1:24" x14ac:dyDescent="0.25">
      <c r="A2516" s="30" t="s">
        <v>1805</v>
      </c>
      <c r="B2516" s="31" t="s">
        <v>1040</v>
      </c>
      <c r="C2516" s="31" t="str">
        <f t="shared" si="117"/>
        <v>Device and Supply Policy</v>
      </c>
      <c r="G2516" s="30" t="s">
        <v>1805</v>
      </c>
      <c r="H2516" s="31" t="s">
        <v>1040</v>
      </c>
      <c r="I2516" s="31" t="str">
        <f t="shared" si="118"/>
        <v>Device and Supply Policy</v>
      </c>
      <c r="J2516" t="e">
        <f t="shared" ca="1" si="119"/>
        <v>#N/A</v>
      </c>
      <c r="N2516" s="34" t="s">
        <v>2011</v>
      </c>
      <c r="O2516" s="34" t="s">
        <v>3601</v>
      </c>
      <c r="P2516" s="69">
        <v>9234</v>
      </c>
      <c r="Q2516" s="34" t="s">
        <v>10767</v>
      </c>
      <c r="R2516" s="34" t="s">
        <v>10768</v>
      </c>
      <c r="S2516" s="69">
        <v>57558</v>
      </c>
      <c r="T2516" s="70" t="s">
        <v>10769</v>
      </c>
      <c r="U2516" s="34" t="s">
        <v>7476</v>
      </c>
      <c r="V2516" s="34" t="s">
        <v>7477</v>
      </c>
      <c r="W2516" s="34" t="s">
        <v>10770</v>
      </c>
      <c r="X2516" s="34" t="s">
        <v>2011</v>
      </c>
    </row>
    <row r="2517" spans="1:24" x14ac:dyDescent="0.25">
      <c r="A2517" s="30" t="s">
        <v>1806</v>
      </c>
      <c r="B2517" s="31" t="s">
        <v>1040</v>
      </c>
      <c r="C2517" s="31" t="str">
        <f t="shared" si="117"/>
        <v>Device and Supply Policy</v>
      </c>
      <c r="G2517" s="30" t="s">
        <v>1806</v>
      </c>
      <c r="H2517" s="31" t="s">
        <v>1040</v>
      </c>
      <c r="I2517" s="31" t="str">
        <f t="shared" si="118"/>
        <v>Device and Supply Policy</v>
      </c>
      <c r="J2517" t="e">
        <f t="shared" ca="1" si="119"/>
        <v>#N/A</v>
      </c>
      <c r="N2517" s="34" t="s">
        <v>2011</v>
      </c>
      <c r="O2517" s="34" t="s">
        <v>3601</v>
      </c>
      <c r="P2517" s="69">
        <v>9235</v>
      </c>
      <c r="Q2517" s="34" t="s">
        <v>10771</v>
      </c>
      <c r="R2517" s="34" t="s">
        <v>10772</v>
      </c>
      <c r="S2517" s="69">
        <v>57546</v>
      </c>
      <c r="T2517" s="34" t="s">
        <v>10773</v>
      </c>
      <c r="U2517" s="34" t="s">
        <v>7476</v>
      </c>
      <c r="V2517" s="34" t="s">
        <v>7477</v>
      </c>
      <c r="W2517" s="34" t="s">
        <v>10770</v>
      </c>
      <c r="X2517" s="34" t="s">
        <v>2011</v>
      </c>
    </row>
    <row r="2518" spans="1:24" x14ac:dyDescent="0.25">
      <c r="A2518" s="30" t="s">
        <v>1807</v>
      </c>
      <c r="B2518" s="31" t="s">
        <v>1040</v>
      </c>
      <c r="C2518" s="31" t="str">
        <f t="shared" si="117"/>
        <v>Device and Supply Policy</v>
      </c>
      <c r="G2518" s="30" t="s">
        <v>1807</v>
      </c>
      <c r="H2518" s="31" t="s">
        <v>1040</v>
      </c>
      <c r="I2518" s="31" t="str">
        <f t="shared" si="118"/>
        <v>Device and Supply Policy</v>
      </c>
      <c r="J2518" t="e">
        <f t="shared" ca="1" si="119"/>
        <v>#N/A</v>
      </c>
      <c r="N2518" s="34" t="s">
        <v>2011</v>
      </c>
      <c r="O2518" s="34" t="s">
        <v>3601</v>
      </c>
      <c r="P2518" s="69">
        <v>9236</v>
      </c>
      <c r="Q2518" s="34" t="s">
        <v>10774</v>
      </c>
      <c r="R2518" s="34" t="s">
        <v>10775</v>
      </c>
      <c r="S2518" s="69">
        <v>57541</v>
      </c>
      <c r="T2518" s="34" t="s">
        <v>10776</v>
      </c>
      <c r="U2518" s="34" t="s">
        <v>7476</v>
      </c>
      <c r="V2518" s="34" t="s">
        <v>7477</v>
      </c>
      <c r="W2518" s="34" t="s">
        <v>10770</v>
      </c>
      <c r="X2518" s="34" t="s">
        <v>2011</v>
      </c>
    </row>
    <row r="2519" spans="1:24" x14ac:dyDescent="0.25">
      <c r="A2519" s="30" t="s">
        <v>1808</v>
      </c>
      <c r="B2519" s="31" t="s">
        <v>1040</v>
      </c>
      <c r="C2519" s="31" t="str">
        <f t="shared" si="117"/>
        <v>Device and Supply Policy</v>
      </c>
      <c r="G2519" s="30" t="s">
        <v>1808</v>
      </c>
      <c r="H2519" s="31" t="s">
        <v>1040</v>
      </c>
      <c r="I2519" s="31" t="str">
        <f t="shared" si="118"/>
        <v>Device and Supply Policy</v>
      </c>
      <c r="J2519" t="e">
        <f t="shared" ca="1" si="119"/>
        <v>#N/A</v>
      </c>
      <c r="N2519" s="34" t="s">
        <v>2011</v>
      </c>
      <c r="O2519" s="34" t="s">
        <v>3601</v>
      </c>
      <c r="P2519" s="69">
        <v>9237</v>
      </c>
      <c r="Q2519" s="34" t="s">
        <v>10777</v>
      </c>
      <c r="R2519" s="34" t="s">
        <v>10778</v>
      </c>
      <c r="S2519" s="69">
        <v>57634</v>
      </c>
      <c r="T2519" s="34" t="s">
        <v>10779</v>
      </c>
      <c r="U2519" s="34" t="s">
        <v>7476</v>
      </c>
      <c r="V2519" s="34" t="s">
        <v>7477</v>
      </c>
      <c r="W2519" s="34" t="s">
        <v>10780</v>
      </c>
      <c r="X2519" s="34" t="s">
        <v>2011</v>
      </c>
    </row>
    <row r="2520" spans="1:24" x14ac:dyDescent="0.25">
      <c r="A2520" s="30" t="s">
        <v>1809</v>
      </c>
      <c r="B2520" s="31" t="s">
        <v>1040</v>
      </c>
      <c r="C2520" s="31" t="str">
        <f t="shared" si="117"/>
        <v>Device and Supply Policy</v>
      </c>
      <c r="G2520" s="30" t="s">
        <v>1809</v>
      </c>
      <c r="H2520" s="31" t="s">
        <v>1040</v>
      </c>
      <c r="I2520" s="31" t="str">
        <f t="shared" si="118"/>
        <v>Device and Supply Policy</v>
      </c>
      <c r="J2520" t="e">
        <f t="shared" ca="1" si="119"/>
        <v>#N/A</v>
      </c>
      <c r="N2520" s="34" t="s">
        <v>2011</v>
      </c>
      <c r="O2520" s="34" t="s">
        <v>3601</v>
      </c>
      <c r="P2520" s="69">
        <v>9238</v>
      </c>
      <c r="Q2520" s="34" t="s">
        <v>10781</v>
      </c>
      <c r="R2520" s="34" t="s">
        <v>10782</v>
      </c>
      <c r="S2520" s="69">
        <v>57759</v>
      </c>
      <c r="T2520" s="34" t="s">
        <v>10783</v>
      </c>
      <c r="U2520" s="34" t="s">
        <v>7476</v>
      </c>
      <c r="V2520" s="34" t="s">
        <v>7477</v>
      </c>
      <c r="W2520" s="34" t="s">
        <v>10784</v>
      </c>
      <c r="X2520" s="34" t="s">
        <v>2011</v>
      </c>
    </row>
    <row r="2521" spans="1:24" x14ac:dyDescent="0.25">
      <c r="A2521" s="30" t="s">
        <v>1810</v>
      </c>
      <c r="B2521" s="31" t="s">
        <v>1040</v>
      </c>
      <c r="C2521" s="31" t="str">
        <f t="shared" si="117"/>
        <v>Device and Supply Policy</v>
      </c>
      <c r="G2521" s="30" t="s">
        <v>1810</v>
      </c>
      <c r="H2521" s="31" t="s">
        <v>1040</v>
      </c>
      <c r="I2521" s="31" t="str">
        <f t="shared" si="118"/>
        <v>Device and Supply Policy</v>
      </c>
      <c r="J2521" t="e">
        <f t="shared" ca="1" si="119"/>
        <v>#N/A</v>
      </c>
      <c r="N2521" s="34" t="s">
        <v>2011</v>
      </c>
      <c r="O2521" s="34" t="s">
        <v>3601</v>
      </c>
      <c r="P2521" s="69">
        <v>9239</v>
      </c>
      <c r="Q2521" s="34" t="s">
        <v>10785</v>
      </c>
      <c r="R2521" s="34" t="s">
        <v>10786</v>
      </c>
      <c r="S2521" s="69">
        <v>57940</v>
      </c>
      <c r="T2521" s="34" t="s">
        <v>10787</v>
      </c>
      <c r="U2521" s="34" t="s">
        <v>7476</v>
      </c>
      <c r="V2521" s="34" t="s">
        <v>7477</v>
      </c>
      <c r="W2521" s="34" t="s">
        <v>10784</v>
      </c>
      <c r="X2521" s="34" t="s">
        <v>2011</v>
      </c>
    </row>
    <row r="2522" spans="1:24" x14ac:dyDescent="0.25">
      <c r="A2522" s="30" t="s">
        <v>1811</v>
      </c>
      <c r="B2522" s="31" t="s">
        <v>1040</v>
      </c>
      <c r="C2522" s="31" t="str">
        <f t="shared" si="117"/>
        <v>Device and Supply Policy</v>
      </c>
      <c r="G2522" s="30" t="s">
        <v>1811</v>
      </c>
      <c r="H2522" s="31" t="s">
        <v>1040</v>
      </c>
      <c r="I2522" s="31" t="str">
        <f t="shared" si="118"/>
        <v>Device and Supply Policy</v>
      </c>
      <c r="J2522" t="e">
        <f t="shared" ca="1" si="119"/>
        <v>#N/A</v>
      </c>
      <c r="N2522" s="34" t="s">
        <v>2011</v>
      </c>
      <c r="O2522" s="34" t="s">
        <v>3601</v>
      </c>
      <c r="P2522" s="69">
        <v>9240</v>
      </c>
      <c r="Q2522" s="34" t="s">
        <v>10788</v>
      </c>
      <c r="R2522" s="34" t="s">
        <v>10789</v>
      </c>
      <c r="S2522" s="69">
        <v>57901</v>
      </c>
      <c r="T2522" s="70" t="s">
        <v>10790</v>
      </c>
      <c r="U2522" s="34" t="s">
        <v>7476</v>
      </c>
      <c r="V2522" s="34" t="s">
        <v>7477</v>
      </c>
      <c r="W2522" s="34" t="s">
        <v>10770</v>
      </c>
      <c r="X2522" s="34" t="s">
        <v>2011</v>
      </c>
    </row>
    <row r="2523" spans="1:24" x14ac:dyDescent="0.25">
      <c r="A2523" s="30" t="s">
        <v>1812</v>
      </c>
      <c r="B2523" s="31" t="s">
        <v>1040</v>
      </c>
      <c r="C2523" s="31" t="str">
        <f t="shared" si="117"/>
        <v>Device and Supply Policy</v>
      </c>
      <c r="G2523" s="30" t="s">
        <v>1812</v>
      </c>
      <c r="H2523" s="31" t="s">
        <v>1040</v>
      </c>
      <c r="I2523" s="31" t="str">
        <f t="shared" si="118"/>
        <v>Device and Supply Policy</v>
      </c>
      <c r="J2523" t="e">
        <f t="shared" ca="1" si="119"/>
        <v>#N/A</v>
      </c>
      <c r="N2523" s="34" t="s">
        <v>2011</v>
      </c>
      <c r="O2523" s="34" t="s">
        <v>3601</v>
      </c>
      <c r="P2523" s="69">
        <v>9241</v>
      </c>
      <c r="Q2523" s="34" t="s">
        <v>10791</v>
      </c>
      <c r="R2523" s="34" t="s">
        <v>10792</v>
      </c>
      <c r="S2523" s="69">
        <v>57685</v>
      </c>
      <c r="T2523" s="70" t="s">
        <v>10793</v>
      </c>
      <c r="U2523" s="34" t="s">
        <v>7476</v>
      </c>
      <c r="V2523" s="34" t="s">
        <v>7477</v>
      </c>
      <c r="W2523" s="34" t="s">
        <v>10780</v>
      </c>
      <c r="X2523" s="34" t="s">
        <v>2011</v>
      </c>
    </row>
    <row r="2524" spans="1:24" x14ac:dyDescent="0.25">
      <c r="A2524" s="30" t="s">
        <v>1813</v>
      </c>
      <c r="B2524" s="31" t="s">
        <v>1040</v>
      </c>
      <c r="C2524" s="31" t="str">
        <f t="shared" si="117"/>
        <v>Device and Supply Policy</v>
      </c>
      <c r="G2524" s="30" t="s">
        <v>1813</v>
      </c>
      <c r="H2524" s="31" t="s">
        <v>1040</v>
      </c>
      <c r="I2524" s="31" t="str">
        <f t="shared" si="118"/>
        <v>Device and Supply Policy</v>
      </c>
      <c r="J2524" t="e">
        <f t="shared" ca="1" si="119"/>
        <v>#N/A</v>
      </c>
      <c r="N2524" s="34" t="s">
        <v>2011</v>
      </c>
      <c r="O2524" s="34" t="s">
        <v>2010</v>
      </c>
      <c r="P2524" s="69">
        <v>8105</v>
      </c>
      <c r="Q2524" s="70" t="s">
        <v>10794</v>
      </c>
      <c r="R2524" s="34" t="s">
        <v>2022</v>
      </c>
      <c r="S2524" s="69">
        <v>55935</v>
      </c>
      <c r="T2524" s="70" t="s">
        <v>10795</v>
      </c>
      <c r="U2524" s="34" t="s">
        <v>7476</v>
      </c>
      <c r="V2524" s="34" t="s">
        <v>7477</v>
      </c>
      <c r="W2524" s="70" t="s">
        <v>10796</v>
      </c>
      <c r="X2524" s="34" t="s">
        <v>2011</v>
      </c>
    </row>
    <row r="2525" spans="1:24" x14ac:dyDescent="0.25">
      <c r="A2525" s="30" t="s">
        <v>1814</v>
      </c>
      <c r="B2525" s="31" t="s">
        <v>1040</v>
      </c>
      <c r="C2525" s="31" t="str">
        <f t="shared" si="117"/>
        <v>Device and Supply Policy</v>
      </c>
      <c r="G2525" s="30" t="s">
        <v>1814</v>
      </c>
      <c r="H2525" s="31" t="s">
        <v>1040</v>
      </c>
      <c r="I2525" s="31" t="str">
        <f t="shared" si="118"/>
        <v>Device and Supply Policy</v>
      </c>
      <c r="J2525" t="e">
        <f t="shared" ca="1" si="119"/>
        <v>#N/A</v>
      </c>
      <c r="N2525" s="71" t="s">
        <v>2011</v>
      </c>
      <c r="O2525" s="34" t="s">
        <v>2010</v>
      </c>
      <c r="P2525" s="69">
        <v>8106</v>
      </c>
      <c r="Q2525" s="34" t="s">
        <v>10797</v>
      </c>
      <c r="R2525" s="34" t="s">
        <v>1364</v>
      </c>
      <c r="S2525" s="69">
        <v>50956</v>
      </c>
      <c r="T2525" s="70" t="s">
        <v>10798</v>
      </c>
      <c r="U2525" s="34" t="s">
        <v>4699</v>
      </c>
      <c r="V2525" s="34" t="s">
        <v>4699</v>
      </c>
      <c r="W2525" s="34" t="s">
        <v>10799</v>
      </c>
      <c r="X2525" s="71" t="s">
        <v>2011</v>
      </c>
    </row>
    <row r="2526" spans="1:24" x14ac:dyDescent="0.25">
      <c r="A2526" s="30" t="s">
        <v>1815</v>
      </c>
      <c r="B2526" s="31" t="s">
        <v>1040</v>
      </c>
      <c r="C2526" s="31" t="str">
        <f t="shared" si="117"/>
        <v>Device and Supply Policy</v>
      </c>
      <c r="G2526" s="30" t="s">
        <v>1815</v>
      </c>
      <c r="H2526" s="31" t="s">
        <v>1040</v>
      </c>
      <c r="I2526" s="31" t="str">
        <f t="shared" si="118"/>
        <v>Device and Supply Policy</v>
      </c>
      <c r="J2526" t="e">
        <f t="shared" ca="1" si="119"/>
        <v>#N/A</v>
      </c>
      <c r="N2526" s="34" t="s">
        <v>2011</v>
      </c>
      <c r="O2526" s="34" t="s">
        <v>2010</v>
      </c>
      <c r="P2526" s="69">
        <v>8108</v>
      </c>
      <c r="Q2526" s="70" t="s">
        <v>10800</v>
      </c>
      <c r="R2526" s="34" t="s">
        <v>2021</v>
      </c>
      <c r="S2526" s="69">
        <v>41767</v>
      </c>
      <c r="T2526" s="70" t="s">
        <v>10801</v>
      </c>
      <c r="U2526" s="34" t="s">
        <v>7476</v>
      </c>
      <c r="V2526" s="34" t="s">
        <v>7477</v>
      </c>
      <c r="W2526" s="70" t="s">
        <v>10796</v>
      </c>
      <c r="X2526" s="34" t="s">
        <v>2011</v>
      </c>
    </row>
    <row r="2527" spans="1:24" x14ac:dyDescent="0.25">
      <c r="A2527" s="30" t="s">
        <v>1816</v>
      </c>
      <c r="B2527" s="31" t="s">
        <v>1040</v>
      </c>
      <c r="C2527" s="31" t="str">
        <f t="shared" si="117"/>
        <v>Device and Supply Policy</v>
      </c>
      <c r="G2527" s="30" t="s">
        <v>1816</v>
      </c>
      <c r="H2527" s="31" t="s">
        <v>1040</v>
      </c>
      <c r="I2527" s="31" t="str">
        <f t="shared" si="118"/>
        <v>Device and Supply Policy</v>
      </c>
      <c r="J2527" t="e">
        <f t="shared" ca="1" si="119"/>
        <v>#N/A</v>
      </c>
      <c r="N2527" s="71" t="s">
        <v>2011</v>
      </c>
      <c r="O2527" s="34" t="s">
        <v>2010</v>
      </c>
      <c r="P2527" s="69">
        <v>8110</v>
      </c>
      <c r="Q2527" s="34" t="s">
        <v>10802</v>
      </c>
      <c r="R2527" s="34" t="s">
        <v>204</v>
      </c>
      <c r="S2527" s="69">
        <v>55948</v>
      </c>
      <c r="T2527" s="70" t="s">
        <v>10803</v>
      </c>
      <c r="U2527" s="34" t="s">
        <v>7476</v>
      </c>
      <c r="V2527" s="34" t="s">
        <v>7477</v>
      </c>
      <c r="W2527" s="70" t="s">
        <v>10804</v>
      </c>
      <c r="X2527" s="71" t="s">
        <v>2011</v>
      </c>
    </row>
    <row r="2528" spans="1:24" x14ac:dyDescent="0.25">
      <c r="A2528" s="30" t="s">
        <v>1817</v>
      </c>
      <c r="B2528" s="31" t="s">
        <v>1040</v>
      </c>
      <c r="C2528" s="31" t="str">
        <f t="shared" si="117"/>
        <v>Device and Supply Policy</v>
      </c>
      <c r="G2528" s="30" t="s">
        <v>1817</v>
      </c>
      <c r="H2528" s="31" t="s">
        <v>1040</v>
      </c>
      <c r="I2528" s="31" t="str">
        <f t="shared" si="118"/>
        <v>Device and Supply Policy</v>
      </c>
      <c r="J2528" t="e">
        <f t="shared" ca="1" si="119"/>
        <v>#N/A</v>
      </c>
      <c r="N2528" s="34" t="s">
        <v>2011</v>
      </c>
      <c r="O2528" s="34" t="s">
        <v>2010</v>
      </c>
      <c r="P2528" s="69">
        <v>8112</v>
      </c>
      <c r="Q2528" s="34" t="s">
        <v>10805</v>
      </c>
      <c r="R2528" s="34" t="s">
        <v>2020</v>
      </c>
      <c r="S2528" s="69">
        <v>50961</v>
      </c>
      <c r="T2528" s="70" t="s">
        <v>10806</v>
      </c>
      <c r="U2528" s="34" t="s">
        <v>7476</v>
      </c>
      <c r="V2528" s="34" t="s">
        <v>7477</v>
      </c>
      <c r="W2528" s="70" t="s">
        <v>10796</v>
      </c>
      <c r="X2528" s="34" t="s">
        <v>2011</v>
      </c>
    </row>
    <row r="2529" spans="1:24" x14ac:dyDescent="0.25">
      <c r="A2529" s="30" t="s">
        <v>1818</v>
      </c>
      <c r="B2529" s="31" t="s">
        <v>475</v>
      </c>
      <c r="C2529" s="31" t="str">
        <f t="shared" si="117"/>
        <v>Durable Medical Equipment and Supplies Policy</v>
      </c>
      <c r="G2529" s="30" t="s">
        <v>1818</v>
      </c>
      <c r="H2529" s="31" t="s">
        <v>475</v>
      </c>
      <c r="I2529" s="31" t="str">
        <f t="shared" si="118"/>
        <v>Durable Medical Equipment and Supplies Policy</v>
      </c>
      <c r="J2529" t="e">
        <f t="shared" ca="1" si="119"/>
        <v>#N/A</v>
      </c>
      <c r="N2529" s="34" t="s">
        <v>2011</v>
      </c>
      <c r="O2529" s="34" t="s">
        <v>2010</v>
      </c>
      <c r="P2529" s="69">
        <v>8114</v>
      </c>
      <c r="Q2529" s="34" t="s">
        <v>10807</v>
      </c>
      <c r="R2529" s="34" t="s">
        <v>2019</v>
      </c>
      <c r="S2529" s="69">
        <v>50959</v>
      </c>
      <c r="T2529" s="70" t="s">
        <v>10808</v>
      </c>
      <c r="U2529" s="34" t="s">
        <v>7476</v>
      </c>
      <c r="V2529" s="34" t="s">
        <v>7477</v>
      </c>
      <c r="W2529" s="70" t="s">
        <v>10796</v>
      </c>
      <c r="X2529" s="34" t="s">
        <v>2011</v>
      </c>
    </row>
    <row r="2530" spans="1:24" x14ac:dyDescent="0.25">
      <c r="A2530" s="30" t="s">
        <v>1819</v>
      </c>
      <c r="B2530" s="31" t="s">
        <v>548</v>
      </c>
      <c r="C2530" s="31" t="str">
        <f t="shared" si="117"/>
        <v>Durable Medical Equipment and Supplies Policy</v>
      </c>
      <c r="G2530" s="30" t="s">
        <v>1819</v>
      </c>
      <c r="H2530" s="31" t="s">
        <v>548</v>
      </c>
      <c r="I2530" s="31" t="str">
        <f t="shared" si="118"/>
        <v>Durable Medical Equipment and Supplies Policy</v>
      </c>
      <c r="J2530" t="e">
        <f t="shared" ca="1" si="119"/>
        <v>#N/A</v>
      </c>
      <c r="N2530" s="34" t="s">
        <v>2011</v>
      </c>
      <c r="O2530" s="34" t="s">
        <v>2010</v>
      </c>
      <c r="P2530" s="69">
        <v>8115</v>
      </c>
      <c r="Q2530" s="70" t="s">
        <v>10809</v>
      </c>
      <c r="R2530" s="34" t="s">
        <v>2017</v>
      </c>
      <c r="S2530" s="69">
        <v>55973</v>
      </c>
      <c r="T2530" s="70" t="s">
        <v>10810</v>
      </c>
      <c r="U2530" s="34" t="s">
        <v>7476</v>
      </c>
      <c r="V2530" s="34" t="s">
        <v>7477</v>
      </c>
      <c r="W2530" s="34" t="s">
        <v>10811</v>
      </c>
      <c r="X2530" s="34" t="s">
        <v>2011</v>
      </c>
    </row>
    <row r="2531" spans="1:24" x14ac:dyDescent="0.25">
      <c r="A2531" s="30" t="s">
        <v>1820</v>
      </c>
      <c r="B2531" s="31" t="s">
        <v>801</v>
      </c>
      <c r="C2531" s="31" t="str">
        <f t="shared" si="117"/>
        <v>Durable Medical Equipment and Supplies Policy</v>
      </c>
      <c r="G2531" s="30" t="s">
        <v>1820</v>
      </c>
      <c r="H2531" s="31" t="s">
        <v>801</v>
      </c>
      <c r="I2531" s="31" t="str">
        <f t="shared" si="118"/>
        <v>Durable Medical Equipment and Supplies Policy</v>
      </c>
      <c r="J2531" t="e">
        <f t="shared" ca="1" si="119"/>
        <v>#N/A</v>
      </c>
      <c r="N2531" s="34" t="s">
        <v>2011</v>
      </c>
      <c r="O2531" s="34" t="s">
        <v>2010</v>
      </c>
      <c r="P2531" s="69">
        <v>8116</v>
      </c>
      <c r="Q2531" s="70" t="s">
        <v>10812</v>
      </c>
      <c r="R2531" s="34" t="s">
        <v>2016</v>
      </c>
      <c r="S2531" s="69">
        <v>50984</v>
      </c>
      <c r="T2531" s="70" t="s">
        <v>10813</v>
      </c>
      <c r="U2531" s="34" t="s">
        <v>7476</v>
      </c>
      <c r="V2531" s="34" t="s">
        <v>7477</v>
      </c>
      <c r="W2531" s="34" t="s">
        <v>10814</v>
      </c>
      <c r="X2531" s="34" t="s">
        <v>2011</v>
      </c>
    </row>
    <row r="2532" spans="1:24" x14ac:dyDescent="0.25">
      <c r="A2532" s="30" t="s">
        <v>1821</v>
      </c>
      <c r="B2532" s="31" t="s">
        <v>475</v>
      </c>
      <c r="C2532" s="31" t="str">
        <f t="shared" si="117"/>
        <v>Durable Medical Equipment and Supplies Policy</v>
      </c>
      <c r="G2532" s="30" t="s">
        <v>1821</v>
      </c>
      <c r="H2532" s="31" t="s">
        <v>475</v>
      </c>
      <c r="I2532" s="31" t="str">
        <f t="shared" si="118"/>
        <v>Durable Medical Equipment and Supplies Policy</v>
      </c>
      <c r="J2532" t="e">
        <f t="shared" ca="1" si="119"/>
        <v>#N/A</v>
      </c>
      <c r="N2532" s="34" t="s">
        <v>2011</v>
      </c>
      <c r="O2532" s="34" t="s">
        <v>2010</v>
      </c>
      <c r="P2532" s="69">
        <v>8117</v>
      </c>
      <c r="Q2532" s="34" t="s">
        <v>10815</v>
      </c>
      <c r="R2532" s="34" t="s">
        <v>2015</v>
      </c>
      <c r="S2532" s="69">
        <v>41686</v>
      </c>
      <c r="T2532" s="34" t="s">
        <v>10816</v>
      </c>
      <c r="U2532" s="34" t="s">
        <v>7476</v>
      </c>
      <c r="V2532" s="34" t="s">
        <v>7477</v>
      </c>
      <c r="W2532" s="34" t="s">
        <v>10817</v>
      </c>
      <c r="X2532" s="34" t="s">
        <v>2011</v>
      </c>
    </row>
    <row r="2533" spans="1:24" x14ac:dyDescent="0.25">
      <c r="A2533" s="30" t="s">
        <v>110</v>
      </c>
      <c r="B2533" s="31" t="s">
        <v>827</v>
      </c>
      <c r="C2533" s="31" t="str">
        <f t="shared" si="117"/>
        <v>Durable Medical Equipment and Supplies Policy</v>
      </c>
      <c r="G2533" s="30" t="s">
        <v>110</v>
      </c>
      <c r="H2533" s="31" t="s">
        <v>827</v>
      </c>
      <c r="I2533" s="31" t="str">
        <f t="shared" si="118"/>
        <v>Durable Medical Equipment and Supplies Policy</v>
      </c>
      <c r="J2533" t="e">
        <f t="shared" ca="1" si="119"/>
        <v>#N/A</v>
      </c>
      <c r="N2533" s="34" t="s">
        <v>2011</v>
      </c>
      <c r="O2533" s="34" t="s">
        <v>2010</v>
      </c>
      <c r="P2533" s="69">
        <v>8133</v>
      </c>
      <c r="Q2533" s="34" t="s">
        <v>10818</v>
      </c>
      <c r="R2533" s="34" t="s">
        <v>2018</v>
      </c>
      <c r="S2533" s="69">
        <v>41719</v>
      </c>
      <c r="T2533" s="70" t="s">
        <v>10819</v>
      </c>
      <c r="U2533" s="34" t="s">
        <v>7932</v>
      </c>
      <c r="V2533" s="34" t="s">
        <v>7946</v>
      </c>
      <c r="W2533" s="34" t="s">
        <v>10820</v>
      </c>
      <c r="X2533" s="34" t="s">
        <v>2011</v>
      </c>
    </row>
    <row r="2534" spans="1:24" x14ac:dyDescent="0.25">
      <c r="A2534" s="30" t="s">
        <v>110</v>
      </c>
      <c r="B2534" s="31" t="s">
        <v>1822</v>
      </c>
      <c r="C2534" s="31" t="str">
        <f t="shared" si="117"/>
        <v>Durable Medical Equipment and Supplies Policy</v>
      </c>
      <c r="G2534" s="30" t="s">
        <v>110</v>
      </c>
      <c r="H2534" s="31" t="s">
        <v>1822</v>
      </c>
      <c r="I2534" s="31" t="str">
        <f t="shared" si="118"/>
        <v>Durable Medical Equipment and Supplies Policy</v>
      </c>
      <c r="J2534" t="e">
        <f t="shared" ca="1" si="119"/>
        <v>#N/A</v>
      </c>
      <c r="N2534" s="34" t="s">
        <v>2011</v>
      </c>
      <c r="O2534" s="34" t="s">
        <v>2010</v>
      </c>
      <c r="P2534" s="69">
        <v>8134</v>
      </c>
      <c r="Q2534" s="70" t="s">
        <v>10821</v>
      </c>
      <c r="R2534" s="34" t="s">
        <v>2014</v>
      </c>
      <c r="S2534" s="69">
        <v>41701</v>
      </c>
      <c r="T2534" s="70" t="s">
        <v>10822</v>
      </c>
      <c r="U2534" s="34" t="s">
        <v>7932</v>
      </c>
      <c r="V2534" s="34" t="s">
        <v>7933</v>
      </c>
      <c r="W2534" s="34" t="s">
        <v>10823</v>
      </c>
      <c r="X2534" s="34" t="s">
        <v>2011</v>
      </c>
    </row>
    <row r="2535" spans="1:24" x14ac:dyDescent="0.25">
      <c r="A2535" s="30" t="s">
        <v>110</v>
      </c>
      <c r="B2535" s="31" t="s">
        <v>1823</v>
      </c>
      <c r="C2535" s="31" t="str">
        <f t="shared" si="117"/>
        <v>Durable Medical Equipment and Supplies Policy</v>
      </c>
      <c r="G2535" s="30" t="s">
        <v>110</v>
      </c>
      <c r="H2535" s="31" t="s">
        <v>1823</v>
      </c>
      <c r="I2535" s="31" t="str">
        <f t="shared" si="118"/>
        <v>Durable Medical Equipment and Supplies Policy</v>
      </c>
      <c r="J2535" t="e">
        <f t="shared" ca="1" si="119"/>
        <v>#N/A</v>
      </c>
      <c r="N2535" s="34" t="s">
        <v>2011</v>
      </c>
      <c r="O2535" s="34" t="s">
        <v>2010</v>
      </c>
      <c r="P2535" s="69">
        <v>8820</v>
      </c>
      <c r="Q2535" s="34" t="s">
        <v>10824</v>
      </c>
      <c r="R2535" s="34" t="s">
        <v>2012</v>
      </c>
      <c r="S2535" s="69">
        <v>50868</v>
      </c>
      <c r="T2535" s="34" t="s">
        <v>10825</v>
      </c>
      <c r="U2535" s="34" t="s">
        <v>7476</v>
      </c>
      <c r="V2535" s="34" t="s">
        <v>7477</v>
      </c>
      <c r="W2535" s="34" t="s">
        <v>10814</v>
      </c>
      <c r="X2535" s="34" t="s">
        <v>2011</v>
      </c>
    </row>
    <row r="2536" spans="1:24" x14ac:dyDescent="0.25">
      <c r="A2536" s="30" t="s">
        <v>110</v>
      </c>
      <c r="B2536" s="31" t="s">
        <v>1824</v>
      </c>
      <c r="C2536" s="31" t="str">
        <f t="shared" si="117"/>
        <v>Durable Medical Equipment and Supplies Policy</v>
      </c>
      <c r="G2536" s="30" t="s">
        <v>110</v>
      </c>
      <c r="H2536" s="31" t="s">
        <v>1824</v>
      </c>
      <c r="I2536" s="31" t="str">
        <f t="shared" si="118"/>
        <v>Durable Medical Equipment and Supplies Policy</v>
      </c>
      <c r="J2536" t="e">
        <f t="shared" ca="1" si="119"/>
        <v>#N/A</v>
      </c>
      <c r="N2536" s="71" t="s">
        <v>2011</v>
      </c>
      <c r="O2536" s="34" t="s">
        <v>2010</v>
      </c>
      <c r="P2536" s="69">
        <v>8821</v>
      </c>
      <c r="Q2536" s="34" t="s">
        <v>10826</v>
      </c>
      <c r="R2536" s="34" t="s">
        <v>1536</v>
      </c>
      <c r="S2536" s="69">
        <v>51004</v>
      </c>
      <c r="T2536" s="70" t="s">
        <v>10827</v>
      </c>
      <c r="U2536" s="34" t="s">
        <v>4699</v>
      </c>
      <c r="V2536" s="34" t="s">
        <v>4699</v>
      </c>
      <c r="W2536" s="34" t="s">
        <v>10828</v>
      </c>
      <c r="X2536" s="71" t="s">
        <v>2011</v>
      </c>
    </row>
    <row r="2537" spans="1:24" x14ac:dyDescent="0.25">
      <c r="A2537" s="30" t="s">
        <v>110</v>
      </c>
      <c r="B2537" s="31" t="s">
        <v>1825</v>
      </c>
      <c r="C2537" s="31" t="str">
        <f t="shared" si="117"/>
        <v>Durable Medical Equipment and Supplies Policy</v>
      </c>
      <c r="G2537" s="30" t="s">
        <v>110</v>
      </c>
      <c r="H2537" s="31" t="s">
        <v>1825</v>
      </c>
      <c r="I2537" s="31" t="str">
        <f t="shared" si="118"/>
        <v>Durable Medical Equipment and Supplies Policy</v>
      </c>
      <c r="J2537" t="e">
        <f t="shared" ca="1" si="119"/>
        <v>#N/A</v>
      </c>
      <c r="N2537" s="71" t="s">
        <v>2011</v>
      </c>
      <c r="O2537" s="34" t="s">
        <v>2010</v>
      </c>
      <c r="P2537" s="69">
        <v>8822</v>
      </c>
      <c r="Q2537" s="34" t="s">
        <v>10829</v>
      </c>
      <c r="R2537" s="34" t="s">
        <v>1537</v>
      </c>
      <c r="S2537" s="69">
        <v>51007</v>
      </c>
      <c r="T2537" s="70" t="s">
        <v>10830</v>
      </c>
      <c r="U2537" s="34" t="s">
        <v>4699</v>
      </c>
      <c r="V2537" s="34" t="s">
        <v>4699</v>
      </c>
      <c r="W2537" s="34" t="s">
        <v>10828</v>
      </c>
      <c r="X2537" s="71" t="s">
        <v>2011</v>
      </c>
    </row>
    <row r="2538" spans="1:24" x14ac:dyDescent="0.25">
      <c r="A2538" s="30" t="s">
        <v>1826</v>
      </c>
      <c r="B2538" s="31" t="s">
        <v>846</v>
      </c>
      <c r="C2538" s="31" t="str">
        <f t="shared" si="117"/>
        <v>Durable Medical Equipment and Supplies Policy</v>
      </c>
      <c r="G2538" s="30" t="s">
        <v>1826</v>
      </c>
      <c r="H2538" s="31" t="s">
        <v>846</v>
      </c>
      <c r="I2538" s="31" t="str">
        <f t="shared" si="118"/>
        <v>Durable Medical Equipment and Supplies Policy</v>
      </c>
      <c r="J2538" t="e">
        <f t="shared" ca="1" si="119"/>
        <v>#N/A</v>
      </c>
      <c r="N2538" s="34" t="s">
        <v>2011</v>
      </c>
      <c r="O2538" s="34" t="s">
        <v>2010</v>
      </c>
      <c r="P2538" s="69">
        <v>8823</v>
      </c>
      <c r="Q2538" s="34" t="s">
        <v>10831</v>
      </c>
      <c r="R2538" s="34" t="s">
        <v>2013</v>
      </c>
      <c r="S2538" s="69">
        <v>50847</v>
      </c>
      <c r="T2538" s="70" t="s">
        <v>10832</v>
      </c>
      <c r="U2538" s="34" t="s">
        <v>7932</v>
      </c>
      <c r="V2538" s="34" t="s">
        <v>7933</v>
      </c>
      <c r="W2538" s="70" t="s">
        <v>10833</v>
      </c>
      <c r="X2538" s="34" t="s">
        <v>2011</v>
      </c>
    </row>
    <row r="2539" spans="1:24" x14ac:dyDescent="0.25">
      <c r="A2539" s="30" t="s">
        <v>1826</v>
      </c>
      <c r="B2539" s="31" t="s">
        <v>847</v>
      </c>
      <c r="C2539" s="31" t="str">
        <f t="shared" si="117"/>
        <v>Durable Medical Equipment and Supplies Policy</v>
      </c>
      <c r="G2539" s="30" t="s">
        <v>1826</v>
      </c>
      <c r="H2539" s="31" t="s">
        <v>847</v>
      </c>
      <c r="I2539" s="31" t="str">
        <f t="shared" si="118"/>
        <v>Durable Medical Equipment and Supplies Policy</v>
      </c>
      <c r="J2539" t="e">
        <f t="shared" ca="1" si="119"/>
        <v>#N/A</v>
      </c>
      <c r="N2539" s="34" t="s">
        <v>3513</v>
      </c>
      <c r="O2539" s="34" t="s">
        <v>10834</v>
      </c>
      <c r="P2539" s="69">
        <v>4628</v>
      </c>
      <c r="Q2539" s="34" t="s">
        <v>10835</v>
      </c>
      <c r="R2539" s="34" t="s">
        <v>10836</v>
      </c>
      <c r="S2539" s="69">
        <v>42891</v>
      </c>
      <c r="T2539" s="70" t="s">
        <v>10837</v>
      </c>
      <c r="U2539" s="34" t="s">
        <v>4713</v>
      </c>
      <c r="V2539" s="34" t="s">
        <v>4713</v>
      </c>
      <c r="W2539" s="34" t="s">
        <v>4714</v>
      </c>
      <c r="X2539" s="34" t="s">
        <v>3513</v>
      </c>
    </row>
    <row r="2540" spans="1:24" x14ac:dyDescent="0.25">
      <c r="A2540" s="30" t="s">
        <v>1826</v>
      </c>
      <c r="B2540" s="31" t="s">
        <v>848</v>
      </c>
      <c r="C2540" s="31" t="str">
        <f t="shared" si="117"/>
        <v>Durable Medical Equipment and Supplies Policy</v>
      </c>
      <c r="G2540" s="30" t="s">
        <v>1826</v>
      </c>
      <c r="H2540" s="31" t="s">
        <v>848</v>
      </c>
      <c r="I2540" s="31" t="str">
        <f t="shared" si="118"/>
        <v>Durable Medical Equipment and Supplies Policy</v>
      </c>
      <c r="J2540" t="e">
        <f t="shared" ca="1" si="119"/>
        <v>#N/A</v>
      </c>
      <c r="N2540" s="34" t="s">
        <v>3513</v>
      </c>
      <c r="O2540" s="34" t="s">
        <v>10838</v>
      </c>
      <c r="P2540" s="69">
        <v>7733</v>
      </c>
      <c r="Q2540" s="70" t="s">
        <v>10839</v>
      </c>
      <c r="R2540" s="34" t="s">
        <v>10840</v>
      </c>
      <c r="S2540" s="69">
        <v>33144</v>
      </c>
      <c r="T2540" s="70" t="s">
        <v>10841</v>
      </c>
      <c r="U2540" s="34" t="s">
        <v>4713</v>
      </c>
      <c r="V2540" s="34" t="s">
        <v>4713</v>
      </c>
      <c r="W2540" s="34" t="s">
        <v>4714</v>
      </c>
      <c r="X2540" s="34" t="s">
        <v>3513</v>
      </c>
    </row>
    <row r="2541" spans="1:24" x14ac:dyDescent="0.25">
      <c r="A2541" s="30" t="s">
        <v>1826</v>
      </c>
      <c r="B2541" s="31" t="s">
        <v>849</v>
      </c>
      <c r="C2541" s="31" t="str">
        <f t="shared" si="117"/>
        <v>Durable Medical Equipment and Supplies Policy</v>
      </c>
      <c r="G2541" s="30" t="s">
        <v>1826</v>
      </c>
      <c r="H2541" s="31" t="s">
        <v>849</v>
      </c>
      <c r="I2541" s="31" t="str">
        <f t="shared" si="118"/>
        <v>Durable Medical Equipment and Supplies Policy</v>
      </c>
      <c r="J2541" t="e">
        <f t="shared" ca="1" si="119"/>
        <v>#N/A</v>
      </c>
      <c r="N2541" s="34" t="s">
        <v>3513</v>
      </c>
      <c r="O2541" s="34" t="s">
        <v>10842</v>
      </c>
      <c r="P2541" s="69">
        <v>3324</v>
      </c>
      <c r="Q2541" s="34" t="s">
        <v>10843</v>
      </c>
      <c r="R2541" s="34" t="s">
        <v>10844</v>
      </c>
      <c r="S2541" s="69">
        <v>50487</v>
      </c>
      <c r="T2541" s="70" t="s">
        <v>10845</v>
      </c>
      <c r="U2541" s="34" t="s">
        <v>4713</v>
      </c>
      <c r="V2541" s="34" t="s">
        <v>4713</v>
      </c>
      <c r="W2541" s="34" t="s">
        <v>4714</v>
      </c>
      <c r="X2541" s="34" t="s">
        <v>3513</v>
      </c>
    </row>
    <row r="2542" spans="1:24" x14ac:dyDescent="0.25">
      <c r="A2542" s="30" t="s">
        <v>1827</v>
      </c>
      <c r="B2542" s="31" t="s">
        <v>846</v>
      </c>
      <c r="C2542" s="31" t="str">
        <f t="shared" si="117"/>
        <v>Durable Medical Equipment and Supplies Policy</v>
      </c>
      <c r="G2542" s="30" t="s">
        <v>1827</v>
      </c>
      <c r="H2542" s="31" t="s">
        <v>846</v>
      </c>
      <c r="I2542" s="31" t="str">
        <f t="shared" si="118"/>
        <v>Durable Medical Equipment and Supplies Policy</v>
      </c>
      <c r="J2542" t="e">
        <f t="shared" ca="1" si="119"/>
        <v>#N/A</v>
      </c>
      <c r="N2542" s="34" t="s">
        <v>3513</v>
      </c>
      <c r="O2542" s="34" t="s">
        <v>10842</v>
      </c>
      <c r="P2542" s="69">
        <v>3324</v>
      </c>
      <c r="Q2542" s="34" t="s">
        <v>10843</v>
      </c>
      <c r="R2542" s="34" t="s">
        <v>10846</v>
      </c>
      <c r="S2542" s="69">
        <v>50601</v>
      </c>
      <c r="T2542" s="70" t="s">
        <v>10847</v>
      </c>
      <c r="U2542" s="34" t="s">
        <v>4713</v>
      </c>
      <c r="V2542" s="34" t="s">
        <v>4713</v>
      </c>
      <c r="W2542" s="34" t="s">
        <v>4714</v>
      </c>
      <c r="X2542" s="34" t="s">
        <v>3513</v>
      </c>
    </row>
    <row r="2543" spans="1:24" x14ac:dyDescent="0.25">
      <c r="A2543" s="30" t="s">
        <v>1827</v>
      </c>
      <c r="B2543" s="31" t="s">
        <v>907</v>
      </c>
      <c r="C2543" s="31" t="str">
        <f t="shared" si="117"/>
        <v>Durable Medical Equipment and Supplies Policy</v>
      </c>
      <c r="G2543" s="30" t="s">
        <v>1827</v>
      </c>
      <c r="H2543" s="31" t="s">
        <v>907</v>
      </c>
      <c r="I2543" s="31" t="str">
        <f t="shared" si="118"/>
        <v>Durable Medical Equipment and Supplies Policy</v>
      </c>
      <c r="J2543" t="e">
        <f t="shared" ca="1" si="119"/>
        <v>#N/A</v>
      </c>
      <c r="N2543" s="34" t="s">
        <v>3513</v>
      </c>
      <c r="O2543" s="34" t="s">
        <v>10842</v>
      </c>
      <c r="P2543" s="69">
        <v>3324</v>
      </c>
      <c r="Q2543" s="34" t="s">
        <v>10843</v>
      </c>
      <c r="R2543" s="34" t="s">
        <v>10848</v>
      </c>
      <c r="S2543" s="69">
        <v>37859</v>
      </c>
      <c r="T2543" s="70" t="s">
        <v>10849</v>
      </c>
      <c r="U2543" s="34" t="s">
        <v>4713</v>
      </c>
      <c r="V2543" s="34" t="s">
        <v>4713</v>
      </c>
      <c r="W2543" s="34" t="s">
        <v>4714</v>
      </c>
      <c r="X2543" s="34" t="s">
        <v>3513</v>
      </c>
    </row>
    <row r="2544" spans="1:24" x14ac:dyDescent="0.25">
      <c r="A2544" s="30" t="s">
        <v>1827</v>
      </c>
      <c r="B2544" s="31" t="s">
        <v>847</v>
      </c>
      <c r="C2544" s="31" t="str">
        <f t="shared" si="117"/>
        <v>Durable Medical Equipment and Supplies Policy</v>
      </c>
      <c r="G2544" s="30" t="s">
        <v>1827</v>
      </c>
      <c r="H2544" s="31" t="s">
        <v>847</v>
      </c>
      <c r="I2544" s="31" t="str">
        <f t="shared" si="118"/>
        <v>Durable Medical Equipment and Supplies Policy</v>
      </c>
      <c r="J2544" t="e">
        <f t="shared" ca="1" si="119"/>
        <v>#N/A</v>
      </c>
      <c r="N2544" s="34" t="s">
        <v>3513</v>
      </c>
      <c r="O2544" s="34" t="s">
        <v>10842</v>
      </c>
      <c r="P2544" s="69">
        <v>3324</v>
      </c>
      <c r="Q2544" s="34" t="s">
        <v>10843</v>
      </c>
      <c r="R2544" s="34" t="s">
        <v>10850</v>
      </c>
      <c r="S2544" s="69">
        <v>50512</v>
      </c>
      <c r="T2544" s="70" t="s">
        <v>10851</v>
      </c>
      <c r="U2544" s="34" t="s">
        <v>4713</v>
      </c>
      <c r="V2544" s="34" t="s">
        <v>4713</v>
      </c>
      <c r="W2544" s="34" t="s">
        <v>4714</v>
      </c>
      <c r="X2544" s="34" t="s">
        <v>3513</v>
      </c>
    </row>
    <row r="2545" spans="1:24" x14ac:dyDescent="0.25">
      <c r="A2545" s="30" t="s">
        <v>1827</v>
      </c>
      <c r="B2545" s="31" t="s">
        <v>908</v>
      </c>
      <c r="C2545" s="31" t="str">
        <f t="shared" si="117"/>
        <v>Durable Medical Equipment and Supplies Policy</v>
      </c>
      <c r="G2545" s="30" t="s">
        <v>1827</v>
      </c>
      <c r="H2545" s="31" t="s">
        <v>908</v>
      </c>
      <c r="I2545" s="31" t="str">
        <f t="shared" si="118"/>
        <v>Durable Medical Equipment and Supplies Policy</v>
      </c>
      <c r="J2545" t="e">
        <f t="shared" ca="1" si="119"/>
        <v>#N/A</v>
      </c>
      <c r="N2545" s="34" t="s">
        <v>3513</v>
      </c>
      <c r="O2545" s="34" t="s">
        <v>10842</v>
      </c>
      <c r="P2545" s="69">
        <v>3324</v>
      </c>
      <c r="Q2545" s="34" t="s">
        <v>10843</v>
      </c>
      <c r="R2545" s="34" t="s">
        <v>10852</v>
      </c>
      <c r="S2545" s="69">
        <v>50509</v>
      </c>
      <c r="T2545" s="70" t="s">
        <v>10853</v>
      </c>
      <c r="U2545" s="34" t="s">
        <v>4713</v>
      </c>
      <c r="V2545" s="34" t="s">
        <v>4713</v>
      </c>
      <c r="W2545" s="34" t="s">
        <v>4714</v>
      </c>
      <c r="X2545" s="34" t="s">
        <v>3513</v>
      </c>
    </row>
    <row r="2546" spans="1:24" x14ac:dyDescent="0.25">
      <c r="A2546" s="30" t="s">
        <v>1827</v>
      </c>
      <c r="B2546" s="31" t="s">
        <v>848</v>
      </c>
      <c r="C2546" s="31" t="str">
        <f t="shared" si="117"/>
        <v>Durable Medical Equipment and Supplies Policy</v>
      </c>
      <c r="G2546" s="30" t="s">
        <v>1827</v>
      </c>
      <c r="H2546" s="31" t="s">
        <v>848</v>
      </c>
      <c r="I2546" s="31" t="str">
        <f t="shared" si="118"/>
        <v>Durable Medical Equipment and Supplies Policy</v>
      </c>
      <c r="J2546" t="e">
        <f t="shared" ca="1" si="119"/>
        <v>#N/A</v>
      </c>
      <c r="N2546" s="34" t="s">
        <v>3513</v>
      </c>
      <c r="O2546" s="34" t="s">
        <v>10854</v>
      </c>
      <c r="P2546" s="69">
        <v>8986</v>
      </c>
      <c r="Q2546" s="34" t="s">
        <v>10855</v>
      </c>
      <c r="R2546" s="34" t="s">
        <v>10856</v>
      </c>
      <c r="S2546" s="69">
        <v>57032</v>
      </c>
      <c r="T2546" s="70" t="s">
        <v>10857</v>
      </c>
      <c r="U2546" s="34" t="s">
        <v>4713</v>
      </c>
      <c r="V2546" s="34" t="s">
        <v>4713</v>
      </c>
      <c r="W2546" s="34" t="s">
        <v>10858</v>
      </c>
      <c r="X2546" s="34" t="s">
        <v>3513</v>
      </c>
    </row>
    <row r="2547" spans="1:24" x14ac:dyDescent="0.25">
      <c r="A2547" s="30" t="s">
        <v>1827</v>
      </c>
      <c r="B2547" s="31" t="s">
        <v>909</v>
      </c>
      <c r="C2547" s="31" t="str">
        <f t="shared" si="117"/>
        <v>Durable Medical Equipment and Supplies Policy</v>
      </c>
      <c r="G2547" s="30" t="s">
        <v>1827</v>
      </c>
      <c r="H2547" s="31" t="s">
        <v>909</v>
      </c>
      <c r="I2547" s="31" t="str">
        <f t="shared" si="118"/>
        <v>Durable Medical Equipment and Supplies Policy</v>
      </c>
      <c r="J2547" t="e">
        <f t="shared" ca="1" si="119"/>
        <v>#N/A</v>
      </c>
      <c r="N2547" s="34" t="s">
        <v>3513</v>
      </c>
      <c r="O2547" s="34" t="s">
        <v>10859</v>
      </c>
      <c r="P2547" s="69">
        <v>9093</v>
      </c>
      <c r="Q2547" s="34" t="s">
        <v>10860</v>
      </c>
      <c r="R2547" s="34" t="s">
        <v>10861</v>
      </c>
      <c r="S2547" s="69">
        <v>56404</v>
      </c>
      <c r="T2547" s="70" t="s">
        <v>10862</v>
      </c>
      <c r="U2547" s="34" t="s">
        <v>4713</v>
      </c>
      <c r="V2547" s="34" t="s">
        <v>4713</v>
      </c>
      <c r="W2547" s="34" t="s">
        <v>4714</v>
      </c>
      <c r="X2547" s="34" t="s">
        <v>3513</v>
      </c>
    </row>
    <row r="2548" spans="1:24" x14ac:dyDescent="0.25">
      <c r="A2548" s="30" t="s">
        <v>1827</v>
      </c>
      <c r="B2548" s="31" t="s">
        <v>849</v>
      </c>
      <c r="C2548" s="31" t="str">
        <f t="shared" si="117"/>
        <v>Durable Medical Equipment and Supplies Policy</v>
      </c>
      <c r="G2548" s="30" t="s">
        <v>1827</v>
      </c>
      <c r="H2548" s="31" t="s">
        <v>849</v>
      </c>
      <c r="I2548" s="31" t="str">
        <f t="shared" si="118"/>
        <v>Durable Medical Equipment and Supplies Policy</v>
      </c>
      <c r="J2548" t="e">
        <f t="shared" ca="1" si="119"/>
        <v>#N/A</v>
      </c>
      <c r="N2548" s="34" t="s">
        <v>3513</v>
      </c>
      <c r="O2548" s="34" t="s">
        <v>10863</v>
      </c>
      <c r="P2548" s="69">
        <v>8389</v>
      </c>
      <c r="Q2548" s="70" t="s">
        <v>10864</v>
      </c>
      <c r="R2548" s="34" t="s">
        <v>10865</v>
      </c>
      <c r="S2548" s="69">
        <v>52165</v>
      </c>
      <c r="T2548" s="70" t="s">
        <v>10866</v>
      </c>
      <c r="U2548" s="34" t="s">
        <v>4638</v>
      </c>
      <c r="V2548" s="34" t="s">
        <v>4639</v>
      </c>
      <c r="W2548" s="34" t="s">
        <v>10867</v>
      </c>
      <c r="X2548" s="34" t="s">
        <v>3513</v>
      </c>
    </row>
    <row r="2549" spans="1:24" x14ac:dyDescent="0.25">
      <c r="A2549" s="30" t="s">
        <v>1827</v>
      </c>
      <c r="B2549" s="31" t="s">
        <v>910</v>
      </c>
      <c r="C2549" s="31" t="str">
        <f t="shared" si="117"/>
        <v>Durable Medical Equipment and Supplies Policy</v>
      </c>
      <c r="G2549" s="30" t="s">
        <v>1827</v>
      </c>
      <c r="H2549" s="31" t="s">
        <v>910</v>
      </c>
      <c r="I2549" s="31" t="str">
        <f t="shared" si="118"/>
        <v>Durable Medical Equipment and Supplies Policy</v>
      </c>
      <c r="J2549" t="e">
        <f t="shared" ca="1" si="119"/>
        <v>#N/A</v>
      </c>
      <c r="N2549" s="34" t="s">
        <v>3513</v>
      </c>
      <c r="O2549" s="34" t="s">
        <v>10863</v>
      </c>
      <c r="P2549" s="69">
        <v>8390</v>
      </c>
      <c r="Q2549" s="34" t="s">
        <v>10868</v>
      </c>
      <c r="R2549" s="34" t="s">
        <v>10869</v>
      </c>
      <c r="S2549" s="69">
        <v>43183</v>
      </c>
      <c r="T2549" s="70" t="s">
        <v>10870</v>
      </c>
      <c r="U2549" s="34" t="s">
        <v>4638</v>
      </c>
      <c r="V2549" s="34" t="s">
        <v>4639</v>
      </c>
      <c r="W2549" s="34" t="s">
        <v>10871</v>
      </c>
      <c r="X2549" s="34" t="s">
        <v>3513</v>
      </c>
    </row>
    <row r="2550" spans="1:24" x14ac:dyDescent="0.25">
      <c r="A2550" s="30" t="s">
        <v>1828</v>
      </c>
      <c r="B2550" s="31" t="s">
        <v>921</v>
      </c>
      <c r="C2550" s="31" t="str">
        <f t="shared" si="117"/>
        <v>Durable Medical Equipment and Supplies Policy</v>
      </c>
      <c r="G2550" s="30" t="s">
        <v>1828</v>
      </c>
      <c r="H2550" s="31" t="s">
        <v>921</v>
      </c>
      <c r="I2550" s="31" t="str">
        <f t="shared" si="118"/>
        <v>Durable Medical Equipment and Supplies Policy</v>
      </c>
      <c r="J2550" t="e">
        <f t="shared" ca="1" si="119"/>
        <v>#N/A</v>
      </c>
      <c r="N2550" s="34" t="s">
        <v>3513</v>
      </c>
      <c r="O2550" s="34" t="s">
        <v>10863</v>
      </c>
      <c r="P2550" s="69">
        <v>8390</v>
      </c>
      <c r="Q2550" s="34" t="s">
        <v>10868</v>
      </c>
      <c r="R2550" s="34" t="s">
        <v>10872</v>
      </c>
      <c r="S2550" s="69">
        <v>43184</v>
      </c>
      <c r="T2550" s="70" t="s">
        <v>10873</v>
      </c>
      <c r="U2550" s="34" t="s">
        <v>4638</v>
      </c>
      <c r="V2550" s="34" t="s">
        <v>4639</v>
      </c>
      <c r="W2550" s="34" t="s">
        <v>10871</v>
      </c>
      <c r="X2550" s="34" t="s">
        <v>3513</v>
      </c>
    </row>
    <row r="2551" spans="1:24" x14ac:dyDescent="0.25">
      <c r="A2551" s="30" t="s">
        <v>1829</v>
      </c>
      <c r="B2551" s="31" t="s">
        <v>761</v>
      </c>
      <c r="C2551" s="31" t="str">
        <f t="shared" si="117"/>
        <v>Durable Medical Equipment and Supplies Policy</v>
      </c>
      <c r="G2551" s="30" t="s">
        <v>1829</v>
      </c>
      <c r="H2551" s="31" t="s">
        <v>761</v>
      </c>
      <c r="I2551" s="31" t="str">
        <f t="shared" si="118"/>
        <v>Durable Medical Equipment and Supplies Policy</v>
      </c>
      <c r="J2551" t="e">
        <f t="shared" ca="1" si="119"/>
        <v>#N/A</v>
      </c>
      <c r="N2551" s="34" t="s">
        <v>3513</v>
      </c>
      <c r="O2551" s="34" t="s">
        <v>10863</v>
      </c>
      <c r="P2551" s="69">
        <v>8390</v>
      </c>
      <c r="Q2551" s="34" t="s">
        <v>10868</v>
      </c>
      <c r="R2551" s="34" t="s">
        <v>10874</v>
      </c>
      <c r="S2551" s="69">
        <v>43272</v>
      </c>
      <c r="T2551" s="70" t="s">
        <v>10875</v>
      </c>
      <c r="U2551" s="34" t="s">
        <v>4638</v>
      </c>
      <c r="V2551" s="34" t="s">
        <v>4639</v>
      </c>
      <c r="W2551" s="34" t="s">
        <v>10871</v>
      </c>
      <c r="X2551" s="34" t="s">
        <v>3513</v>
      </c>
    </row>
    <row r="2552" spans="1:24" x14ac:dyDescent="0.25">
      <c r="A2552" s="30" t="s">
        <v>1830</v>
      </c>
      <c r="B2552" s="31" t="s">
        <v>813</v>
      </c>
      <c r="C2552" s="31" t="str">
        <f t="shared" si="117"/>
        <v>Durable Medical Equipment and Supplies Policy</v>
      </c>
      <c r="G2552" s="30" t="s">
        <v>1830</v>
      </c>
      <c r="H2552" s="31" t="s">
        <v>813</v>
      </c>
      <c r="I2552" s="31" t="str">
        <f t="shared" si="118"/>
        <v>Durable Medical Equipment and Supplies Policy</v>
      </c>
      <c r="J2552" t="e">
        <f t="shared" ca="1" si="119"/>
        <v>#N/A</v>
      </c>
      <c r="N2552" s="34" t="s">
        <v>3513</v>
      </c>
      <c r="O2552" s="34" t="s">
        <v>10863</v>
      </c>
      <c r="P2552" s="69">
        <v>8390</v>
      </c>
      <c r="Q2552" s="34" t="s">
        <v>10868</v>
      </c>
      <c r="R2552" s="34" t="s">
        <v>10876</v>
      </c>
      <c r="S2552" s="69">
        <v>43273</v>
      </c>
      <c r="T2552" s="70" t="s">
        <v>10877</v>
      </c>
      <c r="U2552" s="34" t="s">
        <v>4638</v>
      </c>
      <c r="V2552" s="34" t="s">
        <v>4639</v>
      </c>
      <c r="W2552" s="34" t="s">
        <v>10871</v>
      </c>
      <c r="X2552" s="34" t="s">
        <v>3513</v>
      </c>
    </row>
    <row r="2553" spans="1:24" x14ac:dyDescent="0.25">
      <c r="A2553" s="30" t="s">
        <v>1830</v>
      </c>
      <c r="B2553" s="31" t="s">
        <v>814</v>
      </c>
      <c r="C2553" s="31" t="str">
        <f t="shared" si="117"/>
        <v>Durable Medical Equipment and Supplies Policy</v>
      </c>
      <c r="G2553" s="30" t="s">
        <v>1830</v>
      </c>
      <c r="H2553" s="31" t="s">
        <v>814</v>
      </c>
      <c r="I2553" s="31" t="str">
        <f t="shared" si="118"/>
        <v>Durable Medical Equipment and Supplies Policy</v>
      </c>
      <c r="J2553" t="e">
        <f t="shared" ca="1" si="119"/>
        <v>#N/A</v>
      </c>
      <c r="N2553" s="34" t="s">
        <v>3513</v>
      </c>
      <c r="O2553" s="34" t="s">
        <v>10863</v>
      </c>
      <c r="P2553" s="69">
        <v>8390</v>
      </c>
      <c r="Q2553" s="34" t="s">
        <v>10868</v>
      </c>
      <c r="R2553" s="34" t="s">
        <v>10878</v>
      </c>
      <c r="S2553" s="69">
        <v>43293</v>
      </c>
      <c r="T2553" s="70" t="s">
        <v>10879</v>
      </c>
      <c r="U2553" s="34" t="s">
        <v>4638</v>
      </c>
      <c r="V2553" s="34" t="s">
        <v>4639</v>
      </c>
      <c r="W2553" s="34" t="s">
        <v>10871</v>
      </c>
      <c r="X2553" s="34" t="s">
        <v>3513</v>
      </c>
    </row>
    <row r="2554" spans="1:24" x14ac:dyDescent="0.25">
      <c r="A2554" s="30" t="s">
        <v>1830</v>
      </c>
      <c r="B2554" s="31" t="s">
        <v>815</v>
      </c>
      <c r="C2554" s="31" t="str">
        <f t="shared" si="117"/>
        <v>Durable Medical Equipment and Supplies Policy</v>
      </c>
      <c r="G2554" s="30" t="s">
        <v>1830</v>
      </c>
      <c r="H2554" s="31" t="s">
        <v>815</v>
      </c>
      <c r="I2554" s="31" t="str">
        <f t="shared" si="118"/>
        <v>Durable Medical Equipment and Supplies Policy</v>
      </c>
      <c r="J2554" t="e">
        <f t="shared" ca="1" si="119"/>
        <v>#N/A</v>
      </c>
      <c r="N2554" s="34" t="s">
        <v>3513</v>
      </c>
      <c r="O2554" s="34" t="s">
        <v>10863</v>
      </c>
      <c r="P2554" s="69">
        <v>8390</v>
      </c>
      <c r="Q2554" s="34" t="s">
        <v>10868</v>
      </c>
      <c r="R2554" s="34" t="s">
        <v>10880</v>
      </c>
      <c r="S2554" s="69">
        <v>43326</v>
      </c>
      <c r="T2554" s="70" t="s">
        <v>10881</v>
      </c>
      <c r="U2554" s="34" t="s">
        <v>4638</v>
      </c>
      <c r="V2554" s="34" t="s">
        <v>4639</v>
      </c>
      <c r="W2554" s="34" t="s">
        <v>10871</v>
      </c>
      <c r="X2554" s="34" t="s">
        <v>3513</v>
      </c>
    </row>
    <row r="2555" spans="1:24" x14ac:dyDescent="0.25">
      <c r="A2555" s="30" t="s">
        <v>1830</v>
      </c>
      <c r="B2555" s="31" t="s">
        <v>816</v>
      </c>
      <c r="C2555" s="31" t="str">
        <f t="shared" si="117"/>
        <v>Durable Medical Equipment and Supplies Policy</v>
      </c>
      <c r="G2555" s="30" t="s">
        <v>1830</v>
      </c>
      <c r="H2555" s="31" t="s">
        <v>816</v>
      </c>
      <c r="I2555" s="31" t="str">
        <f t="shared" si="118"/>
        <v>Durable Medical Equipment and Supplies Policy</v>
      </c>
      <c r="J2555" t="e">
        <f t="shared" ca="1" si="119"/>
        <v>#N/A</v>
      </c>
      <c r="N2555" s="34" t="s">
        <v>3513</v>
      </c>
      <c r="O2555" s="34" t="s">
        <v>10863</v>
      </c>
      <c r="P2555" s="69">
        <v>8390</v>
      </c>
      <c r="Q2555" s="34" t="s">
        <v>10868</v>
      </c>
      <c r="R2555" s="34" t="s">
        <v>10882</v>
      </c>
      <c r="S2555" s="69">
        <v>43507</v>
      </c>
      <c r="T2555" s="70" t="s">
        <v>10883</v>
      </c>
      <c r="U2555" s="34" t="s">
        <v>4638</v>
      </c>
      <c r="V2555" s="34" t="s">
        <v>4639</v>
      </c>
      <c r="W2555" s="34" t="s">
        <v>10871</v>
      </c>
      <c r="X2555" s="34" t="s">
        <v>3513</v>
      </c>
    </row>
    <row r="2556" spans="1:24" x14ac:dyDescent="0.25">
      <c r="A2556" s="30" t="s">
        <v>1831</v>
      </c>
      <c r="B2556" s="31" t="s">
        <v>813</v>
      </c>
      <c r="C2556" s="31" t="str">
        <f t="shared" si="117"/>
        <v>Durable Medical Equipment and Supplies Policy</v>
      </c>
      <c r="G2556" s="30" t="s">
        <v>1831</v>
      </c>
      <c r="H2556" s="31" t="s">
        <v>813</v>
      </c>
      <c r="I2556" s="31" t="str">
        <f t="shared" si="118"/>
        <v>Durable Medical Equipment and Supplies Policy</v>
      </c>
      <c r="J2556" t="e">
        <f t="shared" ca="1" si="119"/>
        <v>#N/A</v>
      </c>
      <c r="N2556" s="34" t="s">
        <v>3513</v>
      </c>
      <c r="O2556" s="34" t="s">
        <v>10884</v>
      </c>
      <c r="P2556" s="69">
        <v>4298</v>
      </c>
      <c r="Q2556" s="34" t="s">
        <v>10885</v>
      </c>
      <c r="R2556" s="34" t="s">
        <v>10886</v>
      </c>
      <c r="S2556" s="69">
        <v>50557</v>
      </c>
      <c r="T2556" s="70" t="s">
        <v>10887</v>
      </c>
      <c r="U2556" s="34" t="s">
        <v>4713</v>
      </c>
      <c r="V2556" s="34" t="s">
        <v>4713</v>
      </c>
      <c r="W2556" s="34" t="s">
        <v>4714</v>
      </c>
      <c r="X2556" s="34" t="s">
        <v>3513</v>
      </c>
    </row>
    <row r="2557" spans="1:24" x14ac:dyDescent="0.25">
      <c r="A2557" s="30" t="s">
        <v>1831</v>
      </c>
      <c r="B2557" s="31" t="s">
        <v>814</v>
      </c>
      <c r="C2557" s="31" t="str">
        <f t="shared" si="117"/>
        <v>Durable Medical Equipment and Supplies Policy</v>
      </c>
      <c r="G2557" s="30" t="s">
        <v>1831</v>
      </c>
      <c r="H2557" s="31" t="s">
        <v>814</v>
      </c>
      <c r="I2557" s="31" t="str">
        <f t="shared" si="118"/>
        <v>Durable Medical Equipment and Supplies Policy</v>
      </c>
      <c r="J2557" t="e">
        <f t="shared" ca="1" si="119"/>
        <v>#N/A</v>
      </c>
      <c r="N2557" s="34" t="s">
        <v>3513</v>
      </c>
      <c r="O2557" s="34" t="s">
        <v>10888</v>
      </c>
      <c r="P2557" s="69">
        <v>71</v>
      </c>
      <c r="Q2557" s="34" t="s">
        <v>10889</v>
      </c>
      <c r="R2557" s="34" t="s">
        <v>10890</v>
      </c>
      <c r="S2557" s="69">
        <v>50486</v>
      </c>
      <c r="T2557" s="70" t="s">
        <v>10891</v>
      </c>
      <c r="U2557" s="34" t="s">
        <v>4713</v>
      </c>
      <c r="V2557" s="34" t="s">
        <v>4713</v>
      </c>
      <c r="W2557" s="34" t="s">
        <v>4714</v>
      </c>
      <c r="X2557" s="34" t="s">
        <v>3513</v>
      </c>
    </row>
    <row r="2558" spans="1:24" x14ac:dyDescent="0.25">
      <c r="A2558" s="30" t="s">
        <v>1831</v>
      </c>
      <c r="B2558" s="31" t="s">
        <v>815</v>
      </c>
      <c r="C2558" s="31" t="str">
        <f t="shared" si="117"/>
        <v>Durable Medical Equipment and Supplies Policy</v>
      </c>
      <c r="G2558" s="30" t="s">
        <v>1831</v>
      </c>
      <c r="H2558" s="31" t="s">
        <v>815</v>
      </c>
      <c r="I2558" s="31" t="str">
        <f t="shared" si="118"/>
        <v>Durable Medical Equipment and Supplies Policy</v>
      </c>
      <c r="J2558" t="e">
        <f t="shared" ca="1" si="119"/>
        <v>#N/A</v>
      </c>
      <c r="N2558" s="34" t="s">
        <v>3513</v>
      </c>
      <c r="O2558" s="34" t="s">
        <v>10888</v>
      </c>
      <c r="P2558" s="69">
        <v>4958</v>
      </c>
      <c r="Q2558" s="70" t="s">
        <v>10892</v>
      </c>
      <c r="R2558" s="34" t="s">
        <v>10893</v>
      </c>
      <c r="S2558" s="69">
        <v>26125</v>
      </c>
      <c r="T2558" s="70" t="s">
        <v>10894</v>
      </c>
      <c r="U2558" s="34" t="s">
        <v>4713</v>
      </c>
      <c r="V2558" s="34" t="s">
        <v>4713</v>
      </c>
      <c r="W2558" s="34" t="s">
        <v>4714</v>
      </c>
      <c r="X2558" s="34" t="s">
        <v>3513</v>
      </c>
    </row>
    <row r="2559" spans="1:24" x14ac:dyDescent="0.25">
      <c r="A2559" s="30" t="s">
        <v>1831</v>
      </c>
      <c r="B2559" s="31" t="s">
        <v>816</v>
      </c>
      <c r="C2559" s="31" t="str">
        <f t="shared" si="117"/>
        <v>Durable Medical Equipment and Supplies Policy</v>
      </c>
      <c r="G2559" s="30" t="s">
        <v>1831</v>
      </c>
      <c r="H2559" s="31" t="s">
        <v>816</v>
      </c>
      <c r="I2559" s="31" t="str">
        <f t="shared" si="118"/>
        <v>Durable Medical Equipment and Supplies Policy</v>
      </c>
      <c r="J2559" t="e">
        <f t="shared" ca="1" si="119"/>
        <v>#N/A</v>
      </c>
      <c r="N2559" s="34" t="s">
        <v>3513</v>
      </c>
      <c r="O2559" s="34" t="s">
        <v>10895</v>
      </c>
      <c r="P2559" s="69">
        <v>9109</v>
      </c>
      <c r="Q2559" s="34" t="s">
        <v>10896</v>
      </c>
      <c r="R2559" s="34" t="s">
        <v>10897</v>
      </c>
      <c r="S2559" s="69">
        <v>56908</v>
      </c>
      <c r="T2559" s="70" t="s">
        <v>10898</v>
      </c>
      <c r="U2559" s="34" t="s">
        <v>4713</v>
      </c>
      <c r="V2559" s="34" t="s">
        <v>4713</v>
      </c>
      <c r="W2559" s="34" t="s">
        <v>4714</v>
      </c>
      <c r="X2559" s="34" t="s">
        <v>3513</v>
      </c>
    </row>
    <row r="2560" spans="1:24" x14ac:dyDescent="0.25">
      <c r="A2560" s="30" t="s">
        <v>1832</v>
      </c>
      <c r="B2560" s="31" t="s">
        <v>813</v>
      </c>
      <c r="C2560" s="31" t="str">
        <f t="shared" si="117"/>
        <v>Durable Medical Equipment and Supplies Policy</v>
      </c>
      <c r="G2560" s="30" t="s">
        <v>1832</v>
      </c>
      <c r="H2560" s="31" t="s">
        <v>813</v>
      </c>
      <c r="I2560" s="31" t="str">
        <f t="shared" si="118"/>
        <v>Durable Medical Equipment and Supplies Policy</v>
      </c>
      <c r="J2560" t="e">
        <f t="shared" ca="1" si="119"/>
        <v>#N/A</v>
      </c>
      <c r="N2560" s="34" t="s">
        <v>3513</v>
      </c>
      <c r="O2560" s="34" t="s">
        <v>10899</v>
      </c>
      <c r="P2560" s="69">
        <v>80</v>
      </c>
      <c r="Q2560" s="34" t="s">
        <v>10900</v>
      </c>
      <c r="R2560" s="34" t="s">
        <v>10901</v>
      </c>
      <c r="S2560" s="69">
        <v>22298</v>
      </c>
      <c r="T2560" s="34" t="s">
        <v>10902</v>
      </c>
      <c r="U2560" s="34" t="s">
        <v>4713</v>
      </c>
      <c r="V2560" s="34" t="s">
        <v>4713</v>
      </c>
      <c r="W2560" s="34" t="s">
        <v>4714</v>
      </c>
      <c r="X2560" s="34" t="s">
        <v>3513</v>
      </c>
    </row>
    <row r="2561" spans="1:24" x14ac:dyDescent="0.25">
      <c r="A2561" s="30" t="s">
        <v>1832</v>
      </c>
      <c r="B2561" s="31" t="s">
        <v>814</v>
      </c>
      <c r="C2561" s="31" t="str">
        <f t="shared" si="117"/>
        <v>Durable Medical Equipment and Supplies Policy</v>
      </c>
      <c r="G2561" s="30" t="s">
        <v>1832</v>
      </c>
      <c r="H2561" s="31" t="s">
        <v>814</v>
      </c>
      <c r="I2561" s="31" t="str">
        <f t="shared" si="118"/>
        <v>Durable Medical Equipment and Supplies Policy</v>
      </c>
      <c r="J2561" t="e">
        <f t="shared" ca="1" si="119"/>
        <v>#N/A</v>
      </c>
      <c r="N2561" s="34" t="s">
        <v>3513</v>
      </c>
      <c r="O2561" s="34" t="s">
        <v>10903</v>
      </c>
      <c r="P2561" s="69">
        <v>4791</v>
      </c>
      <c r="Q2561" s="34" t="s">
        <v>10885</v>
      </c>
      <c r="R2561" s="34" t="s">
        <v>10904</v>
      </c>
      <c r="S2561" s="69">
        <v>42875</v>
      </c>
      <c r="T2561" s="70" t="s">
        <v>10905</v>
      </c>
      <c r="U2561" s="34" t="s">
        <v>4713</v>
      </c>
      <c r="V2561" s="34" t="s">
        <v>4713</v>
      </c>
      <c r="W2561" s="34" t="s">
        <v>4714</v>
      </c>
      <c r="X2561" s="34" t="s">
        <v>3513</v>
      </c>
    </row>
    <row r="2562" spans="1:24" x14ac:dyDescent="0.25">
      <c r="A2562" s="30" t="s">
        <v>1832</v>
      </c>
      <c r="B2562" s="31" t="s">
        <v>815</v>
      </c>
      <c r="C2562" s="31" t="str">
        <f t="shared" si="117"/>
        <v>Durable Medical Equipment and Supplies Policy</v>
      </c>
      <c r="G2562" s="30" t="s">
        <v>1832</v>
      </c>
      <c r="H2562" s="31" t="s">
        <v>815</v>
      </c>
      <c r="I2562" s="31" t="str">
        <f t="shared" si="118"/>
        <v>Durable Medical Equipment and Supplies Policy</v>
      </c>
      <c r="J2562" t="e">
        <f t="shared" ca="1" si="119"/>
        <v>#N/A</v>
      </c>
      <c r="N2562" s="34" t="s">
        <v>3513</v>
      </c>
      <c r="O2562" s="34" t="s">
        <v>10903</v>
      </c>
      <c r="P2562" s="69">
        <v>4791</v>
      </c>
      <c r="Q2562" s="34" t="s">
        <v>10885</v>
      </c>
      <c r="R2562" s="34" t="s">
        <v>10906</v>
      </c>
      <c r="S2562" s="69">
        <v>42916</v>
      </c>
      <c r="T2562" s="70" t="s">
        <v>10907</v>
      </c>
      <c r="U2562" s="34" t="s">
        <v>4713</v>
      </c>
      <c r="V2562" s="34" t="s">
        <v>4713</v>
      </c>
      <c r="W2562" s="34" t="s">
        <v>4714</v>
      </c>
      <c r="X2562" s="34" t="s">
        <v>3513</v>
      </c>
    </row>
    <row r="2563" spans="1:24" x14ac:dyDescent="0.25">
      <c r="A2563" s="30" t="s">
        <v>1832</v>
      </c>
      <c r="B2563" s="31" t="s">
        <v>816</v>
      </c>
      <c r="C2563" s="31" t="str">
        <f t="shared" ref="C2563:C2626" si="120">VLOOKUP(A2563,$G:$I,3,0)</f>
        <v>Durable Medical Equipment and Supplies Policy</v>
      </c>
      <c r="G2563" s="30" t="s">
        <v>1832</v>
      </c>
      <c r="H2563" s="31" t="s">
        <v>816</v>
      </c>
      <c r="I2563" s="31" t="str">
        <f t="shared" ref="I2563:I2626" si="121">VLOOKUP(G2563,$R:$X,7,0)</f>
        <v>Durable Medical Equipment and Supplies Policy</v>
      </c>
      <c r="J2563" t="e">
        <f t="shared" ref="J2563:J2626" ca="1" si="122">VLOOKUP(I2563,$J:$J,1,0)</f>
        <v>#N/A</v>
      </c>
      <c r="N2563" s="34" t="s">
        <v>3513</v>
      </c>
      <c r="O2563" s="34" t="s">
        <v>10908</v>
      </c>
      <c r="P2563" s="69">
        <v>2308</v>
      </c>
      <c r="Q2563" s="34" t="s">
        <v>10909</v>
      </c>
      <c r="R2563" s="34" t="s">
        <v>10910</v>
      </c>
      <c r="S2563" s="69">
        <v>36494</v>
      </c>
      <c r="T2563" s="70" t="s">
        <v>10911</v>
      </c>
      <c r="U2563" s="34" t="s">
        <v>4713</v>
      </c>
      <c r="V2563" s="34" t="s">
        <v>4713</v>
      </c>
      <c r="W2563" s="34" t="s">
        <v>10912</v>
      </c>
      <c r="X2563" s="34" t="s">
        <v>3513</v>
      </c>
    </row>
    <row r="2564" spans="1:24" x14ac:dyDescent="0.25">
      <c r="A2564" s="30" t="s">
        <v>1833</v>
      </c>
      <c r="B2564" s="31" t="s">
        <v>813</v>
      </c>
      <c r="C2564" s="31" t="str">
        <f t="shared" si="120"/>
        <v>Durable Medical Equipment and Supplies Policy</v>
      </c>
      <c r="G2564" s="30" t="s">
        <v>1833</v>
      </c>
      <c r="H2564" s="31" t="s">
        <v>813</v>
      </c>
      <c r="I2564" s="31" t="str">
        <f t="shared" si="121"/>
        <v>Durable Medical Equipment and Supplies Policy</v>
      </c>
      <c r="J2564" t="e">
        <f t="shared" ca="1" si="122"/>
        <v>#N/A</v>
      </c>
      <c r="N2564" s="34" t="s">
        <v>3513</v>
      </c>
      <c r="O2564" s="34" t="s">
        <v>10908</v>
      </c>
      <c r="P2564" s="69">
        <v>6670</v>
      </c>
      <c r="Q2564" s="34" t="s">
        <v>10913</v>
      </c>
      <c r="R2564" s="34" t="s">
        <v>10914</v>
      </c>
      <c r="S2564" s="69">
        <v>36287</v>
      </c>
      <c r="T2564" s="70" t="s">
        <v>10915</v>
      </c>
      <c r="U2564" s="34" t="s">
        <v>4713</v>
      </c>
      <c r="V2564" s="34" t="s">
        <v>4713</v>
      </c>
      <c r="W2564" s="34" t="s">
        <v>10916</v>
      </c>
      <c r="X2564" s="34" t="s">
        <v>3513</v>
      </c>
    </row>
    <row r="2565" spans="1:24" x14ac:dyDescent="0.25">
      <c r="A2565" s="30" t="s">
        <v>1833</v>
      </c>
      <c r="B2565" s="31" t="s">
        <v>814</v>
      </c>
      <c r="C2565" s="31" t="str">
        <f t="shared" si="120"/>
        <v>Durable Medical Equipment and Supplies Policy</v>
      </c>
      <c r="G2565" s="30" t="s">
        <v>1833</v>
      </c>
      <c r="H2565" s="31" t="s">
        <v>814</v>
      </c>
      <c r="I2565" s="31" t="str">
        <f t="shared" si="121"/>
        <v>Durable Medical Equipment and Supplies Policy</v>
      </c>
      <c r="J2565" t="e">
        <f t="shared" ca="1" si="122"/>
        <v>#N/A</v>
      </c>
      <c r="N2565" s="34" t="s">
        <v>3513</v>
      </c>
      <c r="O2565" s="34" t="s">
        <v>10908</v>
      </c>
      <c r="P2565" s="69">
        <v>6671</v>
      </c>
      <c r="Q2565" s="34" t="s">
        <v>10917</v>
      </c>
      <c r="R2565" s="34" t="s">
        <v>10918</v>
      </c>
      <c r="S2565" s="69">
        <v>36316</v>
      </c>
      <c r="T2565" s="70" t="s">
        <v>10919</v>
      </c>
      <c r="U2565" s="34" t="s">
        <v>4638</v>
      </c>
      <c r="V2565" s="34" t="s">
        <v>4639</v>
      </c>
      <c r="W2565" s="34" t="s">
        <v>10920</v>
      </c>
      <c r="X2565" s="34" t="s">
        <v>3513</v>
      </c>
    </row>
    <row r="2566" spans="1:24" x14ac:dyDescent="0.25">
      <c r="A2566" s="30" t="s">
        <v>1833</v>
      </c>
      <c r="B2566" s="31" t="s">
        <v>815</v>
      </c>
      <c r="C2566" s="31" t="str">
        <f t="shared" si="120"/>
        <v>Durable Medical Equipment and Supplies Policy</v>
      </c>
      <c r="G2566" s="30" t="s">
        <v>1833</v>
      </c>
      <c r="H2566" s="31" t="s">
        <v>815</v>
      </c>
      <c r="I2566" s="31" t="str">
        <f t="shared" si="121"/>
        <v>Durable Medical Equipment and Supplies Policy</v>
      </c>
      <c r="J2566" t="e">
        <f t="shared" ca="1" si="122"/>
        <v>#N/A</v>
      </c>
      <c r="N2566" s="34" t="s">
        <v>3513</v>
      </c>
      <c r="O2566" s="34" t="s">
        <v>10921</v>
      </c>
      <c r="P2566" s="69">
        <v>2319</v>
      </c>
      <c r="Q2566" s="34" t="s">
        <v>10922</v>
      </c>
      <c r="R2566" s="34" t="s">
        <v>10923</v>
      </c>
      <c r="S2566" s="69">
        <v>36293</v>
      </c>
      <c r="T2566" s="70" t="s">
        <v>10924</v>
      </c>
      <c r="U2566" s="34" t="s">
        <v>4713</v>
      </c>
      <c r="V2566" s="34" t="s">
        <v>4713</v>
      </c>
      <c r="W2566" s="34" t="s">
        <v>10925</v>
      </c>
      <c r="X2566" s="34" t="s">
        <v>3513</v>
      </c>
    </row>
    <row r="2567" spans="1:24" x14ac:dyDescent="0.25">
      <c r="A2567" s="30" t="s">
        <v>1833</v>
      </c>
      <c r="B2567" s="31" t="s">
        <v>816</v>
      </c>
      <c r="C2567" s="31" t="str">
        <f t="shared" si="120"/>
        <v>Durable Medical Equipment and Supplies Policy</v>
      </c>
      <c r="G2567" s="30" t="s">
        <v>1833</v>
      </c>
      <c r="H2567" s="31" t="s">
        <v>816</v>
      </c>
      <c r="I2567" s="31" t="str">
        <f t="shared" si="121"/>
        <v>Durable Medical Equipment and Supplies Policy</v>
      </c>
      <c r="J2567" t="e">
        <f t="shared" ca="1" si="122"/>
        <v>#N/A</v>
      </c>
      <c r="N2567" s="34" t="s">
        <v>3513</v>
      </c>
      <c r="O2567" s="34" t="s">
        <v>10921</v>
      </c>
      <c r="P2567" s="69">
        <v>6826</v>
      </c>
      <c r="Q2567" s="34" t="s">
        <v>10926</v>
      </c>
      <c r="R2567" s="34" t="s">
        <v>10927</v>
      </c>
      <c r="S2567" s="69">
        <v>36491</v>
      </c>
      <c r="T2567" s="70" t="s">
        <v>10928</v>
      </c>
      <c r="U2567" s="34" t="s">
        <v>4713</v>
      </c>
      <c r="V2567" s="34" t="s">
        <v>4713</v>
      </c>
      <c r="W2567" s="34" t="s">
        <v>10929</v>
      </c>
      <c r="X2567" s="34" t="s">
        <v>3513</v>
      </c>
    </row>
    <row r="2568" spans="1:24" x14ac:dyDescent="0.25">
      <c r="A2568" s="30" t="s">
        <v>1834</v>
      </c>
      <c r="B2568" s="31" t="s">
        <v>761</v>
      </c>
      <c r="C2568" s="31" t="str">
        <f t="shared" si="120"/>
        <v>Durable Medical Equipment and Supplies Policy</v>
      </c>
      <c r="G2568" s="30" t="s">
        <v>1834</v>
      </c>
      <c r="H2568" s="31" t="s">
        <v>761</v>
      </c>
      <c r="I2568" s="31" t="str">
        <f t="shared" si="121"/>
        <v>Durable Medical Equipment and Supplies Policy</v>
      </c>
      <c r="J2568" t="e">
        <f t="shared" ca="1" si="122"/>
        <v>#N/A</v>
      </c>
      <c r="N2568" s="34" t="s">
        <v>3513</v>
      </c>
      <c r="O2568" s="34" t="s">
        <v>10921</v>
      </c>
      <c r="P2568" s="69">
        <v>6841</v>
      </c>
      <c r="Q2568" s="34" t="s">
        <v>10930</v>
      </c>
      <c r="R2568" s="34" t="s">
        <v>10931</v>
      </c>
      <c r="S2568" s="69">
        <v>36315</v>
      </c>
      <c r="T2568" s="70" t="s">
        <v>10932</v>
      </c>
      <c r="U2568" s="34" t="s">
        <v>4713</v>
      </c>
      <c r="V2568" s="34" t="s">
        <v>4713</v>
      </c>
      <c r="W2568" s="34" t="s">
        <v>10933</v>
      </c>
      <c r="X2568" s="34" t="s">
        <v>3513</v>
      </c>
    </row>
    <row r="2569" spans="1:24" x14ac:dyDescent="0.25">
      <c r="A2569" s="30" t="s">
        <v>1835</v>
      </c>
      <c r="B2569" s="31" t="s">
        <v>529</v>
      </c>
      <c r="C2569" s="31" t="str">
        <f t="shared" si="120"/>
        <v>Place of Service Policy</v>
      </c>
      <c r="G2569" s="30" t="s">
        <v>1835</v>
      </c>
      <c r="H2569" s="31" t="s">
        <v>529</v>
      </c>
      <c r="I2569" s="31" t="str">
        <f t="shared" si="121"/>
        <v>Place of Service Policy</v>
      </c>
      <c r="J2569" t="e">
        <f t="shared" ca="1" si="122"/>
        <v>#N/A</v>
      </c>
      <c r="N2569" s="34" t="s">
        <v>3513</v>
      </c>
      <c r="O2569" s="34" t="s">
        <v>10934</v>
      </c>
      <c r="P2569" s="69">
        <v>7870</v>
      </c>
      <c r="Q2569" s="70" t="s">
        <v>10935</v>
      </c>
      <c r="R2569" s="34" t="s">
        <v>10936</v>
      </c>
      <c r="S2569" s="69">
        <v>60987</v>
      </c>
      <c r="T2569" s="70" t="s">
        <v>10937</v>
      </c>
      <c r="U2569" s="34" t="s">
        <v>4713</v>
      </c>
      <c r="V2569" s="34" t="s">
        <v>4713</v>
      </c>
      <c r="W2569" s="34" t="s">
        <v>4714</v>
      </c>
      <c r="X2569" s="34" t="s">
        <v>3513</v>
      </c>
    </row>
    <row r="2570" spans="1:24" x14ac:dyDescent="0.25">
      <c r="A2570" s="30" t="s">
        <v>1835</v>
      </c>
      <c r="B2570" s="31" t="s">
        <v>529</v>
      </c>
      <c r="C2570" s="31" t="str">
        <f t="shared" si="120"/>
        <v>Place of Service Policy</v>
      </c>
      <c r="G2570" s="30" t="s">
        <v>1835</v>
      </c>
      <c r="H2570" s="31" t="s">
        <v>529</v>
      </c>
      <c r="I2570" s="31" t="str">
        <f t="shared" si="121"/>
        <v>Place of Service Policy</v>
      </c>
      <c r="J2570" t="e">
        <f t="shared" ca="1" si="122"/>
        <v>#N/A</v>
      </c>
      <c r="N2570" s="34" t="s">
        <v>3513</v>
      </c>
      <c r="O2570" s="34" t="s">
        <v>10938</v>
      </c>
      <c r="P2570" s="69">
        <v>3727</v>
      </c>
      <c r="Q2570" s="34" t="s">
        <v>10939</v>
      </c>
      <c r="R2570" s="34" t="s">
        <v>10940</v>
      </c>
      <c r="S2570" s="69">
        <v>10922</v>
      </c>
      <c r="T2570" s="70" t="s">
        <v>10941</v>
      </c>
      <c r="U2570" s="34" t="s">
        <v>4713</v>
      </c>
      <c r="V2570" s="34" t="s">
        <v>4713</v>
      </c>
      <c r="W2570" s="34" t="s">
        <v>4714</v>
      </c>
      <c r="X2570" s="34" t="s">
        <v>3513</v>
      </c>
    </row>
    <row r="2571" spans="1:24" x14ac:dyDescent="0.25">
      <c r="A2571" s="30" t="s">
        <v>1836</v>
      </c>
      <c r="B2571" s="31" t="s">
        <v>1188</v>
      </c>
      <c r="C2571" s="31" t="str">
        <f t="shared" si="120"/>
        <v>Durable Medical Equipment and Supplies Policy</v>
      </c>
      <c r="G2571" s="30" t="s">
        <v>1836</v>
      </c>
      <c r="H2571" s="31" t="s">
        <v>1188</v>
      </c>
      <c r="I2571" s="31" t="str">
        <f t="shared" si="121"/>
        <v>Durable Medical Equipment and Supplies Policy</v>
      </c>
      <c r="J2571" t="e">
        <f t="shared" ca="1" si="122"/>
        <v>#N/A</v>
      </c>
      <c r="N2571" s="34" t="s">
        <v>3513</v>
      </c>
      <c r="O2571" s="34" t="s">
        <v>10938</v>
      </c>
      <c r="P2571" s="69">
        <v>3727</v>
      </c>
      <c r="Q2571" s="34" t="s">
        <v>10939</v>
      </c>
      <c r="R2571" s="34" t="s">
        <v>10942</v>
      </c>
      <c r="S2571" s="69">
        <v>10934</v>
      </c>
      <c r="T2571" s="70" t="s">
        <v>10943</v>
      </c>
      <c r="U2571" s="34" t="s">
        <v>4713</v>
      </c>
      <c r="V2571" s="34" t="s">
        <v>4713</v>
      </c>
      <c r="W2571" s="34" t="s">
        <v>4714</v>
      </c>
      <c r="X2571" s="34" t="s">
        <v>3513</v>
      </c>
    </row>
    <row r="2572" spans="1:24" x14ac:dyDescent="0.25">
      <c r="A2572" s="30" t="s">
        <v>1837</v>
      </c>
      <c r="B2572" s="31" t="s">
        <v>761</v>
      </c>
      <c r="C2572" s="31" t="str">
        <f t="shared" si="120"/>
        <v>Durable Medical Equipment and Supplies Policy</v>
      </c>
      <c r="G2572" s="30" t="s">
        <v>1837</v>
      </c>
      <c r="H2572" s="31" t="s">
        <v>761</v>
      </c>
      <c r="I2572" s="31" t="str">
        <f t="shared" si="121"/>
        <v>Durable Medical Equipment and Supplies Policy</v>
      </c>
      <c r="J2572" t="e">
        <f t="shared" ca="1" si="122"/>
        <v>#N/A</v>
      </c>
      <c r="N2572" s="71" t="s">
        <v>3512</v>
      </c>
      <c r="O2572" s="34" t="s">
        <v>10944</v>
      </c>
      <c r="P2572" s="69">
        <v>6534</v>
      </c>
      <c r="Q2572" s="34" t="s">
        <v>10945</v>
      </c>
      <c r="R2572" s="34" t="s">
        <v>691</v>
      </c>
      <c r="S2572" s="69">
        <v>19046</v>
      </c>
      <c r="T2572" s="70" t="s">
        <v>10946</v>
      </c>
      <c r="U2572" s="34" t="s">
        <v>4699</v>
      </c>
      <c r="V2572" s="34" t="s">
        <v>4699</v>
      </c>
      <c r="W2572" s="34" t="s">
        <v>10947</v>
      </c>
      <c r="X2572" s="71" t="s">
        <v>3512</v>
      </c>
    </row>
    <row r="2573" spans="1:24" x14ac:dyDescent="0.25">
      <c r="A2573" s="30" t="s">
        <v>1838</v>
      </c>
      <c r="B2573" s="31" t="s">
        <v>813</v>
      </c>
      <c r="C2573" s="31" t="str">
        <f t="shared" si="120"/>
        <v>Durable Medical Equipment and Supplies Policy</v>
      </c>
      <c r="G2573" s="30" t="s">
        <v>1838</v>
      </c>
      <c r="H2573" s="31" t="s">
        <v>813</v>
      </c>
      <c r="I2573" s="31" t="str">
        <f t="shared" si="121"/>
        <v>Durable Medical Equipment and Supplies Policy</v>
      </c>
      <c r="J2573" t="e">
        <f t="shared" ca="1" si="122"/>
        <v>#N/A</v>
      </c>
      <c r="N2573" s="71" t="s">
        <v>3512</v>
      </c>
      <c r="O2573" s="34" t="s">
        <v>10944</v>
      </c>
      <c r="P2573" s="69">
        <v>6561</v>
      </c>
      <c r="Q2573" s="34" t="s">
        <v>10948</v>
      </c>
      <c r="R2573" s="34" t="s">
        <v>803</v>
      </c>
      <c r="S2573" s="69">
        <v>19637</v>
      </c>
      <c r="T2573" s="34" t="s">
        <v>10949</v>
      </c>
      <c r="U2573" s="34" t="s">
        <v>4699</v>
      </c>
      <c r="V2573" s="34" t="s">
        <v>4699</v>
      </c>
      <c r="W2573" s="34" t="s">
        <v>10947</v>
      </c>
      <c r="X2573" s="71" t="s">
        <v>3512</v>
      </c>
    </row>
    <row r="2574" spans="1:24" x14ac:dyDescent="0.25">
      <c r="A2574" s="30" t="s">
        <v>1838</v>
      </c>
      <c r="B2574" s="31" t="s">
        <v>814</v>
      </c>
      <c r="C2574" s="31" t="str">
        <f t="shared" si="120"/>
        <v>Durable Medical Equipment and Supplies Policy</v>
      </c>
      <c r="G2574" s="30" t="s">
        <v>1838</v>
      </c>
      <c r="H2574" s="31" t="s">
        <v>814</v>
      </c>
      <c r="I2574" s="31" t="str">
        <f t="shared" si="121"/>
        <v>Durable Medical Equipment and Supplies Policy</v>
      </c>
      <c r="J2574" t="e">
        <f t="shared" ca="1" si="122"/>
        <v>#N/A</v>
      </c>
      <c r="N2574" s="71" t="s">
        <v>3512</v>
      </c>
      <c r="O2574" s="34" t="s">
        <v>10944</v>
      </c>
      <c r="P2574" s="69">
        <v>6568</v>
      </c>
      <c r="Q2574" s="70" t="s">
        <v>10950</v>
      </c>
      <c r="R2574" s="34" t="s">
        <v>98</v>
      </c>
      <c r="S2574" s="69">
        <v>29967</v>
      </c>
      <c r="T2574" s="70" t="s">
        <v>10951</v>
      </c>
      <c r="U2574" s="34" t="s">
        <v>4699</v>
      </c>
      <c r="V2574" s="34" t="s">
        <v>4699</v>
      </c>
      <c r="W2574" s="34" t="s">
        <v>10952</v>
      </c>
      <c r="X2574" s="71" t="s">
        <v>3512</v>
      </c>
    </row>
    <row r="2575" spans="1:24" x14ac:dyDescent="0.25">
      <c r="A2575" s="30" t="s">
        <v>1838</v>
      </c>
      <c r="B2575" s="31" t="s">
        <v>815</v>
      </c>
      <c r="C2575" s="31" t="str">
        <f t="shared" si="120"/>
        <v>Durable Medical Equipment and Supplies Policy</v>
      </c>
      <c r="G2575" s="30" t="s">
        <v>1838</v>
      </c>
      <c r="H2575" s="31" t="s">
        <v>815</v>
      </c>
      <c r="I2575" s="31" t="str">
        <f t="shared" si="121"/>
        <v>Durable Medical Equipment and Supplies Policy</v>
      </c>
      <c r="J2575" t="e">
        <f t="shared" ca="1" si="122"/>
        <v>#N/A</v>
      </c>
      <c r="N2575" s="71" t="s">
        <v>3512</v>
      </c>
      <c r="O2575" s="34" t="s">
        <v>10944</v>
      </c>
      <c r="P2575" s="69">
        <v>6669</v>
      </c>
      <c r="Q2575" s="70" t="s">
        <v>10953</v>
      </c>
      <c r="R2575" s="34" t="s">
        <v>1728</v>
      </c>
      <c r="S2575" s="69">
        <v>44508</v>
      </c>
      <c r="T2575" s="70" t="s">
        <v>10954</v>
      </c>
      <c r="U2575" s="34" t="s">
        <v>4699</v>
      </c>
      <c r="V2575" s="34" t="s">
        <v>4699</v>
      </c>
      <c r="W2575" s="34" t="s">
        <v>10947</v>
      </c>
      <c r="X2575" s="71" t="s">
        <v>3512</v>
      </c>
    </row>
    <row r="2576" spans="1:24" x14ac:dyDescent="0.25">
      <c r="A2576" s="30" t="s">
        <v>1838</v>
      </c>
      <c r="B2576" s="31" t="s">
        <v>816</v>
      </c>
      <c r="C2576" s="31" t="str">
        <f t="shared" si="120"/>
        <v>Durable Medical Equipment and Supplies Policy</v>
      </c>
      <c r="G2576" s="30" t="s">
        <v>1838</v>
      </c>
      <c r="H2576" s="31" t="s">
        <v>816</v>
      </c>
      <c r="I2576" s="31" t="str">
        <f t="shared" si="121"/>
        <v>Durable Medical Equipment and Supplies Policy</v>
      </c>
      <c r="J2576" t="e">
        <f t="shared" ca="1" si="122"/>
        <v>#N/A</v>
      </c>
      <c r="N2576" s="71" t="s">
        <v>3512</v>
      </c>
      <c r="O2576" s="34" t="s">
        <v>10944</v>
      </c>
      <c r="P2576" s="69">
        <v>6992</v>
      </c>
      <c r="Q2576" s="34" t="s">
        <v>10955</v>
      </c>
      <c r="R2576" s="34" t="s">
        <v>1026</v>
      </c>
      <c r="S2576" s="69">
        <v>54469</v>
      </c>
      <c r="T2576" s="70" t="s">
        <v>10956</v>
      </c>
      <c r="U2576" s="34" t="s">
        <v>4699</v>
      </c>
      <c r="V2576" s="34" t="s">
        <v>4699</v>
      </c>
      <c r="W2576" s="70" t="s">
        <v>10957</v>
      </c>
      <c r="X2576" s="71" t="s">
        <v>3512</v>
      </c>
    </row>
    <row r="2577" spans="1:24" x14ac:dyDescent="0.25">
      <c r="A2577" s="30" t="s">
        <v>1839</v>
      </c>
      <c r="B2577" s="31" t="s">
        <v>1230</v>
      </c>
      <c r="C2577" s="31" t="str">
        <f t="shared" si="120"/>
        <v>CMS National Coverage Determinations (NCD) Policy</v>
      </c>
      <c r="G2577" s="30" t="s">
        <v>1839</v>
      </c>
      <c r="H2577" s="31" t="s">
        <v>1230</v>
      </c>
      <c r="I2577" s="31" t="str">
        <f t="shared" si="121"/>
        <v>CMS National Coverage Determinations (NCD) Policy</v>
      </c>
      <c r="J2577" t="e">
        <f t="shared" ca="1" si="122"/>
        <v>#N/A</v>
      </c>
      <c r="N2577" s="71" t="s">
        <v>3512</v>
      </c>
      <c r="O2577" s="34" t="s">
        <v>10944</v>
      </c>
      <c r="P2577" s="69">
        <v>7174</v>
      </c>
      <c r="Q2577" s="70" t="s">
        <v>10958</v>
      </c>
      <c r="R2577" s="34" t="s">
        <v>1092</v>
      </c>
      <c r="S2577" s="69">
        <v>54470</v>
      </c>
      <c r="T2577" s="70" t="s">
        <v>10959</v>
      </c>
      <c r="U2577" s="34" t="s">
        <v>4699</v>
      </c>
      <c r="V2577" s="34" t="s">
        <v>4699</v>
      </c>
      <c r="W2577" s="34" t="s">
        <v>10960</v>
      </c>
      <c r="X2577" s="71" t="s">
        <v>3512</v>
      </c>
    </row>
    <row r="2578" spans="1:24" x14ac:dyDescent="0.25">
      <c r="A2578" s="30" t="s">
        <v>1839</v>
      </c>
      <c r="B2578" s="31" t="s">
        <v>1532</v>
      </c>
      <c r="C2578" s="31" t="str">
        <f t="shared" si="120"/>
        <v>CMS National Coverage Determinations (NCD) Policy</v>
      </c>
      <c r="G2578" s="30" t="s">
        <v>1839</v>
      </c>
      <c r="H2578" s="31" t="s">
        <v>1532</v>
      </c>
      <c r="I2578" s="31" t="str">
        <f t="shared" si="121"/>
        <v>CMS National Coverage Determinations (NCD) Policy</v>
      </c>
      <c r="J2578" t="e">
        <f t="shared" ca="1" si="122"/>
        <v>#N/A</v>
      </c>
      <c r="N2578" s="71" t="s">
        <v>3512</v>
      </c>
      <c r="O2578" s="34" t="s">
        <v>10944</v>
      </c>
      <c r="P2578" s="69">
        <v>7591</v>
      </c>
      <c r="Q2578" s="34" t="s">
        <v>10961</v>
      </c>
      <c r="R2578" s="34" t="s">
        <v>1170</v>
      </c>
      <c r="S2578" s="69">
        <v>33317</v>
      </c>
      <c r="T2578" s="70" t="s">
        <v>10962</v>
      </c>
      <c r="U2578" s="34" t="s">
        <v>4699</v>
      </c>
      <c r="V2578" s="34" t="s">
        <v>4699</v>
      </c>
      <c r="W2578" s="34" t="s">
        <v>10947</v>
      </c>
      <c r="X2578" s="71" t="s">
        <v>3512</v>
      </c>
    </row>
    <row r="2579" spans="1:24" x14ac:dyDescent="0.25">
      <c r="A2579" s="30" t="s">
        <v>1839</v>
      </c>
      <c r="B2579" s="31" t="s">
        <v>1533</v>
      </c>
      <c r="C2579" s="31" t="str">
        <f t="shared" si="120"/>
        <v>CMS National Coverage Determinations (NCD) Policy</v>
      </c>
      <c r="G2579" s="30" t="s">
        <v>1839</v>
      </c>
      <c r="H2579" s="31" t="s">
        <v>1533</v>
      </c>
      <c r="I2579" s="31" t="str">
        <f t="shared" si="121"/>
        <v>CMS National Coverage Determinations (NCD) Policy</v>
      </c>
      <c r="J2579" t="e">
        <f t="shared" ca="1" si="122"/>
        <v>#N/A</v>
      </c>
      <c r="N2579" s="34" t="s">
        <v>3512</v>
      </c>
      <c r="O2579" s="34" t="s">
        <v>10963</v>
      </c>
      <c r="P2579" s="69">
        <v>8317</v>
      </c>
      <c r="Q2579" s="34" t="s">
        <v>10964</v>
      </c>
      <c r="R2579" s="34" t="s">
        <v>10965</v>
      </c>
      <c r="S2579" s="69">
        <v>39816</v>
      </c>
      <c r="T2579" s="34" t="s">
        <v>10966</v>
      </c>
      <c r="U2579" s="34" t="s">
        <v>4638</v>
      </c>
      <c r="V2579" s="34" t="s">
        <v>5811</v>
      </c>
      <c r="W2579" s="34" t="s">
        <v>10967</v>
      </c>
      <c r="X2579" s="34" t="s">
        <v>3512</v>
      </c>
    </row>
    <row r="2580" spans="1:24" x14ac:dyDescent="0.25">
      <c r="A2580" s="30" t="s">
        <v>1839</v>
      </c>
      <c r="B2580" s="31" t="s">
        <v>1534</v>
      </c>
      <c r="C2580" s="31" t="str">
        <f t="shared" si="120"/>
        <v>CMS National Coverage Determinations (NCD) Policy</v>
      </c>
      <c r="G2580" s="30" t="s">
        <v>1839</v>
      </c>
      <c r="H2580" s="31" t="s">
        <v>1534</v>
      </c>
      <c r="I2580" s="31" t="str">
        <f t="shared" si="121"/>
        <v>CMS National Coverage Determinations (NCD) Policy</v>
      </c>
      <c r="J2580" t="e">
        <f t="shared" ca="1" si="122"/>
        <v>#N/A</v>
      </c>
      <c r="N2580" s="71" t="s">
        <v>3512</v>
      </c>
      <c r="O2580" s="34" t="s">
        <v>10968</v>
      </c>
      <c r="P2580" s="69">
        <v>4551</v>
      </c>
      <c r="Q2580" s="34" t="s">
        <v>10969</v>
      </c>
      <c r="R2580" s="34" t="s">
        <v>1947</v>
      </c>
      <c r="S2580" s="69">
        <v>55060</v>
      </c>
      <c r="T2580" s="70" t="s">
        <v>10970</v>
      </c>
      <c r="U2580" s="34" t="s">
        <v>4699</v>
      </c>
      <c r="V2580" s="34" t="s">
        <v>4699</v>
      </c>
      <c r="W2580" s="34" t="s">
        <v>10971</v>
      </c>
      <c r="X2580" s="71" t="s">
        <v>3512</v>
      </c>
    </row>
    <row r="2581" spans="1:24" x14ac:dyDescent="0.25">
      <c r="A2581" s="30" t="s">
        <v>1839</v>
      </c>
      <c r="B2581" s="31" t="s">
        <v>1535</v>
      </c>
      <c r="C2581" s="31" t="str">
        <f t="shared" si="120"/>
        <v>CMS National Coverage Determinations (NCD) Policy</v>
      </c>
      <c r="G2581" s="30" t="s">
        <v>1839</v>
      </c>
      <c r="H2581" s="31" t="s">
        <v>1535</v>
      </c>
      <c r="I2581" s="31" t="str">
        <f t="shared" si="121"/>
        <v>CMS National Coverage Determinations (NCD) Policy</v>
      </c>
      <c r="J2581" t="e">
        <f t="shared" ca="1" si="122"/>
        <v>#N/A</v>
      </c>
      <c r="N2581" s="71" t="s">
        <v>3512</v>
      </c>
      <c r="O2581" s="34" t="s">
        <v>10968</v>
      </c>
      <c r="P2581" s="69">
        <v>7175</v>
      </c>
      <c r="Q2581" s="34" t="s">
        <v>10972</v>
      </c>
      <c r="R2581" s="34" t="s">
        <v>1074</v>
      </c>
      <c r="S2581" s="69">
        <v>55044</v>
      </c>
      <c r="T2581" s="70" t="s">
        <v>10973</v>
      </c>
      <c r="U2581" s="34" t="s">
        <v>4699</v>
      </c>
      <c r="V2581" s="34" t="s">
        <v>4699</v>
      </c>
      <c r="W2581" s="34" t="s">
        <v>10971</v>
      </c>
      <c r="X2581" s="71" t="s">
        <v>3512</v>
      </c>
    </row>
    <row r="2582" spans="1:24" x14ac:dyDescent="0.25">
      <c r="A2582" s="30" t="s">
        <v>1840</v>
      </c>
      <c r="B2582" s="31" t="s">
        <v>1230</v>
      </c>
      <c r="C2582" s="31" t="str">
        <f t="shared" si="120"/>
        <v>CMS National Coverage Determinations (NCD) Policy</v>
      </c>
      <c r="G2582" s="30" t="s">
        <v>1840</v>
      </c>
      <c r="H2582" s="31" t="s">
        <v>1230</v>
      </c>
      <c r="I2582" s="31" t="str">
        <f t="shared" si="121"/>
        <v>CMS National Coverage Determinations (NCD) Policy</v>
      </c>
      <c r="J2582" t="e">
        <f t="shared" ca="1" si="122"/>
        <v>#N/A</v>
      </c>
      <c r="N2582" s="71" t="s">
        <v>3512</v>
      </c>
      <c r="O2582" s="34" t="s">
        <v>10968</v>
      </c>
      <c r="P2582" s="69">
        <v>7904</v>
      </c>
      <c r="Q2582" s="34" t="s">
        <v>10974</v>
      </c>
      <c r="R2582" s="34" t="s">
        <v>1282</v>
      </c>
      <c r="S2582" s="69">
        <v>36463</v>
      </c>
      <c r="T2582" s="34" t="s">
        <v>10975</v>
      </c>
      <c r="U2582" s="34" t="s">
        <v>4699</v>
      </c>
      <c r="V2582" s="34" t="s">
        <v>4699</v>
      </c>
      <c r="W2582" s="34" t="s">
        <v>10976</v>
      </c>
      <c r="X2582" s="71" t="s">
        <v>3512</v>
      </c>
    </row>
    <row r="2583" spans="1:24" x14ac:dyDescent="0.25">
      <c r="A2583" s="30" t="s">
        <v>1840</v>
      </c>
      <c r="B2583" s="31" t="s">
        <v>1532</v>
      </c>
      <c r="C2583" s="31" t="str">
        <f t="shared" si="120"/>
        <v>CMS National Coverage Determinations (NCD) Policy</v>
      </c>
      <c r="G2583" s="30" t="s">
        <v>1840</v>
      </c>
      <c r="H2583" s="31" t="s">
        <v>1532</v>
      </c>
      <c r="I2583" s="31" t="str">
        <f t="shared" si="121"/>
        <v>CMS National Coverage Determinations (NCD) Policy</v>
      </c>
      <c r="J2583" t="e">
        <f t="shared" ca="1" si="122"/>
        <v>#N/A</v>
      </c>
      <c r="N2583" s="71" t="s">
        <v>3512</v>
      </c>
      <c r="O2583" s="34" t="s">
        <v>10968</v>
      </c>
      <c r="P2583" s="69">
        <v>7905</v>
      </c>
      <c r="Q2583" s="34" t="s">
        <v>10977</v>
      </c>
      <c r="R2583" s="34" t="s">
        <v>1278</v>
      </c>
      <c r="S2583" s="69">
        <v>36451</v>
      </c>
      <c r="T2583" s="70" t="s">
        <v>10978</v>
      </c>
      <c r="U2583" s="34" t="s">
        <v>4699</v>
      </c>
      <c r="V2583" s="34" t="s">
        <v>4699</v>
      </c>
      <c r="W2583" s="34" t="s">
        <v>10976</v>
      </c>
      <c r="X2583" s="71" t="s">
        <v>3512</v>
      </c>
    </row>
    <row r="2584" spans="1:24" x14ac:dyDescent="0.25">
      <c r="A2584" s="30" t="s">
        <v>1840</v>
      </c>
      <c r="B2584" s="31" t="s">
        <v>1533</v>
      </c>
      <c r="C2584" s="31" t="str">
        <f t="shared" si="120"/>
        <v>CMS National Coverage Determinations (NCD) Policy</v>
      </c>
      <c r="G2584" s="30" t="s">
        <v>1840</v>
      </c>
      <c r="H2584" s="31" t="s">
        <v>1533</v>
      </c>
      <c r="I2584" s="31" t="str">
        <f t="shared" si="121"/>
        <v>CMS National Coverage Determinations (NCD) Policy</v>
      </c>
      <c r="J2584" t="e">
        <f t="shared" ca="1" si="122"/>
        <v>#N/A</v>
      </c>
      <c r="N2584" s="71" t="s">
        <v>3512</v>
      </c>
      <c r="O2584" s="34" t="s">
        <v>10968</v>
      </c>
      <c r="P2584" s="69">
        <v>7906</v>
      </c>
      <c r="Q2584" s="70" t="s">
        <v>10979</v>
      </c>
      <c r="R2584" s="34" t="s">
        <v>1273</v>
      </c>
      <c r="S2584" s="69">
        <v>55008</v>
      </c>
      <c r="T2584" s="70" t="s">
        <v>10980</v>
      </c>
      <c r="U2584" s="34" t="s">
        <v>4699</v>
      </c>
      <c r="V2584" s="34" t="s">
        <v>4699</v>
      </c>
      <c r="W2584" s="70" t="s">
        <v>10981</v>
      </c>
      <c r="X2584" s="71" t="s">
        <v>3512</v>
      </c>
    </row>
    <row r="2585" spans="1:24" x14ac:dyDescent="0.25">
      <c r="A2585" s="30" t="s">
        <v>1840</v>
      </c>
      <c r="B2585" s="31" t="s">
        <v>1534</v>
      </c>
      <c r="C2585" s="31" t="str">
        <f t="shared" si="120"/>
        <v>CMS National Coverage Determinations (NCD) Policy</v>
      </c>
      <c r="G2585" s="30" t="s">
        <v>1840</v>
      </c>
      <c r="H2585" s="31" t="s">
        <v>1534</v>
      </c>
      <c r="I2585" s="31" t="str">
        <f t="shared" si="121"/>
        <v>CMS National Coverage Determinations (NCD) Policy</v>
      </c>
      <c r="J2585" t="e">
        <f t="shared" ca="1" si="122"/>
        <v>#N/A</v>
      </c>
      <c r="N2585" s="71" t="s">
        <v>3512</v>
      </c>
      <c r="O2585" s="34" t="s">
        <v>10968</v>
      </c>
      <c r="P2585" s="69">
        <v>7907</v>
      </c>
      <c r="Q2585" s="34" t="s">
        <v>10982</v>
      </c>
      <c r="R2585" s="34" t="s">
        <v>1280</v>
      </c>
      <c r="S2585" s="69">
        <v>51680</v>
      </c>
      <c r="T2585" s="70" t="s">
        <v>10983</v>
      </c>
      <c r="U2585" s="34" t="s">
        <v>4699</v>
      </c>
      <c r="V2585" s="34" t="s">
        <v>4699</v>
      </c>
      <c r="W2585" s="34" t="s">
        <v>10984</v>
      </c>
      <c r="X2585" s="71" t="s">
        <v>3512</v>
      </c>
    </row>
    <row r="2586" spans="1:24" x14ac:dyDescent="0.25">
      <c r="A2586" s="30" t="s">
        <v>1840</v>
      </c>
      <c r="B2586" s="31" t="s">
        <v>1535</v>
      </c>
      <c r="C2586" s="31" t="str">
        <f t="shared" si="120"/>
        <v>CMS National Coverage Determinations (NCD) Policy</v>
      </c>
      <c r="G2586" s="30" t="s">
        <v>1840</v>
      </c>
      <c r="H2586" s="31" t="s">
        <v>1535</v>
      </c>
      <c r="I2586" s="31" t="str">
        <f t="shared" si="121"/>
        <v>CMS National Coverage Determinations (NCD) Policy</v>
      </c>
      <c r="J2586" t="e">
        <f t="shared" ca="1" si="122"/>
        <v>#N/A</v>
      </c>
      <c r="N2586" s="71" t="s">
        <v>3512</v>
      </c>
      <c r="O2586" s="34" t="s">
        <v>75</v>
      </c>
      <c r="P2586" s="69">
        <v>9027</v>
      </c>
      <c r="Q2586" s="70" t="s">
        <v>10985</v>
      </c>
      <c r="R2586" s="34" t="s">
        <v>1568</v>
      </c>
      <c r="S2586" s="69">
        <v>55248</v>
      </c>
      <c r="T2586" s="70" t="s">
        <v>10986</v>
      </c>
      <c r="U2586" s="34" t="s">
        <v>4699</v>
      </c>
      <c r="V2586" s="34" t="s">
        <v>4699</v>
      </c>
      <c r="W2586" s="34" t="s">
        <v>10987</v>
      </c>
      <c r="X2586" s="71" t="s">
        <v>3512</v>
      </c>
    </row>
    <row r="2587" spans="1:24" x14ac:dyDescent="0.25">
      <c r="A2587" s="30" t="s">
        <v>1841</v>
      </c>
      <c r="B2587" s="31" t="s">
        <v>1230</v>
      </c>
      <c r="C2587" s="31" t="str">
        <f t="shared" si="120"/>
        <v>CMS National Coverage Determinations (NCD) Policy</v>
      </c>
      <c r="G2587" s="30" t="s">
        <v>1841</v>
      </c>
      <c r="H2587" s="31" t="s">
        <v>1230</v>
      </c>
      <c r="I2587" s="31" t="str">
        <f t="shared" si="121"/>
        <v>CMS National Coverage Determinations (NCD) Policy</v>
      </c>
      <c r="J2587" t="e">
        <f t="shared" ca="1" si="122"/>
        <v>#N/A</v>
      </c>
      <c r="N2587" s="71" t="s">
        <v>3512</v>
      </c>
      <c r="O2587" s="34" t="s">
        <v>75</v>
      </c>
      <c r="P2587" s="69">
        <v>9271</v>
      </c>
      <c r="Q2587" s="34" t="s">
        <v>10988</v>
      </c>
      <c r="R2587" s="34" t="s">
        <v>1603</v>
      </c>
      <c r="S2587" s="69">
        <v>58366</v>
      </c>
      <c r="T2587" s="34" t="s">
        <v>10989</v>
      </c>
      <c r="U2587" s="34" t="s">
        <v>4699</v>
      </c>
      <c r="V2587" s="34" t="s">
        <v>4699</v>
      </c>
      <c r="W2587" s="34" t="s">
        <v>10990</v>
      </c>
      <c r="X2587" s="71" t="s">
        <v>3512</v>
      </c>
    </row>
    <row r="2588" spans="1:24" x14ac:dyDescent="0.25">
      <c r="A2588" s="30" t="s">
        <v>1842</v>
      </c>
      <c r="B2588" s="31" t="s">
        <v>1350</v>
      </c>
      <c r="C2588" s="31" t="str">
        <f t="shared" si="120"/>
        <v>Cardiology Policy</v>
      </c>
      <c r="G2588" s="30" t="s">
        <v>1842</v>
      </c>
      <c r="H2588" s="31" t="s">
        <v>1350</v>
      </c>
      <c r="I2588" s="31" t="str">
        <f t="shared" si="121"/>
        <v>Cardiology Policy</v>
      </c>
      <c r="J2588" t="e">
        <f t="shared" ca="1" si="122"/>
        <v>#N/A</v>
      </c>
      <c r="N2588" s="71" t="s">
        <v>3512</v>
      </c>
      <c r="O2588" s="34" t="s">
        <v>10991</v>
      </c>
      <c r="P2588" s="69">
        <v>3422</v>
      </c>
      <c r="Q2588" s="34" t="s">
        <v>10992</v>
      </c>
      <c r="R2588" s="34" t="s">
        <v>1764</v>
      </c>
      <c r="S2588" s="69">
        <v>27158</v>
      </c>
      <c r="T2588" s="34" t="s">
        <v>10993</v>
      </c>
      <c r="U2588" s="34" t="s">
        <v>4699</v>
      </c>
      <c r="V2588" s="34" t="s">
        <v>4699</v>
      </c>
      <c r="W2588" s="34" t="s">
        <v>10994</v>
      </c>
      <c r="X2588" s="71" t="s">
        <v>3512</v>
      </c>
    </row>
    <row r="2589" spans="1:24" x14ac:dyDescent="0.25">
      <c r="A2589" s="30" t="s">
        <v>1842</v>
      </c>
      <c r="B2589" s="31" t="s">
        <v>1350</v>
      </c>
      <c r="C2589" s="31" t="str">
        <f t="shared" si="120"/>
        <v>Cardiology Policy</v>
      </c>
      <c r="G2589" s="30" t="s">
        <v>1842</v>
      </c>
      <c r="H2589" s="31" t="s">
        <v>1350</v>
      </c>
      <c r="I2589" s="31" t="str">
        <f t="shared" si="121"/>
        <v>Cardiology Policy</v>
      </c>
      <c r="J2589" t="e">
        <f t="shared" ca="1" si="122"/>
        <v>#N/A</v>
      </c>
      <c r="N2589" s="71" t="s">
        <v>3512</v>
      </c>
      <c r="O2589" s="34" t="s">
        <v>10991</v>
      </c>
      <c r="P2589" s="69">
        <v>4144</v>
      </c>
      <c r="Q2589" s="34" t="s">
        <v>10995</v>
      </c>
      <c r="R2589" s="34" t="s">
        <v>1794</v>
      </c>
      <c r="S2589" s="69">
        <v>27189</v>
      </c>
      <c r="T2589" s="70" t="s">
        <v>10996</v>
      </c>
      <c r="U2589" s="34" t="s">
        <v>4699</v>
      </c>
      <c r="V2589" s="34" t="s">
        <v>4699</v>
      </c>
      <c r="W2589" s="34" t="s">
        <v>10997</v>
      </c>
      <c r="X2589" s="71" t="s">
        <v>3512</v>
      </c>
    </row>
    <row r="2590" spans="1:24" x14ac:dyDescent="0.25">
      <c r="A2590" s="30" t="s">
        <v>1842</v>
      </c>
      <c r="B2590" s="31" t="s">
        <v>1351</v>
      </c>
      <c r="C2590" s="31" t="str">
        <f t="shared" si="120"/>
        <v>Cardiology Policy</v>
      </c>
      <c r="G2590" s="30" t="s">
        <v>1842</v>
      </c>
      <c r="H2590" s="31" t="s">
        <v>1351</v>
      </c>
      <c r="I2590" s="31" t="str">
        <f t="shared" si="121"/>
        <v>Cardiology Policy</v>
      </c>
      <c r="J2590" t="e">
        <f t="shared" ca="1" si="122"/>
        <v>#N/A</v>
      </c>
      <c r="N2590" s="71" t="s">
        <v>3512</v>
      </c>
      <c r="O2590" s="34" t="s">
        <v>10991</v>
      </c>
      <c r="P2590" s="69">
        <v>6544</v>
      </c>
      <c r="Q2590" s="34" t="s">
        <v>10998</v>
      </c>
      <c r="R2590" s="34" t="s">
        <v>804</v>
      </c>
      <c r="S2590" s="69">
        <v>19639</v>
      </c>
      <c r="T2590" s="34" t="s">
        <v>10999</v>
      </c>
      <c r="U2590" s="34" t="s">
        <v>4699</v>
      </c>
      <c r="V2590" s="34" t="s">
        <v>4699</v>
      </c>
      <c r="W2590" s="34" t="s">
        <v>10997</v>
      </c>
      <c r="X2590" s="71" t="s">
        <v>3512</v>
      </c>
    </row>
    <row r="2591" spans="1:24" x14ac:dyDescent="0.25">
      <c r="A2591" s="30" t="s">
        <v>1842</v>
      </c>
      <c r="B2591" s="31" t="s">
        <v>1352</v>
      </c>
      <c r="C2591" s="31" t="str">
        <f t="shared" si="120"/>
        <v>Cardiology Policy</v>
      </c>
      <c r="G2591" s="30" t="s">
        <v>1842</v>
      </c>
      <c r="H2591" s="31" t="s">
        <v>1352</v>
      </c>
      <c r="I2591" s="31" t="str">
        <f t="shared" si="121"/>
        <v>Cardiology Policy</v>
      </c>
      <c r="J2591" t="e">
        <f t="shared" ca="1" si="122"/>
        <v>#N/A</v>
      </c>
      <c r="N2591" s="71" t="s">
        <v>3512</v>
      </c>
      <c r="O2591" s="34" t="s">
        <v>10991</v>
      </c>
      <c r="P2591" s="69">
        <v>6994</v>
      </c>
      <c r="Q2591" s="34" t="s">
        <v>11000</v>
      </c>
      <c r="R2591" s="34" t="s">
        <v>1029</v>
      </c>
      <c r="S2591" s="69">
        <v>27319</v>
      </c>
      <c r="T2591" s="34" t="s">
        <v>11001</v>
      </c>
      <c r="U2591" s="34" t="s">
        <v>4699</v>
      </c>
      <c r="V2591" s="34" t="s">
        <v>4699</v>
      </c>
      <c r="W2591" s="34" t="s">
        <v>10994</v>
      </c>
      <c r="X2591" s="71" t="s">
        <v>3512</v>
      </c>
    </row>
    <row r="2592" spans="1:24" x14ac:dyDescent="0.25">
      <c r="A2592" s="30" t="s">
        <v>1843</v>
      </c>
      <c r="B2592" s="31" t="s">
        <v>1749</v>
      </c>
      <c r="C2592" s="31" t="str">
        <f t="shared" si="120"/>
        <v>Evaluation and Management Services Policy</v>
      </c>
      <c r="G2592" s="30" t="s">
        <v>1843</v>
      </c>
      <c r="H2592" s="31" t="s">
        <v>1749</v>
      </c>
      <c r="I2592" s="31" t="str">
        <f t="shared" si="121"/>
        <v>Evaluation and Management Services Policy</v>
      </c>
      <c r="J2592" t="e">
        <f t="shared" ca="1" si="122"/>
        <v>#N/A</v>
      </c>
      <c r="N2592" s="71" t="s">
        <v>3512</v>
      </c>
      <c r="O2592" s="34" t="s">
        <v>10991</v>
      </c>
      <c r="P2592" s="69">
        <v>7882</v>
      </c>
      <c r="Q2592" s="34" t="s">
        <v>11002</v>
      </c>
      <c r="R2592" s="34" t="s">
        <v>1244</v>
      </c>
      <c r="S2592" s="69">
        <v>41435</v>
      </c>
      <c r="T2592" s="70" t="s">
        <v>11003</v>
      </c>
      <c r="U2592" s="34" t="s">
        <v>4699</v>
      </c>
      <c r="V2592" s="34" t="s">
        <v>4699</v>
      </c>
      <c r="W2592" s="34" t="s">
        <v>10997</v>
      </c>
      <c r="X2592" s="71" t="s">
        <v>3512</v>
      </c>
    </row>
    <row r="2593" spans="1:24" x14ac:dyDescent="0.25">
      <c r="A2593" s="30" t="s">
        <v>1843</v>
      </c>
      <c r="B2593" s="31" t="s">
        <v>1734</v>
      </c>
      <c r="C2593" s="31" t="str">
        <f t="shared" si="120"/>
        <v>Evaluation and Management Services Policy</v>
      </c>
      <c r="G2593" s="30" t="s">
        <v>1843</v>
      </c>
      <c r="H2593" s="31" t="s">
        <v>1734</v>
      </c>
      <c r="I2593" s="31" t="str">
        <f t="shared" si="121"/>
        <v>Evaluation and Management Services Policy</v>
      </c>
      <c r="J2593" t="e">
        <f t="shared" ca="1" si="122"/>
        <v>#N/A</v>
      </c>
      <c r="N2593" s="34" t="s">
        <v>3512</v>
      </c>
      <c r="O2593" s="34" t="s">
        <v>10991</v>
      </c>
      <c r="P2593" s="69">
        <v>8013</v>
      </c>
      <c r="Q2593" s="34" t="s">
        <v>11004</v>
      </c>
      <c r="R2593" s="34" t="s">
        <v>11005</v>
      </c>
      <c r="S2593" s="69">
        <v>54476</v>
      </c>
      <c r="T2593" s="70" t="s">
        <v>11006</v>
      </c>
      <c r="U2593" s="34" t="s">
        <v>4728</v>
      </c>
      <c r="V2593" s="34" t="s">
        <v>4729</v>
      </c>
      <c r="W2593" s="34" t="s">
        <v>11007</v>
      </c>
      <c r="X2593" s="34" t="s">
        <v>3512</v>
      </c>
    </row>
    <row r="2594" spans="1:24" x14ac:dyDescent="0.25">
      <c r="A2594" s="30" t="s">
        <v>381</v>
      </c>
      <c r="B2594" s="31" t="s">
        <v>1844</v>
      </c>
      <c r="C2594" s="31" t="str">
        <f t="shared" si="120"/>
        <v>Laboratory-Pathology Policy</v>
      </c>
      <c r="G2594" s="30" t="s">
        <v>381</v>
      </c>
      <c r="H2594" s="31" t="s">
        <v>1844</v>
      </c>
      <c r="I2594" s="31" t="str">
        <f t="shared" si="121"/>
        <v>Laboratory-Pathology Policy</v>
      </c>
      <c r="J2594" t="e">
        <f t="shared" ca="1" si="122"/>
        <v>#N/A</v>
      </c>
      <c r="N2594" s="34" t="s">
        <v>3512</v>
      </c>
      <c r="O2594" s="34" t="s">
        <v>11008</v>
      </c>
      <c r="P2594" s="69">
        <v>3414</v>
      </c>
      <c r="Q2594" s="34" t="s">
        <v>11009</v>
      </c>
      <c r="R2594" s="34" t="s">
        <v>11010</v>
      </c>
      <c r="S2594" s="69">
        <v>22490</v>
      </c>
      <c r="T2594" s="34" t="s">
        <v>11011</v>
      </c>
      <c r="U2594" s="34" t="s">
        <v>5017</v>
      </c>
      <c r="V2594" s="34" t="s">
        <v>5017</v>
      </c>
      <c r="W2594" s="34" t="s">
        <v>5018</v>
      </c>
      <c r="X2594" s="34" t="s">
        <v>3512</v>
      </c>
    </row>
    <row r="2595" spans="1:24" x14ac:dyDescent="0.25">
      <c r="A2595" s="30" t="s">
        <v>381</v>
      </c>
      <c r="B2595" s="31" t="s">
        <v>596</v>
      </c>
      <c r="C2595" s="31" t="str">
        <f t="shared" si="120"/>
        <v>Laboratory-Pathology Policy</v>
      </c>
      <c r="G2595" s="30" t="s">
        <v>381</v>
      </c>
      <c r="H2595" s="31" t="s">
        <v>596</v>
      </c>
      <c r="I2595" s="31" t="str">
        <f t="shared" si="121"/>
        <v>Laboratory-Pathology Policy</v>
      </c>
      <c r="J2595" t="e">
        <f t="shared" ca="1" si="122"/>
        <v>#N/A</v>
      </c>
      <c r="N2595" s="34" t="s">
        <v>3512</v>
      </c>
      <c r="O2595" s="34" t="s">
        <v>11008</v>
      </c>
      <c r="P2595" s="69">
        <v>9339</v>
      </c>
      <c r="Q2595" s="34" t="s">
        <v>11012</v>
      </c>
      <c r="R2595" s="34" t="s">
        <v>11013</v>
      </c>
      <c r="S2595" s="69">
        <v>58885</v>
      </c>
      <c r="T2595" s="70" t="s">
        <v>11014</v>
      </c>
      <c r="U2595" s="34" t="s">
        <v>5017</v>
      </c>
      <c r="V2595" s="34" t="s">
        <v>5017</v>
      </c>
      <c r="W2595" s="34" t="s">
        <v>5018</v>
      </c>
      <c r="X2595" s="34" t="s">
        <v>3512</v>
      </c>
    </row>
    <row r="2596" spans="1:24" x14ac:dyDescent="0.25">
      <c r="A2596" s="30" t="s">
        <v>381</v>
      </c>
      <c r="B2596" s="31" t="s">
        <v>596</v>
      </c>
      <c r="C2596" s="31" t="str">
        <f t="shared" si="120"/>
        <v>Laboratory-Pathology Policy</v>
      </c>
      <c r="G2596" s="30" t="s">
        <v>381</v>
      </c>
      <c r="H2596" s="31" t="s">
        <v>596</v>
      </c>
      <c r="I2596" s="31" t="str">
        <f t="shared" si="121"/>
        <v>Laboratory-Pathology Policy</v>
      </c>
      <c r="J2596" t="e">
        <f t="shared" ca="1" si="122"/>
        <v>#N/A</v>
      </c>
      <c r="N2596" s="71" t="s">
        <v>3512</v>
      </c>
      <c r="O2596" s="34" t="s">
        <v>14</v>
      </c>
      <c r="P2596" s="69">
        <v>4166</v>
      </c>
      <c r="Q2596" s="34" t="s">
        <v>11015</v>
      </c>
      <c r="R2596" s="34" t="s">
        <v>288</v>
      </c>
      <c r="S2596" s="69">
        <v>27140</v>
      </c>
      <c r="T2596" s="34" t="s">
        <v>11016</v>
      </c>
      <c r="U2596" s="34" t="s">
        <v>4699</v>
      </c>
      <c r="V2596" s="34" t="s">
        <v>4699</v>
      </c>
      <c r="W2596" s="34" t="s">
        <v>11017</v>
      </c>
      <c r="X2596" s="71" t="s">
        <v>3512</v>
      </c>
    </row>
    <row r="2597" spans="1:24" x14ac:dyDescent="0.25">
      <c r="A2597" s="30" t="s">
        <v>1845</v>
      </c>
      <c r="B2597" s="31" t="s">
        <v>761</v>
      </c>
      <c r="C2597" s="31" t="str">
        <f t="shared" si="120"/>
        <v>Durable Medical Equipment and Supplies Policy</v>
      </c>
      <c r="G2597" s="30" t="s">
        <v>1845</v>
      </c>
      <c r="H2597" s="31" t="s">
        <v>761</v>
      </c>
      <c r="I2597" s="31" t="str">
        <f t="shared" si="121"/>
        <v>Durable Medical Equipment and Supplies Policy</v>
      </c>
      <c r="J2597" t="e">
        <f t="shared" ca="1" si="122"/>
        <v>#N/A</v>
      </c>
      <c r="N2597" s="34" t="s">
        <v>3512</v>
      </c>
      <c r="O2597" s="34" t="s">
        <v>14</v>
      </c>
      <c r="P2597" s="69">
        <v>4205</v>
      </c>
      <c r="Q2597" s="34" t="s">
        <v>11018</v>
      </c>
      <c r="R2597" s="34" t="s">
        <v>11019</v>
      </c>
      <c r="S2597" s="69">
        <v>8483</v>
      </c>
      <c r="T2597" s="34" t="s">
        <v>11020</v>
      </c>
      <c r="U2597" s="34" t="s">
        <v>5017</v>
      </c>
      <c r="V2597" s="34" t="s">
        <v>5017</v>
      </c>
      <c r="W2597" s="34" t="s">
        <v>5017</v>
      </c>
      <c r="X2597" s="34" t="s">
        <v>3512</v>
      </c>
    </row>
    <row r="2598" spans="1:24" x14ac:dyDescent="0.25">
      <c r="A2598" s="30" t="s">
        <v>288</v>
      </c>
      <c r="B2598" s="31" t="s">
        <v>1846</v>
      </c>
      <c r="C2598" s="31" t="str">
        <f t="shared" si="120"/>
        <v>Durable Medical Equipment and Supplies Policy</v>
      </c>
      <c r="G2598" s="30" t="s">
        <v>288</v>
      </c>
      <c r="H2598" s="31" t="s">
        <v>1846</v>
      </c>
      <c r="I2598" s="31" t="str">
        <f t="shared" si="121"/>
        <v>Durable Medical Equipment and Supplies Policy</v>
      </c>
      <c r="J2598" t="e">
        <f t="shared" ca="1" si="122"/>
        <v>#N/A</v>
      </c>
      <c r="N2598" s="34" t="s">
        <v>3512</v>
      </c>
      <c r="O2598" s="34" t="s">
        <v>14</v>
      </c>
      <c r="P2598" s="69">
        <v>6576</v>
      </c>
      <c r="Q2598" s="34" t="s">
        <v>11021</v>
      </c>
      <c r="R2598" s="34" t="s">
        <v>11022</v>
      </c>
      <c r="S2598" s="69">
        <v>31103</v>
      </c>
      <c r="T2598" s="34" t="s">
        <v>11023</v>
      </c>
      <c r="U2598" s="34" t="s">
        <v>4728</v>
      </c>
      <c r="V2598" s="34" t="s">
        <v>4729</v>
      </c>
      <c r="W2598" s="34" t="s">
        <v>11024</v>
      </c>
      <c r="X2598" s="34" t="s">
        <v>3512</v>
      </c>
    </row>
    <row r="2599" spans="1:24" x14ac:dyDescent="0.25">
      <c r="A2599" s="30" t="s">
        <v>1847</v>
      </c>
      <c r="B2599" s="31" t="s">
        <v>548</v>
      </c>
      <c r="C2599" s="31" t="str">
        <f t="shared" si="120"/>
        <v>Durable Medical Equipment and Supplies Policy</v>
      </c>
      <c r="G2599" s="30" t="s">
        <v>1847</v>
      </c>
      <c r="H2599" s="31" t="s">
        <v>548</v>
      </c>
      <c r="I2599" s="31" t="str">
        <f t="shared" si="121"/>
        <v>Durable Medical Equipment and Supplies Policy</v>
      </c>
      <c r="J2599" t="e">
        <f t="shared" ca="1" si="122"/>
        <v>#N/A</v>
      </c>
      <c r="N2599" s="71" t="s">
        <v>3512</v>
      </c>
      <c r="O2599" s="34" t="s">
        <v>33</v>
      </c>
      <c r="P2599" s="69">
        <v>3426</v>
      </c>
      <c r="Q2599" s="70" t="s">
        <v>11025</v>
      </c>
      <c r="R2599" s="34" t="s">
        <v>1780</v>
      </c>
      <c r="S2599" s="69">
        <v>27165</v>
      </c>
      <c r="T2599" s="34" t="s">
        <v>11026</v>
      </c>
      <c r="U2599" s="34" t="s">
        <v>4699</v>
      </c>
      <c r="V2599" s="34" t="s">
        <v>4699</v>
      </c>
      <c r="W2599" s="34" t="s">
        <v>11027</v>
      </c>
      <c r="X2599" s="71" t="s">
        <v>3512</v>
      </c>
    </row>
    <row r="2600" spans="1:24" x14ac:dyDescent="0.25">
      <c r="A2600" s="30" t="s">
        <v>1847</v>
      </c>
      <c r="B2600" s="31" t="s">
        <v>756</v>
      </c>
      <c r="C2600" s="31" t="str">
        <f t="shared" si="120"/>
        <v>Durable Medical Equipment and Supplies Policy</v>
      </c>
      <c r="G2600" s="30" t="s">
        <v>1847</v>
      </c>
      <c r="H2600" s="31" t="s">
        <v>756</v>
      </c>
      <c r="I2600" s="31" t="str">
        <f t="shared" si="121"/>
        <v>Durable Medical Equipment and Supplies Policy</v>
      </c>
      <c r="J2600" t="e">
        <f t="shared" ca="1" si="122"/>
        <v>#N/A</v>
      </c>
      <c r="N2600" s="71" t="s">
        <v>3512</v>
      </c>
      <c r="O2600" s="34" t="s">
        <v>33</v>
      </c>
      <c r="P2600" s="69">
        <v>6559</v>
      </c>
      <c r="Q2600" s="34" t="s">
        <v>11028</v>
      </c>
      <c r="R2600" s="34" t="s">
        <v>730</v>
      </c>
      <c r="S2600" s="69">
        <v>27406</v>
      </c>
      <c r="T2600" s="34" t="s">
        <v>11029</v>
      </c>
      <c r="U2600" s="34" t="s">
        <v>4699</v>
      </c>
      <c r="V2600" s="34" t="s">
        <v>4699</v>
      </c>
      <c r="W2600" s="34" t="s">
        <v>11027</v>
      </c>
      <c r="X2600" s="71" t="s">
        <v>3512</v>
      </c>
    </row>
    <row r="2601" spans="1:24" x14ac:dyDescent="0.25">
      <c r="A2601" s="30" t="s">
        <v>1848</v>
      </c>
      <c r="B2601" s="31" t="s">
        <v>970</v>
      </c>
      <c r="C2601" s="31" t="str">
        <f t="shared" si="120"/>
        <v>Durable Medical Equipment and Supplies Policy</v>
      </c>
      <c r="G2601" s="30" t="s">
        <v>1848</v>
      </c>
      <c r="H2601" s="31" t="s">
        <v>970</v>
      </c>
      <c r="I2601" s="31" t="str">
        <f t="shared" si="121"/>
        <v>Durable Medical Equipment and Supplies Policy</v>
      </c>
      <c r="J2601" t="e">
        <f t="shared" ca="1" si="122"/>
        <v>#N/A</v>
      </c>
      <c r="N2601" s="71" t="s">
        <v>3512</v>
      </c>
      <c r="O2601" s="34" t="s">
        <v>33</v>
      </c>
      <c r="P2601" s="69">
        <v>6993</v>
      </c>
      <c r="Q2601" s="34" t="s">
        <v>11030</v>
      </c>
      <c r="R2601" s="34" t="s">
        <v>1028</v>
      </c>
      <c r="S2601" s="69">
        <v>28649</v>
      </c>
      <c r="T2601" s="70" t="s">
        <v>11031</v>
      </c>
      <c r="U2601" s="34" t="s">
        <v>4699</v>
      </c>
      <c r="V2601" s="34" t="s">
        <v>4699</v>
      </c>
      <c r="W2601" s="34" t="s">
        <v>11027</v>
      </c>
      <c r="X2601" s="71" t="s">
        <v>3512</v>
      </c>
    </row>
    <row r="2602" spans="1:24" x14ac:dyDescent="0.25">
      <c r="A2602" s="30" t="s">
        <v>1848</v>
      </c>
      <c r="B2602" s="31" t="s">
        <v>972</v>
      </c>
      <c r="C2602" s="31" t="str">
        <f t="shared" si="120"/>
        <v>Durable Medical Equipment and Supplies Policy</v>
      </c>
      <c r="G2602" s="30" t="s">
        <v>1848</v>
      </c>
      <c r="H2602" s="31" t="s">
        <v>972</v>
      </c>
      <c r="I2602" s="31" t="str">
        <f t="shared" si="121"/>
        <v>Durable Medical Equipment and Supplies Policy</v>
      </c>
      <c r="J2602" t="e">
        <f t="shared" ca="1" si="122"/>
        <v>#N/A</v>
      </c>
      <c r="N2602" s="71" t="s">
        <v>3512</v>
      </c>
      <c r="O2602" s="34" t="s">
        <v>33</v>
      </c>
      <c r="P2602" s="69">
        <v>7171</v>
      </c>
      <c r="Q2602" s="34" t="s">
        <v>11032</v>
      </c>
      <c r="R2602" s="34" t="s">
        <v>1078</v>
      </c>
      <c r="S2602" s="69">
        <v>29287</v>
      </c>
      <c r="T2602" s="70" t="s">
        <v>11033</v>
      </c>
      <c r="U2602" s="34" t="s">
        <v>4699</v>
      </c>
      <c r="V2602" s="34" t="s">
        <v>4699</v>
      </c>
      <c r="W2602" s="34" t="s">
        <v>11027</v>
      </c>
      <c r="X2602" s="71" t="s">
        <v>3512</v>
      </c>
    </row>
    <row r="2603" spans="1:24" x14ac:dyDescent="0.25">
      <c r="A2603" s="30" t="s">
        <v>1848</v>
      </c>
      <c r="B2603" s="31" t="s">
        <v>974</v>
      </c>
      <c r="C2603" s="31" t="str">
        <f t="shared" si="120"/>
        <v>Durable Medical Equipment and Supplies Policy</v>
      </c>
      <c r="G2603" s="30" t="s">
        <v>1848</v>
      </c>
      <c r="H2603" s="31" t="s">
        <v>974</v>
      </c>
      <c r="I2603" s="31" t="str">
        <f t="shared" si="121"/>
        <v>Durable Medical Equipment and Supplies Policy</v>
      </c>
      <c r="J2603" t="e">
        <f t="shared" ca="1" si="122"/>
        <v>#N/A</v>
      </c>
      <c r="N2603" s="71" t="s">
        <v>3512</v>
      </c>
      <c r="O2603" s="34" t="s">
        <v>11034</v>
      </c>
      <c r="P2603" s="69">
        <v>6668</v>
      </c>
      <c r="Q2603" s="34" t="s">
        <v>11035</v>
      </c>
      <c r="R2603" s="34" t="s">
        <v>313</v>
      </c>
      <c r="S2603" s="69">
        <v>21609</v>
      </c>
      <c r="T2603" s="70" t="s">
        <v>11036</v>
      </c>
      <c r="U2603" s="34" t="s">
        <v>4699</v>
      </c>
      <c r="V2603" s="34" t="s">
        <v>4699</v>
      </c>
      <c r="W2603" s="70" t="s">
        <v>3551</v>
      </c>
      <c r="X2603" s="71" t="s">
        <v>3512</v>
      </c>
    </row>
    <row r="2604" spans="1:24" x14ac:dyDescent="0.25">
      <c r="A2604" s="30" t="s">
        <v>1848</v>
      </c>
      <c r="B2604" s="31" t="s">
        <v>976</v>
      </c>
      <c r="C2604" s="31" t="str">
        <f t="shared" si="120"/>
        <v>Durable Medical Equipment and Supplies Policy</v>
      </c>
      <c r="G2604" s="30" t="s">
        <v>1848</v>
      </c>
      <c r="H2604" s="31" t="s">
        <v>976</v>
      </c>
      <c r="I2604" s="31" t="str">
        <f t="shared" si="121"/>
        <v>Durable Medical Equipment and Supplies Policy</v>
      </c>
      <c r="J2604" t="e">
        <f t="shared" ca="1" si="122"/>
        <v>#N/A</v>
      </c>
      <c r="N2604" s="71" t="s">
        <v>3512</v>
      </c>
      <c r="O2604" s="34" t="s">
        <v>15</v>
      </c>
      <c r="P2604" s="69">
        <v>4212</v>
      </c>
      <c r="Q2604" s="34" t="s">
        <v>11037</v>
      </c>
      <c r="R2604" s="34" t="s">
        <v>1879</v>
      </c>
      <c r="S2604" s="69">
        <v>28935</v>
      </c>
      <c r="T2604" s="34" t="s">
        <v>11038</v>
      </c>
      <c r="U2604" s="34" t="s">
        <v>4699</v>
      </c>
      <c r="V2604" s="34" t="s">
        <v>4699</v>
      </c>
      <c r="W2604" s="34" t="s">
        <v>11039</v>
      </c>
      <c r="X2604" s="71" t="s">
        <v>3512</v>
      </c>
    </row>
    <row r="2605" spans="1:24" x14ac:dyDescent="0.25">
      <c r="A2605" s="30" t="s">
        <v>1849</v>
      </c>
      <c r="B2605" s="31" t="s">
        <v>1571</v>
      </c>
      <c r="C2605" s="31" t="str">
        <f t="shared" si="120"/>
        <v>Durable Medical Equipment and Supplies Policy</v>
      </c>
      <c r="G2605" s="30" t="s">
        <v>1849</v>
      </c>
      <c r="H2605" s="31" t="s">
        <v>1571</v>
      </c>
      <c r="I2605" s="31" t="str">
        <f t="shared" si="121"/>
        <v>Durable Medical Equipment and Supplies Policy</v>
      </c>
      <c r="J2605" t="e">
        <f t="shared" ca="1" si="122"/>
        <v>#N/A</v>
      </c>
      <c r="N2605" s="71" t="s">
        <v>3512</v>
      </c>
      <c r="O2605" s="34" t="s">
        <v>15</v>
      </c>
      <c r="P2605" s="69">
        <v>6558</v>
      </c>
      <c r="Q2605" s="34" t="s">
        <v>11040</v>
      </c>
      <c r="R2605" s="34" t="s">
        <v>310</v>
      </c>
      <c r="S2605" s="69">
        <v>34440</v>
      </c>
      <c r="T2605" s="34" t="s">
        <v>11041</v>
      </c>
      <c r="U2605" s="34" t="s">
        <v>4699</v>
      </c>
      <c r="V2605" s="34" t="s">
        <v>4699</v>
      </c>
      <c r="W2605" s="34" t="s">
        <v>11042</v>
      </c>
      <c r="X2605" s="71" t="s">
        <v>3512</v>
      </c>
    </row>
    <row r="2606" spans="1:24" x14ac:dyDescent="0.25">
      <c r="A2606" s="30" t="s">
        <v>1849</v>
      </c>
      <c r="B2606" s="31" t="s">
        <v>1572</v>
      </c>
      <c r="C2606" s="31" t="str">
        <f t="shared" si="120"/>
        <v>Durable Medical Equipment and Supplies Policy</v>
      </c>
      <c r="G2606" s="30" t="s">
        <v>1849</v>
      </c>
      <c r="H2606" s="31" t="s">
        <v>1572</v>
      </c>
      <c r="I2606" s="31" t="str">
        <f t="shared" si="121"/>
        <v>Durable Medical Equipment and Supplies Policy</v>
      </c>
      <c r="J2606" t="e">
        <f t="shared" ca="1" si="122"/>
        <v>#N/A</v>
      </c>
      <c r="N2606" s="71" t="s">
        <v>3512</v>
      </c>
      <c r="O2606" s="34" t="s">
        <v>15</v>
      </c>
      <c r="P2606" s="69">
        <v>7187</v>
      </c>
      <c r="Q2606" s="34" t="s">
        <v>11043</v>
      </c>
      <c r="R2606" s="34" t="s">
        <v>1081</v>
      </c>
      <c r="S2606" s="69">
        <v>29290</v>
      </c>
      <c r="T2606" s="70" t="s">
        <v>11044</v>
      </c>
      <c r="U2606" s="34" t="s">
        <v>4699</v>
      </c>
      <c r="V2606" s="34" t="s">
        <v>4699</v>
      </c>
      <c r="W2606" s="34" t="s">
        <v>11039</v>
      </c>
      <c r="X2606" s="71" t="s">
        <v>3512</v>
      </c>
    </row>
    <row r="2607" spans="1:24" x14ac:dyDescent="0.25">
      <c r="A2607" s="30" t="s">
        <v>1850</v>
      </c>
      <c r="B2607" s="31" t="s">
        <v>475</v>
      </c>
      <c r="C2607" s="31" t="str">
        <f t="shared" si="120"/>
        <v>Durable Medical Equipment and Supplies Policy</v>
      </c>
      <c r="G2607" s="30" t="s">
        <v>1850</v>
      </c>
      <c r="H2607" s="31" t="s">
        <v>475</v>
      </c>
      <c r="I2607" s="31" t="str">
        <f t="shared" si="121"/>
        <v>Durable Medical Equipment and Supplies Policy</v>
      </c>
      <c r="J2607" t="e">
        <f t="shared" ca="1" si="122"/>
        <v>#N/A</v>
      </c>
      <c r="N2607" s="71" t="s">
        <v>3512</v>
      </c>
      <c r="O2607" s="34" t="s">
        <v>11045</v>
      </c>
      <c r="P2607" s="69">
        <v>3425</v>
      </c>
      <c r="Q2607" s="34" t="s">
        <v>11046</v>
      </c>
      <c r="R2607" s="34" t="s">
        <v>103</v>
      </c>
      <c r="S2607" s="69">
        <v>30511</v>
      </c>
      <c r="T2607" s="70" t="s">
        <v>11047</v>
      </c>
      <c r="U2607" s="34" t="s">
        <v>4638</v>
      </c>
      <c r="V2607" s="34" t="s">
        <v>5811</v>
      </c>
      <c r="W2607" s="34" t="s">
        <v>11048</v>
      </c>
      <c r="X2607" s="71" t="s">
        <v>3512</v>
      </c>
    </row>
    <row r="2608" spans="1:24" x14ac:dyDescent="0.25">
      <c r="A2608" s="30" t="s">
        <v>1850</v>
      </c>
      <c r="B2608" s="31" t="s">
        <v>1033</v>
      </c>
      <c r="C2608" s="31" t="str">
        <f t="shared" si="120"/>
        <v>Durable Medical Equipment and Supplies Policy</v>
      </c>
      <c r="G2608" s="30" t="s">
        <v>1850</v>
      </c>
      <c r="H2608" s="31" t="s">
        <v>1033</v>
      </c>
      <c r="I2608" s="31" t="str">
        <f t="shared" si="121"/>
        <v>Durable Medical Equipment and Supplies Policy</v>
      </c>
      <c r="J2608" t="e">
        <f t="shared" ca="1" si="122"/>
        <v>#N/A</v>
      </c>
      <c r="N2608" s="71" t="s">
        <v>3512</v>
      </c>
      <c r="O2608" s="34" t="s">
        <v>11045</v>
      </c>
      <c r="P2608" s="69">
        <v>4158</v>
      </c>
      <c r="Q2608" s="34" t="s">
        <v>11049</v>
      </c>
      <c r="R2608" s="34" t="s">
        <v>1786</v>
      </c>
      <c r="S2608" s="69">
        <v>7499</v>
      </c>
      <c r="T2608" s="70" t="s">
        <v>11050</v>
      </c>
      <c r="U2608" s="34" t="s">
        <v>4638</v>
      </c>
      <c r="V2608" s="34" t="s">
        <v>5811</v>
      </c>
      <c r="W2608" s="34" t="s">
        <v>11051</v>
      </c>
      <c r="X2608" s="71" t="s">
        <v>3512</v>
      </c>
    </row>
    <row r="2609" spans="1:24" x14ac:dyDescent="0.25">
      <c r="A2609" s="30" t="s">
        <v>1850</v>
      </c>
      <c r="B2609" s="31" t="s">
        <v>1034</v>
      </c>
      <c r="C2609" s="31" t="str">
        <f t="shared" si="120"/>
        <v>Durable Medical Equipment and Supplies Policy</v>
      </c>
      <c r="G2609" s="30" t="s">
        <v>1850</v>
      </c>
      <c r="H2609" s="31" t="s">
        <v>1034</v>
      </c>
      <c r="I2609" s="31" t="str">
        <f t="shared" si="121"/>
        <v>Durable Medical Equipment and Supplies Policy</v>
      </c>
      <c r="J2609" t="e">
        <f t="shared" ca="1" si="122"/>
        <v>#N/A</v>
      </c>
      <c r="N2609" s="71" t="s">
        <v>3512</v>
      </c>
      <c r="O2609" s="34" t="s">
        <v>11045</v>
      </c>
      <c r="P2609" s="69">
        <v>4159</v>
      </c>
      <c r="Q2609" s="34" t="s">
        <v>11052</v>
      </c>
      <c r="R2609" s="34" t="s">
        <v>1787</v>
      </c>
      <c r="S2609" s="69">
        <v>25453</v>
      </c>
      <c r="T2609" s="70" t="s">
        <v>11053</v>
      </c>
      <c r="U2609" s="34" t="s">
        <v>4638</v>
      </c>
      <c r="V2609" s="34" t="s">
        <v>5811</v>
      </c>
      <c r="W2609" s="34" t="s">
        <v>11054</v>
      </c>
      <c r="X2609" s="71" t="s">
        <v>3512</v>
      </c>
    </row>
    <row r="2610" spans="1:24" x14ac:dyDescent="0.25">
      <c r="A2610" s="30" t="s">
        <v>1850</v>
      </c>
      <c r="B2610" s="31" t="s">
        <v>1035</v>
      </c>
      <c r="C2610" s="31" t="str">
        <f t="shared" si="120"/>
        <v>Durable Medical Equipment and Supplies Policy</v>
      </c>
      <c r="G2610" s="30" t="s">
        <v>1850</v>
      </c>
      <c r="H2610" s="31" t="s">
        <v>1035</v>
      </c>
      <c r="I2610" s="31" t="str">
        <f t="shared" si="121"/>
        <v>Durable Medical Equipment and Supplies Policy</v>
      </c>
      <c r="J2610" t="e">
        <f t="shared" ca="1" si="122"/>
        <v>#N/A</v>
      </c>
      <c r="N2610" s="71" t="s">
        <v>3512</v>
      </c>
      <c r="O2610" s="34" t="s">
        <v>11045</v>
      </c>
      <c r="P2610" s="69">
        <v>4221</v>
      </c>
      <c r="Q2610" s="34" t="s">
        <v>11055</v>
      </c>
      <c r="R2610" s="34" t="s">
        <v>1083</v>
      </c>
      <c r="S2610" s="69">
        <v>29292</v>
      </c>
      <c r="T2610" s="34" t="s">
        <v>11056</v>
      </c>
      <c r="U2610" s="34" t="s">
        <v>4699</v>
      </c>
      <c r="V2610" s="34" t="s">
        <v>4699</v>
      </c>
      <c r="W2610" s="34" t="s">
        <v>11057</v>
      </c>
      <c r="X2610" s="71" t="s">
        <v>3512</v>
      </c>
    </row>
    <row r="2611" spans="1:24" x14ac:dyDescent="0.25">
      <c r="A2611" s="30" t="s">
        <v>1850</v>
      </c>
      <c r="B2611" s="31" t="s">
        <v>1036</v>
      </c>
      <c r="C2611" s="31" t="str">
        <f t="shared" si="120"/>
        <v>Durable Medical Equipment and Supplies Policy</v>
      </c>
      <c r="G2611" s="30" t="s">
        <v>1850</v>
      </c>
      <c r="H2611" s="31" t="s">
        <v>1036</v>
      </c>
      <c r="I2611" s="31" t="str">
        <f t="shared" si="121"/>
        <v>Durable Medical Equipment and Supplies Policy</v>
      </c>
      <c r="J2611" t="e">
        <f t="shared" ca="1" si="122"/>
        <v>#N/A</v>
      </c>
      <c r="N2611" s="71" t="s">
        <v>3512</v>
      </c>
      <c r="O2611" s="34" t="s">
        <v>11045</v>
      </c>
      <c r="P2611" s="69">
        <v>4221</v>
      </c>
      <c r="Q2611" s="34" t="s">
        <v>11055</v>
      </c>
      <c r="R2611" s="34" t="s">
        <v>1087</v>
      </c>
      <c r="S2611" s="69">
        <v>29297</v>
      </c>
      <c r="T2611" s="34" t="s">
        <v>11058</v>
      </c>
      <c r="U2611" s="34" t="s">
        <v>4699</v>
      </c>
      <c r="V2611" s="34" t="s">
        <v>4699</v>
      </c>
      <c r="W2611" s="34" t="s">
        <v>11057</v>
      </c>
      <c r="X2611" s="71" t="s">
        <v>3512</v>
      </c>
    </row>
    <row r="2612" spans="1:24" x14ac:dyDescent="0.25">
      <c r="A2612" s="30" t="s">
        <v>1851</v>
      </c>
      <c r="B2612" s="31" t="s">
        <v>475</v>
      </c>
      <c r="C2612" s="31" t="str">
        <f t="shared" si="120"/>
        <v>Durable Medical Equipment and Supplies Policy</v>
      </c>
      <c r="G2612" s="30" t="s">
        <v>1851</v>
      </c>
      <c r="H2612" s="31" t="s">
        <v>475</v>
      </c>
      <c r="I2612" s="31" t="str">
        <f t="shared" si="121"/>
        <v>Durable Medical Equipment and Supplies Policy</v>
      </c>
      <c r="J2612" t="e">
        <f t="shared" ca="1" si="122"/>
        <v>#N/A</v>
      </c>
      <c r="N2612" s="71" t="s">
        <v>3512</v>
      </c>
      <c r="O2612" s="34" t="s">
        <v>11045</v>
      </c>
      <c r="P2612" s="69">
        <v>4222</v>
      </c>
      <c r="Q2612" s="34" t="s">
        <v>11059</v>
      </c>
      <c r="R2612" s="34" t="s">
        <v>1858</v>
      </c>
      <c r="S2612" s="69">
        <v>25374</v>
      </c>
      <c r="T2612" s="34" t="s">
        <v>11060</v>
      </c>
      <c r="U2612" s="34" t="s">
        <v>4699</v>
      </c>
      <c r="V2612" s="34" t="s">
        <v>4699</v>
      </c>
      <c r="W2612" s="34" t="s">
        <v>11057</v>
      </c>
      <c r="X2612" s="71" t="s">
        <v>3512</v>
      </c>
    </row>
    <row r="2613" spans="1:24" x14ac:dyDescent="0.25">
      <c r="A2613" s="30" t="s">
        <v>1852</v>
      </c>
      <c r="B2613" s="31" t="s">
        <v>475</v>
      </c>
      <c r="C2613" s="31" t="str">
        <f t="shared" si="120"/>
        <v>Durable Medical Equipment and Supplies Policy</v>
      </c>
      <c r="G2613" s="30" t="s">
        <v>1852</v>
      </c>
      <c r="H2613" s="31" t="s">
        <v>475</v>
      </c>
      <c r="I2613" s="31" t="str">
        <f t="shared" si="121"/>
        <v>Durable Medical Equipment and Supplies Policy</v>
      </c>
      <c r="J2613" t="e">
        <f t="shared" ca="1" si="122"/>
        <v>#N/A</v>
      </c>
      <c r="N2613" s="71" t="s">
        <v>3512</v>
      </c>
      <c r="O2613" s="34" t="s">
        <v>11045</v>
      </c>
      <c r="P2613" s="69">
        <v>7002</v>
      </c>
      <c r="Q2613" s="34" t="s">
        <v>11061</v>
      </c>
      <c r="R2613" s="34" t="s">
        <v>1021</v>
      </c>
      <c r="S2613" s="69">
        <v>30561</v>
      </c>
      <c r="T2613" s="34" t="s">
        <v>11062</v>
      </c>
      <c r="U2613" s="34" t="s">
        <v>4699</v>
      </c>
      <c r="V2613" s="34" t="s">
        <v>4699</v>
      </c>
      <c r="W2613" s="34" t="s">
        <v>11063</v>
      </c>
      <c r="X2613" s="71" t="s">
        <v>3512</v>
      </c>
    </row>
    <row r="2614" spans="1:24" x14ac:dyDescent="0.25">
      <c r="A2614" s="30" t="s">
        <v>1853</v>
      </c>
      <c r="B2614" s="31" t="s">
        <v>475</v>
      </c>
      <c r="C2614" s="31" t="str">
        <f t="shared" si="120"/>
        <v>Durable Medical Equipment and Supplies Policy</v>
      </c>
      <c r="G2614" s="30" t="s">
        <v>1853</v>
      </c>
      <c r="H2614" s="31" t="s">
        <v>475</v>
      </c>
      <c r="I2614" s="31" t="str">
        <f t="shared" si="121"/>
        <v>Durable Medical Equipment and Supplies Policy</v>
      </c>
      <c r="J2614" t="e">
        <f t="shared" ca="1" si="122"/>
        <v>#N/A</v>
      </c>
      <c r="N2614" s="71" t="s">
        <v>3512</v>
      </c>
      <c r="O2614" s="34" t="s">
        <v>11045</v>
      </c>
      <c r="P2614" s="69">
        <v>7423</v>
      </c>
      <c r="Q2614" s="34" t="s">
        <v>11064</v>
      </c>
      <c r="R2614" s="34" t="s">
        <v>1130</v>
      </c>
      <c r="S2614" s="69">
        <v>30597</v>
      </c>
      <c r="T2614" s="70" t="s">
        <v>11065</v>
      </c>
      <c r="U2614" s="34" t="s">
        <v>4699</v>
      </c>
      <c r="V2614" s="34" t="s">
        <v>4699</v>
      </c>
      <c r="W2614" s="34" t="s">
        <v>11063</v>
      </c>
      <c r="X2614" s="71" t="s">
        <v>3512</v>
      </c>
    </row>
    <row r="2615" spans="1:24" x14ac:dyDescent="0.25">
      <c r="A2615" s="30" t="s">
        <v>1854</v>
      </c>
      <c r="B2615" s="31" t="s">
        <v>475</v>
      </c>
      <c r="C2615" s="31" t="str">
        <f t="shared" si="120"/>
        <v>Durable Medical Equipment and Supplies Policy</v>
      </c>
      <c r="G2615" s="30" t="s">
        <v>1854</v>
      </c>
      <c r="H2615" s="31" t="s">
        <v>475</v>
      </c>
      <c r="I2615" s="31" t="str">
        <f t="shared" si="121"/>
        <v>Durable Medical Equipment and Supplies Policy</v>
      </c>
      <c r="J2615" t="e">
        <f t="shared" ca="1" si="122"/>
        <v>#N/A</v>
      </c>
      <c r="N2615" s="71" t="s">
        <v>3512</v>
      </c>
      <c r="O2615" s="34" t="s">
        <v>11045</v>
      </c>
      <c r="P2615" s="69">
        <v>7878</v>
      </c>
      <c r="Q2615" s="34" t="s">
        <v>11066</v>
      </c>
      <c r="R2615" s="34" t="s">
        <v>1268</v>
      </c>
      <c r="S2615" s="69">
        <v>36153</v>
      </c>
      <c r="T2615" s="70" t="s">
        <v>11067</v>
      </c>
      <c r="U2615" s="34" t="s">
        <v>4638</v>
      </c>
      <c r="V2615" s="34" t="s">
        <v>5811</v>
      </c>
      <c r="W2615" s="34" t="s">
        <v>11051</v>
      </c>
      <c r="X2615" s="71" t="s">
        <v>3512</v>
      </c>
    </row>
    <row r="2616" spans="1:24" x14ac:dyDescent="0.25">
      <c r="A2616" s="30" t="s">
        <v>1855</v>
      </c>
      <c r="B2616" s="31" t="s">
        <v>868</v>
      </c>
      <c r="C2616" s="31" t="str">
        <f t="shared" si="120"/>
        <v>Durable Medical Equipment and Supplies Policy</v>
      </c>
      <c r="G2616" s="30" t="s">
        <v>1855</v>
      </c>
      <c r="H2616" s="31" t="s">
        <v>868</v>
      </c>
      <c r="I2616" s="31" t="str">
        <f t="shared" si="121"/>
        <v>Durable Medical Equipment and Supplies Policy</v>
      </c>
      <c r="J2616" t="e">
        <f t="shared" ca="1" si="122"/>
        <v>#N/A</v>
      </c>
      <c r="N2616" s="34" t="s">
        <v>3512</v>
      </c>
      <c r="O2616" s="34" t="s">
        <v>11045</v>
      </c>
      <c r="P2616" s="69">
        <v>7919</v>
      </c>
      <c r="Q2616" s="34" t="s">
        <v>11068</v>
      </c>
      <c r="R2616" s="34" t="s">
        <v>11069</v>
      </c>
      <c r="S2616" s="69">
        <v>38306</v>
      </c>
      <c r="T2616" s="70" t="s">
        <v>11070</v>
      </c>
      <c r="U2616" s="34" t="s">
        <v>4728</v>
      </c>
      <c r="V2616" s="34" t="s">
        <v>4729</v>
      </c>
      <c r="W2616" s="34" t="s">
        <v>11071</v>
      </c>
      <c r="X2616" s="34" t="s">
        <v>3512</v>
      </c>
    </row>
    <row r="2617" spans="1:24" x14ac:dyDescent="0.25">
      <c r="A2617" s="30" t="s">
        <v>1856</v>
      </c>
      <c r="B2617" s="31" t="s">
        <v>868</v>
      </c>
      <c r="C2617" s="31" t="str">
        <f t="shared" si="120"/>
        <v>Durable Medical Equipment and Supplies Policy</v>
      </c>
      <c r="G2617" s="30" t="s">
        <v>1856</v>
      </c>
      <c r="H2617" s="31" t="s">
        <v>868</v>
      </c>
      <c r="I2617" s="31" t="str">
        <f t="shared" si="121"/>
        <v>Durable Medical Equipment and Supplies Policy</v>
      </c>
      <c r="J2617" t="e">
        <f t="shared" ca="1" si="122"/>
        <v>#N/A</v>
      </c>
      <c r="N2617" s="34" t="s">
        <v>3512</v>
      </c>
      <c r="O2617" s="34" t="s">
        <v>11045</v>
      </c>
      <c r="P2617" s="69">
        <v>7920</v>
      </c>
      <c r="Q2617" s="70" t="s">
        <v>11072</v>
      </c>
      <c r="R2617" s="34" t="s">
        <v>11073</v>
      </c>
      <c r="S2617" s="69">
        <v>42647</v>
      </c>
      <c r="T2617" s="70" t="s">
        <v>11074</v>
      </c>
      <c r="U2617" s="34" t="s">
        <v>4728</v>
      </c>
      <c r="V2617" s="34" t="s">
        <v>4729</v>
      </c>
      <c r="W2617" s="34" t="s">
        <v>11071</v>
      </c>
      <c r="X2617" s="34" t="s">
        <v>3512</v>
      </c>
    </row>
    <row r="2618" spans="1:24" x14ac:dyDescent="0.25">
      <c r="A2618" s="30" t="s">
        <v>1856</v>
      </c>
      <c r="B2618" s="31" t="s">
        <v>869</v>
      </c>
      <c r="C2618" s="31" t="str">
        <f t="shared" si="120"/>
        <v>Durable Medical Equipment and Supplies Policy</v>
      </c>
      <c r="G2618" s="30" t="s">
        <v>1856</v>
      </c>
      <c r="H2618" s="31" t="s">
        <v>869</v>
      </c>
      <c r="I2618" s="31" t="str">
        <f t="shared" si="121"/>
        <v>Durable Medical Equipment and Supplies Policy</v>
      </c>
      <c r="J2618" t="e">
        <f t="shared" ca="1" si="122"/>
        <v>#N/A</v>
      </c>
      <c r="N2618" s="34" t="s">
        <v>3512</v>
      </c>
      <c r="O2618" s="34" t="s">
        <v>11075</v>
      </c>
      <c r="P2618" s="69">
        <v>5330</v>
      </c>
      <c r="Q2618" s="34" t="s">
        <v>11076</v>
      </c>
      <c r="R2618" s="34" t="s">
        <v>11077</v>
      </c>
      <c r="S2618" s="69">
        <v>25664</v>
      </c>
      <c r="T2618" s="70" t="s">
        <v>11078</v>
      </c>
      <c r="U2618" s="34" t="s">
        <v>5017</v>
      </c>
      <c r="V2618" s="34" t="s">
        <v>5017</v>
      </c>
      <c r="W2618" s="34" t="s">
        <v>7622</v>
      </c>
      <c r="X2618" s="34" t="s">
        <v>3512</v>
      </c>
    </row>
    <row r="2619" spans="1:24" x14ac:dyDescent="0.25">
      <c r="A2619" s="30" t="s">
        <v>1857</v>
      </c>
      <c r="B2619" s="31" t="s">
        <v>475</v>
      </c>
      <c r="C2619" s="31" t="str">
        <f t="shared" si="120"/>
        <v>Durable Medical Equipment and Supplies Policy</v>
      </c>
      <c r="G2619" s="30" t="s">
        <v>1857</v>
      </c>
      <c r="H2619" s="31" t="s">
        <v>475</v>
      </c>
      <c r="I2619" s="31" t="str">
        <f t="shared" si="121"/>
        <v>Durable Medical Equipment and Supplies Policy</v>
      </c>
      <c r="J2619" t="e">
        <f t="shared" ca="1" si="122"/>
        <v>#N/A</v>
      </c>
      <c r="N2619" s="34" t="s">
        <v>3512</v>
      </c>
      <c r="O2619" s="34" t="s">
        <v>11079</v>
      </c>
      <c r="P2619" s="69">
        <v>6535</v>
      </c>
      <c r="Q2619" s="34" t="s">
        <v>11080</v>
      </c>
      <c r="R2619" s="34" t="s">
        <v>11081</v>
      </c>
      <c r="S2619" s="69">
        <v>47140</v>
      </c>
      <c r="T2619" s="34" t="s">
        <v>11082</v>
      </c>
      <c r="U2619" s="34" t="s">
        <v>4638</v>
      </c>
      <c r="V2619" s="34" t="s">
        <v>4639</v>
      </c>
      <c r="W2619" s="34" t="s">
        <v>11083</v>
      </c>
      <c r="X2619" s="34" t="s">
        <v>3512</v>
      </c>
    </row>
    <row r="2620" spans="1:24" x14ac:dyDescent="0.25">
      <c r="A2620" s="30" t="s">
        <v>1858</v>
      </c>
      <c r="B2620" s="31" t="s">
        <v>1022</v>
      </c>
      <c r="C2620" s="31" t="str">
        <f t="shared" si="120"/>
        <v>Durable Medical Equipment and Supplies Policy</v>
      </c>
      <c r="G2620" s="30" t="s">
        <v>1858</v>
      </c>
      <c r="H2620" s="31" t="s">
        <v>1022</v>
      </c>
      <c r="I2620" s="31" t="str">
        <f t="shared" si="121"/>
        <v>Durable Medical Equipment and Supplies Policy</v>
      </c>
      <c r="J2620" t="e">
        <f t="shared" ca="1" si="122"/>
        <v>#N/A</v>
      </c>
      <c r="N2620" s="34" t="s">
        <v>3512</v>
      </c>
      <c r="O2620" s="34" t="s">
        <v>11079</v>
      </c>
      <c r="P2620" s="69">
        <v>6535</v>
      </c>
      <c r="Q2620" s="34" t="s">
        <v>11080</v>
      </c>
      <c r="R2620" s="34" t="s">
        <v>11084</v>
      </c>
      <c r="S2620" s="69">
        <v>47131</v>
      </c>
      <c r="T2620" s="70" t="s">
        <v>11085</v>
      </c>
      <c r="U2620" s="34" t="s">
        <v>4638</v>
      </c>
      <c r="V2620" s="34" t="s">
        <v>4639</v>
      </c>
      <c r="W2620" s="34" t="s">
        <v>11083</v>
      </c>
      <c r="X2620" s="34" t="s">
        <v>3512</v>
      </c>
    </row>
    <row r="2621" spans="1:24" x14ac:dyDescent="0.25">
      <c r="A2621" s="30" t="s">
        <v>1858</v>
      </c>
      <c r="B2621" s="31" t="s">
        <v>1084</v>
      </c>
      <c r="C2621" s="31" t="str">
        <f t="shared" si="120"/>
        <v>Durable Medical Equipment and Supplies Policy</v>
      </c>
      <c r="G2621" s="30" t="s">
        <v>1858</v>
      </c>
      <c r="H2621" s="31" t="s">
        <v>1084</v>
      </c>
      <c r="I2621" s="31" t="str">
        <f t="shared" si="121"/>
        <v>Durable Medical Equipment and Supplies Policy</v>
      </c>
      <c r="J2621" t="e">
        <f t="shared" ca="1" si="122"/>
        <v>#N/A</v>
      </c>
      <c r="N2621" s="34" t="s">
        <v>3512</v>
      </c>
      <c r="O2621" s="34" t="s">
        <v>11086</v>
      </c>
      <c r="P2621" s="69">
        <v>4243</v>
      </c>
      <c r="Q2621" s="34" t="s">
        <v>11087</v>
      </c>
      <c r="R2621" s="34" t="s">
        <v>11088</v>
      </c>
      <c r="S2621" s="69">
        <v>58935</v>
      </c>
      <c r="T2621" s="70" t="s">
        <v>11089</v>
      </c>
      <c r="U2621" s="34" t="s">
        <v>4638</v>
      </c>
      <c r="V2621" s="34" t="s">
        <v>4639</v>
      </c>
      <c r="W2621" s="34" t="s">
        <v>11090</v>
      </c>
      <c r="X2621" s="34" t="s">
        <v>3512</v>
      </c>
    </row>
    <row r="2622" spans="1:24" x14ac:dyDescent="0.25">
      <c r="A2622" s="30" t="s">
        <v>1859</v>
      </c>
      <c r="B2622" s="31" t="s">
        <v>983</v>
      </c>
      <c r="C2622" s="31" t="str">
        <f t="shared" si="120"/>
        <v>Durable Medical Equipment and Supplies Policy</v>
      </c>
      <c r="G2622" s="30" t="s">
        <v>1859</v>
      </c>
      <c r="H2622" s="31" t="s">
        <v>983</v>
      </c>
      <c r="I2622" s="31" t="str">
        <f t="shared" si="121"/>
        <v>Durable Medical Equipment and Supplies Policy</v>
      </c>
      <c r="J2622" t="e">
        <f t="shared" ca="1" si="122"/>
        <v>#N/A</v>
      </c>
      <c r="N2622" s="34" t="s">
        <v>3512</v>
      </c>
      <c r="O2622" s="34" t="s">
        <v>11086</v>
      </c>
      <c r="P2622" s="69">
        <v>4363</v>
      </c>
      <c r="Q2622" s="34" t="s">
        <v>11091</v>
      </c>
      <c r="R2622" s="34" t="s">
        <v>11092</v>
      </c>
      <c r="S2622" s="69">
        <v>55584</v>
      </c>
      <c r="T2622" s="70" t="s">
        <v>11093</v>
      </c>
      <c r="U2622" s="34" t="s">
        <v>4638</v>
      </c>
      <c r="V2622" s="34" t="s">
        <v>5811</v>
      </c>
      <c r="W2622" s="34" t="s">
        <v>11094</v>
      </c>
      <c r="X2622" s="34" t="s">
        <v>3512</v>
      </c>
    </row>
    <row r="2623" spans="1:24" x14ac:dyDescent="0.25">
      <c r="A2623" s="30" t="s">
        <v>1860</v>
      </c>
      <c r="B2623" s="31" t="s">
        <v>970</v>
      </c>
      <c r="C2623" s="31" t="str">
        <f t="shared" si="120"/>
        <v>Durable Medical Equipment and Supplies Policy</v>
      </c>
      <c r="G2623" s="30" t="s">
        <v>1860</v>
      </c>
      <c r="H2623" s="31" t="s">
        <v>970</v>
      </c>
      <c r="I2623" s="31" t="str">
        <f t="shared" si="121"/>
        <v>Durable Medical Equipment and Supplies Policy</v>
      </c>
      <c r="J2623" t="e">
        <f t="shared" ca="1" si="122"/>
        <v>#N/A</v>
      </c>
      <c r="N2623" s="34" t="s">
        <v>3512</v>
      </c>
      <c r="O2623" s="34" t="s">
        <v>11086</v>
      </c>
      <c r="P2623" s="69">
        <v>4975</v>
      </c>
      <c r="Q2623" s="34" t="s">
        <v>11095</v>
      </c>
      <c r="R2623" s="34" t="s">
        <v>11096</v>
      </c>
      <c r="S2623" s="69">
        <v>46632</v>
      </c>
      <c r="T2623" s="70" t="s">
        <v>11097</v>
      </c>
      <c r="U2623" s="34" t="s">
        <v>4638</v>
      </c>
      <c r="V2623" s="34" t="s">
        <v>4639</v>
      </c>
      <c r="W2623" s="34" t="s">
        <v>11098</v>
      </c>
      <c r="X2623" s="34" t="s">
        <v>3512</v>
      </c>
    </row>
    <row r="2624" spans="1:24" x14ac:dyDescent="0.25">
      <c r="A2624" s="30" t="s">
        <v>1860</v>
      </c>
      <c r="B2624" s="31" t="s">
        <v>971</v>
      </c>
      <c r="C2624" s="31" t="str">
        <f t="shared" si="120"/>
        <v>Durable Medical Equipment and Supplies Policy</v>
      </c>
      <c r="G2624" s="30" t="s">
        <v>1860</v>
      </c>
      <c r="H2624" s="31" t="s">
        <v>971</v>
      </c>
      <c r="I2624" s="31" t="str">
        <f t="shared" si="121"/>
        <v>Durable Medical Equipment and Supplies Policy</v>
      </c>
      <c r="J2624" t="e">
        <f t="shared" ca="1" si="122"/>
        <v>#N/A</v>
      </c>
      <c r="N2624" s="34" t="s">
        <v>3512</v>
      </c>
      <c r="O2624" s="34" t="s">
        <v>11099</v>
      </c>
      <c r="P2624" s="69">
        <v>4651</v>
      </c>
      <c r="Q2624" s="34" t="s">
        <v>11100</v>
      </c>
      <c r="R2624" s="34" t="s">
        <v>11101</v>
      </c>
      <c r="S2624" s="69">
        <v>58308</v>
      </c>
      <c r="T2624" s="70" t="s">
        <v>11102</v>
      </c>
      <c r="U2624" s="34" t="s">
        <v>5017</v>
      </c>
      <c r="V2624" s="34" t="s">
        <v>5017</v>
      </c>
      <c r="W2624" s="34" t="s">
        <v>5018</v>
      </c>
      <c r="X2624" s="34" t="s">
        <v>3512</v>
      </c>
    </row>
    <row r="2625" spans="1:24" x14ac:dyDescent="0.25">
      <c r="A2625" s="30" t="s">
        <v>1860</v>
      </c>
      <c r="B2625" s="31" t="s">
        <v>972</v>
      </c>
      <c r="C2625" s="31" t="str">
        <f t="shared" si="120"/>
        <v>Durable Medical Equipment and Supplies Policy</v>
      </c>
      <c r="G2625" s="30" t="s">
        <v>1860</v>
      </c>
      <c r="H2625" s="31" t="s">
        <v>972</v>
      </c>
      <c r="I2625" s="31" t="str">
        <f t="shared" si="121"/>
        <v>Durable Medical Equipment and Supplies Policy</v>
      </c>
      <c r="J2625" t="e">
        <f t="shared" ca="1" si="122"/>
        <v>#N/A</v>
      </c>
      <c r="N2625" s="34" t="s">
        <v>3512</v>
      </c>
      <c r="O2625" s="34" t="s">
        <v>11103</v>
      </c>
      <c r="P2625" s="69">
        <v>4206</v>
      </c>
      <c r="Q2625" s="34" t="s">
        <v>11104</v>
      </c>
      <c r="R2625" s="34" t="s">
        <v>11105</v>
      </c>
      <c r="S2625" s="69">
        <v>55516</v>
      </c>
      <c r="T2625" s="70" t="s">
        <v>11106</v>
      </c>
      <c r="U2625" s="34" t="s">
        <v>4728</v>
      </c>
      <c r="V2625" s="34" t="s">
        <v>4741</v>
      </c>
      <c r="W2625" s="34" t="s">
        <v>11107</v>
      </c>
      <c r="X2625" s="34" t="s">
        <v>3512</v>
      </c>
    </row>
    <row r="2626" spans="1:24" x14ac:dyDescent="0.25">
      <c r="A2626" s="30" t="s">
        <v>1860</v>
      </c>
      <c r="B2626" s="31" t="s">
        <v>973</v>
      </c>
      <c r="C2626" s="31" t="str">
        <f t="shared" si="120"/>
        <v>Durable Medical Equipment and Supplies Policy</v>
      </c>
      <c r="G2626" s="30" t="s">
        <v>1860</v>
      </c>
      <c r="H2626" s="31" t="s">
        <v>973</v>
      </c>
      <c r="I2626" s="31" t="str">
        <f t="shared" si="121"/>
        <v>Durable Medical Equipment and Supplies Policy</v>
      </c>
      <c r="J2626" t="e">
        <f t="shared" ca="1" si="122"/>
        <v>#N/A</v>
      </c>
      <c r="N2626" s="34" t="s">
        <v>3512</v>
      </c>
      <c r="O2626" s="34" t="s">
        <v>11103</v>
      </c>
      <c r="P2626" s="69">
        <v>4206</v>
      </c>
      <c r="Q2626" s="34" t="s">
        <v>11104</v>
      </c>
      <c r="R2626" s="34" t="s">
        <v>11108</v>
      </c>
      <c r="S2626" s="69">
        <v>53470</v>
      </c>
      <c r="T2626" s="70" t="s">
        <v>11109</v>
      </c>
      <c r="U2626" s="34" t="s">
        <v>4728</v>
      </c>
      <c r="V2626" s="34" t="s">
        <v>4741</v>
      </c>
      <c r="W2626" s="34" t="s">
        <v>11110</v>
      </c>
      <c r="X2626" s="34" t="s">
        <v>3512</v>
      </c>
    </row>
    <row r="2627" spans="1:24" x14ac:dyDescent="0.25">
      <c r="A2627" s="30" t="s">
        <v>1860</v>
      </c>
      <c r="B2627" s="31" t="s">
        <v>974</v>
      </c>
      <c r="C2627" s="31" t="str">
        <f t="shared" ref="C2627:C2690" si="123">VLOOKUP(A2627,$G:$I,3,0)</f>
        <v>Durable Medical Equipment and Supplies Policy</v>
      </c>
      <c r="G2627" s="30" t="s">
        <v>1860</v>
      </c>
      <c r="H2627" s="31" t="s">
        <v>974</v>
      </c>
      <c r="I2627" s="31" t="str">
        <f t="shared" ref="I2627:I2690" si="124">VLOOKUP(G2627,$R:$X,7,0)</f>
        <v>Durable Medical Equipment and Supplies Policy</v>
      </c>
      <c r="J2627" t="e">
        <f t="shared" ref="J2627:J2690" ca="1" si="125">VLOOKUP(I2627,$J:$J,1,0)</f>
        <v>#N/A</v>
      </c>
      <c r="N2627" s="34" t="s">
        <v>3512</v>
      </c>
      <c r="O2627" s="34" t="s">
        <v>11103</v>
      </c>
      <c r="P2627" s="69">
        <v>4207</v>
      </c>
      <c r="Q2627" s="34" t="s">
        <v>11111</v>
      </c>
      <c r="R2627" s="34" t="s">
        <v>11112</v>
      </c>
      <c r="S2627" s="69">
        <v>58916</v>
      </c>
      <c r="T2627" s="70" t="s">
        <v>11113</v>
      </c>
      <c r="U2627" s="34" t="s">
        <v>4638</v>
      </c>
      <c r="V2627" s="34" t="s">
        <v>4639</v>
      </c>
      <c r="W2627" s="70" t="s">
        <v>11114</v>
      </c>
      <c r="X2627" s="34" t="s">
        <v>3512</v>
      </c>
    </row>
    <row r="2628" spans="1:24" x14ac:dyDescent="0.25">
      <c r="A2628" s="30" t="s">
        <v>1860</v>
      </c>
      <c r="B2628" s="31" t="s">
        <v>975</v>
      </c>
      <c r="C2628" s="31" t="str">
        <f t="shared" si="123"/>
        <v>Durable Medical Equipment and Supplies Policy</v>
      </c>
      <c r="G2628" s="30" t="s">
        <v>1860</v>
      </c>
      <c r="H2628" s="31" t="s">
        <v>975</v>
      </c>
      <c r="I2628" s="31" t="str">
        <f t="shared" si="124"/>
        <v>Durable Medical Equipment and Supplies Policy</v>
      </c>
      <c r="J2628" t="e">
        <f t="shared" ca="1" si="125"/>
        <v>#N/A</v>
      </c>
      <c r="N2628" s="34" t="s">
        <v>3512</v>
      </c>
      <c r="O2628" s="34" t="s">
        <v>11103</v>
      </c>
      <c r="P2628" s="69">
        <v>5072</v>
      </c>
      <c r="Q2628" s="34" t="s">
        <v>11115</v>
      </c>
      <c r="R2628" s="34" t="s">
        <v>11116</v>
      </c>
      <c r="S2628" s="69">
        <v>11896</v>
      </c>
      <c r="T2628" s="70" t="s">
        <v>11117</v>
      </c>
      <c r="U2628" s="34" t="s">
        <v>4713</v>
      </c>
      <c r="V2628" s="34" t="s">
        <v>4713</v>
      </c>
      <c r="W2628" s="34" t="s">
        <v>4713</v>
      </c>
      <c r="X2628" s="34" t="s">
        <v>3512</v>
      </c>
    </row>
    <row r="2629" spans="1:24" x14ac:dyDescent="0.25">
      <c r="A2629" s="30" t="s">
        <v>1860</v>
      </c>
      <c r="B2629" s="31" t="s">
        <v>976</v>
      </c>
      <c r="C2629" s="31" t="str">
        <f t="shared" si="123"/>
        <v>Durable Medical Equipment and Supplies Policy</v>
      </c>
      <c r="G2629" s="30" t="s">
        <v>1860</v>
      </c>
      <c r="H2629" s="31" t="s">
        <v>976</v>
      </c>
      <c r="I2629" s="31" t="str">
        <f t="shared" si="124"/>
        <v>Durable Medical Equipment and Supplies Policy</v>
      </c>
      <c r="J2629" t="e">
        <f t="shared" ca="1" si="125"/>
        <v>#N/A</v>
      </c>
      <c r="N2629" s="34" t="s">
        <v>3512</v>
      </c>
      <c r="O2629" s="34" t="s">
        <v>11103</v>
      </c>
      <c r="P2629" s="69">
        <v>5072</v>
      </c>
      <c r="Q2629" s="34" t="s">
        <v>11115</v>
      </c>
      <c r="R2629" s="34" t="s">
        <v>11118</v>
      </c>
      <c r="S2629" s="69">
        <v>11897</v>
      </c>
      <c r="T2629" s="70" t="s">
        <v>11119</v>
      </c>
      <c r="U2629" s="34" t="s">
        <v>4713</v>
      </c>
      <c r="V2629" s="34" t="s">
        <v>4713</v>
      </c>
      <c r="W2629" s="34" t="s">
        <v>4713</v>
      </c>
      <c r="X2629" s="34" t="s">
        <v>3512</v>
      </c>
    </row>
    <row r="2630" spans="1:24" x14ac:dyDescent="0.25">
      <c r="A2630" s="30" t="s">
        <v>1860</v>
      </c>
      <c r="B2630" s="31" t="s">
        <v>977</v>
      </c>
      <c r="C2630" s="31" t="str">
        <f t="shared" si="123"/>
        <v>Durable Medical Equipment and Supplies Policy</v>
      </c>
      <c r="G2630" s="30" t="s">
        <v>1860</v>
      </c>
      <c r="H2630" s="31" t="s">
        <v>977</v>
      </c>
      <c r="I2630" s="31" t="str">
        <f t="shared" si="124"/>
        <v>Durable Medical Equipment and Supplies Policy</v>
      </c>
      <c r="J2630" t="e">
        <f t="shared" ca="1" si="125"/>
        <v>#N/A</v>
      </c>
      <c r="N2630" s="34" t="s">
        <v>3512</v>
      </c>
      <c r="O2630" s="34" t="s">
        <v>11103</v>
      </c>
      <c r="P2630" s="69">
        <v>7523</v>
      </c>
      <c r="Q2630" s="34" t="s">
        <v>11120</v>
      </c>
      <c r="R2630" s="34" t="s">
        <v>11121</v>
      </c>
      <c r="S2630" s="69">
        <v>55494</v>
      </c>
      <c r="T2630" s="70" t="s">
        <v>11122</v>
      </c>
      <c r="U2630" s="34" t="s">
        <v>4638</v>
      </c>
      <c r="V2630" s="34" t="s">
        <v>4639</v>
      </c>
      <c r="W2630" s="34" t="s">
        <v>11123</v>
      </c>
      <c r="X2630" s="34" t="s">
        <v>3512</v>
      </c>
    </row>
    <row r="2631" spans="1:24" x14ac:dyDescent="0.25">
      <c r="A2631" s="30" t="s">
        <v>1861</v>
      </c>
      <c r="B2631" s="31" t="s">
        <v>970</v>
      </c>
      <c r="C2631" s="31" t="str">
        <f t="shared" si="123"/>
        <v>Durable Medical Equipment and Supplies Policy</v>
      </c>
      <c r="G2631" s="30" t="s">
        <v>1861</v>
      </c>
      <c r="H2631" s="31" t="s">
        <v>970</v>
      </c>
      <c r="I2631" s="31" t="str">
        <f t="shared" si="124"/>
        <v>Durable Medical Equipment and Supplies Policy</v>
      </c>
      <c r="J2631" t="e">
        <f t="shared" ca="1" si="125"/>
        <v>#N/A</v>
      </c>
      <c r="N2631" s="34" t="s">
        <v>3512</v>
      </c>
      <c r="O2631" s="34" t="s">
        <v>11103</v>
      </c>
      <c r="P2631" s="69">
        <v>7565</v>
      </c>
      <c r="Q2631" s="34" t="s">
        <v>11124</v>
      </c>
      <c r="R2631" s="34" t="s">
        <v>11125</v>
      </c>
      <c r="S2631" s="69">
        <v>58973</v>
      </c>
      <c r="T2631" s="70" t="s">
        <v>11126</v>
      </c>
      <c r="U2631" s="34" t="s">
        <v>4728</v>
      </c>
      <c r="V2631" s="34" t="s">
        <v>4729</v>
      </c>
      <c r="W2631" s="34" t="s">
        <v>11127</v>
      </c>
      <c r="X2631" s="34" t="s">
        <v>3512</v>
      </c>
    </row>
    <row r="2632" spans="1:24" x14ac:dyDescent="0.25">
      <c r="A2632" s="30" t="s">
        <v>1861</v>
      </c>
      <c r="B2632" s="31" t="s">
        <v>971</v>
      </c>
      <c r="C2632" s="31" t="str">
        <f t="shared" si="123"/>
        <v>Durable Medical Equipment and Supplies Policy</v>
      </c>
      <c r="G2632" s="30" t="s">
        <v>1861</v>
      </c>
      <c r="H2632" s="31" t="s">
        <v>971</v>
      </c>
      <c r="I2632" s="31" t="str">
        <f t="shared" si="124"/>
        <v>Durable Medical Equipment and Supplies Policy</v>
      </c>
      <c r="J2632" t="e">
        <f t="shared" ca="1" si="125"/>
        <v>#N/A</v>
      </c>
      <c r="N2632" s="34" t="s">
        <v>3512</v>
      </c>
      <c r="O2632" s="34" t="s">
        <v>11103</v>
      </c>
      <c r="P2632" s="69">
        <v>7567</v>
      </c>
      <c r="Q2632" s="34" t="s">
        <v>11128</v>
      </c>
      <c r="R2632" s="34" t="s">
        <v>11129</v>
      </c>
      <c r="S2632" s="69">
        <v>58980</v>
      </c>
      <c r="T2632" s="70" t="s">
        <v>11130</v>
      </c>
      <c r="U2632" s="34" t="s">
        <v>4638</v>
      </c>
      <c r="V2632" s="34" t="s">
        <v>4639</v>
      </c>
      <c r="W2632" s="34" t="s">
        <v>11131</v>
      </c>
      <c r="X2632" s="34" t="s">
        <v>3512</v>
      </c>
    </row>
    <row r="2633" spans="1:24" x14ac:dyDescent="0.25">
      <c r="A2633" s="30" t="s">
        <v>1861</v>
      </c>
      <c r="B2633" s="31" t="s">
        <v>972</v>
      </c>
      <c r="C2633" s="31" t="str">
        <f t="shared" si="123"/>
        <v>Durable Medical Equipment and Supplies Policy</v>
      </c>
      <c r="G2633" s="30" t="s">
        <v>1861</v>
      </c>
      <c r="H2633" s="31" t="s">
        <v>972</v>
      </c>
      <c r="I2633" s="31" t="str">
        <f t="shared" si="124"/>
        <v>Durable Medical Equipment and Supplies Policy</v>
      </c>
      <c r="J2633" t="e">
        <f t="shared" ca="1" si="125"/>
        <v>#N/A</v>
      </c>
      <c r="N2633" s="34" t="s">
        <v>3512</v>
      </c>
      <c r="O2633" s="34" t="s">
        <v>11103</v>
      </c>
      <c r="P2633" s="69">
        <v>7593</v>
      </c>
      <c r="Q2633" s="34" t="s">
        <v>11132</v>
      </c>
      <c r="R2633" s="34" t="s">
        <v>11133</v>
      </c>
      <c r="S2633" s="69">
        <v>58926</v>
      </c>
      <c r="T2633" s="70" t="s">
        <v>11134</v>
      </c>
      <c r="U2633" s="34" t="s">
        <v>4638</v>
      </c>
      <c r="V2633" s="34" t="s">
        <v>4639</v>
      </c>
      <c r="W2633" s="70" t="s">
        <v>11135</v>
      </c>
      <c r="X2633" s="34" t="s">
        <v>3512</v>
      </c>
    </row>
    <row r="2634" spans="1:24" x14ac:dyDescent="0.25">
      <c r="A2634" s="30" t="s">
        <v>1861</v>
      </c>
      <c r="B2634" s="31" t="s">
        <v>973</v>
      </c>
      <c r="C2634" s="31" t="str">
        <f t="shared" si="123"/>
        <v>Durable Medical Equipment and Supplies Policy</v>
      </c>
      <c r="G2634" s="30" t="s">
        <v>1861</v>
      </c>
      <c r="H2634" s="31" t="s">
        <v>973</v>
      </c>
      <c r="I2634" s="31" t="str">
        <f t="shared" si="124"/>
        <v>Durable Medical Equipment and Supplies Policy</v>
      </c>
      <c r="J2634" t="e">
        <f t="shared" ca="1" si="125"/>
        <v>#N/A</v>
      </c>
      <c r="N2634" s="34" t="s">
        <v>3512</v>
      </c>
      <c r="O2634" s="34" t="s">
        <v>11103</v>
      </c>
      <c r="P2634" s="69">
        <v>7751</v>
      </c>
      <c r="Q2634" s="34" t="s">
        <v>11136</v>
      </c>
      <c r="R2634" s="34" t="s">
        <v>11137</v>
      </c>
      <c r="S2634" s="69">
        <v>58909</v>
      </c>
      <c r="T2634" s="70" t="s">
        <v>11138</v>
      </c>
      <c r="U2634" s="34" t="s">
        <v>4638</v>
      </c>
      <c r="V2634" s="34" t="s">
        <v>4639</v>
      </c>
      <c r="W2634" s="70" t="s">
        <v>11139</v>
      </c>
      <c r="X2634" s="34" t="s">
        <v>3512</v>
      </c>
    </row>
    <row r="2635" spans="1:24" x14ac:dyDescent="0.25">
      <c r="A2635" s="30" t="s">
        <v>1861</v>
      </c>
      <c r="B2635" s="31" t="s">
        <v>974</v>
      </c>
      <c r="C2635" s="31" t="str">
        <f t="shared" si="123"/>
        <v>Durable Medical Equipment and Supplies Policy</v>
      </c>
      <c r="G2635" s="30" t="s">
        <v>1861</v>
      </c>
      <c r="H2635" s="31" t="s">
        <v>974</v>
      </c>
      <c r="I2635" s="31" t="str">
        <f t="shared" si="124"/>
        <v>Durable Medical Equipment and Supplies Policy</v>
      </c>
      <c r="J2635" t="e">
        <f t="shared" ca="1" si="125"/>
        <v>#N/A</v>
      </c>
      <c r="N2635" s="34" t="s">
        <v>3512</v>
      </c>
      <c r="O2635" s="34" t="s">
        <v>11103</v>
      </c>
      <c r="P2635" s="69">
        <v>7821</v>
      </c>
      <c r="Q2635" s="34" t="s">
        <v>11140</v>
      </c>
      <c r="R2635" s="34" t="s">
        <v>11141</v>
      </c>
      <c r="S2635" s="69">
        <v>58882</v>
      </c>
      <c r="T2635" s="70" t="s">
        <v>11142</v>
      </c>
      <c r="U2635" s="34" t="s">
        <v>4638</v>
      </c>
      <c r="V2635" s="34" t="s">
        <v>4639</v>
      </c>
      <c r="W2635" s="70" t="s">
        <v>11143</v>
      </c>
      <c r="X2635" s="34" t="s">
        <v>3512</v>
      </c>
    </row>
    <row r="2636" spans="1:24" x14ac:dyDescent="0.25">
      <c r="A2636" s="30" t="s">
        <v>1861</v>
      </c>
      <c r="B2636" s="31" t="s">
        <v>975</v>
      </c>
      <c r="C2636" s="31" t="str">
        <f t="shared" si="123"/>
        <v>Durable Medical Equipment and Supplies Policy</v>
      </c>
      <c r="G2636" s="30" t="s">
        <v>1861</v>
      </c>
      <c r="H2636" s="31" t="s">
        <v>975</v>
      </c>
      <c r="I2636" s="31" t="str">
        <f t="shared" si="124"/>
        <v>Durable Medical Equipment and Supplies Policy</v>
      </c>
      <c r="J2636" t="e">
        <f t="shared" ca="1" si="125"/>
        <v>#N/A</v>
      </c>
      <c r="N2636" s="34" t="s">
        <v>3512</v>
      </c>
      <c r="O2636" s="34" t="s">
        <v>11103</v>
      </c>
      <c r="P2636" s="69">
        <v>7822</v>
      </c>
      <c r="Q2636" s="34" t="s">
        <v>11144</v>
      </c>
      <c r="R2636" s="34" t="s">
        <v>11145</v>
      </c>
      <c r="S2636" s="69">
        <v>58891</v>
      </c>
      <c r="T2636" s="70" t="s">
        <v>11146</v>
      </c>
      <c r="U2636" s="34" t="s">
        <v>4638</v>
      </c>
      <c r="V2636" s="34" t="s">
        <v>4639</v>
      </c>
      <c r="W2636" s="70" t="s">
        <v>11143</v>
      </c>
      <c r="X2636" s="34" t="s">
        <v>3512</v>
      </c>
    </row>
    <row r="2637" spans="1:24" x14ac:dyDescent="0.25">
      <c r="A2637" s="30" t="s">
        <v>1861</v>
      </c>
      <c r="B2637" s="31" t="s">
        <v>976</v>
      </c>
      <c r="C2637" s="31" t="str">
        <f t="shared" si="123"/>
        <v>Durable Medical Equipment and Supplies Policy</v>
      </c>
      <c r="G2637" s="30" t="s">
        <v>1861</v>
      </c>
      <c r="H2637" s="31" t="s">
        <v>976</v>
      </c>
      <c r="I2637" s="31" t="str">
        <f t="shared" si="124"/>
        <v>Durable Medical Equipment and Supplies Policy</v>
      </c>
      <c r="J2637" t="e">
        <f t="shared" ca="1" si="125"/>
        <v>#N/A</v>
      </c>
      <c r="N2637" s="34" t="s">
        <v>3512</v>
      </c>
      <c r="O2637" s="34" t="s">
        <v>11103</v>
      </c>
      <c r="P2637" s="69">
        <v>7823</v>
      </c>
      <c r="Q2637" s="34" t="s">
        <v>11147</v>
      </c>
      <c r="R2637" s="34" t="s">
        <v>11148</v>
      </c>
      <c r="S2637" s="69">
        <v>58883</v>
      </c>
      <c r="T2637" s="70" t="s">
        <v>11149</v>
      </c>
      <c r="U2637" s="34" t="s">
        <v>4638</v>
      </c>
      <c r="V2637" s="34" t="s">
        <v>4639</v>
      </c>
      <c r="W2637" s="70" t="s">
        <v>11143</v>
      </c>
      <c r="X2637" s="34" t="s">
        <v>3512</v>
      </c>
    </row>
    <row r="2638" spans="1:24" x14ac:dyDescent="0.25">
      <c r="A2638" s="30" t="s">
        <v>1861</v>
      </c>
      <c r="B2638" s="31" t="s">
        <v>977</v>
      </c>
      <c r="C2638" s="31" t="str">
        <f t="shared" si="123"/>
        <v>Durable Medical Equipment and Supplies Policy</v>
      </c>
      <c r="G2638" s="30" t="s">
        <v>1861</v>
      </c>
      <c r="H2638" s="31" t="s">
        <v>977</v>
      </c>
      <c r="I2638" s="31" t="str">
        <f t="shared" si="124"/>
        <v>Durable Medical Equipment and Supplies Policy</v>
      </c>
      <c r="J2638" t="e">
        <f t="shared" ca="1" si="125"/>
        <v>#N/A</v>
      </c>
      <c r="N2638" s="34" t="s">
        <v>3512</v>
      </c>
      <c r="O2638" s="34" t="s">
        <v>11103</v>
      </c>
      <c r="P2638" s="69">
        <v>7824</v>
      </c>
      <c r="Q2638" s="34" t="s">
        <v>11150</v>
      </c>
      <c r="R2638" s="34" t="s">
        <v>11151</v>
      </c>
      <c r="S2638" s="69">
        <v>58981</v>
      </c>
      <c r="T2638" s="70" t="s">
        <v>11152</v>
      </c>
      <c r="U2638" s="34" t="s">
        <v>4638</v>
      </c>
      <c r="V2638" s="34" t="s">
        <v>4639</v>
      </c>
      <c r="W2638" s="70" t="s">
        <v>11143</v>
      </c>
      <c r="X2638" s="34" t="s">
        <v>3512</v>
      </c>
    </row>
    <row r="2639" spans="1:24" x14ac:dyDescent="0.25">
      <c r="A2639" s="30" t="s">
        <v>1862</v>
      </c>
      <c r="B2639" s="31" t="s">
        <v>970</v>
      </c>
      <c r="C2639" s="31" t="str">
        <f t="shared" si="123"/>
        <v>Durable Medical Equipment and Supplies Policy</v>
      </c>
      <c r="G2639" s="30" t="s">
        <v>1862</v>
      </c>
      <c r="H2639" s="31" t="s">
        <v>970</v>
      </c>
      <c r="I2639" s="31" t="str">
        <f t="shared" si="124"/>
        <v>Durable Medical Equipment and Supplies Policy</v>
      </c>
      <c r="J2639" t="e">
        <f t="shared" ca="1" si="125"/>
        <v>#N/A</v>
      </c>
      <c r="N2639" s="34" t="s">
        <v>3512</v>
      </c>
      <c r="O2639" s="34" t="s">
        <v>11153</v>
      </c>
      <c r="P2639" s="69">
        <v>3418</v>
      </c>
      <c r="Q2639" s="34" t="s">
        <v>11154</v>
      </c>
      <c r="R2639" s="34" t="s">
        <v>11155</v>
      </c>
      <c r="S2639" s="69">
        <v>59009</v>
      </c>
      <c r="T2639" s="70" t="s">
        <v>11156</v>
      </c>
      <c r="U2639" s="34" t="s">
        <v>4638</v>
      </c>
      <c r="V2639" s="34" t="s">
        <v>5811</v>
      </c>
      <c r="W2639" s="34" t="s">
        <v>11157</v>
      </c>
      <c r="X2639" s="34" t="s">
        <v>3512</v>
      </c>
    </row>
    <row r="2640" spans="1:24" x14ac:dyDescent="0.25">
      <c r="A2640" s="30" t="s">
        <v>1862</v>
      </c>
      <c r="B2640" s="31" t="s">
        <v>972</v>
      </c>
      <c r="C2640" s="31" t="str">
        <f t="shared" si="123"/>
        <v>Durable Medical Equipment and Supplies Policy</v>
      </c>
      <c r="G2640" s="30" t="s">
        <v>1862</v>
      </c>
      <c r="H2640" s="31" t="s">
        <v>972</v>
      </c>
      <c r="I2640" s="31" t="str">
        <f t="shared" si="124"/>
        <v>Durable Medical Equipment and Supplies Policy</v>
      </c>
      <c r="J2640" t="e">
        <f t="shared" ca="1" si="125"/>
        <v>#N/A</v>
      </c>
      <c r="N2640" s="34" t="s">
        <v>3512</v>
      </c>
      <c r="O2640" s="34" t="s">
        <v>11153</v>
      </c>
      <c r="P2640" s="69">
        <v>5253</v>
      </c>
      <c r="Q2640" s="34" t="s">
        <v>11158</v>
      </c>
      <c r="R2640" s="34" t="s">
        <v>11159</v>
      </c>
      <c r="S2640" s="69">
        <v>55310</v>
      </c>
      <c r="T2640" s="70" t="s">
        <v>11160</v>
      </c>
      <c r="U2640" s="34" t="s">
        <v>4638</v>
      </c>
      <c r="V2640" s="34" t="s">
        <v>5811</v>
      </c>
      <c r="W2640" s="34" t="s">
        <v>11161</v>
      </c>
      <c r="X2640" s="34" t="s">
        <v>3512</v>
      </c>
    </row>
    <row r="2641" spans="1:24" x14ac:dyDescent="0.25">
      <c r="A2641" s="30" t="s">
        <v>1862</v>
      </c>
      <c r="B2641" s="31" t="s">
        <v>974</v>
      </c>
      <c r="C2641" s="31" t="str">
        <f t="shared" si="123"/>
        <v>Durable Medical Equipment and Supplies Policy</v>
      </c>
      <c r="G2641" s="30" t="s">
        <v>1862</v>
      </c>
      <c r="H2641" s="31" t="s">
        <v>974</v>
      </c>
      <c r="I2641" s="31" t="str">
        <f t="shared" si="124"/>
        <v>Durable Medical Equipment and Supplies Policy</v>
      </c>
      <c r="J2641" t="e">
        <f t="shared" ca="1" si="125"/>
        <v>#N/A</v>
      </c>
      <c r="N2641" s="34" t="s">
        <v>3512</v>
      </c>
      <c r="O2641" s="34" t="s">
        <v>11162</v>
      </c>
      <c r="P2641" s="69">
        <v>5345</v>
      </c>
      <c r="Q2641" s="34" t="s">
        <v>11163</v>
      </c>
      <c r="R2641" s="34" t="s">
        <v>11164</v>
      </c>
      <c r="S2641" s="69">
        <v>58977</v>
      </c>
      <c r="T2641" s="70" t="s">
        <v>11165</v>
      </c>
      <c r="U2641" s="34" t="s">
        <v>4638</v>
      </c>
      <c r="V2641" s="34" t="s">
        <v>5811</v>
      </c>
      <c r="W2641" s="34" t="s">
        <v>11166</v>
      </c>
      <c r="X2641" s="34" t="s">
        <v>3512</v>
      </c>
    </row>
    <row r="2642" spans="1:24" x14ac:dyDescent="0.25">
      <c r="A2642" s="30" t="s">
        <v>1862</v>
      </c>
      <c r="B2642" s="31" t="s">
        <v>976</v>
      </c>
      <c r="C2642" s="31" t="str">
        <f t="shared" si="123"/>
        <v>Durable Medical Equipment and Supplies Policy</v>
      </c>
      <c r="G2642" s="30" t="s">
        <v>1862</v>
      </c>
      <c r="H2642" s="31" t="s">
        <v>976</v>
      </c>
      <c r="I2642" s="31" t="str">
        <f t="shared" si="124"/>
        <v>Durable Medical Equipment and Supplies Policy</v>
      </c>
      <c r="J2642" t="e">
        <f t="shared" ca="1" si="125"/>
        <v>#N/A</v>
      </c>
      <c r="N2642" s="34" t="s">
        <v>3512</v>
      </c>
      <c r="O2642" s="34" t="s">
        <v>11162</v>
      </c>
      <c r="P2642" s="69">
        <v>6192</v>
      </c>
      <c r="Q2642" s="70" t="s">
        <v>11167</v>
      </c>
      <c r="R2642" s="34" t="s">
        <v>11168</v>
      </c>
      <c r="S2642" s="69">
        <v>16191</v>
      </c>
      <c r="T2642" s="70" t="s">
        <v>11169</v>
      </c>
      <c r="U2642" s="34" t="s">
        <v>4728</v>
      </c>
      <c r="V2642" s="34" t="s">
        <v>6066</v>
      </c>
      <c r="W2642" s="34" t="s">
        <v>11170</v>
      </c>
      <c r="X2642" s="34" t="s">
        <v>3512</v>
      </c>
    </row>
    <row r="2643" spans="1:24" x14ac:dyDescent="0.25">
      <c r="A2643" s="30" t="s">
        <v>1863</v>
      </c>
      <c r="B2643" s="31" t="s">
        <v>761</v>
      </c>
      <c r="C2643" s="31" t="str">
        <f t="shared" si="123"/>
        <v>Durable Medical Equipment and Supplies Policy</v>
      </c>
      <c r="G2643" s="30" t="s">
        <v>1863</v>
      </c>
      <c r="H2643" s="31" t="s">
        <v>761</v>
      </c>
      <c r="I2643" s="31" t="str">
        <f t="shared" si="124"/>
        <v>Durable Medical Equipment and Supplies Policy</v>
      </c>
      <c r="J2643" t="e">
        <f t="shared" ca="1" si="125"/>
        <v>#N/A</v>
      </c>
      <c r="N2643" s="34" t="s">
        <v>3512</v>
      </c>
      <c r="O2643" s="34" t="s">
        <v>11171</v>
      </c>
      <c r="P2643" s="69">
        <v>7258</v>
      </c>
      <c r="Q2643" s="70" t="s">
        <v>11172</v>
      </c>
      <c r="R2643" s="34" t="s">
        <v>11173</v>
      </c>
      <c r="S2643" s="69">
        <v>58202</v>
      </c>
      <c r="T2643" s="70" t="s">
        <v>11174</v>
      </c>
      <c r="U2643" s="34" t="s">
        <v>4638</v>
      </c>
      <c r="V2643" s="34" t="s">
        <v>4639</v>
      </c>
      <c r="W2643" s="70" t="s">
        <v>11175</v>
      </c>
      <c r="X2643" s="34" t="s">
        <v>3512</v>
      </c>
    </row>
    <row r="2644" spans="1:24" x14ac:dyDescent="0.25">
      <c r="A2644" s="30" t="s">
        <v>1864</v>
      </c>
      <c r="B2644" s="31" t="s">
        <v>1571</v>
      </c>
      <c r="C2644" s="31" t="str">
        <f t="shared" si="123"/>
        <v>Durable Medical Equipment and Supplies Policy</v>
      </c>
      <c r="G2644" s="30" t="s">
        <v>1864</v>
      </c>
      <c r="H2644" s="31" t="s">
        <v>1571</v>
      </c>
      <c r="I2644" s="31" t="str">
        <f t="shared" si="124"/>
        <v>Durable Medical Equipment and Supplies Policy</v>
      </c>
      <c r="J2644" t="e">
        <f t="shared" ca="1" si="125"/>
        <v>#N/A</v>
      </c>
      <c r="N2644" s="71" t="s">
        <v>3512</v>
      </c>
      <c r="O2644" s="34" t="s">
        <v>19</v>
      </c>
      <c r="P2644" s="69">
        <v>4182</v>
      </c>
      <c r="Q2644" s="34" t="s">
        <v>11176</v>
      </c>
      <c r="R2644" s="34" t="s">
        <v>1820</v>
      </c>
      <c r="S2644" s="69">
        <v>7613</v>
      </c>
      <c r="T2644" s="70" t="s">
        <v>11177</v>
      </c>
      <c r="U2644" s="34" t="s">
        <v>4699</v>
      </c>
      <c r="V2644" s="34" t="s">
        <v>4699</v>
      </c>
      <c r="W2644" s="34" t="s">
        <v>11178</v>
      </c>
      <c r="X2644" s="71" t="s">
        <v>3512</v>
      </c>
    </row>
    <row r="2645" spans="1:24" x14ac:dyDescent="0.25">
      <c r="A2645" s="30" t="s">
        <v>1864</v>
      </c>
      <c r="B2645" s="31" t="s">
        <v>1572</v>
      </c>
      <c r="C2645" s="31" t="str">
        <f t="shared" si="123"/>
        <v>Durable Medical Equipment and Supplies Policy</v>
      </c>
      <c r="G2645" s="30" t="s">
        <v>1864</v>
      </c>
      <c r="H2645" s="31" t="s">
        <v>1572</v>
      </c>
      <c r="I2645" s="31" t="str">
        <f t="shared" si="124"/>
        <v>Durable Medical Equipment and Supplies Policy</v>
      </c>
      <c r="J2645" t="e">
        <f t="shared" ca="1" si="125"/>
        <v>#N/A</v>
      </c>
      <c r="N2645" s="71" t="s">
        <v>3512</v>
      </c>
      <c r="O2645" s="34" t="s">
        <v>19</v>
      </c>
      <c r="P2645" s="69">
        <v>4196</v>
      </c>
      <c r="Q2645" s="34" t="s">
        <v>11179</v>
      </c>
      <c r="R2645" s="34" t="s">
        <v>1868</v>
      </c>
      <c r="S2645" s="69">
        <v>8499</v>
      </c>
      <c r="T2645" s="34" t="s">
        <v>11180</v>
      </c>
      <c r="U2645" s="34" t="s">
        <v>4699</v>
      </c>
      <c r="V2645" s="34" t="s">
        <v>4699</v>
      </c>
      <c r="W2645" s="34" t="s">
        <v>11181</v>
      </c>
      <c r="X2645" s="71" t="s">
        <v>3512</v>
      </c>
    </row>
    <row r="2646" spans="1:24" x14ac:dyDescent="0.25">
      <c r="A2646" s="30" t="s">
        <v>1865</v>
      </c>
      <c r="B2646" s="31" t="s">
        <v>475</v>
      </c>
      <c r="C2646" s="31" t="str">
        <f t="shared" si="123"/>
        <v>Durable Medical Equipment and Supplies Policy</v>
      </c>
      <c r="G2646" s="30" t="s">
        <v>1865</v>
      </c>
      <c r="H2646" s="31" t="s">
        <v>475</v>
      </c>
      <c r="I2646" s="31" t="str">
        <f t="shared" si="124"/>
        <v>Durable Medical Equipment and Supplies Policy</v>
      </c>
      <c r="J2646" t="e">
        <f t="shared" ca="1" si="125"/>
        <v>#N/A</v>
      </c>
      <c r="N2646" s="71" t="s">
        <v>3512</v>
      </c>
      <c r="O2646" s="34" t="s">
        <v>19</v>
      </c>
      <c r="P2646" s="69">
        <v>4197</v>
      </c>
      <c r="Q2646" s="34" t="s">
        <v>11182</v>
      </c>
      <c r="R2646" s="34" t="s">
        <v>1874</v>
      </c>
      <c r="S2646" s="69">
        <v>17817</v>
      </c>
      <c r="T2646" s="70" t="s">
        <v>11183</v>
      </c>
      <c r="U2646" s="34" t="s">
        <v>4699</v>
      </c>
      <c r="V2646" s="34" t="s">
        <v>4699</v>
      </c>
      <c r="W2646" s="34" t="s">
        <v>11181</v>
      </c>
      <c r="X2646" s="71" t="s">
        <v>3512</v>
      </c>
    </row>
    <row r="2647" spans="1:24" x14ac:dyDescent="0.25">
      <c r="A2647" s="30" t="s">
        <v>1866</v>
      </c>
      <c r="B2647" s="31" t="s">
        <v>983</v>
      </c>
      <c r="C2647" s="31" t="str">
        <f t="shared" si="123"/>
        <v>Durable Medical Equipment and Supplies Policy</v>
      </c>
      <c r="G2647" s="30" t="s">
        <v>1866</v>
      </c>
      <c r="H2647" s="31" t="s">
        <v>983</v>
      </c>
      <c r="I2647" s="31" t="str">
        <f t="shared" si="124"/>
        <v>Durable Medical Equipment and Supplies Policy</v>
      </c>
      <c r="J2647" t="e">
        <f t="shared" ca="1" si="125"/>
        <v>#N/A</v>
      </c>
      <c r="N2647" s="71" t="s">
        <v>3512</v>
      </c>
      <c r="O2647" s="34" t="s">
        <v>19</v>
      </c>
      <c r="P2647" s="69">
        <v>4199</v>
      </c>
      <c r="Q2647" s="34" t="s">
        <v>11184</v>
      </c>
      <c r="R2647" s="34" t="s">
        <v>1873</v>
      </c>
      <c r="S2647" s="69">
        <v>17816</v>
      </c>
      <c r="T2647" s="70" t="s">
        <v>11185</v>
      </c>
      <c r="U2647" s="34" t="s">
        <v>4699</v>
      </c>
      <c r="V2647" s="34" t="s">
        <v>4699</v>
      </c>
      <c r="W2647" s="34" t="s">
        <v>11178</v>
      </c>
      <c r="X2647" s="71" t="s">
        <v>3512</v>
      </c>
    </row>
    <row r="2648" spans="1:24" x14ac:dyDescent="0.25">
      <c r="A2648" s="30" t="s">
        <v>1866</v>
      </c>
      <c r="B2648" s="31" t="s">
        <v>984</v>
      </c>
      <c r="C2648" s="31" t="str">
        <f t="shared" si="123"/>
        <v>Durable Medical Equipment and Supplies Policy</v>
      </c>
      <c r="G2648" s="30" t="s">
        <v>1866</v>
      </c>
      <c r="H2648" s="31" t="s">
        <v>984</v>
      </c>
      <c r="I2648" s="31" t="str">
        <f t="shared" si="124"/>
        <v>Durable Medical Equipment and Supplies Policy</v>
      </c>
      <c r="J2648" t="e">
        <f t="shared" ca="1" si="125"/>
        <v>#N/A</v>
      </c>
      <c r="N2648" s="71" t="s">
        <v>3512</v>
      </c>
      <c r="O2648" s="34" t="s">
        <v>19</v>
      </c>
      <c r="P2648" s="69">
        <v>4386</v>
      </c>
      <c r="Q2648" s="34" t="s">
        <v>11186</v>
      </c>
      <c r="R2648" s="34" t="s">
        <v>1886</v>
      </c>
      <c r="S2648" s="69">
        <v>8715</v>
      </c>
      <c r="T2648" s="34" t="s">
        <v>11187</v>
      </c>
      <c r="U2648" s="34" t="s">
        <v>4699</v>
      </c>
      <c r="V2648" s="34" t="s">
        <v>4699</v>
      </c>
      <c r="W2648" s="34" t="s">
        <v>11181</v>
      </c>
      <c r="X2648" s="71" t="s">
        <v>3512</v>
      </c>
    </row>
    <row r="2649" spans="1:24" x14ac:dyDescent="0.25">
      <c r="A2649" s="30" t="s">
        <v>1866</v>
      </c>
      <c r="B2649" s="31" t="s">
        <v>1022</v>
      </c>
      <c r="C2649" s="31" t="str">
        <f t="shared" si="123"/>
        <v>Durable Medical Equipment and Supplies Policy</v>
      </c>
      <c r="G2649" s="30" t="s">
        <v>1866</v>
      </c>
      <c r="H2649" s="31" t="s">
        <v>1022</v>
      </c>
      <c r="I2649" s="31" t="str">
        <f t="shared" si="124"/>
        <v>Durable Medical Equipment and Supplies Policy</v>
      </c>
      <c r="J2649" t="e">
        <f t="shared" ca="1" si="125"/>
        <v>#N/A</v>
      </c>
      <c r="N2649" s="71" t="s">
        <v>3512</v>
      </c>
      <c r="O2649" s="34" t="s">
        <v>19</v>
      </c>
      <c r="P2649" s="69">
        <v>6562</v>
      </c>
      <c r="Q2649" s="34" t="s">
        <v>11188</v>
      </c>
      <c r="R2649" s="34" t="s">
        <v>800</v>
      </c>
      <c r="S2649" s="69">
        <v>19635</v>
      </c>
      <c r="T2649" s="70" t="s">
        <v>11189</v>
      </c>
      <c r="U2649" s="34" t="s">
        <v>4699</v>
      </c>
      <c r="V2649" s="34" t="s">
        <v>4699</v>
      </c>
      <c r="W2649" s="34" t="s">
        <v>11181</v>
      </c>
      <c r="X2649" s="71" t="s">
        <v>3512</v>
      </c>
    </row>
    <row r="2650" spans="1:24" x14ac:dyDescent="0.25">
      <c r="A2650" s="30" t="s">
        <v>1867</v>
      </c>
      <c r="B2650" s="31" t="s">
        <v>475</v>
      </c>
      <c r="C2650" s="31" t="str">
        <f t="shared" si="123"/>
        <v>Durable Medical Equipment and Supplies Policy</v>
      </c>
      <c r="G2650" s="30" t="s">
        <v>1867</v>
      </c>
      <c r="H2650" s="31" t="s">
        <v>475</v>
      </c>
      <c r="I2650" s="31" t="str">
        <f t="shared" si="124"/>
        <v>Durable Medical Equipment and Supplies Policy</v>
      </c>
      <c r="J2650" t="e">
        <f t="shared" ca="1" si="125"/>
        <v>#N/A</v>
      </c>
      <c r="N2650" s="71" t="s">
        <v>3512</v>
      </c>
      <c r="O2650" s="34" t="s">
        <v>19</v>
      </c>
      <c r="P2650" s="69">
        <v>6701</v>
      </c>
      <c r="Q2650" s="34" t="s">
        <v>11190</v>
      </c>
      <c r="R2650" s="34" t="s">
        <v>842</v>
      </c>
      <c r="S2650" s="69">
        <v>20434</v>
      </c>
      <c r="T2650" s="70" t="s">
        <v>11191</v>
      </c>
      <c r="U2650" s="34" t="s">
        <v>4699</v>
      </c>
      <c r="V2650" s="34" t="s">
        <v>4699</v>
      </c>
      <c r="W2650" s="34" t="s">
        <v>11178</v>
      </c>
      <c r="X2650" s="71" t="s">
        <v>3512</v>
      </c>
    </row>
    <row r="2651" spans="1:24" x14ac:dyDescent="0.25">
      <c r="A2651" s="30" t="s">
        <v>1867</v>
      </c>
      <c r="B2651" s="31" t="s">
        <v>787</v>
      </c>
      <c r="C2651" s="31" t="str">
        <f t="shared" si="123"/>
        <v>Durable Medical Equipment and Supplies Policy</v>
      </c>
      <c r="G2651" s="30" t="s">
        <v>1867</v>
      </c>
      <c r="H2651" s="31" t="s">
        <v>787</v>
      </c>
      <c r="I2651" s="31" t="str">
        <f t="shared" si="124"/>
        <v>Durable Medical Equipment and Supplies Policy</v>
      </c>
      <c r="J2651" t="e">
        <f t="shared" ca="1" si="125"/>
        <v>#N/A</v>
      </c>
      <c r="N2651" s="71" t="s">
        <v>3512</v>
      </c>
      <c r="O2651" s="34" t="s">
        <v>19</v>
      </c>
      <c r="P2651" s="69">
        <v>7617</v>
      </c>
      <c r="Q2651" s="34" t="s">
        <v>11192</v>
      </c>
      <c r="R2651" s="34" t="s">
        <v>1190</v>
      </c>
      <c r="S2651" s="69">
        <v>33523</v>
      </c>
      <c r="T2651" s="34" t="s">
        <v>11193</v>
      </c>
      <c r="U2651" s="34" t="s">
        <v>4699</v>
      </c>
      <c r="V2651" s="34" t="s">
        <v>4699</v>
      </c>
      <c r="W2651" s="34" t="s">
        <v>11194</v>
      </c>
      <c r="X2651" s="71" t="s">
        <v>3512</v>
      </c>
    </row>
    <row r="2652" spans="1:24" x14ac:dyDescent="0.25">
      <c r="A2652" s="30" t="s">
        <v>1868</v>
      </c>
      <c r="B2652" s="31" t="s">
        <v>801</v>
      </c>
      <c r="C2652" s="31" t="str">
        <f t="shared" si="123"/>
        <v>Durable Medical Equipment and Supplies Policy</v>
      </c>
      <c r="G2652" s="30" t="s">
        <v>1868</v>
      </c>
      <c r="H2652" s="31" t="s">
        <v>801</v>
      </c>
      <c r="I2652" s="31" t="str">
        <f t="shared" si="124"/>
        <v>Durable Medical Equipment and Supplies Policy</v>
      </c>
      <c r="J2652" t="e">
        <f t="shared" ca="1" si="125"/>
        <v>#N/A</v>
      </c>
      <c r="N2652" s="34" t="s">
        <v>3512</v>
      </c>
      <c r="O2652" s="34" t="s">
        <v>11195</v>
      </c>
      <c r="P2652" s="69">
        <v>7492</v>
      </c>
      <c r="Q2652" s="34" t="s">
        <v>11196</v>
      </c>
      <c r="R2652" s="34" t="s">
        <v>11197</v>
      </c>
      <c r="S2652" s="69">
        <v>50220</v>
      </c>
      <c r="T2652" s="70" t="s">
        <v>11198</v>
      </c>
      <c r="U2652" s="34" t="s">
        <v>4728</v>
      </c>
      <c r="V2652" s="34" t="s">
        <v>4729</v>
      </c>
      <c r="W2652" s="34" t="s">
        <v>11199</v>
      </c>
      <c r="X2652" s="34" t="s">
        <v>3512</v>
      </c>
    </row>
    <row r="2653" spans="1:24" x14ac:dyDescent="0.25">
      <c r="A2653" s="30" t="s">
        <v>1868</v>
      </c>
      <c r="B2653" s="31" t="s">
        <v>802</v>
      </c>
      <c r="C2653" s="31" t="str">
        <f t="shared" si="123"/>
        <v>Durable Medical Equipment and Supplies Policy</v>
      </c>
      <c r="G2653" s="30" t="s">
        <v>1868</v>
      </c>
      <c r="H2653" s="31" t="s">
        <v>802</v>
      </c>
      <c r="I2653" s="31" t="str">
        <f t="shared" si="124"/>
        <v>Durable Medical Equipment and Supplies Policy</v>
      </c>
      <c r="J2653" t="e">
        <f t="shared" ca="1" si="125"/>
        <v>#N/A</v>
      </c>
      <c r="N2653" s="34" t="s">
        <v>3512</v>
      </c>
      <c r="O2653" s="34" t="s">
        <v>11195</v>
      </c>
      <c r="P2653" s="69">
        <v>8792</v>
      </c>
      <c r="Q2653" s="34" t="s">
        <v>11200</v>
      </c>
      <c r="R2653" s="34" t="s">
        <v>11201</v>
      </c>
      <c r="S2653" s="69">
        <v>45158</v>
      </c>
      <c r="T2653" s="70" t="s">
        <v>11202</v>
      </c>
      <c r="U2653" s="34" t="s">
        <v>4728</v>
      </c>
      <c r="V2653" s="34" t="s">
        <v>4729</v>
      </c>
      <c r="W2653" s="34" t="s">
        <v>11203</v>
      </c>
      <c r="X2653" s="34" t="s">
        <v>3512</v>
      </c>
    </row>
    <row r="2654" spans="1:24" x14ac:dyDescent="0.25">
      <c r="A2654" s="30" t="s">
        <v>1869</v>
      </c>
      <c r="B2654" s="31" t="s">
        <v>1188</v>
      </c>
      <c r="C2654" s="31" t="str">
        <f t="shared" si="123"/>
        <v>Durable Medical Equipment and Supplies Policy</v>
      </c>
      <c r="G2654" s="30" t="s">
        <v>1869</v>
      </c>
      <c r="H2654" s="31" t="s">
        <v>1188</v>
      </c>
      <c r="I2654" s="31" t="str">
        <f t="shared" si="124"/>
        <v>Durable Medical Equipment and Supplies Policy</v>
      </c>
      <c r="J2654" t="e">
        <f t="shared" ca="1" si="125"/>
        <v>#N/A</v>
      </c>
      <c r="N2654" s="34" t="s">
        <v>3512</v>
      </c>
      <c r="O2654" s="34" t="s">
        <v>11195</v>
      </c>
      <c r="P2654" s="69">
        <v>8944</v>
      </c>
      <c r="Q2654" s="34" t="s">
        <v>11204</v>
      </c>
      <c r="R2654" s="34" t="s">
        <v>11205</v>
      </c>
      <c r="S2654" s="69">
        <v>50160</v>
      </c>
      <c r="T2654" s="70" t="s">
        <v>11206</v>
      </c>
      <c r="U2654" s="34" t="s">
        <v>4728</v>
      </c>
      <c r="V2654" s="34" t="s">
        <v>4729</v>
      </c>
      <c r="W2654" s="34" t="s">
        <v>11207</v>
      </c>
      <c r="X2654" s="34" t="s">
        <v>3512</v>
      </c>
    </row>
    <row r="2655" spans="1:24" x14ac:dyDescent="0.25">
      <c r="A2655" s="30" t="s">
        <v>1869</v>
      </c>
      <c r="B2655" s="31" t="s">
        <v>1189</v>
      </c>
      <c r="C2655" s="31" t="str">
        <f t="shared" si="123"/>
        <v>Durable Medical Equipment and Supplies Policy</v>
      </c>
      <c r="G2655" s="30" t="s">
        <v>1869</v>
      </c>
      <c r="H2655" s="31" t="s">
        <v>1189</v>
      </c>
      <c r="I2655" s="31" t="str">
        <f t="shared" si="124"/>
        <v>Durable Medical Equipment and Supplies Policy</v>
      </c>
      <c r="J2655" t="e">
        <f t="shared" ca="1" si="125"/>
        <v>#N/A</v>
      </c>
      <c r="N2655" s="71" t="s">
        <v>3512</v>
      </c>
      <c r="O2655" s="34" t="s">
        <v>20</v>
      </c>
      <c r="P2655" s="69">
        <v>4157</v>
      </c>
      <c r="Q2655" s="34" t="s">
        <v>11208</v>
      </c>
      <c r="R2655" s="34" t="s">
        <v>1785</v>
      </c>
      <c r="S2655" s="69">
        <v>7420</v>
      </c>
      <c r="T2655" s="70" t="s">
        <v>11209</v>
      </c>
      <c r="U2655" s="34" t="s">
        <v>4699</v>
      </c>
      <c r="V2655" s="34" t="s">
        <v>4699</v>
      </c>
      <c r="W2655" s="34" t="s">
        <v>11210</v>
      </c>
      <c r="X2655" s="71" t="s">
        <v>3512</v>
      </c>
    </row>
    <row r="2656" spans="1:24" x14ac:dyDescent="0.25">
      <c r="A2656" s="30" t="s">
        <v>1870</v>
      </c>
      <c r="B2656" s="31" t="s">
        <v>761</v>
      </c>
      <c r="C2656" s="31" t="str">
        <f t="shared" si="123"/>
        <v>Durable Medical Equipment and Supplies Policy</v>
      </c>
      <c r="G2656" s="30" t="s">
        <v>1870</v>
      </c>
      <c r="H2656" s="31" t="s">
        <v>761</v>
      </c>
      <c r="I2656" s="31" t="str">
        <f t="shared" si="124"/>
        <v>Durable Medical Equipment and Supplies Policy</v>
      </c>
      <c r="J2656" t="e">
        <f t="shared" ca="1" si="125"/>
        <v>#N/A</v>
      </c>
      <c r="N2656" s="71" t="s">
        <v>3512</v>
      </c>
      <c r="O2656" s="34" t="s">
        <v>20</v>
      </c>
      <c r="P2656" s="69">
        <v>4241</v>
      </c>
      <c r="Q2656" s="34" t="s">
        <v>11211</v>
      </c>
      <c r="R2656" s="34" t="s">
        <v>1783</v>
      </c>
      <c r="S2656" s="69">
        <v>28751</v>
      </c>
      <c r="T2656" s="34" t="s">
        <v>11212</v>
      </c>
      <c r="U2656" s="34" t="s">
        <v>4699</v>
      </c>
      <c r="V2656" s="34" t="s">
        <v>4699</v>
      </c>
      <c r="W2656" s="34" t="s">
        <v>11213</v>
      </c>
      <c r="X2656" s="71" t="s">
        <v>3512</v>
      </c>
    </row>
    <row r="2657" spans="1:24" x14ac:dyDescent="0.25">
      <c r="A2657" s="30" t="s">
        <v>1871</v>
      </c>
      <c r="B2657" s="31" t="s">
        <v>1188</v>
      </c>
      <c r="C2657" s="31" t="str">
        <f t="shared" si="123"/>
        <v>Durable Medical Equipment and Supplies Policy</v>
      </c>
      <c r="G2657" s="30" t="s">
        <v>1871</v>
      </c>
      <c r="H2657" s="31" t="s">
        <v>1188</v>
      </c>
      <c r="I2657" s="31" t="str">
        <f t="shared" si="124"/>
        <v>Durable Medical Equipment and Supplies Policy</v>
      </c>
      <c r="J2657" t="e">
        <f t="shared" ca="1" si="125"/>
        <v>#N/A</v>
      </c>
      <c r="N2657" s="71" t="s">
        <v>3512</v>
      </c>
      <c r="O2657" s="34" t="s">
        <v>20</v>
      </c>
      <c r="P2657" s="69">
        <v>4549</v>
      </c>
      <c r="Q2657" s="34" t="s">
        <v>11214</v>
      </c>
      <c r="R2657" s="34" t="s">
        <v>1950</v>
      </c>
      <c r="S2657" s="69">
        <v>46966</v>
      </c>
      <c r="T2657" s="70" t="s">
        <v>11215</v>
      </c>
      <c r="U2657" s="34" t="s">
        <v>4699</v>
      </c>
      <c r="V2657" s="34" t="s">
        <v>4699</v>
      </c>
      <c r="W2657" s="34" t="s">
        <v>11210</v>
      </c>
      <c r="X2657" s="71" t="s">
        <v>3512</v>
      </c>
    </row>
    <row r="2658" spans="1:24" x14ac:dyDescent="0.25">
      <c r="A2658" s="30" t="s">
        <v>1871</v>
      </c>
      <c r="B2658" s="31" t="s">
        <v>1189</v>
      </c>
      <c r="C2658" s="31" t="str">
        <f t="shared" si="123"/>
        <v>Durable Medical Equipment and Supplies Policy</v>
      </c>
      <c r="G2658" s="30" t="s">
        <v>1871</v>
      </c>
      <c r="H2658" s="31" t="s">
        <v>1189</v>
      </c>
      <c r="I2658" s="31" t="str">
        <f t="shared" si="124"/>
        <v>Durable Medical Equipment and Supplies Policy</v>
      </c>
      <c r="J2658" t="e">
        <f t="shared" ca="1" si="125"/>
        <v>#N/A</v>
      </c>
      <c r="N2658" s="71" t="s">
        <v>3512</v>
      </c>
      <c r="O2658" s="34" t="s">
        <v>20</v>
      </c>
      <c r="P2658" s="69">
        <v>4660</v>
      </c>
      <c r="Q2658" s="34" t="s">
        <v>11216</v>
      </c>
      <c r="R2658" s="34" t="s">
        <v>1952</v>
      </c>
      <c r="S2658" s="69">
        <v>10057</v>
      </c>
      <c r="T2658" s="70" t="s">
        <v>11217</v>
      </c>
      <c r="U2658" s="34" t="s">
        <v>4699</v>
      </c>
      <c r="V2658" s="34" t="s">
        <v>4699</v>
      </c>
      <c r="W2658" s="34" t="s">
        <v>11213</v>
      </c>
      <c r="X2658" s="71" t="s">
        <v>3512</v>
      </c>
    </row>
    <row r="2659" spans="1:24" x14ac:dyDescent="0.25">
      <c r="A2659" s="30" t="s">
        <v>1872</v>
      </c>
      <c r="B2659" s="31" t="s">
        <v>983</v>
      </c>
      <c r="C2659" s="31" t="str">
        <f t="shared" si="123"/>
        <v>Durable Medical Equipment and Supplies Policy</v>
      </c>
      <c r="G2659" s="30" t="s">
        <v>1872</v>
      </c>
      <c r="H2659" s="31" t="s">
        <v>983</v>
      </c>
      <c r="I2659" s="31" t="str">
        <f t="shared" si="124"/>
        <v>Durable Medical Equipment and Supplies Policy</v>
      </c>
      <c r="J2659" t="e">
        <f t="shared" ca="1" si="125"/>
        <v>#N/A</v>
      </c>
      <c r="N2659" s="71" t="s">
        <v>3512</v>
      </c>
      <c r="O2659" s="34" t="s">
        <v>20</v>
      </c>
      <c r="P2659" s="69">
        <v>4973</v>
      </c>
      <c r="Q2659" s="34" t="s">
        <v>11218</v>
      </c>
      <c r="R2659" s="34" t="s">
        <v>1960</v>
      </c>
      <c r="S2659" s="69">
        <v>17829</v>
      </c>
      <c r="T2659" s="70" t="s">
        <v>11219</v>
      </c>
      <c r="U2659" s="34" t="s">
        <v>4699</v>
      </c>
      <c r="V2659" s="34" t="s">
        <v>4699</v>
      </c>
      <c r="W2659" s="34" t="s">
        <v>11213</v>
      </c>
      <c r="X2659" s="71" t="s">
        <v>3512</v>
      </c>
    </row>
    <row r="2660" spans="1:24" x14ac:dyDescent="0.25">
      <c r="A2660" s="30" t="s">
        <v>1873</v>
      </c>
      <c r="B2660" s="31" t="s">
        <v>801</v>
      </c>
      <c r="C2660" s="31" t="str">
        <f t="shared" si="123"/>
        <v>Durable Medical Equipment and Supplies Policy</v>
      </c>
      <c r="G2660" s="30" t="s">
        <v>1873</v>
      </c>
      <c r="H2660" s="31" t="s">
        <v>801</v>
      </c>
      <c r="I2660" s="31" t="str">
        <f t="shared" si="124"/>
        <v>Durable Medical Equipment and Supplies Policy</v>
      </c>
      <c r="J2660" t="e">
        <f t="shared" ca="1" si="125"/>
        <v>#N/A</v>
      </c>
      <c r="N2660" s="71" t="s">
        <v>3512</v>
      </c>
      <c r="O2660" s="34" t="s">
        <v>20</v>
      </c>
      <c r="P2660" s="69">
        <v>6056</v>
      </c>
      <c r="Q2660" s="34" t="s">
        <v>11220</v>
      </c>
      <c r="R2660" s="34" t="s">
        <v>553</v>
      </c>
      <c r="S2660" s="69">
        <v>17368</v>
      </c>
      <c r="T2660" s="70" t="s">
        <v>11221</v>
      </c>
      <c r="U2660" s="34" t="s">
        <v>4699</v>
      </c>
      <c r="V2660" s="34" t="s">
        <v>4699</v>
      </c>
      <c r="W2660" s="34" t="s">
        <v>11222</v>
      </c>
      <c r="X2660" s="71" t="s">
        <v>3512</v>
      </c>
    </row>
    <row r="2661" spans="1:24" x14ac:dyDescent="0.25">
      <c r="A2661" s="30" t="s">
        <v>1874</v>
      </c>
      <c r="B2661" s="31" t="s">
        <v>801</v>
      </c>
      <c r="C2661" s="31" t="str">
        <f t="shared" si="123"/>
        <v>Durable Medical Equipment and Supplies Policy</v>
      </c>
      <c r="G2661" s="30" t="s">
        <v>1874</v>
      </c>
      <c r="H2661" s="31" t="s">
        <v>801</v>
      </c>
      <c r="I2661" s="31" t="str">
        <f t="shared" si="124"/>
        <v>Durable Medical Equipment and Supplies Policy</v>
      </c>
      <c r="J2661" t="e">
        <f t="shared" ca="1" si="125"/>
        <v>#N/A</v>
      </c>
      <c r="N2661" s="71" t="s">
        <v>3512</v>
      </c>
      <c r="O2661" s="34" t="s">
        <v>20</v>
      </c>
      <c r="P2661" s="69">
        <v>6563</v>
      </c>
      <c r="Q2661" s="34" t="s">
        <v>11223</v>
      </c>
      <c r="R2661" s="34" t="s">
        <v>762</v>
      </c>
      <c r="S2661" s="69">
        <v>19501</v>
      </c>
      <c r="T2661" s="70" t="s">
        <v>11224</v>
      </c>
      <c r="U2661" s="34" t="s">
        <v>4699</v>
      </c>
      <c r="V2661" s="34" t="s">
        <v>4699</v>
      </c>
      <c r="W2661" s="34" t="s">
        <v>11210</v>
      </c>
      <c r="X2661" s="71" t="s">
        <v>3512</v>
      </c>
    </row>
    <row r="2662" spans="1:24" x14ac:dyDescent="0.25">
      <c r="A2662" s="30" t="s">
        <v>1874</v>
      </c>
      <c r="B2662" s="31" t="s">
        <v>802</v>
      </c>
      <c r="C2662" s="31" t="str">
        <f t="shared" si="123"/>
        <v>Durable Medical Equipment and Supplies Policy</v>
      </c>
      <c r="G2662" s="30" t="s">
        <v>1874</v>
      </c>
      <c r="H2662" s="31" t="s">
        <v>802</v>
      </c>
      <c r="I2662" s="31" t="str">
        <f t="shared" si="124"/>
        <v>Durable Medical Equipment and Supplies Policy</v>
      </c>
      <c r="J2662" t="e">
        <f t="shared" ca="1" si="125"/>
        <v>#N/A</v>
      </c>
      <c r="N2662" s="71" t="s">
        <v>3512</v>
      </c>
      <c r="O2662" s="34" t="s">
        <v>20</v>
      </c>
      <c r="P2662" s="69">
        <v>7176</v>
      </c>
      <c r="Q2662" s="34" t="s">
        <v>11225</v>
      </c>
      <c r="R2662" s="34" t="s">
        <v>1085</v>
      </c>
      <c r="S2662" s="69">
        <v>29293</v>
      </c>
      <c r="T2662" s="70" t="s">
        <v>11226</v>
      </c>
      <c r="U2662" s="34" t="s">
        <v>4699</v>
      </c>
      <c r="V2662" s="34" t="s">
        <v>4699</v>
      </c>
      <c r="W2662" s="34" t="s">
        <v>11213</v>
      </c>
      <c r="X2662" s="71" t="s">
        <v>3512</v>
      </c>
    </row>
    <row r="2663" spans="1:24" x14ac:dyDescent="0.25">
      <c r="A2663" s="30" t="s">
        <v>1875</v>
      </c>
      <c r="B2663" s="31" t="s">
        <v>475</v>
      </c>
      <c r="C2663" s="31" t="str">
        <f t="shared" si="123"/>
        <v>Durable Medical Equipment and Supplies Policy</v>
      </c>
      <c r="G2663" s="30" t="s">
        <v>1875</v>
      </c>
      <c r="H2663" s="31" t="s">
        <v>475</v>
      </c>
      <c r="I2663" s="31" t="str">
        <f t="shared" si="124"/>
        <v>Durable Medical Equipment and Supplies Policy</v>
      </c>
      <c r="J2663" t="e">
        <f t="shared" ca="1" si="125"/>
        <v>#N/A</v>
      </c>
      <c r="N2663" s="71" t="s">
        <v>3512</v>
      </c>
      <c r="O2663" s="34" t="s">
        <v>20</v>
      </c>
      <c r="P2663" s="69">
        <v>8063</v>
      </c>
      <c r="Q2663" s="34" t="s">
        <v>11227</v>
      </c>
      <c r="R2663" s="34" t="s">
        <v>1197</v>
      </c>
      <c r="S2663" s="69">
        <v>57389</v>
      </c>
      <c r="T2663" s="70" t="s">
        <v>11228</v>
      </c>
      <c r="U2663" s="34" t="s">
        <v>4699</v>
      </c>
      <c r="V2663" s="34" t="s">
        <v>4699</v>
      </c>
      <c r="W2663" s="34" t="s">
        <v>11213</v>
      </c>
      <c r="X2663" s="71" t="s">
        <v>3512</v>
      </c>
    </row>
    <row r="2664" spans="1:24" x14ac:dyDescent="0.25">
      <c r="A2664" s="30" t="s">
        <v>1875</v>
      </c>
      <c r="B2664" s="31" t="s">
        <v>787</v>
      </c>
      <c r="C2664" s="31" t="str">
        <f t="shared" si="123"/>
        <v>Durable Medical Equipment and Supplies Policy</v>
      </c>
      <c r="G2664" s="30" t="s">
        <v>1875</v>
      </c>
      <c r="H2664" s="31" t="s">
        <v>787</v>
      </c>
      <c r="I2664" s="31" t="str">
        <f t="shared" si="124"/>
        <v>Durable Medical Equipment and Supplies Policy</v>
      </c>
      <c r="J2664" t="e">
        <f t="shared" ca="1" si="125"/>
        <v>#N/A</v>
      </c>
      <c r="N2664" s="71" t="s">
        <v>3512</v>
      </c>
      <c r="O2664" s="34" t="s">
        <v>20</v>
      </c>
      <c r="P2664" s="69">
        <v>8282</v>
      </c>
      <c r="Q2664" s="34" t="s">
        <v>11229</v>
      </c>
      <c r="R2664" s="34" t="s">
        <v>1192</v>
      </c>
      <c r="S2664" s="69">
        <v>57413</v>
      </c>
      <c r="T2664" s="34" t="s">
        <v>11230</v>
      </c>
      <c r="U2664" s="34" t="s">
        <v>4699</v>
      </c>
      <c r="V2664" s="34" t="s">
        <v>4699</v>
      </c>
      <c r="W2664" s="34" t="s">
        <v>11210</v>
      </c>
      <c r="X2664" s="71" t="s">
        <v>3512</v>
      </c>
    </row>
    <row r="2665" spans="1:24" x14ac:dyDescent="0.25">
      <c r="A2665" s="30" t="s">
        <v>1876</v>
      </c>
      <c r="B2665" s="31" t="s">
        <v>846</v>
      </c>
      <c r="C2665" s="31" t="str">
        <f t="shared" si="123"/>
        <v>Durable Medical Equipment and Supplies Policy</v>
      </c>
      <c r="G2665" s="30" t="s">
        <v>1876</v>
      </c>
      <c r="H2665" s="31" t="s">
        <v>846</v>
      </c>
      <c r="I2665" s="31" t="str">
        <f t="shared" si="124"/>
        <v>Durable Medical Equipment and Supplies Policy</v>
      </c>
      <c r="J2665" t="e">
        <f t="shared" ca="1" si="125"/>
        <v>#N/A</v>
      </c>
      <c r="N2665" s="71" t="s">
        <v>3512</v>
      </c>
      <c r="O2665" s="34" t="s">
        <v>20</v>
      </c>
      <c r="P2665" s="69">
        <v>8777</v>
      </c>
      <c r="Q2665" s="34" t="s">
        <v>11231</v>
      </c>
      <c r="R2665" s="34" t="s">
        <v>382</v>
      </c>
      <c r="S2665" s="69">
        <v>57978</v>
      </c>
      <c r="T2665" s="70" t="s">
        <v>11232</v>
      </c>
      <c r="U2665" s="34" t="s">
        <v>4699</v>
      </c>
      <c r="V2665" s="34" t="s">
        <v>4699</v>
      </c>
      <c r="W2665" s="34" t="s">
        <v>11233</v>
      </c>
      <c r="X2665" s="71" t="s">
        <v>3512</v>
      </c>
    </row>
    <row r="2666" spans="1:24" x14ac:dyDescent="0.25">
      <c r="A2666" s="30" t="s">
        <v>1876</v>
      </c>
      <c r="B2666" s="31" t="s">
        <v>847</v>
      </c>
      <c r="C2666" s="31" t="str">
        <f t="shared" si="123"/>
        <v>Durable Medical Equipment and Supplies Policy</v>
      </c>
      <c r="G2666" s="30" t="s">
        <v>1876</v>
      </c>
      <c r="H2666" s="31" t="s">
        <v>847</v>
      </c>
      <c r="I2666" s="31" t="str">
        <f t="shared" si="124"/>
        <v>Durable Medical Equipment and Supplies Policy</v>
      </c>
      <c r="J2666" t="e">
        <f t="shared" ca="1" si="125"/>
        <v>#N/A</v>
      </c>
      <c r="N2666" s="71" t="s">
        <v>3512</v>
      </c>
      <c r="O2666" s="34" t="s">
        <v>20</v>
      </c>
      <c r="P2666" s="69">
        <v>9212</v>
      </c>
      <c r="Q2666" s="34" t="s">
        <v>11234</v>
      </c>
      <c r="R2666" s="34" t="s">
        <v>1598</v>
      </c>
      <c r="S2666" s="69">
        <v>57463</v>
      </c>
      <c r="T2666" s="70" t="s">
        <v>11235</v>
      </c>
      <c r="U2666" s="34" t="s">
        <v>4699</v>
      </c>
      <c r="V2666" s="34" t="s">
        <v>4699</v>
      </c>
      <c r="W2666" s="34" t="s">
        <v>11213</v>
      </c>
      <c r="X2666" s="71" t="s">
        <v>3512</v>
      </c>
    </row>
    <row r="2667" spans="1:24" x14ac:dyDescent="0.25">
      <c r="A2667" s="30" t="s">
        <v>1876</v>
      </c>
      <c r="B2667" s="31" t="s">
        <v>848</v>
      </c>
      <c r="C2667" s="31" t="str">
        <f t="shared" si="123"/>
        <v>Durable Medical Equipment and Supplies Policy</v>
      </c>
      <c r="G2667" s="30" t="s">
        <v>1876</v>
      </c>
      <c r="H2667" s="31" t="s">
        <v>848</v>
      </c>
      <c r="I2667" s="31" t="str">
        <f t="shared" si="124"/>
        <v>Durable Medical Equipment and Supplies Policy</v>
      </c>
      <c r="J2667" t="e">
        <f t="shared" ca="1" si="125"/>
        <v>#N/A</v>
      </c>
      <c r="N2667" s="71" t="s">
        <v>3512</v>
      </c>
      <c r="O2667" s="34" t="s">
        <v>20</v>
      </c>
      <c r="P2667" s="69">
        <v>9269</v>
      </c>
      <c r="Q2667" s="34" t="s">
        <v>11236</v>
      </c>
      <c r="R2667" s="34" t="s">
        <v>1605</v>
      </c>
      <c r="S2667" s="69">
        <v>58387</v>
      </c>
      <c r="T2667" s="34" t="s">
        <v>11237</v>
      </c>
      <c r="U2667" s="34" t="s">
        <v>4699</v>
      </c>
      <c r="V2667" s="34" t="s">
        <v>4699</v>
      </c>
      <c r="W2667" s="34" t="s">
        <v>11213</v>
      </c>
      <c r="X2667" s="71" t="s">
        <v>3512</v>
      </c>
    </row>
    <row r="2668" spans="1:24" x14ac:dyDescent="0.25">
      <c r="A2668" s="30" t="s">
        <v>1876</v>
      </c>
      <c r="B2668" s="31" t="s">
        <v>849</v>
      </c>
      <c r="C2668" s="31" t="str">
        <f t="shared" si="123"/>
        <v>Durable Medical Equipment and Supplies Policy</v>
      </c>
      <c r="G2668" s="30" t="s">
        <v>1876</v>
      </c>
      <c r="H2668" s="31" t="s">
        <v>849</v>
      </c>
      <c r="I2668" s="31" t="str">
        <f t="shared" si="124"/>
        <v>Durable Medical Equipment and Supplies Policy</v>
      </c>
      <c r="J2668" t="e">
        <f t="shared" ca="1" si="125"/>
        <v>#N/A</v>
      </c>
      <c r="N2668" s="71" t="s">
        <v>3512</v>
      </c>
      <c r="O2668" s="34" t="s">
        <v>20</v>
      </c>
      <c r="P2668" s="69">
        <v>9270</v>
      </c>
      <c r="Q2668" s="34" t="s">
        <v>11238</v>
      </c>
      <c r="R2668" s="34" t="s">
        <v>1604</v>
      </c>
      <c r="S2668" s="69">
        <v>58368</v>
      </c>
      <c r="T2668" s="70" t="s">
        <v>11239</v>
      </c>
      <c r="U2668" s="34" t="s">
        <v>4699</v>
      </c>
      <c r="V2668" s="34" t="s">
        <v>4699</v>
      </c>
      <c r="W2668" s="34" t="s">
        <v>11213</v>
      </c>
      <c r="X2668" s="71" t="s">
        <v>3512</v>
      </c>
    </row>
    <row r="2669" spans="1:24" x14ac:dyDescent="0.25">
      <c r="A2669" s="30" t="s">
        <v>1877</v>
      </c>
      <c r="B2669" s="31" t="s">
        <v>858</v>
      </c>
      <c r="C2669" s="31" t="str">
        <f t="shared" si="123"/>
        <v>Durable Medical Equipment and Supplies Policy</v>
      </c>
      <c r="G2669" s="30" t="s">
        <v>1877</v>
      </c>
      <c r="H2669" s="31" t="s">
        <v>858</v>
      </c>
      <c r="I2669" s="31" t="str">
        <f t="shared" si="124"/>
        <v>Durable Medical Equipment and Supplies Policy</v>
      </c>
      <c r="J2669" t="e">
        <f t="shared" ca="1" si="125"/>
        <v>#N/A</v>
      </c>
      <c r="N2669" s="71" t="s">
        <v>3512</v>
      </c>
      <c r="O2669" s="34" t="s">
        <v>12</v>
      </c>
      <c r="P2669" s="69">
        <v>4380</v>
      </c>
      <c r="Q2669" s="34" t="s">
        <v>11240</v>
      </c>
      <c r="R2669" s="34" t="s">
        <v>1882</v>
      </c>
      <c r="S2669" s="69">
        <v>25243</v>
      </c>
      <c r="T2669" s="70" t="s">
        <v>11241</v>
      </c>
      <c r="U2669" s="34" t="s">
        <v>4699</v>
      </c>
      <c r="V2669" s="34" t="s">
        <v>4699</v>
      </c>
      <c r="W2669" s="34" t="s">
        <v>11242</v>
      </c>
      <c r="X2669" s="71" t="s">
        <v>3512</v>
      </c>
    </row>
    <row r="2670" spans="1:24" x14ac:dyDescent="0.25">
      <c r="A2670" s="30" t="s">
        <v>1878</v>
      </c>
      <c r="B2670" s="31" t="s">
        <v>858</v>
      </c>
      <c r="C2670" s="31" t="str">
        <f t="shared" si="123"/>
        <v>Durable Medical Equipment and Supplies Policy</v>
      </c>
      <c r="G2670" s="30" t="s">
        <v>1878</v>
      </c>
      <c r="H2670" s="31" t="s">
        <v>858</v>
      </c>
      <c r="I2670" s="31" t="str">
        <f t="shared" si="124"/>
        <v>Durable Medical Equipment and Supplies Policy</v>
      </c>
      <c r="J2670" t="e">
        <f t="shared" ca="1" si="125"/>
        <v>#N/A</v>
      </c>
      <c r="N2670" s="71" t="s">
        <v>3512</v>
      </c>
      <c r="O2670" s="34" t="s">
        <v>12</v>
      </c>
      <c r="P2670" s="69">
        <v>4381</v>
      </c>
      <c r="Q2670" s="34" t="s">
        <v>11243</v>
      </c>
      <c r="R2670" s="34" t="s">
        <v>1885</v>
      </c>
      <c r="S2670" s="69">
        <v>25454</v>
      </c>
      <c r="T2670" s="34" t="s">
        <v>11244</v>
      </c>
      <c r="U2670" s="34" t="s">
        <v>4699</v>
      </c>
      <c r="V2670" s="34" t="s">
        <v>4699</v>
      </c>
      <c r="W2670" s="34" t="s">
        <v>11245</v>
      </c>
      <c r="X2670" s="71" t="s">
        <v>3512</v>
      </c>
    </row>
    <row r="2671" spans="1:24" x14ac:dyDescent="0.25">
      <c r="A2671" s="30" t="s">
        <v>1878</v>
      </c>
      <c r="B2671" s="31" t="s">
        <v>859</v>
      </c>
      <c r="C2671" s="31" t="str">
        <f t="shared" si="123"/>
        <v>Durable Medical Equipment and Supplies Policy</v>
      </c>
      <c r="G2671" s="30" t="s">
        <v>1878</v>
      </c>
      <c r="H2671" s="31" t="s">
        <v>859</v>
      </c>
      <c r="I2671" s="31" t="str">
        <f t="shared" si="124"/>
        <v>Durable Medical Equipment and Supplies Policy</v>
      </c>
      <c r="J2671" t="e">
        <f t="shared" ca="1" si="125"/>
        <v>#N/A</v>
      </c>
      <c r="N2671" s="71" t="s">
        <v>3512</v>
      </c>
      <c r="O2671" s="34" t="s">
        <v>12</v>
      </c>
      <c r="P2671" s="69">
        <v>4382</v>
      </c>
      <c r="Q2671" s="34" t="s">
        <v>11246</v>
      </c>
      <c r="R2671" s="34" t="s">
        <v>1884</v>
      </c>
      <c r="S2671" s="69">
        <v>25352</v>
      </c>
      <c r="T2671" s="34" t="s">
        <v>11247</v>
      </c>
      <c r="U2671" s="34" t="s">
        <v>4699</v>
      </c>
      <c r="V2671" s="34" t="s">
        <v>4699</v>
      </c>
      <c r="W2671" s="34" t="s">
        <v>11245</v>
      </c>
      <c r="X2671" s="71" t="s">
        <v>3512</v>
      </c>
    </row>
    <row r="2672" spans="1:24" x14ac:dyDescent="0.25">
      <c r="A2672" s="30" t="s">
        <v>1879</v>
      </c>
      <c r="B2672" s="31" t="s">
        <v>726</v>
      </c>
      <c r="C2672" s="31" t="str">
        <f t="shared" si="123"/>
        <v>Durable Medical Equipment and Supplies Policy</v>
      </c>
      <c r="G2672" s="30" t="s">
        <v>1879</v>
      </c>
      <c r="H2672" s="31" t="s">
        <v>726</v>
      </c>
      <c r="I2672" s="31" t="str">
        <f t="shared" si="124"/>
        <v>Durable Medical Equipment and Supplies Policy</v>
      </c>
      <c r="J2672" t="e">
        <f t="shared" ca="1" si="125"/>
        <v>#N/A</v>
      </c>
      <c r="N2672" s="71" t="s">
        <v>3512</v>
      </c>
      <c r="O2672" s="34" t="s">
        <v>12</v>
      </c>
      <c r="P2672" s="69">
        <v>5986</v>
      </c>
      <c r="Q2672" s="34" t="s">
        <v>11248</v>
      </c>
      <c r="R2672" s="34" t="s">
        <v>1883</v>
      </c>
      <c r="S2672" s="69">
        <v>10441</v>
      </c>
      <c r="T2672" s="34" t="s">
        <v>11249</v>
      </c>
      <c r="U2672" s="34" t="s">
        <v>4699</v>
      </c>
      <c r="V2672" s="34" t="s">
        <v>4699</v>
      </c>
      <c r="W2672" s="34" t="s">
        <v>11242</v>
      </c>
      <c r="X2672" s="71" t="s">
        <v>3512</v>
      </c>
    </row>
    <row r="2673" spans="1:24" x14ac:dyDescent="0.25">
      <c r="A2673" s="30" t="s">
        <v>1880</v>
      </c>
      <c r="B2673" s="31" t="s">
        <v>761</v>
      </c>
      <c r="C2673" s="31" t="str">
        <f t="shared" si="123"/>
        <v>Durable Medical Equipment and Supplies Policy</v>
      </c>
      <c r="G2673" s="30" t="s">
        <v>1880</v>
      </c>
      <c r="H2673" s="31" t="s">
        <v>761</v>
      </c>
      <c r="I2673" s="31" t="str">
        <f t="shared" si="124"/>
        <v>Durable Medical Equipment and Supplies Policy</v>
      </c>
      <c r="J2673" t="e">
        <f t="shared" ca="1" si="125"/>
        <v>#N/A</v>
      </c>
      <c r="N2673" s="71" t="s">
        <v>3512</v>
      </c>
      <c r="O2673" s="34" t="s">
        <v>21</v>
      </c>
      <c r="P2673" s="69">
        <v>6564</v>
      </c>
      <c r="Q2673" s="34" t="s">
        <v>11250</v>
      </c>
      <c r="R2673" s="34" t="s">
        <v>776</v>
      </c>
      <c r="S2673" s="69">
        <v>19555</v>
      </c>
      <c r="T2673" s="70" t="s">
        <v>11251</v>
      </c>
      <c r="U2673" s="34" t="s">
        <v>4699</v>
      </c>
      <c r="V2673" s="34" t="s">
        <v>4699</v>
      </c>
      <c r="W2673" s="34" t="s">
        <v>11252</v>
      </c>
      <c r="X2673" s="71" t="s">
        <v>3512</v>
      </c>
    </row>
    <row r="2674" spans="1:24" x14ac:dyDescent="0.25">
      <c r="A2674" s="30" t="s">
        <v>1881</v>
      </c>
      <c r="B2674" s="31" t="s">
        <v>1202</v>
      </c>
      <c r="C2674" s="31" t="str">
        <f t="shared" si="123"/>
        <v>Durable Medical Equipment and Supplies Policy</v>
      </c>
      <c r="G2674" s="30" t="s">
        <v>1881</v>
      </c>
      <c r="H2674" s="31" t="s">
        <v>1202</v>
      </c>
      <c r="I2674" s="31" t="str">
        <f t="shared" si="124"/>
        <v>Durable Medical Equipment and Supplies Policy</v>
      </c>
      <c r="J2674" t="e">
        <f t="shared" ca="1" si="125"/>
        <v>#N/A</v>
      </c>
      <c r="N2674" s="71" t="s">
        <v>3512</v>
      </c>
      <c r="O2674" s="34" t="s">
        <v>13</v>
      </c>
      <c r="P2674" s="69">
        <v>3427</v>
      </c>
      <c r="Q2674" s="34" t="s">
        <v>11253</v>
      </c>
      <c r="R2674" s="34" t="s">
        <v>1781</v>
      </c>
      <c r="S2674" s="69">
        <v>41442</v>
      </c>
      <c r="T2674" s="70" t="s">
        <v>11254</v>
      </c>
      <c r="U2674" s="34" t="s">
        <v>4699</v>
      </c>
      <c r="V2674" s="34" t="s">
        <v>4699</v>
      </c>
      <c r="W2674" s="34" t="s">
        <v>11255</v>
      </c>
      <c r="X2674" s="71" t="s">
        <v>3512</v>
      </c>
    </row>
    <row r="2675" spans="1:24" x14ac:dyDescent="0.25">
      <c r="A2675" s="30" t="s">
        <v>1881</v>
      </c>
      <c r="B2675" s="31" t="s">
        <v>1203</v>
      </c>
      <c r="C2675" s="31" t="str">
        <f t="shared" si="123"/>
        <v>Durable Medical Equipment and Supplies Policy</v>
      </c>
      <c r="G2675" s="30" t="s">
        <v>1881</v>
      </c>
      <c r="H2675" s="31" t="s">
        <v>1203</v>
      </c>
      <c r="I2675" s="31" t="str">
        <f t="shared" si="124"/>
        <v>Durable Medical Equipment and Supplies Policy</v>
      </c>
      <c r="J2675" t="e">
        <f t="shared" ca="1" si="125"/>
        <v>#N/A</v>
      </c>
      <c r="N2675" s="71" t="s">
        <v>3512</v>
      </c>
      <c r="O2675" s="34" t="s">
        <v>13</v>
      </c>
      <c r="P2675" s="69">
        <v>4152</v>
      </c>
      <c r="Q2675" s="34" t="s">
        <v>11256</v>
      </c>
      <c r="R2675" s="34" t="s">
        <v>1819</v>
      </c>
      <c r="S2675" s="69">
        <v>27148</v>
      </c>
      <c r="T2675" s="34" t="s">
        <v>11257</v>
      </c>
      <c r="U2675" s="34" t="s">
        <v>4699</v>
      </c>
      <c r="V2675" s="34" t="s">
        <v>4699</v>
      </c>
      <c r="W2675" s="34" t="s">
        <v>11255</v>
      </c>
      <c r="X2675" s="71" t="s">
        <v>3512</v>
      </c>
    </row>
    <row r="2676" spans="1:24" x14ac:dyDescent="0.25">
      <c r="A2676" s="30" t="s">
        <v>1881</v>
      </c>
      <c r="B2676" s="31" t="s">
        <v>1204</v>
      </c>
      <c r="C2676" s="31" t="str">
        <f t="shared" si="123"/>
        <v>Durable Medical Equipment and Supplies Policy</v>
      </c>
      <c r="G2676" s="30" t="s">
        <v>1881</v>
      </c>
      <c r="H2676" s="31" t="s">
        <v>1204</v>
      </c>
      <c r="I2676" s="31" t="str">
        <f t="shared" si="124"/>
        <v>Durable Medical Equipment and Supplies Policy</v>
      </c>
      <c r="J2676" t="e">
        <f t="shared" ca="1" si="125"/>
        <v>#N/A</v>
      </c>
      <c r="N2676" s="71" t="s">
        <v>3512</v>
      </c>
      <c r="O2676" s="34" t="s">
        <v>13</v>
      </c>
      <c r="P2676" s="69">
        <v>4153</v>
      </c>
      <c r="Q2676" s="34" t="s">
        <v>11258</v>
      </c>
      <c r="R2676" s="34" t="s">
        <v>1847</v>
      </c>
      <c r="S2676" s="69">
        <v>45970</v>
      </c>
      <c r="T2676" s="70" t="s">
        <v>11259</v>
      </c>
      <c r="U2676" s="34" t="s">
        <v>4699</v>
      </c>
      <c r="V2676" s="34" t="s">
        <v>4699</v>
      </c>
      <c r="W2676" s="34" t="s">
        <v>11260</v>
      </c>
      <c r="X2676" s="71" t="s">
        <v>3512</v>
      </c>
    </row>
    <row r="2677" spans="1:24" x14ac:dyDescent="0.25">
      <c r="A2677" s="30" t="s">
        <v>1881</v>
      </c>
      <c r="B2677" s="31" t="s">
        <v>1205</v>
      </c>
      <c r="C2677" s="31" t="str">
        <f t="shared" si="123"/>
        <v>Durable Medical Equipment and Supplies Policy</v>
      </c>
      <c r="G2677" s="30" t="s">
        <v>1881</v>
      </c>
      <c r="H2677" s="31" t="s">
        <v>1205</v>
      </c>
      <c r="I2677" s="31" t="str">
        <f t="shared" si="124"/>
        <v>Durable Medical Equipment and Supplies Policy</v>
      </c>
      <c r="J2677" t="e">
        <f t="shared" ca="1" si="125"/>
        <v>#N/A</v>
      </c>
      <c r="N2677" s="71" t="s">
        <v>3512</v>
      </c>
      <c r="O2677" s="34" t="s">
        <v>13</v>
      </c>
      <c r="P2677" s="69">
        <v>4154</v>
      </c>
      <c r="Q2677" s="34" t="s">
        <v>11261</v>
      </c>
      <c r="R2677" s="34" t="s">
        <v>1791</v>
      </c>
      <c r="S2677" s="69">
        <v>7509</v>
      </c>
      <c r="T2677" s="70" t="s">
        <v>11262</v>
      </c>
      <c r="U2677" s="34" t="s">
        <v>4699</v>
      </c>
      <c r="V2677" s="34" t="s">
        <v>4699</v>
      </c>
      <c r="W2677" s="34" t="s">
        <v>11255</v>
      </c>
      <c r="X2677" s="71" t="s">
        <v>3512</v>
      </c>
    </row>
    <row r="2678" spans="1:24" x14ac:dyDescent="0.25">
      <c r="A2678" s="30" t="s">
        <v>1881</v>
      </c>
      <c r="B2678" s="31" t="s">
        <v>1206</v>
      </c>
      <c r="C2678" s="31" t="str">
        <f t="shared" si="123"/>
        <v>Durable Medical Equipment and Supplies Policy</v>
      </c>
      <c r="G2678" s="30" t="s">
        <v>1881</v>
      </c>
      <c r="H2678" s="31" t="s">
        <v>1206</v>
      </c>
      <c r="I2678" s="31" t="str">
        <f t="shared" si="124"/>
        <v>Durable Medical Equipment and Supplies Policy</v>
      </c>
      <c r="J2678" t="e">
        <f t="shared" ca="1" si="125"/>
        <v>#N/A</v>
      </c>
      <c r="N2678" s="34" t="s">
        <v>3512</v>
      </c>
      <c r="O2678" s="34" t="s">
        <v>13</v>
      </c>
      <c r="P2678" s="69">
        <v>4172</v>
      </c>
      <c r="Q2678" s="34" t="s">
        <v>11263</v>
      </c>
      <c r="R2678" s="34" t="s">
        <v>11264</v>
      </c>
      <c r="S2678" s="69">
        <v>8460</v>
      </c>
      <c r="T2678" s="70" t="s">
        <v>11265</v>
      </c>
      <c r="U2678" s="34" t="s">
        <v>5017</v>
      </c>
      <c r="V2678" s="34" t="s">
        <v>5017</v>
      </c>
      <c r="W2678" s="34" t="s">
        <v>11266</v>
      </c>
      <c r="X2678" s="34" t="s">
        <v>3512</v>
      </c>
    </row>
    <row r="2679" spans="1:24" x14ac:dyDescent="0.25">
      <c r="A2679" s="30" t="s">
        <v>1881</v>
      </c>
      <c r="B2679" s="31" t="s">
        <v>1207</v>
      </c>
      <c r="C2679" s="31" t="str">
        <f t="shared" si="123"/>
        <v>Durable Medical Equipment and Supplies Policy</v>
      </c>
      <c r="G2679" s="30" t="s">
        <v>1881</v>
      </c>
      <c r="H2679" s="31" t="s">
        <v>1207</v>
      </c>
      <c r="I2679" s="31" t="str">
        <f t="shared" si="124"/>
        <v>Durable Medical Equipment and Supplies Policy</v>
      </c>
      <c r="J2679" t="e">
        <f t="shared" ca="1" si="125"/>
        <v>#N/A</v>
      </c>
      <c r="N2679" s="71" t="s">
        <v>3512</v>
      </c>
      <c r="O2679" s="34" t="s">
        <v>13</v>
      </c>
      <c r="P2679" s="69">
        <v>4548</v>
      </c>
      <c r="Q2679" s="34" t="s">
        <v>11267</v>
      </c>
      <c r="R2679" s="34" t="s">
        <v>1951</v>
      </c>
      <c r="S2679" s="69">
        <v>11463</v>
      </c>
      <c r="T2679" s="34" t="s">
        <v>11268</v>
      </c>
      <c r="U2679" s="34" t="s">
        <v>4699</v>
      </c>
      <c r="V2679" s="34" t="s">
        <v>4699</v>
      </c>
      <c r="W2679" s="34" t="s">
        <v>11260</v>
      </c>
      <c r="X2679" s="71" t="s">
        <v>3512</v>
      </c>
    </row>
    <row r="2680" spans="1:24" x14ac:dyDescent="0.25">
      <c r="A2680" s="30" t="s">
        <v>1881</v>
      </c>
      <c r="B2680" s="31" t="s">
        <v>1208</v>
      </c>
      <c r="C2680" s="31" t="str">
        <f t="shared" si="123"/>
        <v>Durable Medical Equipment and Supplies Policy</v>
      </c>
      <c r="G2680" s="30" t="s">
        <v>1881</v>
      </c>
      <c r="H2680" s="31" t="s">
        <v>1208</v>
      </c>
      <c r="I2680" s="31" t="str">
        <f t="shared" si="124"/>
        <v>Durable Medical Equipment and Supplies Policy</v>
      </c>
      <c r="J2680" t="e">
        <f t="shared" ca="1" si="125"/>
        <v>#N/A</v>
      </c>
      <c r="N2680" s="71" t="s">
        <v>3512</v>
      </c>
      <c r="O2680" s="34" t="s">
        <v>13</v>
      </c>
      <c r="P2680" s="69">
        <v>6560</v>
      </c>
      <c r="Q2680" s="34" t="s">
        <v>11269</v>
      </c>
      <c r="R2680" s="34" t="s">
        <v>755</v>
      </c>
      <c r="S2680" s="69">
        <v>19462</v>
      </c>
      <c r="T2680" s="34" t="s">
        <v>11270</v>
      </c>
      <c r="U2680" s="34" t="s">
        <v>4699</v>
      </c>
      <c r="V2680" s="34" t="s">
        <v>4699</v>
      </c>
      <c r="W2680" s="34" t="s">
        <v>11260</v>
      </c>
      <c r="X2680" s="71" t="s">
        <v>3512</v>
      </c>
    </row>
    <row r="2681" spans="1:24" x14ac:dyDescent="0.25">
      <c r="A2681" s="30" t="s">
        <v>1881</v>
      </c>
      <c r="B2681" s="31" t="s">
        <v>1209</v>
      </c>
      <c r="C2681" s="31" t="str">
        <f t="shared" si="123"/>
        <v>Durable Medical Equipment and Supplies Policy</v>
      </c>
      <c r="G2681" s="30" t="s">
        <v>1881</v>
      </c>
      <c r="H2681" s="31" t="s">
        <v>1209</v>
      </c>
      <c r="I2681" s="31" t="str">
        <f t="shared" si="124"/>
        <v>Durable Medical Equipment and Supplies Policy</v>
      </c>
      <c r="J2681" t="e">
        <f t="shared" ca="1" si="125"/>
        <v>#N/A</v>
      </c>
      <c r="N2681" s="34" t="s">
        <v>3512</v>
      </c>
      <c r="O2681" s="34" t="s">
        <v>13</v>
      </c>
      <c r="P2681" s="69">
        <v>6803</v>
      </c>
      <c r="Q2681" s="34" t="s">
        <v>11271</v>
      </c>
      <c r="R2681" s="34" t="s">
        <v>11272</v>
      </c>
      <c r="S2681" s="69">
        <v>44296</v>
      </c>
      <c r="T2681" s="70" t="s">
        <v>11273</v>
      </c>
      <c r="U2681" s="34" t="s">
        <v>5017</v>
      </c>
      <c r="V2681" s="34" t="s">
        <v>5017</v>
      </c>
      <c r="W2681" s="34" t="s">
        <v>11274</v>
      </c>
      <c r="X2681" s="34" t="s">
        <v>3512</v>
      </c>
    </row>
    <row r="2682" spans="1:24" x14ac:dyDescent="0.25">
      <c r="A2682" s="30" t="s">
        <v>1882</v>
      </c>
      <c r="B2682" s="31" t="s">
        <v>1789</v>
      </c>
      <c r="C2682" s="31" t="str">
        <f t="shared" si="123"/>
        <v>Durable Medical Equipment and Supplies Policy</v>
      </c>
      <c r="G2682" s="30" t="s">
        <v>1882</v>
      </c>
      <c r="H2682" s="31" t="s">
        <v>1789</v>
      </c>
      <c r="I2682" s="31" t="str">
        <f t="shared" si="124"/>
        <v>Durable Medical Equipment and Supplies Policy</v>
      </c>
      <c r="J2682" t="e">
        <f t="shared" ca="1" si="125"/>
        <v>#N/A</v>
      </c>
      <c r="N2682" s="34" t="s">
        <v>3512</v>
      </c>
      <c r="O2682" s="34" t="s">
        <v>13</v>
      </c>
      <c r="P2682" s="69">
        <v>6803</v>
      </c>
      <c r="Q2682" s="34" t="s">
        <v>11271</v>
      </c>
      <c r="R2682" s="34" t="s">
        <v>11275</v>
      </c>
      <c r="S2682" s="69">
        <v>44309</v>
      </c>
      <c r="T2682" s="70" t="s">
        <v>11276</v>
      </c>
      <c r="U2682" s="34" t="s">
        <v>5017</v>
      </c>
      <c r="V2682" s="34" t="s">
        <v>5017</v>
      </c>
      <c r="W2682" s="34" t="s">
        <v>11274</v>
      </c>
      <c r="X2682" s="34" t="s">
        <v>3512</v>
      </c>
    </row>
    <row r="2683" spans="1:24" x14ac:dyDescent="0.25">
      <c r="A2683" s="30" t="s">
        <v>1882</v>
      </c>
      <c r="B2683" s="31" t="s">
        <v>1790</v>
      </c>
      <c r="C2683" s="31" t="str">
        <f t="shared" si="123"/>
        <v>Durable Medical Equipment and Supplies Policy</v>
      </c>
      <c r="G2683" s="30" t="s">
        <v>1882</v>
      </c>
      <c r="H2683" s="31" t="s">
        <v>1790</v>
      </c>
      <c r="I2683" s="31" t="str">
        <f t="shared" si="124"/>
        <v>Durable Medical Equipment and Supplies Policy</v>
      </c>
      <c r="J2683" t="e">
        <f t="shared" ca="1" si="125"/>
        <v>#N/A</v>
      </c>
      <c r="N2683" s="71" t="s">
        <v>3512</v>
      </c>
      <c r="O2683" s="34" t="s">
        <v>13</v>
      </c>
      <c r="P2683" s="69">
        <v>7356</v>
      </c>
      <c r="Q2683" s="34" t="s">
        <v>11277</v>
      </c>
      <c r="R2683" s="34" t="s">
        <v>1100</v>
      </c>
      <c r="S2683" s="69">
        <v>29656</v>
      </c>
      <c r="T2683" s="34" t="s">
        <v>11278</v>
      </c>
      <c r="U2683" s="34" t="s">
        <v>4699</v>
      </c>
      <c r="V2683" s="34" t="s">
        <v>4699</v>
      </c>
      <c r="W2683" s="34" t="s">
        <v>11260</v>
      </c>
      <c r="X2683" s="71" t="s">
        <v>3512</v>
      </c>
    </row>
    <row r="2684" spans="1:24" x14ac:dyDescent="0.25">
      <c r="A2684" s="30" t="s">
        <v>1883</v>
      </c>
      <c r="B2684" s="31" t="s">
        <v>1789</v>
      </c>
      <c r="C2684" s="31" t="str">
        <f t="shared" si="123"/>
        <v>Durable Medical Equipment and Supplies Policy</v>
      </c>
      <c r="G2684" s="30" t="s">
        <v>1883</v>
      </c>
      <c r="H2684" s="31" t="s">
        <v>1789</v>
      </c>
      <c r="I2684" s="31" t="str">
        <f t="shared" si="124"/>
        <v>Durable Medical Equipment and Supplies Policy</v>
      </c>
      <c r="J2684" t="e">
        <f t="shared" ca="1" si="125"/>
        <v>#N/A</v>
      </c>
      <c r="N2684" s="34" t="s">
        <v>3512</v>
      </c>
      <c r="O2684" s="34" t="s">
        <v>11279</v>
      </c>
      <c r="P2684" s="69">
        <v>5692</v>
      </c>
      <c r="Q2684" s="34" t="s">
        <v>11280</v>
      </c>
      <c r="R2684" s="34" t="s">
        <v>11281</v>
      </c>
      <c r="S2684" s="69">
        <v>42695</v>
      </c>
      <c r="T2684" s="70" t="s">
        <v>11282</v>
      </c>
      <c r="U2684" s="34" t="s">
        <v>5017</v>
      </c>
      <c r="V2684" s="34" t="s">
        <v>5017</v>
      </c>
      <c r="W2684" s="34" t="s">
        <v>5018</v>
      </c>
      <c r="X2684" s="34" t="s">
        <v>3512</v>
      </c>
    </row>
    <row r="2685" spans="1:24" x14ac:dyDescent="0.25">
      <c r="A2685" s="30" t="s">
        <v>1883</v>
      </c>
      <c r="B2685" s="31" t="s">
        <v>1790</v>
      </c>
      <c r="C2685" s="31" t="str">
        <f t="shared" si="123"/>
        <v>Durable Medical Equipment and Supplies Policy</v>
      </c>
      <c r="G2685" s="30" t="s">
        <v>1883</v>
      </c>
      <c r="H2685" s="31" t="s">
        <v>1790</v>
      </c>
      <c r="I2685" s="31" t="str">
        <f t="shared" si="124"/>
        <v>Durable Medical Equipment and Supplies Policy</v>
      </c>
      <c r="J2685" t="e">
        <f t="shared" ca="1" si="125"/>
        <v>#N/A</v>
      </c>
      <c r="N2685" s="71" t="s">
        <v>3512</v>
      </c>
      <c r="O2685" s="34" t="s">
        <v>11279</v>
      </c>
      <c r="P2685" s="69">
        <v>6937</v>
      </c>
      <c r="Q2685" s="70" t="s">
        <v>11283</v>
      </c>
      <c r="R2685" s="34" t="s">
        <v>93</v>
      </c>
      <c r="S2685" s="69">
        <v>25071</v>
      </c>
      <c r="T2685" s="70" t="s">
        <v>11284</v>
      </c>
      <c r="U2685" s="34" t="s">
        <v>4699</v>
      </c>
      <c r="V2685" s="34" t="s">
        <v>4699</v>
      </c>
      <c r="W2685" s="34" t="s">
        <v>11285</v>
      </c>
      <c r="X2685" s="71" t="s">
        <v>3512</v>
      </c>
    </row>
    <row r="2686" spans="1:24" x14ac:dyDescent="0.25">
      <c r="A2686" s="30" t="s">
        <v>1884</v>
      </c>
      <c r="B2686" s="31" t="s">
        <v>1789</v>
      </c>
      <c r="C2686" s="31" t="str">
        <f t="shared" si="123"/>
        <v>Durable Medical Equipment and Supplies Policy</v>
      </c>
      <c r="G2686" s="30" t="s">
        <v>1884</v>
      </c>
      <c r="H2686" s="31" t="s">
        <v>1789</v>
      </c>
      <c r="I2686" s="31" t="str">
        <f t="shared" si="124"/>
        <v>Durable Medical Equipment and Supplies Policy</v>
      </c>
      <c r="J2686" t="e">
        <f t="shared" ca="1" si="125"/>
        <v>#N/A</v>
      </c>
      <c r="N2686" s="71" t="s">
        <v>3512</v>
      </c>
      <c r="O2686" s="34" t="s">
        <v>11279</v>
      </c>
      <c r="P2686" s="69">
        <v>7497</v>
      </c>
      <c r="Q2686" s="34" t="s">
        <v>11286</v>
      </c>
      <c r="R2686" s="34" t="s">
        <v>931</v>
      </c>
      <c r="S2686" s="69">
        <v>28690</v>
      </c>
      <c r="T2686" s="34" t="s">
        <v>11287</v>
      </c>
      <c r="U2686" s="34" t="s">
        <v>4699</v>
      </c>
      <c r="V2686" s="34" t="s">
        <v>4699</v>
      </c>
      <c r="W2686" s="34" t="s">
        <v>11288</v>
      </c>
      <c r="X2686" s="71" t="s">
        <v>3512</v>
      </c>
    </row>
    <row r="2687" spans="1:24" x14ac:dyDescent="0.25">
      <c r="A2687" s="30" t="s">
        <v>1885</v>
      </c>
      <c r="B2687" s="31" t="s">
        <v>1789</v>
      </c>
      <c r="C2687" s="31" t="str">
        <f t="shared" si="123"/>
        <v>Durable Medical Equipment and Supplies Policy</v>
      </c>
      <c r="G2687" s="30" t="s">
        <v>1885</v>
      </c>
      <c r="H2687" s="31" t="s">
        <v>1789</v>
      </c>
      <c r="I2687" s="31" t="str">
        <f t="shared" si="124"/>
        <v>Durable Medical Equipment and Supplies Policy</v>
      </c>
      <c r="J2687" t="e">
        <f t="shared" ca="1" si="125"/>
        <v>#N/A</v>
      </c>
      <c r="N2687" s="71" t="s">
        <v>3512</v>
      </c>
      <c r="O2687" s="34" t="s">
        <v>11279</v>
      </c>
      <c r="P2687" s="69">
        <v>8070</v>
      </c>
      <c r="Q2687" s="34" t="s">
        <v>11289</v>
      </c>
      <c r="R2687" s="34" t="s">
        <v>1101</v>
      </c>
      <c r="S2687" s="69">
        <v>54472</v>
      </c>
      <c r="T2687" s="70" t="s">
        <v>11290</v>
      </c>
      <c r="U2687" s="34" t="s">
        <v>4699</v>
      </c>
      <c r="V2687" s="34" t="s">
        <v>4699</v>
      </c>
      <c r="W2687" s="34" t="s">
        <v>11291</v>
      </c>
      <c r="X2687" s="71" t="s">
        <v>3512</v>
      </c>
    </row>
    <row r="2688" spans="1:24" x14ac:dyDescent="0.25">
      <c r="A2688" s="30" t="s">
        <v>1886</v>
      </c>
      <c r="B2688" s="31" t="s">
        <v>801</v>
      </c>
      <c r="C2688" s="31" t="str">
        <f t="shared" si="123"/>
        <v>Durable Medical Equipment and Supplies Policy</v>
      </c>
      <c r="G2688" s="30" t="s">
        <v>1886</v>
      </c>
      <c r="H2688" s="31" t="s">
        <v>801</v>
      </c>
      <c r="I2688" s="31" t="str">
        <f t="shared" si="124"/>
        <v>Durable Medical Equipment and Supplies Policy</v>
      </c>
      <c r="J2688" t="e">
        <f t="shared" ca="1" si="125"/>
        <v>#N/A</v>
      </c>
      <c r="N2688" s="71" t="s">
        <v>3512</v>
      </c>
      <c r="O2688" s="34" t="s">
        <v>32</v>
      </c>
      <c r="P2688" s="69">
        <v>6936</v>
      </c>
      <c r="Q2688" s="34" t="s">
        <v>11292</v>
      </c>
      <c r="R2688" s="34" t="s">
        <v>932</v>
      </c>
      <c r="S2688" s="69">
        <v>28699</v>
      </c>
      <c r="T2688" s="70" t="s">
        <v>11293</v>
      </c>
      <c r="U2688" s="34" t="s">
        <v>4699</v>
      </c>
      <c r="V2688" s="34" t="s">
        <v>4699</v>
      </c>
      <c r="W2688" s="34" t="s">
        <v>11294</v>
      </c>
      <c r="X2688" s="71" t="s">
        <v>3512</v>
      </c>
    </row>
    <row r="2689" spans="1:24" x14ac:dyDescent="0.25">
      <c r="A2689" s="30" t="s">
        <v>1886</v>
      </c>
      <c r="B2689" s="31" t="s">
        <v>802</v>
      </c>
      <c r="C2689" s="31" t="str">
        <f t="shared" si="123"/>
        <v>Durable Medical Equipment and Supplies Policy</v>
      </c>
      <c r="G2689" s="30" t="s">
        <v>1886</v>
      </c>
      <c r="H2689" s="31" t="s">
        <v>802</v>
      </c>
      <c r="I2689" s="31" t="str">
        <f t="shared" si="124"/>
        <v>Durable Medical Equipment and Supplies Policy</v>
      </c>
      <c r="J2689" t="e">
        <f t="shared" ca="1" si="125"/>
        <v>#N/A</v>
      </c>
      <c r="N2689" s="71" t="s">
        <v>3512</v>
      </c>
      <c r="O2689" s="34" t="s">
        <v>32</v>
      </c>
      <c r="P2689" s="69">
        <v>7170</v>
      </c>
      <c r="Q2689" s="34" t="s">
        <v>11295</v>
      </c>
      <c r="R2689" s="34" t="s">
        <v>1061</v>
      </c>
      <c r="S2689" s="69">
        <v>29268</v>
      </c>
      <c r="T2689" s="70" t="s">
        <v>11296</v>
      </c>
      <c r="U2689" s="34" t="s">
        <v>4699</v>
      </c>
      <c r="V2689" s="34" t="s">
        <v>4699</v>
      </c>
      <c r="W2689" s="34" t="s">
        <v>11294</v>
      </c>
      <c r="X2689" s="71" t="s">
        <v>3512</v>
      </c>
    </row>
    <row r="2690" spans="1:24" x14ac:dyDescent="0.25">
      <c r="A2690" s="30" t="s">
        <v>1887</v>
      </c>
      <c r="B2690" s="31" t="s">
        <v>813</v>
      </c>
      <c r="C2690" s="31" t="str">
        <f t="shared" si="123"/>
        <v>Durable Medical Equipment and Supplies Policy</v>
      </c>
      <c r="G2690" s="30" t="s">
        <v>1887</v>
      </c>
      <c r="H2690" s="31" t="s">
        <v>813</v>
      </c>
      <c r="I2690" s="31" t="str">
        <f t="shared" si="124"/>
        <v>Durable Medical Equipment and Supplies Policy</v>
      </c>
      <c r="J2690" t="e">
        <f t="shared" ca="1" si="125"/>
        <v>#N/A</v>
      </c>
      <c r="N2690" s="34" t="s">
        <v>3512</v>
      </c>
      <c r="O2690" s="34" t="s">
        <v>11297</v>
      </c>
      <c r="P2690" s="69">
        <v>4190</v>
      </c>
      <c r="Q2690" s="34" t="s">
        <v>11298</v>
      </c>
      <c r="R2690" s="34" t="s">
        <v>11299</v>
      </c>
      <c r="S2690" s="69">
        <v>54393</v>
      </c>
      <c r="T2690" s="70" t="s">
        <v>11300</v>
      </c>
      <c r="U2690" s="34" t="s">
        <v>4638</v>
      </c>
      <c r="V2690" s="34" t="s">
        <v>4639</v>
      </c>
      <c r="W2690" s="34" t="s">
        <v>11301</v>
      </c>
      <c r="X2690" s="34" t="s">
        <v>3512</v>
      </c>
    </row>
    <row r="2691" spans="1:24" x14ac:dyDescent="0.25">
      <c r="A2691" s="30" t="s">
        <v>1887</v>
      </c>
      <c r="B2691" s="31" t="s">
        <v>814</v>
      </c>
      <c r="C2691" s="31" t="str">
        <f t="shared" ref="C2691:C2754" si="126">VLOOKUP(A2691,$G:$I,3,0)</f>
        <v>Durable Medical Equipment and Supplies Policy</v>
      </c>
      <c r="G2691" s="30" t="s">
        <v>1887</v>
      </c>
      <c r="H2691" s="31" t="s">
        <v>814</v>
      </c>
      <c r="I2691" s="31" t="str">
        <f t="shared" ref="I2691:I2754" si="127">VLOOKUP(G2691,$R:$X,7,0)</f>
        <v>Durable Medical Equipment and Supplies Policy</v>
      </c>
      <c r="J2691" t="e">
        <f t="shared" ref="J2691:J2754" ca="1" si="128">VLOOKUP(I2691,$J:$J,1,0)</f>
        <v>#N/A</v>
      </c>
      <c r="N2691" s="71" t="s">
        <v>3512</v>
      </c>
      <c r="O2691" s="34" t="s">
        <v>11297</v>
      </c>
      <c r="P2691" s="69">
        <v>6197</v>
      </c>
      <c r="Q2691" s="34" t="s">
        <v>11302</v>
      </c>
      <c r="R2691" s="34" t="s">
        <v>624</v>
      </c>
      <c r="S2691" s="69">
        <v>28666</v>
      </c>
      <c r="T2691" s="70" t="s">
        <v>11303</v>
      </c>
      <c r="U2691" s="34" t="s">
        <v>4699</v>
      </c>
      <c r="V2691" s="34" t="s">
        <v>4699</v>
      </c>
      <c r="W2691" s="34" t="s">
        <v>11304</v>
      </c>
      <c r="X2691" s="71" t="s">
        <v>3512</v>
      </c>
    </row>
    <row r="2692" spans="1:24" x14ac:dyDescent="0.25">
      <c r="A2692" s="30" t="s">
        <v>1887</v>
      </c>
      <c r="B2692" s="31" t="s">
        <v>815</v>
      </c>
      <c r="C2692" s="31" t="str">
        <f t="shared" si="126"/>
        <v>Durable Medical Equipment and Supplies Policy</v>
      </c>
      <c r="G2692" s="30" t="s">
        <v>1887</v>
      </c>
      <c r="H2692" s="31" t="s">
        <v>815</v>
      </c>
      <c r="I2692" s="31" t="str">
        <f t="shared" si="127"/>
        <v>Durable Medical Equipment and Supplies Policy</v>
      </c>
      <c r="J2692" t="e">
        <f t="shared" ca="1" si="128"/>
        <v>#N/A</v>
      </c>
      <c r="N2692" s="71" t="s">
        <v>3512</v>
      </c>
      <c r="O2692" s="34" t="s">
        <v>11297</v>
      </c>
      <c r="P2692" s="69">
        <v>6198</v>
      </c>
      <c r="Q2692" s="34" t="s">
        <v>11305</v>
      </c>
      <c r="R2692" s="34" t="s">
        <v>625</v>
      </c>
      <c r="S2692" s="69">
        <v>23671</v>
      </c>
      <c r="T2692" s="70" t="s">
        <v>11306</v>
      </c>
      <c r="U2692" s="34" t="s">
        <v>4699</v>
      </c>
      <c r="V2692" s="34" t="s">
        <v>4699</v>
      </c>
      <c r="W2692" s="34" t="s">
        <v>11304</v>
      </c>
      <c r="X2692" s="71" t="s">
        <v>3512</v>
      </c>
    </row>
    <row r="2693" spans="1:24" x14ac:dyDescent="0.25">
      <c r="A2693" s="30" t="s">
        <v>1887</v>
      </c>
      <c r="B2693" s="31" t="s">
        <v>816</v>
      </c>
      <c r="C2693" s="31" t="str">
        <f t="shared" si="126"/>
        <v>Durable Medical Equipment and Supplies Policy</v>
      </c>
      <c r="G2693" s="30" t="s">
        <v>1887</v>
      </c>
      <c r="H2693" s="31" t="s">
        <v>816</v>
      </c>
      <c r="I2693" s="31" t="str">
        <f t="shared" si="127"/>
        <v>Durable Medical Equipment and Supplies Policy</v>
      </c>
      <c r="J2693" t="e">
        <f t="shared" ca="1" si="128"/>
        <v>#N/A</v>
      </c>
      <c r="N2693" s="71" t="s">
        <v>3512</v>
      </c>
      <c r="O2693" s="34" t="s">
        <v>11297</v>
      </c>
      <c r="P2693" s="69">
        <v>6211</v>
      </c>
      <c r="Q2693" s="70" t="s">
        <v>11307</v>
      </c>
      <c r="R2693" s="34" t="s">
        <v>605</v>
      </c>
      <c r="S2693" s="69">
        <v>27128</v>
      </c>
      <c r="T2693" s="70" t="s">
        <v>11308</v>
      </c>
      <c r="U2693" s="34" t="s">
        <v>4699</v>
      </c>
      <c r="V2693" s="34" t="s">
        <v>4699</v>
      </c>
      <c r="W2693" s="34" t="s">
        <v>11304</v>
      </c>
      <c r="X2693" s="71" t="s">
        <v>3512</v>
      </c>
    </row>
    <row r="2694" spans="1:24" x14ac:dyDescent="0.25">
      <c r="A2694" s="30" t="s">
        <v>1888</v>
      </c>
      <c r="B2694" s="31" t="s">
        <v>970</v>
      </c>
      <c r="C2694" s="31" t="str">
        <f t="shared" si="126"/>
        <v>Durable Medical Equipment and Supplies Policy</v>
      </c>
      <c r="G2694" s="30" t="s">
        <v>1888</v>
      </c>
      <c r="H2694" s="31" t="s">
        <v>970</v>
      </c>
      <c r="I2694" s="31" t="str">
        <f t="shared" si="127"/>
        <v>Durable Medical Equipment and Supplies Policy</v>
      </c>
      <c r="J2694" t="e">
        <f t="shared" ca="1" si="128"/>
        <v>#N/A</v>
      </c>
      <c r="N2694" s="34" t="s">
        <v>3512</v>
      </c>
      <c r="O2694" s="34" t="s">
        <v>11297</v>
      </c>
      <c r="P2694" s="69">
        <v>6213</v>
      </c>
      <c r="Q2694" s="34" t="s">
        <v>11309</v>
      </c>
      <c r="R2694" s="34" t="s">
        <v>11310</v>
      </c>
      <c r="S2694" s="69">
        <v>16216</v>
      </c>
      <c r="T2694" s="70" t="s">
        <v>11311</v>
      </c>
      <c r="U2694" s="34" t="s">
        <v>11312</v>
      </c>
      <c r="V2694" s="34" t="s">
        <v>11313</v>
      </c>
      <c r="W2694" s="34" t="s">
        <v>11314</v>
      </c>
      <c r="X2694" s="34" t="s">
        <v>3512</v>
      </c>
    </row>
    <row r="2695" spans="1:24" x14ac:dyDescent="0.25">
      <c r="A2695" s="30" t="s">
        <v>1888</v>
      </c>
      <c r="B2695" s="31" t="s">
        <v>972</v>
      </c>
      <c r="C2695" s="31" t="str">
        <f t="shared" si="126"/>
        <v>Durable Medical Equipment and Supplies Policy</v>
      </c>
      <c r="G2695" s="30" t="s">
        <v>1888</v>
      </c>
      <c r="H2695" s="31" t="s">
        <v>972</v>
      </c>
      <c r="I2695" s="31" t="str">
        <f t="shared" si="127"/>
        <v>Durable Medical Equipment and Supplies Policy</v>
      </c>
      <c r="J2695" t="e">
        <f t="shared" ca="1" si="128"/>
        <v>#N/A</v>
      </c>
      <c r="N2695" s="71" t="s">
        <v>3512</v>
      </c>
      <c r="O2695" s="34" t="s">
        <v>11297</v>
      </c>
      <c r="P2695" s="69">
        <v>6541</v>
      </c>
      <c r="Q2695" s="34" t="s">
        <v>11315</v>
      </c>
      <c r="R2695" s="34" t="s">
        <v>720</v>
      </c>
      <c r="S2695" s="69">
        <v>19427</v>
      </c>
      <c r="T2695" s="70" t="s">
        <v>11316</v>
      </c>
      <c r="U2695" s="34" t="s">
        <v>4699</v>
      </c>
      <c r="V2695" s="34" t="s">
        <v>4699</v>
      </c>
      <c r="W2695" s="34" t="s">
        <v>11317</v>
      </c>
      <c r="X2695" s="71" t="s">
        <v>3512</v>
      </c>
    </row>
    <row r="2696" spans="1:24" x14ac:dyDescent="0.25">
      <c r="A2696" s="30" t="s">
        <v>1888</v>
      </c>
      <c r="B2696" s="31" t="s">
        <v>974</v>
      </c>
      <c r="C2696" s="31" t="str">
        <f t="shared" si="126"/>
        <v>Durable Medical Equipment and Supplies Policy</v>
      </c>
      <c r="G2696" s="30" t="s">
        <v>1888</v>
      </c>
      <c r="H2696" s="31" t="s">
        <v>974</v>
      </c>
      <c r="I2696" s="31" t="str">
        <f t="shared" si="127"/>
        <v>Durable Medical Equipment and Supplies Policy</v>
      </c>
      <c r="J2696" t="e">
        <f t="shared" ca="1" si="128"/>
        <v>#N/A</v>
      </c>
      <c r="N2696" s="71" t="s">
        <v>3512</v>
      </c>
      <c r="O2696" s="34" t="s">
        <v>11297</v>
      </c>
      <c r="P2696" s="69">
        <v>6541</v>
      </c>
      <c r="Q2696" s="34" t="s">
        <v>11315</v>
      </c>
      <c r="R2696" s="34" t="s">
        <v>750</v>
      </c>
      <c r="S2696" s="69">
        <v>19456</v>
      </c>
      <c r="T2696" s="70" t="s">
        <v>11318</v>
      </c>
      <c r="U2696" s="34" t="s">
        <v>4699</v>
      </c>
      <c r="V2696" s="34" t="s">
        <v>4699</v>
      </c>
      <c r="W2696" s="34" t="s">
        <v>11317</v>
      </c>
      <c r="X2696" s="71" t="s">
        <v>3512</v>
      </c>
    </row>
    <row r="2697" spans="1:24" x14ac:dyDescent="0.25">
      <c r="A2697" s="30" t="s">
        <v>1888</v>
      </c>
      <c r="B2697" s="31" t="s">
        <v>976</v>
      </c>
      <c r="C2697" s="31" t="str">
        <f t="shared" si="126"/>
        <v>Durable Medical Equipment and Supplies Policy</v>
      </c>
      <c r="G2697" s="30" t="s">
        <v>1888</v>
      </c>
      <c r="H2697" s="31" t="s">
        <v>976</v>
      </c>
      <c r="I2697" s="31" t="str">
        <f t="shared" si="127"/>
        <v>Durable Medical Equipment and Supplies Policy</v>
      </c>
      <c r="J2697" t="e">
        <f t="shared" ca="1" si="128"/>
        <v>#N/A</v>
      </c>
      <c r="N2697" s="71" t="s">
        <v>3512</v>
      </c>
      <c r="O2697" s="34" t="s">
        <v>11297</v>
      </c>
      <c r="P2697" s="69">
        <v>6541</v>
      </c>
      <c r="Q2697" s="34" t="s">
        <v>11315</v>
      </c>
      <c r="R2697" s="34" t="s">
        <v>757</v>
      </c>
      <c r="S2697" s="69">
        <v>19474</v>
      </c>
      <c r="T2697" s="70" t="s">
        <v>11319</v>
      </c>
      <c r="U2697" s="34" t="s">
        <v>4699</v>
      </c>
      <c r="V2697" s="34" t="s">
        <v>4699</v>
      </c>
      <c r="W2697" s="34" t="s">
        <v>11317</v>
      </c>
      <c r="X2697" s="71" t="s">
        <v>3512</v>
      </c>
    </row>
    <row r="2698" spans="1:24" x14ac:dyDescent="0.25">
      <c r="A2698" s="30" t="s">
        <v>1889</v>
      </c>
      <c r="B2698" s="31" t="s">
        <v>970</v>
      </c>
      <c r="C2698" s="31" t="str">
        <f t="shared" si="126"/>
        <v>Durable Medical Equipment and Supplies Policy</v>
      </c>
      <c r="G2698" s="30" t="s">
        <v>1889</v>
      </c>
      <c r="H2698" s="31" t="s">
        <v>970</v>
      </c>
      <c r="I2698" s="31" t="str">
        <f t="shared" si="127"/>
        <v>Durable Medical Equipment and Supplies Policy</v>
      </c>
      <c r="J2698" t="e">
        <f t="shared" ca="1" si="128"/>
        <v>#N/A</v>
      </c>
      <c r="N2698" s="71" t="s">
        <v>3512</v>
      </c>
      <c r="O2698" s="34" t="s">
        <v>11297</v>
      </c>
      <c r="P2698" s="69">
        <v>6541</v>
      </c>
      <c r="Q2698" s="34" t="s">
        <v>11315</v>
      </c>
      <c r="R2698" s="34" t="s">
        <v>758</v>
      </c>
      <c r="S2698" s="69">
        <v>19484</v>
      </c>
      <c r="T2698" s="70" t="s">
        <v>11320</v>
      </c>
      <c r="U2698" s="34" t="s">
        <v>4699</v>
      </c>
      <c r="V2698" s="34" t="s">
        <v>4699</v>
      </c>
      <c r="W2698" s="34" t="s">
        <v>11317</v>
      </c>
      <c r="X2698" s="71" t="s">
        <v>3512</v>
      </c>
    </row>
    <row r="2699" spans="1:24" x14ac:dyDescent="0.25">
      <c r="A2699" s="30" t="s">
        <v>1889</v>
      </c>
      <c r="B2699" s="31" t="s">
        <v>972</v>
      </c>
      <c r="C2699" s="31" t="str">
        <f t="shared" si="126"/>
        <v>Durable Medical Equipment and Supplies Policy</v>
      </c>
      <c r="G2699" s="30" t="s">
        <v>1889</v>
      </c>
      <c r="H2699" s="31" t="s">
        <v>972</v>
      </c>
      <c r="I2699" s="31" t="str">
        <f t="shared" si="127"/>
        <v>Durable Medical Equipment and Supplies Policy</v>
      </c>
      <c r="J2699" t="e">
        <f t="shared" ca="1" si="128"/>
        <v>#N/A</v>
      </c>
      <c r="N2699" s="71" t="s">
        <v>3512</v>
      </c>
      <c r="O2699" s="34" t="s">
        <v>11297</v>
      </c>
      <c r="P2699" s="69">
        <v>6541</v>
      </c>
      <c r="Q2699" s="34" t="s">
        <v>11315</v>
      </c>
      <c r="R2699" s="34" t="s">
        <v>759</v>
      </c>
      <c r="S2699" s="69">
        <v>19494</v>
      </c>
      <c r="T2699" s="70" t="s">
        <v>11321</v>
      </c>
      <c r="U2699" s="34" t="s">
        <v>4699</v>
      </c>
      <c r="V2699" s="34" t="s">
        <v>4699</v>
      </c>
      <c r="W2699" s="34" t="s">
        <v>11317</v>
      </c>
      <c r="X2699" s="71" t="s">
        <v>3512</v>
      </c>
    </row>
    <row r="2700" spans="1:24" x14ac:dyDescent="0.25">
      <c r="A2700" s="30" t="s">
        <v>1889</v>
      </c>
      <c r="B2700" s="31" t="s">
        <v>974</v>
      </c>
      <c r="C2700" s="31" t="str">
        <f t="shared" si="126"/>
        <v>Durable Medical Equipment and Supplies Policy</v>
      </c>
      <c r="G2700" s="30" t="s">
        <v>1889</v>
      </c>
      <c r="H2700" s="31" t="s">
        <v>974</v>
      </c>
      <c r="I2700" s="31" t="str">
        <f t="shared" si="127"/>
        <v>Durable Medical Equipment and Supplies Policy</v>
      </c>
      <c r="J2700" t="e">
        <f t="shared" ca="1" si="128"/>
        <v>#N/A</v>
      </c>
      <c r="N2700" s="71" t="s">
        <v>3512</v>
      </c>
      <c r="O2700" s="34" t="s">
        <v>11297</v>
      </c>
      <c r="P2700" s="69">
        <v>6541</v>
      </c>
      <c r="Q2700" s="34" t="s">
        <v>11315</v>
      </c>
      <c r="R2700" s="34" t="s">
        <v>781</v>
      </c>
      <c r="S2700" s="69">
        <v>19560</v>
      </c>
      <c r="T2700" s="70" t="s">
        <v>11322</v>
      </c>
      <c r="U2700" s="34" t="s">
        <v>4699</v>
      </c>
      <c r="V2700" s="34" t="s">
        <v>4699</v>
      </c>
      <c r="W2700" s="34" t="s">
        <v>11317</v>
      </c>
      <c r="X2700" s="71" t="s">
        <v>3512</v>
      </c>
    </row>
    <row r="2701" spans="1:24" x14ac:dyDescent="0.25">
      <c r="A2701" s="30" t="s">
        <v>1889</v>
      </c>
      <c r="B2701" s="31" t="s">
        <v>976</v>
      </c>
      <c r="C2701" s="31" t="str">
        <f t="shared" si="126"/>
        <v>Durable Medical Equipment and Supplies Policy</v>
      </c>
      <c r="G2701" s="30" t="s">
        <v>1889</v>
      </c>
      <c r="H2701" s="31" t="s">
        <v>976</v>
      </c>
      <c r="I2701" s="31" t="str">
        <f t="shared" si="127"/>
        <v>Durable Medical Equipment and Supplies Policy</v>
      </c>
      <c r="J2701" t="e">
        <f t="shared" ca="1" si="128"/>
        <v>#N/A</v>
      </c>
      <c r="N2701" s="71" t="s">
        <v>3512</v>
      </c>
      <c r="O2701" s="34" t="s">
        <v>11297</v>
      </c>
      <c r="P2701" s="69">
        <v>6541</v>
      </c>
      <c r="Q2701" s="34" t="s">
        <v>11315</v>
      </c>
      <c r="R2701" s="34" t="s">
        <v>782</v>
      </c>
      <c r="S2701" s="69">
        <v>19563</v>
      </c>
      <c r="T2701" s="70" t="s">
        <v>11323</v>
      </c>
      <c r="U2701" s="34" t="s">
        <v>4699</v>
      </c>
      <c r="V2701" s="34" t="s">
        <v>4699</v>
      </c>
      <c r="W2701" s="34" t="s">
        <v>11317</v>
      </c>
      <c r="X2701" s="71" t="s">
        <v>3512</v>
      </c>
    </row>
    <row r="2702" spans="1:24" x14ac:dyDescent="0.25">
      <c r="A2702" s="30" t="s">
        <v>1890</v>
      </c>
      <c r="B2702" s="31" t="s">
        <v>1040</v>
      </c>
      <c r="C2702" s="31" t="str">
        <f t="shared" si="126"/>
        <v>Device and Supply Policy</v>
      </c>
      <c r="G2702" s="30" t="s">
        <v>1890</v>
      </c>
      <c r="H2702" s="31" t="s">
        <v>1040</v>
      </c>
      <c r="I2702" s="31" t="str">
        <f t="shared" si="127"/>
        <v>Device and Supply Policy</v>
      </c>
      <c r="J2702" t="e">
        <f t="shared" ca="1" si="128"/>
        <v>#N/A</v>
      </c>
      <c r="N2702" s="71" t="s">
        <v>3512</v>
      </c>
      <c r="O2702" s="34" t="s">
        <v>11297</v>
      </c>
      <c r="P2702" s="69">
        <v>6541</v>
      </c>
      <c r="Q2702" s="34" t="s">
        <v>11315</v>
      </c>
      <c r="R2702" s="34" t="s">
        <v>783</v>
      </c>
      <c r="S2702" s="69">
        <v>19566</v>
      </c>
      <c r="T2702" s="70" t="s">
        <v>11324</v>
      </c>
      <c r="U2702" s="34" t="s">
        <v>4699</v>
      </c>
      <c r="V2702" s="34" t="s">
        <v>4699</v>
      </c>
      <c r="W2702" s="34" t="s">
        <v>11317</v>
      </c>
      <c r="X2702" s="71" t="s">
        <v>3512</v>
      </c>
    </row>
    <row r="2703" spans="1:24" x14ac:dyDescent="0.25">
      <c r="A2703" s="30" t="s">
        <v>1891</v>
      </c>
      <c r="B2703" s="31" t="s">
        <v>519</v>
      </c>
      <c r="C2703" s="31" t="str">
        <f t="shared" si="126"/>
        <v>Physical Medicine Policy</v>
      </c>
      <c r="G2703" s="30" t="s">
        <v>1891</v>
      </c>
      <c r="H2703" s="31" t="s">
        <v>519</v>
      </c>
      <c r="I2703" s="31" t="str">
        <f t="shared" si="127"/>
        <v>Physical Medicine Policy</v>
      </c>
      <c r="J2703" t="e">
        <f t="shared" ca="1" si="128"/>
        <v>#N/A</v>
      </c>
      <c r="N2703" s="71" t="s">
        <v>3512</v>
      </c>
      <c r="O2703" s="34" t="s">
        <v>11297</v>
      </c>
      <c r="P2703" s="69">
        <v>6541</v>
      </c>
      <c r="Q2703" s="34" t="s">
        <v>11315</v>
      </c>
      <c r="R2703" s="34" t="s">
        <v>789</v>
      </c>
      <c r="S2703" s="69">
        <v>19604</v>
      </c>
      <c r="T2703" s="70" t="s">
        <v>11325</v>
      </c>
      <c r="U2703" s="34" t="s">
        <v>4699</v>
      </c>
      <c r="V2703" s="34" t="s">
        <v>4699</v>
      </c>
      <c r="W2703" s="34" t="s">
        <v>11317</v>
      </c>
      <c r="X2703" s="71" t="s">
        <v>3512</v>
      </c>
    </row>
    <row r="2704" spans="1:24" x14ac:dyDescent="0.25">
      <c r="A2704" s="30" t="s">
        <v>1891</v>
      </c>
      <c r="B2704" s="31" t="s">
        <v>519</v>
      </c>
      <c r="C2704" s="31" t="str">
        <f t="shared" si="126"/>
        <v>Physical Medicine Policy</v>
      </c>
      <c r="G2704" s="30" t="s">
        <v>1891</v>
      </c>
      <c r="H2704" s="31" t="s">
        <v>519</v>
      </c>
      <c r="I2704" s="31" t="str">
        <f t="shared" si="127"/>
        <v>Physical Medicine Policy</v>
      </c>
      <c r="J2704" t="e">
        <f t="shared" ca="1" si="128"/>
        <v>#N/A</v>
      </c>
      <c r="N2704" s="71" t="s">
        <v>3512</v>
      </c>
      <c r="O2704" s="34" t="s">
        <v>11297</v>
      </c>
      <c r="P2704" s="69">
        <v>6541</v>
      </c>
      <c r="Q2704" s="34" t="s">
        <v>11315</v>
      </c>
      <c r="R2704" s="34" t="s">
        <v>807</v>
      </c>
      <c r="S2704" s="69">
        <v>19640</v>
      </c>
      <c r="T2704" s="70" t="s">
        <v>11326</v>
      </c>
      <c r="U2704" s="34" t="s">
        <v>4699</v>
      </c>
      <c r="V2704" s="34" t="s">
        <v>4699</v>
      </c>
      <c r="W2704" s="34" t="s">
        <v>11317</v>
      </c>
      <c r="X2704" s="71" t="s">
        <v>3512</v>
      </c>
    </row>
    <row r="2705" spans="1:24" x14ac:dyDescent="0.25">
      <c r="A2705" s="30" t="s">
        <v>1892</v>
      </c>
      <c r="B2705" s="31" t="s">
        <v>1040</v>
      </c>
      <c r="C2705" s="31" t="str">
        <f t="shared" si="126"/>
        <v>Device and Supply Policy</v>
      </c>
      <c r="G2705" s="30" t="s">
        <v>1892</v>
      </c>
      <c r="H2705" s="31" t="s">
        <v>1040</v>
      </c>
      <c r="I2705" s="31" t="str">
        <f t="shared" si="127"/>
        <v>Device and Supply Policy</v>
      </c>
      <c r="J2705" t="e">
        <f t="shared" ca="1" si="128"/>
        <v>#N/A</v>
      </c>
      <c r="N2705" s="71" t="s">
        <v>3512</v>
      </c>
      <c r="O2705" s="34" t="s">
        <v>11297</v>
      </c>
      <c r="P2705" s="69">
        <v>6541</v>
      </c>
      <c r="Q2705" s="34" t="s">
        <v>11315</v>
      </c>
      <c r="R2705" s="34" t="s">
        <v>823</v>
      </c>
      <c r="S2705" s="69">
        <v>19784</v>
      </c>
      <c r="T2705" s="70" t="s">
        <v>11327</v>
      </c>
      <c r="U2705" s="34" t="s">
        <v>4699</v>
      </c>
      <c r="V2705" s="34" t="s">
        <v>4699</v>
      </c>
      <c r="W2705" s="34" t="s">
        <v>11317</v>
      </c>
      <c r="X2705" s="71" t="s">
        <v>3512</v>
      </c>
    </row>
    <row r="2706" spans="1:24" x14ac:dyDescent="0.25">
      <c r="A2706" s="30" t="s">
        <v>1893</v>
      </c>
      <c r="B2706" s="31" t="s">
        <v>1040</v>
      </c>
      <c r="C2706" s="31" t="str">
        <f t="shared" si="126"/>
        <v>Device and Supply Policy</v>
      </c>
      <c r="G2706" s="30" t="s">
        <v>1893</v>
      </c>
      <c r="H2706" s="31" t="s">
        <v>1040</v>
      </c>
      <c r="I2706" s="31" t="str">
        <f t="shared" si="127"/>
        <v>Device and Supply Policy</v>
      </c>
      <c r="J2706" t="e">
        <f t="shared" ca="1" si="128"/>
        <v>#N/A</v>
      </c>
      <c r="N2706" s="71" t="s">
        <v>3512</v>
      </c>
      <c r="O2706" s="34" t="s">
        <v>11297</v>
      </c>
      <c r="P2706" s="69">
        <v>6541</v>
      </c>
      <c r="Q2706" s="34" t="s">
        <v>11315</v>
      </c>
      <c r="R2706" s="34" t="s">
        <v>824</v>
      </c>
      <c r="S2706" s="69">
        <v>19788</v>
      </c>
      <c r="T2706" s="70" t="s">
        <v>11328</v>
      </c>
      <c r="U2706" s="34" t="s">
        <v>4699</v>
      </c>
      <c r="V2706" s="34" t="s">
        <v>4699</v>
      </c>
      <c r="W2706" s="34" t="s">
        <v>11317</v>
      </c>
      <c r="X2706" s="71" t="s">
        <v>3512</v>
      </c>
    </row>
    <row r="2707" spans="1:24" x14ac:dyDescent="0.25">
      <c r="A2707" s="30" t="s">
        <v>1894</v>
      </c>
      <c r="B2707" s="31" t="s">
        <v>1040</v>
      </c>
      <c r="C2707" s="31" t="str">
        <f t="shared" si="126"/>
        <v>Device and Supply Policy</v>
      </c>
      <c r="G2707" s="30" t="s">
        <v>1894</v>
      </c>
      <c r="H2707" s="31" t="s">
        <v>1040</v>
      </c>
      <c r="I2707" s="31" t="str">
        <f t="shared" si="127"/>
        <v>Device and Supply Policy</v>
      </c>
      <c r="J2707" t="e">
        <f t="shared" ca="1" si="128"/>
        <v>#N/A</v>
      </c>
      <c r="N2707" s="71" t="s">
        <v>3512</v>
      </c>
      <c r="O2707" s="34" t="s">
        <v>11297</v>
      </c>
      <c r="P2707" s="69">
        <v>6541</v>
      </c>
      <c r="Q2707" s="34" t="s">
        <v>11315</v>
      </c>
      <c r="R2707" s="34" t="s">
        <v>831</v>
      </c>
      <c r="S2707" s="69">
        <v>19816</v>
      </c>
      <c r="T2707" s="70" t="s">
        <v>11329</v>
      </c>
      <c r="U2707" s="34" t="s">
        <v>4699</v>
      </c>
      <c r="V2707" s="34" t="s">
        <v>4699</v>
      </c>
      <c r="W2707" s="34" t="s">
        <v>11317</v>
      </c>
      <c r="X2707" s="71" t="s">
        <v>3512</v>
      </c>
    </row>
    <row r="2708" spans="1:24" x14ac:dyDescent="0.25">
      <c r="A2708" s="30" t="s">
        <v>1895</v>
      </c>
      <c r="B2708" s="31" t="s">
        <v>1040</v>
      </c>
      <c r="C2708" s="31" t="str">
        <f t="shared" si="126"/>
        <v>Device and Supply Policy</v>
      </c>
      <c r="G2708" s="30" t="s">
        <v>1895</v>
      </c>
      <c r="H2708" s="31" t="s">
        <v>1040</v>
      </c>
      <c r="I2708" s="31" t="str">
        <f t="shared" si="127"/>
        <v>Device and Supply Policy</v>
      </c>
      <c r="J2708" t="e">
        <f t="shared" ca="1" si="128"/>
        <v>#N/A</v>
      </c>
      <c r="N2708" s="71" t="s">
        <v>3512</v>
      </c>
      <c r="O2708" s="34" t="s">
        <v>11297</v>
      </c>
      <c r="P2708" s="69">
        <v>6541</v>
      </c>
      <c r="Q2708" s="34" t="s">
        <v>11315</v>
      </c>
      <c r="R2708" s="34" t="s">
        <v>832</v>
      </c>
      <c r="S2708" s="69">
        <v>19819</v>
      </c>
      <c r="T2708" s="70" t="s">
        <v>11330</v>
      </c>
      <c r="U2708" s="34" t="s">
        <v>4699</v>
      </c>
      <c r="V2708" s="34" t="s">
        <v>4699</v>
      </c>
      <c r="W2708" s="34" t="s">
        <v>11317</v>
      </c>
      <c r="X2708" s="71" t="s">
        <v>3512</v>
      </c>
    </row>
    <row r="2709" spans="1:24" x14ac:dyDescent="0.25">
      <c r="A2709" s="30" t="s">
        <v>1896</v>
      </c>
      <c r="B2709" s="31" t="s">
        <v>1040</v>
      </c>
      <c r="C2709" s="31" t="str">
        <f t="shared" si="126"/>
        <v>Device and Supply Policy</v>
      </c>
      <c r="G2709" s="30" t="s">
        <v>1896</v>
      </c>
      <c r="H2709" s="31" t="s">
        <v>1040</v>
      </c>
      <c r="I2709" s="31" t="str">
        <f t="shared" si="127"/>
        <v>Device and Supply Policy</v>
      </c>
      <c r="J2709" t="e">
        <f t="shared" ca="1" si="128"/>
        <v>#N/A</v>
      </c>
      <c r="N2709" s="71" t="s">
        <v>3512</v>
      </c>
      <c r="O2709" s="34" t="s">
        <v>11297</v>
      </c>
      <c r="P2709" s="69">
        <v>6541</v>
      </c>
      <c r="Q2709" s="34" t="s">
        <v>11315</v>
      </c>
      <c r="R2709" s="34" t="s">
        <v>833</v>
      </c>
      <c r="S2709" s="69">
        <v>19876</v>
      </c>
      <c r="T2709" s="70" t="s">
        <v>11331</v>
      </c>
      <c r="U2709" s="34" t="s">
        <v>4699</v>
      </c>
      <c r="V2709" s="34" t="s">
        <v>4699</v>
      </c>
      <c r="W2709" s="34" t="s">
        <v>11317</v>
      </c>
      <c r="X2709" s="71" t="s">
        <v>3512</v>
      </c>
    </row>
    <row r="2710" spans="1:24" x14ac:dyDescent="0.25">
      <c r="A2710" s="30" t="s">
        <v>1897</v>
      </c>
      <c r="B2710" s="31" t="s">
        <v>1040</v>
      </c>
      <c r="C2710" s="31" t="str">
        <f t="shared" si="126"/>
        <v>Device and Supply Policy</v>
      </c>
      <c r="G2710" s="30" t="s">
        <v>1897</v>
      </c>
      <c r="H2710" s="31" t="s">
        <v>1040</v>
      </c>
      <c r="I2710" s="31" t="str">
        <f t="shared" si="127"/>
        <v>Device and Supply Policy</v>
      </c>
      <c r="J2710" t="e">
        <f t="shared" ca="1" si="128"/>
        <v>#N/A</v>
      </c>
      <c r="N2710" s="71" t="s">
        <v>3512</v>
      </c>
      <c r="O2710" s="34" t="s">
        <v>11297</v>
      </c>
      <c r="P2710" s="69">
        <v>6541</v>
      </c>
      <c r="Q2710" s="34" t="s">
        <v>11315</v>
      </c>
      <c r="R2710" s="34" t="s">
        <v>834</v>
      </c>
      <c r="S2710" s="69">
        <v>19877</v>
      </c>
      <c r="T2710" s="70" t="s">
        <v>11332</v>
      </c>
      <c r="U2710" s="34" t="s">
        <v>4699</v>
      </c>
      <c r="V2710" s="34" t="s">
        <v>4699</v>
      </c>
      <c r="W2710" s="34" t="s">
        <v>11317</v>
      </c>
      <c r="X2710" s="71" t="s">
        <v>3512</v>
      </c>
    </row>
    <row r="2711" spans="1:24" x14ac:dyDescent="0.25">
      <c r="A2711" s="30" t="s">
        <v>1898</v>
      </c>
      <c r="B2711" s="31" t="s">
        <v>1040</v>
      </c>
      <c r="C2711" s="31" t="str">
        <f t="shared" si="126"/>
        <v>Device and Supply Policy</v>
      </c>
      <c r="G2711" s="30" t="s">
        <v>1898</v>
      </c>
      <c r="H2711" s="31" t="s">
        <v>1040</v>
      </c>
      <c r="I2711" s="31" t="str">
        <f t="shared" si="127"/>
        <v>Device and Supply Policy</v>
      </c>
      <c r="J2711" t="e">
        <f t="shared" ca="1" si="128"/>
        <v>#N/A</v>
      </c>
      <c r="N2711" s="71" t="s">
        <v>3512</v>
      </c>
      <c r="O2711" s="34" t="s">
        <v>11297</v>
      </c>
      <c r="P2711" s="69">
        <v>6541</v>
      </c>
      <c r="Q2711" s="34" t="s">
        <v>11315</v>
      </c>
      <c r="R2711" s="34" t="s">
        <v>1508</v>
      </c>
      <c r="S2711" s="69">
        <v>47302</v>
      </c>
      <c r="T2711" s="70" t="s">
        <v>11333</v>
      </c>
      <c r="U2711" s="34" t="s">
        <v>4699</v>
      </c>
      <c r="V2711" s="34" t="s">
        <v>4699</v>
      </c>
      <c r="W2711" s="34" t="s">
        <v>11334</v>
      </c>
      <c r="X2711" s="71" t="s">
        <v>3512</v>
      </c>
    </row>
    <row r="2712" spans="1:24" x14ac:dyDescent="0.25">
      <c r="A2712" s="30" t="s">
        <v>1899</v>
      </c>
      <c r="B2712" s="31" t="s">
        <v>1040</v>
      </c>
      <c r="C2712" s="31" t="str">
        <f t="shared" si="126"/>
        <v>Device and Supply Policy</v>
      </c>
      <c r="G2712" s="30" t="s">
        <v>1899</v>
      </c>
      <c r="H2712" s="31" t="s">
        <v>1040</v>
      </c>
      <c r="I2712" s="31" t="str">
        <f t="shared" si="127"/>
        <v>Device and Supply Policy</v>
      </c>
      <c r="J2712" t="e">
        <f t="shared" ca="1" si="128"/>
        <v>#N/A</v>
      </c>
      <c r="N2712" s="71" t="s">
        <v>3512</v>
      </c>
      <c r="O2712" s="34" t="s">
        <v>11297</v>
      </c>
      <c r="P2712" s="69">
        <v>6541</v>
      </c>
      <c r="Q2712" s="34" t="s">
        <v>11315</v>
      </c>
      <c r="R2712" s="34" t="s">
        <v>1509</v>
      </c>
      <c r="S2712" s="69">
        <v>47314</v>
      </c>
      <c r="T2712" s="70" t="s">
        <v>11335</v>
      </c>
      <c r="U2712" s="34" t="s">
        <v>4699</v>
      </c>
      <c r="V2712" s="34" t="s">
        <v>4699</v>
      </c>
      <c r="W2712" s="34" t="s">
        <v>11334</v>
      </c>
      <c r="X2712" s="71" t="s">
        <v>3512</v>
      </c>
    </row>
    <row r="2713" spans="1:24" x14ac:dyDescent="0.25">
      <c r="A2713" s="30" t="s">
        <v>1900</v>
      </c>
      <c r="B2713" s="31" t="s">
        <v>1040</v>
      </c>
      <c r="C2713" s="31" t="str">
        <f t="shared" si="126"/>
        <v>Device and Supply Policy</v>
      </c>
      <c r="G2713" s="30" t="s">
        <v>1900</v>
      </c>
      <c r="H2713" s="31" t="s">
        <v>1040</v>
      </c>
      <c r="I2713" s="31" t="str">
        <f t="shared" si="127"/>
        <v>Device and Supply Policy</v>
      </c>
      <c r="J2713" t="e">
        <f t="shared" ca="1" si="128"/>
        <v>#N/A</v>
      </c>
      <c r="N2713" s="71" t="s">
        <v>3512</v>
      </c>
      <c r="O2713" s="34" t="s">
        <v>11297</v>
      </c>
      <c r="P2713" s="69">
        <v>6541</v>
      </c>
      <c r="Q2713" s="34" t="s">
        <v>11315</v>
      </c>
      <c r="R2713" s="34" t="s">
        <v>1510</v>
      </c>
      <c r="S2713" s="69">
        <v>47317</v>
      </c>
      <c r="T2713" s="70" t="s">
        <v>11336</v>
      </c>
      <c r="U2713" s="34" t="s">
        <v>4699</v>
      </c>
      <c r="V2713" s="34" t="s">
        <v>4699</v>
      </c>
      <c r="W2713" s="34" t="s">
        <v>11334</v>
      </c>
      <c r="X2713" s="71" t="s">
        <v>3512</v>
      </c>
    </row>
    <row r="2714" spans="1:24" x14ac:dyDescent="0.25">
      <c r="A2714" s="30" t="s">
        <v>1901</v>
      </c>
      <c r="B2714" s="31" t="s">
        <v>1040</v>
      </c>
      <c r="C2714" s="31" t="str">
        <f t="shared" si="126"/>
        <v>Device and Supply Policy</v>
      </c>
      <c r="G2714" s="30" t="s">
        <v>1901</v>
      </c>
      <c r="H2714" s="31" t="s">
        <v>1040</v>
      </c>
      <c r="I2714" s="31" t="str">
        <f t="shared" si="127"/>
        <v>Device and Supply Policy</v>
      </c>
      <c r="J2714" t="e">
        <f t="shared" ca="1" si="128"/>
        <v>#N/A</v>
      </c>
      <c r="N2714" s="71" t="s">
        <v>3512</v>
      </c>
      <c r="O2714" s="34" t="s">
        <v>11297</v>
      </c>
      <c r="P2714" s="69">
        <v>6541</v>
      </c>
      <c r="Q2714" s="34" t="s">
        <v>11315</v>
      </c>
      <c r="R2714" s="34" t="s">
        <v>1511</v>
      </c>
      <c r="S2714" s="69">
        <v>47334</v>
      </c>
      <c r="T2714" s="70" t="s">
        <v>11337</v>
      </c>
      <c r="U2714" s="34" t="s">
        <v>4699</v>
      </c>
      <c r="V2714" s="34" t="s">
        <v>4699</v>
      </c>
      <c r="W2714" s="34" t="s">
        <v>11334</v>
      </c>
      <c r="X2714" s="71" t="s">
        <v>3512</v>
      </c>
    </row>
    <row r="2715" spans="1:24" x14ac:dyDescent="0.25">
      <c r="A2715" s="30" t="s">
        <v>148</v>
      </c>
      <c r="B2715" s="31" t="s">
        <v>1902</v>
      </c>
      <c r="C2715" s="31" t="str">
        <f t="shared" si="126"/>
        <v>Device and Supply Policy</v>
      </c>
      <c r="G2715" s="30" t="s">
        <v>148</v>
      </c>
      <c r="H2715" s="31" t="s">
        <v>1902</v>
      </c>
      <c r="I2715" s="31" t="str">
        <f t="shared" si="127"/>
        <v>Device and Supply Policy</v>
      </c>
      <c r="J2715" t="e">
        <f t="shared" ca="1" si="128"/>
        <v>#N/A</v>
      </c>
      <c r="N2715" s="71" t="s">
        <v>3512</v>
      </c>
      <c r="O2715" s="34" t="s">
        <v>11297</v>
      </c>
      <c r="P2715" s="69">
        <v>6541</v>
      </c>
      <c r="Q2715" s="34" t="s">
        <v>11315</v>
      </c>
      <c r="R2715" s="34" t="s">
        <v>1512</v>
      </c>
      <c r="S2715" s="69">
        <v>47335</v>
      </c>
      <c r="T2715" s="70" t="s">
        <v>11338</v>
      </c>
      <c r="U2715" s="34" t="s">
        <v>4699</v>
      </c>
      <c r="V2715" s="34" t="s">
        <v>4699</v>
      </c>
      <c r="W2715" s="34" t="s">
        <v>11334</v>
      </c>
      <c r="X2715" s="71" t="s">
        <v>3512</v>
      </c>
    </row>
    <row r="2716" spans="1:24" x14ac:dyDescent="0.25">
      <c r="A2716" s="30" t="s">
        <v>148</v>
      </c>
      <c r="B2716" s="31" t="s">
        <v>1902</v>
      </c>
      <c r="C2716" s="31" t="str">
        <f t="shared" si="126"/>
        <v>Device and Supply Policy</v>
      </c>
      <c r="G2716" s="30" t="s">
        <v>148</v>
      </c>
      <c r="H2716" s="31" t="s">
        <v>1902</v>
      </c>
      <c r="I2716" s="31" t="str">
        <f t="shared" si="127"/>
        <v>Device and Supply Policy</v>
      </c>
      <c r="J2716" t="e">
        <f t="shared" ca="1" si="128"/>
        <v>#N/A</v>
      </c>
      <c r="N2716" s="71" t="s">
        <v>3512</v>
      </c>
      <c r="O2716" s="34" t="s">
        <v>11297</v>
      </c>
      <c r="P2716" s="69">
        <v>6541</v>
      </c>
      <c r="Q2716" s="34" t="s">
        <v>11315</v>
      </c>
      <c r="R2716" s="34" t="s">
        <v>1513</v>
      </c>
      <c r="S2716" s="69">
        <v>47338</v>
      </c>
      <c r="T2716" s="70" t="s">
        <v>11339</v>
      </c>
      <c r="U2716" s="34" t="s">
        <v>4699</v>
      </c>
      <c r="V2716" s="34" t="s">
        <v>4699</v>
      </c>
      <c r="W2716" s="34" t="s">
        <v>11334</v>
      </c>
      <c r="X2716" s="71" t="s">
        <v>3512</v>
      </c>
    </row>
    <row r="2717" spans="1:24" x14ac:dyDescent="0.25">
      <c r="A2717" s="30" t="s">
        <v>1903</v>
      </c>
      <c r="B2717" s="31" t="s">
        <v>853</v>
      </c>
      <c r="C2717" s="31" t="str">
        <f t="shared" si="126"/>
        <v>Durable Medical Equipment and Supplies Policy</v>
      </c>
      <c r="G2717" s="30" t="s">
        <v>1903</v>
      </c>
      <c r="H2717" s="31" t="s">
        <v>853</v>
      </c>
      <c r="I2717" s="31" t="str">
        <f t="shared" si="127"/>
        <v>Durable Medical Equipment and Supplies Policy</v>
      </c>
      <c r="J2717" t="e">
        <f t="shared" ca="1" si="128"/>
        <v>#N/A</v>
      </c>
      <c r="N2717" s="71" t="s">
        <v>3512</v>
      </c>
      <c r="O2717" s="34" t="s">
        <v>11297</v>
      </c>
      <c r="P2717" s="69">
        <v>6541</v>
      </c>
      <c r="Q2717" s="34" t="s">
        <v>11315</v>
      </c>
      <c r="R2717" s="34" t="s">
        <v>1514</v>
      </c>
      <c r="S2717" s="69">
        <v>47340</v>
      </c>
      <c r="T2717" s="70" t="s">
        <v>11340</v>
      </c>
      <c r="U2717" s="34" t="s">
        <v>4699</v>
      </c>
      <c r="V2717" s="34" t="s">
        <v>4699</v>
      </c>
      <c r="W2717" s="34" t="s">
        <v>11334</v>
      </c>
      <c r="X2717" s="71" t="s">
        <v>3512</v>
      </c>
    </row>
    <row r="2718" spans="1:24" x14ac:dyDescent="0.25">
      <c r="A2718" s="30" t="s">
        <v>1903</v>
      </c>
      <c r="B2718" s="31" t="s">
        <v>854</v>
      </c>
      <c r="C2718" s="31" t="str">
        <f t="shared" si="126"/>
        <v>Durable Medical Equipment and Supplies Policy</v>
      </c>
      <c r="G2718" s="30" t="s">
        <v>1903</v>
      </c>
      <c r="H2718" s="31" t="s">
        <v>854</v>
      </c>
      <c r="I2718" s="31" t="str">
        <f t="shared" si="127"/>
        <v>Durable Medical Equipment and Supplies Policy</v>
      </c>
      <c r="J2718" t="e">
        <f t="shared" ca="1" si="128"/>
        <v>#N/A</v>
      </c>
      <c r="N2718" s="71" t="s">
        <v>3512</v>
      </c>
      <c r="O2718" s="34" t="s">
        <v>11297</v>
      </c>
      <c r="P2718" s="69">
        <v>6541</v>
      </c>
      <c r="Q2718" s="34" t="s">
        <v>11315</v>
      </c>
      <c r="R2718" s="34" t="s">
        <v>1515</v>
      </c>
      <c r="S2718" s="69">
        <v>47344</v>
      </c>
      <c r="T2718" s="70" t="s">
        <v>11341</v>
      </c>
      <c r="U2718" s="34" t="s">
        <v>4699</v>
      </c>
      <c r="V2718" s="34" t="s">
        <v>4699</v>
      </c>
      <c r="W2718" s="34" t="s">
        <v>11334</v>
      </c>
      <c r="X2718" s="71" t="s">
        <v>3512</v>
      </c>
    </row>
    <row r="2719" spans="1:24" x14ac:dyDescent="0.25">
      <c r="A2719" s="30" t="s">
        <v>1904</v>
      </c>
      <c r="B2719" s="31" t="s">
        <v>853</v>
      </c>
      <c r="C2719" s="31" t="str">
        <f t="shared" si="126"/>
        <v>Place of Service Policy</v>
      </c>
      <c r="G2719" s="30" t="s">
        <v>1904</v>
      </c>
      <c r="H2719" s="31" t="s">
        <v>853</v>
      </c>
      <c r="I2719" s="31" t="str">
        <f t="shared" si="127"/>
        <v>Place of Service Policy</v>
      </c>
      <c r="J2719" t="e">
        <f t="shared" ca="1" si="128"/>
        <v>#N/A</v>
      </c>
      <c r="N2719" s="71" t="s">
        <v>3512</v>
      </c>
      <c r="O2719" s="34" t="s">
        <v>11297</v>
      </c>
      <c r="P2719" s="69">
        <v>7177</v>
      </c>
      <c r="Q2719" s="34" t="s">
        <v>11342</v>
      </c>
      <c r="R2719" s="34" t="s">
        <v>1062</v>
      </c>
      <c r="S2719" s="69">
        <v>29269</v>
      </c>
      <c r="T2719" s="70" t="s">
        <v>11343</v>
      </c>
      <c r="U2719" s="34" t="s">
        <v>4699</v>
      </c>
      <c r="V2719" s="34" t="s">
        <v>4699</v>
      </c>
      <c r="W2719" s="34" t="s">
        <v>11304</v>
      </c>
      <c r="X2719" s="71" t="s">
        <v>3512</v>
      </c>
    </row>
    <row r="2720" spans="1:24" x14ac:dyDescent="0.25">
      <c r="A2720" s="30" t="s">
        <v>1904</v>
      </c>
      <c r="B2720" s="31" t="s">
        <v>854</v>
      </c>
      <c r="C2720" s="31" t="str">
        <f t="shared" si="126"/>
        <v>Place of Service Policy</v>
      </c>
      <c r="G2720" s="30" t="s">
        <v>1904</v>
      </c>
      <c r="H2720" s="31" t="s">
        <v>854</v>
      </c>
      <c r="I2720" s="31" t="str">
        <f t="shared" si="127"/>
        <v>Place of Service Policy</v>
      </c>
      <c r="J2720" t="e">
        <f t="shared" ca="1" si="128"/>
        <v>#N/A</v>
      </c>
      <c r="N2720" s="34" t="s">
        <v>3512</v>
      </c>
      <c r="O2720" s="34" t="s">
        <v>11297</v>
      </c>
      <c r="P2720" s="69">
        <v>7594</v>
      </c>
      <c r="Q2720" s="34" t="s">
        <v>11344</v>
      </c>
      <c r="R2720" s="34" t="s">
        <v>11345</v>
      </c>
      <c r="S2720" s="69">
        <v>33373</v>
      </c>
      <c r="T2720" s="70" t="s">
        <v>11346</v>
      </c>
      <c r="U2720" s="34" t="s">
        <v>4728</v>
      </c>
      <c r="V2720" s="34" t="s">
        <v>4729</v>
      </c>
      <c r="W2720" s="34" t="s">
        <v>11347</v>
      </c>
      <c r="X2720" s="34" t="s">
        <v>3512</v>
      </c>
    </row>
    <row r="2721" spans="1:24" x14ac:dyDescent="0.25">
      <c r="A2721" s="30" t="s">
        <v>1905</v>
      </c>
      <c r="B2721" s="31" t="s">
        <v>853</v>
      </c>
      <c r="C2721" s="31" t="str">
        <f t="shared" si="126"/>
        <v>Durable Medical Equipment and Supplies Policy</v>
      </c>
      <c r="G2721" s="30" t="s">
        <v>1905</v>
      </c>
      <c r="H2721" s="31" t="s">
        <v>853</v>
      </c>
      <c r="I2721" s="31" t="str">
        <f t="shared" si="127"/>
        <v>Durable Medical Equipment and Supplies Policy</v>
      </c>
      <c r="J2721" t="e">
        <f t="shared" ca="1" si="128"/>
        <v>#N/A</v>
      </c>
      <c r="N2721" s="34" t="s">
        <v>3512</v>
      </c>
      <c r="O2721" s="34" t="s">
        <v>11297</v>
      </c>
      <c r="P2721" s="69">
        <v>7743</v>
      </c>
      <c r="Q2721" s="34" t="s">
        <v>11348</v>
      </c>
      <c r="R2721" s="34" t="s">
        <v>11349</v>
      </c>
      <c r="S2721" s="69">
        <v>33370</v>
      </c>
      <c r="T2721" s="70" t="s">
        <v>11350</v>
      </c>
      <c r="U2721" s="34" t="s">
        <v>4728</v>
      </c>
      <c r="V2721" s="34" t="s">
        <v>4729</v>
      </c>
      <c r="W2721" s="34" t="s">
        <v>11347</v>
      </c>
      <c r="X2721" s="34" t="s">
        <v>3512</v>
      </c>
    </row>
    <row r="2722" spans="1:24" x14ac:dyDescent="0.25">
      <c r="A2722" s="30" t="s">
        <v>1905</v>
      </c>
      <c r="B2722" s="31" t="s">
        <v>854</v>
      </c>
      <c r="C2722" s="31" t="str">
        <f t="shared" si="126"/>
        <v>Durable Medical Equipment and Supplies Policy</v>
      </c>
      <c r="G2722" s="30" t="s">
        <v>1905</v>
      </c>
      <c r="H2722" s="31" t="s">
        <v>854</v>
      </c>
      <c r="I2722" s="31" t="str">
        <f t="shared" si="127"/>
        <v>Durable Medical Equipment and Supplies Policy</v>
      </c>
      <c r="J2722" t="e">
        <f t="shared" ca="1" si="128"/>
        <v>#N/A</v>
      </c>
      <c r="N2722" s="71" t="s">
        <v>3512</v>
      </c>
      <c r="O2722" s="34" t="s">
        <v>10</v>
      </c>
      <c r="P2722" s="69">
        <v>6573</v>
      </c>
      <c r="Q2722" s="70" t="s">
        <v>11351</v>
      </c>
      <c r="R2722" s="34" t="s">
        <v>821</v>
      </c>
      <c r="S2722" s="69">
        <v>38700</v>
      </c>
      <c r="T2722" s="70" t="s">
        <v>11352</v>
      </c>
      <c r="U2722" s="34" t="s">
        <v>4699</v>
      </c>
      <c r="V2722" s="34" t="s">
        <v>4699</v>
      </c>
      <c r="W2722" s="34" t="s">
        <v>11353</v>
      </c>
      <c r="X2722" s="71" t="s">
        <v>3512</v>
      </c>
    </row>
    <row r="2723" spans="1:24" x14ac:dyDescent="0.25">
      <c r="A2723" s="30" t="s">
        <v>1906</v>
      </c>
      <c r="B2723" s="31" t="s">
        <v>866</v>
      </c>
      <c r="C2723" s="31" t="str">
        <f t="shared" si="126"/>
        <v>Durable Medical Equipment and Supplies Policy</v>
      </c>
      <c r="G2723" s="30" t="s">
        <v>1906</v>
      </c>
      <c r="H2723" s="31" t="s">
        <v>866</v>
      </c>
      <c r="I2723" s="31" t="str">
        <f t="shared" si="127"/>
        <v>Durable Medical Equipment and Supplies Policy</v>
      </c>
      <c r="J2723" t="e">
        <f t="shared" ca="1" si="128"/>
        <v>#N/A</v>
      </c>
      <c r="N2723" s="71" t="s">
        <v>3512</v>
      </c>
      <c r="O2723" s="34" t="s">
        <v>10</v>
      </c>
      <c r="P2723" s="69">
        <v>6956</v>
      </c>
      <c r="Q2723" s="34" t="s">
        <v>11354</v>
      </c>
      <c r="R2723" s="34" t="s">
        <v>961</v>
      </c>
      <c r="S2723" s="69">
        <v>57815</v>
      </c>
      <c r="T2723" s="70" t="s">
        <v>11355</v>
      </c>
      <c r="U2723" s="34" t="s">
        <v>4699</v>
      </c>
      <c r="V2723" s="34" t="s">
        <v>4699</v>
      </c>
      <c r="W2723" s="34" t="s">
        <v>11353</v>
      </c>
      <c r="X2723" s="71" t="s">
        <v>3512</v>
      </c>
    </row>
    <row r="2724" spans="1:24" x14ac:dyDescent="0.25">
      <c r="A2724" s="30" t="s">
        <v>1907</v>
      </c>
      <c r="B2724" s="31" t="s">
        <v>866</v>
      </c>
      <c r="C2724" s="31" t="str">
        <f t="shared" si="126"/>
        <v>Durable Medical Equipment and Supplies Policy</v>
      </c>
      <c r="G2724" s="30" t="s">
        <v>1907</v>
      </c>
      <c r="H2724" s="31" t="s">
        <v>866</v>
      </c>
      <c r="I2724" s="31" t="str">
        <f t="shared" si="127"/>
        <v>Durable Medical Equipment and Supplies Policy</v>
      </c>
      <c r="J2724" t="e">
        <f t="shared" ca="1" si="128"/>
        <v>#N/A</v>
      </c>
      <c r="N2724" s="71" t="s">
        <v>3512</v>
      </c>
      <c r="O2724" s="34" t="s">
        <v>10</v>
      </c>
      <c r="P2724" s="69">
        <v>8343</v>
      </c>
      <c r="Q2724" s="34" t="s">
        <v>11356</v>
      </c>
      <c r="R2724" s="34" t="s">
        <v>1429</v>
      </c>
      <c r="S2724" s="69">
        <v>57907</v>
      </c>
      <c r="T2724" s="70" t="s">
        <v>11357</v>
      </c>
      <c r="U2724" s="34" t="s">
        <v>4699</v>
      </c>
      <c r="V2724" s="34" t="s">
        <v>4699</v>
      </c>
      <c r="W2724" s="34" t="s">
        <v>11358</v>
      </c>
      <c r="X2724" s="71" t="s">
        <v>3512</v>
      </c>
    </row>
    <row r="2725" spans="1:24" x14ac:dyDescent="0.25">
      <c r="A2725" s="30" t="s">
        <v>1908</v>
      </c>
      <c r="B2725" s="31" t="s">
        <v>853</v>
      </c>
      <c r="C2725" s="31" t="str">
        <f t="shared" si="126"/>
        <v>Durable Medical Equipment and Supplies Policy</v>
      </c>
      <c r="G2725" s="30" t="s">
        <v>1908</v>
      </c>
      <c r="H2725" s="31" t="s">
        <v>853</v>
      </c>
      <c r="I2725" s="31" t="str">
        <f t="shared" si="127"/>
        <v>Durable Medical Equipment and Supplies Policy</v>
      </c>
      <c r="J2725" t="e">
        <f t="shared" ca="1" si="128"/>
        <v>#N/A</v>
      </c>
      <c r="N2725" s="71" t="s">
        <v>3512</v>
      </c>
      <c r="O2725" s="34" t="s">
        <v>11359</v>
      </c>
      <c r="P2725" s="69">
        <v>3421</v>
      </c>
      <c r="Q2725" s="34" t="s">
        <v>11360</v>
      </c>
      <c r="R2725" s="34" t="s">
        <v>297</v>
      </c>
      <c r="S2725" s="69">
        <v>16088</v>
      </c>
      <c r="T2725" s="70" t="s">
        <v>11361</v>
      </c>
      <c r="U2725" s="34" t="s">
        <v>4699</v>
      </c>
      <c r="V2725" s="34" t="s">
        <v>4699</v>
      </c>
      <c r="W2725" s="34" t="s">
        <v>11362</v>
      </c>
      <c r="X2725" s="71" t="s">
        <v>3512</v>
      </c>
    </row>
    <row r="2726" spans="1:24" x14ac:dyDescent="0.25">
      <c r="A2726" s="30" t="s">
        <v>1908</v>
      </c>
      <c r="B2726" s="31" t="s">
        <v>854</v>
      </c>
      <c r="C2726" s="31" t="str">
        <f t="shared" si="126"/>
        <v>Durable Medical Equipment and Supplies Policy</v>
      </c>
      <c r="G2726" s="30" t="s">
        <v>1908</v>
      </c>
      <c r="H2726" s="31" t="s">
        <v>854</v>
      </c>
      <c r="I2726" s="31" t="str">
        <f t="shared" si="127"/>
        <v>Durable Medical Equipment and Supplies Policy</v>
      </c>
      <c r="J2726" t="e">
        <f t="shared" ca="1" si="128"/>
        <v>#N/A</v>
      </c>
      <c r="N2726" s="71" t="s">
        <v>3512</v>
      </c>
      <c r="O2726" s="34" t="s">
        <v>36</v>
      </c>
      <c r="P2726" s="69">
        <v>6538</v>
      </c>
      <c r="Q2726" s="70" t="s">
        <v>11363</v>
      </c>
      <c r="R2726" s="34" t="s">
        <v>825</v>
      </c>
      <c r="S2726" s="69">
        <v>58678</v>
      </c>
      <c r="T2726" s="70" t="s">
        <v>11364</v>
      </c>
      <c r="U2726" s="34" t="s">
        <v>4699</v>
      </c>
      <c r="V2726" s="34" t="s">
        <v>4699</v>
      </c>
      <c r="W2726" s="34" t="s">
        <v>11365</v>
      </c>
      <c r="X2726" s="71" t="s">
        <v>3512</v>
      </c>
    </row>
    <row r="2727" spans="1:24" x14ac:dyDescent="0.25">
      <c r="A2727" s="30" t="s">
        <v>157</v>
      </c>
      <c r="B2727" s="31" t="s">
        <v>629</v>
      </c>
      <c r="C2727" s="31" t="str">
        <f t="shared" si="126"/>
        <v>Drug and Biological Policy</v>
      </c>
      <c r="G2727" s="30" t="s">
        <v>157</v>
      </c>
      <c r="H2727" s="31" t="s">
        <v>629</v>
      </c>
      <c r="I2727" s="31" t="str">
        <f t="shared" si="127"/>
        <v>Drug and Biological Policy</v>
      </c>
      <c r="J2727" t="e">
        <f t="shared" ca="1" si="128"/>
        <v>#N/A</v>
      </c>
      <c r="N2727" s="71" t="s">
        <v>3512</v>
      </c>
      <c r="O2727" s="34" t="s">
        <v>36</v>
      </c>
      <c r="P2727" s="69">
        <v>6539</v>
      </c>
      <c r="Q2727" s="34" t="s">
        <v>11366</v>
      </c>
      <c r="R2727" s="34" t="s">
        <v>715</v>
      </c>
      <c r="S2727" s="69">
        <v>28659</v>
      </c>
      <c r="T2727" s="70" t="s">
        <v>11367</v>
      </c>
      <c r="U2727" s="34" t="s">
        <v>4699</v>
      </c>
      <c r="V2727" s="34" t="s">
        <v>4699</v>
      </c>
      <c r="W2727" s="34" t="s">
        <v>11368</v>
      </c>
      <c r="X2727" s="71" t="s">
        <v>3512</v>
      </c>
    </row>
    <row r="2728" spans="1:24" x14ac:dyDescent="0.25">
      <c r="A2728" s="30" t="s">
        <v>157</v>
      </c>
      <c r="B2728" s="31" t="s">
        <v>629</v>
      </c>
      <c r="C2728" s="31" t="str">
        <f t="shared" si="126"/>
        <v>Drug and Biological Policy</v>
      </c>
      <c r="G2728" s="30" t="s">
        <v>157</v>
      </c>
      <c r="H2728" s="31" t="s">
        <v>629</v>
      </c>
      <c r="I2728" s="31" t="str">
        <f t="shared" si="127"/>
        <v>Drug and Biological Policy</v>
      </c>
      <c r="J2728" t="e">
        <f t="shared" ca="1" si="128"/>
        <v>#N/A</v>
      </c>
      <c r="N2728" s="71" t="s">
        <v>3512</v>
      </c>
      <c r="O2728" s="34" t="s">
        <v>36</v>
      </c>
      <c r="P2728" s="69">
        <v>6539</v>
      </c>
      <c r="Q2728" s="34" t="s">
        <v>11366</v>
      </c>
      <c r="R2728" s="34" t="s">
        <v>740</v>
      </c>
      <c r="S2728" s="69">
        <v>41779</v>
      </c>
      <c r="T2728" s="70" t="s">
        <v>11369</v>
      </c>
      <c r="U2728" s="34" t="s">
        <v>4699</v>
      </c>
      <c r="V2728" s="34" t="s">
        <v>4699</v>
      </c>
      <c r="W2728" s="34" t="s">
        <v>11368</v>
      </c>
      <c r="X2728" s="71" t="s">
        <v>3512</v>
      </c>
    </row>
    <row r="2729" spans="1:24" x14ac:dyDescent="0.25">
      <c r="A2729" s="30" t="s">
        <v>157</v>
      </c>
      <c r="B2729" s="31" t="s">
        <v>664</v>
      </c>
      <c r="C2729" s="31" t="str">
        <f t="shared" si="126"/>
        <v>Drug and Biological Policy</v>
      </c>
      <c r="G2729" s="30" t="s">
        <v>157</v>
      </c>
      <c r="H2729" s="31" t="s">
        <v>664</v>
      </c>
      <c r="I2729" s="31" t="str">
        <f t="shared" si="127"/>
        <v>Drug and Biological Policy</v>
      </c>
      <c r="J2729" t="e">
        <f t="shared" ca="1" si="128"/>
        <v>#N/A</v>
      </c>
      <c r="N2729" s="71" t="s">
        <v>3512</v>
      </c>
      <c r="O2729" s="34" t="s">
        <v>36</v>
      </c>
      <c r="P2729" s="69">
        <v>6539</v>
      </c>
      <c r="Q2729" s="34" t="s">
        <v>11366</v>
      </c>
      <c r="R2729" s="34" t="s">
        <v>741</v>
      </c>
      <c r="S2729" s="69">
        <v>28664</v>
      </c>
      <c r="T2729" s="70" t="s">
        <v>11370</v>
      </c>
      <c r="U2729" s="34" t="s">
        <v>4699</v>
      </c>
      <c r="V2729" s="34" t="s">
        <v>4699</v>
      </c>
      <c r="W2729" s="34" t="s">
        <v>11368</v>
      </c>
      <c r="X2729" s="71" t="s">
        <v>3512</v>
      </c>
    </row>
    <row r="2730" spans="1:24" x14ac:dyDescent="0.25">
      <c r="A2730" s="30" t="s">
        <v>157</v>
      </c>
      <c r="B2730" s="31" t="s">
        <v>1909</v>
      </c>
      <c r="C2730" s="31" t="str">
        <f t="shared" si="126"/>
        <v>Drug and Biological Policy</v>
      </c>
      <c r="G2730" s="30" t="s">
        <v>157</v>
      </c>
      <c r="H2730" s="31" t="s">
        <v>1909</v>
      </c>
      <c r="I2730" s="31" t="str">
        <f t="shared" si="127"/>
        <v>Drug and Biological Policy</v>
      </c>
      <c r="J2730" t="e">
        <f t="shared" ca="1" si="128"/>
        <v>#N/A</v>
      </c>
      <c r="N2730" s="71" t="s">
        <v>3512</v>
      </c>
      <c r="O2730" s="34" t="s">
        <v>36</v>
      </c>
      <c r="P2730" s="69">
        <v>6539</v>
      </c>
      <c r="Q2730" s="34" t="s">
        <v>11366</v>
      </c>
      <c r="R2730" s="34" t="s">
        <v>742</v>
      </c>
      <c r="S2730" s="69">
        <v>41816</v>
      </c>
      <c r="T2730" s="70" t="s">
        <v>11371</v>
      </c>
      <c r="U2730" s="34" t="s">
        <v>4699</v>
      </c>
      <c r="V2730" s="34" t="s">
        <v>4699</v>
      </c>
      <c r="W2730" s="34" t="s">
        <v>11368</v>
      </c>
      <c r="X2730" s="71" t="s">
        <v>3512</v>
      </c>
    </row>
    <row r="2731" spans="1:24" x14ac:dyDescent="0.25">
      <c r="A2731" s="30" t="s">
        <v>157</v>
      </c>
      <c r="B2731" s="31" t="s">
        <v>464</v>
      </c>
      <c r="C2731" s="31" t="str">
        <f t="shared" si="126"/>
        <v>Drug and Biological Policy</v>
      </c>
      <c r="G2731" s="30" t="s">
        <v>157</v>
      </c>
      <c r="H2731" s="31" t="s">
        <v>464</v>
      </c>
      <c r="I2731" s="31" t="str">
        <f t="shared" si="127"/>
        <v>Drug and Biological Policy</v>
      </c>
      <c r="J2731" t="e">
        <f t="shared" ca="1" si="128"/>
        <v>#N/A</v>
      </c>
      <c r="N2731" s="71" t="s">
        <v>3512</v>
      </c>
      <c r="O2731" s="34" t="s">
        <v>36</v>
      </c>
      <c r="P2731" s="69">
        <v>6539</v>
      </c>
      <c r="Q2731" s="34" t="s">
        <v>11366</v>
      </c>
      <c r="R2731" s="34" t="s">
        <v>743</v>
      </c>
      <c r="S2731" s="69">
        <v>28667</v>
      </c>
      <c r="T2731" s="34" t="s">
        <v>11372</v>
      </c>
      <c r="U2731" s="34" t="s">
        <v>4699</v>
      </c>
      <c r="V2731" s="34" t="s">
        <v>4699</v>
      </c>
      <c r="W2731" s="34" t="s">
        <v>11368</v>
      </c>
      <c r="X2731" s="71" t="s">
        <v>3512</v>
      </c>
    </row>
    <row r="2732" spans="1:24" x14ac:dyDescent="0.25">
      <c r="A2732" s="30" t="s">
        <v>157</v>
      </c>
      <c r="B2732" s="31" t="s">
        <v>464</v>
      </c>
      <c r="C2732" s="31" t="str">
        <f t="shared" si="126"/>
        <v>Drug and Biological Policy</v>
      </c>
      <c r="G2732" s="30" t="s">
        <v>157</v>
      </c>
      <c r="H2732" s="31" t="s">
        <v>464</v>
      </c>
      <c r="I2732" s="31" t="str">
        <f t="shared" si="127"/>
        <v>Drug and Biological Policy</v>
      </c>
      <c r="J2732" t="e">
        <f t="shared" ca="1" si="128"/>
        <v>#N/A</v>
      </c>
      <c r="N2732" s="71" t="s">
        <v>3512</v>
      </c>
      <c r="O2732" s="34" t="s">
        <v>36</v>
      </c>
      <c r="P2732" s="69">
        <v>6539</v>
      </c>
      <c r="Q2732" s="34" t="s">
        <v>11366</v>
      </c>
      <c r="R2732" s="34" t="s">
        <v>747</v>
      </c>
      <c r="S2732" s="69">
        <v>28677</v>
      </c>
      <c r="T2732" s="34" t="s">
        <v>11373</v>
      </c>
      <c r="U2732" s="34" t="s">
        <v>4699</v>
      </c>
      <c r="V2732" s="34" t="s">
        <v>4699</v>
      </c>
      <c r="W2732" s="34" t="s">
        <v>11368</v>
      </c>
      <c r="X2732" s="71" t="s">
        <v>3512</v>
      </c>
    </row>
    <row r="2733" spans="1:24" x14ac:dyDescent="0.25">
      <c r="A2733" s="30" t="s">
        <v>157</v>
      </c>
      <c r="B2733" s="31" t="s">
        <v>464</v>
      </c>
      <c r="C2733" s="31" t="str">
        <f t="shared" si="126"/>
        <v>Drug and Biological Policy</v>
      </c>
      <c r="G2733" s="30" t="s">
        <v>157</v>
      </c>
      <c r="H2733" s="31" t="s">
        <v>464</v>
      </c>
      <c r="I2733" s="31" t="str">
        <f t="shared" si="127"/>
        <v>Drug and Biological Policy</v>
      </c>
      <c r="J2733" t="e">
        <f t="shared" ca="1" si="128"/>
        <v>#N/A</v>
      </c>
      <c r="N2733" s="71" t="s">
        <v>3512</v>
      </c>
      <c r="O2733" s="34" t="s">
        <v>36</v>
      </c>
      <c r="P2733" s="69">
        <v>6539</v>
      </c>
      <c r="Q2733" s="34" t="s">
        <v>11366</v>
      </c>
      <c r="R2733" s="34" t="s">
        <v>749</v>
      </c>
      <c r="S2733" s="69">
        <v>45157</v>
      </c>
      <c r="T2733" s="70" t="s">
        <v>11374</v>
      </c>
      <c r="U2733" s="34" t="s">
        <v>4699</v>
      </c>
      <c r="V2733" s="34" t="s">
        <v>4699</v>
      </c>
      <c r="W2733" s="34" t="s">
        <v>11368</v>
      </c>
      <c r="X2733" s="71" t="s">
        <v>3512</v>
      </c>
    </row>
    <row r="2734" spans="1:24" x14ac:dyDescent="0.25">
      <c r="A2734" s="30" t="s">
        <v>157</v>
      </c>
      <c r="B2734" s="31" t="s">
        <v>1910</v>
      </c>
      <c r="C2734" s="31" t="str">
        <f t="shared" si="126"/>
        <v>Drug and Biological Policy</v>
      </c>
      <c r="G2734" s="30" t="s">
        <v>157</v>
      </c>
      <c r="H2734" s="31" t="s">
        <v>1910</v>
      </c>
      <c r="I2734" s="31" t="str">
        <f t="shared" si="127"/>
        <v>Drug and Biological Policy</v>
      </c>
      <c r="J2734" t="e">
        <f t="shared" ca="1" si="128"/>
        <v>#N/A</v>
      </c>
      <c r="N2734" s="71" t="s">
        <v>3512</v>
      </c>
      <c r="O2734" s="34" t="s">
        <v>36</v>
      </c>
      <c r="P2734" s="69">
        <v>6539</v>
      </c>
      <c r="Q2734" s="34" t="s">
        <v>11366</v>
      </c>
      <c r="R2734" s="34" t="s">
        <v>772</v>
      </c>
      <c r="S2734" s="69">
        <v>45210</v>
      </c>
      <c r="T2734" s="70" t="s">
        <v>11375</v>
      </c>
      <c r="U2734" s="34" t="s">
        <v>4699</v>
      </c>
      <c r="V2734" s="34" t="s">
        <v>4699</v>
      </c>
      <c r="W2734" s="34" t="s">
        <v>11368</v>
      </c>
      <c r="X2734" s="71" t="s">
        <v>3512</v>
      </c>
    </row>
    <row r="2735" spans="1:24" x14ac:dyDescent="0.25">
      <c r="A2735" s="30" t="s">
        <v>1911</v>
      </c>
      <c r="B2735" s="31" t="s">
        <v>1040</v>
      </c>
      <c r="C2735" s="31" t="str">
        <f t="shared" si="126"/>
        <v>Device and Supply Policy</v>
      </c>
      <c r="G2735" s="30" t="s">
        <v>1911</v>
      </c>
      <c r="H2735" s="31" t="s">
        <v>1040</v>
      </c>
      <c r="I2735" s="31" t="str">
        <f t="shared" si="127"/>
        <v>Device and Supply Policy</v>
      </c>
      <c r="J2735" t="e">
        <f t="shared" ca="1" si="128"/>
        <v>#N/A</v>
      </c>
      <c r="N2735" s="71" t="s">
        <v>3512</v>
      </c>
      <c r="O2735" s="34" t="s">
        <v>36</v>
      </c>
      <c r="P2735" s="69">
        <v>6540</v>
      </c>
      <c r="Q2735" s="34" t="s">
        <v>11376</v>
      </c>
      <c r="R2735" s="34" t="s">
        <v>784</v>
      </c>
      <c r="S2735" s="69">
        <v>51292</v>
      </c>
      <c r="T2735" s="70" t="s">
        <v>11377</v>
      </c>
      <c r="U2735" s="34" t="s">
        <v>4699</v>
      </c>
      <c r="V2735" s="34" t="s">
        <v>4699</v>
      </c>
      <c r="W2735" s="34" t="s">
        <v>11368</v>
      </c>
      <c r="X2735" s="71" t="s">
        <v>3512</v>
      </c>
    </row>
    <row r="2736" spans="1:24" x14ac:dyDescent="0.25">
      <c r="A2736" s="30" t="s">
        <v>1912</v>
      </c>
      <c r="B2736" s="31" t="s">
        <v>1351</v>
      </c>
      <c r="C2736" s="31" t="str">
        <f t="shared" si="126"/>
        <v>Cardiology Policy</v>
      </c>
      <c r="G2736" s="30" t="s">
        <v>1912</v>
      </c>
      <c r="H2736" s="31" t="s">
        <v>1351</v>
      </c>
      <c r="I2736" s="31" t="str">
        <f t="shared" si="127"/>
        <v>Cardiology Policy</v>
      </c>
      <c r="J2736" t="e">
        <f t="shared" ca="1" si="128"/>
        <v>#N/A</v>
      </c>
      <c r="N2736" s="71" t="s">
        <v>3512</v>
      </c>
      <c r="O2736" s="34" t="s">
        <v>36</v>
      </c>
      <c r="P2736" s="69">
        <v>6540</v>
      </c>
      <c r="Q2736" s="34" t="s">
        <v>11376</v>
      </c>
      <c r="R2736" s="34" t="s">
        <v>785</v>
      </c>
      <c r="S2736" s="69">
        <v>51310</v>
      </c>
      <c r="T2736" s="70" t="s">
        <v>11378</v>
      </c>
      <c r="U2736" s="34" t="s">
        <v>4699</v>
      </c>
      <c r="V2736" s="34" t="s">
        <v>4699</v>
      </c>
      <c r="W2736" s="34" t="s">
        <v>11368</v>
      </c>
      <c r="X2736" s="71" t="s">
        <v>3512</v>
      </c>
    </row>
    <row r="2737" spans="1:24" x14ac:dyDescent="0.25">
      <c r="A2737" s="30" t="s">
        <v>1912</v>
      </c>
      <c r="B2737" s="31" t="s">
        <v>1352</v>
      </c>
      <c r="C2737" s="31" t="str">
        <f t="shared" si="126"/>
        <v>Cardiology Policy</v>
      </c>
      <c r="G2737" s="30" t="s">
        <v>1912</v>
      </c>
      <c r="H2737" s="31" t="s">
        <v>1352</v>
      </c>
      <c r="I2737" s="31" t="str">
        <f t="shared" si="127"/>
        <v>Cardiology Policy</v>
      </c>
      <c r="J2737" t="e">
        <f t="shared" ca="1" si="128"/>
        <v>#N/A</v>
      </c>
      <c r="N2737" s="71" t="s">
        <v>3512</v>
      </c>
      <c r="O2737" s="34" t="s">
        <v>36</v>
      </c>
      <c r="P2737" s="69">
        <v>6540</v>
      </c>
      <c r="Q2737" s="34" t="s">
        <v>11376</v>
      </c>
      <c r="R2737" s="34" t="s">
        <v>790</v>
      </c>
      <c r="S2737" s="69">
        <v>28679</v>
      </c>
      <c r="T2737" s="70" t="s">
        <v>11379</v>
      </c>
      <c r="U2737" s="34" t="s">
        <v>4699</v>
      </c>
      <c r="V2737" s="34" t="s">
        <v>4699</v>
      </c>
      <c r="W2737" s="34" t="s">
        <v>11368</v>
      </c>
      <c r="X2737" s="71" t="s">
        <v>3512</v>
      </c>
    </row>
    <row r="2738" spans="1:24" x14ac:dyDescent="0.25">
      <c r="A2738" s="30" t="s">
        <v>1913</v>
      </c>
      <c r="B2738" s="31" t="s">
        <v>853</v>
      </c>
      <c r="C2738" s="31" t="str">
        <f t="shared" si="126"/>
        <v>Durable Medical Equipment and Supplies Policy</v>
      </c>
      <c r="G2738" s="30" t="s">
        <v>1913</v>
      </c>
      <c r="H2738" s="31" t="s">
        <v>853</v>
      </c>
      <c r="I2738" s="31" t="str">
        <f t="shared" si="127"/>
        <v>Durable Medical Equipment and Supplies Policy</v>
      </c>
      <c r="J2738" t="e">
        <f t="shared" ca="1" si="128"/>
        <v>#N/A</v>
      </c>
      <c r="N2738" s="71" t="s">
        <v>3512</v>
      </c>
      <c r="O2738" s="34" t="s">
        <v>36</v>
      </c>
      <c r="P2738" s="69">
        <v>6540</v>
      </c>
      <c r="Q2738" s="34" t="s">
        <v>11376</v>
      </c>
      <c r="R2738" s="34" t="s">
        <v>791</v>
      </c>
      <c r="S2738" s="69">
        <v>28672</v>
      </c>
      <c r="T2738" s="70" t="s">
        <v>11380</v>
      </c>
      <c r="U2738" s="34" t="s">
        <v>4699</v>
      </c>
      <c r="V2738" s="34" t="s">
        <v>4699</v>
      </c>
      <c r="W2738" s="34" t="s">
        <v>11368</v>
      </c>
      <c r="X2738" s="71" t="s">
        <v>3512</v>
      </c>
    </row>
    <row r="2739" spans="1:24" x14ac:dyDescent="0.25">
      <c r="A2739" s="30" t="s">
        <v>1913</v>
      </c>
      <c r="B2739" s="31" t="s">
        <v>854</v>
      </c>
      <c r="C2739" s="31" t="str">
        <f t="shared" si="126"/>
        <v>Durable Medical Equipment and Supplies Policy</v>
      </c>
      <c r="G2739" s="30" t="s">
        <v>1913</v>
      </c>
      <c r="H2739" s="31" t="s">
        <v>854</v>
      </c>
      <c r="I2739" s="31" t="str">
        <f t="shared" si="127"/>
        <v>Durable Medical Equipment and Supplies Policy</v>
      </c>
      <c r="J2739" t="e">
        <f t="shared" ca="1" si="128"/>
        <v>#N/A</v>
      </c>
      <c r="N2739" s="71" t="s">
        <v>3512</v>
      </c>
      <c r="O2739" s="34" t="s">
        <v>36</v>
      </c>
      <c r="P2739" s="69">
        <v>6540</v>
      </c>
      <c r="Q2739" s="34" t="s">
        <v>11376</v>
      </c>
      <c r="R2739" s="34" t="s">
        <v>792</v>
      </c>
      <c r="S2739" s="69">
        <v>28678</v>
      </c>
      <c r="T2739" s="70" t="s">
        <v>11381</v>
      </c>
      <c r="U2739" s="34" t="s">
        <v>4699</v>
      </c>
      <c r="V2739" s="34" t="s">
        <v>4699</v>
      </c>
      <c r="W2739" s="34" t="s">
        <v>11368</v>
      </c>
      <c r="X2739" s="71" t="s">
        <v>3512</v>
      </c>
    </row>
    <row r="2740" spans="1:24" x14ac:dyDescent="0.25">
      <c r="A2740" s="30" t="s">
        <v>1914</v>
      </c>
      <c r="B2740" s="31" t="s">
        <v>853</v>
      </c>
      <c r="C2740" s="31" t="str">
        <f t="shared" si="126"/>
        <v>Durable Medical Equipment and Supplies Policy</v>
      </c>
      <c r="G2740" s="30" t="s">
        <v>1914</v>
      </c>
      <c r="H2740" s="31" t="s">
        <v>853</v>
      </c>
      <c r="I2740" s="31" t="str">
        <f t="shared" si="127"/>
        <v>Durable Medical Equipment and Supplies Policy</v>
      </c>
      <c r="J2740" t="e">
        <f t="shared" ca="1" si="128"/>
        <v>#N/A</v>
      </c>
      <c r="N2740" s="71" t="s">
        <v>3512</v>
      </c>
      <c r="O2740" s="34" t="s">
        <v>36</v>
      </c>
      <c r="P2740" s="69">
        <v>6540</v>
      </c>
      <c r="Q2740" s="34" t="s">
        <v>11376</v>
      </c>
      <c r="R2740" s="34" t="s">
        <v>793</v>
      </c>
      <c r="S2740" s="69">
        <v>28684</v>
      </c>
      <c r="T2740" s="70" t="s">
        <v>11382</v>
      </c>
      <c r="U2740" s="34" t="s">
        <v>4699</v>
      </c>
      <c r="V2740" s="34" t="s">
        <v>4699</v>
      </c>
      <c r="W2740" s="34" t="s">
        <v>11368</v>
      </c>
      <c r="X2740" s="71" t="s">
        <v>3512</v>
      </c>
    </row>
    <row r="2741" spans="1:24" x14ac:dyDescent="0.25">
      <c r="A2741" s="30" t="s">
        <v>1914</v>
      </c>
      <c r="B2741" s="31" t="s">
        <v>854</v>
      </c>
      <c r="C2741" s="31" t="str">
        <f t="shared" si="126"/>
        <v>Durable Medical Equipment and Supplies Policy</v>
      </c>
      <c r="G2741" s="30" t="s">
        <v>1914</v>
      </c>
      <c r="H2741" s="31" t="s">
        <v>854</v>
      </c>
      <c r="I2741" s="31" t="str">
        <f t="shared" si="127"/>
        <v>Durable Medical Equipment and Supplies Policy</v>
      </c>
      <c r="J2741" t="e">
        <f t="shared" ca="1" si="128"/>
        <v>#N/A</v>
      </c>
      <c r="N2741" s="71" t="s">
        <v>3512</v>
      </c>
      <c r="O2741" s="34" t="s">
        <v>36</v>
      </c>
      <c r="P2741" s="69">
        <v>6540</v>
      </c>
      <c r="Q2741" s="34" t="s">
        <v>11376</v>
      </c>
      <c r="R2741" s="34" t="s">
        <v>794</v>
      </c>
      <c r="S2741" s="69">
        <v>28694</v>
      </c>
      <c r="T2741" s="70" t="s">
        <v>11383</v>
      </c>
      <c r="U2741" s="34" t="s">
        <v>4699</v>
      </c>
      <c r="V2741" s="34" t="s">
        <v>4699</v>
      </c>
      <c r="W2741" s="34" t="s">
        <v>11368</v>
      </c>
      <c r="X2741" s="71" t="s">
        <v>3512</v>
      </c>
    </row>
    <row r="2742" spans="1:24" x14ac:dyDescent="0.25">
      <c r="A2742" s="30" t="s">
        <v>1915</v>
      </c>
      <c r="B2742" s="31" t="s">
        <v>1188</v>
      </c>
      <c r="C2742" s="31" t="str">
        <f t="shared" si="126"/>
        <v>Durable Medical Equipment and Supplies Policy</v>
      </c>
      <c r="G2742" s="30" t="s">
        <v>1915</v>
      </c>
      <c r="H2742" s="31" t="s">
        <v>1188</v>
      </c>
      <c r="I2742" s="31" t="str">
        <f t="shared" si="127"/>
        <v>Durable Medical Equipment and Supplies Policy</v>
      </c>
      <c r="J2742" t="e">
        <f t="shared" ca="1" si="128"/>
        <v>#N/A</v>
      </c>
      <c r="N2742" s="71" t="s">
        <v>3512</v>
      </c>
      <c r="O2742" s="34" t="s">
        <v>36</v>
      </c>
      <c r="P2742" s="69">
        <v>6540</v>
      </c>
      <c r="Q2742" s="34" t="s">
        <v>11376</v>
      </c>
      <c r="R2742" s="34" t="s">
        <v>795</v>
      </c>
      <c r="S2742" s="69">
        <v>28595</v>
      </c>
      <c r="T2742" s="70" t="s">
        <v>11384</v>
      </c>
      <c r="U2742" s="34" t="s">
        <v>4699</v>
      </c>
      <c r="V2742" s="34" t="s">
        <v>4699</v>
      </c>
      <c r="W2742" s="34" t="s">
        <v>11368</v>
      </c>
      <c r="X2742" s="71" t="s">
        <v>3512</v>
      </c>
    </row>
    <row r="2743" spans="1:24" x14ac:dyDescent="0.25">
      <c r="A2743" s="30" t="s">
        <v>1915</v>
      </c>
      <c r="B2743" s="31" t="s">
        <v>1189</v>
      </c>
      <c r="C2743" s="31" t="str">
        <f t="shared" si="126"/>
        <v>Durable Medical Equipment and Supplies Policy</v>
      </c>
      <c r="G2743" s="30" t="s">
        <v>1915</v>
      </c>
      <c r="H2743" s="31" t="s">
        <v>1189</v>
      </c>
      <c r="I2743" s="31" t="str">
        <f t="shared" si="127"/>
        <v>Durable Medical Equipment and Supplies Policy</v>
      </c>
      <c r="J2743" t="e">
        <f t="shared" ca="1" si="128"/>
        <v>#N/A</v>
      </c>
      <c r="N2743" s="71" t="s">
        <v>3512</v>
      </c>
      <c r="O2743" s="34" t="s">
        <v>36</v>
      </c>
      <c r="P2743" s="69">
        <v>6540</v>
      </c>
      <c r="Q2743" s="34" t="s">
        <v>11376</v>
      </c>
      <c r="R2743" s="34" t="s">
        <v>798</v>
      </c>
      <c r="S2743" s="69">
        <v>28620</v>
      </c>
      <c r="T2743" s="70" t="s">
        <v>11385</v>
      </c>
      <c r="U2743" s="34" t="s">
        <v>4699</v>
      </c>
      <c r="V2743" s="34" t="s">
        <v>4699</v>
      </c>
      <c r="W2743" s="34" t="s">
        <v>11368</v>
      </c>
      <c r="X2743" s="71" t="s">
        <v>3512</v>
      </c>
    </row>
    <row r="2744" spans="1:24" x14ac:dyDescent="0.25">
      <c r="A2744" s="30" t="s">
        <v>1916</v>
      </c>
      <c r="B2744" s="31" t="s">
        <v>1188</v>
      </c>
      <c r="C2744" s="31" t="str">
        <f t="shared" si="126"/>
        <v>Durable Medical Equipment and Supplies Policy</v>
      </c>
      <c r="G2744" s="30" t="s">
        <v>1916</v>
      </c>
      <c r="H2744" s="31" t="s">
        <v>1188</v>
      </c>
      <c r="I2744" s="31" t="str">
        <f t="shared" si="127"/>
        <v>Durable Medical Equipment and Supplies Policy</v>
      </c>
      <c r="J2744" t="e">
        <f t="shared" ca="1" si="128"/>
        <v>#N/A</v>
      </c>
      <c r="N2744" s="71" t="s">
        <v>3512</v>
      </c>
      <c r="O2744" s="34" t="s">
        <v>36</v>
      </c>
      <c r="P2744" s="69">
        <v>6540</v>
      </c>
      <c r="Q2744" s="34" t="s">
        <v>11376</v>
      </c>
      <c r="R2744" s="34" t="s">
        <v>799</v>
      </c>
      <c r="S2744" s="69">
        <v>28624</v>
      </c>
      <c r="T2744" s="70" t="s">
        <v>11386</v>
      </c>
      <c r="U2744" s="34" t="s">
        <v>4699</v>
      </c>
      <c r="V2744" s="34" t="s">
        <v>4699</v>
      </c>
      <c r="W2744" s="34" t="s">
        <v>11368</v>
      </c>
      <c r="X2744" s="71" t="s">
        <v>3512</v>
      </c>
    </row>
    <row r="2745" spans="1:24" x14ac:dyDescent="0.25">
      <c r="A2745" s="30" t="s">
        <v>1917</v>
      </c>
      <c r="B2745" s="31" t="s">
        <v>853</v>
      </c>
      <c r="C2745" s="31" t="str">
        <f t="shared" si="126"/>
        <v>Durable Medical Equipment and Supplies Policy</v>
      </c>
      <c r="G2745" s="30" t="s">
        <v>1917</v>
      </c>
      <c r="H2745" s="31" t="s">
        <v>853</v>
      </c>
      <c r="I2745" s="31" t="str">
        <f t="shared" si="127"/>
        <v>Durable Medical Equipment and Supplies Policy</v>
      </c>
      <c r="J2745" t="e">
        <f t="shared" ca="1" si="128"/>
        <v>#N/A</v>
      </c>
      <c r="N2745" s="71" t="s">
        <v>3512</v>
      </c>
      <c r="O2745" s="34" t="s">
        <v>36</v>
      </c>
      <c r="P2745" s="69">
        <v>6540</v>
      </c>
      <c r="Q2745" s="34" t="s">
        <v>11376</v>
      </c>
      <c r="R2745" s="34" t="s">
        <v>809</v>
      </c>
      <c r="S2745" s="69">
        <v>45094</v>
      </c>
      <c r="T2745" s="70" t="s">
        <v>11387</v>
      </c>
      <c r="U2745" s="34" t="s">
        <v>4699</v>
      </c>
      <c r="V2745" s="34" t="s">
        <v>4699</v>
      </c>
      <c r="W2745" s="34" t="s">
        <v>11368</v>
      </c>
      <c r="X2745" s="71" t="s">
        <v>3512</v>
      </c>
    </row>
    <row r="2746" spans="1:24" x14ac:dyDescent="0.25">
      <c r="A2746" s="30" t="s">
        <v>1918</v>
      </c>
      <c r="B2746" s="31" t="s">
        <v>866</v>
      </c>
      <c r="C2746" s="31" t="str">
        <f t="shared" si="126"/>
        <v>Durable Medical Equipment and Supplies Policy</v>
      </c>
      <c r="G2746" s="30" t="s">
        <v>1918</v>
      </c>
      <c r="H2746" s="31" t="s">
        <v>866</v>
      </c>
      <c r="I2746" s="31" t="str">
        <f t="shared" si="127"/>
        <v>Durable Medical Equipment and Supplies Policy</v>
      </c>
      <c r="J2746" t="e">
        <f t="shared" ca="1" si="128"/>
        <v>#N/A</v>
      </c>
      <c r="N2746" s="71" t="s">
        <v>3512</v>
      </c>
      <c r="O2746" s="34" t="s">
        <v>36</v>
      </c>
      <c r="P2746" s="69">
        <v>6540</v>
      </c>
      <c r="Q2746" s="34" t="s">
        <v>11376</v>
      </c>
      <c r="R2746" s="34" t="s">
        <v>819</v>
      </c>
      <c r="S2746" s="69">
        <v>45096</v>
      </c>
      <c r="T2746" s="70" t="s">
        <v>11388</v>
      </c>
      <c r="U2746" s="34" t="s">
        <v>4699</v>
      </c>
      <c r="V2746" s="34" t="s">
        <v>4699</v>
      </c>
      <c r="W2746" s="34" t="s">
        <v>11368</v>
      </c>
      <c r="X2746" s="71" t="s">
        <v>3512</v>
      </c>
    </row>
    <row r="2747" spans="1:24" x14ac:dyDescent="0.25">
      <c r="A2747" s="30" t="s">
        <v>1919</v>
      </c>
      <c r="B2747" s="31" t="s">
        <v>866</v>
      </c>
      <c r="C2747" s="31" t="str">
        <f t="shared" si="126"/>
        <v>Durable Medical Equipment and Supplies Policy</v>
      </c>
      <c r="G2747" s="30" t="s">
        <v>1919</v>
      </c>
      <c r="H2747" s="31" t="s">
        <v>866</v>
      </c>
      <c r="I2747" s="31" t="str">
        <f t="shared" si="127"/>
        <v>Durable Medical Equipment and Supplies Policy</v>
      </c>
      <c r="J2747" t="e">
        <f t="shared" ca="1" si="128"/>
        <v>#N/A</v>
      </c>
      <c r="N2747" s="71" t="s">
        <v>3512</v>
      </c>
      <c r="O2747" s="34" t="s">
        <v>36</v>
      </c>
      <c r="P2747" s="69">
        <v>6540</v>
      </c>
      <c r="Q2747" s="34" t="s">
        <v>11376</v>
      </c>
      <c r="R2747" s="34" t="s">
        <v>820</v>
      </c>
      <c r="S2747" s="69">
        <v>51319</v>
      </c>
      <c r="T2747" s="70" t="s">
        <v>11389</v>
      </c>
      <c r="U2747" s="34" t="s">
        <v>4699</v>
      </c>
      <c r="V2747" s="34" t="s">
        <v>4699</v>
      </c>
      <c r="W2747" s="34" t="s">
        <v>11368</v>
      </c>
      <c r="X2747" s="71" t="s">
        <v>3512</v>
      </c>
    </row>
    <row r="2748" spans="1:24" x14ac:dyDescent="0.25">
      <c r="A2748" s="30" t="s">
        <v>1920</v>
      </c>
      <c r="B2748" s="31" t="s">
        <v>866</v>
      </c>
      <c r="C2748" s="31" t="str">
        <f t="shared" si="126"/>
        <v>Durable Medical Equipment and Supplies Policy</v>
      </c>
      <c r="G2748" s="30" t="s">
        <v>1920</v>
      </c>
      <c r="H2748" s="31" t="s">
        <v>866</v>
      </c>
      <c r="I2748" s="31" t="str">
        <f t="shared" si="127"/>
        <v>Durable Medical Equipment and Supplies Policy</v>
      </c>
      <c r="J2748" t="e">
        <f t="shared" ca="1" si="128"/>
        <v>#N/A</v>
      </c>
      <c r="N2748" s="71" t="s">
        <v>3512</v>
      </c>
      <c r="O2748" s="34" t="s">
        <v>36</v>
      </c>
      <c r="P2748" s="69">
        <v>6545</v>
      </c>
      <c r="Q2748" s="34" t="s">
        <v>11390</v>
      </c>
      <c r="R2748" s="34" t="s">
        <v>717</v>
      </c>
      <c r="S2748" s="69">
        <v>41813</v>
      </c>
      <c r="T2748" s="70" t="s">
        <v>11391</v>
      </c>
      <c r="U2748" s="34" t="s">
        <v>4699</v>
      </c>
      <c r="V2748" s="34" t="s">
        <v>4699</v>
      </c>
      <c r="W2748" s="34" t="s">
        <v>11365</v>
      </c>
      <c r="X2748" s="71" t="s">
        <v>3512</v>
      </c>
    </row>
    <row r="2749" spans="1:24" x14ac:dyDescent="0.25">
      <c r="A2749" s="30" t="s">
        <v>1920</v>
      </c>
      <c r="B2749" s="31" t="s">
        <v>867</v>
      </c>
      <c r="C2749" s="31" t="str">
        <f t="shared" si="126"/>
        <v>Durable Medical Equipment and Supplies Policy</v>
      </c>
      <c r="G2749" s="30" t="s">
        <v>1920</v>
      </c>
      <c r="H2749" s="31" t="s">
        <v>867</v>
      </c>
      <c r="I2749" s="31" t="str">
        <f t="shared" si="127"/>
        <v>Durable Medical Equipment and Supplies Policy</v>
      </c>
      <c r="J2749" t="e">
        <f t="shared" ca="1" si="128"/>
        <v>#N/A</v>
      </c>
      <c r="N2749" s="71" t="s">
        <v>3512</v>
      </c>
      <c r="O2749" s="34" t="s">
        <v>36</v>
      </c>
      <c r="P2749" s="69">
        <v>6545</v>
      </c>
      <c r="Q2749" s="34" t="s">
        <v>11390</v>
      </c>
      <c r="R2749" s="34" t="s">
        <v>719</v>
      </c>
      <c r="S2749" s="69">
        <v>45208</v>
      </c>
      <c r="T2749" s="70" t="s">
        <v>11392</v>
      </c>
      <c r="U2749" s="34" t="s">
        <v>4699</v>
      </c>
      <c r="V2749" s="34" t="s">
        <v>4699</v>
      </c>
      <c r="W2749" s="34" t="s">
        <v>11365</v>
      </c>
      <c r="X2749" s="71" t="s">
        <v>3512</v>
      </c>
    </row>
    <row r="2750" spans="1:24" x14ac:dyDescent="0.25">
      <c r="A2750" s="30" t="s">
        <v>1921</v>
      </c>
      <c r="B2750" s="31" t="s">
        <v>866</v>
      </c>
      <c r="C2750" s="31" t="str">
        <f t="shared" si="126"/>
        <v>Durable Medical Equipment and Supplies Policy</v>
      </c>
      <c r="G2750" s="30" t="s">
        <v>1921</v>
      </c>
      <c r="H2750" s="31" t="s">
        <v>866</v>
      </c>
      <c r="I2750" s="31" t="str">
        <f t="shared" si="127"/>
        <v>Durable Medical Equipment and Supplies Policy</v>
      </c>
      <c r="J2750" t="e">
        <f t="shared" ca="1" si="128"/>
        <v>#N/A</v>
      </c>
      <c r="N2750" s="71" t="s">
        <v>3512</v>
      </c>
      <c r="O2750" s="34" t="s">
        <v>36</v>
      </c>
      <c r="P2750" s="69">
        <v>6546</v>
      </c>
      <c r="Q2750" s="34" t="s">
        <v>11393</v>
      </c>
      <c r="R2750" s="34" t="s">
        <v>780</v>
      </c>
      <c r="S2750" s="69">
        <v>45232</v>
      </c>
      <c r="T2750" s="70" t="s">
        <v>11394</v>
      </c>
      <c r="U2750" s="34" t="s">
        <v>4699</v>
      </c>
      <c r="V2750" s="34" t="s">
        <v>4699</v>
      </c>
      <c r="W2750" s="34" t="s">
        <v>11365</v>
      </c>
      <c r="X2750" s="71" t="s">
        <v>3512</v>
      </c>
    </row>
    <row r="2751" spans="1:24" x14ac:dyDescent="0.25">
      <c r="A2751" s="30" t="s">
        <v>1922</v>
      </c>
      <c r="B2751" s="31" t="s">
        <v>866</v>
      </c>
      <c r="C2751" s="31" t="str">
        <f t="shared" si="126"/>
        <v>Durable Medical Equipment and Supplies Policy</v>
      </c>
      <c r="G2751" s="30" t="s">
        <v>1922</v>
      </c>
      <c r="H2751" s="31" t="s">
        <v>866</v>
      </c>
      <c r="I2751" s="31" t="str">
        <f t="shared" si="127"/>
        <v>Durable Medical Equipment and Supplies Policy</v>
      </c>
      <c r="J2751" t="e">
        <f t="shared" ca="1" si="128"/>
        <v>#N/A</v>
      </c>
      <c r="N2751" s="71" t="s">
        <v>3512</v>
      </c>
      <c r="O2751" s="34" t="s">
        <v>36</v>
      </c>
      <c r="P2751" s="69">
        <v>6556</v>
      </c>
      <c r="Q2751" s="34" t="s">
        <v>11395</v>
      </c>
      <c r="R2751" s="34" t="s">
        <v>725</v>
      </c>
      <c r="S2751" s="69">
        <v>36304</v>
      </c>
      <c r="T2751" s="70" t="s">
        <v>11396</v>
      </c>
      <c r="U2751" s="34" t="s">
        <v>4699</v>
      </c>
      <c r="V2751" s="34" t="s">
        <v>4699</v>
      </c>
      <c r="W2751" s="34" t="s">
        <v>11365</v>
      </c>
      <c r="X2751" s="71" t="s">
        <v>3512</v>
      </c>
    </row>
    <row r="2752" spans="1:24" x14ac:dyDescent="0.25">
      <c r="A2752" s="30" t="s">
        <v>1922</v>
      </c>
      <c r="B2752" s="31" t="s">
        <v>867</v>
      </c>
      <c r="C2752" s="31" t="str">
        <f t="shared" si="126"/>
        <v>Durable Medical Equipment and Supplies Policy</v>
      </c>
      <c r="G2752" s="30" t="s">
        <v>1922</v>
      </c>
      <c r="H2752" s="31" t="s">
        <v>867</v>
      </c>
      <c r="I2752" s="31" t="str">
        <f t="shared" si="127"/>
        <v>Durable Medical Equipment and Supplies Policy</v>
      </c>
      <c r="J2752" t="e">
        <f t="shared" ca="1" si="128"/>
        <v>#N/A</v>
      </c>
      <c r="N2752" s="71" t="s">
        <v>3512</v>
      </c>
      <c r="O2752" s="34" t="s">
        <v>36</v>
      </c>
      <c r="P2752" s="69">
        <v>6557</v>
      </c>
      <c r="Q2752" s="34" t="s">
        <v>11397</v>
      </c>
      <c r="R2752" s="34" t="s">
        <v>733</v>
      </c>
      <c r="S2752" s="69">
        <v>45206</v>
      </c>
      <c r="T2752" s="70" t="s">
        <v>11398</v>
      </c>
      <c r="U2752" s="34" t="s">
        <v>4699</v>
      </c>
      <c r="V2752" s="34" t="s">
        <v>4699</v>
      </c>
      <c r="W2752" s="34" t="s">
        <v>11368</v>
      </c>
      <c r="X2752" s="71" t="s">
        <v>3512</v>
      </c>
    </row>
    <row r="2753" spans="1:24" x14ac:dyDescent="0.25">
      <c r="A2753" s="30" t="s">
        <v>1923</v>
      </c>
      <c r="B2753" s="31" t="s">
        <v>858</v>
      </c>
      <c r="C2753" s="31" t="str">
        <f t="shared" si="126"/>
        <v>Durable Medical Equipment and Supplies Policy</v>
      </c>
      <c r="G2753" s="30" t="s">
        <v>1923</v>
      </c>
      <c r="H2753" s="31" t="s">
        <v>858</v>
      </c>
      <c r="I2753" s="31" t="str">
        <f t="shared" si="127"/>
        <v>Durable Medical Equipment and Supplies Policy</v>
      </c>
      <c r="J2753" t="e">
        <f t="shared" ca="1" si="128"/>
        <v>#N/A</v>
      </c>
      <c r="N2753" s="71" t="s">
        <v>3512</v>
      </c>
      <c r="O2753" s="34" t="s">
        <v>36</v>
      </c>
      <c r="P2753" s="69">
        <v>6664</v>
      </c>
      <c r="Q2753" s="34" t="s">
        <v>11399</v>
      </c>
      <c r="R2753" s="34" t="s">
        <v>744</v>
      </c>
      <c r="S2753" s="69">
        <v>51120</v>
      </c>
      <c r="T2753" s="70" t="s">
        <v>11400</v>
      </c>
      <c r="U2753" s="34" t="s">
        <v>4699</v>
      </c>
      <c r="V2753" s="34" t="s">
        <v>4699</v>
      </c>
      <c r="W2753" s="34" t="s">
        <v>11365</v>
      </c>
      <c r="X2753" s="71" t="s">
        <v>3512</v>
      </c>
    </row>
    <row r="2754" spans="1:24" x14ac:dyDescent="0.25">
      <c r="A2754" s="30" t="s">
        <v>1923</v>
      </c>
      <c r="B2754" s="31" t="s">
        <v>859</v>
      </c>
      <c r="C2754" s="31" t="str">
        <f t="shared" si="126"/>
        <v>Durable Medical Equipment and Supplies Policy</v>
      </c>
      <c r="G2754" s="30" t="s">
        <v>1923</v>
      </c>
      <c r="H2754" s="31" t="s">
        <v>859</v>
      </c>
      <c r="I2754" s="31" t="str">
        <f t="shared" si="127"/>
        <v>Durable Medical Equipment and Supplies Policy</v>
      </c>
      <c r="J2754" t="e">
        <f t="shared" ca="1" si="128"/>
        <v>#N/A</v>
      </c>
      <c r="N2754" s="71" t="s">
        <v>3512</v>
      </c>
      <c r="O2754" s="34" t="s">
        <v>36</v>
      </c>
      <c r="P2754" s="69">
        <v>6664</v>
      </c>
      <c r="Q2754" s="34" t="s">
        <v>11399</v>
      </c>
      <c r="R2754" s="34" t="s">
        <v>745</v>
      </c>
      <c r="S2754" s="69">
        <v>51115</v>
      </c>
      <c r="T2754" s="70" t="s">
        <v>11401</v>
      </c>
      <c r="U2754" s="34" t="s">
        <v>4699</v>
      </c>
      <c r="V2754" s="34" t="s">
        <v>4699</v>
      </c>
      <c r="W2754" s="34" t="s">
        <v>11365</v>
      </c>
      <c r="X2754" s="71" t="s">
        <v>3512</v>
      </c>
    </row>
    <row r="2755" spans="1:24" x14ac:dyDescent="0.25">
      <c r="A2755" s="30" t="s">
        <v>1924</v>
      </c>
      <c r="B2755" s="31" t="s">
        <v>866</v>
      </c>
      <c r="C2755" s="31" t="str">
        <f t="shared" ref="C2755:C2818" si="129">VLOOKUP(A2755,$G:$I,3,0)</f>
        <v>Durable Medical Equipment and Supplies Policy</v>
      </c>
      <c r="G2755" s="30" t="s">
        <v>1924</v>
      </c>
      <c r="H2755" s="31" t="s">
        <v>866</v>
      </c>
      <c r="I2755" s="31" t="str">
        <f t="shared" ref="I2755:I2818" si="130">VLOOKUP(G2755,$R:$X,7,0)</f>
        <v>Durable Medical Equipment and Supplies Policy</v>
      </c>
      <c r="J2755" t="e">
        <f t="shared" ref="J2755:J2818" ca="1" si="131">VLOOKUP(I2755,$J:$J,1,0)</f>
        <v>#N/A</v>
      </c>
      <c r="N2755" s="71" t="s">
        <v>3512</v>
      </c>
      <c r="O2755" s="34" t="s">
        <v>36</v>
      </c>
      <c r="P2755" s="69">
        <v>6664</v>
      </c>
      <c r="Q2755" s="34" t="s">
        <v>11399</v>
      </c>
      <c r="R2755" s="34" t="s">
        <v>746</v>
      </c>
      <c r="S2755" s="69">
        <v>51206</v>
      </c>
      <c r="T2755" s="70" t="s">
        <v>11402</v>
      </c>
      <c r="U2755" s="34" t="s">
        <v>4699</v>
      </c>
      <c r="V2755" s="34" t="s">
        <v>4699</v>
      </c>
      <c r="W2755" s="34" t="s">
        <v>11365</v>
      </c>
      <c r="X2755" s="71" t="s">
        <v>3512</v>
      </c>
    </row>
    <row r="2756" spans="1:24" x14ac:dyDescent="0.25">
      <c r="A2756" s="30" t="s">
        <v>1925</v>
      </c>
      <c r="B2756" s="31" t="s">
        <v>866</v>
      </c>
      <c r="C2756" s="31" t="str">
        <f t="shared" si="129"/>
        <v>Durable Medical Equipment and Supplies Policy</v>
      </c>
      <c r="G2756" s="30" t="s">
        <v>1925</v>
      </c>
      <c r="H2756" s="31" t="s">
        <v>866</v>
      </c>
      <c r="I2756" s="31" t="str">
        <f t="shared" si="130"/>
        <v>Durable Medical Equipment and Supplies Policy</v>
      </c>
      <c r="J2756" t="e">
        <f t="shared" ca="1" si="131"/>
        <v>#N/A</v>
      </c>
      <c r="N2756" s="71" t="s">
        <v>3512</v>
      </c>
      <c r="O2756" s="34" t="s">
        <v>36</v>
      </c>
      <c r="P2756" s="69">
        <v>6664</v>
      </c>
      <c r="Q2756" s="34" t="s">
        <v>11399</v>
      </c>
      <c r="R2756" s="34" t="s">
        <v>748</v>
      </c>
      <c r="S2756" s="69">
        <v>51222</v>
      </c>
      <c r="T2756" s="70" t="s">
        <v>11403</v>
      </c>
      <c r="U2756" s="34" t="s">
        <v>4699</v>
      </c>
      <c r="V2756" s="34" t="s">
        <v>4699</v>
      </c>
      <c r="W2756" s="34" t="s">
        <v>11365</v>
      </c>
      <c r="X2756" s="71" t="s">
        <v>3512</v>
      </c>
    </row>
    <row r="2757" spans="1:24" x14ac:dyDescent="0.25">
      <c r="A2757" s="30" t="s">
        <v>104</v>
      </c>
      <c r="B2757" s="31" t="s">
        <v>1926</v>
      </c>
      <c r="C2757" s="31" t="str">
        <f t="shared" si="129"/>
        <v>Durable Medical Equipment and Supplies Policy</v>
      </c>
      <c r="G2757" s="30" t="s">
        <v>104</v>
      </c>
      <c r="H2757" s="31" t="s">
        <v>1926</v>
      </c>
      <c r="I2757" s="31" t="str">
        <f t="shared" si="130"/>
        <v>Durable Medical Equipment and Supplies Policy</v>
      </c>
      <c r="J2757" t="e">
        <f t="shared" ca="1" si="131"/>
        <v>#N/A</v>
      </c>
      <c r="N2757" s="71" t="s">
        <v>3512</v>
      </c>
      <c r="O2757" s="34" t="s">
        <v>36</v>
      </c>
      <c r="P2757" s="69">
        <v>6664</v>
      </c>
      <c r="Q2757" s="34" t="s">
        <v>11399</v>
      </c>
      <c r="R2757" s="34" t="s">
        <v>751</v>
      </c>
      <c r="S2757" s="69">
        <v>51212</v>
      </c>
      <c r="T2757" s="70" t="s">
        <v>11404</v>
      </c>
      <c r="U2757" s="34" t="s">
        <v>4699</v>
      </c>
      <c r="V2757" s="34" t="s">
        <v>4699</v>
      </c>
      <c r="W2757" s="34" t="s">
        <v>11365</v>
      </c>
      <c r="X2757" s="71" t="s">
        <v>3512</v>
      </c>
    </row>
    <row r="2758" spans="1:24" x14ac:dyDescent="0.25">
      <c r="A2758" s="30" t="s">
        <v>104</v>
      </c>
      <c r="B2758" s="31" t="s">
        <v>1927</v>
      </c>
      <c r="C2758" s="31" t="str">
        <f t="shared" si="129"/>
        <v>Durable Medical Equipment and Supplies Policy</v>
      </c>
      <c r="G2758" s="30" t="s">
        <v>104</v>
      </c>
      <c r="H2758" s="31" t="s">
        <v>1927</v>
      </c>
      <c r="I2758" s="31" t="str">
        <f t="shared" si="130"/>
        <v>Durable Medical Equipment and Supplies Policy</v>
      </c>
      <c r="J2758" t="e">
        <f t="shared" ca="1" si="131"/>
        <v>#N/A</v>
      </c>
      <c r="N2758" s="71" t="s">
        <v>3512</v>
      </c>
      <c r="O2758" s="34" t="s">
        <v>36</v>
      </c>
      <c r="P2758" s="69">
        <v>6664</v>
      </c>
      <c r="Q2758" s="34" t="s">
        <v>11399</v>
      </c>
      <c r="R2758" s="34" t="s">
        <v>773</v>
      </c>
      <c r="S2758" s="69">
        <v>51297</v>
      </c>
      <c r="T2758" s="70" t="s">
        <v>11405</v>
      </c>
      <c r="U2758" s="34" t="s">
        <v>4699</v>
      </c>
      <c r="V2758" s="34" t="s">
        <v>4699</v>
      </c>
      <c r="W2758" s="34" t="s">
        <v>11365</v>
      </c>
      <c r="X2758" s="71" t="s">
        <v>3512</v>
      </c>
    </row>
    <row r="2759" spans="1:24" x14ac:dyDescent="0.25">
      <c r="A2759" s="30" t="s">
        <v>104</v>
      </c>
      <c r="B2759" s="31" t="s">
        <v>1928</v>
      </c>
      <c r="C2759" s="31" t="str">
        <f t="shared" si="129"/>
        <v>Durable Medical Equipment and Supplies Policy</v>
      </c>
      <c r="G2759" s="30" t="s">
        <v>104</v>
      </c>
      <c r="H2759" s="31" t="s">
        <v>1928</v>
      </c>
      <c r="I2759" s="31" t="str">
        <f t="shared" si="130"/>
        <v>Durable Medical Equipment and Supplies Policy</v>
      </c>
      <c r="J2759" t="e">
        <f t="shared" ca="1" si="131"/>
        <v>#N/A</v>
      </c>
      <c r="N2759" s="71" t="s">
        <v>3512</v>
      </c>
      <c r="O2759" s="34" t="s">
        <v>36</v>
      </c>
      <c r="P2759" s="69">
        <v>6664</v>
      </c>
      <c r="Q2759" s="34" t="s">
        <v>11399</v>
      </c>
      <c r="R2759" s="34" t="s">
        <v>779</v>
      </c>
      <c r="S2759" s="69">
        <v>51299</v>
      </c>
      <c r="T2759" s="70" t="s">
        <v>11406</v>
      </c>
      <c r="U2759" s="34" t="s">
        <v>4699</v>
      </c>
      <c r="V2759" s="34" t="s">
        <v>4699</v>
      </c>
      <c r="W2759" s="34" t="s">
        <v>11365</v>
      </c>
      <c r="X2759" s="71" t="s">
        <v>3512</v>
      </c>
    </row>
    <row r="2760" spans="1:24" x14ac:dyDescent="0.25">
      <c r="A2760" s="30" t="s">
        <v>104</v>
      </c>
      <c r="B2760" s="31" t="s">
        <v>1929</v>
      </c>
      <c r="C2760" s="31" t="str">
        <f t="shared" si="129"/>
        <v>Durable Medical Equipment and Supplies Policy</v>
      </c>
      <c r="G2760" s="30" t="s">
        <v>104</v>
      </c>
      <c r="H2760" s="31" t="s">
        <v>1929</v>
      </c>
      <c r="I2760" s="31" t="str">
        <f t="shared" si="130"/>
        <v>Durable Medical Equipment and Supplies Policy</v>
      </c>
      <c r="J2760" t="e">
        <f t="shared" ca="1" si="131"/>
        <v>#N/A</v>
      </c>
      <c r="N2760" s="71" t="s">
        <v>3512</v>
      </c>
      <c r="O2760" s="34" t="s">
        <v>36</v>
      </c>
      <c r="P2760" s="69">
        <v>6664</v>
      </c>
      <c r="Q2760" s="34" t="s">
        <v>11399</v>
      </c>
      <c r="R2760" s="34" t="s">
        <v>788</v>
      </c>
      <c r="S2760" s="69">
        <v>51215</v>
      </c>
      <c r="T2760" s="70" t="s">
        <v>11407</v>
      </c>
      <c r="U2760" s="34" t="s">
        <v>4699</v>
      </c>
      <c r="V2760" s="34" t="s">
        <v>4699</v>
      </c>
      <c r="W2760" s="34" t="s">
        <v>11365</v>
      </c>
      <c r="X2760" s="71" t="s">
        <v>3512</v>
      </c>
    </row>
    <row r="2761" spans="1:24" x14ac:dyDescent="0.25">
      <c r="A2761" s="30" t="s">
        <v>104</v>
      </c>
      <c r="B2761" s="31" t="s">
        <v>1930</v>
      </c>
      <c r="C2761" s="31" t="str">
        <f t="shared" si="129"/>
        <v>Durable Medical Equipment and Supplies Policy</v>
      </c>
      <c r="G2761" s="30" t="s">
        <v>104</v>
      </c>
      <c r="H2761" s="31" t="s">
        <v>1930</v>
      </c>
      <c r="I2761" s="31" t="str">
        <f t="shared" si="130"/>
        <v>Durable Medical Equipment and Supplies Policy</v>
      </c>
      <c r="J2761" t="e">
        <f t="shared" ca="1" si="131"/>
        <v>#N/A</v>
      </c>
      <c r="N2761" s="71" t="s">
        <v>3512</v>
      </c>
      <c r="O2761" s="34" t="s">
        <v>36</v>
      </c>
      <c r="P2761" s="69">
        <v>6664</v>
      </c>
      <c r="Q2761" s="34" t="s">
        <v>11399</v>
      </c>
      <c r="R2761" s="34" t="s">
        <v>796</v>
      </c>
      <c r="S2761" s="69">
        <v>51217</v>
      </c>
      <c r="T2761" s="70" t="s">
        <v>11408</v>
      </c>
      <c r="U2761" s="34" t="s">
        <v>4699</v>
      </c>
      <c r="V2761" s="34" t="s">
        <v>4699</v>
      </c>
      <c r="W2761" s="34" t="s">
        <v>11365</v>
      </c>
      <c r="X2761" s="71" t="s">
        <v>3512</v>
      </c>
    </row>
    <row r="2762" spans="1:24" x14ac:dyDescent="0.25">
      <c r="A2762" s="30" t="s">
        <v>104</v>
      </c>
      <c r="B2762" s="31" t="s">
        <v>1931</v>
      </c>
      <c r="C2762" s="31" t="str">
        <f t="shared" si="129"/>
        <v>Durable Medical Equipment and Supplies Policy</v>
      </c>
      <c r="G2762" s="30" t="s">
        <v>104</v>
      </c>
      <c r="H2762" s="31" t="s">
        <v>1931</v>
      </c>
      <c r="I2762" s="31" t="str">
        <f t="shared" si="130"/>
        <v>Durable Medical Equipment and Supplies Policy</v>
      </c>
      <c r="J2762" t="e">
        <f t="shared" ca="1" si="131"/>
        <v>#N/A</v>
      </c>
      <c r="N2762" s="71" t="s">
        <v>3512</v>
      </c>
      <c r="O2762" s="34" t="s">
        <v>36</v>
      </c>
      <c r="P2762" s="69">
        <v>6664</v>
      </c>
      <c r="Q2762" s="34" t="s">
        <v>11399</v>
      </c>
      <c r="R2762" s="34" t="s">
        <v>797</v>
      </c>
      <c r="S2762" s="69">
        <v>51311</v>
      </c>
      <c r="T2762" s="70" t="s">
        <v>11409</v>
      </c>
      <c r="U2762" s="34" t="s">
        <v>4699</v>
      </c>
      <c r="V2762" s="34" t="s">
        <v>4699</v>
      </c>
      <c r="W2762" s="34" t="s">
        <v>11365</v>
      </c>
      <c r="X2762" s="71" t="s">
        <v>3512</v>
      </c>
    </row>
    <row r="2763" spans="1:24" x14ac:dyDescent="0.25">
      <c r="A2763" s="30" t="s">
        <v>104</v>
      </c>
      <c r="B2763" s="31" t="s">
        <v>1932</v>
      </c>
      <c r="C2763" s="31" t="str">
        <f t="shared" si="129"/>
        <v>Durable Medical Equipment and Supplies Policy</v>
      </c>
      <c r="G2763" s="30" t="s">
        <v>104</v>
      </c>
      <c r="H2763" s="31" t="s">
        <v>1932</v>
      </c>
      <c r="I2763" s="31" t="str">
        <f t="shared" si="130"/>
        <v>Durable Medical Equipment and Supplies Policy</v>
      </c>
      <c r="J2763" t="e">
        <f t="shared" ca="1" si="131"/>
        <v>#N/A</v>
      </c>
      <c r="N2763" s="71" t="s">
        <v>3512</v>
      </c>
      <c r="O2763" s="34" t="s">
        <v>36</v>
      </c>
      <c r="P2763" s="69">
        <v>6698</v>
      </c>
      <c r="Q2763" s="34" t="s">
        <v>11410</v>
      </c>
      <c r="R2763" s="34" t="s">
        <v>843</v>
      </c>
      <c r="S2763" s="69">
        <v>38151</v>
      </c>
      <c r="T2763" s="70" t="s">
        <v>11411</v>
      </c>
      <c r="U2763" s="34" t="s">
        <v>4699</v>
      </c>
      <c r="V2763" s="34" t="s">
        <v>4699</v>
      </c>
      <c r="W2763" s="34" t="s">
        <v>3560</v>
      </c>
      <c r="X2763" s="71" t="s">
        <v>3512</v>
      </c>
    </row>
    <row r="2764" spans="1:24" x14ac:dyDescent="0.25">
      <c r="A2764" s="30" t="s">
        <v>104</v>
      </c>
      <c r="B2764" s="31" t="s">
        <v>1933</v>
      </c>
      <c r="C2764" s="31" t="str">
        <f t="shared" si="129"/>
        <v>Durable Medical Equipment and Supplies Policy</v>
      </c>
      <c r="G2764" s="30" t="s">
        <v>104</v>
      </c>
      <c r="H2764" s="31" t="s">
        <v>1933</v>
      </c>
      <c r="I2764" s="31" t="str">
        <f t="shared" si="130"/>
        <v>Durable Medical Equipment and Supplies Policy</v>
      </c>
      <c r="J2764" t="e">
        <f t="shared" ca="1" si="131"/>
        <v>#N/A</v>
      </c>
      <c r="N2764" s="71" t="s">
        <v>3512</v>
      </c>
      <c r="O2764" s="34" t="s">
        <v>36</v>
      </c>
      <c r="P2764" s="69">
        <v>6931</v>
      </c>
      <c r="Q2764" s="34" t="s">
        <v>11412</v>
      </c>
      <c r="R2764" s="34" t="s">
        <v>960</v>
      </c>
      <c r="S2764" s="69">
        <v>45197</v>
      </c>
      <c r="T2764" s="70" t="s">
        <v>11413</v>
      </c>
      <c r="U2764" s="34" t="s">
        <v>4699</v>
      </c>
      <c r="V2764" s="34" t="s">
        <v>4699</v>
      </c>
      <c r="W2764" s="34" t="s">
        <v>11368</v>
      </c>
      <c r="X2764" s="71" t="s">
        <v>3512</v>
      </c>
    </row>
    <row r="2765" spans="1:24" x14ac:dyDescent="0.25">
      <c r="A2765" s="30" t="s">
        <v>1934</v>
      </c>
      <c r="B2765" s="31" t="s">
        <v>853</v>
      </c>
      <c r="C2765" s="31" t="str">
        <f t="shared" si="129"/>
        <v>Durable Medical Equipment and Supplies Policy</v>
      </c>
      <c r="G2765" s="30" t="s">
        <v>1934</v>
      </c>
      <c r="H2765" s="31" t="s">
        <v>853</v>
      </c>
      <c r="I2765" s="31" t="str">
        <f t="shared" si="130"/>
        <v>Durable Medical Equipment and Supplies Policy</v>
      </c>
      <c r="J2765" t="e">
        <f t="shared" ca="1" si="131"/>
        <v>#N/A</v>
      </c>
      <c r="N2765" s="71" t="s">
        <v>3512</v>
      </c>
      <c r="O2765" s="34" t="s">
        <v>36</v>
      </c>
      <c r="P2765" s="69">
        <v>6995</v>
      </c>
      <c r="Q2765" s="34" t="s">
        <v>11414</v>
      </c>
      <c r="R2765" s="34" t="s">
        <v>1027</v>
      </c>
      <c r="S2765" s="69">
        <v>41769</v>
      </c>
      <c r="T2765" s="70" t="s">
        <v>11415</v>
      </c>
      <c r="U2765" s="34" t="s">
        <v>4699</v>
      </c>
      <c r="V2765" s="34" t="s">
        <v>4699</v>
      </c>
      <c r="W2765" s="34" t="s">
        <v>11368</v>
      </c>
      <c r="X2765" s="71" t="s">
        <v>3512</v>
      </c>
    </row>
    <row r="2766" spans="1:24" x14ac:dyDescent="0.25">
      <c r="A2766" s="30" t="s">
        <v>1934</v>
      </c>
      <c r="B2766" s="31" t="s">
        <v>854</v>
      </c>
      <c r="C2766" s="31" t="str">
        <f t="shared" si="129"/>
        <v>Durable Medical Equipment and Supplies Policy</v>
      </c>
      <c r="G2766" s="30" t="s">
        <v>1934</v>
      </c>
      <c r="H2766" s="31" t="s">
        <v>854</v>
      </c>
      <c r="I2766" s="31" t="str">
        <f t="shared" si="130"/>
        <v>Durable Medical Equipment and Supplies Policy</v>
      </c>
      <c r="J2766" t="e">
        <f t="shared" ca="1" si="131"/>
        <v>#N/A</v>
      </c>
      <c r="N2766" s="71" t="s">
        <v>3512</v>
      </c>
      <c r="O2766" s="34" t="s">
        <v>36</v>
      </c>
      <c r="P2766" s="69">
        <v>7189</v>
      </c>
      <c r="Q2766" s="34" t="s">
        <v>11416</v>
      </c>
      <c r="R2766" s="34" t="s">
        <v>1091</v>
      </c>
      <c r="S2766" s="69">
        <v>45220</v>
      </c>
      <c r="T2766" s="70" t="s">
        <v>11417</v>
      </c>
      <c r="U2766" s="34" t="s">
        <v>4699</v>
      </c>
      <c r="V2766" s="34" t="s">
        <v>4699</v>
      </c>
      <c r="W2766" s="34" t="s">
        <v>11368</v>
      </c>
      <c r="X2766" s="71" t="s">
        <v>3512</v>
      </c>
    </row>
    <row r="2767" spans="1:24" x14ac:dyDescent="0.25">
      <c r="A2767" s="30" t="s">
        <v>1935</v>
      </c>
      <c r="B2767" s="31" t="s">
        <v>853</v>
      </c>
      <c r="C2767" s="31" t="str">
        <f t="shared" si="129"/>
        <v>Durable Medical Equipment and Supplies Policy</v>
      </c>
      <c r="G2767" s="30" t="s">
        <v>1935</v>
      </c>
      <c r="H2767" s="31" t="s">
        <v>853</v>
      </c>
      <c r="I2767" s="31" t="str">
        <f t="shared" si="130"/>
        <v>Durable Medical Equipment and Supplies Policy</v>
      </c>
      <c r="J2767" t="e">
        <f t="shared" ca="1" si="131"/>
        <v>#N/A</v>
      </c>
      <c r="N2767" s="71" t="s">
        <v>3512</v>
      </c>
      <c r="O2767" s="34" t="s">
        <v>36</v>
      </c>
      <c r="P2767" s="69">
        <v>8068</v>
      </c>
      <c r="Q2767" s="34" t="s">
        <v>11418</v>
      </c>
      <c r="R2767" s="34" t="s">
        <v>1269</v>
      </c>
      <c r="S2767" s="69">
        <v>57933</v>
      </c>
      <c r="T2767" s="70" t="s">
        <v>11419</v>
      </c>
      <c r="U2767" s="34" t="s">
        <v>4699</v>
      </c>
      <c r="V2767" s="34" t="s">
        <v>4699</v>
      </c>
      <c r="W2767" s="34" t="s">
        <v>11420</v>
      </c>
      <c r="X2767" s="71" t="s">
        <v>3512</v>
      </c>
    </row>
    <row r="2768" spans="1:24" x14ac:dyDescent="0.25">
      <c r="A2768" s="30" t="s">
        <v>1935</v>
      </c>
      <c r="B2768" s="31" t="s">
        <v>854</v>
      </c>
      <c r="C2768" s="31" t="str">
        <f t="shared" si="129"/>
        <v>Durable Medical Equipment and Supplies Policy</v>
      </c>
      <c r="G2768" s="30" t="s">
        <v>1935</v>
      </c>
      <c r="H2768" s="31" t="s">
        <v>854</v>
      </c>
      <c r="I2768" s="31" t="str">
        <f t="shared" si="130"/>
        <v>Durable Medical Equipment and Supplies Policy</v>
      </c>
      <c r="J2768" t="e">
        <f t="shared" ca="1" si="131"/>
        <v>#N/A</v>
      </c>
      <c r="N2768" s="71" t="s">
        <v>3512</v>
      </c>
      <c r="O2768" s="34" t="s">
        <v>36</v>
      </c>
      <c r="P2768" s="69">
        <v>8770</v>
      </c>
      <c r="Q2768" s="34" t="s">
        <v>11421</v>
      </c>
      <c r="R2768" s="34" t="s">
        <v>925</v>
      </c>
      <c r="S2768" s="69">
        <v>45075</v>
      </c>
      <c r="T2768" s="70" t="s">
        <v>11422</v>
      </c>
      <c r="U2768" s="34" t="s">
        <v>4699</v>
      </c>
      <c r="V2768" s="34" t="s">
        <v>4699</v>
      </c>
      <c r="W2768" s="34" t="s">
        <v>11368</v>
      </c>
      <c r="X2768" s="71" t="s">
        <v>3512</v>
      </c>
    </row>
    <row r="2769" spans="1:24" x14ac:dyDescent="0.25">
      <c r="A2769" s="30" t="s">
        <v>1936</v>
      </c>
      <c r="B2769" s="31" t="s">
        <v>853</v>
      </c>
      <c r="C2769" s="31" t="str">
        <f t="shared" si="129"/>
        <v>Durable Medical Equipment and Supplies Policy</v>
      </c>
      <c r="G2769" s="30" t="s">
        <v>1936</v>
      </c>
      <c r="H2769" s="31" t="s">
        <v>853</v>
      </c>
      <c r="I2769" s="31" t="str">
        <f t="shared" si="130"/>
        <v>Durable Medical Equipment and Supplies Policy</v>
      </c>
      <c r="J2769" t="e">
        <f t="shared" ca="1" si="131"/>
        <v>#N/A</v>
      </c>
      <c r="N2769" s="71" t="s">
        <v>3512</v>
      </c>
      <c r="O2769" s="34" t="s">
        <v>36</v>
      </c>
      <c r="P2769" s="69">
        <v>8771</v>
      </c>
      <c r="Q2769" s="34" t="s">
        <v>11423</v>
      </c>
      <c r="R2769" s="34" t="s">
        <v>923</v>
      </c>
      <c r="S2769" s="69">
        <v>45145</v>
      </c>
      <c r="T2769" s="70" t="s">
        <v>11424</v>
      </c>
      <c r="U2769" s="34" t="s">
        <v>4699</v>
      </c>
      <c r="V2769" s="34" t="s">
        <v>4699</v>
      </c>
      <c r="W2769" s="34" t="s">
        <v>11368</v>
      </c>
      <c r="X2769" s="71" t="s">
        <v>3512</v>
      </c>
    </row>
    <row r="2770" spans="1:24" x14ac:dyDescent="0.25">
      <c r="A2770" s="30" t="s">
        <v>1936</v>
      </c>
      <c r="B2770" s="31" t="s">
        <v>854</v>
      </c>
      <c r="C2770" s="31" t="str">
        <f t="shared" si="129"/>
        <v>Durable Medical Equipment and Supplies Policy</v>
      </c>
      <c r="G2770" s="30" t="s">
        <v>1936</v>
      </c>
      <c r="H2770" s="31" t="s">
        <v>854</v>
      </c>
      <c r="I2770" s="31" t="str">
        <f t="shared" si="130"/>
        <v>Durable Medical Equipment and Supplies Policy</v>
      </c>
      <c r="J2770" t="e">
        <f t="shared" ca="1" si="131"/>
        <v>#N/A</v>
      </c>
      <c r="N2770" s="34" t="s">
        <v>3512</v>
      </c>
      <c r="O2770" s="34" t="s">
        <v>11425</v>
      </c>
      <c r="P2770" s="69">
        <v>6206</v>
      </c>
      <c r="Q2770" s="34" t="s">
        <v>11426</v>
      </c>
      <c r="R2770" s="34" t="s">
        <v>11427</v>
      </c>
      <c r="S2770" s="69">
        <v>25592</v>
      </c>
      <c r="T2770" s="70" t="s">
        <v>11428</v>
      </c>
      <c r="U2770" s="34" t="s">
        <v>4638</v>
      </c>
      <c r="V2770" s="34" t="s">
        <v>5811</v>
      </c>
      <c r="W2770" s="34" t="s">
        <v>11429</v>
      </c>
      <c r="X2770" s="34" t="s">
        <v>3512</v>
      </c>
    </row>
    <row r="2771" spans="1:24" x14ac:dyDescent="0.25">
      <c r="A2771" s="30" t="s">
        <v>1937</v>
      </c>
      <c r="B2771" s="31" t="s">
        <v>853</v>
      </c>
      <c r="C2771" s="31" t="str">
        <f t="shared" si="129"/>
        <v>Durable Medical Equipment and Supplies Policy</v>
      </c>
      <c r="G2771" s="30" t="s">
        <v>1937</v>
      </c>
      <c r="H2771" s="31" t="s">
        <v>853</v>
      </c>
      <c r="I2771" s="31" t="str">
        <f t="shared" si="130"/>
        <v>Durable Medical Equipment and Supplies Policy</v>
      </c>
      <c r="J2771" t="e">
        <f t="shared" ca="1" si="131"/>
        <v>#N/A</v>
      </c>
      <c r="N2771" s="34" t="s">
        <v>3512</v>
      </c>
      <c r="O2771" s="34" t="s">
        <v>11425</v>
      </c>
      <c r="P2771" s="69">
        <v>8775</v>
      </c>
      <c r="Q2771" s="34" t="s">
        <v>11430</v>
      </c>
      <c r="R2771" s="34" t="s">
        <v>11431</v>
      </c>
      <c r="S2771" s="69">
        <v>30421</v>
      </c>
      <c r="T2771" s="70" t="s">
        <v>11432</v>
      </c>
      <c r="U2771" s="34" t="s">
        <v>3708</v>
      </c>
      <c r="V2771" s="34" t="s">
        <v>3708</v>
      </c>
      <c r="W2771" s="34" t="s">
        <v>3792</v>
      </c>
      <c r="X2771" s="34" t="s">
        <v>3512</v>
      </c>
    </row>
    <row r="2772" spans="1:24" x14ac:dyDescent="0.25">
      <c r="A2772" s="30" t="s">
        <v>1937</v>
      </c>
      <c r="B2772" s="31" t="s">
        <v>854</v>
      </c>
      <c r="C2772" s="31" t="str">
        <f t="shared" si="129"/>
        <v>Durable Medical Equipment and Supplies Policy</v>
      </c>
      <c r="G2772" s="30" t="s">
        <v>1937</v>
      </c>
      <c r="H2772" s="31" t="s">
        <v>854</v>
      </c>
      <c r="I2772" s="31" t="str">
        <f t="shared" si="130"/>
        <v>Durable Medical Equipment and Supplies Policy</v>
      </c>
      <c r="J2772" t="e">
        <f t="shared" ca="1" si="131"/>
        <v>#N/A</v>
      </c>
      <c r="N2772" s="71" t="s">
        <v>3512</v>
      </c>
      <c r="O2772" s="34" t="s">
        <v>25</v>
      </c>
      <c r="P2772" s="69">
        <v>4234</v>
      </c>
      <c r="Q2772" s="34" t="s">
        <v>11433</v>
      </c>
      <c r="R2772" s="34" t="s">
        <v>1838</v>
      </c>
      <c r="S2772" s="69">
        <v>28780</v>
      </c>
      <c r="T2772" s="34" t="s">
        <v>11434</v>
      </c>
      <c r="U2772" s="34" t="s">
        <v>4699</v>
      </c>
      <c r="V2772" s="34" t="s">
        <v>4699</v>
      </c>
      <c r="W2772" s="34" t="s">
        <v>11435</v>
      </c>
      <c r="X2772" s="71" t="s">
        <v>3512</v>
      </c>
    </row>
    <row r="2773" spans="1:24" x14ac:dyDescent="0.25">
      <c r="A2773" s="30" t="s">
        <v>1938</v>
      </c>
      <c r="B2773" s="31" t="s">
        <v>853</v>
      </c>
      <c r="C2773" s="31" t="str">
        <f t="shared" si="129"/>
        <v>Durable Medical Equipment and Supplies Policy</v>
      </c>
      <c r="G2773" s="30" t="s">
        <v>1938</v>
      </c>
      <c r="H2773" s="31" t="s">
        <v>853</v>
      </c>
      <c r="I2773" s="31" t="str">
        <f t="shared" si="130"/>
        <v>Durable Medical Equipment and Supplies Policy</v>
      </c>
      <c r="J2773" t="e">
        <f t="shared" ca="1" si="131"/>
        <v>#N/A</v>
      </c>
      <c r="N2773" s="71" t="s">
        <v>3512</v>
      </c>
      <c r="O2773" s="34" t="s">
        <v>25</v>
      </c>
      <c r="P2773" s="69">
        <v>4235</v>
      </c>
      <c r="Q2773" s="34" t="s">
        <v>11436</v>
      </c>
      <c r="R2773" s="34" t="s">
        <v>1831</v>
      </c>
      <c r="S2773" s="69">
        <v>28752</v>
      </c>
      <c r="T2773" s="70" t="s">
        <v>11437</v>
      </c>
      <c r="U2773" s="34" t="s">
        <v>4699</v>
      </c>
      <c r="V2773" s="34" t="s">
        <v>4699</v>
      </c>
      <c r="W2773" s="34" t="s">
        <v>11435</v>
      </c>
      <c r="X2773" s="71" t="s">
        <v>3512</v>
      </c>
    </row>
    <row r="2774" spans="1:24" x14ac:dyDescent="0.25">
      <c r="A2774" s="30" t="s">
        <v>1938</v>
      </c>
      <c r="B2774" s="31" t="s">
        <v>854</v>
      </c>
      <c r="C2774" s="31" t="str">
        <f t="shared" si="129"/>
        <v>Durable Medical Equipment and Supplies Policy</v>
      </c>
      <c r="G2774" s="30" t="s">
        <v>1938</v>
      </c>
      <c r="H2774" s="31" t="s">
        <v>854</v>
      </c>
      <c r="I2774" s="31" t="str">
        <f t="shared" si="130"/>
        <v>Durable Medical Equipment and Supplies Policy</v>
      </c>
      <c r="J2774" t="e">
        <f t="shared" ca="1" si="131"/>
        <v>#N/A</v>
      </c>
      <c r="N2774" s="71" t="s">
        <v>3512</v>
      </c>
      <c r="O2774" s="34" t="s">
        <v>25</v>
      </c>
      <c r="P2774" s="69">
        <v>4235</v>
      </c>
      <c r="Q2774" s="34" t="s">
        <v>11436</v>
      </c>
      <c r="R2774" s="34" t="s">
        <v>1832</v>
      </c>
      <c r="S2774" s="69">
        <v>28756</v>
      </c>
      <c r="T2774" s="70" t="s">
        <v>11438</v>
      </c>
      <c r="U2774" s="34" t="s">
        <v>4699</v>
      </c>
      <c r="V2774" s="34" t="s">
        <v>4699</v>
      </c>
      <c r="W2774" s="34" t="s">
        <v>11435</v>
      </c>
      <c r="X2774" s="71" t="s">
        <v>3512</v>
      </c>
    </row>
    <row r="2775" spans="1:24" x14ac:dyDescent="0.25">
      <c r="A2775" s="30" t="s">
        <v>91</v>
      </c>
      <c r="B2775" s="31" t="s">
        <v>983</v>
      </c>
      <c r="C2775" s="31" t="str">
        <f t="shared" si="129"/>
        <v>Durable Medical Equipment and Supplies Policy</v>
      </c>
      <c r="G2775" s="30" t="s">
        <v>91</v>
      </c>
      <c r="H2775" s="31" t="s">
        <v>983</v>
      </c>
      <c r="I2775" s="31" t="str">
        <f t="shared" si="130"/>
        <v>Durable Medical Equipment and Supplies Policy</v>
      </c>
      <c r="J2775" t="e">
        <f t="shared" ca="1" si="131"/>
        <v>#N/A</v>
      </c>
      <c r="N2775" s="71" t="s">
        <v>3512</v>
      </c>
      <c r="O2775" s="34" t="s">
        <v>25</v>
      </c>
      <c r="P2775" s="69">
        <v>4235</v>
      </c>
      <c r="Q2775" s="34" t="s">
        <v>11436</v>
      </c>
      <c r="R2775" s="34" t="s">
        <v>1833</v>
      </c>
      <c r="S2775" s="69">
        <v>28757</v>
      </c>
      <c r="T2775" s="70" t="s">
        <v>11439</v>
      </c>
      <c r="U2775" s="34" t="s">
        <v>4699</v>
      </c>
      <c r="V2775" s="34" t="s">
        <v>4699</v>
      </c>
      <c r="W2775" s="34" t="s">
        <v>11435</v>
      </c>
      <c r="X2775" s="71" t="s">
        <v>3512</v>
      </c>
    </row>
    <row r="2776" spans="1:24" x14ac:dyDescent="0.25">
      <c r="A2776" s="30" t="s">
        <v>91</v>
      </c>
      <c r="B2776" s="31" t="s">
        <v>1939</v>
      </c>
      <c r="C2776" s="31" t="str">
        <f t="shared" si="129"/>
        <v>Durable Medical Equipment and Supplies Policy</v>
      </c>
      <c r="G2776" s="30" t="s">
        <v>91</v>
      </c>
      <c r="H2776" s="31" t="s">
        <v>1939</v>
      </c>
      <c r="I2776" s="31" t="str">
        <f t="shared" si="130"/>
        <v>Durable Medical Equipment and Supplies Policy</v>
      </c>
      <c r="J2776" t="e">
        <f t="shared" ca="1" si="131"/>
        <v>#N/A</v>
      </c>
      <c r="N2776" s="71" t="s">
        <v>3512</v>
      </c>
      <c r="O2776" s="34" t="s">
        <v>25</v>
      </c>
      <c r="P2776" s="69">
        <v>4235</v>
      </c>
      <c r="Q2776" s="34" t="s">
        <v>11436</v>
      </c>
      <c r="R2776" s="34" t="s">
        <v>1837</v>
      </c>
      <c r="S2776" s="69">
        <v>60565</v>
      </c>
      <c r="T2776" s="70" t="s">
        <v>11440</v>
      </c>
      <c r="U2776" s="34" t="s">
        <v>4699</v>
      </c>
      <c r="V2776" s="34" t="s">
        <v>4699</v>
      </c>
      <c r="W2776" s="34" t="s">
        <v>3558</v>
      </c>
      <c r="X2776" s="71" t="s">
        <v>3512</v>
      </c>
    </row>
    <row r="2777" spans="1:24" x14ac:dyDescent="0.25">
      <c r="A2777" s="30" t="s">
        <v>91</v>
      </c>
      <c r="B2777" s="31" t="s">
        <v>1940</v>
      </c>
      <c r="C2777" s="31" t="str">
        <f t="shared" si="129"/>
        <v>Durable Medical Equipment and Supplies Policy</v>
      </c>
      <c r="G2777" s="30" t="s">
        <v>91</v>
      </c>
      <c r="H2777" s="31" t="s">
        <v>1940</v>
      </c>
      <c r="I2777" s="31" t="str">
        <f t="shared" si="130"/>
        <v>Durable Medical Equipment and Supplies Policy</v>
      </c>
      <c r="J2777" t="e">
        <f t="shared" ca="1" si="131"/>
        <v>#N/A</v>
      </c>
      <c r="N2777" s="71" t="s">
        <v>3512</v>
      </c>
      <c r="O2777" s="34" t="s">
        <v>25</v>
      </c>
      <c r="P2777" s="69">
        <v>4366</v>
      </c>
      <c r="Q2777" s="34" t="s">
        <v>11441</v>
      </c>
      <c r="R2777" s="34" t="s">
        <v>1830</v>
      </c>
      <c r="S2777" s="69">
        <v>25415</v>
      </c>
      <c r="T2777" s="70" t="s">
        <v>11442</v>
      </c>
      <c r="U2777" s="34" t="s">
        <v>4699</v>
      </c>
      <c r="V2777" s="34" t="s">
        <v>4699</v>
      </c>
      <c r="W2777" s="34" t="s">
        <v>11443</v>
      </c>
      <c r="X2777" s="71" t="s">
        <v>3512</v>
      </c>
    </row>
    <row r="2778" spans="1:24" x14ac:dyDescent="0.25">
      <c r="A2778" s="30" t="s">
        <v>91</v>
      </c>
      <c r="B2778" s="31" t="s">
        <v>1941</v>
      </c>
      <c r="C2778" s="31" t="str">
        <f t="shared" si="129"/>
        <v>Durable Medical Equipment and Supplies Policy</v>
      </c>
      <c r="G2778" s="30" t="s">
        <v>91</v>
      </c>
      <c r="H2778" s="31" t="s">
        <v>1941</v>
      </c>
      <c r="I2778" s="31" t="str">
        <f t="shared" si="130"/>
        <v>Durable Medical Equipment and Supplies Policy</v>
      </c>
      <c r="J2778" t="e">
        <f t="shared" ca="1" si="131"/>
        <v>#N/A</v>
      </c>
      <c r="N2778" s="71" t="s">
        <v>3512</v>
      </c>
      <c r="O2778" s="34" t="s">
        <v>25</v>
      </c>
      <c r="P2778" s="69">
        <v>4387</v>
      </c>
      <c r="Q2778" s="34" t="s">
        <v>11444</v>
      </c>
      <c r="R2778" s="34" t="s">
        <v>1887</v>
      </c>
      <c r="S2778" s="69">
        <v>28840</v>
      </c>
      <c r="T2778" s="34" t="s">
        <v>11445</v>
      </c>
      <c r="U2778" s="34" t="s">
        <v>4699</v>
      </c>
      <c r="V2778" s="34" t="s">
        <v>4699</v>
      </c>
      <c r="W2778" s="34" t="s">
        <v>11435</v>
      </c>
      <c r="X2778" s="71" t="s">
        <v>3512</v>
      </c>
    </row>
    <row r="2779" spans="1:24" x14ac:dyDescent="0.25">
      <c r="A2779" s="30" t="s">
        <v>91</v>
      </c>
      <c r="B2779" s="31" t="s">
        <v>1942</v>
      </c>
      <c r="C2779" s="31" t="str">
        <f t="shared" si="129"/>
        <v>Durable Medical Equipment and Supplies Policy</v>
      </c>
      <c r="G2779" s="30" t="s">
        <v>91</v>
      </c>
      <c r="H2779" s="31" t="s">
        <v>1942</v>
      </c>
      <c r="I2779" s="31" t="str">
        <f t="shared" si="130"/>
        <v>Durable Medical Equipment and Supplies Policy</v>
      </c>
      <c r="J2779" t="e">
        <f t="shared" ca="1" si="131"/>
        <v>#N/A</v>
      </c>
      <c r="N2779" s="71" t="s">
        <v>3512</v>
      </c>
      <c r="O2779" s="34" t="s">
        <v>25</v>
      </c>
      <c r="P2779" s="69">
        <v>6547</v>
      </c>
      <c r="Q2779" s="34" t="s">
        <v>11446</v>
      </c>
      <c r="R2779" s="34" t="s">
        <v>760</v>
      </c>
      <c r="S2779" s="69">
        <v>28671</v>
      </c>
      <c r="T2779" s="34" t="s">
        <v>11447</v>
      </c>
      <c r="U2779" s="34" t="s">
        <v>4699</v>
      </c>
      <c r="V2779" s="34" t="s">
        <v>4699</v>
      </c>
      <c r="W2779" s="34" t="s">
        <v>11448</v>
      </c>
      <c r="X2779" s="71" t="s">
        <v>3512</v>
      </c>
    </row>
    <row r="2780" spans="1:24" x14ac:dyDescent="0.25">
      <c r="A2780" s="30" t="s">
        <v>1943</v>
      </c>
      <c r="B2780" s="31" t="s">
        <v>536</v>
      </c>
      <c r="C2780" s="31" t="str">
        <f t="shared" si="129"/>
        <v>Durable Medical Equipment and Supplies Policy</v>
      </c>
      <c r="G2780" s="30" t="s">
        <v>1943</v>
      </c>
      <c r="H2780" s="31" t="s">
        <v>536</v>
      </c>
      <c r="I2780" s="31" t="str">
        <f t="shared" si="130"/>
        <v>Durable Medical Equipment and Supplies Policy</v>
      </c>
      <c r="J2780" t="e">
        <f t="shared" ca="1" si="131"/>
        <v>#N/A</v>
      </c>
      <c r="N2780" s="71" t="s">
        <v>3512</v>
      </c>
      <c r="O2780" s="34" t="s">
        <v>25</v>
      </c>
      <c r="P2780" s="69">
        <v>6549</v>
      </c>
      <c r="Q2780" s="34" t="s">
        <v>11449</v>
      </c>
      <c r="R2780" s="34" t="s">
        <v>812</v>
      </c>
      <c r="S2780" s="69">
        <v>19683</v>
      </c>
      <c r="T2780" s="34" t="s">
        <v>11450</v>
      </c>
      <c r="U2780" s="34" t="s">
        <v>4699</v>
      </c>
      <c r="V2780" s="34" t="s">
        <v>4699</v>
      </c>
      <c r="W2780" s="34" t="s">
        <v>11443</v>
      </c>
      <c r="X2780" s="71" t="s">
        <v>3512</v>
      </c>
    </row>
    <row r="2781" spans="1:24" x14ac:dyDescent="0.25">
      <c r="A2781" s="30" t="s">
        <v>1944</v>
      </c>
      <c r="B2781" s="31" t="s">
        <v>536</v>
      </c>
      <c r="C2781" s="31" t="str">
        <f t="shared" si="129"/>
        <v>Durable Medical Equipment and Supplies Policy</v>
      </c>
      <c r="G2781" s="30" t="s">
        <v>1944</v>
      </c>
      <c r="H2781" s="31" t="s">
        <v>536</v>
      </c>
      <c r="I2781" s="31" t="str">
        <f t="shared" si="130"/>
        <v>Durable Medical Equipment and Supplies Policy</v>
      </c>
      <c r="J2781" t="e">
        <f t="shared" ca="1" si="131"/>
        <v>#N/A</v>
      </c>
      <c r="N2781" s="71" t="s">
        <v>3512</v>
      </c>
      <c r="O2781" s="34" t="s">
        <v>25</v>
      </c>
      <c r="P2781" s="69">
        <v>6550</v>
      </c>
      <c r="Q2781" s="34" t="s">
        <v>11451</v>
      </c>
      <c r="R2781" s="34" t="s">
        <v>817</v>
      </c>
      <c r="S2781" s="69">
        <v>19685</v>
      </c>
      <c r="T2781" s="34" t="s">
        <v>11452</v>
      </c>
      <c r="U2781" s="34" t="s">
        <v>4699</v>
      </c>
      <c r="V2781" s="34" t="s">
        <v>4699</v>
      </c>
      <c r="W2781" s="34" t="s">
        <v>11453</v>
      </c>
      <c r="X2781" s="71" t="s">
        <v>3512</v>
      </c>
    </row>
    <row r="2782" spans="1:24" x14ac:dyDescent="0.25">
      <c r="A2782" s="30" t="s">
        <v>1944</v>
      </c>
      <c r="B2782" s="31" t="s">
        <v>537</v>
      </c>
      <c r="C2782" s="31" t="str">
        <f t="shared" si="129"/>
        <v>Durable Medical Equipment and Supplies Policy</v>
      </c>
      <c r="G2782" s="30" t="s">
        <v>1944</v>
      </c>
      <c r="H2782" s="31" t="s">
        <v>537</v>
      </c>
      <c r="I2782" s="31" t="str">
        <f t="shared" si="130"/>
        <v>Durable Medical Equipment and Supplies Policy</v>
      </c>
      <c r="J2782" t="e">
        <f t="shared" ca="1" si="131"/>
        <v>#N/A</v>
      </c>
      <c r="N2782" s="71" t="s">
        <v>3512</v>
      </c>
      <c r="O2782" s="34" t="s">
        <v>25</v>
      </c>
      <c r="P2782" s="69">
        <v>8646</v>
      </c>
      <c r="Q2782" s="34" t="s">
        <v>11454</v>
      </c>
      <c r="R2782" s="34" t="s">
        <v>384</v>
      </c>
      <c r="S2782" s="69">
        <v>24149</v>
      </c>
      <c r="T2782" s="70" t="s">
        <v>11455</v>
      </c>
      <c r="U2782" s="34" t="s">
        <v>4699</v>
      </c>
      <c r="V2782" s="34" t="s">
        <v>4699</v>
      </c>
      <c r="W2782" s="34" t="s">
        <v>11456</v>
      </c>
      <c r="X2782" s="71" t="s">
        <v>3512</v>
      </c>
    </row>
    <row r="2783" spans="1:24" x14ac:dyDescent="0.25">
      <c r="A2783" s="30" t="s">
        <v>1945</v>
      </c>
      <c r="B2783" s="31" t="s">
        <v>1652</v>
      </c>
      <c r="C2783" s="31" t="str">
        <f t="shared" si="129"/>
        <v>Podiatry Policy</v>
      </c>
      <c r="G2783" s="30" t="s">
        <v>1945</v>
      </c>
      <c r="H2783" s="31" t="s">
        <v>1652</v>
      </c>
      <c r="I2783" s="31" t="str">
        <f t="shared" si="130"/>
        <v>Podiatry Policy</v>
      </c>
      <c r="J2783" t="e">
        <f t="shared" ca="1" si="131"/>
        <v>#N/A</v>
      </c>
      <c r="N2783" s="34" t="s">
        <v>3512</v>
      </c>
      <c r="O2783" s="34" t="s">
        <v>25</v>
      </c>
      <c r="P2783" s="69">
        <v>8957</v>
      </c>
      <c r="Q2783" s="34" t="s">
        <v>11457</v>
      </c>
      <c r="R2783" s="34" t="s">
        <v>11458</v>
      </c>
      <c r="S2783" s="69">
        <v>53362</v>
      </c>
      <c r="T2783" s="70" t="s">
        <v>11459</v>
      </c>
      <c r="U2783" s="34" t="s">
        <v>4728</v>
      </c>
      <c r="V2783" s="34" t="s">
        <v>4729</v>
      </c>
      <c r="W2783" s="34" t="s">
        <v>11460</v>
      </c>
      <c r="X2783" s="34" t="s">
        <v>3512</v>
      </c>
    </row>
    <row r="2784" spans="1:24" x14ac:dyDescent="0.25">
      <c r="A2784" s="30" t="s">
        <v>1945</v>
      </c>
      <c r="B2784" s="31" t="s">
        <v>1654</v>
      </c>
      <c r="C2784" s="31" t="str">
        <f t="shared" si="129"/>
        <v>Podiatry Policy</v>
      </c>
      <c r="G2784" s="30" t="s">
        <v>1945</v>
      </c>
      <c r="H2784" s="31" t="s">
        <v>1654</v>
      </c>
      <c r="I2784" s="31" t="str">
        <f t="shared" si="130"/>
        <v>Podiatry Policy</v>
      </c>
      <c r="J2784" t="e">
        <f t="shared" ca="1" si="131"/>
        <v>#N/A</v>
      </c>
      <c r="N2784" s="71" t="s">
        <v>3512</v>
      </c>
      <c r="O2784" s="34" t="s">
        <v>26</v>
      </c>
      <c r="P2784" s="69">
        <v>7008</v>
      </c>
      <c r="Q2784" s="34" t="s">
        <v>11461</v>
      </c>
      <c r="R2784" s="34" t="s">
        <v>1030</v>
      </c>
      <c r="S2784" s="69">
        <v>40930</v>
      </c>
      <c r="T2784" s="70" t="s">
        <v>11462</v>
      </c>
      <c r="U2784" s="34" t="s">
        <v>4699</v>
      </c>
      <c r="V2784" s="34" t="s">
        <v>4699</v>
      </c>
      <c r="W2784" s="34" t="s">
        <v>11463</v>
      </c>
      <c r="X2784" s="71" t="s">
        <v>3512</v>
      </c>
    </row>
    <row r="2785" spans="1:24" x14ac:dyDescent="0.25">
      <c r="A2785" s="30" t="s">
        <v>1945</v>
      </c>
      <c r="B2785" s="31" t="s">
        <v>1655</v>
      </c>
      <c r="C2785" s="31" t="str">
        <f t="shared" si="129"/>
        <v>Podiatry Policy</v>
      </c>
      <c r="G2785" s="30" t="s">
        <v>1945</v>
      </c>
      <c r="H2785" s="31" t="s">
        <v>1655</v>
      </c>
      <c r="I2785" s="31" t="str">
        <f t="shared" si="130"/>
        <v>Podiatry Policy</v>
      </c>
      <c r="J2785" t="e">
        <f t="shared" ca="1" si="131"/>
        <v>#N/A</v>
      </c>
      <c r="N2785" s="71" t="s">
        <v>3512</v>
      </c>
      <c r="O2785" s="34" t="s">
        <v>26</v>
      </c>
      <c r="P2785" s="69">
        <v>7178</v>
      </c>
      <c r="Q2785" s="34" t="s">
        <v>11464</v>
      </c>
      <c r="R2785" s="34" t="s">
        <v>1063</v>
      </c>
      <c r="S2785" s="69">
        <v>40916</v>
      </c>
      <c r="T2785" s="70" t="s">
        <v>11465</v>
      </c>
      <c r="U2785" s="34" t="s">
        <v>4699</v>
      </c>
      <c r="V2785" s="34" t="s">
        <v>4699</v>
      </c>
      <c r="W2785" s="34" t="s">
        <v>11463</v>
      </c>
      <c r="X2785" s="71" t="s">
        <v>3512</v>
      </c>
    </row>
    <row r="2786" spans="1:24" x14ac:dyDescent="0.25">
      <c r="A2786" s="30" t="s">
        <v>1945</v>
      </c>
      <c r="B2786" s="31" t="s">
        <v>1656</v>
      </c>
      <c r="C2786" s="31" t="str">
        <f t="shared" si="129"/>
        <v>Podiatry Policy</v>
      </c>
      <c r="G2786" s="30" t="s">
        <v>1945</v>
      </c>
      <c r="H2786" s="31" t="s">
        <v>1656</v>
      </c>
      <c r="I2786" s="31" t="str">
        <f t="shared" si="130"/>
        <v>Podiatry Policy</v>
      </c>
      <c r="J2786" t="e">
        <f t="shared" ca="1" si="131"/>
        <v>#N/A</v>
      </c>
      <c r="N2786" s="71" t="s">
        <v>3512</v>
      </c>
      <c r="O2786" s="34" t="s">
        <v>11466</v>
      </c>
      <c r="P2786" s="69">
        <v>7589</v>
      </c>
      <c r="Q2786" s="34" t="s">
        <v>11467</v>
      </c>
      <c r="R2786" s="34" t="s">
        <v>1185</v>
      </c>
      <c r="S2786" s="69">
        <v>33414</v>
      </c>
      <c r="T2786" s="70" t="s">
        <v>11468</v>
      </c>
      <c r="U2786" s="34" t="s">
        <v>4699</v>
      </c>
      <c r="V2786" s="34" t="s">
        <v>4699</v>
      </c>
      <c r="W2786" s="34" t="s">
        <v>11294</v>
      </c>
      <c r="X2786" s="71" t="s">
        <v>3512</v>
      </c>
    </row>
    <row r="2787" spans="1:24" x14ac:dyDescent="0.25">
      <c r="A2787" s="30" t="s">
        <v>1945</v>
      </c>
      <c r="B2787" s="31" t="s">
        <v>1658</v>
      </c>
      <c r="C2787" s="31" t="str">
        <f t="shared" si="129"/>
        <v>Podiatry Policy</v>
      </c>
      <c r="G2787" s="30" t="s">
        <v>1945</v>
      </c>
      <c r="H2787" s="31" t="s">
        <v>1658</v>
      </c>
      <c r="I2787" s="31" t="str">
        <f t="shared" si="130"/>
        <v>Podiatry Policy</v>
      </c>
      <c r="J2787" t="e">
        <f t="shared" ca="1" si="131"/>
        <v>#N/A</v>
      </c>
      <c r="N2787" s="34" t="s">
        <v>3512</v>
      </c>
      <c r="O2787" s="34" t="s">
        <v>11469</v>
      </c>
      <c r="P2787" s="69">
        <v>8648</v>
      </c>
      <c r="Q2787" s="34" t="s">
        <v>11470</v>
      </c>
      <c r="R2787" s="34" t="s">
        <v>11471</v>
      </c>
      <c r="S2787" s="69">
        <v>46842</v>
      </c>
      <c r="T2787" s="70" t="s">
        <v>11472</v>
      </c>
      <c r="U2787" s="34" t="s">
        <v>4728</v>
      </c>
      <c r="V2787" s="34" t="s">
        <v>4729</v>
      </c>
      <c r="W2787" s="34" t="s">
        <v>11473</v>
      </c>
      <c r="X2787" s="34" t="s">
        <v>3512</v>
      </c>
    </row>
    <row r="2788" spans="1:24" x14ac:dyDescent="0.25">
      <c r="A2788" s="30" t="s">
        <v>1945</v>
      </c>
      <c r="B2788" s="31" t="s">
        <v>1660</v>
      </c>
      <c r="C2788" s="31" t="str">
        <f t="shared" si="129"/>
        <v>Podiatry Policy</v>
      </c>
      <c r="G2788" s="30" t="s">
        <v>1945</v>
      </c>
      <c r="H2788" s="31" t="s">
        <v>1660</v>
      </c>
      <c r="I2788" s="31" t="str">
        <f t="shared" si="130"/>
        <v>Podiatry Policy</v>
      </c>
      <c r="J2788" t="e">
        <f t="shared" ca="1" si="131"/>
        <v>#N/A</v>
      </c>
      <c r="N2788" s="34" t="s">
        <v>3512</v>
      </c>
      <c r="O2788" s="34" t="s">
        <v>11469</v>
      </c>
      <c r="P2788" s="69">
        <v>8649</v>
      </c>
      <c r="Q2788" s="34" t="s">
        <v>11474</v>
      </c>
      <c r="R2788" s="34" t="s">
        <v>11475</v>
      </c>
      <c r="S2788" s="69">
        <v>46847</v>
      </c>
      <c r="T2788" s="70" t="s">
        <v>11476</v>
      </c>
      <c r="U2788" s="34" t="s">
        <v>4728</v>
      </c>
      <c r="V2788" s="34" t="s">
        <v>4729</v>
      </c>
      <c r="W2788" s="34" t="s">
        <v>11473</v>
      </c>
      <c r="X2788" s="34" t="s">
        <v>3512</v>
      </c>
    </row>
    <row r="2789" spans="1:24" x14ac:dyDescent="0.25">
      <c r="A2789" s="30" t="s">
        <v>1945</v>
      </c>
      <c r="B2789" s="31" t="s">
        <v>1661</v>
      </c>
      <c r="C2789" s="31" t="str">
        <f t="shared" si="129"/>
        <v>Podiatry Policy</v>
      </c>
      <c r="G2789" s="30" t="s">
        <v>1945</v>
      </c>
      <c r="H2789" s="31" t="s">
        <v>1661</v>
      </c>
      <c r="I2789" s="31" t="str">
        <f t="shared" si="130"/>
        <v>Podiatry Policy</v>
      </c>
      <c r="J2789" t="e">
        <f t="shared" ca="1" si="131"/>
        <v>#N/A</v>
      </c>
      <c r="N2789" s="34" t="s">
        <v>3512</v>
      </c>
      <c r="O2789" s="34" t="s">
        <v>11469</v>
      </c>
      <c r="P2789" s="69">
        <v>8650</v>
      </c>
      <c r="Q2789" s="34" t="s">
        <v>11477</v>
      </c>
      <c r="R2789" s="34" t="s">
        <v>11478</v>
      </c>
      <c r="S2789" s="69">
        <v>46857</v>
      </c>
      <c r="T2789" s="70" t="s">
        <v>11479</v>
      </c>
      <c r="U2789" s="34" t="s">
        <v>4728</v>
      </c>
      <c r="V2789" s="34" t="s">
        <v>4729</v>
      </c>
      <c r="W2789" s="34" t="s">
        <v>11473</v>
      </c>
      <c r="X2789" s="34" t="s">
        <v>3512</v>
      </c>
    </row>
    <row r="2790" spans="1:24" x14ac:dyDescent="0.25">
      <c r="A2790" s="30" t="s">
        <v>1945</v>
      </c>
      <c r="B2790" s="31" t="s">
        <v>1662</v>
      </c>
      <c r="C2790" s="31" t="str">
        <f t="shared" si="129"/>
        <v>Podiatry Policy</v>
      </c>
      <c r="G2790" s="30" t="s">
        <v>1945</v>
      </c>
      <c r="H2790" s="31" t="s">
        <v>1662</v>
      </c>
      <c r="I2790" s="31" t="str">
        <f t="shared" si="130"/>
        <v>Podiatry Policy</v>
      </c>
      <c r="J2790" t="e">
        <f t="shared" ca="1" si="131"/>
        <v>#N/A</v>
      </c>
      <c r="N2790" s="34" t="s">
        <v>3512</v>
      </c>
      <c r="O2790" s="34" t="s">
        <v>11469</v>
      </c>
      <c r="P2790" s="69">
        <v>8651</v>
      </c>
      <c r="Q2790" s="34" t="s">
        <v>11480</v>
      </c>
      <c r="R2790" s="34" t="s">
        <v>11481</v>
      </c>
      <c r="S2790" s="69">
        <v>54993</v>
      </c>
      <c r="T2790" s="70" t="s">
        <v>11482</v>
      </c>
      <c r="U2790" s="34" t="s">
        <v>11483</v>
      </c>
      <c r="V2790" s="34" t="s">
        <v>11483</v>
      </c>
      <c r="W2790" s="34" t="s">
        <v>11484</v>
      </c>
      <c r="X2790" s="34" t="s">
        <v>3512</v>
      </c>
    </row>
    <row r="2791" spans="1:24" x14ac:dyDescent="0.25">
      <c r="A2791" s="30" t="s">
        <v>1946</v>
      </c>
      <c r="B2791" s="31" t="s">
        <v>822</v>
      </c>
      <c r="C2791" s="31" t="str">
        <f t="shared" si="129"/>
        <v>Durable Medical Equipment and Supplies Policy</v>
      </c>
      <c r="G2791" s="30" t="s">
        <v>1946</v>
      </c>
      <c r="H2791" s="31" t="s">
        <v>822</v>
      </c>
      <c r="I2791" s="31" t="str">
        <f t="shared" si="130"/>
        <v>Durable Medical Equipment and Supplies Policy</v>
      </c>
      <c r="J2791" t="e">
        <f t="shared" ca="1" si="131"/>
        <v>#N/A</v>
      </c>
      <c r="N2791" s="34" t="s">
        <v>3512</v>
      </c>
      <c r="O2791" s="34" t="s">
        <v>11469</v>
      </c>
      <c r="P2791" s="69">
        <v>8652</v>
      </c>
      <c r="Q2791" s="34" t="s">
        <v>11485</v>
      </c>
      <c r="R2791" s="34" t="s">
        <v>11486</v>
      </c>
      <c r="S2791" s="69">
        <v>46862</v>
      </c>
      <c r="T2791" s="70" t="s">
        <v>11487</v>
      </c>
      <c r="U2791" s="34" t="s">
        <v>4728</v>
      </c>
      <c r="V2791" s="34" t="s">
        <v>4729</v>
      </c>
      <c r="W2791" s="34" t="s">
        <v>11473</v>
      </c>
      <c r="X2791" s="34" t="s">
        <v>3512</v>
      </c>
    </row>
    <row r="2792" spans="1:24" x14ac:dyDescent="0.25">
      <c r="A2792" s="30" t="s">
        <v>1947</v>
      </c>
      <c r="B2792" s="31" t="s">
        <v>1075</v>
      </c>
      <c r="C2792" s="31" t="str">
        <f t="shared" si="129"/>
        <v>Durable Medical Equipment and Supplies Policy</v>
      </c>
      <c r="G2792" s="30" t="s">
        <v>1947</v>
      </c>
      <c r="H2792" s="31" t="s">
        <v>1075</v>
      </c>
      <c r="I2792" s="31" t="str">
        <f t="shared" si="130"/>
        <v>Durable Medical Equipment and Supplies Policy</v>
      </c>
      <c r="J2792" t="e">
        <f t="shared" ca="1" si="131"/>
        <v>#N/A</v>
      </c>
      <c r="N2792" s="34" t="s">
        <v>3512</v>
      </c>
      <c r="O2792" s="34" t="s">
        <v>11469</v>
      </c>
      <c r="P2792" s="69">
        <v>8947</v>
      </c>
      <c r="Q2792" s="34" t="s">
        <v>11488</v>
      </c>
      <c r="R2792" s="34" t="s">
        <v>11489</v>
      </c>
      <c r="S2792" s="69">
        <v>54974</v>
      </c>
      <c r="T2792" s="70" t="s">
        <v>11490</v>
      </c>
      <c r="U2792" s="34" t="s">
        <v>4728</v>
      </c>
      <c r="V2792" s="34" t="s">
        <v>4729</v>
      </c>
      <c r="W2792" s="34" t="s">
        <v>11484</v>
      </c>
      <c r="X2792" s="34" t="s">
        <v>3512</v>
      </c>
    </row>
    <row r="2793" spans="1:24" x14ac:dyDescent="0.25">
      <c r="A2793" s="30" t="s">
        <v>1948</v>
      </c>
      <c r="B2793" s="31" t="s">
        <v>761</v>
      </c>
      <c r="C2793" s="31" t="str">
        <f t="shared" si="129"/>
        <v>Durable Medical Equipment and Supplies Policy</v>
      </c>
      <c r="G2793" s="30" t="s">
        <v>1948</v>
      </c>
      <c r="H2793" s="31" t="s">
        <v>761</v>
      </c>
      <c r="I2793" s="31" t="str">
        <f t="shared" si="130"/>
        <v>Durable Medical Equipment and Supplies Policy</v>
      </c>
      <c r="J2793" t="e">
        <f t="shared" ca="1" si="131"/>
        <v>#N/A</v>
      </c>
      <c r="N2793" s="34" t="s">
        <v>3512</v>
      </c>
      <c r="O2793" s="34" t="s">
        <v>11469</v>
      </c>
      <c r="P2793" s="69">
        <v>8996</v>
      </c>
      <c r="Q2793" s="70" t="s">
        <v>11491</v>
      </c>
      <c r="R2793" s="34" t="s">
        <v>11492</v>
      </c>
      <c r="S2793" s="69">
        <v>54963</v>
      </c>
      <c r="T2793" s="70" t="s">
        <v>11493</v>
      </c>
      <c r="U2793" s="34" t="s">
        <v>4728</v>
      </c>
      <c r="V2793" s="34" t="s">
        <v>4729</v>
      </c>
      <c r="W2793" s="34" t="s">
        <v>11494</v>
      </c>
      <c r="X2793" s="34" t="s">
        <v>3512</v>
      </c>
    </row>
    <row r="2794" spans="1:24" x14ac:dyDescent="0.25">
      <c r="A2794" s="30" t="s">
        <v>1949</v>
      </c>
      <c r="B2794" s="31" t="s">
        <v>536</v>
      </c>
      <c r="C2794" s="31" t="str">
        <f t="shared" si="129"/>
        <v>Durable Medical Equipment and Supplies Policy</v>
      </c>
      <c r="G2794" s="30" t="s">
        <v>1949</v>
      </c>
      <c r="H2794" s="31" t="s">
        <v>536</v>
      </c>
      <c r="I2794" s="31" t="str">
        <f t="shared" si="130"/>
        <v>Durable Medical Equipment and Supplies Policy</v>
      </c>
      <c r="J2794" t="e">
        <f t="shared" ca="1" si="131"/>
        <v>#N/A</v>
      </c>
      <c r="N2794" s="71" t="s">
        <v>3512</v>
      </c>
      <c r="O2794" s="34" t="s">
        <v>11495</v>
      </c>
      <c r="P2794" s="69">
        <v>4176</v>
      </c>
      <c r="Q2794" s="34" t="s">
        <v>11496</v>
      </c>
      <c r="R2794" s="34" t="s">
        <v>1788</v>
      </c>
      <c r="S2794" s="69">
        <v>58755</v>
      </c>
      <c r="T2794" s="70" t="s">
        <v>11497</v>
      </c>
      <c r="U2794" s="34" t="s">
        <v>4699</v>
      </c>
      <c r="V2794" s="34" t="s">
        <v>4699</v>
      </c>
      <c r="W2794" s="70" t="s">
        <v>11498</v>
      </c>
      <c r="X2794" s="71" t="s">
        <v>3512</v>
      </c>
    </row>
    <row r="2795" spans="1:24" x14ac:dyDescent="0.25">
      <c r="A2795" s="30" t="s">
        <v>1950</v>
      </c>
      <c r="B2795" s="31" t="s">
        <v>554</v>
      </c>
      <c r="C2795" s="31" t="str">
        <f t="shared" si="129"/>
        <v>Durable Medical Equipment and Supplies Policy</v>
      </c>
      <c r="G2795" s="30" t="s">
        <v>1950</v>
      </c>
      <c r="H2795" s="31" t="s">
        <v>554</v>
      </c>
      <c r="I2795" s="31" t="str">
        <f t="shared" si="130"/>
        <v>Durable Medical Equipment and Supplies Policy</v>
      </c>
      <c r="J2795" t="e">
        <f t="shared" ca="1" si="131"/>
        <v>#N/A</v>
      </c>
      <c r="N2795" s="71" t="s">
        <v>3512</v>
      </c>
      <c r="O2795" s="34" t="s">
        <v>11495</v>
      </c>
      <c r="P2795" s="69">
        <v>4229</v>
      </c>
      <c r="Q2795" s="34" t="s">
        <v>11499</v>
      </c>
      <c r="R2795" s="34" t="s">
        <v>1784</v>
      </c>
      <c r="S2795" s="69">
        <v>20398</v>
      </c>
      <c r="T2795" s="70" t="s">
        <v>11500</v>
      </c>
      <c r="U2795" s="34" t="s">
        <v>4699</v>
      </c>
      <c r="V2795" s="34" t="s">
        <v>4699</v>
      </c>
      <c r="W2795" s="34" t="s">
        <v>3558</v>
      </c>
      <c r="X2795" s="71" t="s">
        <v>3512</v>
      </c>
    </row>
    <row r="2796" spans="1:24" x14ac:dyDescent="0.25">
      <c r="A2796" s="30" t="s">
        <v>1950</v>
      </c>
      <c r="B2796" s="31" t="s">
        <v>763</v>
      </c>
      <c r="C2796" s="31" t="str">
        <f t="shared" si="129"/>
        <v>Durable Medical Equipment and Supplies Policy</v>
      </c>
      <c r="G2796" s="30" t="s">
        <v>1950</v>
      </c>
      <c r="H2796" s="31" t="s">
        <v>763</v>
      </c>
      <c r="I2796" s="31" t="str">
        <f t="shared" si="130"/>
        <v>Durable Medical Equipment and Supplies Policy</v>
      </c>
      <c r="J2796" t="e">
        <f t="shared" ca="1" si="131"/>
        <v>#N/A</v>
      </c>
      <c r="N2796" s="71" t="s">
        <v>3512</v>
      </c>
      <c r="O2796" s="34" t="s">
        <v>11495</v>
      </c>
      <c r="P2796" s="69">
        <v>4229</v>
      </c>
      <c r="Q2796" s="34" t="s">
        <v>11499</v>
      </c>
      <c r="R2796" s="34" t="s">
        <v>1870</v>
      </c>
      <c r="S2796" s="69">
        <v>8501</v>
      </c>
      <c r="T2796" s="70" t="s">
        <v>11501</v>
      </c>
      <c r="U2796" s="34" t="s">
        <v>4699</v>
      </c>
      <c r="V2796" s="34" t="s">
        <v>4699</v>
      </c>
      <c r="W2796" s="34" t="s">
        <v>3558</v>
      </c>
      <c r="X2796" s="71" t="s">
        <v>3512</v>
      </c>
    </row>
    <row r="2797" spans="1:24" x14ac:dyDescent="0.25">
      <c r="A2797" s="30" t="s">
        <v>1951</v>
      </c>
      <c r="B2797" s="31" t="s">
        <v>548</v>
      </c>
      <c r="C2797" s="31" t="str">
        <f t="shared" si="129"/>
        <v>Durable Medical Equipment and Supplies Policy</v>
      </c>
      <c r="G2797" s="30" t="s">
        <v>1951</v>
      </c>
      <c r="H2797" s="31" t="s">
        <v>548</v>
      </c>
      <c r="I2797" s="31" t="str">
        <f t="shared" si="130"/>
        <v>Durable Medical Equipment and Supplies Policy</v>
      </c>
      <c r="J2797" t="e">
        <f t="shared" ca="1" si="131"/>
        <v>#N/A</v>
      </c>
      <c r="N2797" s="71" t="s">
        <v>3512</v>
      </c>
      <c r="O2797" s="34" t="s">
        <v>11495</v>
      </c>
      <c r="P2797" s="69">
        <v>4230</v>
      </c>
      <c r="Q2797" s="34" t="s">
        <v>11502</v>
      </c>
      <c r="R2797" s="34" t="s">
        <v>1834</v>
      </c>
      <c r="S2797" s="69">
        <v>41798</v>
      </c>
      <c r="T2797" s="70" t="s">
        <v>11503</v>
      </c>
      <c r="U2797" s="34" t="s">
        <v>4699</v>
      </c>
      <c r="V2797" s="34" t="s">
        <v>4699</v>
      </c>
      <c r="W2797" s="34" t="s">
        <v>3558</v>
      </c>
      <c r="X2797" s="71" t="s">
        <v>3512</v>
      </c>
    </row>
    <row r="2798" spans="1:24" x14ac:dyDescent="0.25">
      <c r="A2798" s="30" t="s">
        <v>1951</v>
      </c>
      <c r="B2798" s="31" t="s">
        <v>756</v>
      </c>
      <c r="C2798" s="31" t="str">
        <f t="shared" si="129"/>
        <v>Durable Medical Equipment and Supplies Policy</v>
      </c>
      <c r="G2798" s="30" t="s">
        <v>1951</v>
      </c>
      <c r="H2798" s="31" t="s">
        <v>756</v>
      </c>
      <c r="I2798" s="31" t="str">
        <f t="shared" si="130"/>
        <v>Durable Medical Equipment and Supplies Policy</v>
      </c>
      <c r="J2798" t="e">
        <f t="shared" ca="1" si="131"/>
        <v>#N/A</v>
      </c>
      <c r="N2798" s="71" t="s">
        <v>3512</v>
      </c>
      <c r="O2798" s="34" t="s">
        <v>11495</v>
      </c>
      <c r="P2798" s="69">
        <v>4231</v>
      </c>
      <c r="Q2798" s="34" t="s">
        <v>11504</v>
      </c>
      <c r="R2798" s="34" t="s">
        <v>1363</v>
      </c>
      <c r="S2798" s="69">
        <v>39804</v>
      </c>
      <c r="T2798" s="70" t="s">
        <v>11505</v>
      </c>
      <c r="U2798" s="34" t="s">
        <v>4699</v>
      </c>
      <c r="V2798" s="34" t="s">
        <v>4699</v>
      </c>
      <c r="W2798" s="34" t="s">
        <v>3558</v>
      </c>
      <c r="X2798" s="71" t="s">
        <v>3512</v>
      </c>
    </row>
    <row r="2799" spans="1:24" x14ac:dyDescent="0.25">
      <c r="A2799" s="30" t="s">
        <v>1952</v>
      </c>
      <c r="B2799" s="31" t="s">
        <v>554</v>
      </c>
      <c r="C2799" s="31" t="str">
        <f t="shared" si="129"/>
        <v>Durable Medical Equipment and Supplies Policy</v>
      </c>
      <c r="G2799" s="30" t="s">
        <v>1952</v>
      </c>
      <c r="H2799" s="31" t="s">
        <v>554</v>
      </c>
      <c r="I2799" s="31" t="str">
        <f t="shared" si="130"/>
        <v>Durable Medical Equipment and Supplies Policy</v>
      </c>
      <c r="J2799" t="e">
        <f t="shared" ca="1" si="131"/>
        <v>#N/A</v>
      </c>
      <c r="N2799" s="71" t="s">
        <v>3512</v>
      </c>
      <c r="O2799" s="34" t="s">
        <v>11495</v>
      </c>
      <c r="P2799" s="69">
        <v>4231</v>
      </c>
      <c r="Q2799" s="34" t="s">
        <v>11504</v>
      </c>
      <c r="R2799" s="34" t="s">
        <v>1845</v>
      </c>
      <c r="S2799" s="69">
        <v>8386</v>
      </c>
      <c r="T2799" s="70" t="s">
        <v>11506</v>
      </c>
      <c r="U2799" s="34" t="s">
        <v>4699</v>
      </c>
      <c r="V2799" s="34" t="s">
        <v>4699</v>
      </c>
      <c r="W2799" s="34" t="s">
        <v>3558</v>
      </c>
      <c r="X2799" s="71" t="s">
        <v>3512</v>
      </c>
    </row>
    <row r="2800" spans="1:24" x14ac:dyDescent="0.25">
      <c r="A2800" s="30" t="s">
        <v>1953</v>
      </c>
      <c r="B2800" s="31" t="s">
        <v>494</v>
      </c>
      <c r="C2800" s="31" t="str">
        <f t="shared" si="129"/>
        <v>CMS National Coverage Determinations (NCD) Policy</v>
      </c>
      <c r="G2800" s="30" t="s">
        <v>1953</v>
      </c>
      <c r="H2800" s="31" t="s">
        <v>494</v>
      </c>
      <c r="I2800" s="31" t="str">
        <f t="shared" si="130"/>
        <v>CMS National Coverage Determinations (NCD) Policy</v>
      </c>
      <c r="J2800" t="e">
        <f t="shared" ca="1" si="131"/>
        <v>#N/A</v>
      </c>
      <c r="N2800" s="71" t="s">
        <v>3512</v>
      </c>
      <c r="O2800" s="34" t="s">
        <v>11495</v>
      </c>
      <c r="P2800" s="69">
        <v>4231</v>
      </c>
      <c r="Q2800" s="34" t="s">
        <v>11504</v>
      </c>
      <c r="R2800" s="34" t="s">
        <v>1863</v>
      </c>
      <c r="S2800" s="69">
        <v>41810</v>
      </c>
      <c r="T2800" s="70" t="s">
        <v>11507</v>
      </c>
      <c r="U2800" s="34" t="s">
        <v>4699</v>
      </c>
      <c r="V2800" s="34" t="s">
        <v>4699</v>
      </c>
      <c r="W2800" s="34" t="s">
        <v>3558</v>
      </c>
      <c r="X2800" s="71" t="s">
        <v>3512</v>
      </c>
    </row>
    <row r="2801" spans="1:24" x14ac:dyDescent="0.25">
      <c r="A2801" s="30" t="s">
        <v>1953</v>
      </c>
      <c r="B2801" s="31" t="s">
        <v>457</v>
      </c>
      <c r="C2801" s="31" t="str">
        <f t="shared" si="129"/>
        <v>CMS National Coverage Determinations (NCD) Policy</v>
      </c>
      <c r="G2801" s="30" t="s">
        <v>1953</v>
      </c>
      <c r="H2801" s="31" t="s">
        <v>457</v>
      </c>
      <c r="I2801" s="31" t="str">
        <f t="shared" si="130"/>
        <v>CMS National Coverage Determinations (NCD) Policy</v>
      </c>
      <c r="J2801" t="e">
        <f t="shared" ca="1" si="131"/>
        <v>#N/A</v>
      </c>
      <c r="N2801" s="71" t="s">
        <v>3512</v>
      </c>
      <c r="O2801" s="34" t="s">
        <v>11495</v>
      </c>
      <c r="P2801" s="69">
        <v>4231</v>
      </c>
      <c r="Q2801" s="34" t="s">
        <v>11504</v>
      </c>
      <c r="R2801" s="34" t="s">
        <v>1948</v>
      </c>
      <c r="S2801" s="69">
        <v>10045</v>
      </c>
      <c r="T2801" s="70" t="s">
        <v>11508</v>
      </c>
      <c r="U2801" s="34" t="s">
        <v>4699</v>
      </c>
      <c r="V2801" s="34" t="s">
        <v>4699</v>
      </c>
      <c r="W2801" s="34" t="s">
        <v>3558</v>
      </c>
      <c r="X2801" s="71" t="s">
        <v>3512</v>
      </c>
    </row>
    <row r="2802" spans="1:24" x14ac:dyDescent="0.25">
      <c r="A2802" s="30" t="s">
        <v>1953</v>
      </c>
      <c r="B2802" s="31" t="s">
        <v>496</v>
      </c>
      <c r="C2802" s="31" t="str">
        <f t="shared" si="129"/>
        <v>CMS National Coverage Determinations (NCD) Policy</v>
      </c>
      <c r="G2802" s="30" t="s">
        <v>1953</v>
      </c>
      <c r="H2802" s="31" t="s">
        <v>496</v>
      </c>
      <c r="I2802" s="31" t="str">
        <f t="shared" si="130"/>
        <v>CMS National Coverage Determinations (NCD) Policy</v>
      </c>
      <c r="J2802" t="e">
        <f t="shared" ca="1" si="131"/>
        <v>#N/A</v>
      </c>
      <c r="N2802" s="34" t="s">
        <v>3512</v>
      </c>
      <c r="O2802" s="34" t="s">
        <v>11495</v>
      </c>
      <c r="P2802" s="69">
        <v>4362</v>
      </c>
      <c r="Q2802" s="34" t="s">
        <v>11509</v>
      </c>
      <c r="R2802" s="34" t="s">
        <v>11510</v>
      </c>
      <c r="S2802" s="69">
        <v>15942</v>
      </c>
      <c r="T2802" s="34" t="s">
        <v>11511</v>
      </c>
      <c r="U2802" s="34" t="s">
        <v>4638</v>
      </c>
      <c r="V2802" s="34" t="s">
        <v>5751</v>
      </c>
      <c r="W2802" s="34" t="s">
        <v>11512</v>
      </c>
      <c r="X2802" s="34" t="s">
        <v>3512</v>
      </c>
    </row>
    <row r="2803" spans="1:24" x14ac:dyDescent="0.25">
      <c r="A2803" s="30" t="s">
        <v>1953</v>
      </c>
      <c r="B2803" s="31" t="s">
        <v>457</v>
      </c>
      <c r="C2803" s="31" t="str">
        <f t="shared" si="129"/>
        <v>CMS National Coverage Determinations (NCD) Policy</v>
      </c>
      <c r="G2803" s="30" t="s">
        <v>1953</v>
      </c>
      <c r="H2803" s="31" t="s">
        <v>457</v>
      </c>
      <c r="I2803" s="31" t="str">
        <f t="shared" si="130"/>
        <v>CMS National Coverage Determinations (NCD) Policy</v>
      </c>
      <c r="J2803" t="e">
        <f t="shared" ca="1" si="131"/>
        <v>#N/A</v>
      </c>
      <c r="N2803" s="71" t="s">
        <v>3512</v>
      </c>
      <c r="O2803" s="34" t="s">
        <v>11495</v>
      </c>
      <c r="P2803" s="69">
        <v>4537</v>
      </c>
      <c r="Q2803" s="34" t="s">
        <v>11513</v>
      </c>
      <c r="R2803" s="34" t="s">
        <v>1920</v>
      </c>
      <c r="S2803" s="69">
        <v>54578</v>
      </c>
      <c r="T2803" s="70" t="s">
        <v>11514</v>
      </c>
      <c r="U2803" s="34" t="s">
        <v>4699</v>
      </c>
      <c r="V2803" s="34" t="s">
        <v>4699</v>
      </c>
      <c r="W2803" s="34" t="s">
        <v>11515</v>
      </c>
      <c r="X2803" s="71" t="s">
        <v>3512</v>
      </c>
    </row>
    <row r="2804" spans="1:24" x14ac:dyDescent="0.25">
      <c r="A2804" s="30" t="s">
        <v>1953</v>
      </c>
      <c r="B2804" s="31" t="s">
        <v>496</v>
      </c>
      <c r="C2804" s="31" t="str">
        <f t="shared" si="129"/>
        <v>CMS National Coverage Determinations (NCD) Policy</v>
      </c>
      <c r="G2804" s="30" t="s">
        <v>1953</v>
      </c>
      <c r="H2804" s="31" t="s">
        <v>496</v>
      </c>
      <c r="I2804" s="31" t="str">
        <f t="shared" si="130"/>
        <v>CMS National Coverage Determinations (NCD) Policy</v>
      </c>
      <c r="J2804" t="e">
        <f t="shared" ca="1" si="131"/>
        <v>#N/A</v>
      </c>
      <c r="N2804" s="34" t="s">
        <v>3512</v>
      </c>
      <c r="O2804" s="34" t="s">
        <v>11495</v>
      </c>
      <c r="P2804" s="69">
        <v>4538</v>
      </c>
      <c r="Q2804" s="34" t="s">
        <v>11516</v>
      </c>
      <c r="R2804" s="34" t="s">
        <v>11517</v>
      </c>
      <c r="S2804" s="69">
        <v>58900</v>
      </c>
      <c r="T2804" s="70" t="s">
        <v>11518</v>
      </c>
      <c r="U2804" s="34" t="s">
        <v>4638</v>
      </c>
      <c r="V2804" s="34" t="s">
        <v>4639</v>
      </c>
      <c r="W2804" s="70" t="s">
        <v>11519</v>
      </c>
      <c r="X2804" s="34" t="s">
        <v>3512</v>
      </c>
    </row>
    <row r="2805" spans="1:24" x14ac:dyDescent="0.25">
      <c r="A2805" s="30" t="s">
        <v>1953</v>
      </c>
      <c r="B2805" s="31" t="s">
        <v>495</v>
      </c>
      <c r="C2805" s="31" t="str">
        <f t="shared" si="129"/>
        <v>CMS National Coverage Determinations (NCD) Policy</v>
      </c>
      <c r="G2805" s="30" t="s">
        <v>1953</v>
      </c>
      <c r="H2805" s="31" t="s">
        <v>495</v>
      </c>
      <c r="I2805" s="31" t="str">
        <f t="shared" si="130"/>
        <v>CMS National Coverage Determinations (NCD) Policy</v>
      </c>
      <c r="J2805" t="e">
        <f t="shared" ca="1" si="131"/>
        <v>#N/A</v>
      </c>
      <c r="N2805" s="71" t="s">
        <v>3512</v>
      </c>
      <c r="O2805" s="34" t="s">
        <v>11495</v>
      </c>
      <c r="P2805" s="69">
        <v>6650</v>
      </c>
      <c r="Q2805" s="70" t="s">
        <v>11520</v>
      </c>
      <c r="R2805" s="34" t="s">
        <v>850</v>
      </c>
      <c r="S2805" s="69">
        <v>41835</v>
      </c>
      <c r="T2805" s="70" t="s">
        <v>11521</v>
      </c>
      <c r="U2805" s="34" t="s">
        <v>4699</v>
      </c>
      <c r="V2805" s="34" t="s">
        <v>4699</v>
      </c>
      <c r="W2805" s="34" t="s">
        <v>11522</v>
      </c>
      <c r="X2805" s="71" t="s">
        <v>3512</v>
      </c>
    </row>
    <row r="2806" spans="1:24" x14ac:dyDescent="0.25">
      <c r="A2806" s="30" t="s">
        <v>182</v>
      </c>
      <c r="B2806" s="31" t="s">
        <v>464</v>
      </c>
      <c r="C2806" s="31" t="str">
        <f t="shared" si="129"/>
        <v>Drug and Biological Policy</v>
      </c>
      <c r="G2806" s="30" t="s">
        <v>182</v>
      </c>
      <c r="H2806" s="31" t="s">
        <v>464</v>
      </c>
      <c r="I2806" s="31" t="str">
        <f t="shared" si="130"/>
        <v>Drug and Biological Policy</v>
      </c>
      <c r="J2806" t="e">
        <f t="shared" ca="1" si="131"/>
        <v>#N/A</v>
      </c>
      <c r="N2806" s="71" t="s">
        <v>3512</v>
      </c>
      <c r="O2806" s="34" t="s">
        <v>11495</v>
      </c>
      <c r="P2806" s="69">
        <v>6953</v>
      </c>
      <c r="Q2806" s="34" t="s">
        <v>11523</v>
      </c>
      <c r="R2806" s="34" t="s">
        <v>852</v>
      </c>
      <c r="S2806" s="69">
        <v>45194</v>
      </c>
      <c r="T2806" s="70" t="s">
        <v>11524</v>
      </c>
      <c r="U2806" s="34" t="s">
        <v>4699</v>
      </c>
      <c r="V2806" s="34" t="s">
        <v>4699</v>
      </c>
      <c r="W2806" s="34" t="s">
        <v>11525</v>
      </c>
      <c r="X2806" s="71" t="s">
        <v>3512</v>
      </c>
    </row>
    <row r="2807" spans="1:24" x14ac:dyDescent="0.25">
      <c r="A2807" s="30" t="s">
        <v>182</v>
      </c>
      <c r="B2807" s="31" t="s">
        <v>1954</v>
      </c>
      <c r="C2807" s="31" t="str">
        <f t="shared" si="129"/>
        <v>Drug and Biological Policy</v>
      </c>
      <c r="G2807" s="30" t="s">
        <v>182</v>
      </c>
      <c r="H2807" s="31" t="s">
        <v>1954</v>
      </c>
      <c r="I2807" s="31" t="str">
        <f t="shared" si="130"/>
        <v>Drug and Biological Policy</v>
      </c>
      <c r="J2807" t="e">
        <f t="shared" ca="1" si="131"/>
        <v>#N/A</v>
      </c>
      <c r="N2807" s="34" t="s">
        <v>3512</v>
      </c>
      <c r="O2807" s="34" t="s">
        <v>11495</v>
      </c>
      <c r="P2807" s="69">
        <v>7491</v>
      </c>
      <c r="Q2807" s="34" t="s">
        <v>11526</v>
      </c>
      <c r="R2807" s="34" t="s">
        <v>11527</v>
      </c>
      <c r="S2807" s="69">
        <v>30081</v>
      </c>
      <c r="T2807" s="70" t="s">
        <v>11528</v>
      </c>
      <c r="U2807" s="34" t="s">
        <v>3708</v>
      </c>
      <c r="V2807" s="34" t="s">
        <v>3708</v>
      </c>
      <c r="W2807" s="34" t="s">
        <v>3792</v>
      </c>
      <c r="X2807" s="34" t="s">
        <v>3512</v>
      </c>
    </row>
    <row r="2808" spans="1:24" x14ac:dyDescent="0.25">
      <c r="A2808" s="30" t="s">
        <v>182</v>
      </c>
      <c r="B2808" s="31" t="s">
        <v>464</v>
      </c>
      <c r="C2808" s="31" t="str">
        <f t="shared" si="129"/>
        <v>Drug and Biological Policy</v>
      </c>
      <c r="G2808" s="30" t="s">
        <v>182</v>
      </c>
      <c r="H2808" s="31" t="s">
        <v>464</v>
      </c>
      <c r="I2808" s="31" t="str">
        <f t="shared" si="130"/>
        <v>Drug and Biological Policy</v>
      </c>
      <c r="J2808" t="e">
        <f t="shared" ca="1" si="131"/>
        <v>#N/A</v>
      </c>
      <c r="N2808" s="71" t="s">
        <v>3512</v>
      </c>
      <c r="O2808" s="34" t="s">
        <v>11495</v>
      </c>
      <c r="P2808" s="69">
        <v>7619</v>
      </c>
      <c r="Q2808" s="34" t="s">
        <v>11529</v>
      </c>
      <c r="R2808" s="34" t="s">
        <v>1187</v>
      </c>
      <c r="S2808" s="69">
        <v>33516</v>
      </c>
      <c r="T2808" s="34" t="s">
        <v>11530</v>
      </c>
      <c r="U2808" s="34" t="s">
        <v>4699</v>
      </c>
      <c r="V2808" s="34" t="s">
        <v>4699</v>
      </c>
      <c r="W2808" s="34" t="s">
        <v>3552</v>
      </c>
      <c r="X2808" s="71" t="s">
        <v>3512</v>
      </c>
    </row>
    <row r="2809" spans="1:24" x14ac:dyDescent="0.25">
      <c r="A2809" s="30" t="s">
        <v>182</v>
      </c>
      <c r="B2809" s="31" t="s">
        <v>1954</v>
      </c>
      <c r="C2809" s="31" t="str">
        <f t="shared" si="129"/>
        <v>Drug and Biological Policy</v>
      </c>
      <c r="G2809" s="30" t="s">
        <v>182</v>
      </c>
      <c r="H2809" s="31" t="s">
        <v>1954</v>
      </c>
      <c r="I2809" s="31" t="str">
        <f t="shared" si="130"/>
        <v>Drug and Biological Policy</v>
      </c>
      <c r="J2809" t="e">
        <f t="shared" ca="1" si="131"/>
        <v>#N/A</v>
      </c>
      <c r="N2809" s="71" t="s">
        <v>3512</v>
      </c>
      <c r="O2809" s="34" t="s">
        <v>11495</v>
      </c>
      <c r="P2809" s="69">
        <v>7826</v>
      </c>
      <c r="Q2809" s="34" t="s">
        <v>11531</v>
      </c>
      <c r="R2809" s="34" t="s">
        <v>1229</v>
      </c>
      <c r="S2809" s="69">
        <v>34229</v>
      </c>
      <c r="T2809" s="70" t="s">
        <v>11532</v>
      </c>
      <c r="U2809" s="34" t="s">
        <v>4699</v>
      </c>
      <c r="V2809" s="34" t="s">
        <v>4699</v>
      </c>
      <c r="W2809" s="34" t="s">
        <v>11533</v>
      </c>
      <c r="X2809" s="71" t="s">
        <v>3512</v>
      </c>
    </row>
    <row r="2810" spans="1:24" x14ac:dyDescent="0.25">
      <c r="A2810" s="30" t="s">
        <v>182</v>
      </c>
      <c r="B2810" s="31" t="s">
        <v>638</v>
      </c>
      <c r="C2810" s="31" t="str">
        <f t="shared" si="129"/>
        <v>Drug and Biological Policy</v>
      </c>
      <c r="G2810" s="30" t="s">
        <v>182</v>
      </c>
      <c r="H2810" s="31" t="s">
        <v>638</v>
      </c>
      <c r="I2810" s="31" t="str">
        <f t="shared" si="130"/>
        <v>Drug and Biological Policy</v>
      </c>
      <c r="J2810" t="e">
        <f t="shared" ca="1" si="131"/>
        <v>#N/A</v>
      </c>
      <c r="N2810" s="71" t="s">
        <v>3512</v>
      </c>
      <c r="O2810" s="34" t="s">
        <v>11495</v>
      </c>
      <c r="P2810" s="69">
        <v>8352</v>
      </c>
      <c r="Q2810" s="34" t="s">
        <v>11534</v>
      </c>
      <c r="R2810" s="34" t="s">
        <v>1458</v>
      </c>
      <c r="S2810" s="69">
        <v>43260</v>
      </c>
      <c r="T2810" s="70" t="s">
        <v>11535</v>
      </c>
      <c r="U2810" s="34" t="s">
        <v>4699</v>
      </c>
      <c r="V2810" s="34" t="s">
        <v>4699</v>
      </c>
      <c r="W2810" s="34" t="s">
        <v>11536</v>
      </c>
      <c r="X2810" s="71" t="s">
        <v>3512</v>
      </c>
    </row>
    <row r="2811" spans="1:24" x14ac:dyDescent="0.25">
      <c r="A2811" s="30" t="s">
        <v>182</v>
      </c>
      <c r="B2811" s="31" t="s">
        <v>1955</v>
      </c>
      <c r="C2811" s="31" t="str">
        <f t="shared" si="129"/>
        <v>Drug and Biological Policy</v>
      </c>
      <c r="G2811" s="30" t="s">
        <v>182</v>
      </c>
      <c r="H2811" s="31" t="s">
        <v>1955</v>
      </c>
      <c r="I2811" s="31" t="str">
        <f t="shared" si="130"/>
        <v>Drug and Biological Policy</v>
      </c>
      <c r="J2811" t="e">
        <f t="shared" ca="1" si="131"/>
        <v>#N/A</v>
      </c>
      <c r="N2811" s="34" t="s">
        <v>3512</v>
      </c>
      <c r="O2811" s="34" t="s">
        <v>11495</v>
      </c>
      <c r="P2811" s="69">
        <v>8634</v>
      </c>
      <c r="Q2811" s="34" t="s">
        <v>11537</v>
      </c>
      <c r="R2811" s="34" t="s">
        <v>11538</v>
      </c>
      <c r="S2811" s="69">
        <v>46619</v>
      </c>
      <c r="T2811" s="70" t="s">
        <v>11539</v>
      </c>
      <c r="U2811" s="34" t="s">
        <v>11483</v>
      </c>
      <c r="V2811" s="34" t="s">
        <v>11483</v>
      </c>
      <c r="W2811" s="34" t="s">
        <v>11540</v>
      </c>
      <c r="X2811" s="34" t="s">
        <v>3512</v>
      </c>
    </row>
    <row r="2812" spans="1:24" x14ac:dyDescent="0.25">
      <c r="A2812" s="30" t="s">
        <v>182</v>
      </c>
      <c r="B2812" s="31" t="s">
        <v>1956</v>
      </c>
      <c r="C2812" s="31" t="str">
        <f t="shared" si="129"/>
        <v>Drug and Biological Policy</v>
      </c>
      <c r="G2812" s="30" t="s">
        <v>182</v>
      </c>
      <c r="H2812" s="31" t="s">
        <v>1956</v>
      </c>
      <c r="I2812" s="31" t="str">
        <f t="shared" si="130"/>
        <v>Drug and Biological Policy</v>
      </c>
      <c r="J2812" t="e">
        <f t="shared" ca="1" si="131"/>
        <v>#N/A</v>
      </c>
      <c r="N2812" s="34" t="s">
        <v>3512</v>
      </c>
      <c r="O2812" s="34" t="s">
        <v>11495</v>
      </c>
      <c r="P2812" s="69">
        <v>8635</v>
      </c>
      <c r="Q2812" s="34" t="s">
        <v>11541</v>
      </c>
      <c r="R2812" s="34" t="s">
        <v>11542</v>
      </c>
      <c r="S2812" s="69">
        <v>46620</v>
      </c>
      <c r="T2812" s="70" t="s">
        <v>11543</v>
      </c>
      <c r="U2812" s="34" t="s">
        <v>11483</v>
      </c>
      <c r="V2812" s="34" t="s">
        <v>11483</v>
      </c>
      <c r="W2812" s="34" t="s">
        <v>11540</v>
      </c>
      <c r="X2812" s="34" t="s">
        <v>3512</v>
      </c>
    </row>
    <row r="2813" spans="1:24" x14ac:dyDescent="0.25">
      <c r="A2813" s="30" t="s">
        <v>1957</v>
      </c>
      <c r="B2813" s="31" t="s">
        <v>640</v>
      </c>
      <c r="C2813" s="31" t="str">
        <f t="shared" si="129"/>
        <v>Drug and Biological Policy</v>
      </c>
      <c r="G2813" s="30" t="s">
        <v>1957</v>
      </c>
      <c r="H2813" s="31" t="s">
        <v>640</v>
      </c>
      <c r="I2813" s="31" t="str">
        <f t="shared" si="130"/>
        <v>Drug and Biological Policy</v>
      </c>
      <c r="J2813" t="e">
        <f t="shared" ca="1" si="131"/>
        <v>#N/A</v>
      </c>
      <c r="N2813" s="71" t="s">
        <v>3512</v>
      </c>
      <c r="O2813" s="34" t="s">
        <v>11495</v>
      </c>
      <c r="P2813" s="69">
        <v>8971</v>
      </c>
      <c r="Q2813" s="34" t="s">
        <v>11544</v>
      </c>
      <c r="R2813" s="34" t="s">
        <v>1565</v>
      </c>
      <c r="S2813" s="69">
        <v>54521</v>
      </c>
      <c r="T2813" s="70" t="s">
        <v>11545</v>
      </c>
      <c r="U2813" s="34" t="s">
        <v>4699</v>
      </c>
      <c r="V2813" s="34" t="s">
        <v>4699</v>
      </c>
      <c r="W2813" s="34" t="s">
        <v>11546</v>
      </c>
      <c r="X2813" s="71" t="s">
        <v>3512</v>
      </c>
    </row>
    <row r="2814" spans="1:24" x14ac:dyDescent="0.25">
      <c r="A2814" s="30" t="s">
        <v>1957</v>
      </c>
      <c r="B2814" s="31" t="s">
        <v>641</v>
      </c>
      <c r="C2814" s="31" t="str">
        <f t="shared" si="129"/>
        <v>Drug and Biological Policy</v>
      </c>
      <c r="G2814" s="30" t="s">
        <v>1957</v>
      </c>
      <c r="H2814" s="31" t="s">
        <v>641</v>
      </c>
      <c r="I2814" s="31" t="str">
        <f t="shared" si="130"/>
        <v>Drug and Biological Policy</v>
      </c>
      <c r="J2814" t="e">
        <f t="shared" ca="1" si="131"/>
        <v>#N/A</v>
      </c>
      <c r="N2814" s="34" t="s">
        <v>3512</v>
      </c>
      <c r="O2814" s="34" t="s">
        <v>11495</v>
      </c>
      <c r="P2814" s="69">
        <v>8976</v>
      </c>
      <c r="Q2814" s="34" t="s">
        <v>11547</v>
      </c>
      <c r="R2814" s="34" t="s">
        <v>11548</v>
      </c>
      <c r="S2814" s="69">
        <v>54523</v>
      </c>
      <c r="T2814" s="70" t="s">
        <v>11549</v>
      </c>
      <c r="U2814" s="34" t="s">
        <v>4638</v>
      </c>
      <c r="V2814" s="34" t="s">
        <v>4639</v>
      </c>
      <c r="W2814" s="34" t="s">
        <v>11550</v>
      </c>
      <c r="X2814" s="34" t="s">
        <v>3512</v>
      </c>
    </row>
    <row r="2815" spans="1:24" x14ac:dyDescent="0.25">
      <c r="A2815" s="30" t="s">
        <v>1957</v>
      </c>
      <c r="B2815" s="31" t="s">
        <v>642</v>
      </c>
      <c r="C2815" s="31" t="str">
        <f t="shared" si="129"/>
        <v>Drug and Biological Policy</v>
      </c>
      <c r="G2815" s="30" t="s">
        <v>1957</v>
      </c>
      <c r="H2815" s="31" t="s">
        <v>642</v>
      </c>
      <c r="I2815" s="31" t="str">
        <f t="shared" si="130"/>
        <v>Drug and Biological Policy</v>
      </c>
      <c r="J2815" t="e">
        <f t="shared" ca="1" si="131"/>
        <v>#N/A</v>
      </c>
      <c r="N2815" s="71" t="s">
        <v>3512</v>
      </c>
      <c r="O2815" s="34" t="s">
        <v>11495</v>
      </c>
      <c r="P2815" s="69">
        <v>8981</v>
      </c>
      <c r="Q2815" s="34" t="s">
        <v>11551</v>
      </c>
      <c r="R2815" s="34" t="s">
        <v>1564</v>
      </c>
      <c r="S2815" s="69">
        <v>54513</v>
      </c>
      <c r="T2815" s="70" t="s">
        <v>11552</v>
      </c>
      <c r="U2815" s="34" t="s">
        <v>4699</v>
      </c>
      <c r="V2815" s="34" t="s">
        <v>4699</v>
      </c>
      <c r="W2815" s="34" t="s">
        <v>11553</v>
      </c>
      <c r="X2815" s="71" t="s">
        <v>3512</v>
      </c>
    </row>
    <row r="2816" spans="1:24" x14ac:dyDescent="0.25">
      <c r="A2816" s="30" t="s">
        <v>1957</v>
      </c>
      <c r="B2816" s="31" t="s">
        <v>643</v>
      </c>
      <c r="C2816" s="31" t="str">
        <f t="shared" si="129"/>
        <v>Drug and Biological Policy</v>
      </c>
      <c r="G2816" s="30" t="s">
        <v>1957</v>
      </c>
      <c r="H2816" s="31" t="s">
        <v>643</v>
      </c>
      <c r="I2816" s="31" t="str">
        <f t="shared" si="130"/>
        <v>Drug and Biological Policy</v>
      </c>
      <c r="J2816" t="e">
        <f t="shared" ca="1" si="131"/>
        <v>#N/A</v>
      </c>
      <c r="N2816" s="34" t="s">
        <v>3512</v>
      </c>
      <c r="O2816" s="34" t="s">
        <v>11495</v>
      </c>
      <c r="P2816" s="69">
        <v>9213</v>
      </c>
      <c r="Q2816" s="34" t="s">
        <v>11554</v>
      </c>
      <c r="R2816" s="34" t="s">
        <v>11555</v>
      </c>
      <c r="S2816" s="69">
        <v>57425</v>
      </c>
      <c r="T2816" s="70" t="s">
        <v>11556</v>
      </c>
      <c r="U2816" s="34" t="s">
        <v>4728</v>
      </c>
      <c r="V2816" s="34" t="s">
        <v>4729</v>
      </c>
      <c r="W2816" s="34" t="s">
        <v>11557</v>
      </c>
      <c r="X2816" s="34" t="s">
        <v>3512</v>
      </c>
    </row>
    <row r="2817" spans="1:24" x14ac:dyDescent="0.25">
      <c r="A2817" s="30" t="s">
        <v>1957</v>
      </c>
      <c r="B2817" s="31" t="s">
        <v>644</v>
      </c>
      <c r="C2817" s="31" t="str">
        <f t="shared" si="129"/>
        <v>Drug and Biological Policy</v>
      </c>
      <c r="G2817" s="30" t="s">
        <v>1957</v>
      </c>
      <c r="H2817" s="31" t="s">
        <v>644</v>
      </c>
      <c r="I2817" s="31" t="str">
        <f t="shared" si="130"/>
        <v>Drug and Biological Policy</v>
      </c>
      <c r="J2817" t="e">
        <f t="shared" ca="1" si="131"/>
        <v>#N/A</v>
      </c>
      <c r="N2817" s="34" t="s">
        <v>3512</v>
      </c>
      <c r="O2817" s="34" t="s">
        <v>11495</v>
      </c>
      <c r="P2817" s="69">
        <v>9268</v>
      </c>
      <c r="Q2817" s="34" t="s">
        <v>11558</v>
      </c>
      <c r="R2817" s="34" t="s">
        <v>11559</v>
      </c>
      <c r="S2817" s="69">
        <v>57993</v>
      </c>
      <c r="T2817" s="70" t="s">
        <v>11560</v>
      </c>
      <c r="U2817" s="34" t="s">
        <v>4728</v>
      </c>
      <c r="V2817" s="34" t="s">
        <v>4729</v>
      </c>
      <c r="W2817" s="34" t="s">
        <v>11561</v>
      </c>
      <c r="X2817" s="34" t="s">
        <v>3512</v>
      </c>
    </row>
    <row r="2818" spans="1:24" x14ac:dyDescent="0.25">
      <c r="A2818" s="30" t="s">
        <v>1957</v>
      </c>
      <c r="B2818" s="31" t="s">
        <v>645</v>
      </c>
      <c r="C2818" s="31" t="str">
        <f t="shared" si="129"/>
        <v>Drug and Biological Policy</v>
      </c>
      <c r="G2818" s="30" t="s">
        <v>1957</v>
      </c>
      <c r="H2818" s="31" t="s">
        <v>645</v>
      </c>
      <c r="I2818" s="31" t="str">
        <f t="shared" si="130"/>
        <v>Drug and Biological Policy</v>
      </c>
      <c r="J2818" t="e">
        <f t="shared" ca="1" si="131"/>
        <v>#N/A</v>
      </c>
      <c r="N2818" s="34" t="s">
        <v>3512</v>
      </c>
      <c r="O2818" s="34" t="s">
        <v>11495</v>
      </c>
      <c r="P2818" s="69">
        <v>9306</v>
      </c>
      <c r="Q2818" s="34" t="s">
        <v>11562</v>
      </c>
      <c r="R2818" s="34" t="s">
        <v>11563</v>
      </c>
      <c r="S2818" s="69">
        <v>58633</v>
      </c>
      <c r="T2818" s="70" t="s">
        <v>11564</v>
      </c>
      <c r="U2818" s="34" t="s">
        <v>4728</v>
      </c>
      <c r="V2818" s="34" t="s">
        <v>4729</v>
      </c>
      <c r="W2818" s="34" t="s">
        <v>11565</v>
      </c>
      <c r="X2818" s="34" t="s">
        <v>3512</v>
      </c>
    </row>
    <row r="2819" spans="1:24" x14ac:dyDescent="0.25">
      <c r="A2819" s="30" t="s">
        <v>1957</v>
      </c>
      <c r="B2819" s="31" t="s">
        <v>646</v>
      </c>
      <c r="C2819" s="31" t="str">
        <f t="shared" ref="C2819:C2882" si="132">VLOOKUP(A2819,$G:$I,3,0)</f>
        <v>Drug and Biological Policy</v>
      </c>
      <c r="G2819" s="30" t="s">
        <v>1957</v>
      </c>
      <c r="H2819" s="31" t="s">
        <v>646</v>
      </c>
      <c r="I2819" s="31" t="str">
        <f t="shared" ref="I2819:I2882" si="133">VLOOKUP(G2819,$R:$X,7,0)</f>
        <v>Drug and Biological Policy</v>
      </c>
      <c r="J2819" t="e">
        <f t="shared" ref="J2819:J2882" ca="1" si="134">VLOOKUP(I2819,$J:$J,1,0)</f>
        <v>#N/A</v>
      </c>
      <c r="N2819" s="34" t="s">
        <v>3512</v>
      </c>
      <c r="O2819" s="34" t="s">
        <v>11495</v>
      </c>
      <c r="P2819" s="69">
        <v>9338</v>
      </c>
      <c r="Q2819" s="34" t="s">
        <v>11566</v>
      </c>
      <c r="R2819" s="34" t="s">
        <v>11567</v>
      </c>
      <c r="S2819" s="69">
        <v>58777</v>
      </c>
      <c r="T2819" s="34" t="s">
        <v>11568</v>
      </c>
      <c r="U2819" s="34" t="s">
        <v>4638</v>
      </c>
      <c r="V2819" s="34" t="s">
        <v>4639</v>
      </c>
      <c r="W2819" s="34" t="s">
        <v>11569</v>
      </c>
      <c r="X2819" s="34" t="s">
        <v>3512</v>
      </c>
    </row>
    <row r="2820" spans="1:24" x14ac:dyDescent="0.25">
      <c r="A2820" s="30" t="s">
        <v>1957</v>
      </c>
      <c r="B2820" s="31" t="s">
        <v>647</v>
      </c>
      <c r="C2820" s="31" t="str">
        <f t="shared" si="132"/>
        <v>Drug and Biological Policy</v>
      </c>
      <c r="G2820" s="30" t="s">
        <v>1957</v>
      </c>
      <c r="H2820" s="31" t="s">
        <v>647</v>
      </c>
      <c r="I2820" s="31" t="str">
        <f t="shared" si="133"/>
        <v>Drug and Biological Policy</v>
      </c>
      <c r="J2820" t="e">
        <f t="shared" ca="1" si="134"/>
        <v>#N/A</v>
      </c>
      <c r="N2820" s="71" t="s">
        <v>3512</v>
      </c>
      <c r="O2820" s="34" t="s">
        <v>16</v>
      </c>
      <c r="P2820" s="69">
        <v>4167</v>
      </c>
      <c r="Q2820" s="34" t="s">
        <v>11570</v>
      </c>
      <c r="R2820" s="34" t="s">
        <v>1793</v>
      </c>
      <c r="S2820" s="69">
        <v>7548</v>
      </c>
      <c r="T2820" s="34" t="s">
        <v>11571</v>
      </c>
      <c r="U2820" s="34" t="s">
        <v>4699</v>
      </c>
      <c r="V2820" s="34" t="s">
        <v>4699</v>
      </c>
      <c r="W2820" s="34" t="s">
        <v>3559</v>
      </c>
      <c r="X2820" s="71" t="s">
        <v>3512</v>
      </c>
    </row>
    <row r="2821" spans="1:24" x14ac:dyDescent="0.25">
      <c r="A2821" s="30" t="s">
        <v>1957</v>
      </c>
      <c r="B2821" s="31" t="s">
        <v>648</v>
      </c>
      <c r="C2821" s="31" t="str">
        <f t="shared" si="132"/>
        <v>Drug and Biological Policy</v>
      </c>
      <c r="G2821" s="30" t="s">
        <v>1957</v>
      </c>
      <c r="H2821" s="31" t="s">
        <v>648</v>
      </c>
      <c r="I2821" s="31" t="str">
        <f t="shared" si="133"/>
        <v>Drug and Biological Policy</v>
      </c>
      <c r="J2821" t="e">
        <f t="shared" ca="1" si="134"/>
        <v>#N/A</v>
      </c>
      <c r="N2821" s="71" t="s">
        <v>3512</v>
      </c>
      <c r="O2821" s="34" t="s">
        <v>16</v>
      </c>
      <c r="P2821" s="69">
        <v>4167</v>
      </c>
      <c r="Q2821" s="34" t="s">
        <v>11570</v>
      </c>
      <c r="R2821" s="34" t="s">
        <v>1818</v>
      </c>
      <c r="S2821" s="69">
        <v>30473</v>
      </c>
      <c r="T2821" s="70" t="s">
        <v>11572</v>
      </c>
      <c r="U2821" s="34" t="s">
        <v>4699</v>
      </c>
      <c r="V2821" s="34" t="s">
        <v>4699</v>
      </c>
      <c r="W2821" s="34" t="s">
        <v>3559</v>
      </c>
      <c r="X2821" s="71" t="s">
        <v>3512</v>
      </c>
    </row>
    <row r="2822" spans="1:24" x14ac:dyDescent="0.25">
      <c r="A2822" s="30" t="s">
        <v>1957</v>
      </c>
      <c r="B2822" s="31" t="s">
        <v>649</v>
      </c>
      <c r="C2822" s="31" t="str">
        <f t="shared" si="132"/>
        <v>Drug and Biological Policy</v>
      </c>
      <c r="G2822" s="30" t="s">
        <v>1957</v>
      </c>
      <c r="H2822" s="31" t="s">
        <v>649</v>
      </c>
      <c r="I2822" s="31" t="str">
        <f t="shared" si="133"/>
        <v>Drug and Biological Policy</v>
      </c>
      <c r="J2822" t="e">
        <f t="shared" ca="1" si="134"/>
        <v>#N/A</v>
      </c>
      <c r="N2822" s="34" t="s">
        <v>3512</v>
      </c>
      <c r="O2822" s="34" t="s">
        <v>16</v>
      </c>
      <c r="P2822" s="69">
        <v>4168</v>
      </c>
      <c r="Q2822" s="34" t="s">
        <v>11573</v>
      </c>
      <c r="R2822" s="34" t="s">
        <v>11574</v>
      </c>
      <c r="S2822" s="69">
        <v>16482</v>
      </c>
      <c r="T2822" s="70" t="s">
        <v>11575</v>
      </c>
      <c r="U2822" s="34" t="s">
        <v>4638</v>
      </c>
      <c r="V2822" s="34" t="s">
        <v>4639</v>
      </c>
      <c r="W2822" s="34" t="s">
        <v>11576</v>
      </c>
      <c r="X2822" s="34" t="s">
        <v>3512</v>
      </c>
    </row>
    <row r="2823" spans="1:24" x14ac:dyDescent="0.25">
      <c r="A2823" s="30" t="s">
        <v>1957</v>
      </c>
      <c r="B2823" s="31" t="s">
        <v>650</v>
      </c>
      <c r="C2823" s="31" t="str">
        <f t="shared" si="132"/>
        <v>Drug and Biological Policy</v>
      </c>
      <c r="G2823" s="30" t="s">
        <v>1957</v>
      </c>
      <c r="H2823" s="31" t="s">
        <v>650</v>
      </c>
      <c r="I2823" s="31" t="str">
        <f t="shared" si="133"/>
        <v>Drug and Biological Policy</v>
      </c>
      <c r="J2823" t="e">
        <f t="shared" ca="1" si="134"/>
        <v>#N/A</v>
      </c>
      <c r="N2823" s="34" t="s">
        <v>3512</v>
      </c>
      <c r="O2823" s="34" t="s">
        <v>16</v>
      </c>
      <c r="P2823" s="69">
        <v>4169</v>
      </c>
      <c r="Q2823" s="34" t="s">
        <v>11577</v>
      </c>
      <c r="R2823" s="34" t="s">
        <v>11578</v>
      </c>
      <c r="S2823" s="69">
        <v>23810</v>
      </c>
      <c r="T2823" s="70" t="s">
        <v>11579</v>
      </c>
      <c r="U2823" s="34" t="s">
        <v>4638</v>
      </c>
      <c r="V2823" s="34" t="s">
        <v>4639</v>
      </c>
      <c r="W2823" s="34" t="s">
        <v>11580</v>
      </c>
      <c r="X2823" s="34" t="s">
        <v>3512</v>
      </c>
    </row>
    <row r="2824" spans="1:24" x14ac:dyDescent="0.25">
      <c r="A2824" s="30" t="s">
        <v>1957</v>
      </c>
      <c r="B2824" s="31" t="s">
        <v>651</v>
      </c>
      <c r="C2824" s="31" t="str">
        <f t="shared" si="132"/>
        <v>Drug and Biological Policy</v>
      </c>
      <c r="G2824" s="30" t="s">
        <v>1957</v>
      </c>
      <c r="H2824" s="31" t="s">
        <v>651</v>
      </c>
      <c r="I2824" s="31" t="str">
        <f t="shared" si="133"/>
        <v>Drug and Biological Policy</v>
      </c>
      <c r="J2824" t="e">
        <f t="shared" ca="1" si="134"/>
        <v>#N/A</v>
      </c>
      <c r="N2824" s="34" t="s">
        <v>3512</v>
      </c>
      <c r="O2824" s="34" t="s">
        <v>16</v>
      </c>
      <c r="P2824" s="69">
        <v>4169</v>
      </c>
      <c r="Q2824" s="34" t="s">
        <v>11577</v>
      </c>
      <c r="R2824" s="34" t="s">
        <v>11581</v>
      </c>
      <c r="S2824" s="69">
        <v>23757</v>
      </c>
      <c r="T2824" s="70" t="s">
        <v>11582</v>
      </c>
      <c r="U2824" s="34" t="s">
        <v>4638</v>
      </c>
      <c r="V2824" s="34" t="s">
        <v>4639</v>
      </c>
      <c r="W2824" s="34" t="s">
        <v>11583</v>
      </c>
      <c r="X2824" s="34" t="s">
        <v>3512</v>
      </c>
    </row>
    <row r="2825" spans="1:24" x14ac:dyDescent="0.25">
      <c r="A2825" s="30" t="s">
        <v>1957</v>
      </c>
      <c r="B2825" s="31" t="s">
        <v>652</v>
      </c>
      <c r="C2825" s="31" t="str">
        <f t="shared" si="132"/>
        <v>Drug and Biological Policy</v>
      </c>
      <c r="G2825" s="30" t="s">
        <v>1957</v>
      </c>
      <c r="H2825" s="31" t="s">
        <v>652</v>
      </c>
      <c r="I2825" s="31" t="str">
        <f t="shared" si="133"/>
        <v>Drug and Biological Policy</v>
      </c>
      <c r="J2825" t="e">
        <f t="shared" ca="1" si="134"/>
        <v>#N/A</v>
      </c>
      <c r="N2825" s="71" t="s">
        <v>3512</v>
      </c>
      <c r="O2825" s="34" t="s">
        <v>16</v>
      </c>
      <c r="P2825" s="69">
        <v>4170</v>
      </c>
      <c r="Q2825" s="34" t="s">
        <v>11584</v>
      </c>
      <c r="R2825" s="34" t="s">
        <v>1768</v>
      </c>
      <c r="S2825" s="69">
        <v>31845</v>
      </c>
      <c r="T2825" s="70" t="s">
        <v>11585</v>
      </c>
      <c r="U2825" s="34" t="s">
        <v>4638</v>
      </c>
      <c r="V2825" s="34" t="s">
        <v>4639</v>
      </c>
      <c r="W2825" s="34" t="s">
        <v>3557</v>
      </c>
      <c r="X2825" s="71" t="s">
        <v>3512</v>
      </c>
    </row>
    <row r="2826" spans="1:24" x14ac:dyDescent="0.25">
      <c r="A2826" s="30" t="s">
        <v>1957</v>
      </c>
      <c r="B2826" s="31" t="s">
        <v>653</v>
      </c>
      <c r="C2826" s="31" t="str">
        <f t="shared" si="132"/>
        <v>Drug and Biological Policy</v>
      </c>
      <c r="G2826" s="30" t="s">
        <v>1957</v>
      </c>
      <c r="H2826" s="31" t="s">
        <v>653</v>
      </c>
      <c r="I2826" s="31" t="str">
        <f t="shared" si="133"/>
        <v>Drug and Biological Policy</v>
      </c>
      <c r="J2826" t="e">
        <f t="shared" ca="1" si="134"/>
        <v>#N/A</v>
      </c>
      <c r="N2826" s="71" t="s">
        <v>3512</v>
      </c>
      <c r="O2826" s="34" t="s">
        <v>16</v>
      </c>
      <c r="P2826" s="69">
        <v>4171</v>
      </c>
      <c r="Q2826" s="34" t="s">
        <v>11586</v>
      </c>
      <c r="R2826" s="34" t="s">
        <v>1821</v>
      </c>
      <c r="S2826" s="69">
        <v>15504</v>
      </c>
      <c r="T2826" s="70" t="s">
        <v>11587</v>
      </c>
      <c r="U2826" s="34" t="s">
        <v>4699</v>
      </c>
      <c r="V2826" s="34" t="s">
        <v>4699</v>
      </c>
      <c r="W2826" s="34" t="s">
        <v>3559</v>
      </c>
      <c r="X2826" s="71" t="s">
        <v>3512</v>
      </c>
    </row>
    <row r="2827" spans="1:24" x14ac:dyDescent="0.25">
      <c r="A2827" s="30" t="s">
        <v>1957</v>
      </c>
      <c r="B2827" s="31" t="s">
        <v>654</v>
      </c>
      <c r="C2827" s="31" t="str">
        <f t="shared" si="132"/>
        <v>Drug and Biological Policy</v>
      </c>
      <c r="G2827" s="30" t="s">
        <v>1957</v>
      </c>
      <c r="H2827" s="31" t="s">
        <v>654</v>
      </c>
      <c r="I2827" s="31" t="str">
        <f t="shared" si="133"/>
        <v>Drug and Biological Policy</v>
      </c>
      <c r="J2827" t="e">
        <f t="shared" ca="1" si="134"/>
        <v>#N/A</v>
      </c>
      <c r="N2827" s="71" t="s">
        <v>3512</v>
      </c>
      <c r="O2827" s="34" t="s">
        <v>16</v>
      </c>
      <c r="P2827" s="69">
        <v>4171</v>
      </c>
      <c r="Q2827" s="34" t="s">
        <v>11586</v>
      </c>
      <c r="R2827" s="34" t="s">
        <v>1851</v>
      </c>
      <c r="S2827" s="69">
        <v>14983</v>
      </c>
      <c r="T2827" s="70" t="s">
        <v>11588</v>
      </c>
      <c r="U2827" s="34" t="s">
        <v>4699</v>
      </c>
      <c r="V2827" s="34" t="s">
        <v>4699</v>
      </c>
      <c r="W2827" s="34" t="s">
        <v>3559</v>
      </c>
      <c r="X2827" s="71" t="s">
        <v>3512</v>
      </c>
    </row>
    <row r="2828" spans="1:24" x14ac:dyDescent="0.25">
      <c r="A2828" s="30" t="s">
        <v>1957</v>
      </c>
      <c r="B2828" s="31" t="s">
        <v>655</v>
      </c>
      <c r="C2828" s="31" t="str">
        <f t="shared" si="132"/>
        <v>Drug and Biological Policy</v>
      </c>
      <c r="G2828" s="30" t="s">
        <v>1957</v>
      </c>
      <c r="H2828" s="31" t="s">
        <v>655</v>
      </c>
      <c r="I2828" s="31" t="str">
        <f t="shared" si="133"/>
        <v>Drug and Biological Policy</v>
      </c>
      <c r="J2828" t="e">
        <f t="shared" ca="1" si="134"/>
        <v>#N/A</v>
      </c>
      <c r="N2828" s="71" t="s">
        <v>3512</v>
      </c>
      <c r="O2828" s="34" t="s">
        <v>16</v>
      </c>
      <c r="P2828" s="69">
        <v>4171</v>
      </c>
      <c r="Q2828" s="34" t="s">
        <v>11586</v>
      </c>
      <c r="R2828" s="34" t="s">
        <v>1865</v>
      </c>
      <c r="S2828" s="69">
        <v>20629</v>
      </c>
      <c r="T2828" s="70" t="s">
        <v>11589</v>
      </c>
      <c r="U2828" s="34" t="s">
        <v>4699</v>
      </c>
      <c r="V2828" s="34" t="s">
        <v>4699</v>
      </c>
      <c r="W2828" s="34" t="s">
        <v>3559</v>
      </c>
      <c r="X2828" s="71" t="s">
        <v>3512</v>
      </c>
    </row>
    <row r="2829" spans="1:24" x14ac:dyDescent="0.25">
      <c r="A2829" s="30" t="s">
        <v>1957</v>
      </c>
      <c r="B2829" s="31" t="s">
        <v>656</v>
      </c>
      <c r="C2829" s="31" t="str">
        <f t="shared" si="132"/>
        <v>Drug and Biological Policy</v>
      </c>
      <c r="G2829" s="30" t="s">
        <v>1957</v>
      </c>
      <c r="H2829" s="31" t="s">
        <v>656</v>
      </c>
      <c r="I2829" s="31" t="str">
        <f t="shared" si="133"/>
        <v>Drug and Biological Policy</v>
      </c>
      <c r="J2829" t="e">
        <f t="shared" ca="1" si="134"/>
        <v>#N/A</v>
      </c>
      <c r="N2829" s="71" t="s">
        <v>3512</v>
      </c>
      <c r="O2829" s="34" t="s">
        <v>16</v>
      </c>
      <c r="P2829" s="69">
        <v>4204</v>
      </c>
      <c r="Q2829" s="34" t="s">
        <v>11590</v>
      </c>
      <c r="R2829" s="34" t="s">
        <v>1867</v>
      </c>
      <c r="S2829" s="69">
        <v>11460</v>
      </c>
      <c r="T2829" s="34" t="s">
        <v>11591</v>
      </c>
      <c r="U2829" s="34" t="s">
        <v>4699</v>
      </c>
      <c r="V2829" s="34" t="s">
        <v>4699</v>
      </c>
      <c r="W2829" s="34" t="s">
        <v>3563</v>
      </c>
      <c r="X2829" s="71" t="s">
        <v>3512</v>
      </c>
    </row>
    <row r="2830" spans="1:24" x14ac:dyDescent="0.25">
      <c r="A2830" s="30" t="s">
        <v>1957</v>
      </c>
      <c r="B2830" s="31" t="s">
        <v>657</v>
      </c>
      <c r="C2830" s="31" t="str">
        <f t="shared" si="132"/>
        <v>Drug and Biological Policy</v>
      </c>
      <c r="G2830" s="30" t="s">
        <v>1957</v>
      </c>
      <c r="H2830" s="31" t="s">
        <v>657</v>
      </c>
      <c r="I2830" s="31" t="str">
        <f t="shared" si="133"/>
        <v>Drug and Biological Policy</v>
      </c>
      <c r="J2830" t="e">
        <f t="shared" ca="1" si="134"/>
        <v>#N/A</v>
      </c>
      <c r="N2830" s="71" t="s">
        <v>3512</v>
      </c>
      <c r="O2830" s="34" t="s">
        <v>16</v>
      </c>
      <c r="P2830" s="69">
        <v>4217</v>
      </c>
      <c r="Q2830" s="34" t="s">
        <v>11592</v>
      </c>
      <c r="R2830" s="34" t="s">
        <v>1852</v>
      </c>
      <c r="S2830" s="69">
        <v>28787</v>
      </c>
      <c r="T2830" s="34" t="s">
        <v>11593</v>
      </c>
      <c r="U2830" s="34" t="s">
        <v>4699</v>
      </c>
      <c r="V2830" s="34" t="s">
        <v>4699</v>
      </c>
      <c r="W2830" s="34" t="s">
        <v>3559</v>
      </c>
      <c r="X2830" s="71" t="s">
        <v>3512</v>
      </c>
    </row>
    <row r="2831" spans="1:24" x14ac:dyDescent="0.25">
      <c r="A2831" s="30" t="s">
        <v>1957</v>
      </c>
      <c r="B2831" s="31" t="s">
        <v>658</v>
      </c>
      <c r="C2831" s="31" t="str">
        <f t="shared" si="132"/>
        <v>Drug and Biological Policy</v>
      </c>
      <c r="G2831" s="30" t="s">
        <v>1957</v>
      </c>
      <c r="H2831" s="31" t="s">
        <v>658</v>
      </c>
      <c r="I2831" s="31" t="str">
        <f t="shared" si="133"/>
        <v>Drug and Biological Policy</v>
      </c>
      <c r="J2831" t="e">
        <f t="shared" ca="1" si="134"/>
        <v>#N/A</v>
      </c>
      <c r="N2831" s="71" t="s">
        <v>3512</v>
      </c>
      <c r="O2831" s="34" t="s">
        <v>16</v>
      </c>
      <c r="P2831" s="69">
        <v>4219</v>
      </c>
      <c r="Q2831" s="34" t="s">
        <v>11594</v>
      </c>
      <c r="R2831" s="34" t="s">
        <v>1854</v>
      </c>
      <c r="S2831" s="69">
        <v>28784</v>
      </c>
      <c r="T2831" s="34" t="s">
        <v>11595</v>
      </c>
      <c r="U2831" s="34" t="s">
        <v>4699</v>
      </c>
      <c r="V2831" s="34" t="s">
        <v>4699</v>
      </c>
      <c r="W2831" s="34" t="s">
        <v>3559</v>
      </c>
      <c r="X2831" s="71" t="s">
        <v>3512</v>
      </c>
    </row>
    <row r="2832" spans="1:24" x14ac:dyDescent="0.25">
      <c r="A2832" s="30" t="s">
        <v>1957</v>
      </c>
      <c r="B2832" s="31" t="s">
        <v>659</v>
      </c>
      <c r="C2832" s="31" t="str">
        <f t="shared" si="132"/>
        <v>Drug and Biological Policy</v>
      </c>
      <c r="G2832" s="30" t="s">
        <v>1957</v>
      </c>
      <c r="H2832" s="31" t="s">
        <v>659</v>
      </c>
      <c r="I2832" s="31" t="str">
        <f t="shared" si="133"/>
        <v>Drug and Biological Policy</v>
      </c>
      <c r="J2832" t="e">
        <f t="shared" ca="1" si="134"/>
        <v>#N/A</v>
      </c>
      <c r="N2832" s="71" t="s">
        <v>3512</v>
      </c>
      <c r="O2832" s="34" t="s">
        <v>16</v>
      </c>
      <c r="P2832" s="69">
        <v>4220</v>
      </c>
      <c r="Q2832" s="34" t="s">
        <v>11596</v>
      </c>
      <c r="R2832" s="34" t="s">
        <v>1857</v>
      </c>
      <c r="S2832" s="69">
        <v>28799</v>
      </c>
      <c r="T2832" s="34" t="s">
        <v>11597</v>
      </c>
      <c r="U2832" s="34" t="s">
        <v>4699</v>
      </c>
      <c r="V2832" s="34" t="s">
        <v>4699</v>
      </c>
      <c r="W2832" s="34" t="s">
        <v>3559</v>
      </c>
      <c r="X2832" s="71" t="s">
        <v>3512</v>
      </c>
    </row>
    <row r="2833" spans="1:24" x14ac:dyDescent="0.25">
      <c r="A2833" s="30" t="s">
        <v>1958</v>
      </c>
      <c r="B2833" s="31" t="s">
        <v>588</v>
      </c>
      <c r="C2833" s="31" t="str">
        <f t="shared" si="132"/>
        <v>Ambulance Policy</v>
      </c>
      <c r="G2833" s="30" t="s">
        <v>1958</v>
      </c>
      <c r="H2833" s="31" t="s">
        <v>588</v>
      </c>
      <c r="I2833" s="31" t="str">
        <f t="shared" si="133"/>
        <v>Ambulance Policy</v>
      </c>
      <c r="J2833" t="e">
        <f t="shared" ca="1" si="134"/>
        <v>#N/A</v>
      </c>
      <c r="N2833" s="34" t="s">
        <v>3512</v>
      </c>
      <c r="O2833" s="34" t="s">
        <v>16</v>
      </c>
      <c r="P2833" s="69">
        <v>4539</v>
      </c>
      <c r="Q2833" s="34" t="s">
        <v>11598</v>
      </c>
      <c r="R2833" s="34" t="s">
        <v>11599</v>
      </c>
      <c r="S2833" s="69">
        <v>23754</v>
      </c>
      <c r="T2833" s="70" t="s">
        <v>11600</v>
      </c>
      <c r="U2833" s="34" t="s">
        <v>4638</v>
      </c>
      <c r="V2833" s="34" t="s">
        <v>4639</v>
      </c>
      <c r="W2833" s="34" t="s">
        <v>11601</v>
      </c>
      <c r="X2833" s="34" t="s">
        <v>3512</v>
      </c>
    </row>
    <row r="2834" spans="1:24" x14ac:dyDescent="0.25">
      <c r="A2834" s="30" t="s">
        <v>1958</v>
      </c>
      <c r="B2834" s="31" t="s">
        <v>589</v>
      </c>
      <c r="C2834" s="31" t="str">
        <f t="shared" si="132"/>
        <v>Ambulance Policy</v>
      </c>
      <c r="G2834" s="30" t="s">
        <v>1958</v>
      </c>
      <c r="H2834" s="31" t="s">
        <v>589</v>
      </c>
      <c r="I2834" s="31" t="str">
        <f t="shared" si="133"/>
        <v>Ambulance Policy</v>
      </c>
      <c r="J2834" t="e">
        <f t="shared" ca="1" si="134"/>
        <v>#N/A</v>
      </c>
      <c r="N2834" s="71" t="s">
        <v>3512</v>
      </c>
      <c r="O2834" s="34" t="s">
        <v>16</v>
      </c>
      <c r="P2834" s="69">
        <v>4653</v>
      </c>
      <c r="Q2834" s="70" t="s">
        <v>11602</v>
      </c>
      <c r="R2834" s="34" t="s">
        <v>1850</v>
      </c>
      <c r="S2834" s="69">
        <v>34648</v>
      </c>
      <c r="T2834" s="70" t="s">
        <v>11603</v>
      </c>
      <c r="U2834" s="34" t="s">
        <v>4699</v>
      </c>
      <c r="V2834" s="34" t="s">
        <v>4699</v>
      </c>
      <c r="W2834" s="34" t="s">
        <v>3562</v>
      </c>
      <c r="X2834" s="71" t="s">
        <v>3512</v>
      </c>
    </row>
    <row r="2835" spans="1:24" x14ac:dyDescent="0.25">
      <c r="A2835" s="30" t="s">
        <v>1959</v>
      </c>
      <c r="B2835" s="31" t="s">
        <v>926</v>
      </c>
      <c r="C2835" s="31" t="str">
        <f t="shared" si="132"/>
        <v>Ambulance Policy</v>
      </c>
      <c r="G2835" s="30" t="s">
        <v>1959</v>
      </c>
      <c r="H2835" s="31" t="s">
        <v>926</v>
      </c>
      <c r="I2835" s="31" t="str">
        <f t="shared" si="133"/>
        <v>Ambulance Policy</v>
      </c>
      <c r="J2835" t="e">
        <f t="shared" ca="1" si="134"/>
        <v>#N/A</v>
      </c>
      <c r="N2835" s="71" t="s">
        <v>3512</v>
      </c>
      <c r="O2835" s="34" t="s">
        <v>16</v>
      </c>
      <c r="P2835" s="69">
        <v>4653</v>
      </c>
      <c r="Q2835" s="70" t="s">
        <v>11602</v>
      </c>
      <c r="R2835" s="34" t="s">
        <v>1853</v>
      </c>
      <c r="S2835" s="69">
        <v>34771</v>
      </c>
      <c r="T2835" s="34" t="s">
        <v>11604</v>
      </c>
      <c r="U2835" s="34" t="s">
        <v>4699</v>
      </c>
      <c r="V2835" s="34" t="s">
        <v>4699</v>
      </c>
      <c r="W2835" s="34" t="s">
        <v>3559</v>
      </c>
      <c r="X2835" s="71" t="s">
        <v>3512</v>
      </c>
    </row>
    <row r="2836" spans="1:24" x14ac:dyDescent="0.25">
      <c r="A2836" s="30" t="s">
        <v>1959</v>
      </c>
      <c r="B2836" s="31" t="s">
        <v>927</v>
      </c>
      <c r="C2836" s="31" t="str">
        <f t="shared" si="132"/>
        <v>Ambulance Policy</v>
      </c>
      <c r="G2836" s="30" t="s">
        <v>1959</v>
      </c>
      <c r="H2836" s="31" t="s">
        <v>927</v>
      </c>
      <c r="I2836" s="31" t="str">
        <f t="shared" si="133"/>
        <v>Ambulance Policy</v>
      </c>
      <c r="J2836" t="e">
        <f t="shared" ca="1" si="134"/>
        <v>#N/A</v>
      </c>
      <c r="N2836" s="71" t="s">
        <v>3512</v>
      </c>
      <c r="O2836" s="34" t="s">
        <v>16</v>
      </c>
      <c r="P2836" s="69">
        <v>5817</v>
      </c>
      <c r="Q2836" s="70" t="s">
        <v>11605</v>
      </c>
      <c r="R2836" s="34" t="s">
        <v>474</v>
      </c>
      <c r="S2836" s="69">
        <v>28658</v>
      </c>
      <c r="T2836" s="70" t="s">
        <v>11606</v>
      </c>
      <c r="U2836" s="34" t="s">
        <v>4699</v>
      </c>
      <c r="V2836" s="34" t="s">
        <v>4699</v>
      </c>
      <c r="W2836" s="34" t="s">
        <v>11607</v>
      </c>
      <c r="X2836" s="71" t="s">
        <v>3512</v>
      </c>
    </row>
    <row r="2837" spans="1:24" x14ac:dyDescent="0.25">
      <c r="A2837" s="30" t="s">
        <v>1959</v>
      </c>
      <c r="B2837" s="31" t="s">
        <v>928</v>
      </c>
      <c r="C2837" s="31" t="str">
        <f t="shared" si="132"/>
        <v>Ambulance Policy</v>
      </c>
      <c r="G2837" s="30" t="s">
        <v>1959</v>
      </c>
      <c r="H2837" s="31" t="s">
        <v>928</v>
      </c>
      <c r="I2837" s="31" t="str">
        <f t="shared" si="133"/>
        <v>Ambulance Policy</v>
      </c>
      <c r="J2837" t="e">
        <f t="shared" ca="1" si="134"/>
        <v>#N/A</v>
      </c>
      <c r="N2837" s="71" t="s">
        <v>3512</v>
      </c>
      <c r="O2837" s="34" t="s">
        <v>16</v>
      </c>
      <c r="P2837" s="69">
        <v>5832</v>
      </c>
      <c r="Q2837" s="70" t="s">
        <v>11608</v>
      </c>
      <c r="R2837" s="34" t="s">
        <v>476</v>
      </c>
      <c r="S2837" s="69">
        <v>19195</v>
      </c>
      <c r="T2837" s="70" t="s">
        <v>11609</v>
      </c>
      <c r="U2837" s="34" t="s">
        <v>4699</v>
      </c>
      <c r="V2837" s="34" t="s">
        <v>4699</v>
      </c>
      <c r="W2837" s="34" t="s">
        <v>3559</v>
      </c>
      <c r="X2837" s="71" t="s">
        <v>3512</v>
      </c>
    </row>
    <row r="2838" spans="1:24" x14ac:dyDescent="0.25">
      <c r="A2838" s="30" t="s">
        <v>1959</v>
      </c>
      <c r="B2838" s="31" t="s">
        <v>929</v>
      </c>
      <c r="C2838" s="31" t="str">
        <f t="shared" si="132"/>
        <v>Ambulance Policy</v>
      </c>
      <c r="G2838" s="30" t="s">
        <v>1959</v>
      </c>
      <c r="H2838" s="31" t="s">
        <v>929</v>
      </c>
      <c r="I2838" s="31" t="str">
        <f t="shared" si="133"/>
        <v>Ambulance Policy</v>
      </c>
      <c r="J2838" t="e">
        <f t="shared" ca="1" si="134"/>
        <v>#N/A</v>
      </c>
      <c r="N2838" s="71" t="s">
        <v>3512</v>
      </c>
      <c r="O2838" s="34" t="s">
        <v>16</v>
      </c>
      <c r="P2838" s="69">
        <v>6210</v>
      </c>
      <c r="Q2838" s="34" t="s">
        <v>11610</v>
      </c>
      <c r="R2838" s="34" t="s">
        <v>1875</v>
      </c>
      <c r="S2838" s="69">
        <v>8519</v>
      </c>
      <c r="T2838" s="70" t="s">
        <v>11611</v>
      </c>
      <c r="U2838" s="34" t="s">
        <v>4699</v>
      </c>
      <c r="V2838" s="34" t="s">
        <v>4699</v>
      </c>
      <c r="W2838" s="34" t="s">
        <v>3563</v>
      </c>
      <c r="X2838" s="71" t="s">
        <v>3512</v>
      </c>
    </row>
    <row r="2839" spans="1:24" x14ac:dyDescent="0.25">
      <c r="A2839" s="30" t="s">
        <v>1960</v>
      </c>
      <c r="B2839" s="31" t="s">
        <v>554</v>
      </c>
      <c r="C2839" s="31" t="str">
        <f t="shared" si="132"/>
        <v>Durable Medical Equipment and Supplies Policy</v>
      </c>
      <c r="G2839" s="30" t="s">
        <v>1960</v>
      </c>
      <c r="H2839" s="31" t="s">
        <v>554</v>
      </c>
      <c r="I2839" s="31" t="str">
        <f t="shared" si="133"/>
        <v>Durable Medical Equipment and Supplies Policy</v>
      </c>
      <c r="J2839" t="e">
        <f t="shared" ca="1" si="134"/>
        <v>#N/A</v>
      </c>
      <c r="N2839" s="34" t="s">
        <v>3512</v>
      </c>
      <c r="O2839" s="34" t="s">
        <v>16</v>
      </c>
      <c r="P2839" s="69">
        <v>6214</v>
      </c>
      <c r="Q2839" s="70" t="s">
        <v>11612</v>
      </c>
      <c r="R2839" s="34" t="s">
        <v>11613</v>
      </c>
      <c r="S2839" s="69">
        <v>23764</v>
      </c>
      <c r="T2839" s="70" t="s">
        <v>11614</v>
      </c>
      <c r="U2839" s="34" t="s">
        <v>4638</v>
      </c>
      <c r="V2839" s="34" t="s">
        <v>4639</v>
      </c>
      <c r="W2839" s="34" t="s">
        <v>11615</v>
      </c>
      <c r="X2839" s="34" t="s">
        <v>3512</v>
      </c>
    </row>
    <row r="2840" spans="1:24" x14ac:dyDescent="0.25">
      <c r="A2840" s="30" t="s">
        <v>1961</v>
      </c>
      <c r="B2840" s="31" t="s">
        <v>1753</v>
      </c>
      <c r="C2840" s="31" t="str">
        <f t="shared" si="132"/>
        <v>CMS National Coverage Determinations (NCD) Policy</v>
      </c>
      <c r="G2840" s="30" t="s">
        <v>1961</v>
      </c>
      <c r="H2840" s="31" t="s">
        <v>1753</v>
      </c>
      <c r="I2840" s="31" t="str">
        <f t="shared" si="133"/>
        <v>CMS National Coverage Determinations (NCD) Policy</v>
      </c>
      <c r="J2840" t="e">
        <f t="shared" ca="1" si="134"/>
        <v>#N/A</v>
      </c>
      <c r="N2840" s="34" t="s">
        <v>3512</v>
      </c>
      <c r="O2840" s="34" t="s">
        <v>16</v>
      </c>
      <c r="P2840" s="69">
        <v>6215</v>
      </c>
      <c r="Q2840" s="34" t="s">
        <v>11616</v>
      </c>
      <c r="R2840" s="34" t="s">
        <v>11617</v>
      </c>
      <c r="S2840" s="69">
        <v>23762</v>
      </c>
      <c r="T2840" s="70" t="s">
        <v>11618</v>
      </c>
      <c r="U2840" s="34" t="s">
        <v>4638</v>
      </c>
      <c r="V2840" s="34" t="s">
        <v>4639</v>
      </c>
      <c r="W2840" s="34" t="s">
        <v>11619</v>
      </c>
      <c r="X2840" s="34" t="s">
        <v>3512</v>
      </c>
    </row>
    <row r="2841" spans="1:24" x14ac:dyDescent="0.25">
      <c r="A2841" s="30" t="s">
        <v>1961</v>
      </c>
      <c r="B2841" s="31" t="s">
        <v>1754</v>
      </c>
      <c r="C2841" s="31" t="str">
        <f t="shared" si="132"/>
        <v>CMS National Coverage Determinations (NCD) Policy</v>
      </c>
      <c r="G2841" s="30" t="s">
        <v>1961</v>
      </c>
      <c r="H2841" s="31" t="s">
        <v>1754</v>
      </c>
      <c r="I2841" s="31" t="str">
        <f t="shared" si="133"/>
        <v>CMS National Coverage Determinations (NCD) Policy</v>
      </c>
      <c r="J2841" t="e">
        <f t="shared" ca="1" si="134"/>
        <v>#N/A</v>
      </c>
      <c r="N2841" s="71" t="s">
        <v>3512</v>
      </c>
      <c r="O2841" s="34" t="s">
        <v>16</v>
      </c>
      <c r="P2841" s="69">
        <v>6570</v>
      </c>
      <c r="Q2841" s="34" t="s">
        <v>11620</v>
      </c>
      <c r="R2841" s="34" t="s">
        <v>810</v>
      </c>
      <c r="S2841" s="69">
        <v>19681</v>
      </c>
      <c r="T2841" s="70" t="s">
        <v>11621</v>
      </c>
      <c r="U2841" s="34" t="s">
        <v>4699</v>
      </c>
      <c r="V2841" s="34" t="s">
        <v>4699</v>
      </c>
      <c r="W2841" s="34" t="s">
        <v>3559</v>
      </c>
      <c r="X2841" s="71" t="s">
        <v>3512</v>
      </c>
    </row>
    <row r="2842" spans="1:24" x14ac:dyDescent="0.25">
      <c r="A2842" s="30" t="s">
        <v>1961</v>
      </c>
      <c r="B2842" s="31" t="s">
        <v>1755</v>
      </c>
      <c r="C2842" s="31" t="str">
        <f t="shared" si="132"/>
        <v>CMS National Coverage Determinations (NCD) Policy</v>
      </c>
      <c r="G2842" s="30" t="s">
        <v>1961</v>
      </c>
      <c r="H2842" s="31" t="s">
        <v>1755</v>
      </c>
      <c r="I2842" s="31" t="str">
        <f t="shared" si="133"/>
        <v>CMS National Coverage Determinations (NCD) Policy</v>
      </c>
      <c r="J2842" t="e">
        <f t="shared" ca="1" si="134"/>
        <v>#N/A</v>
      </c>
      <c r="N2842" s="71" t="s">
        <v>3512</v>
      </c>
      <c r="O2842" s="34" t="s">
        <v>16</v>
      </c>
      <c r="P2842" s="69">
        <v>6570</v>
      </c>
      <c r="Q2842" s="34" t="s">
        <v>11620</v>
      </c>
      <c r="R2842" s="34" t="s">
        <v>811</v>
      </c>
      <c r="S2842" s="69">
        <v>19682</v>
      </c>
      <c r="T2842" s="70" t="s">
        <v>11622</v>
      </c>
      <c r="U2842" s="34" t="s">
        <v>4699</v>
      </c>
      <c r="V2842" s="34" t="s">
        <v>4699</v>
      </c>
      <c r="W2842" s="34" t="s">
        <v>3559</v>
      </c>
      <c r="X2842" s="71" t="s">
        <v>3512</v>
      </c>
    </row>
    <row r="2843" spans="1:24" x14ac:dyDescent="0.25">
      <c r="A2843" s="30" t="s">
        <v>1961</v>
      </c>
      <c r="B2843" s="31" t="s">
        <v>1756</v>
      </c>
      <c r="C2843" s="31" t="str">
        <f t="shared" si="132"/>
        <v>CMS National Coverage Determinations (NCD) Policy</v>
      </c>
      <c r="G2843" s="30" t="s">
        <v>1961</v>
      </c>
      <c r="H2843" s="31" t="s">
        <v>1756</v>
      </c>
      <c r="I2843" s="31" t="str">
        <f t="shared" si="133"/>
        <v>CMS National Coverage Determinations (NCD) Policy</v>
      </c>
      <c r="J2843" t="e">
        <f t="shared" ca="1" si="134"/>
        <v>#N/A</v>
      </c>
      <c r="N2843" s="71" t="s">
        <v>3512</v>
      </c>
      <c r="O2843" s="34" t="s">
        <v>16</v>
      </c>
      <c r="P2843" s="69">
        <v>6570</v>
      </c>
      <c r="Q2843" s="34" t="s">
        <v>11620</v>
      </c>
      <c r="R2843" s="34" t="s">
        <v>818</v>
      </c>
      <c r="S2843" s="69">
        <v>19721</v>
      </c>
      <c r="T2843" s="70" t="s">
        <v>11623</v>
      </c>
      <c r="U2843" s="34" t="s">
        <v>4699</v>
      </c>
      <c r="V2843" s="34" t="s">
        <v>4699</v>
      </c>
      <c r="W2843" s="34" t="s">
        <v>3559</v>
      </c>
      <c r="X2843" s="71" t="s">
        <v>3512</v>
      </c>
    </row>
    <row r="2844" spans="1:24" x14ac:dyDescent="0.25">
      <c r="A2844" s="30" t="s">
        <v>1961</v>
      </c>
      <c r="B2844" s="31" t="s">
        <v>1757</v>
      </c>
      <c r="C2844" s="31" t="str">
        <f t="shared" si="132"/>
        <v>CMS National Coverage Determinations (NCD) Policy</v>
      </c>
      <c r="G2844" s="30" t="s">
        <v>1961</v>
      </c>
      <c r="H2844" s="31" t="s">
        <v>1757</v>
      </c>
      <c r="I2844" s="31" t="str">
        <f t="shared" si="133"/>
        <v>CMS National Coverage Determinations (NCD) Policy</v>
      </c>
      <c r="J2844" t="e">
        <f t="shared" ca="1" si="134"/>
        <v>#N/A</v>
      </c>
      <c r="N2844" s="71" t="s">
        <v>3512</v>
      </c>
      <c r="O2844" s="34" t="s">
        <v>16</v>
      </c>
      <c r="P2844" s="69">
        <v>6571</v>
      </c>
      <c r="Q2844" s="34" t="s">
        <v>11624</v>
      </c>
      <c r="R2844" s="34" t="s">
        <v>786</v>
      </c>
      <c r="S2844" s="69">
        <v>36305</v>
      </c>
      <c r="T2844" s="34" t="s">
        <v>11625</v>
      </c>
      <c r="U2844" s="34" t="s">
        <v>4699</v>
      </c>
      <c r="V2844" s="34" t="s">
        <v>4699</v>
      </c>
      <c r="W2844" s="34" t="s">
        <v>3563</v>
      </c>
      <c r="X2844" s="71" t="s">
        <v>3512</v>
      </c>
    </row>
    <row r="2845" spans="1:24" x14ac:dyDescent="0.25">
      <c r="A2845" s="30" t="s">
        <v>1961</v>
      </c>
      <c r="B2845" s="31" t="s">
        <v>1758</v>
      </c>
      <c r="C2845" s="31" t="str">
        <f t="shared" si="132"/>
        <v>CMS National Coverage Determinations (NCD) Policy</v>
      </c>
      <c r="G2845" s="30" t="s">
        <v>1961</v>
      </c>
      <c r="H2845" s="31" t="s">
        <v>1758</v>
      </c>
      <c r="I2845" s="31" t="str">
        <f t="shared" si="133"/>
        <v>CMS National Coverage Determinations (NCD) Policy</v>
      </c>
      <c r="J2845" t="e">
        <f t="shared" ca="1" si="134"/>
        <v>#N/A</v>
      </c>
      <c r="N2845" s="71" t="s">
        <v>3512</v>
      </c>
      <c r="O2845" s="34" t="s">
        <v>16</v>
      </c>
      <c r="P2845" s="69">
        <v>7011</v>
      </c>
      <c r="Q2845" s="34" t="s">
        <v>11626</v>
      </c>
      <c r="R2845" s="34" t="s">
        <v>1032</v>
      </c>
      <c r="S2845" s="69">
        <v>27331</v>
      </c>
      <c r="T2845" s="70" t="s">
        <v>11627</v>
      </c>
      <c r="U2845" s="34" t="s">
        <v>4699</v>
      </c>
      <c r="V2845" s="34" t="s">
        <v>4699</v>
      </c>
      <c r="W2845" s="34" t="s">
        <v>3562</v>
      </c>
      <c r="X2845" s="71" t="s">
        <v>3512</v>
      </c>
    </row>
    <row r="2846" spans="1:24" x14ac:dyDescent="0.25">
      <c r="A2846" s="30" t="s">
        <v>1961</v>
      </c>
      <c r="B2846" s="31" t="s">
        <v>1759</v>
      </c>
      <c r="C2846" s="31" t="str">
        <f t="shared" si="132"/>
        <v>CMS National Coverage Determinations (NCD) Policy</v>
      </c>
      <c r="G2846" s="30" t="s">
        <v>1961</v>
      </c>
      <c r="H2846" s="31" t="s">
        <v>1759</v>
      </c>
      <c r="I2846" s="31" t="str">
        <f t="shared" si="133"/>
        <v>CMS National Coverage Determinations (NCD) Policy</v>
      </c>
      <c r="J2846" t="e">
        <f t="shared" ca="1" si="134"/>
        <v>#N/A</v>
      </c>
      <c r="N2846" s="34" t="s">
        <v>3512</v>
      </c>
      <c r="O2846" s="34" t="s">
        <v>16</v>
      </c>
      <c r="P2846" s="69">
        <v>7028</v>
      </c>
      <c r="Q2846" s="34" t="s">
        <v>11628</v>
      </c>
      <c r="R2846" s="34" t="s">
        <v>11629</v>
      </c>
      <c r="S2846" s="69">
        <v>25785</v>
      </c>
      <c r="T2846" s="70" t="s">
        <v>11630</v>
      </c>
      <c r="U2846" s="34" t="s">
        <v>4728</v>
      </c>
      <c r="V2846" s="34" t="s">
        <v>4741</v>
      </c>
      <c r="W2846" s="34" t="s">
        <v>11631</v>
      </c>
      <c r="X2846" s="34" t="s">
        <v>3512</v>
      </c>
    </row>
    <row r="2847" spans="1:24" x14ac:dyDescent="0.25">
      <c r="A2847" s="30" t="s">
        <v>1961</v>
      </c>
      <c r="B2847" s="31" t="s">
        <v>1760</v>
      </c>
      <c r="C2847" s="31" t="str">
        <f t="shared" si="132"/>
        <v>CMS National Coverage Determinations (NCD) Policy</v>
      </c>
      <c r="G2847" s="30" t="s">
        <v>1961</v>
      </c>
      <c r="H2847" s="31" t="s">
        <v>1760</v>
      </c>
      <c r="I2847" s="31" t="str">
        <f t="shared" si="133"/>
        <v>CMS National Coverage Determinations (NCD) Policy</v>
      </c>
      <c r="J2847" t="e">
        <f t="shared" ca="1" si="134"/>
        <v>#N/A</v>
      </c>
      <c r="N2847" s="71" t="s">
        <v>3512</v>
      </c>
      <c r="O2847" s="34" t="s">
        <v>16</v>
      </c>
      <c r="P2847" s="69">
        <v>7149</v>
      </c>
      <c r="Q2847" s="34" t="s">
        <v>11632</v>
      </c>
      <c r="R2847" s="34" t="s">
        <v>1067</v>
      </c>
      <c r="S2847" s="69">
        <v>29278</v>
      </c>
      <c r="T2847" s="70" t="s">
        <v>11633</v>
      </c>
      <c r="U2847" s="34" t="s">
        <v>4699</v>
      </c>
      <c r="V2847" s="34" t="s">
        <v>4699</v>
      </c>
      <c r="W2847" s="34" t="s">
        <v>3559</v>
      </c>
      <c r="X2847" s="71" t="s">
        <v>3512</v>
      </c>
    </row>
    <row r="2848" spans="1:24" x14ac:dyDescent="0.25">
      <c r="A2848" s="30" t="s">
        <v>1961</v>
      </c>
      <c r="B2848" s="31" t="s">
        <v>1761</v>
      </c>
      <c r="C2848" s="31" t="str">
        <f t="shared" si="132"/>
        <v>CMS National Coverage Determinations (NCD) Policy</v>
      </c>
      <c r="G2848" s="30" t="s">
        <v>1961</v>
      </c>
      <c r="H2848" s="31" t="s">
        <v>1761</v>
      </c>
      <c r="I2848" s="31" t="str">
        <f t="shared" si="133"/>
        <v>CMS National Coverage Determinations (NCD) Policy</v>
      </c>
      <c r="J2848" t="e">
        <f t="shared" ca="1" si="134"/>
        <v>#N/A</v>
      </c>
      <c r="N2848" s="71" t="s">
        <v>3512</v>
      </c>
      <c r="O2848" s="34" t="s">
        <v>16</v>
      </c>
      <c r="P2848" s="69">
        <v>7164</v>
      </c>
      <c r="Q2848" s="34" t="s">
        <v>11634</v>
      </c>
      <c r="R2848" s="34" t="s">
        <v>1068</v>
      </c>
      <c r="S2848" s="69">
        <v>29281</v>
      </c>
      <c r="T2848" s="70" t="s">
        <v>11635</v>
      </c>
      <c r="U2848" s="34" t="s">
        <v>4699</v>
      </c>
      <c r="V2848" s="34" t="s">
        <v>4699</v>
      </c>
      <c r="W2848" s="34" t="s">
        <v>3559</v>
      </c>
      <c r="X2848" s="71" t="s">
        <v>3512</v>
      </c>
    </row>
    <row r="2849" spans="1:24" x14ac:dyDescent="0.25">
      <c r="A2849" s="30" t="s">
        <v>1961</v>
      </c>
      <c r="B2849" s="31" t="s">
        <v>1762</v>
      </c>
      <c r="C2849" s="31" t="str">
        <f t="shared" si="132"/>
        <v>CMS National Coverage Determinations (NCD) Policy</v>
      </c>
      <c r="G2849" s="30" t="s">
        <v>1961</v>
      </c>
      <c r="H2849" s="31" t="s">
        <v>1762</v>
      </c>
      <c r="I2849" s="31" t="str">
        <f t="shared" si="133"/>
        <v>CMS National Coverage Determinations (NCD) Policy</v>
      </c>
      <c r="J2849" t="e">
        <f t="shared" ca="1" si="134"/>
        <v>#N/A</v>
      </c>
      <c r="N2849" s="34" t="s">
        <v>3512</v>
      </c>
      <c r="O2849" s="34" t="s">
        <v>16</v>
      </c>
      <c r="P2849" s="69">
        <v>7498</v>
      </c>
      <c r="Q2849" s="34" t="s">
        <v>11636</v>
      </c>
      <c r="R2849" s="34" t="s">
        <v>11637</v>
      </c>
      <c r="S2849" s="69">
        <v>25113</v>
      </c>
      <c r="T2849" s="34" t="s">
        <v>11638</v>
      </c>
      <c r="U2849" s="34" t="s">
        <v>4728</v>
      </c>
      <c r="V2849" s="34" t="s">
        <v>4741</v>
      </c>
      <c r="W2849" s="34" t="s">
        <v>11639</v>
      </c>
      <c r="X2849" s="34" t="s">
        <v>3512</v>
      </c>
    </row>
    <row r="2850" spans="1:24" x14ac:dyDescent="0.25">
      <c r="A2850" s="30" t="s">
        <v>1961</v>
      </c>
      <c r="B2850" s="31" t="s">
        <v>1763</v>
      </c>
      <c r="C2850" s="31" t="str">
        <f t="shared" si="132"/>
        <v>CMS National Coverage Determinations (NCD) Policy</v>
      </c>
      <c r="G2850" s="30" t="s">
        <v>1961</v>
      </c>
      <c r="H2850" s="31" t="s">
        <v>1763</v>
      </c>
      <c r="I2850" s="31" t="str">
        <f t="shared" si="133"/>
        <v>CMS National Coverage Determinations (NCD) Policy</v>
      </c>
      <c r="J2850" t="e">
        <f t="shared" ca="1" si="134"/>
        <v>#N/A</v>
      </c>
      <c r="N2850" s="34" t="s">
        <v>3512</v>
      </c>
      <c r="O2850" s="34" t="s">
        <v>16</v>
      </c>
      <c r="P2850" s="69">
        <v>8690</v>
      </c>
      <c r="Q2850" s="34" t="s">
        <v>11640</v>
      </c>
      <c r="R2850" s="34" t="s">
        <v>11641</v>
      </c>
      <c r="S2850" s="69">
        <v>47483</v>
      </c>
      <c r="T2850" s="70" t="s">
        <v>11642</v>
      </c>
      <c r="U2850" s="34" t="s">
        <v>4728</v>
      </c>
      <c r="V2850" s="34" t="s">
        <v>4741</v>
      </c>
      <c r="W2850" s="34" t="s">
        <v>11631</v>
      </c>
      <c r="X2850" s="34" t="s">
        <v>3512</v>
      </c>
    </row>
    <row r="2851" spans="1:24" x14ac:dyDescent="0.25">
      <c r="A2851" s="30" t="s">
        <v>333</v>
      </c>
      <c r="B2851" s="31" t="s">
        <v>1962</v>
      </c>
      <c r="C2851" s="31" t="str">
        <f t="shared" si="132"/>
        <v>Place of Service Policy</v>
      </c>
      <c r="G2851" s="30" t="s">
        <v>333</v>
      </c>
      <c r="H2851" s="31" t="s">
        <v>1962</v>
      </c>
      <c r="I2851" s="31" t="str">
        <f t="shared" si="133"/>
        <v>Place of Service Policy</v>
      </c>
      <c r="J2851" t="e">
        <f t="shared" ca="1" si="134"/>
        <v>#N/A</v>
      </c>
      <c r="N2851" s="71" t="s">
        <v>3512</v>
      </c>
      <c r="O2851" s="34" t="s">
        <v>11643</v>
      </c>
      <c r="P2851" s="69">
        <v>5914</v>
      </c>
      <c r="Q2851" s="34" t="s">
        <v>11644</v>
      </c>
      <c r="R2851" s="34" t="s">
        <v>1828</v>
      </c>
      <c r="S2851" s="69">
        <v>29439</v>
      </c>
      <c r="T2851" s="34" t="s">
        <v>11645</v>
      </c>
      <c r="U2851" s="34" t="s">
        <v>4699</v>
      </c>
      <c r="V2851" s="34" t="s">
        <v>4699</v>
      </c>
      <c r="W2851" s="34" t="s">
        <v>11646</v>
      </c>
      <c r="X2851" s="71" t="s">
        <v>3512</v>
      </c>
    </row>
    <row r="2852" spans="1:24" x14ac:dyDescent="0.25">
      <c r="A2852" s="30" t="s">
        <v>333</v>
      </c>
      <c r="B2852" s="31" t="s">
        <v>1963</v>
      </c>
      <c r="C2852" s="31" t="str">
        <f t="shared" si="132"/>
        <v>Place of Service Policy</v>
      </c>
      <c r="G2852" s="30" t="s">
        <v>333</v>
      </c>
      <c r="H2852" s="31" t="s">
        <v>1963</v>
      </c>
      <c r="I2852" s="31" t="str">
        <f t="shared" si="133"/>
        <v>Place of Service Policy</v>
      </c>
      <c r="J2852" t="e">
        <f t="shared" ca="1" si="134"/>
        <v>#N/A</v>
      </c>
      <c r="N2852" s="71" t="s">
        <v>3512</v>
      </c>
      <c r="O2852" s="34" t="s">
        <v>11643</v>
      </c>
      <c r="P2852" s="69">
        <v>6930</v>
      </c>
      <c r="Q2852" s="34" t="s">
        <v>11647</v>
      </c>
      <c r="R2852" s="34" t="s">
        <v>920</v>
      </c>
      <c r="S2852" s="69">
        <v>29438</v>
      </c>
      <c r="T2852" s="70" t="s">
        <v>11648</v>
      </c>
      <c r="U2852" s="34" t="s">
        <v>4699</v>
      </c>
      <c r="V2852" s="34" t="s">
        <v>4699</v>
      </c>
      <c r="W2852" s="34" t="s">
        <v>11646</v>
      </c>
      <c r="X2852" s="71" t="s">
        <v>3512</v>
      </c>
    </row>
    <row r="2853" spans="1:24" x14ac:dyDescent="0.25">
      <c r="A2853" s="30" t="s">
        <v>1964</v>
      </c>
      <c r="B2853" s="31" t="s">
        <v>684</v>
      </c>
      <c r="C2853" s="31" t="str">
        <f t="shared" si="132"/>
        <v>Drug and Biological Policy</v>
      </c>
      <c r="G2853" s="30" t="s">
        <v>1964</v>
      </c>
      <c r="H2853" s="31" t="s">
        <v>684</v>
      </c>
      <c r="I2853" s="31" t="str">
        <f t="shared" si="133"/>
        <v>Drug and Biological Policy</v>
      </c>
      <c r="J2853" t="e">
        <f t="shared" ca="1" si="134"/>
        <v>#N/A</v>
      </c>
      <c r="N2853" s="71" t="s">
        <v>3512</v>
      </c>
      <c r="O2853" s="34" t="s">
        <v>11643</v>
      </c>
      <c r="P2853" s="69">
        <v>7354</v>
      </c>
      <c r="Q2853" s="70" t="s">
        <v>11649</v>
      </c>
      <c r="R2853" s="34" t="s">
        <v>922</v>
      </c>
      <c r="S2853" s="69">
        <v>24745</v>
      </c>
      <c r="T2853" s="34" t="s">
        <v>11650</v>
      </c>
      <c r="U2853" s="34" t="s">
        <v>4699</v>
      </c>
      <c r="V2853" s="34" t="s">
        <v>4699</v>
      </c>
      <c r="W2853" s="34" t="s">
        <v>11646</v>
      </c>
      <c r="X2853" s="71" t="s">
        <v>3512</v>
      </c>
    </row>
    <row r="2854" spans="1:24" x14ac:dyDescent="0.25">
      <c r="A2854" s="30" t="s">
        <v>1964</v>
      </c>
      <c r="B2854" s="31" t="s">
        <v>1005</v>
      </c>
      <c r="C2854" s="31" t="str">
        <f t="shared" si="132"/>
        <v>Drug and Biological Policy</v>
      </c>
      <c r="G2854" s="30" t="s">
        <v>1964</v>
      </c>
      <c r="H2854" s="31" t="s">
        <v>1005</v>
      </c>
      <c r="I2854" s="31" t="str">
        <f t="shared" si="133"/>
        <v>Drug and Biological Policy</v>
      </c>
      <c r="J2854" t="e">
        <f t="shared" ca="1" si="134"/>
        <v>#N/A</v>
      </c>
      <c r="N2854" s="34" t="s">
        <v>3512</v>
      </c>
      <c r="O2854" s="34" t="s">
        <v>11651</v>
      </c>
      <c r="P2854" s="69">
        <v>7521</v>
      </c>
      <c r="Q2854" s="34" t="s">
        <v>11652</v>
      </c>
      <c r="R2854" s="34" t="s">
        <v>11653</v>
      </c>
      <c r="S2854" s="69">
        <v>30082</v>
      </c>
      <c r="T2854" s="34" t="s">
        <v>11654</v>
      </c>
      <c r="U2854" s="34" t="s">
        <v>3708</v>
      </c>
      <c r="V2854" s="34" t="s">
        <v>3708</v>
      </c>
      <c r="W2854" s="34" t="s">
        <v>3792</v>
      </c>
      <c r="X2854" s="34" t="s">
        <v>3512</v>
      </c>
    </row>
    <row r="2855" spans="1:24" x14ac:dyDescent="0.25">
      <c r="A2855" s="30" t="s">
        <v>353</v>
      </c>
      <c r="B2855" s="31" t="s">
        <v>1965</v>
      </c>
      <c r="C2855" s="31" t="str">
        <f t="shared" si="132"/>
        <v>Place of Service Policy</v>
      </c>
      <c r="G2855" s="30" t="s">
        <v>353</v>
      </c>
      <c r="H2855" s="31" t="s">
        <v>1965</v>
      </c>
      <c r="I2855" s="31" t="str">
        <f t="shared" si="133"/>
        <v>Place of Service Policy</v>
      </c>
      <c r="J2855" t="e">
        <f t="shared" ca="1" si="134"/>
        <v>#N/A</v>
      </c>
      <c r="N2855" s="34" t="s">
        <v>3512</v>
      </c>
      <c r="O2855" s="34" t="s">
        <v>11655</v>
      </c>
      <c r="P2855" s="69">
        <v>7964</v>
      </c>
      <c r="Q2855" s="34" t="s">
        <v>11656</v>
      </c>
      <c r="R2855" s="34" t="s">
        <v>11657</v>
      </c>
      <c r="S2855" s="69">
        <v>55795</v>
      </c>
      <c r="T2855" s="70" t="s">
        <v>11658</v>
      </c>
      <c r="U2855" s="34" t="s">
        <v>4728</v>
      </c>
      <c r="V2855" s="34" t="s">
        <v>4729</v>
      </c>
      <c r="W2855" s="34" t="s">
        <v>11659</v>
      </c>
      <c r="X2855" s="34" t="s">
        <v>3512</v>
      </c>
    </row>
    <row r="2856" spans="1:24" x14ac:dyDescent="0.25">
      <c r="A2856" s="30" t="s">
        <v>265</v>
      </c>
      <c r="B2856" s="31" t="s">
        <v>1966</v>
      </c>
      <c r="C2856" s="31" t="str">
        <f t="shared" si="132"/>
        <v>Place of Service Policy</v>
      </c>
      <c r="G2856" s="30" t="s">
        <v>265</v>
      </c>
      <c r="H2856" s="31" t="s">
        <v>1966</v>
      </c>
      <c r="I2856" s="31" t="str">
        <f t="shared" si="133"/>
        <v>Place of Service Policy</v>
      </c>
      <c r="J2856" t="e">
        <f t="shared" ca="1" si="134"/>
        <v>#N/A</v>
      </c>
      <c r="N2856" s="71" t="s">
        <v>3512</v>
      </c>
      <c r="O2856" s="70" t="s">
        <v>11660</v>
      </c>
      <c r="P2856" s="69">
        <v>7193</v>
      </c>
      <c r="Q2856" s="70" t="s">
        <v>11661</v>
      </c>
      <c r="R2856" s="34" t="s">
        <v>1094</v>
      </c>
      <c r="S2856" s="69">
        <v>58163</v>
      </c>
      <c r="T2856" s="70" t="s">
        <v>11662</v>
      </c>
      <c r="U2856" s="34" t="s">
        <v>4699</v>
      </c>
      <c r="V2856" s="34" t="s">
        <v>4699</v>
      </c>
      <c r="W2856" s="34" t="s">
        <v>11663</v>
      </c>
      <c r="X2856" s="71" t="s">
        <v>3512</v>
      </c>
    </row>
    <row r="2857" spans="1:24" x14ac:dyDescent="0.25">
      <c r="A2857" s="30" t="s">
        <v>265</v>
      </c>
      <c r="B2857" s="31" t="s">
        <v>1963</v>
      </c>
      <c r="C2857" s="31" t="str">
        <f t="shared" si="132"/>
        <v>Place of Service Policy</v>
      </c>
      <c r="G2857" s="30" t="s">
        <v>265</v>
      </c>
      <c r="H2857" s="31" t="s">
        <v>1963</v>
      </c>
      <c r="I2857" s="31" t="str">
        <f t="shared" si="133"/>
        <v>Place of Service Policy</v>
      </c>
      <c r="J2857" t="e">
        <f t="shared" ca="1" si="134"/>
        <v>#N/A</v>
      </c>
      <c r="N2857" s="71" t="s">
        <v>3512</v>
      </c>
      <c r="O2857" s="70" t="s">
        <v>11660</v>
      </c>
      <c r="P2857" s="69">
        <v>7194</v>
      </c>
      <c r="Q2857" s="70" t="s">
        <v>11664</v>
      </c>
      <c r="R2857" s="34" t="s">
        <v>1096</v>
      </c>
      <c r="S2857" s="69">
        <v>58362</v>
      </c>
      <c r="T2857" s="70" t="s">
        <v>11665</v>
      </c>
      <c r="U2857" s="34" t="s">
        <v>4699</v>
      </c>
      <c r="V2857" s="34" t="s">
        <v>4699</v>
      </c>
      <c r="W2857" s="34" t="s">
        <v>11663</v>
      </c>
      <c r="X2857" s="71" t="s">
        <v>3512</v>
      </c>
    </row>
    <row r="2858" spans="1:24" x14ac:dyDescent="0.25">
      <c r="A2858" s="30" t="s">
        <v>1967</v>
      </c>
      <c r="B2858" s="31" t="s">
        <v>457</v>
      </c>
      <c r="C2858" s="31" t="str">
        <f t="shared" si="132"/>
        <v>Drug and Biological Policy</v>
      </c>
      <c r="G2858" s="30" t="s">
        <v>1967</v>
      </c>
      <c r="H2858" s="31" t="s">
        <v>457</v>
      </c>
      <c r="I2858" s="31" t="str">
        <f t="shared" si="133"/>
        <v>Drug and Biological Policy</v>
      </c>
      <c r="J2858" t="e">
        <f t="shared" ca="1" si="134"/>
        <v>#N/A</v>
      </c>
      <c r="N2858" s="71" t="s">
        <v>3512</v>
      </c>
      <c r="O2858" s="34" t="s">
        <v>27</v>
      </c>
      <c r="P2858" s="69">
        <v>4160</v>
      </c>
      <c r="Q2858" s="34" t="s">
        <v>11666</v>
      </c>
      <c r="R2858" s="34" t="s">
        <v>1859</v>
      </c>
      <c r="S2858" s="69">
        <v>36413</v>
      </c>
      <c r="T2858" s="70" t="s">
        <v>11667</v>
      </c>
      <c r="U2858" s="34" t="s">
        <v>4699</v>
      </c>
      <c r="V2858" s="34" t="s">
        <v>4699</v>
      </c>
      <c r="W2858" s="70" t="s">
        <v>11668</v>
      </c>
      <c r="X2858" s="71" t="s">
        <v>3512</v>
      </c>
    </row>
    <row r="2859" spans="1:24" x14ac:dyDescent="0.25">
      <c r="A2859" s="30" t="s">
        <v>1967</v>
      </c>
      <c r="B2859" s="31" t="s">
        <v>591</v>
      </c>
      <c r="C2859" s="31" t="str">
        <f t="shared" si="132"/>
        <v>Drug and Biological Policy</v>
      </c>
      <c r="G2859" s="30" t="s">
        <v>1967</v>
      </c>
      <c r="H2859" s="31" t="s">
        <v>591</v>
      </c>
      <c r="I2859" s="31" t="str">
        <f t="shared" si="133"/>
        <v>Drug and Biological Policy</v>
      </c>
      <c r="J2859" t="e">
        <f t="shared" ca="1" si="134"/>
        <v>#N/A</v>
      </c>
      <c r="N2859" s="71" t="s">
        <v>3512</v>
      </c>
      <c r="O2859" s="34" t="s">
        <v>27</v>
      </c>
      <c r="P2859" s="69">
        <v>4161</v>
      </c>
      <c r="Q2859" s="34" t="s">
        <v>11669</v>
      </c>
      <c r="R2859" s="34" t="s">
        <v>1792</v>
      </c>
      <c r="S2859" s="69">
        <v>20384</v>
      </c>
      <c r="T2859" s="70" t="s">
        <v>11670</v>
      </c>
      <c r="U2859" s="34" t="s">
        <v>4699</v>
      </c>
      <c r="V2859" s="34" t="s">
        <v>4699</v>
      </c>
      <c r="W2859" s="34" t="s">
        <v>11671</v>
      </c>
      <c r="X2859" s="71" t="s">
        <v>3512</v>
      </c>
    </row>
    <row r="2860" spans="1:24" x14ac:dyDescent="0.25">
      <c r="A2860" s="30" t="s">
        <v>1967</v>
      </c>
      <c r="B2860" s="31" t="s">
        <v>592</v>
      </c>
      <c r="C2860" s="31" t="str">
        <f t="shared" si="132"/>
        <v>Drug and Biological Policy</v>
      </c>
      <c r="G2860" s="30" t="s">
        <v>1967</v>
      </c>
      <c r="H2860" s="31" t="s">
        <v>592</v>
      </c>
      <c r="I2860" s="31" t="str">
        <f t="shared" si="133"/>
        <v>Drug and Biological Policy</v>
      </c>
      <c r="J2860" t="e">
        <f t="shared" ca="1" si="134"/>
        <v>#N/A</v>
      </c>
      <c r="N2860" s="71" t="s">
        <v>3512</v>
      </c>
      <c r="O2860" s="34" t="s">
        <v>27</v>
      </c>
      <c r="P2860" s="69">
        <v>4223</v>
      </c>
      <c r="Q2860" s="70" t="s">
        <v>11672</v>
      </c>
      <c r="R2860" s="34" t="s">
        <v>1866</v>
      </c>
      <c r="S2860" s="69">
        <v>8492</v>
      </c>
      <c r="T2860" s="70" t="s">
        <v>11673</v>
      </c>
      <c r="U2860" s="34" t="s">
        <v>4699</v>
      </c>
      <c r="V2860" s="34" t="s">
        <v>4699</v>
      </c>
      <c r="W2860" s="34" t="s">
        <v>11674</v>
      </c>
      <c r="X2860" s="71" t="s">
        <v>3512</v>
      </c>
    </row>
    <row r="2861" spans="1:24" x14ac:dyDescent="0.25">
      <c r="A2861" s="30" t="s">
        <v>1967</v>
      </c>
      <c r="B2861" s="31" t="s">
        <v>593</v>
      </c>
      <c r="C2861" s="31" t="str">
        <f t="shared" si="132"/>
        <v>Drug and Biological Policy</v>
      </c>
      <c r="G2861" s="30" t="s">
        <v>1967</v>
      </c>
      <c r="H2861" s="31" t="s">
        <v>593</v>
      </c>
      <c r="I2861" s="31" t="str">
        <f t="shared" si="133"/>
        <v>Drug and Biological Policy</v>
      </c>
      <c r="J2861" t="e">
        <f t="shared" ca="1" si="134"/>
        <v>#N/A</v>
      </c>
      <c r="N2861" s="71" t="s">
        <v>3512</v>
      </c>
      <c r="O2861" s="34" t="s">
        <v>27</v>
      </c>
      <c r="P2861" s="69">
        <v>4237</v>
      </c>
      <c r="Q2861" s="34" t="s">
        <v>11675</v>
      </c>
      <c r="R2861" s="34" t="s">
        <v>1872</v>
      </c>
      <c r="S2861" s="69">
        <v>8503</v>
      </c>
      <c r="T2861" s="70" t="s">
        <v>11676</v>
      </c>
      <c r="U2861" s="34" t="s">
        <v>4638</v>
      </c>
      <c r="V2861" s="34" t="s">
        <v>6284</v>
      </c>
      <c r="W2861" s="34" t="s">
        <v>11677</v>
      </c>
      <c r="X2861" s="71" t="s">
        <v>3512</v>
      </c>
    </row>
    <row r="2862" spans="1:24" x14ac:dyDescent="0.25">
      <c r="A2862" s="30" t="s">
        <v>1967</v>
      </c>
      <c r="B2862" s="31" t="s">
        <v>594</v>
      </c>
      <c r="C2862" s="31" t="str">
        <f t="shared" si="132"/>
        <v>Drug and Biological Policy</v>
      </c>
      <c r="G2862" s="30" t="s">
        <v>1967</v>
      </c>
      <c r="H2862" s="31" t="s">
        <v>594</v>
      </c>
      <c r="I2862" s="31" t="str">
        <f t="shared" si="133"/>
        <v>Drug and Biological Policy</v>
      </c>
      <c r="J2862" t="e">
        <f t="shared" ca="1" si="134"/>
        <v>#N/A</v>
      </c>
      <c r="N2862" s="71" t="s">
        <v>3512</v>
      </c>
      <c r="O2862" s="34" t="s">
        <v>27</v>
      </c>
      <c r="P2862" s="69">
        <v>5916</v>
      </c>
      <c r="Q2862" s="34" t="s">
        <v>11678</v>
      </c>
      <c r="R2862" s="34" t="s">
        <v>91</v>
      </c>
      <c r="S2862" s="69">
        <v>55303</v>
      </c>
      <c r="T2862" s="70" t="s">
        <v>11679</v>
      </c>
      <c r="U2862" s="34" t="s">
        <v>4699</v>
      </c>
      <c r="V2862" s="34" t="s">
        <v>4699</v>
      </c>
      <c r="W2862" s="34" t="s">
        <v>11680</v>
      </c>
      <c r="X2862" s="71" t="s">
        <v>3512</v>
      </c>
    </row>
    <row r="2863" spans="1:24" x14ac:dyDescent="0.25">
      <c r="A2863" s="30" t="s">
        <v>1967</v>
      </c>
      <c r="B2863" s="31" t="s">
        <v>464</v>
      </c>
      <c r="C2863" s="31" t="str">
        <f t="shared" si="132"/>
        <v>Drug and Biological Policy</v>
      </c>
      <c r="G2863" s="30" t="s">
        <v>1967</v>
      </c>
      <c r="H2863" s="31" t="s">
        <v>464</v>
      </c>
      <c r="I2863" s="31" t="str">
        <f t="shared" si="133"/>
        <v>Drug and Biological Policy</v>
      </c>
      <c r="J2863" t="e">
        <f t="shared" ca="1" si="134"/>
        <v>#N/A</v>
      </c>
      <c r="N2863" s="71" t="s">
        <v>3512</v>
      </c>
      <c r="O2863" s="34" t="s">
        <v>27</v>
      </c>
      <c r="P2863" s="69">
        <v>7026</v>
      </c>
      <c r="Q2863" s="34" t="s">
        <v>11681</v>
      </c>
      <c r="R2863" s="34" t="s">
        <v>982</v>
      </c>
      <c r="S2863" s="69">
        <v>26049</v>
      </c>
      <c r="T2863" s="34" t="s">
        <v>11682</v>
      </c>
      <c r="U2863" s="34" t="s">
        <v>4699</v>
      </c>
      <c r="V2863" s="34" t="s">
        <v>4699</v>
      </c>
      <c r="W2863" s="70" t="s">
        <v>11683</v>
      </c>
      <c r="X2863" s="71" t="s">
        <v>3512</v>
      </c>
    </row>
    <row r="2864" spans="1:24" x14ac:dyDescent="0.25">
      <c r="A2864" s="30" t="s">
        <v>1967</v>
      </c>
      <c r="B2864" s="31" t="s">
        <v>682</v>
      </c>
      <c r="C2864" s="31" t="str">
        <f t="shared" si="132"/>
        <v>Drug and Biological Policy</v>
      </c>
      <c r="G2864" s="30" t="s">
        <v>1967</v>
      </c>
      <c r="H2864" s="31" t="s">
        <v>682</v>
      </c>
      <c r="I2864" s="31" t="str">
        <f t="shared" si="133"/>
        <v>Drug and Biological Policy</v>
      </c>
      <c r="J2864" t="e">
        <f t="shared" ca="1" si="134"/>
        <v>#N/A</v>
      </c>
      <c r="N2864" s="71" t="s">
        <v>3512</v>
      </c>
      <c r="O2864" s="34" t="s">
        <v>11684</v>
      </c>
      <c r="P2864" s="69">
        <v>7260</v>
      </c>
      <c r="Q2864" s="34" t="s">
        <v>11685</v>
      </c>
      <c r="R2864" s="34" t="s">
        <v>1102</v>
      </c>
      <c r="S2864" s="69">
        <v>47063</v>
      </c>
      <c r="T2864" s="70" t="s">
        <v>11686</v>
      </c>
      <c r="U2864" s="34" t="s">
        <v>11687</v>
      </c>
      <c r="V2864" s="34" t="s">
        <v>11687</v>
      </c>
      <c r="W2864" s="34" t="s">
        <v>11688</v>
      </c>
      <c r="X2864" s="71" t="s">
        <v>3512</v>
      </c>
    </row>
    <row r="2865" spans="1:24" x14ac:dyDescent="0.25">
      <c r="A2865" s="30" t="s">
        <v>1967</v>
      </c>
      <c r="B2865" s="31" t="s">
        <v>595</v>
      </c>
      <c r="C2865" s="31" t="str">
        <f t="shared" si="132"/>
        <v>Drug and Biological Policy</v>
      </c>
      <c r="G2865" s="30" t="s">
        <v>1967</v>
      </c>
      <c r="H2865" s="31" t="s">
        <v>595</v>
      </c>
      <c r="I2865" s="31" t="str">
        <f t="shared" si="133"/>
        <v>Drug and Biological Policy</v>
      </c>
      <c r="J2865" t="e">
        <f t="shared" ca="1" si="134"/>
        <v>#N/A</v>
      </c>
      <c r="N2865" s="71" t="s">
        <v>3512</v>
      </c>
      <c r="O2865" s="34" t="s">
        <v>17</v>
      </c>
      <c r="P2865" s="69">
        <v>4369</v>
      </c>
      <c r="Q2865" s="34" t="s">
        <v>11689</v>
      </c>
      <c r="R2865" s="34" t="s">
        <v>1878</v>
      </c>
      <c r="S2865" s="69">
        <v>25296</v>
      </c>
      <c r="T2865" s="34" t="s">
        <v>11690</v>
      </c>
      <c r="U2865" s="34" t="s">
        <v>4699</v>
      </c>
      <c r="V2865" s="34" t="s">
        <v>4699</v>
      </c>
      <c r="W2865" s="34" t="s">
        <v>11691</v>
      </c>
      <c r="X2865" s="71" t="s">
        <v>3512</v>
      </c>
    </row>
    <row r="2866" spans="1:24" x14ac:dyDescent="0.25">
      <c r="A2866" s="30" t="s">
        <v>1967</v>
      </c>
      <c r="B2866" s="31" t="s">
        <v>696</v>
      </c>
      <c r="C2866" s="31" t="str">
        <f t="shared" si="132"/>
        <v>Drug and Biological Policy</v>
      </c>
      <c r="G2866" s="30" t="s">
        <v>1967</v>
      </c>
      <c r="H2866" s="31" t="s">
        <v>696</v>
      </c>
      <c r="I2866" s="31" t="str">
        <f t="shared" si="133"/>
        <v>Drug and Biological Policy</v>
      </c>
      <c r="J2866" t="e">
        <f t="shared" ca="1" si="134"/>
        <v>#N/A</v>
      </c>
      <c r="N2866" s="71" t="s">
        <v>3512</v>
      </c>
      <c r="O2866" s="34" t="s">
        <v>17</v>
      </c>
      <c r="P2866" s="69">
        <v>4544</v>
      </c>
      <c r="Q2866" s="34" t="s">
        <v>11692</v>
      </c>
      <c r="R2866" s="34" t="s">
        <v>1923</v>
      </c>
      <c r="S2866" s="69">
        <v>34630</v>
      </c>
      <c r="T2866" s="70" t="s">
        <v>11693</v>
      </c>
      <c r="U2866" s="34" t="s">
        <v>4699</v>
      </c>
      <c r="V2866" s="34" t="s">
        <v>4699</v>
      </c>
      <c r="W2866" s="34" t="s">
        <v>11691</v>
      </c>
      <c r="X2866" s="71" t="s">
        <v>3512</v>
      </c>
    </row>
    <row r="2867" spans="1:24" x14ac:dyDescent="0.25">
      <c r="A2867" s="30" t="s">
        <v>1967</v>
      </c>
      <c r="B2867" s="31" t="s">
        <v>698</v>
      </c>
      <c r="C2867" s="31" t="str">
        <f t="shared" si="132"/>
        <v>Drug and Biological Policy</v>
      </c>
      <c r="G2867" s="30" t="s">
        <v>1967</v>
      </c>
      <c r="H2867" s="31" t="s">
        <v>698</v>
      </c>
      <c r="I2867" s="31" t="str">
        <f t="shared" si="133"/>
        <v>Drug and Biological Policy</v>
      </c>
      <c r="J2867" t="e">
        <f t="shared" ca="1" si="134"/>
        <v>#N/A</v>
      </c>
      <c r="N2867" s="71" t="s">
        <v>3512</v>
      </c>
      <c r="O2867" s="34" t="s">
        <v>17</v>
      </c>
      <c r="P2867" s="69">
        <v>5083</v>
      </c>
      <c r="Q2867" s="34" t="s">
        <v>11694</v>
      </c>
      <c r="R2867" s="34" t="s">
        <v>1877</v>
      </c>
      <c r="S2867" s="69">
        <v>28800</v>
      </c>
      <c r="T2867" s="70" t="s">
        <v>11695</v>
      </c>
      <c r="U2867" s="34" t="s">
        <v>4699</v>
      </c>
      <c r="V2867" s="34" t="s">
        <v>4699</v>
      </c>
      <c r="W2867" s="34" t="s">
        <v>11696</v>
      </c>
      <c r="X2867" s="71" t="s">
        <v>3512</v>
      </c>
    </row>
    <row r="2868" spans="1:24" x14ac:dyDescent="0.25">
      <c r="A2868" s="30" t="s">
        <v>1967</v>
      </c>
      <c r="B2868" s="31" t="s">
        <v>695</v>
      </c>
      <c r="C2868" s="31" t="str">
        <f t="shared" si="132"/>
        <v>Drug and Biological Policy</v>
      </c>
      <c r="G2868" s="30" t="s">
        <v>1967</v>
      </c>
      <c r="H2868" s="31" t="s">
        <v>695</v>
      </c>
      <c r="I2868" s="31" t="str">
        <f t="shared" si="133"/>
        <v>Drug and Biological Policy</v>
      </c>
      <c r="J2868" t="e">
        <f t="shared" ca="1" si="134"/>
        <v>#N/A</v>
      </c>
      <c r="N2868" s="34" t="s">
        <v>3512</v>
      </c>
      <c r="O2868" s="34" t="s">
        <v>17</v>
      </c>
      <c r="P2868" s="69">
        <v>7688</v>
      </c>
      <c r="Q2868" s="34" t="s">
        <v>11697</v>
      </c>
      <c r="R2868" s="34" t="s">
        <v>11698</v>
      </c>
      <c r="S2868" s="69">
        <v>33525</v>
      </c>
      <c r="T2868" s="70" t="s">
        <v>11699</v>
      </c>
      <c r="U2868" s="34" t="s">
        <v>3708</v>
      </c>
      <c r="V2868" s="34" t="s">
        <v>3708</v>
      </c>
      <c r="W2868" s="34" t="s">
        <v>3792</v>
      </c>
      <c r="X2868" s="34" t="s">
        <v>3512</v>
      </c>
    </row>
    <row r="2869" spans="1:24" x14ac:dyDescent="0.25">
      <c r="A2869" s="30" t="s">
        <v>1967</v>
      </c>
      <c r="B2869" s="31" t="s">
        <v>1162</v>
      </c>
      <c r="C2869" s="31" t="str">
        <f t="shared" si="132"/>
        <v>Drug and Biological Policy</v>
      </c>
      <c r="G2869" s="30" t="s">
        <v>1967</v>
      </c>
      <c r="H2869" s="31" t="s">
        <v>1162</v>
      </c>
      <c r="I2869" s="31" t="str">
        <f t="shared" si="133"/>
        <v>Drug and Biological Policy</v>
      </c>
      <c r="J2869" t="e">
        <f t="shared" ca="1" si="134"/>
        <v>#N/A</v>
      </c>
      <c r="N2869" s="34" t="s">
        <v>3512</v>
      </c>
      <c r="O2869" s="34" t="s">
        <v>28</v>
      </c>
      <c r="P2869" s="69">
        <v>4140</v>
      </c>
      <c r="Q2869" s="34" t="s">
        <v>11700</v>
      </c>
      <c r="R2869" s="34" t="s">
        <v>11701</v>
      </c>
      <c r="S2869" s="69">
        <v>17807</v>
      </c>
      <c r="T2869" s="70" t="s">
        <v>11702</v>
      </c>
      <c r="U2869" s="34" t="s">
        <v>4638</v>
      </c>
      <c r="V2869" s="34" t="s">
        <v>4639</v>
      </c>
      <c r="W2869" s="34" t="s">
        <v>11703</v>
      </c>
      <c r="X2869" s="34" t="s">
        <v>3512</v>
      </c>
    </row>
    <row r="2870" spans="1:24" x14ac:dyDescent="0.25">
      <c r="A2870" s="30" t="s">
        <v>1968</v>
      </c>
      <c r="B2870" s="31" t="s">
        <v>592</v>
      </c>
      <c r="C2870" s="31" t="str">
        <f t="shared" si="132"/>
        <v>Drug and Biological Policy</v>
      </c>
      <c r="G2870" s="30" t="s">
        <v>1968</v>
      </c>
      <c r="H2870" s="31" t="s">
        <v>592</v>
      </c>
      <c r="I2870" s="31" t="str">
        <f t="shared" si="133"/>
        <v>Drug and Biological Policy</v>
      </c>
      <c r="J2870" t="e">
        <f t="shared" ca="1" si="134"/>
        <v>#N/A</v>
      </c>
      <c r="N2870" s="71" t="s">
        <v>3512</v>
      </c>
      <c r="O2870" s="34" t="s">
        <v>28</v>
      </c>
      <c r="P2870" s="69">
        <v>4141</v>
      </c>
      <c r="Q2870" s="34" t="s">
        <v>11704</v>
      </c>
      <c r="R2870" s="34" t="s">
        <v>1727</v>
      </c>
      <c r="S2870" s="69">
        <v>41808</v>
      </c>
      <c r="T2870" s="70" t="s">
        <v>11705</v>
      </c>
      <c r="U2870" s="34" t="s">
        <v>4638</v>
      </c>
      <c r="V2870" s="34" t="s">
        <v>4639</v>
      </c>
      <c r="W2870" s="34" t="s">
        <v>11706</v>
      </c>
      <c r="X2870" s="71" t="s">
        <v>3512</v>
      </c>
    </row>
    <row r="2871" spans="1:24" x14ac:dyDescent="0.25">
      <c r="A2871" s="30" t="s">
        <v>1968</v>
      </c>
      <c r="B2871" s="31" t="s">
        <v>464</v>
      </c>
      <c r="C2871" s="31" t="str">
        <f t="shared" si="132"/>
        <v>Drug and Biological Policy</v>
      </c>
      <c r="G2871" s="30" t="s">
        <v>1968</v>
      </c>
      <c r="H2871" s="31" t="s">
        <v>464</v>
      </c>
      <c r="I2871" s="31" t="str">
        <f t="shared" si="133"/>
        <v>Drug and Biological Policy</v>
      </c>
      <c r="J2871" t="e">
        <f t="shared" ca="1" si="134"/>
        <v>#N/A</v>
      </c>
      <c r="N2871" s="71" t="s">
        <v>3512</v>
      </c>
      <c r="O2871" s="34" t="s">
        <v>28</v>
      </c>
      <c r="P2871" s="69">
        <v>4142</v>
      </c>
      <c r="Q2871" s="34" t="s">
        <v>11707</v>
      </c>
      <c r="R2871" s="34" t="s">
        <v>1782</v>
      </c>
      <c r="S2871" s="69">
        <v>11410</v>
      </c>
      <c r="T2871" s="34" t="s">
        <v>11708</v>
      </c>
      <c r="U2871" s="34" t="s">
        <v>4699</v>
      </c>
      <c r="V2871" s="34" t="s">
        <v>4699</v>
      </c>
      <c r="W2871" s="34" t="s">
        <v>11709</v>
      </c>
      <c r="X2871" s="71" t="s">
        <v>3512</v>
      </c>
    </row>
    <row r="2872" spans="1:24" x14ac:dyDescent="0.25">
      <c r="A2872" s="30" t="s">
        <v>1968</v>
      </c>
      <c r="B2872" s="31" t="s">
        <v>682</v>
      </c>
      <c r="C2872" s="31" t="str">
        <f t="shared" si="132"/>
        <v>Drug and Biological Policy</v>
      </c>
      <c r="G2872" s="30" t="s">
        <v>1968</v>
      </c>
      <c r="H2872" s="31" t="s">
        <v>682</v>
      </c>
      <c r="I2872" s="31" t="str">
        <f t="shared" si="133"/>
        <v>Drug and Biological Policy</v>
      </c>
      <c r="J2872" t="e">
        <f t="shared" ca="1" si="134"/>
        <v>#N/A</v>
      </c>
      <c r="N2872" s="71" t="s">
        <v>3512</v>
      </c>
      <c r="O2872" s="34" t="s">
        <v>28</v>
      </c>
      <c r="P2872" s="69">
        <v>4165</v>
      </c>
      <c r="Q2872" s="34" t="s">
        <v>11710</v>
      </c>
      <c r="R2872" s="34" t="s">
        <v>1848</v>
      </c>
      <c r="S2872" s="69">
        <v>41824</v>
      </c>
      <c r="T2872" s="70" t="s">
        <v>11711</v>
      </c>
      <c r="U2872" s="34" t="s">
        <v>4699</v>
      </c>
      <c r="V2872" s="34" t="s">
        <v>4699</v>
      </c>
      <c r="W2872" s="34" t="s">
        <v>11712</v>
      </c>
      <c r="X2872" s="71" t="s">
        <v>3512</v>
      </c>
    </row>
    <row r="2873" spans="1:24" x14ac:dyDescent="0.25">
      <c r="A2873" s="30" t="s">
        <v>1968</v>
      </c>
      <c r="B2873" s="31" t="s">
        <v>464</v>
      </c>
      <c r="C2873" s="31" t="str">
        <f t="shared" si="132"/>
        <v>Drug and Biological Policy</v>
      </c>
      <c r="G2873" s="30" t="s">
        <v>1968</v>
      </c>
      <c r="H2873" s="31" t="s">
        <v>464</v>
      </c>
      <c r="I2873" s="31" t="str">
        <f t="shared" si="133"/>
        <v>Drug and Biological Policy</v>
      </c>
      <c r="J2873" t="e">
        <f t="shared" ca="1" si="134"/>
        <v>#N/A</v>
      </c>
      <c r="N2873" s="71" t="s">
        <v>3512</v>
      </c>
      <c r="O2873" s="34" t="s">
        <v>28</v>
      </c>
      <c r="P2873" s="69">
        <v>4184</v>
      </c>
      <c r="Q2873" s="34" t="s">
        <v>11713</v>
      </c>
      <c r="R2873" s="34" t="s">
        <v>1860</v>
      </c>
      <c r="S2873" s="69">
        <v>8465</v>
      </c>
      <c r="T2873" s="70" t="s">
        <v>11714</v>
      </c>
      <c r="U2873" s="34" t="s">
        <v>4699</v>
      </c>
      <c r="V2873" s="34" t="s">
        <v>4699</v>
      </c>
      <c r="W2873" s="34" t="s">
        <v>11709</v>
      </c>
      <c r="X2873" s="71" t="s">
        <v>3512</v>
      </c>
    </row>
    <row r="2874" spans="1:24" x14ac:dyDescent="0.25">
      <c r="A2874" s="30" t="s">
        <v>1968</v>
      </c>
      <c r="B2874" s="31" t="s">
        <v>682</v>
      </c>
      <c r="C2874" s="31" t="str">
        <f t="shared" si="132"/>
        <v>Drug and Biological Policy</v>
      </c>
      <c r="G2874" s="30" t="s">
        <v>1968</v>
      </c>
      <c r="H2874" s="31" t="s">
        <v>682</v>
      </c>
      <c r="I2874" s="31" t="str">
        <f t="shared" si="133"/>
        <v>Drug and Biological Policy</v>
      </c>
      <c r="J2874" t="e">
        <f t="shared" ca="1" si="134"/>
        <v>#N/A</v>
      </c>
      <c r="N2874" s="71" t="s">
        <v>3512</v>
      </c>
      <c r="O2874" s="34" t="s">
        <v>28</v>
      </c>
      <c r="P2874" s="69">
        <v>4185</v>
      </c>
      <c r="Q2874" s="34" t="s">
        <v>11715</v>
      </c>
      <c r="R2874" s="34" t="s">
        <v>1862</v>
      </c>
      <c r="S2874" s="69">
        <v>17837</v>
      </c>
      <c r="T2874" s="70" t="s">
        <v>11716</v>
      </c>
      <c r="U2874" s="34" t="s">
        <v>4699</v>
      </c>
      <c r="V2874" s="34" t="s">
        <v>4699</v>
      </c>
      <c r="W2874" s="34" t="s">
        <v>11712</v>
      </c>
      <c r="X2874" s="71" t="s">
        <v>3512</v>
      </c>
    </row>
    <row r="2875" spans="1:24" x14ac:dyDescent="0.25">
      <c r="A2875" s="30" t="s">
        <v>1968</v>
      </c>
      <c r="B2875" s="31" t="s">
        <v>464</v>
      </c>
      <c r="C2875" s="31" t="str">
        <f t="shared" si="132"/>
        <v>Drug and Biological Policy</v>
      </c>
      <c r="G2875" s="30" t="s">
        <v>1968</v>
      </c>
      <c r="H2875" s="31" t="s">
        <v>464</v>
      </c>
      <c r="I2875" s="31" t="str">
        <f t="shared" si="133"/>
        <v>Drug and Biological Policy</v>
      </c>
      <c r="J2875" t="e">
        <f t="shared" ca="1" si="134"/>
        <v>#N/A</v>
      </c>
      <c r="N2875" s="71" t="s">
        <v>3512</v>
      </c>
      <c r="O2875" s="34" t="s">
        <v>28</v>
      </c>
      <c r="P2875" s="69">
        <v>4186</v>
      </c>
      <c r="Q2875" s="34" t="s">
        <v>11717</v>
      </c>
      <c r="R2875" s="34" t="s">
        <v>1861</v>
      </c>
      <c r="S2875" s="69">
        <v>29473</v>
      </c>
      <c r="T2875" s="70" t="s">
        <v>11718</v>
      </c>
      <c r="U2875" s="34" t="s">
        <v>4638</v>
      </c>
      <c r="V2875" s="34" t="s">
        <v>4639</v>
      </c>
      <c r="W2875" s="34" t="s">
        <v>11719</v>
      </c>
      <c r="X2875" s="71" t="s">
        <v>3512</v>
      </c>
    </row>
    <row r="2876" spans="1:24" x14ac:dyDescent="0.25">
      <c r="A2876" s="30" t="s">
        <v>1968</v>
      </c>
      <c r="B2876" s="31" t="s">
        <v>682</v>
      </c>
      <c r="C2876" s="31" t="str">
        <f t="shared" si="132"/>
        <v>Drug and Biological Policy</v>
      </c>
      <c r="G2876" s="30" t="s">
        <v>1968</v>
      </c>
      <c r="H2876" s="31" t="s">
        <v>682</v>
      </c>
      <c r="I2876" s="31" t="str">
        <f t="shared" si="133"/>
        <v>Drug and Biological Policy</v>
      </c>
      <c r="J2876" t="e">
        <f t="shared" ca="1" si="134"/>
        <v>#N/A</v>
      </c>
      <c r="N2876" s="71" t="s">
        <v>3512</v>
      </c>
      <c r="O2876" s="34" t="s">
        <v>28</v>
      </c>
      <c r="P2876" s="69">
        <v>4384</v>
      </c>
      <c r="Q2876" s="34" t="s">
        <v>11720</v>
      </c>
      <c r="R2876" s="34" t="s">
        <v>1888</v>
      </c>
      <c r="S2876" s="69">
        <v>8717</v>
      </c>
      <c r="T2876" s="34" t="s">
        <v>11721</v>
      </c>
      <c r="U2876" s="34" t="s">
        <v>4638</v>
      </c>
      <c r="V2876" s="34" t="s">
        <v>4639</v>
      </c>
      <c r="W2876" s="34" t="s">
        <v>11722</v>
      </c>
      <c r="X2876" s="71" t="s">
        <v>3512</v>
      </c>
    </row>
    <row r="2877" spans="1:24" x14ac:dyDescent="0.25">
      <c r="A2877" s="30" t="s">
        <v>181</v>
      </c>
      <c r="B2877" s="31" t="s">
        <v>629</v>
      </c>
      <c r="C2877" s="31" t="str">
        <f t="shared" si="132"/>
        <v>Drug and Biological Policy</v>
      </c>
      <c r="G2877" s="30" t="s">
        <v>181</v>
      </c>
      <c r="H2877" s="31" t="s">
        <v>629</v>
      </c>
      <c r="I2877" s="31" t="str">
        <f t="shared" si="133"/>
        <v>Drug and Biological Policy</v>
      </c>
      <c r="J2877" t="e">
        <f t="shared" ca="1" si="134"/>
        <v>#N/A</v>
      </c>
      <c r="N2877" s="71" t="s">
        <v>3512</v>
      </c>
      <c r="O2877" s="34" t="s">
        <v>28</v>
      </c>
      <c r="P2877" s="69">
        <v>4385</v>
      </c>
      <c r="Q2877" s="34" t="s">
        <v>11723</v>
      </c>
      <c r="R2877" s="34" t="s">
        <v>1889</v>
      </c>
      <c r="S2877" s="69">
        <v>8718</v>
      </c>
      <c r="T2877" s="34" t="s">
        <v>11724</v>
      </c>
      <c r="U2877" s="34" t="s">
        <v>4638</v>
      </c>
      <c r="V2877" s="34" t="s">
        <v>4639</v>
      </c>
      <c r="W2877" s="34" t="s">
        <v>11722</v>
      </c>
      <c r="X2877" s="71" t="s">
        <v>3512</v>
      </c>
    </row>
    <row r="2878" spans="1:24" x14ac:dyDescent="0.25">
      <c r="A2878" s="30" t="s">
        <v>181</v>
      </c>
      <c r="B2878" s="31" t="s">
        <v>1969</v>
      </c>
      <c r="C2878" s="31" t="str">
        <f t="shared" si="132"/>
        <v>Drug and Biological Policy</v>
      </c>
      <c r="G2878" s="30" t="s">
        <v>181</v>
      </c>
      <c r="H2878" s="31" t="s">
        <v>1969</v>
      </c>
      <c r="I2878" s="31" t="str">
        <f t="shared" si="133"/>
        <v>Drug and Biological Policy</v>
      </c>
      <c r="J2878" t="e">
        <f t="shared" ca="1" si="134"/>
        <v>#N/A</v>
      </c>
      <c r="N2878" s="71" t="s">
        <v>3512</v>
      </c>
      <c r="O2878" s="34" t="s">
        <v>28</v>
      </c>
      <c r="P2878" s="69">
        <v>5694</v>
      </c>
      <c r="Q2878" s="34" t="s">
        <v>11725</v>
      </c>
      <c r="R2878" s="34" t="s">
        <v>1988</v>
      </c>
      <c r="S2878" s="69">
        <v>11597</v>
      </c>
      <c r="T2878" s="70" t="s">
        <v>11726</v>
      </c>
      <c r="U2878" s="34" t="s">
        <v>4699</v>
      </c>
      <c r="V2878" s="34" t="s">
        <v>4699</v>
      </c>
      <c r="W2878" s="34" t="s">
        <v>11709</v>
      </c>
      <c r="X2878" s="71" t="s">
        <v>3512</v>
      </c>
    </row>
    <row r="2879" spans="1:24" x14ac:dyDescent="0.25">
      <c r="A2879" s="30" t="s">
        <v>181</v>
      </c>
      <c r="B2879" s="31" t="s">
        <v>684</v>
      </c>
      <c r="C2879" s="31" t="str">
        <f t="shared" si="132"/>
        <v>Drug and Biological Policy</v>
      </c>
      <c r="G2879" s="30" t="s">
        <v>181</v>
      </c>
      <c r="H2879" s="31" t="s">
        <v>684</v>
      </c>
      <c r="I2879" s="31" t="str">
        <f t="shared" si="133"/>
        <v>Drug and Biological Policy</v>
      </c>
      <c r="J2879" t="e">
        <f t="shared" ca="1" si="134"/>
        <v>#N/A</v>
      </c>
      <c r="N2879" s="34" t="s">
        <v>3512</v>
      </c>
      <c r="O2879" s="34" t="s">
        <v>28</v>
      </c>
      <c r="P2879" s="69">
        <v>7227</v>
      </c>
      <c r="Q2879" s="34" t="s">
        <v>11727</v>
      </c>
      <c r="R2879" s="34" t="s">
        <v>11728</v>
      </c>
      <c r="S2879" s="69">
        <v>28450</v>
      </c>
      <c r="T2879" s="70" t="s">
        <v>11729</v>
      </c>
      <c r="U2879" s="34" t="s">
        <v>3708</v>
      </c>
      <c r="V2879" s="34" t="s">
        <v>3708</v>
      </c>
      <c r="W2879" s="34" t="s">
        <v>3792</v>
      </c>
      <c r="X2879" s="34" t="s">
        <v>3512</v>
      </c>
    </row>
    <row r="2880" spans="1:24" x14ac:dyDescent="0.25">
      <c r="A2880" s="30" t="s">
        <v>181</v>
      </c>
      <c r="B2880" s="31" t="s">
        <v>673</v>
      </c>
      <c r="C2880" s="31" t="str">
        <f t="shared" si="132"/>
        <v>Drug and Biological Policy</v>
      </c>
      <c r="G2880" s="30" t="s">
        <v>181</v>
      </c>
      <c r="H2880" s="31" t="s">
        <v>673</v>
      </c>
      <c r="I2880" s="31" t="str">
        <f t="shared" si="133"/>
        <v>Drug and Biological Policy</v>
      </c>
      <c r="J2880" t="e">
        <f t="shared" ca="1" si="134"/>
        <v>#N/A</v>
      </c>
      <c r="N2880" s="71" t="s">
        <v>3512</v>
      </c>
      <c r="O2880" s="34" t="s">
        <v>28</v>
      </c>
      <c r="P2880" s="69">
        <v>7355</v>
      </c>
      <c r="Q2880" s="34" t="s">
        <v>11730</v>
      </c>
      <c r="R2880" s="34" t="s">
        <v>969</v>
      </c>
      <c r="S2880" s="69">
        <v>25941</v>
      </c>
      <c r="T2880" s="70" t="s">
        <v>11731</v>
      </c>
      <c r="U2880" s="34" t="s">
        <v>4728</v>
      </c>
      <c r="V2880" s="34" t="s">
        <v>6066</v>
      </c>
      <c r="W2880" s="34" t="s">
        <v>11732</v>
      </c>
      <c r="X2880" s="71" t="s">
        <v>3512</v>
      </c>
    </row>
    <row r="2881" spans="1:24" x14ac:dyDescent="0.25">
      <c r="A2881" s="30" t="s">
        <v>1970</v>
      </c>
      <c r="B2881" s="31" t="s">
        <v>629</v>
      </c>
      <c r="C2881" s="31" t="str">
        <f t="shared" si="132"/>
        <v>Drug and Biological Policy</v>
      </c>
      <c r="G2881" s="30" t="s">
        <v>1970</v>
      </c>
      <c r="H2881" s="31" t="s">
        <v>629</v>
      </c>
      <c r="I2881" s="31" t="str">
        <f t="shared" si="133"/>
        <v>Drug and Biological Policy</v>
      </c>
      <c r="J2881" t="e">
        <f t="shared" ca="1" si="134"/>
        <v>#N/A</v>
      </c>
      <c r="N2881" s="71" t="s">
        <v>3512</v>
      </c>
      <c r="O2881" s="34" t="s">
        <v>28</v>
      </c>
      <c r="P2881" s="69">
        <v>7564</v>
      </c>
      <c r="Q2881" s="34" t="s">
        <v>11733</v>
      </c>
      <c r="R2881" s="34" t="s">
        <v>1167</v>
      </c>
      <c r="S2881" s="69">
        <v>31701</v>
      </c>
      <c r="T2881" s="70" t="s">
        <v>11734</v>
      </c>
      <c r="U2881" s="34" t="s">
        <v>4638</v>
      </c>
      <c r="V2881" s="34" t="s">
        <v>5811</v>
      </c>
      <c r="W2881" s="34" t="s">
        <v>11735</v>
      </c>
      <c r="X2881" s="71" t="s">
        <v>3512</v>
      </c>
    </row>
    <row r="2882" spans="1:24" x14ac:dyDescent="0.25">
      <c r="A2882" s="30" t="s">
        <v>198</v>
      </c>
      <c r="B2882" s="31" t="s">
        <v>457</v>
      </c>
      <c r="C2882" s="31" t="str">
        <f t="shared" si="132"/>
        <v>Drug and Biological Policy</v>
      </c>
      <c r="G2882" s="30" t="s">
        <v>198</v>
      </c>
      <c r="H2882" s="31" t="s">
        <v>457</v>
      </c>
      <c r="I2882" s="31" t="str">
        <f t="shared" si="133"/>
        <v>Drug and Biological Policy</v>
      </c>
      <c r="J2882" t="e">
        <f t="shared" ca="1" si="134"/>
        <v>#N/A</v>
      </c>
      <c r="N2882" s="71" t="s">
        <v>3512</v>
      </c>
      <c r="O2882" s="34" t="s">
        <v>28</v>
      </c>
      <c r="P2882" s="69">
        <v>7566</v>
      </c>
      <c r="Q2882" s="70" t="s">
        <v>11736</v>
      </c>
      <c r="R2882" s="34" t="s">
        <v>1168</v>
      </c>
      <c r="S2882" s="69">
        <v>31710</v>
      </c>
      <c r="T2882" s="70" t="s">
        <v>11737</v>
      </c>
      <c r="U2882" s="34" t="s">
        <v>4638</v>
      </c>
      <c r="V2882" s="34" t="s">
        <v>5811</v>
      </c>
      <c r="W2882" s="34" t="s">
        <v>11738</v>
      </c>
      <c r="X2882" s="71" t="s">
        <v>3512</v>
      </c>
    </row>
    <row r="2883" spans="1:24" x14ac:dyDescent="0.25">
      <c r="A2883" s="30" t="s">
        <v>198</v>
      </c>
      <c r="B2883" s="31" t="s">
        <v>1971</v>
      </c>
      <c r="C2883" s="31" t="str">
        <f t="shared" ref="C2883:C2946" si="135">VLOOKUP(A2883,$G:$I,3,0)</f>
        <v>Drug and Biological Policy</v>
      </c>
      <c r="G2883" s="30" t="s">
        <v>198</v>
      </c>
      <c r="H2883" s="31" t="s">
        <v>1971</v>
      </c>
      <c r="I2883" s="31" t="str">
        <f t="shared" ref="I2883:I2946" si="136">VLOOKUP(G2883,$R:$X,7,0)</f>
        <v>Drug and Biological Policy</v>
      </c>
      <c r="J2883" t="e">
        <f t="shared" ref="J2883:J2946" ca="1" si="137">VLOOKUP(I2883,$J:$J,1,0)</f>
        <v>#N/A</v>
      </c>
      <c r="N2883" s="34" t="s">
        <v>3512</v>
      </c>
      <c r="O2883" s="34" t="s">
        <v>28</v>
      </c>
      <c r="P2883" s="69">
        <v>7590</v>
      </c>
      <c r="Q2883" s="34" t="s">
        <v>11739</v>
      </c>
      <c r="R2883" s="34" t="s">
        <v>11740</v>
      </c>
      <c r="S2883" s="69">
        <v>35453</v>
      </c>
      <c r="T2883" s="70" t="s">
        <v>11741</v>
      </c>
      <c r="U2883" s="34" t="s">
        <v>4638</v>
      </c>
      <c r="V2883" s="34" t="s">
        <v>4639</v>
      </c>
      <c r="W2883" s="34" t="s">
        <v>11742</v>
      </c>
      <c r="X2883" s="34" t="s">
        <v>3512</v>
      </c>
    </row>
    <row r="2884" spans="1:24" x14ac:dyDescent="0.25">
      <c r="A2884" s="30" t="s">
        <v>198</v>
      </c>
      <c r="B2884" s="31" t="s">
        <v>663</v>
      </c>
      <c r="C2884" s="31" t="str">
        <f t="shared" si="135"/>
        <v>Drug and Biological Policy</v>
      </c>
      <c r="G2884" s="30" t="s">
        <v>198</v>
      </c>
      <c r="H2884" s="31" t="s">
        <v>663</v>
      </c>
      <c r="I2884" s="31" t="str">
        <f t="shared" si="136"/>
        <v>Drug and Biological Policy</v>
      </c>
      <c r="J2884" t="e">
        <f t="shared" ca="1" si="137"/>
        <v>#N/A</v>
      </c>
      <c r="N2884" s="71" t="s">
        <v>3512</v>
      </c>
      <c r="O2884" s="34" t="s">
        <v>28</v>
      </c>
      <c r="P2884" s="69">
        <v>7678</v>
      </c>
      <c r="Q2884" s="70" t="s">
        <v>11743</v>
      </c>
      <c r="R2884" s="34" t="s">
        <v>1112</v>
      </c>
      <c r="S2884" s="69">
        <v>30091</v>
      </c>
      <c r="T2884" s="70" t="s">
        <v>11744</v>
      </c>
      <c r="U2884" s="34" t="s">
        <v>4638</v>
      </c>
      <c r="V2884" s="34" t="s">
        <v>4639</v>
      </c>
      <c r="W2884" s="34" t="s">
        <v>11745</v>
      </c>
      <c r="X2884" s="71" t="s">
        <v>3512</v>
      </c>
    </row>
    <row r="2885" spans="1:24" x14ac:dyDescent="0.25">
      <c r="A2885" s="30" t="s">
        <v>198</v>
      </c>
      <c r="B2885" s="31" t="s">
        <v>632</v>
      </c>
      <c r="C2885" s="31" t="str">
        <f t="shared" si="135"/>
        <v>Drug and Biological Policy</v>
      </c>
      <c r="G2885" s="30" t="s">
        <v>198</v>
      </c>
      <c r="H2885" s="31" t="s">
        <v>632</v>
      </c>
      <c r="I2885" s="31" t="str">
        <f t="shared" si="136"/>
        <v>Drug and Biological Policy</v>
      </c>
      <c r="J2885" t="e">
        <f t="shared" ca="1" si="137"/>
        <v>#N/A</v>
      </c>
      <c r="N2885" s="71" t="s">
        <v>3512</v>
      </c>
      <c r="O2885" s="34" t="s">
        <v>28</v>
      </c>
      <c r="P2885" s="69">
        <v>8062</v>
      </c>
      <c r="Q2885" s="34" t="s">
        <v>11746</v>
      </c>
      <c r="R2885" s="34" t="s">
        <v>1113</v>
      </c>
      <c r="S2885" s="69">
        <v>30101</v>
      </c>
      <c r="T2885" s="70" t="s">
        <v>11747</v>
      </c>
      <c r="U2885" s="34" t="s">
        <v>4638</v>
      </c>
      <c r="V2885" s="34" t="s">
        <v>4639</v>
      </c>
      <c r="W2885" s="34" t="s">
        <v>11745</v>
      </c>
      <c r="X2885" s="71" t="s">
        <v>3512</v>
      </c>
    </row>
    <row r="2886" spans="1:24" x14ac:dyDescent="0.25">
      <c r="A2886" s="30" t="s">
        <v>198</v>
      </c>
      <c r="B2886" s="31" t="s">
        <v>873</v>
      </c>
      <c r="C2886" s="31" t="str">
        <f t="shared" si="135"/>
        <v>Drug and Biological Policy</v>
      </c>
      <c r="G2886" s="30" t="s">
        <v>198</v>
      </c>
      <c r="H2886" s="31" t="s">
        <v>873</v>
      </c>
      <c r="I2886" s="31" t="str">
        <f t="shared" si="136"/>
        <v>Drug and Biological Policy</v>
      </c>
      <c r="J2886" t="e">
        <f t="shared" ca="1" si="137"/>
        <v>#N/A</v>
      </c>
      <c r="N2886" s="34" t="s">
        <v>3512</v>
      </c>
      <c r="O2886" s="34" t="s">
        <v>28</v>
      </c>
      <c r="P2886" s="69">
        <v>8230</v>
      </c>
      <c r="Q2886" s="34" t="s">
        <v>11748</v>
      </c>
      <c r="R2886" s="34" t="s">
        <v>11749</v>
      </c>
      <c r="S2886" s="69">
        <v>23220</v>
      </c>
      <c r="T2886" s="34" t="s">
        <v>11750</v>
      </c>
      <c r="U2886" s="34" t="s">
        <v>4728</v>
      </c>
      <c r="V2886" s="34" t="s">
        <v>6066</v>
      </c>
      <c r="W2886" s="34" t="s">
        <v>11751</v>
      </c>
      <c r="X2886" s="34" t="s">
        <v>3512</v>
      </c>
    </row>
    <row r="2887" spans="1:24" x14ac:dyDescent="0.25">
      <c r="A2887" s="30" t="s">
        <v>198</v>
      </c>
      <c r="B2887" s="31" t="s">
        <v>874</v>
      </c>
      <c r="C2887" s="31" t="str">
        <f t="shared" si="135"/>
        <v>Drug and Biological Policy</v>
      </c>
      <c r="G2887" s="30" t="s">
        <v>198</v>
      </c>
      <c r="H2887" s="31" t="s">
        <v>874</v>
      </c>
      <c r="I2887" s="31" t="str">
        <f t="shared" si="136"/>
        <v>Drug and Biological Policy</v>
      </c>
      <c r="J2887" t="e">
        <f t="shared" ca="1" si="137"/>
        <v>#N/A</v>
      </c>
      <c r="N2887" s="71" t="s">
        <v>3512</v>
      </c>
      <c r="O2887" s="34" t="s">
        <v>28</v>
      </c>
      <c r="P2887" s="69">
        <v>8276</v>
      </c>
      <c r="Q2887" s="34" t="s">
        <v>11752</v>
      </c>
      <c r="R2887" s="34" t="s">
        <v>978</v>
      </c>
      <c r="S2887" s="69">
        <v>25959</v>
      </c>
      <c r="T2887" s="70" t="s">
        <v>11753</v>
      </c>
      <c r="U2887" s="34" t="s">
        <v>4728</v>
      </c>
      <c r="V2887" s="34" t="s">
        <v>4729</v>
      </c>
      <c r="W2887" s="34" t="s">
        <v>11754</v>
      </c>
      <c r="X2887" s="71" t="s">
        <v>3512</v>
      </c>
    </row>
    <row r="2888" spans="1:24" x14ac:dyDescent="0.25">
      <c r="A2888" s="30" t="s">
        <v>198</v>
      </c>
      <c r="B2888" s="31" t="s">
        <v>871</v>
      </c>
      <c r="C2888" s="31" t="str">
        <f t="shared" si="135"/>
        <v>Drug and Biological Policy</v>
      </c>
      <c r="G2888" s="30" t="s">
        <v>198</v>
      </c>
      <c r="H2888" s="31" t="s">
        <v>871</v>
      </c>
      <c r="I2888" s="31" t="str">
        <f t="shared" si="136"/>
        <v>Drug and Biological Policy</v>
      </c>
      <c r="J2888" t="e">
        <f t="shared" ca="1" si="137"/>
        <v>#N/A</v>
      </c>
      <c r="N2888" s="71" t="s">
        <v>3512</v>
      </c>
      <c r="O2888" s="34" t="s">
        <v>22</v>
      </c>
      <c r="P2888" s="69">
        <v>4192</v>
      </c>
      <c r="Q2888" s="34" t="s">
        <v>11755</v>
      </c>
      <c r="R2888" s="34" t="s">
        <v>1836</v>
      </c>
      <c r="S2888" s="69">
        <v>17823</v>
      </c>
      <c r="T2888" s="70" t="s">
        <v>11756</v>
      </c>
      <c r="U2888" s="34" t="s">
        <v>4699</v>
      </c>
      <c r="V2888" s="34" t="s">
        <v>4699</v>
      </c>
      <c r="W2888" s="34" t="s">
        <v>3561</v>
      </c>
      <c r="X2888" s="71" t="s">
        <v>3512</v>
      </c>
    </row>
    <row r="2889" spans="1:24" x14ac:dyDescent="0.25">
      <c r="A2889" s="30" t="s">
        <v>198</v>
      </c>
      <c r="B2889" s="31" t="s">
        <v>872</v>
      </c>
      <c r="C2889" s="31" t="str">
        <f t="shared" si="135"/>
        <v>Drug and Biological Policy</v>
      </c>
      <c r="G2889" s="30" t="s">
        <v>198</v>
      </c>
      <c r="H2889" s="31" t="s">
        <v>872</v>
      </c>
      <c r="I2889" s="31" t="str">
        <f t="shared" si="136"/>
        <v>Drug and Biological Policy</v>
      </c>
      <c r="J2889" t="e">
        <f t="shared" ca="1" si="137"/>
        <v>#N/A</v>
      </c>
      <c r="N2889" s="71" t="s">
        <v>3512</v>
      </c>
      <c r="O2889" s="34" t="s">
        <v>22</v>
      </c>
      <c r="P2889" s="69">
        <v>4194</v>
      </c>
      <c r="Q2889" s="34" t="s">
        <v>11757</v>
      </c>
      <c r="R2889" s="34" t="s">
        <v>1871</v>
      </c>
      <c r="S2889" s="69">
        <v>8502</v>
      </c>
      <c r="T2889" s="70" t="s">
        <v>11758</v>
      </c>
      <c r="U2889" s="34" t="s">
        <v>4699</v>
      </c>
      <c r="V2889" s="34" t="s">
        <v>4699</v>
      </c>
      <c r="W2889" s="34" t="s">
        <v>3565</v>
      </c>
      <c r="X2889" s="71" t="s">
        <v>3512</v>
      </c>
    </row>
    <row r="2890" spans="1:24" x14ac:dyDescent="0.25">
      <c r="A2890" s="30" t="s">
        <v>198</v>
      </c>
      <c r="B2890" s="31" t="s">
        <v>875</v>
      </c>
      <c r="C2890" s="31" t="str">
        <f t="shared" si="135"/>
        <v>Drug and Biological Policy</v>
      </c>
      <c r="G2890" s="30" t="s">
        <v>198</v>
      </c>
      <c r="H2890" s="31" t="s">
        <v>875</v>
      </c>
      <c r="I2890" s="31" t="str">
        <f t="shared" si="136"/>
        <v>Drug and Biological Policy</v>
      </c>
      <c r="J2890" t="e">
        <f t="shared" ca="1" si="137"/>
        <v>#N/A</v>
      </c>
      <c r="N2890" s="71" t="s">
        <v>3512</v>
      </c>
      <c r="O2890" s="34" t="s">
        <v>22</v>
      </c>
      <c r="P2890" s="69">
        <v>4195</v>
      </c>
      <c r="Q2890" s="34" t="s">
        <v>11759</v>
      </c>
      <c r="R2890" s="34" t="s">
        <v>1869</v>
      </c>
      <c r="S2890" s="69">
        <v>34026</v>
      </c>
      <c r="T2890" s="70" t="s">
        <v>11760</v>
      </c>
      <c r="U2890" s="34" t="s">
        <v>4728</v>
      </c>
      <c r="V2890" s="34" t="s">
        <v>4729</v>
      </c>
      <c r="W2890" s="34" t="s">
        <v>3564</v>
      </c>
      <c r="X2890" s="71" t="s">
        <v>3512</v>
      </c>
    </row>
    <row r="2891" spans="1:24" x14ac:dyDescent="0.25">
      <c r="A2891" s="30" t="s">
        <v>198</v>
      </c>
      <c r="B2891" s="31" t="s">
        <v>876</v>
      </c>
      <c r="C2891" s="31" t="str">
        <f t="shared" si="135"/>
        <v>Drug and Biological Policy</v>
      </c>
      <c r="G2891" s="30" t="s">
        <v>198</v>
      </c>
      <c r="H2891" s="31" t="s">
        <v>876</v>
      </c>
      <c r="I2891" s="31" t="str">
        <f t="shared" si="136"/>
        <v>Drug and Biological Policy</v>
      </c>
      <c r="J2891" t="e">
        <f t="shared" ca="1" si="137"/>
        <v>#N/A</v>
      </c>
      <c r="N2891" s="71" t="s">
        <v>3512</v>
      </c>
      <c r="O2891" s="34" t="s">
        <v>22</v>
      </c>
      <c r="P2891" s="69">
        <v>4395</v>
      </c>
      <c r="Q2891" s="34" t="s">
        <v>11761</v>
      </c>
      <c r="R2891" s="34" t="s">
        <v>1915</v>
      </c>
      <c r="S2891" s="69">
        <v>17828</v>
      </c>
      <c r="T2891" s="70" t="s">
        <v>11762</v>
      </c>
      <c r="U2891" s="34" t="s">
        <v>4699</v>
      </c>
      <c r="V2891" s="34" t="s">
        <v>4699</v>
      </c>
      <c r="W2891" s="34" t="s">
        <v>3565</v>
      </c>
      <c r="X2891" s="71" t="s">
        <v>3512</v>
      </c>
    </row>
    <row r="2892" spans="1:24" x14ac:dyDescent="0.25">
      <c r="A2892" s="30" t="s">
        <v>198</v>
      </c>
      <c r="B2892" s="31" t="s">
        <v>877</v>
      </c>
      <c r="C2892" s="31" t="str">
        <f t="shared" si="135"/>
        <v>Drug and Biological Policy</v>
      </c>
      <c r="G2892" s="30" t="s">
        <v>198</v>
      </c>
      <c r="H2892" s="31" t="s">
        <v>877</v>
      </c>
      <c r="I2892" s="31" t="str">
        <f t="shared" si="136"/>
        <v>Drug and Biological Policy</v>
      </c>
      <c r="J2892" t="e">
        <f t="shared" ca="1" si="137"/>
        <v>#N/A</v>
      </c>
      <c r="N2892" s="71" t="s">
        <v>3512</v>
      </c>
      <c r="O2892" s="34" t="s">
        <v>22</v>
      </c>
      <c r="P2892" s="69">
        <v>4396</v>
      </c>
      <c r="Q2892" s="34" t="s">
        <v>11763</v>
      </c>
      <c r="R2892" s="34" t="s">
        <v>1916</v>
      </c>
      <c r="S2892" s="69">
        <v>17846</v>
      </c>
      <c r="T2892" s="70" t="s">
        <v>11764</v>
      </c>
      <c r="U2892" s="34" t="s">
        <v>4699</v>
      </c>
      <c r="V2892" s="34" t="s">
        <v>4699</v>
      </c>
      <c r="W2892" s="34" t="s">
        <v>3561</v>
      </c>
      <c r="X2892" s="71" t="s">
        <v>3512</v>
      </c>
    </row>
    <row r="2893" spans="1:24" x14ac:dyDescent="0.25">
      <c r="A2893" s="30" t="s">
        <v>198</v>
      </c>
      <c r="B2893" s="31" t="s">
        <v>878</v>
      </c>
      <c r="C2893" s="31" t="str">
        <f t="shared" si="135"/>
        <v>Drug and Biological Policy</v>
      </c>
      <c r="G2893" s="30" t="s">
        <v>198</v>
      </c>
      <c r="H2893" s="31" t="s">
        <v>878</v>
      </c>
      <c r="I2893" s="31" t="str">
        <f t="shared" si="136"/>
        <v>Drug and Biological Policy</v>
      </c>
      <c r="J2893" t="e">
        <f t="shared" ca="1" si="137"/>
        <v>#N/A</v>
      </c>
      <c r="N2893" s="71" t="s">
        <v>3512</v>
      </c>
      <c r="O2893" s="34" t="s">
        <v>23</v>
      </c>
      <c r="P2893" s="69">
        <v>6998</v>
      </c>
      <c r="Q2893" s="70" t="s">
        <v>11765</v>
      </c>
      <c r="R2893" s="34" t="s">
        <v>1008</v>
      </c>
      <c r="S2893" s="69">
        <v>28605</v>
      </c>
      <c r="T2893" s="70" t="s">
        <v>11766</v>
      </c>
      <c r="U2893" s="34" t="s">
        <v>4699</v>
      </c>
      <c r="V2893" s="34" t="s">
        <v>4699</v>
      </c>
      <c r="W2893" s="34" t="s">
        <v>11767</v>
      </c>
      <c r="X2893" s="71" t="s">
        <v>3512</v>
      </c>
    </row>
    <row r="2894" spans="1:24" x14ac:dyDescent="0.25">
      <c r="A2894" s="30" t="s">
        <v>198</v>
      </c>
      <c r="B2894" s="31" t="s">
        <v>879</v>
      </c>
      <c r="C2894" s="31" t="str">
        <f t="shared" si="135"/>
        <v>Drug and Biological Policy</v>
      </c>
      <c r="G2894" s="30" t="s">
        <v>198</v>
      </c>
      <c r="H2894" s="31" t="s">
        <v>879</v>
      </c>
      <c r="I2894" s="31" t="str">
        <f t="shared" si="136"/>
        <v>Drug and Biological Policy</v>
      </c>
      <c r="J2894" t="e">
        <f t="shared" ca="1" si="137"/>
        <v>#N/A</v>
      </c>
      <c r="N2894" s="71" t="s">
        <v>3512</v>
      </c>
      <c r="O2894" s="34" t="s">
        <v>23</v>
      </c>
      <c r="P2894" s="69">
        <v>7183</v>
      </c>
      <c r="Q2894" s="34" t="s">
        <v>11768</v>
      </c>
      <c r="R2894" s="34" t="s">
        <v>1073</v>
      </c>
      <c r="S2894" s="69">
        <v>29283</v>
      </c>
      <c r="T2894" s="70" t="s">
        <v>11769</v>
      </c>
      <c r="U2894" s="34" t="s">
        <v>4699</v>
      </c>
      <c r="V2894" s="34" t="s">
        <v>4699</v>
      </c>
      <c r="W2894" s="34" t="s">
        <v>11767</v>
      </c>
      <c r="X2894" s="71" t="s">
        <v>3512</v>
      </c>
    </row>
    <row r="2895" spans="1:24" x14ac:dyDescent="0.25">
      <c r="A2895" s="30" t="s">
        <v>198</v>
      </c>
      <c r="B2895" s="31" t="s">
        <v>629</v>
      </c>
      <c r="C2895" s="31" t="str">
        <f t="shared" si="135"/>
        <v>Drug and Biological Policy</v>
      </c>
      <c r="G2895" s="30" t="s">
        <v>198</v>
      </c>
      <c r="H2895" s="31" t="s">
        <v>629</v>
      </c>
      <c r="I2895" s="31" t="str">
        <f t="shared" si="136"/>
        <v>Drug and Biological Policy</v>
      </c>
      <c r="J2895" t="e">
        <f t="shared" ca="1" si="137"/>
        <v>#N/A</v>
      </c>
      <c r="N2895" s="71" t="s">
        <v>3512</v>
      </c>
      <c r="O2895" s="34" t="s">
        <v>11770</v>
      </c>
      <c r="P2895" s="69">
        <v>6020</v>
      </c>
      <c r="Q2895" s="34" t="s">
        <v>11771</v>
      </c>
      <c r="R2895" s="34" t="s">
        <v>318</v>
      </c>
      <c r="S2895" s="69">
        <v>58146</v>
      </c>
      <c r="T2895" s="70" t="s">
        <v>11772</v>
      </c>
      <c r="U2895" s="34" t="s">
        <v>4638</v>
      </c>
      <c r="V2895" s="34" t="s">
        <v>4639</v>
      </c>
      <c r="W2895" s="34" t="s">
        <v>3554</v>
      </c>
      <c r="X2895" s="71" t="s">
        <v>3512</v>
      </c>
    </row>
    <row r="2896" spans="1:24" x14ac:dyDescent="0.25">
      <c r="A2896" s="30" t="s">
        <v>198</v>
      </c>
      <c r="B2896" s="31" t="s">
        <v>629</v>
      </c>
      <c r="C2896" s="31" t="str">
        <f t="shared" si="135"/>
        <v>Drug and Biological Policy</v>
      </c>
      <c r="G2896" s="30" t="s">
        <v>198</v>
      </c>
      <c r="H2896" s="31" t="s">
        <v>629</v>
      </c>
      <c r="I2896" s="31" t="str">
        <f t="shared" si="136"/>
        <v>Drug and Biological Policy</v>
      </c>
      <c r="J2896" t="e">
        <f t="shared" ca="1" si="137"/>
        <v>#N/A</v>
      </c>
      <c r="N2896" s="71" t="s">
        <v>3512</v>
      </c>
      <c r="O2896" s="34" t="s">
        <v>11770</v>
      </c>
      <c r="P2896" s="69">
        <v>6020</v>
      </c>
      <c r="Q2896" s="34" t="s">
        <v>11771</v>
      </c>
      <c r="R2896" s="34" t="s">
        <v>1946</v>
      </c>
      <c r="S2896" s="69">
        <v>55319</v>
      </c>
      <c r="T2896" s="70" t="s">
        <v>11773</v>
      </c>
      <c r="U2896" s="34" t="s">
        <v>4638</v>
      </c>
      <c r="V2896" s="34" t="s">
        <v>4639</v>
      </c>
      <c r="W2896" s="34" t="s">
        <v>11774</v>
      </c>
      <c r="X2896" s="71" t="s">
        <v>3512</v>
      </c>
    </row>
    <row r="2897" spans="1:24" x14ac:dyDescent="0.25">
      <c r="A2897" s="30" t="s">
        <v>198</v>
      </c>
      <c r="B2897" s="31" t="s">
        <v>673</v>
      </c>
      <c r="C2897" s="31" t="str">
        <f t="shared" si="135"/>
        <v>Drug and Biological Policy</v>
      </c>
      <c r="G2897" s="30" t="s">
        <v>198</v>
      </c>
      <c r="H2897" s="31" t="s">
        <v>673</v>
      </c>
      <c r="I2897" s="31" t="str">
        <f t="shared" si="136"/>
        <v>Drug and Biological Policy</v>
      </c>
      <c r="J2897" t="e">
        <f t="shared" ca="1" si="137"/>
        <v>#N/A</v>
      </c>
      <c r="N2897" s="71" t="s">
        <v>3512</v>
      </c>
      <c r="O2897" s="34" t="s">
        <v>11770</v>
      </c>
      <c r="P2897" s="69">
        <v>7027</v>
      </c>
      <c r="Q2897" s="34" t="s">
        <v>11775</v>
      </c>
      <c r="R2897" s="34" t="s">
        <v>383</v>
      </c>
      <c r="S2897" s="69">
        <v>57823</v>
      </c>
      <c r="T2897" s="70" t="s">
        <v>11776</v>
      </c>
      <c r="U2897" s="34" t="s">
        <v>4699</v>
      </c>
      <c r="V2897" s="34" t="s">
        <v>4699</v>
      </c>
      <c r="W2897" s="34" t="s">
        <v>11777</v>
      </c>
      <c r="X2897" s="71" t="s">
        <v>3512</v>
      </c>
    </row>
    <row r="2898" spans="1:24" x14ac:dyDescent="0.25">
      <c r="A2898" s="30" t="s">
        <v>198</v>
      </c>
      <c r="B2898" s="31" t="s">
        <v>684</v>
      </c>
      <c r="C2898" s="31" t="str">
        <f t="shared" si="135"/>
        <v>Drug and Biological Policy</v>
      </c>
      <c r="G2898" s="30" t="s">
        <v>198</v>
      </c>
      <c r="H2898" s="31" t="s">
        <v>684</v>
      </c>
      <c r="I2898" s="31" t="str">
        <f t="shared" si="136"/>
        <v>Drug and Biological Policy</v>
      </c>
      <c r="J2898" t="e">
        <f t="shared" ca="1" si="137"/>
        <v>#N/A</v>
      </c>
      <c r="N2898" s="71" t="s">
        <v>3512</v>
      </c>
      <c r="O2898" s="34" t="s">
        <v>11770</v>
      </c>
      <c r="P2898" s="69">
        <v>7228</v>
      </c>
      <c r="Q2898" s="34" t="s">
        <v>11778</v>
      </c>
      <c r="R2898" s="34" t="s">
        <v>962</v>
      </c>
      <c r="S2898" s="69">
        <v>25589</v>
      </c>
      <c r="T2898" s="70" t="s">
        <v>11779</v>
      </c>
      <c r="U2898" s="34" t="s">
        <v>4699</v>
      </c>
      <c r="V2898" s="34" t="s">
        <v>4699</v>
      </c>
      <c r="W2898" s="34" t="s">
        <v>11353</v>
      </c>
      <c r="X2898" s="71" t="s">
        <v>3512</v>
      </c>
    </row>
    <row r="2899" spans="1:24" x14ac:dyDescent="0.25">
      <c r="A2899" s="30" t="s">
        <v>198</v>
      </c>
      <c r="B2899" s="31" t="s">
        <v>1972</v>
      </c>
      <c r="C2899" s="31" t="str">
        <f t="shared" si="135"/>
        <v>Drug and Biological Policy</v>
      </c>
      <c r="G2899" s="30" t="s">
        <v>198</v>
      </c>
      <c r="H2899" s="31" t="s">
        <v>1972</v>
      </c>
      <c r="I2899" s="31" t="str">
        <f t="shared" si="136"/>
        <v>Drug and Biological Policy</v>
      </c>
      <c r="J2899" t="e">
        <f t="shared" ca="1" si="137"/>
        <v>#N/A</v>
      </c>
      <c r="N2899" s="71" t="s">
        <v>3512</v>
      </c>
      <c r="O2899" s="34" t="s">
        <v>18</v>
      </c>
      <c r="P2899" s="69">
        <v>4240</v>
      </c>
      <c r="Q2899" s="34" t="s">
        <v>11780</v>
      </c>
      <c r="R2899" s="34" t="s">
        <v>1573</v>
      </c>
      <c r="S2899" s="69">
        <v>58676</v>
      </c>
      <c r="T2899" s="70" t="s">
        <v>11781</v>
      </c>
      <c r="U2899" s="34" t="s">
        <v>4699</v>
      </c>
      <c r="V2899" s="34" t="s">
        <v>4699</v>
      </c>
      <c r="W2899" s="34" t="s">
        <v>11782</v>
      </c>
      <c r="X2899" s="71" t="s">
        <v>3512</v>
      </c>
    </row>
    <row r="2900" spans="1:24" x14ac:dyDescent="0.25">
      <c r="A2900" s="30" t="s">
        <v>198</v>
      </c>
      <c r="B2900" s="31" t="s">
        <v>464</v>
      </c>
      <c r="C2900" s="31" t="str">
        <f t="shared" si="135"/>
        <v>Drug and Biological Policy</v>
      </c>
      <c r="G2900" s="30" t="s">
        <v>198</v>
      </c>
      <c r="H2900" s="31" t="s">
        <v>464</v>
      </c>
      <c r="I2900" s="31" t="str">
        <f t="shared" si="136"/>
        <v>Drug and Biological Policy</v>
      </c>
      <c r="J2900" t="e">
        <f t="shared" ca="1" si="137"/>
        <v>#N/A</v>
      </c>
      <c r="N2900" s="71" t="s">
        <v>3512</v>
      </c>
      <c r="O2900" s="34" t="s">
        <v>18</v>
      </c>
      <c r="P2900" s="69">
        <v>4240</v>
      </c>
      <c r="Q2900" s="34" t="s">
        <v>11780</v>
      </c>
      <c r="R2900" s="34" t="s">
        <v>1849</v>
      </c>
      <c r="S2900" s="69">
        <v>38198</v>
      </c>
      <c r="T2900" s="70" t="s">
        <v>11783</v>
      </c>
      <c r="U2900" s="34" t="s">
        <v>4699</v>
      </c>
      <c r="V2900" s="34" t="s">
        <v>4699</v>
      </c>
      <c r="W2900" s="34" t="s">
        <v>11782</v>
      </c>
      <c r="X2900" s="71" t="s">
        <v>3512</v>
      </c>
    </row>
    <row r="2901" spans="1:24" x14ac:dyDescent="0.25">
      <c r="A2901" s="30" t="s">
        <v>198</v>
      </c>
      <c r="B2901" s="31" t="s">
        <v>881</v>
      </c>
      <c r="C2901" s="31" t="str">
        <f t="shared" si="135"/>
        <v>Drug and Biological Policy</v>
      </c>
      <c r="G2901" s="30" t="s">
        <v>198</v>
      </c>
      <c r="H2901" s="31" t="s">
        <v>881</v>
      </c>
      <c r="I2901" s="31" t="str">
        <f t="shared" si="136"/>
        <v>Drug and Biological Policy</v>
      </c>
      <c r="J2901" t="e">
        <f t="shared" ca="1" si="137"/>
        <v>#N/A</v>
      </c>
      <c r="N2901" s="71" t="s">
        <v>3512</v>
      </c>
      <c r="O2901" s="34" t="s">
        <v>18</v>
      </c>
      <c r="P2901" s="69">
        <v>4240</v>
      </c>
      <c r="Q2901" s="34" t="s">
        <v>11780</v>
      </c>
      <c r="R2901" s="34" t="s">
        <v>1864</v>
      </c>
      <c r="S2901" s="69">
        <v>17815</v>
      </c>
      <c r="T2901" s="70" t="s">
        <v>11784</v>
      </c>
      <c r="U2901" s="34" t="s">
        <v>4699</v>
      </c>
      <c r="V2901" s="34" t="s">
        <v>4699</v>
      </c>
      <c r="W2901" s="34" t="s">
        <v>11782</v>
      </c>
      <c r="X2901" s="71" t="s">
        <v>3512</v>
      </c>
    </row>
    <row r="2902" spans="1:24" x14ac:dyDescent="0.25">
      <c r="A2902" s="30" t="s">
        <v>198</v>
      </c>
      <c r="B2902" s="31" t="s">
        <v>638</v>
      </c>
      <c r="C2902" s="31" t="str">
        <f t="shared" si="135"/>
        <v>Drug and Biological Policy</v>
      </c>
      <c r="G2902" s="30" t="s">
        <v>198</v>
      </c>
      <c r="H2902" s="31" t="s">
        <v>638</v>
      </c>
      <c r="I2902" s="31" t="str">
        <f t="shared" si="136"/>
        <v>Drug and Biological Policy</v>
      </c>
      <c r="J2902" t="e">
        <f t="shared" ca="1" si="137"/>
        <v>#N/A</v>
      </c>
      <c r="N2902" s="71" t="s">
        <v>3512</v>
      </c>
      <c r="O2902" s="34" t="s">
        <v>18</v>
      </c>
      <c r="P2902" s="69">
        <v>9026</v>
      </c>
      <c r="Q2902" s="34" t="s">
        <v>11785</v>
      </c>
      <c r="R2902" s="34" t="s">
        <v>1570</v>
      </c>
      <c r="S2902" s="69">
        <v>55255</v>
      </c>
      <c r="T2902" s="34" t="s">
        <v>11786</v>
      </c>
      <c r="U2902" s="34" t="s">
        <v>4699</v>
      </c>
      <c r="V2902" s="34" t="s">
        <v>4699</v>
      </c>
      <c r="W2902" s="34" t="s">
        <v>11782</v>
      </c>
      <c r="X2902" s="71" t="s">
        <v>3512</v>
      </c>
    </row>
    <row r="2903" spans="1:24" x14ac:dyDescent="0.25">
      <c r="A2903" s="30" t="s">
        <v>198</v>
      </c>
      <c r="B2903" s="31" t="s">
        <v>1973</v>
      </c>
      <c r="C2903" s="31" t="str">
        <f t="shared" si="135"/>
        <v>Drug and Biological Policy</v>
      </c>
      <c r="G2903" s="30" t="s">
        <v>198</v>
      </c>
      <c r="H2903" s="31" t="s">
        <v>1973</v>
      </c>
      <c r="I2903" s="31" t="str">
        <f t="shared" si="136"/>
        <v>Drug and Biological Policy</v>
      </c>
      <c r="J2903" t="e">
        <f t="shared" ca="1" si="137"/>
        <v>#N/A</v>
      </c>
      <c r="N2903" s="71" t="s">
        <v>3512</v>
      </c>
      <c r="O2903" s="34" t="s">
        <v>35</v>
      </c>
      <c r="P2903" s="69">
        <v>6702</v>
      </c>
      <c r="Q2903" s="70" t="s">
        <v>11787</v>
      </c>
      <c r="R2903" s="34" t="s">
        <v>753</v>
      </c>
      <c r="S2903" s="69">
        <v>28680</v>
      </c>
      <c r="T2903" s="70" t="s">
        <v>11788</v>
      </c>
      <c r="U2903" s="34" t="s">
        <v>4699</v>
      </c>
      <c r="V2903" s="34" t="s">
        <v>4699</v>
      </c>
      <c r="W2903" s="34" t="s">
        <v>3631</v>
      </c>
      <c r="X2903" s="71" t="s">
        <v>3512</v>
      </c>
    </row>
    <row r="2904" spans="1:24" x14ac:dyDescent="0.25">
      <c r="A2904" s="30" t="s">
        <v>198</v>
      </c>
      <c r="B2904" s="31" t="s">
        <v>882</v>
      </c>
      <c r="C2904" s="31" t="str">
        <f t="shared" si="135"/>
        <v>Drug and Biological Policy</v>
      </c>
      <c r="G2904" s="30" t="s">
        <v>198</v>
      </c>
      <c r="H2904" s="31" t="s">
        <v>882</v>
      </c>
      <c r="I2904" s="31" t="str">
        <f t="shared" si="136"/>
        <v>Drug and Biological Policy</v>
      </c>
      <c r="J2904" t="e">
        <f t="shared" ca="1" si="137"/>
        <v>#N/A</v>
      </c>
      <c r="N2904" s="71" t="s">
        <v>3512</v>
      </c>
      <c r="O2904" s="34" t="s">
        <v>35</v>
      </c>
      <c r="P2904" s="69">
        <v>6999</v>
      </c>
      <c r="Q2904" s="34" t="s">
        <v>11789</v>
      </c>
      <c r="R2904" s="34" t="s">
        <v>429</v>
      </c>
      <c r="S2904" s="69">
        <v>27242</v>
      </c>
      <c r="T2904" s="34" t="s">
        <v>11790</v>
      </c>
      <c r="U2904" s="34" t="s">
        <v>4699</v>
      </c>
      <c r="V2904" s="34" t="s">
        <v>4699</v>
      </c>
      <c r="W2904" s="34" t="s">
        <v>3633</v>
      </c>
      <c r="X2904" s="71" t="s">
        <v>3512</v>
      </c>
    </row>
    <row r="2905" spans="1:24" x14ac:dyDescent="0.25">
      <c r="A2905" s="30" t="s">
        <v>198</v>
      </c>
      <c r="B2905" s="31" t="s">
        <v>636</v>
      </c>
      <c r="C2905" s="31" t="str">
        <f t="shared" si="135"/>
        <v>Drug and Biological Policy</v>
      </c>
      <c r="G2905" s="30" t="s">
        <v>198</v>
      </c>
      <c r="H2905" s="31" t="s">
        <v>636</v>
      </c>
      <c r="I2905" s="31" t="str">
        <f t="shared" si="136"/>
        <v>Drug and Biological Policy</v>
      </c>
      <c r="J2905" t="e">
        <f t="shared" ca="1" si="137"/>
        <v>#N/A</v>
      </c>
      <c r="N2905" s="71" t="s">
        <v>3512</v>
      </c>
      <c r="O2905" s="34" t="s">
        <v>35</v>
      </c>
      <c r="P2905" s="69">
        <v>7004</v>
      </c>
      <c r="Q2905" s="70" t="s">
        <v>11791</v>
      </c>
      <c r="R2905" s="34" t="s">
        <v>1020</v>
      </c>
      <c r="S2905" s="69">
        <v>39718</v>
      </c>
      <c r="T2905" s="70" t="s">
        <v>11792</v>
      </c>
      <c r="U2905" s="34" t="s">
        <v>4699</v>
      </c>
      <c r="V2905" s="34" t="s">
        <v>4699</v>
      </c>
      <c r="W2905" s="34" t="s">
        <v>3631</v>
      </c>
      <c r="X2905" s="71" t="s">
        <v>3512</v>
      </c>
    </row>
    <row r="2906" spans="1:24" x14ac:dyDescent="0.25">
      <c r="A2906" s="30" t="s">
        <v>161</v>
      </c>
      <c r="B2906" s="31" t="s">
        <v>466</v>
      </c>
      <c r="C2906" s="31" t="str">
        <f t="shared" si="135"/>
        <v>Drug and Biological Policy</v>
      </c>
      <c r="G2906" s="30" t="s">
        <v>161</v>
      </c>
      <c r="H2906" s="31" t="s">
        <v>466</v>
      </c>
      <c r="I2906" s="31" t="str">
        <f t="shared" si="136"/>
        <v>Drug and Biological Policy</v>
      </c>
      <c r="J2906" t="e">
        <f t="shared" ca="1" si="137"/>
        <v>#N/A</v>
      </c>
      <c r="N2906" s="71" t="s">
        <v>3512</v>
      </c>
      <c r="O2906" s="34" t="s">
        <v>35</v>
      </c>
      <c r="P2906" s="69">
        <v>7007</v>
      </c>
      <c r="Q2906" s="34" t="s">
        <v>11793</v>
      </c>
      <c r="R2906" s="34" t="s">
        <v>1019</v>
      </c>
      <c r="S2906" s="69">
        <v>27264</v>
      </c>
      <c r="T2906" s="34" t="s">
        <v>11794</v>
      </c>
      <c r="U2906" s="34" t="s">
        <v>4699</v>
      </c>
      <c r="V2906" s="34" t="s">
        <v>4699</v>
      </c>
      <c r="W2906" s="34" t="s">
        <v>3631</v>
      </c>
      <c r="X2906" s="71" t="s">
        <v>3512</v>
      </c>
    </row>
    <row r="2907" spans="1:24" x14ac:dyDescent="0.25">
      <c r="A2907" s="30" t="s">
        <v>161</v>
      </c>
      <c r="B2907" s="31" t="s">
        <v>1106</v>
      </c>
      <c r="C2907" s="31" t="str">
        <f t="shared" si="135"/>
        <v>Drug and Biological Policy</v>
      </c>
      <c r="G2907" s="30" t="s">
        <v>161</v>
      </c>
      <c r="H2907" s="31" t="s">
        <v>1106</v>
      </c>
      <c r="I2907" s="31" t="str">
        <f t="shared" si="136"/>
        <v>Drug and Biological Policy</v>
      </c>
      <c r="J2907" t="e">
        <f t="shared" ca="1" si="137"/>
        <v>#N/A</v>
      </c>
      <c r="N2907" s="71" t="s">
        <v>3512</v>
      </c>
      <c r="O2907" s="34" t="s">
        <v>35</v>
      </c>
      <c r="P2907" s="69">
        <v>7184</v>
      </c>
      <c r="Q2907" s="70" t="s">
        <v>11795</v>
      </c>
      <c r="R2907" s="34" t="s">
        <v>1076</v>
      </c>
      <c r="S2907" s="69">
        <v>39716</v>
      </c>
      <c r="T2907" s="70" t="s">
        <v>11796</v>
      </c>
      <c r="U2907" s="34" t="s">
        <v>4699</v>
      </c>
      <c r="V2907" s="34" t="s">
        <v>4699</v>
      </c>
      <c r="W2907" s="34" t="s">
        <v>3631</v>
      </c>
      <c r="X2907" s="71" t="s">
        <v>3512</v>
      </c>
    </row>
    <row r="2908" spans="1:24" x14ac:dyDescent="0.25">
      <c r="A2908" s="30" t="s">
        <v>161</v>
      </c>
      <c r="B2908" s="31" t="s">
        <v>464</v>
      </c>
      <c r="C2908" s="31" t="str">
        <f t="shared" si="135"/>
        <v>Drug and Biological Policy</v>
      </c>
      <c r="G2908" s="30" t="s">
        <v>161</v>
      </c>
      <c r="H2908" s="31" t="s">
        <v>464</v>
      </c>
      <c r="I2908" s="31" t="str">
        <f t="shared" si="136"/>
        <v>Drug and Biological Policy</v>
      </c>
      <c r="J2908" t="e">
        <f t="shared" ca="1" si="137"/>
        <v>#N/A</v>
      </c>
      <c r="N2908" s="34" t="s">
        <v>3512</v>
      </c>
      <c r="O2908" s="34" t="s">
        <v>35</v>
      </c>
      <c r="P2908" s="69">
        <v>7226</v>
      </c>
      <c r="Q2908" s="34" t="s">
        <v>11797</v>
      </c>
      <c r="R2908" s="34" t="s">
        <v>11798</v>
      </c>
      <c r="S2908" s="69">
        <v>27890</v>
      </c>
      <c r="T2908" s="70" t="s">
        <v>11799</v>
      </c>
      <c r="U2908" s="34" t="s">
        <v>4728</v>
      </c>
      <c r="V2908" s="34" t="s">
        <v>4729</v>
      </c>
      <c r="W2908" s="34" t="s">
        <v>11800</v>
      </c>
      <c r="X2908" s="34" t="s">
        <v>3512</v>
      </c>
    </row>
    <row r="2909" spans="1:24" x14ac:dyDescent="0.25">
      <c r="A2909" s="30" t="s">
        <v>161</v>
      </c>
      <c r="B2909" s="31" t="s">
        <v>1106</v>
      </c>
      <c r="C2909" s="31" t="str">
        <f t="shared" si="135"/>
        <v>Drug and Biological Policy</v>
      </c>
      <c r="G2909" s="30" t="s">
        <v>161</v>
      </c>
      <c r="H2909" s="31" t="s">
        <v>1106</v>
      </c>
      <c r="I2909" s="31" t="str">
        <f t="shared" si="136"/>
        <v>Drug and Biological Policy</v>
      </c>
      <c r="J2909" t="e">
        <f t="shared" ca="1" si="137"/>
        <v>#N/A</v>
      </c>
      <c r="N2909" s="71" t="s">
        <v>3512</v>
      </c>
      <c r="O2909" s="34" t="s">
        <v>11801</v>
      </c>
      <c r="P2909" s="69">
        <v>7185</v>
      </c>
      <c r="Q2909" s="70" t="s">
        <v>11802</v>
      </c>
      <c r="R2909" s="34" t="s">
        <v>1077</v>
      </c>
      <c r="S2909" s="69">
        <v>29286</v>
      </c>
      <c r="T2909" s="70" t="s">
        <v>11803</v>
      </c>
      <c r="U2909" s="34" t="s">
        <v>4699</v>
      </c>
      <c r="V2909" s="34" t="s">
        <v>4699</v>
      </c>
      <c r="W2909" s="34" t="s">
        <v>11804</v>
      </c>
      <c r="X2909" s="71" t="s">
        <v>3512</v>
      </c>
    </row>
    <row r="2910" spans="1:24" x14ac:dyDescent="0.25">
      <c r="A2910" s="30" t="s">
        <v>161</v>
      </c>
      <c r="B2910" s="31" t="s">
        <v>1974</v>
      </c>
      <c r="C2910" s="31" t="str">
        <f t="shared" si="135"/>
        <v>Drug and Biological Policy</v>
      </c>
      <c r="G2910" s="30" t="s">
        <v>161</v>
      </c>
      <c r="H2910" s="31" t="s">
        <v>1974</v>
      </c>
      <c r="I2910" s="31" t="str">
        <f t="shared" si="136"/>
        <v>Drug and Biological Policy</v>
      </c>
      <c r="J2910" t="e">
        <f t="shared" ca="1" si="137"/>
        <v>#N/A</v>
      </c>
      <c r="N2910" s="71" t="s">
        <v>3512</v>
      </c>
      <c r="O2910" s="34" t="s">
        <v>11801</v>
      </c>
      <c r="P2910" s="69">
        <v>7186</v>
      </c>
      <c r="Q2910" s="34" t="s">
        <v>11805</v>
      </c>
      <c r="R2910" s="34" t="s">
        <v>1079</v>
      </c>
      <c r="S2910" s="69">
        <v>29288</v>
      </c>
      <c r="T2910" s="70" t="s">
        <v>11806</v>
      </c>
      <c r="U2910" s="34" t="s">
        <v>4699</v>
      </c>
      <c r="V2910" s="34" t="s">
        <v>4699</v>
      </c>
      <c r="W2910" s="34" t="s">
        <v>11804</v>
      </c>
      <c r="X2910" s="71" t="s">
        <v>3512</v>
      </c>
    </row>
    <row r="2911" spans="1:24" x14ac:dyDescent="0.25">
      <c r="A2911" s="30" t="s">
        <v>161</v>
      </c>
      <c r="B2911" s="31" t="s">
        <v>1975</v>
      </c>
      <c r="C2911" s="31" t="str">
        <f t="shared" si="135"/>
        <v>Drug and Biological Policy</v>
      </c>
      <c r="G2911" s="30" t="s">
        <v>161</v>
      </c>
      <c r="H2911" s="31" t="s">
        <v>1975</v>
      </c>
      <c r="I2911" s="31" t="str">
        <f t="shared" si="136"/>
        <v>Drug and Biological Policy</v>
      </c>
      <c r="J2911" t="e">
        <f t="shared" ca="1" si="137"/>
        <v>#N/A</v>
      </c>
      <c r="N2911" s="71" t="s">
        <v>3512</v>
      </c>
      <c r="O2911" s="34" t="s">
        <v>11801</v>
      </c>
      <c r="P2911" s="69">
        <v>7677</v>
      </c>
      <c r="Q2911" s="34" t="s">
        <v>11807</v>
      </c>
      <c r="R2911" s="34" t="s">
        <v>1045</v>
      </c>
      <c r="S2911" s="69">
        <v>27908</v>
      </c>
      <c r="T2911" s="70" t="s">
        <v>11808</v>
      </c>
      <c r="U2911" s="34" t="s">
        <v>4699</v>
      </c>
      <c r="V2911" s="34" t="s">
        <v>4699</v>
      </c>
      <c r="W2911" s="34" t="s">
        <v>11804</v>
      </c>
      <c r="X2911" s="71" t="s">
        <v>3512</v>
      </c>
    </row>
    <row r="2912" spans="1:24" x14ac:dyDescent="0.25">
      <c r="A2912" s="30" t="s">
        <v>161</v>
      </c>
      <c r="B2912" s="31" t="s">
        <v>1976</v>
      </c>
      <c r="C2912" s="31" t="str">
        <f t="shared" si="135"/>
        <v>Drug and Biological Policy</v>
      </c>
      <c r="G2912" s="30" t="s">
        <v>161</v>
      </c>
      <c r="H2912" s="31" t="s">
        <v>1976</v>
      </c>
      <c r="I2912" s="31" t="str">
        <f t="shared" si="136"/>
        <v>Drug and Biological Policy</v>
      </c>
      <c r="J2912" t="e">
        <f t="shared" ca="1" si="137"/>
        <v>#N/A</v>
      </c>
      <c r="N2912" s="71" t="s">
        <v>3512</v>
      </c>
      <c r="O2912" s="34" t="s">
        <v>11801</v>
      </c>
      <c r="P2912" s="69">
        <v>8505</v>
      </c>
      <c r="Q2912" s="34" t="s">
        <v>11809</v>
      </c>
      <c r="R2912" s="34" t="s">
        <v>1043</v>
      </c>
      <c r="S2912" s="69">
        <v>27906</v>
      </c>
      <c r="T2912" s="70" t="s">
        <v>11810</v>
      </c>
      <c r="U2912" s="34" t="s">
        <v>4699</v>
      </c>
      <c r="V2912" s="34" t="s">
        <v>4699</v>
      </c>
      <c r="W2912" s="34" t="s">
        <v>11804</v>
      </c>
      <c r="X2912" s="71" t="s">
        <v>3512</v>
      </c>
    </row>
    <row r="2913" spans="1:24" x14ac:dyDescent="0.25">
      <c r="A2913" s="30" t="s">
        <v>161</v>
      </c>
      <c r="B2913" s="31" t="s">
        <v>1977</v>
      </c>
      <c r="C2913" s="31" t="str">
        <f t="shared" si="135"/>
        <v>Drug and Biological Policy</v>
      </c>
      <c r="G2913" s="30" t="s">
        <v>161</v>
      </c>
      <c r="H2913" s="31" t="s">
        <v>1977</v>
      </c>
      <c r="I2913" s="31" t="str">
        <f t="shared" si="136"/>
        <v>Drug and Biological Policy</v>
      </c>
      <c r="J2913" t="e">
        <f t="shared" ca="1" si="137"/>
        <v>#N/A</v>
      </c>
      <c r="N2913" s="71" t="s">
        <v>3512</v>
      </c>
      <c r="O2913" s="34" t="s">
        <v>11811</v>
      </c>
      <c r="P2913" s="69">
        <v>4349</v>
      </c>
      <c r="Q2913" s="34" t="s">
        <v>11812</v>
      </c>
      <c r="R2913" s="34" t="s">
        <v>1829</v>
      </c>
      <c r="S2913" s="69">
        <v>25406</v>
      </c>
      <c r="T2913" s="70" t="s">
        <v>11813</v>
      </c>
      <c r="U2913" s="34" t="s">
        <v>4699</v>
      </c>
      <c r="V2913" s="34" t="s">
        <v>4699</v>
      </c>
      <c r="W2913" s="34" t="s">
        <v>3558</v>
      </c>
      <c r="X2913" s="71" t="s">
        <v>3512</v>
      </c>
    </row>
    <row r="2914" spans="1:24" x14ac:dyDescent="0.25">
      <c r="A2914" s="30" t="s">
        <v>161</v>
      </c>
      <c r="B2914" s="31" t="s">
        <v>1978</v>
      </c>
      <c r="C2914" s="31" t="str">
        <f t="shared" si="135"/>
        <v>Drug and Biological Policy</v>
      </c>
      <c r="G2914" s="30" t="s">
        <v>161</v>
      </c>
      <c r="H2914" s="31" t="s">
        <v>1978</v>
      </c>
      <c r="I2914" s="31" t="str">
        <f t="shared" si="136"/>
        <v>Drug and Biological Policy</v>
      </c>
      <c r="J2914" t="e">
        <f t="shared" ca="1" si="137"/>
        <v>#N/A</v>
      </c>
      <c r="N2914" s="71" t="s">
        <v>3512</v>
      </c>
      <c r="O2914" s="34" t="s">
        <v>11811</v>
      </c>
      <c r="P2914" s="69">
        <v>4370</v>
      </c>
      <c r="Q2914" s="70" t="s">
        <v>11814</v>
      </c>
      <c r="R2914" s="34" t="s">
        <v>1880</v>
      </c>
      <c r="S2914" s="69">
        <v>8537</v>
      </c>
      <c r="T2914" s="70" t="s">
        <v>11815</v>
      </c>
      <c r="U2914" s="34" t="s">
        <v>4699</v>
      </c>
      <c r="V2914" s="34" t="s">
        <v>4699</v>
      </c>
      <c r="W2914" s="34" t="s">
        <v>3558</v>
      </c>
      <c r="X2914" s="71" t="s">
        <v>3512</v>
      </c>
    </row>
    <row r="2915" spans="1:24" x14ac:dyDescent="0.25">
      <c r="A2915" s="30" t="s">
        <v>161</v>
      </c>
      <c r="B2915" s="31" t="s">
        <v>638</v>
      </c>
      <c r="C2915" s="31" t="str">
        <f t="shared" si="135"/>
        <v>Drug and Biological Policy</v>
      </c>
      <c r="G2915" s="30" t="s">
        <v>161</v>
      </c>
      <c r="H2915" s="31" t="s">
        <v>638</v>
      </c>
      <c r="I2915" s="31" t="str">
        <f t="shared" si="136"/>
        <v>Drug and Biological Policy</v>
      </c>
      <c r="J2915" t="e">
        <f t="shared" ca="1" si="137"/>
        <v>#N/A</v>
      </c>
      <c r="N2915" s="71" t="s">
        <v>3512</v>
      </c>
      <c r="O2915" s="34" t="s">
        <v>9</v>
      </c>
      <c r="P2915" s="69">
        <v>6212</v>
      </c>
      <c r="Q2915" s="34" t="s">
        <v>11816</v>
      </c>
      <c r="R2915" s="34" t="s">
        <v>102</v>
      </c>
      <c r="S2915" s="69">
        <v>21249</v>
      </c>
      <c r="T2915" s="70" t="s">
        <v>11817</v>
      </c>
      <c r="U2915" s="34" t="s">
        <v>4699</v>
      </c>
      <c r="V2915" s="34" t="s">
        <v>4699</v>
      </c>
      <c r="W2915" s="34" t="s">
        <v>11818</v>
      </c>
      <c r="X2915" s="71" t="s">
        <v>3512</v>
      </c>
    </row>
    <row r="2916" spans="1:24" x14ac:dyDescent="0.25">
      <c r="A2916" s="30" t="s">
        <v>161</v>
      </c>
      <c r="B2916" s="31" t="s">
        <v>638</v>
      </c>
      <c r="C2916" s="31" t="str">
        <f t="shared" si="135"/>
        <v>Drug and Biological Policy</v>
      </c>
      <c r="G2916" s="30" t="s">
        <v>161</v>
      </c>
      <c r="H2916" s="31" t="s">
        <v>638</v>
      </c>
      <c r="I2916" s="31" t="str">
        <f t="shared" si="136"/>
        <v>Drug and Biological Policy</v>
      </c>
      <c r="J2916" t="e">
        <f t="shared" ca="1" si="137"/>
        <v>#N/A</v>
      </c>
      <c r="N2916" s="71" t="s">
        <v>3512</v>
      </c>
      <c r="O2916" s="34" t="s">
        <v>9</v>
      </c>
      <c r="P2916" s="69">
        <v>6552</v>
      </c>
      <c r="Q2916" s="34" t="s">
        <v>11819</v>
      </c>
      <c r="R2916" s="34" t="s">
        <v>737</v>
      </c>
      <c r="S2916" s="69">
        <v>19438</v>
      </c>
      <c r="T2916" s="70" t="s">
        <v>11820</v>
      </c>
      <c r="U2916" s="34" t="s">
        <v>4699</v>
      </c>
      <c r="V2916" s="34" t="s">
        <v>4699</v>
      </c>
      <c r="W2916" s="34" t="s">
        <v>11821</v>
      </c>
      <c r="X2916" s="71" t="s">
        <v>3512</v>
      </c>
    </row>
    <row r="2917" spans="1:24" x14ac:dyDescent="0.25">
      <c r="A2917" s="30" t="s">
        <v>161</v>
      </c>
      <c r="B2917" s="31" t="s">
        <v>1979</v>
      </c>
      <c r="C2917" s="31" t="str">
        <f t="shared" si="135"/>
        <v>Drug and Biological Policy</v>
      </c>
      <c r="G2917" s="30" t="s">
        <v>161</v>
      </c>
      <c r="H2917" s="31" t="s">
        <v>1979</v>
      </c>
      <c r="I2917" s="31" t="str">
        <f t="shared" si="136"/>
        <v>Drug and Biological Policy</v>
      </c>
      <c r="J2917" t="e">
        <f t="shared" ca="1" si="137"/>
        <v>#N/A</v>
      </c>
      <c r="N2917" s="71" t="s">
        <v>3512</v>
      </c>
      <c r="O2917" s="34" t="s">
        <v>9</v>
      </c>
      <c r="P2917" s="69">
        <v>6553</v>
      </c>
      <c r="Q2917" s="34" t="s">
        <v>11822</v>
      </c>
      <c r="R2917" s="34" t="s">
        <v>738</v>
      </c>
      <c r="S2917" s="69">
        <v>19439</v>
      </c>
      <c r="T2917" s="34" t="s">
        <v>11823</v>
      </c>
      <c r="U2917" s="34" t="s">
        <v>4699</v>
      </c>
      <c r="V2917" s="34" t="s">
        <v>4699</v>
      </c>
      <c r="W2917" s="34" t="s">
        <v>11821</v>
      </c>
      <c r="X2917" s="71" t="s">
        <v>3512</v>
      </c>
    </row>
    <row r="2918" spans="1:24" x14ac:dyDescent="0.25">
      <c r="A2918" s="30" t="s">
        <v>161</v>
      </c>
      <c r="B2918" s="31" t="s">
        <v>1980</v>
      </c>
      <c r="C2918" s="31" t="str">
        <f t="shared" si="135"/>
        <v>Drug and Biological Policy</v>
      </c>
      <c r="G2918" s="30" t="s">
        <v>161</v>
      </c>
      <c r="H2918" s="31" t="s">
        <v>1980</v>
      </c>
      <c r="I2918" s="31" t="str">
        <f t="shared" si="136"/>
        <v>Drug and Biological Policy</v>
      </c>
      <c r="J2918" t="e">
        <f t="shared" ca="1" si="137"/>
        <v>#N/A</v>
      </c>
      <c r="N2918" s="71" t="s">
        <v>3512</v>
      </c>
      <c r="O2918" s="34" t="s">
        <v>9</v>
      </c>
      <c r="P2918" s="69">
        <v>6554</v>
      </c>
      <c r="Q2918" s="34" t="s">
        <v>11824</v>
      </c>
      <c r="R2918" s="34" t="s">
        <v>739</v>
      </c>
      <c r="S2918" s="69">
        <v>19440</v>
      </c>
      <c r="T2918" s="34" t="s">
        <v>11825</v>
      </c>
      <c r="U2918" s="34" t="s">
        <v>4699</v>
      </c>
      <c r="V2918" s="34" t="s">
        <v>4699</v>
      </c>
      <c r="W2918" s="34" t="s">
        <v>11821</v>
      </c>
      <c r="X2918" s="71" t="s">
        <v>3512</v>
      </c>
    </row>
    <row r="2919" spans="1:24" x14ac:dyDescent="0.25">
      <c r="A2919" s="30" t="s">
        <v>161</v>
      </c>
      <c r="B2919" s="31" t="s">
        <v>457</v>
      </c>
      <c r="C2919" s="31" t="str">
        <f t="shared" si="135"/>
        <v>Drug and Biological Policy</v>
      </c>
      <c r="G2919" s="30" t="s">
        <v>161</v>
      </c>
      <c r="H2919" s="31" t="s">
        <v>457</v>
      </c>
      <c r="I2919" s="31" t="str">
        <f t="shared" si="136"/>
        <v>Drug and Biological Policy</v>
      </c>
      <c r="J2919" t="e">
        <f t="shared" ca="1" si="137"/>
        <v>#N/A</v>
      </c>
      <c r="N2919" s="71" t="s">
        <v>3512</v>
      </c>
      <c r="O2919" s="34" t="s">
        <v>9</v>
      </c>
      <c r="P2919" s="69">
        <v>6555</v>
      </c>
      <c r="Q2919" s="70" t="s">
        <v>11826</v>
      </c>
      <c r="R2919" s="34" t="s">
        <v>752</v>
      </c>
      <c r="S2919" s="69">
        <v>19459</v>
      </c>
      <c r="T2919" s="70" t="s">
        <v>11827</v>
      </c>
      <c r="U2919" s="34" t="s">
        <v>4699</v>
      </c>
      <c r="V2919" s="34" t="s">
        <v>4699</v>
      </c>
      <c r="W2919" s="34" t="s">
        <v>11821</v>
      </c>
      <c r="X2919" s="71" t="s">
        <v>3512</v>
      </c>
    </row>
    <row r="2920" spans="1:24" x14ac:dyDescent="0.25">
      <c r="A2920" s="30" t="s">
        <v>161</v>
      </c>
      <c r="B2920" s="31" t="s">
        <v>1107</v>
      </c>
      <c r="C2920" s="31" t="str">
        <f t="shared" si="135"/>
        <v>Drug and Biological Policy</v>
      </c>
      <c r="G2920" s="30" t="s">
        <v>161</v>
      </c>
      <c r="H2920" s="31" t="s">
        <v>1107</v>
      </c>
      <c r="I2920" s="31" t="str">
        <f t="shared" si="136"/>
        <v>Drug and Biological Policy</v>
      </c>
      <c r="J2920" t="e">
        <f t="shared" ca="1" si="137"/>
        <v>#N/A</v>
      </c>
      <c r="N2920" s="71" t="s">
        <v>3512</v>
      </c>
      <c r="O2920" s="34" t="s">
        <v>9</v>
      </c>
      <c r="P2920" s="69">
        <v>6567</v>
      </c>
      <c r="Q2920" s="34" t="s">
        <v>11828</v>
      </c>
      <c r="R2920" s="34" t="s">
        <v>775</v>
      </c>
      <c r="S2920" s="69">
        <v>19524</v>
      </c>
      <c r="T2920" s="70" t="s">
        <v>11829</v>
      </c>
      <c r="U2920" s="34" t="s">
        <v>4699</v>
      </c>
      <c r="V2920" s="34" t="s">
        <v>4699</v>
      </c>
      <c r="W2920" s="34" t="s">
        <v>11821</v>
      </c>
      <c r="X2920" s="71" t="s">
        <v>3512</v>
      </c>
    </row>
    <row r="2921" spans="1:24" x14ac:dyDescent="0.25">
      <c r="A2921" s="30" t="s">
        <v>161</v>
      </c>
      <c r="B2921" s="31" t="s">
        <v>457</v>
      </c>
      <c r="C2921" s="31" t="str">
        <f t="shared" si="135"/>
        <v>Drug and Biological Policy</v>
      </c>
      <c r="G2921" s="30" t="s">
        <v>161</v>
      </c>
      <c r="H2921" s="31" t="s">
        <v>457</v>
      </c>
      <c r="I2921" s="31" t="str">
        <f t="shared" si="136"/>
        <v>Drug and Biological Policy</v>
      </c>
      <c r="J2921" t="e">
        <f t="shared" ca="1" si="137"/>
        <v>#N/A</v>
      </c>
      <c r="N2921" s="71" t="s">
        <v>3512</v>
      </c>
      <c r="O2921" s="34" t="s">
        <v>9</v>
      </c>
      <c r="P2921" s="69">
        <v>6575</v>
      </c>
      <c r="Q2921" s="34" t="s">
        <v>11830</v>
      </c>
      <c r="R2921" s="34" t="s">
        <v>808</v>
      </c>
      <c r="S2921" s="69">
        <v>19656</v>
      </c>
      <c r="T2921" s="34" t="s">
        <v>11831</v>
      </c>
      <c r="U2921" s="34" t="s">
        <v>4699</v>
      </c>
      <c r="V2921" s="34" t="s">
        <v>4699</v>
      </c>
      <c r="W2921" s="34" t="s">
        <v>11821</v>
      </c>
      <c r="X2921" s="71" t="s">
        <v>3512</v>
      </c>
    </row>
    <row r="2922" spans="1:24" x14ac:dyDescent="0.25">
      <c r="A2922" s="30" t="s">
        <v>161</v>
      </c>
      <c r="B2922" s="31" t="s">
        <v>1107</v>
      </c>
      <c r="C2922" s="31" t="str">
        <f t="shared" si="135"/>
        <v>Drug and Biological Policy</v>
      </c>
      <c r="G2922" s="30" t="s">
        <v>161</v>
      </c>
      <c r="H2922" s="31" t="s">
        <v>1107</v>
      </c>
      <c r="I2922" s="31" t="str">
        <f t="shared" si="136"/>
        <v>Drug and Biological Policy</v>
      </c>
      <c r="J2922" t="e">
        <f t="shared" ca="1" si="137"/>
        <v>#N/A</v>
      </c>
      <c r="N2922" s="71" t="s">
        <v>3512</v>
      </c>
      <c r="O2922" s="34" t="s">
        <v>9</v>
      </c>
      <c r="P2922" s="69">
        <v>6955</v>
      </c>
      <c r="Q2922" s="70" t="s">
        <v>11832</v>
      </c>
      <c r="R2922" s="34" t="s">
        <v>945</v>
      </c>
      <c r="S2922" s="69">
        <v>25167</v>
      </c>
      <c r="T2922" s="70" t="s">
        <v>11833</v>
      </c>
      <c r="U2922" s="34" t="s">
        <v>4699</v>
      </c>
      <c r="V2922" s="34" t="s">
        <v>4699</v>
      </c>
      <c r="W2922" s="34" t="s">
        <v>11834</v>
      </c>
      <c r="X2922" s="71" t="s">
        <v>3512</v>
      </c>
    </row>
    <row r="2923" spans="1:24" x14ac:dyDescent="0.25">
      <c r="A2923" s="30" t="s">
        <v>161</v>
      </c>
      <c r="B2923" s="31" t="s">
        <v>1981</v>
      </c>
      <c r="C2923" s="31" t="str">
        <f t="shared" si="135"/>
        <v>Drug and Biological Policy</v>
      </c>
      <c r="G2923" s="30" t="s">
        <v>161</v>
      </c>
      <c r="H2923" s="31" t="s">
        <v>1981</v>
      </c>
      <c r="I2923" s="31" t="str">
        <f t="shared" si="136"/>
        <v>Drug and Biological Policy</v>
      </c>
      <c r="J2923" t="e">
        <f t="shared" ca="1" si="137"/>
        <v>#N/A</v>
      </c>
      <c r="N2923" s="71" t="s">
        <v>3512</v>
      </c>
      <c r="O2923" s="34" t="s">
        <v>9</v>
      </c>
      <c r="P2923" s="69">
        <v>7099</v>
      </c>
      <c r="Q2923" s="34" t="s">
        <v>11835</v>
      </c>
      <c r="R2923" s="34" t="s">
        <v>916</v>
      </c>
      <c r="S2923" s="69">
        <v>28675</v>
      </c>
      <c r="T2923" s="34" t="s">
        <v>11836</v>
      </c>
      <c r="U2923" s="34" t="s">
        <v>4699</v>
      </c>
      <c r="V2923" s="34" t="s">
        <v>4699</v>
      </c>
      <c r="W2923" s="34" t="s">
        <v>11834</v>
      </c>
      <c r="X2923" s="71" t="s">
        <v>3512</v>
      </c>
    </row>
    <row r="2924" spans="1:24" x14ac:dyDescent="0.25">
      <c r="A2924" s="30" t="s">
        <v>161</v>
      </c>
      <c r="B2924" s="31" t="s">
        <v>494</v>
      </c>
      <c r="C2924" s="31" t="str">
        <f t="shared" si="135"/>
        <v>Drug and Biological Policy</v>
      </c>
      <c r="G2924" s="30" t="s">
        <v>161</v>
      </c>
      <c r="H2924" s="31" t="s">
        <v>494</v>
      </c>
      <c r="I2924" s="31" t="str">
        <f t="shared" si="136"/>
        <v>Drug and Biological Policy</v>
      </c>
      <c r="J2924" t="e">
        <f t="shared" ca="1" si="137"/>
        <v>#N/A</v>
      </c>
      <c r="N2924" s="71" t="s">
        <v>3512</v>
      </c>
      <c r="O2924" s="34" t="s">
        <v>9</v>
      </c>
      <c r="P2924" s="69">
        <v>7190</v>
      </c>
      <c r="Q2924" s="70" t="s">
        <v>11837</v>
      </c>
      <c r="R2924" s="34" t="s">
        <v>1082</v>
      </c>
      <c r="S2924" s="69">
        <v>29291</v>
      </c>
      <c r="T2924" s="70" t="s">
        <v>11838</v>
      </c>
      <c r="U2924" s="34" t="s">
        <v>4699</v>
      </c>
      <c r="V2924" s="34" t="s">
        <v>4699</v>
      </c>
      <c r="W2924" s="34" t="s">
        <v>11834</v>
      </c>
      <c r="X2924" s="71" t="s">
        <v>3512</v>
      </c>
    </row>
    <row r="2925" spans="1:24" x14ac:dyDescent="0.25">
      <c r="A2925" s="30" t="s">
        <v>161</v>
      </c>
      <c r="B2925" s="31" t="s">
        <v>494</v>
      </c>
      <c r="C2925" s="31" t="str">
        <f t="shared" si="135"/>
        <v>Drug and Biological Policy</v>
      </c>
      <c r="G2925" s="30" t="s">
        <v>161</v>
      </c>
      <c r="H2925" s="31" t="s">
        <v>494</v>
      </c>
      <c r="I2925" s="31" t="str">
        <f t="shared" si="136"/>
        <v>Drug and Biological Policy</v>
      </c>
      <c r="J2925" t="e">
        <f t="shared" ca="1" si="137"/>
        <v>#N/A</v>
      </c>
      <c r="N2925" s="71" t="s">
        <v>3512</v>
      </c>
      <c r="O2925" s="34" t="s">
        <v>9</v>
      </c>
      <c r="P2925" s="69">
        <v>7877</v>
      </c>
      <c r="Q2925" s="34" t="s">
        <v>11839</v>
      </c>
      <c r="R2925" s="34" t="s">
        <v>1267</v>
      </c>
      <c r="S2925" s="69">
        <v>36134</v>
      </c>
      <c r="T2925" s="34" t="s">
        <v>11840</v>
      </c>
      <c r="U2925" s="34" t="s">
        <v>4699</v>
      </c>
      <c r="V2925" s="34" t="s">
        <v>4699</v>
      </c>
      <c r="W2925" s="34" t="s">
        <v>11821</v>
      </c>
      <c r="X2925" s="71" t="s">
        <v>3512</v>
      </c>
    </row>
    <row r="2926" spans="1:24" x14ac:dyDescent="0.25">
      <c r="A2926" s="30" t="s">
        <v>161</v>
      </c>
      <c r="B2926" s="31" t="s">
        <v>1982</v>
      </c>
      <c r="C2926" s="31" t="str">
        <f t="shared" si="135"/>
        <v>Drug and Biological Policy</v>
      </c>
      <c r="G2926" s="30" t="s">
        <v>161</v>
      </c>
      <c r="H2926" s="31" t="s">
        <v>1982</v>
      </c>
      <c r="I2926" s="31" t="str">
        <f t="shared" si="136"/>
        <v>Drug and Biological Policy</v>
      </c>
      <c r="J2926" t="e">
        <f t="shared" ca="1" si="137"/>
        <v>#N/A</v>
      </c>
      <c r="N2926" s="34" t="s">
        <v>3512</v>
      </c>
      <c r="O2926" s="34" t="s">
        <v>11841</v>
      </c>
      <c r="P2926" s="69">
        <v>4146</v>
      </c>
      <c r="Q2926" s="34" t="s">
        <v>11842</v>
      </c>
      <c r="R2926" s="34" t="s">
        <v>11843</v>
      </c>
      <c r="S2926" s="69">
        <v>17799</v>
      </c>
      <c r="T2926" s="70" t="s">
        <v>11844</v>
      </c>
      <c r="U2926" s="34" t="s">
        <v>3708</v>
      </c>
      <c r="V2926" s="34" t="s">
        <v>3708</v>
      </c>
      <c r="W2926" s="34" t="s">
        <v>3708</v>
      </c>
      <c r="X2926" s="34" t="s">
        <v>3512</v>
      </c>
    </row>
    <row r="2927" spans="1:24" x14ac:dyDescent="0.25">
      <c r="A2927" s="30" t="s">
        <v>401</v>
      </c>
      <c r="B2927" s="31" t="s">
        <v>464</v>
      </c>
      <c r="C2927" s="31" t="str">
        <f t="shared" si="135"/>
        <v>Drug and Biological Policy</v>
      </c>
      <c r="G2927" s="30" t="s">
        <v>401</v>
      </c>
      <c r="H2927" s="31" t="s">
        <v>464</v>
      </c>
      <c r="I2927" s="31" t="str">
        <f t="shared" si="136"/>
        <v>Drug and Biological Policy</v>
      </c>
      <c r="J2927" t="e">
        <f t="shared" ca="1" si="137"/>
        <v>#N/A</v>
      </c>
      <c r="N2927" s="71" t="s">
        <v>3512</v>
      </c>
      <c r="O2927" s="34" t="s">
        <v>11841</v>
      </c>
      <c r="P2927" s="69">
        <v>7005</v>
      </c>
      <c r="Q2927" s="34" t="s">
        <v>11845</v>
      </c>
      <c r="R2927" s="34" t="s">
        <v>1017</v>
      </c>
      <c r="S2927" s="69">
        <v>28606</v>
      </c>
      <c r="T2927" s="70" t="s">
        <v>11846</v>
      </c>
      <c r="U2927" s="34" t="s">
        <v>4699</v>
      </c>
      <c r="V2927" s="34" t="s">
        <v>4699</v>
      </c>
      <c r="W2927" s="34" t="s">
        <v>3634</v>
      </c>
      <c r="X2927" s="71" t="s">
        <v>3512</v>
      </c>
    </row>
    <row r="2928" spans="1:24" x14ac:dyDescent="0.25">
      <c r="A2928" s="30" t="s">
        <v>401</v>
      </c>
      <c r="B2928" s="31" t="s">
        <v>1983</v>
      </c>
      <c r="C2928" s="31" t="str">
        <f t="shared" si="135"/>
        <v>Drug and Biological Policy</v>
      </c>
      <c r="G2928" s="30" t="s">
        <v>401</v>
      </c>
      <c r="H2928" s="31" t="s">
        <v>1983</v>
      </c>
      <c r="I2928" s="31" t="str">
        <f t="shared" si="136"/>
        <v>Drug and Biological Policy</v>
      </c>
      <c r="J2928" t="e">
        <f t="shared" ca="1" si="137"/>
        <v>#N/A</v>
      </c>
      <c r="N2928" s="71" t="s">
        <v>3512</v>
      </c>
      <c r="O2928" s="34" t="s">
        <v>11841</v>
      </c>
      <c r="P2928" s="69">
        <v>7006</v>
      </c>
      <c r="Q2928" s="34" t="s">
        <v>11847</v>
      </c>
      <c r="R2928" s="34" t="s">
        <v>99</v>
      </c>
      <c r="S2928" s="69">
        <v>35451</v>
      </c>
      <c r="T2928" s="70" t="s">
        <v>11848</v>
      </c>
      <c r="U2928" s="34" t="s">
        <v>4699</v>
      </c>
      <c r="V2928" s="34" t="s">
        <v>4699</v>
      </c>
      <c r="W2928" s="34" t="s">
        <v>11849</v>
      </c>
      <c r="X2928" s="71" t="s">
        <v>3512</v>
      </c>
    </row>
    <row r="2929" spans="1:24" x14ac:dyDescent="0.25">
      <c r="A2929" s="30" t="s">
        <v>401</v>
      </c>
      <c r="B2929" s="31" t="s">
        <v>629</v>
      </c>
      <c r="C2929" s="31" t="str">
        <f t="shared" si="135"/>
        <v>Drug and Biological Policy</v>
      </c>
      <c r="G2929" s="30" t="s">
        <v>401</v>
      </c>
      <c r="H2929" s="31" t="s">
        <v>629</v>
      </c>
      <c r="I2929" s="31" t="str">
        <f t="shared" si="136"/>
        <v>Drug and Biological Policy</v>
      </c>
      <c r="J2929" t="e">
        <f t="shared" ca="1" si="137"/>
        <v>#N/A</v>
      </c>
      <c r="N2929" s="71" t="s">
        <v>3512</v>
      </c>
      <c r="O2929" s="34" t="s">
        <v>11841</v>
      </c>
      <c r="P2929" s="69">
        <v>7172</v>
      </c>
      <c r="Q2929" s="34" t="s">
        <v>11850</v>
      </c>
      <c r="R2929" s="34" t="s">
        <v>1088</v>
      </c>
      <c r="S2929" s="69">
        <v>29298</v>
      </c>
      <c r="T2929" s="70" t="s">
        <v>11851</v>
      </c>
      <c r="U2929" s="34" t="s">
        <v>4699</v>
      </c>
      <c r="V2929" s="34" t="s">
        <v>4699</v>
      </c>
      <c r="W2929" s="34" t="s">
        <v>3634</v>
      </c>
      <c r="X2929" s="71" t="s">
        <v>3512</v>
      </c>
    </row>
    <row r="2930" spans="1:24" x14ac:dyDescent="0.25">
      <c r="A2930" s="30" t="s">
        <v>401</v>
      </c>
      <c r="B2930" s="31" t="s">
        <v>673</v>
      </c>
      <c r="C2930" s="31" t="str">
        <f t="shared" si="135"/>
        <v>Drug and Biological Policy</v>
      </c>
      <c r="G2930" s="30" t="s">
        <v>401</v>
      </c>
      <c r="H2930" s="31" t="s">
        <v>673</v>
      </c>
      <c r="I2930" s="31" t="str">
        <f t="shared" si="136"/>
        <v>Drug and Biological Policy</v>
      </c>
      <c r="J2930" t="e">
        <f t="shared" ca="1" si="137"/>
        <v>#N/A</v>
      </c>
      <c r="N2930" s="71" t="s">
        <v>3512</v>
      </c>
      <c r="O2930" s="34" t="s">
        <v>11841</v>
      </c>
      <c r="P2930" s="69">
        <v>7179</v>
      </c>
      <c r="Q2930" s="34" t="s">
        <v>11852</v>
      </c>
      <c r="R2930" s="34" t="s">
        <v>1064</v>
      </c>
      <c r="S2930" s="69">
        <v>36322</v>
      </c>
      <c r="T2930" s="70" t="s">
        <v>11853</v>
      </c>
      <c r="U2930" s="34" t="s">
        <v>4699</v>
      </c>
      <c r="V2930" s="34" t="s">
        <v>4699</v>
      </c>
      <c r="W2930" s="34" t="s">
        <v>11854</v>
      </c>
      <c r="X2930" s="71" t="s">
        <v>3512</v>
      </c>
    </row>
    <row r="2931" spans="1:24" x14ac:dyDescent="0.25">
      <c r="A2931" s="30" t="s">
        <v>186</v>
      </c>
      <c r="B2931" s="31" t="s">
        <v>666</v>
      </c>
      <c r="C2931" s="31" t="str">
        <f t="shared" si="135"/>
        <v>Drug and Biological Policy</v>
      </c>
      <c r="G2931" s="30" t="s">
        <v>186</v>
      </c>
      <c r="H2931" s="31" t="s">
        <v>666</v>
      </c>
      <c r="I2931" s="31" t="str">
        <f t="shared" si="136"/>
        <v>Drug and Biological Policy</v>
      </c>
      <c r="J2931" t="e">
        <f t="shared" ca="1" si="137"/>
        <v>#N/A</v>
      </c>
      <c r="N2931" s="71" t="s">
        <v>3512</v>
      </c>
      <c r="O2931" s="34" t="s">
        <v>11841</v>
      </c>
      <c r="P2931" s="69">
        <v>7180</v>
      </c>
      <c r="Q2931" s="70" t="s">
        <v>11855</v>
      </c>
      <c r="R2931" s="34" t="s">
        <v>1066</v>
      </c>
      <c r="S2931" s="69">
        <v>36323</v>
      </c>
      <c r="T2931" s="70" t="s">
        <v>11856</v>
      </c>
      <c r="U2931" s="34" t="s">
        <v>4699</v>
      </c>
      <c r="V2931" s="34" t="s">
        <v>4699</v>
      </c>
      <c r="W2931" s="34" t="s">
        <v>11854</v>
      </c>
      <c r="X2931" s="71" t="s">
        <v>3512</v>
      </c>
    </row>
    <row r="2932" spans="1:24" x14ac:dyDescent="0.25">
      <c r="A2932" s="30" t="s">
        <v>186</v>
      </c>
      <c r="B2932" s="31" t="s">
        <v>1984</v>
      </c>
      <c r="C2932" s="31" t="str">
        <f t="shared" si="135"/>
        <v>Drug and Biological Policy</v>
      </c>
      <c r="G2932" s="30" t="s">
        <v>186</v>
      </c>
      <c r="H2932" s="31" t="s">
        <v>1984</v>
      </c>
      <c r="I2932" s="31" t="str">
        <f t="shared" si="136"/>
        <v>Drug and Biological Policy</v>
      </c>
      <c r="J2932" t="e">
        <f t="shared" ca="1" si="137"/>
        <v>#N/A</v>
      </c>
      <c r="N2932" s="71" t="s">
        <v>3512</v>
      </c>
      <c r="O2932" s="34" t="s">
        <v>11841</v>
      </c>
      <c r="P2932" s="69">
        <v>7181</v>
      </c>
      <c r="Q2932" s="34" t="s">
        <v>11857</v>
      </c>
      <c r="R2932" s="34" t="s">
        <v>150</v>
      </c>
      <c r="S2932" s="69">
        <v>36324</v>
      </c>
      <c r="T2932" s="70" t="s">
        <v>11858</v>
      </c>
      <c r="U2932" s="34" t="s">
        <v>4699</v>
      </c>
      <c r="V2932" s="34" t="s">
        <v>4699</v>
      </c>
      <c r="W2932" s="34" t="s">
        <v>11859</v>
      </c>
      <c r="X2932" s="71" t="s">
        <v>3512</v>
      </c>
    </row>
    <row r="2933" spans="1:24" x14ac:dyDescent="0.25">
      <c r="A2933" s="30" t="s">
        <v>186</v>
      </c>
      <c r="B2933" s="31" t="s">
        <v>1985</v>
      </c>
      <c r="C2933" s="31" t="str">
        <f t="shared" si="135"/>
        <v>Drug and Biological Policy</v>
      </c>
      <c r="G2933" s="30" t="s">
        <v>186</v>
      </c>
      <c r="H2933" s="31" t="s">
        <v>1985</v>
      </c>
      <c r="I2933" s="31" t="str">
        <f t="shared" si="136"/>
        <v>Drug and Biological Policy</v>
      </c>
      <c r="J2933" t="e">
        <f t="shared" ca="1" si="137"/>
        <v>#N/A</v>
      </c>
      <c r="N2933" s="71" t="s">
        <v>3512</v>
      </c>
      <c r="O2933" s="34" t="s">
        <v>11841</v>
      </c>
      <c r="P2933" s="69">
        <v>7259</v>
      </c>
      <c r="Q2933" s="34" t="s">
        <v>11860</v>
      </c>
      <c r="R2933" s="34" t="s">
        <v>1114</v>
      </c>
      <c r="S2933" s="69">
        <v>30134</v>
      </c>
      <c r="T2933" s="70" t="s">
        <v>11861</v>
      </c>
      <c r="U2933" s="34" t="s">
        <v>3708</v>
      </c>
      <c r="V2933" s="34" t="s">
        <v>3708</v>
      </c>
      <c r="W2933" s="34" t="s">
        <v>3636</v>
      </c>
      <c r="X2933" s="71" t="s">
        <v>3512</v>
      </c>
    </row>
    <row r="2934" spans="1:24" x14ac:dyDescent="0.25">
      <c r="A2934" s="30" t="s">
        <v>173</v>
      </c>
      <c r="B2934" s="31" t="s">
        <v>632</v>
      </c>
      <c r="C2934" s="31" t="str">
        <f t="shared" si="135"/>
        <v>Drug and Biological Policy</v>
      </c>
      <c r="G2934" s="30" t="s">
        <v>173</v>
      </c>
      <c r="H2934" s="31" t="s">
        <v>632</v>
      </c>
      <c r="I2934" s="31" t="str">
        <f t="shared" si="136"/>
        <v>Drug and Biological Policy</v>
      </c>
      <c r="J2934" t="e">
        <f t="shared" ca="1" si="137"/>
        <v>#N/A</v>
      </c>
      <c r="N2934" s="71" t="s">
        <v>3512</v>
      </c>
      <c r="O2934" s="34" t="s">
        <v>11841</v>
      </c>
      <c r="P2934" s="69">
        <v>7903</v>
      </c>
      <c r="Q2934" s="34" t="s">
        <v>11862</v>
      </c>
      <c r="R2934" s="34" t="s">
        <v>1281</v>
      </c>
      <c r="S2934" s="69">
        <v>36460</v>
      </c>
      <c r="T2934" s="34" t="s">
        <v>11863</v>
      </c>
      <c r="U2934" s="34" t="s">
        <v>4699</v>
      </c>
      <c r="V2934" s="34" t="s">
        <v>4699</v>
      </c>
      <c r="W2934" s="34" t="s">
        <v>11854</v>
      </c>
      <c r="X2934" s="71" t="s">
        <v>3512</v>
      </c>
    </row>
    <row r="2935" spans="1:24" x14ac:dyDescent="0.25">
      <c r="A2935" s="30" t="s">
        <v>173</v>
      </c>
      <c r="B2935" s="31" t="s">
        <v>632</v>
      </c>
      <c r="C2935" s="31" t="str">
        <f t="shared" si="135"/>
        <v>Drug and Biological Policy</v>
      </c>
      <c r="G2935" s="30" t="s">
        <v>173</v>
      </c>
      <c r="H2935" s="31" t="s">
        <v>632</v>
      </c>
      <c r="I2935" s="31" t="str">
        <f t="shared" si="136"/>
        <v>Drug and Biological Policy</v>
      </c>
      <c r="J2935" t="e">
        <f t="shared" ca="1" si="137"/>
        <v>#N/A</v>
      </c>
      <c r="N2935" s="71" t="s">
        <v>3512</v>
      </c>
      <c r="O2935" s="34" t="s">
        <v>11864</v>
      </c>
      <c r="P2935" s="69">
        <v>4214</v>
      </c>
      <c r="Q2935" s="34" t="s">
        <v>11865</v>
      </c>
      <c r="R2935" s="34" t="s">
        <v>420</v>
      </c>
      <c r="S2935" s="69">
        <v>7566</v>
      </c>
      <c r="T2935" s="70" t="s">
        <v>11866</v>
      </c>
      <c r="U2935" s="34" t="s">
        <v>4699</v>
      </c>
      <c r="V2935" s="34" t="s">
        <v>4699</v>
      </c>
      <c r="W2935" s="34" t="s">
        <v>11867</v>
      </c>
      <c r="X2935" s="71" t="s">
        <v>3512</v>
      </c>
    </row>
    <row r="2936" spans="1:24" x14ac:dyDescent="0.25">
      <c r="A2936" s="30" t="s">
        <v>173</v>
      </c>
      <c r="B2936" s="31" t="s">
        <v>1986</v>
      </c>
      <c r="C2936" s="31" t="str">
        <f t="shared" si="135"/>
        <v>Drug and Biological Policy</v>
      </c>
      <c r="G2936" s="30" t="s">
        <v>173</v>
      </c>
      <c r="H2936" s="31" t="s">
        <v>1986</v>
      </c>
      <c r="I2936" s="31" t="str">
        <f t="shared" si="136"/>
        <v>Drug and Biological Policy</v>
      </c>
      <c r="J2936" t="e">
        <f t="shared" ca="1" si="137"/>
        <v>#N/A</v>
      </c>
      <c r="N2936" s="71" t="s">
        <v>3512</v>
      </c>
      <c r="O2936" s="34" t="s">
        <v>11864</v>
      </c>
      <c r="P2936" s="69">
        <v>6933</v>
      </c>
      <c r="Q2936" s="34" t="s">
        <v>11868</v>
      </c>
      <c r="R2936" s="34" t="s">
        <v>934</v>
      </c>
      <c r="S2936" s="69">
        <v>28590</v>
      </c>
      <c r="T2936" s="70" t="s">
        <v>11869</v>
      </c>
      <c r="U2936" s="34" t="s">
        <v>4699</v>
      </c>
      <c r="V2936" s="34" t="s">
        <v>4699</v>
      </c>
      <c r="W2936" s="34" t="s">
        <v>11870</v>
      </c>
      <c r="X2936" s="71" t="s">
        <v>3512</v>
      </c>
    </row>
    <row r="2937" spans="1:24" x14ac:dyDescent="0.25">
      <c r="A2937" s="30" t="s">
        <v>173</v>
      </c>
      <c r="B2937" s="31" t="s">
        <v>629</v>
      </c>
      <c r="C2937" s="31" t="str">
        <f t="shared" si="135"/>
        <v>Drug and Biological Policy</v>
      </c>
      <c r="G2937" s="30" t="s">
        <v>173</v>
      </c>
      <c r="H2937" s="31" t="s">
        <v>629</v>
      </c>
      <c r="I2937" s="31" t="str">
        <f t="shared" si="136"/>
        <v>Drug and Biological Policy</v>
      </c>
      <c r="J2937" t="e">
        <f t="shared" ca="1" si="137"/>
        <v>#N/A</v>
      </c>
      <c r="N2937" s="71" t="s">
        <v>3512</v>
      </c>
      <c r="O2937" s="34" t="s">
        <v>11864</v>
      </c>
      <c r="P2937" s="69">
        <v>7188</v>
      </c>
      <c r="Q2937" s="70" t="s">
        <v>11871</v>
      </c>
      <c r="R2937" s="34" t="s">
        <v>1089</v>
      </c>
      <c r="S2937" s="69">
        <v>29299</v>
      </c>
      <c r="T2937" s="70" t="s">
        <v>11872</v>
      </c>
      <c r="U2937" s="34" t="s">
        <v>4699</v>
      </c>
      <c r="V2937" s="34" t="s">
        <v>4699</v>
      </c>
      <c r="W2937" s="34" t="s">
        <v>11870</v>
      </c>
      <c r="X2937" s="71" t="s">
        <v>3512</v>
      </c>
    </row>
    <row r="2938" spans="1:24" x14ac:dyDescent="0.25">
      <c r="A2938" s="30" t="s">
        <v>173</v>
      </c>
      <c r="B2938" s="31" t="s">
        <v>1987</v>
      </c>
      <c r="C2938" s="31" t="str">
        <f t="shared" si="135"/>
        <v>Drug and Biological Policy</v>
      </c>
      <c r="G2938" s="30" t="s">
        <v>173</v>
      </c>
      <c r="H2938" s="31" t="s">
        <v>1987</v>
      </c>
      <c r="I2938" s="31" t="str">
        <f t="shared" si="136"/>
        <v>Drug and Biological Policy</v>
      </c>
      <c r="J2938" t="e">
        <f t="shared" ca="1" si="137"/>
        <v>#N/A</v>
      </c>
      <c r="N2938" s="71" t="s">
        <v>3512</v>
      </c>
      <c r="O2938" s="34" t="s">
        <v>11873</v>
      </c>
      <c r="P2938" s="69">
        <v>6551</v>
      </c>
      <c r="Q2938" s="34" t="s">
        <v>11874</v>
      </c>
      <c r="R2938" s="34" t="s">
        <v>734</v>
      </c>
      <c r="S2938" s="69">
        <v>19437</v>
      </c>
      <c r="T2938" s="34" t="s">
        <v>11875</v>
      </c>
      <c r="U2938" s="34" t="s">
        <v>4699</v>
      </c>
      <c r="V2938" s="34" t="s">
        <v>4699</v>
      </c>
      <c r="W2938" s="34" t="s">
        <v>11522</v>
      </c>
      <c r="X2938" s="71" t="s">
        <v>3512</v>
      </c>
    </row>
    <row r="2939" spans="1:24" x14ac:dyDescent="0.25">
      <c r="A2939" s="30" t="s">
        <v>173</v>
      </c>
      <c r="B2939" s="31" t="s">
        <v>663</v>
      </c>
      <c r="C2939" s="31" t="str">
        <f t="shared" si="135"/>
        <v>Drug and Biological Policy</v>
      </c>
      <c r="G2939" s="30" t="s">
        <v>173</v>
      </c>
      <c r="H2939" s="31" t="s">
        <v>663</v>
      </c>
      <c r="I2939" s="31" t="str">
        <f t="shared" si="136"/>
        <v>Drug and Biological Policy</v>
      </c>
      <c r="J2939" t="e">
        <f t="shared" ca="1" si="137"/>
        <v>#N/A</v>
      </c>
      <c r="N2939" s="71" t="s">
        <v>3512</v>
      </c>
      <c r="O2939" s="34" t="s">
        <v>11873</v>
      </c>
      <c r="P2939" s="69">
        <v>8012</v>
      </c>
      <c r="Q2939" s="34" t="s">
        <v>11876</v>
      </c>
      <c r="R2939" s="34" t="s">
        <v>1338</v>
      </c>
      <c r="S2939" s="69">
        <v>41793</v>
      </c>
      <c r="T2939" s="70" t="s">
        <v>11877</v>
      </c>
      <c r="U2939" s="34" t="s">
        <v>4699</v>
      </c>
      <c r="V2939" s="34" t="s">
        <v>4699</v>
      </c>
      <c r="W2939" s="34" t="s">
        <v>11522</v>
      </c>
      <c r="X2939" s="71" t="s">
        <v>3512</v>
      </c>
    </row>
    <row r="2940" spans="1:24" x14ac:dyDescent="0.25">
      <c r="A2940" s="30" t="s">
        <v>173</v>
      </c>
      <c r="B2940" s="31" t="s">
        <v>673</v>
      </c>
      <c r="C2940" s="31" t="str">
        <f t="shared" si="135"/>
        <v>Drug and Biological Policy</v>
      </c>
      <c r="G2940" s="30" t="s">
        <v>173</v>
      </c>
      <c r="H2940" s="31" t="s">
        <v>673</v>
      </c>
      <c r="I2940" s="31" t="str">
        <f t="shared" si="136"/>
        <v>Drug and Biological Policy</v>
      </c>
      <c r="J2940" t="e">
        <f t="shared" ca="1" si="137"/>
        <v>#N/A</v>
      </c>
      <c r="N2940" s="71" t="s">
        <v>3512</v>
      </c>
      <c r="O2940" s="34" t="s">
        <v>11878</v>
      </c>
      <c r="P2940" s="69">
        <v>4383</v>
      </c>
      <c r="Q2940" s="34" t="s">
        <v>11879</v>
      </c>
      <c r="R2940" s="34" t="s">
        <v>1881</v>
      </c>
      <c r="S2940" s="69">
        <v>28829</v>
      </c>
      <c r="T2940" s="70" t="s">
        <v>11880</v>
      </c>
      <c r="U2940" s="34" t="s">
        <v>4699</v>
      </c>
      <c r="V2940" s="34" t="s">
        <v>4699</v>
      </c>
      <c r="W2940" s="34" t="s">
        <v>11881</v>
      </c>
      <c r="X2940" s="71" t="s">
        <v>3512</v>
      </c>
    </row>
    <row r="2941" spans="1:24" x14ac:dyDescent="0.25">
      <c r="A2941" s="30" t="s">
        <v>1988</v>
      </c>
      <c r="B2941" s="31" t="s">
        <v>970</v>
      </c>
      <c r="C2941" s="31" t="str">
        <f t="shared" si="135"/>
        <v>Durable Medical Equipment and Supplies Policy</v>
      </c>
      <c r="G2941" s="30" t="s">
        <v>1988</v>
      </c>
      <c r="H2941" s="31" t="s">
        <v>970</v>
      </c>
      <c r="I2941" s="31" t="str">
        <f t="shared" si="136"/>
        <v>Durable Medical Equipment and Supplies Policy</v>
      </c>
      <c r="J2941" t="e">
        <f t="shared" ca="1" si="137"/>
        <v>#N/A</v>
      </c>
      <c r="N2941" s="71" t="s">
        <v>3512</v>
      </c>
      <c r="O2941" s="34" t="s">
        <v>11878</v>
      </c>
      <c r="P2941" s="69">
        <v>7742</v>
      </c>
      <c r="Q2941" s="70" t="s">
        <v>11882</v>
      </c>
      <c r="R2941" s="34" t="s">
        <v>1201</v>
      </c>
      <c r="S2941" s="69">
        <v>34100</v>
      </c>
      <c r="T2941" s="70" t="s">
        <v>11883</v>
      </c>
      <c r="U2941" s="34" t="s">
        <v>4699</v>
      </c>
      <c r="V2941" s="34" t="s">
        <v>4699</v>
      </c>
      <c r="W2941" s="34" t="s">
        <v>11881</v>
      </c>
      <c r="X2941" s="71" t="s">
        <v>3512</v>
      </c>
    </row>
    <row r="2942" spans="1:24" x14ac:dyDescent="0.25">
      <c r="A2942" s="30" t="s">
        <v>1988</v>
      </c>
      <c r="B2942" s="31" t="s">
        <v>971</v>
      </c>
      <c r="C2942" s="31" t="str">
        <f t="shared" si="135"/>
        <v>Durable Medical Equipment and Supplies Policy</v>
      </c>
      <c r="G2942" s="30" t="s">
        <v>1988</v>
      </c>
      <c r="H2942" s="31" t="s">
        <v>971</v>
      </c>
      <c r="I2942" s="31" t="str">
        <f t="shared" si="136"/>
        <v>Durable Medical Equipment and Supplies Policy</v>
      </c>
      <c r="J2942" t="e">
        <f t="shared" ca="1" si="137"/>
        <v>#N/A</v>
      </c>
      <c r="N2942" s="34" t="s">
        <v>3512</v>
      </c>
      <c r="O2942" s="34" t="s">
        <v>11878</v>
      </c>
      <c r="P2942" s="69">
        <v>8776</v>
      </c>
      <c r="Q2942" s="34" t="s">
        <v>11884</v>
      </c>
      <c r="R2942" s="34" t="s">
        <v>11885</v>
      </c>
      <c r="S2942" s="69">
        <v>33589</v>
      </c>
      <c r="T2942" s="34" t="s">
        <v>11886</v>
      </c>
      <c r="U2942" s="34" t="s">
        <v>4728</v>
      </c>
      <c r="V2942" s="34" t="s">
        <v>4729</v>
      </c>
      <c r="W2942" s="34" t="s">
        <v>11887</v>
      </c>
      <c r="X2942" s="34" t="s">
        <v>3512</v>
      </c>
    </row>
    <row r="2943" spans="1:24" x14ac:dyDescent="0.25">
      <c r="A2943" s="30" t="s">
        <v>1988</v>
      </c>
      <c r="B2943" s="31" t="s">
        <v>972</v>
      </c>
      <c r="C2943" s="31" t="str">
        <f t="shared" si="135"/>
        <v>Durable Medical Equipment and Supplies Policy</v>
      </c>
      <c r="G2943" s="30" t="s">
        <v>1988</v>
      </c>
      <c r="H2943" s="31" t="s">
        <v>972</v>
      </c>
      <c r="I2943" s="31" t="str">
        <f t="shared" si="136"/>
        <v>Durable Medical Equipment and Supplies Policy</v>
      </c>
      <c r="J2943" t="e">
        <f t="shared" ca="1" si="137"/>
        <v>#N/A</v>
      </c>
      <c r="N2943" s="71" t="s">
        <v>3512</v>
      </c>
      <c r="O2943" s="34" t="s">
        <v>29</v>
      </c>
      <c r="P2943" s="69">
        <v>4373</v>
      </c>
      <c r="Q2943" s="34" t="s">
        <v>11888</v>
      </c>
      <c r="R2943" s="34" t="s">
        <v>1903</v>
      </c>
      <c r="S2943" s="69">
        <v>60856</v>
      </c>
      <c r="T2943" s="70" t="s">
        <v>11889</v>
      </c>
      <c r="U2943" s="34" t="s">
        <v>4699</v>
      </c>
      <c r="V2943" s="34" t="s">
        <v>4699</v>
      </c>
      <c r="W2943" s="34" t="s">
        <v>11291</v>
      </c>
      <c r="X2943" s="71" t="s">
        <v>3512</v>
      </c>
    </row>
    <row r="2944" spans="1:24" x14ac:dyDescent="0.25">
      <c r="A2944" s="30" t="s">
        <v>1988</v>
      </c>
      <c r="B2944" s="31" t="s">
        <v>973</v>
      </c>
      <c r="C2944" s="31" t="str">
        <f t="shared" si="135"/>
        <v>Durable Medical Equipment and Supplies Policy</v>
      </c>
      <c r="G2944" s="30" t="s">
        <v>1988</v>
      </c>
      <c r="H2944" s="31" t="s">
        <v>973</v>
      </c>
      <c r="I2944" s="31" t="str">
        <f t="shared" si="136"/>
        <v>Durable Medical Equipment and Supplies Policy</v>
      </c>
      <c r="J2944" t="e">
        <f t="shared" ca="1" si="137"/>
        <v>#N/A</v>
      </c>
      <c r="N2944" s="71" t="s">
        <v>3512</v>
      </c>
      <c r="O2944" s="34" t="s">
        <v>29</v>
      </c>
      <c r="P2944" s="69">
        <v>4374</v>
      </c>
      <c r="Q2944" s="34" t="s">
        <v>11890</v>
      </c>
      <c r="R2944" s="34" t="s">
        <v>1905</v>
      </c>
      <c r="S2944" s="69">
        <v>26116</v>
      </c>
      <c r="T2944" s="70" t="s">
        <v>11891</v>
      </c>
      <c r="U2944" s="34" t="s">
        <v>4699</v>
      </c>
      <c r="V2944" s="34" t="s">
        <v>4699</v>
      </c>
      <c r="W2944" s="34" t="s">
        <v>11892</v>
      </c>
      <c r="X2944" s="71" t="s">
        <v>3512</v>
      </c>
    </row>
    <row r="2945" spans="1:24" x14ac:dyDescent="0.25">
      <c r="A2945" s="30" t="s">
        <v>1988</v>
      </c>
      <c r="B2945" s="31" t="s">
        <v>974</v>
      </c>
      <c r="C2945" s="31" t="str">
        <f t="shared" si="135"/>
        <v>Durable Medical Equipment and Supplies Policy</v>
      </c>
      <c r="G2945" s="30" t="s">
        <v>1988</v>
      </c>
      <c r="H2945" s="31" t="s">
        <v>974</v>
      </c>
      <c r="I2945" s="31" t="str">
        <f t="shared" si="136"/>
        <v>Durable Medical Equipment and Supplies Policy</v>
      </c>
      <c r="J2945" t="e">
        <f t="shared" ca="1" si="137"/>
        <v>#N/A</v>
      </c>
      <c r="N2945" s="71" t="s">
        <v>3512</v>
      </c>
      <c r="O2945" s="34" t="s">
        <v>29</v>
      </c>
      <c r="P2945" s="69">
        <v>4374</v>
      </c>
      <c r="Q2945" s="34" t="s">
        <v>11890</v>
      </c>
      <c r="R2945" s="34" t="s">
        <v>1913</v>
      </c>
      <c r="S2945" s="69">
        <v>25861</v>
      </c>
      <c r="T2945" s="70" t="s">
        <v>11893</v>
      </c>
      <c r="U2945" s="34" t="s">
        <v>4699</v>
      </c>
      <c r="V2945" s="34" t="s">
        <v>4699</v>
      </c>
      <c r="W2945" s="34" t="s">
        <v>11892</v>
      </c>
      <c r="X2945" s="71" t="s">
        <v>3512</v>
      </c>
    </row>
    <row r="2946" spans="1:24" x14ac:dyDescent="0.25">
      <c r="A2946" s="30" t="s">
        <v>1988</v>
      </c>
      <c r="B2946" s="31" t="s">
        <v>975</v>
      </c>
      <c r="C2946" s="31" t="str">
        <f t="shared" si="135"/>
        <v>Durable Medical Equipment and Supplies Policy</v>
      </c>
      <c r="G2946" s="30" t="s">
        <v>1988</v>
      </c>
      <c r="H2946" s="31" t="s">
        <v>975</v>
      </c>
      <c r="I2946" s="31" t="str">
        <f t="shared" si="136"/>
        <v>Durable Medical Equipment and Supplies Policy</v>
      </c>
      <c r="J2946" t="e">
        <f t="shared" ca="1" si="137"/>
        <v>#N/A</v>
      </c>
      <c r="N2946" s="71" t="s">
        <v>3512</v>
      </c>
      <c r="O2946" s="34" t="s">
        <v>29</v>
      </c>
      <c r="P2946" s="69">
        <v>4374</v>
      </c>
      <c r="Q2946" s="34" t="s">
        <v>11890</v>
      </c>
      <c r="R2946" s="34" t="s">
        <v>1914</v>
      </c>
      <c r="S2946" s="69">
        <v>25863</v>
      </c>
      <c r="T2946" s="70" t="s">
        <v>11894</v>
      </c>
      <c r="U2946" s="34" t="s">
        <v>4699</v>
      </c>
      <c r="V2946" s="34" t="s">
        <v>4699</v>
      </c>
      <c r="W2946" s="34" t="s">
        <v>11892</v>
      </c>
      <c r="X2946" s="71" t="s">
        <v>3512</v>
      </c>
    </row>
    <row r="2947" spans="1:24" x14ac:dyDescent="0.25">
      <c r="A2947" s="30" t="s">
        <v>1988</v>
      </c>
      <c r="B2947" s="31" t="s">
        <v>976</v>
      </c>
      <c r="C2947" s="31" t="str">
        <f t="shared" ref="C2947:C3010" si="138">VLOOKUP(A2947,$G:$I,3,0)</f>
        <v>Durable Medical Equipment and Supplies Policy</v>
      </c>
      <c r="G2947" s="30" t="s">
        <v>1988</v>
      </c>
      <c r="H2947" s="31" t="s">
        <v>976</v>
      </c>
      <c r="I2947" s="31" t="str">
        <f t="shared" ref="I2947:I3010" si="139">VLOOKUP(G2947,$R:$X,7,0)</f>
        <v>Durable Medical Equipment and Supplies Policy</v>
      </c>
      <c r="J2947" t="e">
        <f t="shared" ref="J2947:J3010" ca="1" si="140">VLOOKUP(I2947,$J:$J,1,0)</f>
        <v>#N/A</v>
      </c>
      <c r="N2947" s="71" t="s">
        <v>3512</v>
      </c>
      <c r="O2947" s="34" t="s">
        <v>29</v>
      </c>
      <c r="P2947" s="69">
        <v>4374</v>
      </c>
      <c r="Q2947" s="34" t="s">
        <v>11890</v>
      </c>
      <c r="R2947" s="34" t="s">
        <v>1934</v>
      </c>
      <c r="S2947" s="69">
        <v>25865</v>
      </c>
      <c r="T2947" s="70" t="s">
        <v>11895</v>
      </c>
      <c r="U2947" s="34" t="s">
        <v>4699</v>
      </c>
      <c r="V2947" s="34" t="s">
        <v>4699</v>
      </c>
      <c r="W2947" s="34" t="s">
        <v>11892</v>
      </c>
      <c r="X2947" s="71" t="s">
        <v>3512</v>
      </c>
    </row>
    <row r="2948" spans="1:24" x14ac:dyDescent="0.25">
      <c r="A2948" s="30" t="s">
        <v>1988</v>
      </c>
      <c r="B2948" s="31" t="s">
        <v>977</v>
      </c>
      <c r="C2948" s="31" t="str">
        <f t="shared" si="138"/>
        <v>Durable Medical Equipment and Supplies Policy</v>
      </c>
      <c r="G2948" s="30" t="s">
        <v>1988</v>
      </c>
      <c r="H2948" s="31" t="s">
        <v>977</v>
      </c>
      <c r="I2948" s="31" t="str">
        <f t="shared" si="139"/>
        <v>Durable Medical Equipment and Supplies Policy</v>
      </c>
      <c r="J2948" t="e">
        <f t="shared" ca="1" si="140"/>
        <v>#N/A</v>
      </c>
      <c r="N2948" s="71" t="s">
        <v>3512</v>
      </c>
      <c r="O2948" s="34" t="s">
        <v>29</v>
      </c>
      <c r="P2948" s="69">
        <v>4374</v>
      </c>
      <c r="Q2948" s="34" t="s">
        <v>11890</v>
      </c>
      <c r="R2948" s="34" t="s">
        <v>1935</v>
      </c>
      <c r="S2948" s="69">
        <v>25857</v>
      </c>
      <c r="T2948" s="70" t="s">
        <v>11896</v>
      </c>
      <c r="U2948" s="34" t="s">
        <v>4699</v>
      </c>
      <c r="V2948" s="34" t="s">
        <v>4699</v>
      </c>
      <c r="W2948" s="34" t="s">
        <v>11892</v>
      </c>
      <c r="X2948" s="71" t="s">
        <v>3512</v>
      </c>
    </row>
    <row r="2949" spans="1:24" x14ac:dyDescent="0.25">
      <c r="A2949" s="30" t="s">
        <v>1989</v>
      </c>
      <c r="B2949" s="31" t="s">
        <v>1116</v>
      </c>
      <c r="C2949" s="31" t="str">
        <f t="shared" si="138"/>
        <v>Drug and Biological Policy</v>
      </c>
      <c r="G2949" s="30" t="s">
        <v>1989</v>
      </c>
      <c r="H2949" s="31" t="s">
        <v>1116</v>
      </c>
      <c r="I2949" s="31" t="str">
        <f t="shared" si="139"/>
        <v>Drug and Biological Policy</v>
      </c>
      <c r="J2949" t="e">
        <f t="shared" ca="1" si="140"/>
        <v>#N/A</v>
      </c>
      <c r="N2949" s="71" t="s">
        <v>3512</v>
      </c>
      <c r="O2949" s="34" t="s">
        <v>29</v>
      </c>
      <c r="P2949" s="69">
        <v>4374</v>
      </c>
      <c r="Q2949" s="34" t="s">
        <v>11890</v>
      </c>
      <c r="R2949" s="34" t="s">
        <v>1936</v>
      </c>
      <c r="S2949" s="69">
        <v>25862</v>
      </c>
      <c r="T2949" s="70" t="s">
        <v>11897</v>
      </c>
      <c r="U2949" s="34" t="s">
        <v>4699</v>
      </c>
      <c r="V2949" s="34" t="s">
        <v>4699</v>
      </c>
      <c r="W2949" s="34" t="s">
        <v>11892</v>
      </c>
      <c r="X2949" s="71" t="s">
        <v>3512</v>
      </c>
    </row>
    <row r="2950" spans="1:24" x14ac:dyDescent="0.25">
      <c r="A2950" s="30" t="s">
        <v>1989</v>
      </c>
      <c r="B2950" s="31" t="s">
        <v>579</v>
      </c>
      <c r="C2950" s="31" t="str">
        <f t="shared" si="138"/>
        <v>Drug and Biological Policy</v>
      </c>
      <c r="G2950" s="30" t="s">
        <v>1989</v>
      </c>
      <c r="H2950" s="31" t="s">
        <v>579</v>
      </c>
      <c r="I2950" s="31" t="str">
        <f t="shared" si="139"/>
        <v>Drug and Biological Policy</v>
      </c>
      <c r="J2950" t="e">
        <f t="shared" ca="1" si="140"/>
        <v>#N/A</v>
      </c>
      <c r="N2950" s="71" t="s">
        <v>3512</v>
      </c>
      <c r="O2950" s="34" t="s">
        <v>29</v>
      </c>
      <c r="P2950" s="69">
        <v>4374</v>
      </c>
      <c r="Q2950" s="34" t="s">
        <v>11890</v>
      </c>
      <c r="R2950" s="34" t="s">
        <v>1937</v>
      </c>
      <c r="S2950" s="69">
        <v>26206</v>
      </c>
      <c r="T2950" s="70" t="s">
        <v>11898</v>
      </c>
      <c r="U2950" s="34" t="s">
        <v>4699</v>
      </c>
      <c r="V2950" s="34" t="s">
        <v>4699</v>
      </c>
      <c r="W2950" s="34" t="s">
        <v>11892</v>
      </c>
      <c r="X2950" s="71" t="s">
        <v>3512</v>
      </c>
    </row>
    <row r="2951" spans="1:24" x14ac:dyDescent="0.25">
      <c r="A2951" s="30" t="s">
        <v>1989</v>
      </c>
      <c r="B2951" s="31" t="s">
        <v>579</v>
      </c>
      <c r="C2951" s="31" t="str">
        <f t="shared" si="138"/>
        <v>Drug and Biological Policy</v>
      </c>
      <c r="G2951" s="30" t="s">
        <v>1989</v>
      </c>
      <c r="H2951" s="31" t="s">
        <v>579</v>
      </c>
      <c r="I2951" s="31" t="str">
        <f t="shared" si="139"/>
        <v>Drug and Biological Policy</v>
      </c>
      <c r="J2951" t="e">
        <f t="shared" ca="1" si="140"/>
        <v>#N/A</v>
      </c>
      <c r="N2951" s="71" t="s">
        <v>3512</v>
      </c>
      <c r="O2951" s="34" t="s">
        <v>29</v>
      </c>
      <c r="P2951" s="69">
        <v>4374</v>
      </c>
      <c r="Q2951" s="34" t="s">
        <v>11890</v>
      </c>
      <c r="R2951" s="34" t="s">
        <v>1938</v>
      </c>
      <c r="S2951" s="69">
        <v>25864</v>
      </c>
      <c r="T2951" s="70" t="s">
        <v>11899</v>
      </c>
      <c r="U2951" s="34" t="s">
        <v>4699</v>
      </c>
      <c r="V2951" s="34" t="s">
        <v>4699</v>
      </c>
      <c r="W2951" s="34" t="s">
        <v>11892</v>
      </c>
      <c r="X2951" s="71" t="s">
        <v>3512</v>
      </c>
    </row>
    <row r="2952" spans="1:24" x14ac:dyDescent="0.25">
      <c r="A2952" s="30" t="s">
        <v>1989</v>
      </c>
      <c r="B2952" s="31" t="s">
        <v>579</v>
      </c>
      <c r="C2952" s="31" t="str">
        <f t="shared" si="138"/>
        <v>Drug and Biological Policy</v>
      </c>
      <c r="G2952" s="30" t="s">
        <v>1989</v>
      </c>
      <c r="H2952" s="31" t="s">
        <v>579</v>
      </c>
      <c r="I2952" s="31" t="str">
        <f t="shared" si="139"/>
        <v>Drug and Biological Policy</v>
      </c>
      <c r="J2952" t="e">
        <f t="shared" ca="1" si="140"/>
        <v>#N/A</v>
      </c>
      <c r="N2952" s="71" t="s">
        <v>3512</v>
      </c>
      <c r="O2952" s="34" t="s">
        <v>29</v>
      </c>
      <c r="P2952" s="69">
        <v>4375</v>
      </c>
      <c r="Q2952" s="34" t="s">
        <v>11900</v>
      </c>
      <c r="R2952" s="34" t="s">
        <v>1908</v>
      </c>
      <c r="S2952" s="69">
        <v>49257</v>
      </c>
      <c r="T2952" s="70" t="s">
        <v>11901</v>
      </c>
      <c r="U2952" s="34" t="s">
        <v>4699</v>
      </c>
      <c r="V2952" s="34" t="s">
        <v>4699</v>
      </c>
      <c r="W2952" s="34" t="s">
        <v>11892</v>
      </c>
      <c r="X2952" s="71" t="s">
        <v>3512</v>
      </c>
    </row>
    <row r="2953" spans="1:24" x14ac:dyDescent="0.25">
      <c r="A2953" s="30" t="s">
        <v>1989</v>
      </c>
      <c r="B2953" s="31" t="s">
        <v>574</v>
      </c>
      <c r="C2953" s="31" t="str">
        <f t="shared" si="138"/>
        <v>Drug and Biological Policy</v>
      </c>
      <c r="G2953" s="30" t="s">
        <v>1989</v>
      </c>
      <c r="H2953" s="31" t="s">
        <v>574</v>
      </c>
      <c r="I2953" s="31" t="str">
        <f t="shared" si="139"/>
        <v>Drug and Biological Policy</v>
      </c>
      <c r="J2953" t="e">
        <f t="shared" ca="1" si="140"/>
        <v>#N/A</v>
      </c>
      <c r="N2953" s="71" t="s">
        <v>3512</v>
      </c>
      <c r="O2953" s="34" t="s">
        <v>29</v>
      </c>
      <c r="P2953" s="69">
        <v>4376</v>
      </c>
      <c r="Q2953" s="34" t="s">
        <v>11902</v>
      </c>
      <c r="R2953" s="34" t="s">
        <v>1917</v>
      </c>
      <c r="S2953" s="69">
        <v>27203</v>
      </c>
      <c r="T2953" s="34" t="s">
        <v>11903</v>
      </c>
      <c r="U2953" s="34" t="s">
        <v>4699</v>
      </c>
      <c r="V2953" s="34" t="s">
        <v>4699</v>
      </c>
      <c r="W2953" s="34" t="s">
        <v>11288</v>
      </c>
      <c r="X2953" s="71" t="s">
        <v>3512</v>
      </c>
    </row>
    <row r="2954" spans="1:24" x14ac:dyDescent="0.25">
      <c r="A2954" s="30" t="s">
        <v>1989</v>
      </c>
      <c r="B2954" s="31" t="s">
        <v>1990</v>
      </c>
      <c r="C2954" s="31" t="str">
        <f t="shared" si="138"/>
        <v>Drug and Biological Policy</v>
      </c>
      <c r="G2954" s="30" t="s">
        <v>1989</v>
      </c>
      <c r="H2954" s="31" t="s">
        <v>1990</v>
      </c>
      <c r="I2954" s="31" t="str">
        <f t="shared" si="139"/>
        <v>Drug and Biological Policy</v>
      </c>
      <c r="J2954" t="e">
        <f t="shared" ca="1" si="140"/>
        <v>#N/A</v>
      </c>
      <c r="N2954" s="71" t="s">
        <v>3512</v>
      </c>
      <c r="O2954" s="34" t="s">
        <v>29</v>
      </c>
      <c r="P2954" s="69">
        <v>7225</v>
      </c>
      <c r="Q2954" s="34" t="s">
        <v>11904</v>
      </c>
      <c r="R2954" s="34" t="s">
        <v>1041</v>
      </c>
      <c r="S2954" s="69">
        <v>27687</v>
      </c>
      <c r="T2954" s="70" t="s">
        <v>11905</v>
      </c>
      <c r="U2954" s="34" t="s">
        <v>4699</v>
      </c>
      <c r="V2954" s="34" t="s">
        <v>4699</v>
      </c>
      <c r="W2954" s="34" t="s">
        <v>11892</v>
      </c>
      <c r="X2954" s="71" t="s">
        <v>3512</v>
      </c>
    </row>
    <row r="2955" spans="1:24" x14ac:dyDescent="0.25">
      <c r="A2955" s="30" t="s">
        <v>1989</v>
      </c>
      <c r="B2955" s="31" t="s">
        <v>1991</v>
      </c>
      <c r="C2955" s="31" t="str">
        <f t="shared" si="138"/>
        <v>Drug and Biological Policy</v>
      </c>
      <c r="G2955" s="30" t="s">
        <v>1989</v>
      </c>
      <c r="H2955" s="31" t="s">
        <v>1991</v>
      </c>
      <c r="I2955" s="31" t="str">
        <f t="shared" si="139"/>
        <v>Drug and Biological Policy</v>
      </c>
      <c r="J2955" t="e">
        <f t="shared" ca="1" si="140"/>
        <v>#N/A</v>
      </c>
      <c r="N2955" s="71" t="s">
        <v>3512</v>
      </c>
      <c r="O2955" s="34" t="s">
        <v>29</v>
      </c>
      <c r="P2955" s="69">
        <v>8353</v>
      </c>
      <c r="Q2955" s="34" t="s">
        <v>11906</v>
      </c>
      <c r="R2955" s="34" t="s">
        <v>1430</v>
      </c>
      <c r="S2955" s="69">
        <v>54471</v>
      </c>
      <c r="T2955" s="70" t="s">
        <v>11907</v>
      </c>
      <c r="U2955" s="34" t="s">
        <v>4699</v>
      </c>
      <c r="V2955" s="34" t="s">
        <v>4699</v>
      </c>
      <c r="W2955" s="34" t="s">
        <v>11291</v>
      </c>
      <c r="X2955" s="71" t="s">
        <v>3512</v>
      </c>
    </row>
    <row r="2956" spans="1:24" x14ac:dyDescent="0.25">
      <c r="A2956" s="30" t="s">
        <v>1989</v>
      </c>
      <c r="B2956" s="31" t="s">
        <v>586</v>
      </c>
      <c r="C2956" s="31" t="str">
        <f t="shared" si="138"/>
        <v>Drug and Biological Policy</v>
      </c>
      <c r="G2956" s="30" t="s">
        <v>1989</v>
      </c>
      <c r="H2956" s="31" t="s">
        <v>586</v>
      </c>
      <c r="I2956" s="31" t="str">
        <f t="shared" si="139"/>
        <v>Drug and Biological Policy</v>
      </c>
      <c r="J2956" t="e">
        <f t="shared" ca="1" si="140"/>
        <v>#N/A</v>
      </c>
      <c r="N2956" s="71" t="s">
        <v>3512</v>
      </c>
      <c r="O2956" s="34" t="s">
        <v>11908</v>
      </c>
      <c r="P2956" s="69">
        <v>3420</v>
      </c>
      <c r="Q2956" s="34" t="s">
        <v>11909</v>
      </c>
      <c r="R2956" s="34" t="s">
        <v>289</v>
      </c>
      <c r="S2956" s="69">
        <v>16488</v>
      </c>
      <c r="T2956" s="34" t="s">
        <v>11910</v>
      </c>
      <c r="U2956" s="34" t="s">
        <v>4699</v>
      </c>
      <c r="V2956" s="34" t="s">
        <v>4699</v>
      </c>
      <c r="W2956" s="34" t="s">
        <v>3622</v>
      </c>
      <c r="X2956" s="71" t="s">
        <v>3512</v>
      </c>
    </row>
    <row r="2957" spans="1:24" x14ac:dyDescent="0.25">
      <c r="A2957" s="30" t="s">
        <v>1989</v>
      </c>
      <c r="B2957" s="31" t="s">
        <v>586</v>
      </c>
      <c r="C2957" s="31" t="str">
        <f t="shared" si="138"/>
        <v>Drug and Biological Policy</v>
      </c>
      <c r="G2957" s="30" t="s">
        <v>1989</v>
      </c>
      <c r="H2957" s="31" t="s">
        <v>586</v>
      </c>
      <c r="I2957" s="31" t="str">
        <f t="shared" si="139"/>
        <v>Drug and Biological Policy</v>
      </c>
      <c r="J2957" t="e">
        <f t="shared" ca="1" si="140"/>
        <v>#N/A</v>
      </c>
      <c r="N2957" s="71" t="s">
        <v>3512</v>
      </c>
      <c r="O2957" s="34" t="s">
        <v>11908</v>
      </c>
      <c r="P2957" s="69">
        <v>7001</v>
      </c>
      <c r="Q2957" s="34" t="s">
        <v>11911</v>
      </c>
      <c r="R2957" s="34" t="s">
        <v>1010</v>
      </c>
      <c r="S2957" s="69">
        <v>29329</v>
      </c>
      <c r="T2957" s="70" t="s">
        <v>11912</v>
      </c>
      <c r="U2957" s="34" t="s">
        <v>4699</v>
      </c>
      <c r="V2957" s="34" t="s">
        <v>4699</v>
      </c>
      <c r="W2957" s="34" t="s">
        <v>11913</v>
      </c>
      <c r="X2957" s="71" t="s">
        <v>3512</v>
      </c>
    </row>
    <row r="2958" spans="1:24" x14ac:dyDescent="0.25">
      <c r="A2958" s="30" t="s">
        <v>1989</v>
      </c>
      <c r="B2958" s="31" t="s">
        <v>586</v>
      </c>
      <c r="C2958" s="31" t="str">
        <f t="shared" si="138"/>
        <v>Drug and Biological Policy</v>
      </c>
      <c r="G2958" s="30" t="s">
        <v>1989</v>
      </c>
      <c r="H2958" s="31" t="s">
        <v>586</v>
      </c>
      <c r="I2958" s="31" t="str">
        <f t="shared" si="139"/>
        <v>Drug and Biological Policy</v>
      </c>
      <c r="J2958" t="e">
        <f t="shared" ca="1" si="140"/>
        <v>#N/A</v>
      </c>
      <c r="N2958" s="71" t="s">
        <v>3512</v>
      </c>
      <c r="O2958" s="34" t="s">
        <v>11908</v>
      </c>
      <c r="P2958" s="69">
        <v>7687</v>
      </c>
      <c r="Q2958" s="34" t="s">
        <v>11914</v>
      </c>
      <c r="R2958" s="34" t="s">
        <v>432</v>
      </c>
      <c r="S2958" s="69">
        <v>27734</v>
      </c>
      <c r="T2958" s="34" t="s">
        <v>11915</v>
      </c>
      <c r="U2958" s="34" t="s">
        <v>4699</v>
      </c>
      <c r="V2958" s="34" t="s">
        <v>4699</v>
      </c>
      <c r="W2958" s="34" t="s">
        <v>11916</v>
      </c>
      <c r="X2958" s="71" t="s">
        <v>3512</v>
      </c>
    </row>
    <row r="2959" spans="1:24" x14ac:dyDescent="0.25">
      <c r="A2959" s="30" t="s">
        <v>1989</v>
      </c>
      <c r="B2959" s="31" t="s">
        <v>1992</v>
      </c>
      <c r="C2959" s="31" t="str">
        <f t="shared" si="138"/>
        <v>Drug and Biological Policy</v>
      </c>
      <c r="G2959" s="30" t="s">
        <v>1989</v>
      </c>
      <c r="H2959" s="31" t="s">
        <v>1992</v>
      </c>
      <c r="I2959" s="31" t="str">
        <f t="shared" si="139"/>
        <v>Drug and Biological Policy</v>
      </c>
      <c r="J2959" t="e">
        <f t="shared" ca="1" si="140"/>
        <v>#N/A</v>
      </c>
      <c r="N2959" s="71" t="s">
        <v>3512</v>
      </c>
      <c r="O2959" s="34" t="s">
        <v>11908</v>
      </c>
      <c r="P2959" s="69">
        <v>7820</v>
      </c>
      <c r="Q2959" s="70" t="s">
        <v>11917</v>
      </c>
      <c r="R2959" s="34" t="s">
        <v>1108</v>
      </c>
      <c r="S2959" s="69">
        <v>30079</v>
      </c>
      <c r="T2959" s="70" t="s">
        <v>11918</v>
      </c>
      <c r="U2959" s="34" t="s">
        <v>4699</v>
      </c>
      <c r="V2959" s="34" t="s">
        <v>4699</v>
      </c>
      <c r="W2959" s="34" t="s">
        <v>11913</v>
      </c>
      <c r="X2959" s="71" t="s">
        <v>3512</v>
      </c>
    </row>
    <row r="2960" spans="1:24" x14ac:dyDescent="0.25">
      <c r="A2960" s="30" t="s">
        <v>1989</v>
      </c>
      <c r="B2960" s="31" t="s">
        <v>1992</v>
      </c>
      <c r="C2960" s="31" t="str">
        <f t="shared" si="138"/>
        <v>Drug and Biological Policy</v>
      </c>
      <c r="G2960" s="30" t="s">
        <v>1989</v>
      </c>
      <c r="H2960" s="31" t="s">
        <v>1992</v>
      </c>
      <c r="I2960" s="31" t="str">
        <f t="shared" si="139"/>
        <v>Drug and Biological Policy</v>
      </c>
      <c r="J2960" t="e">
        <f t="shared" ca="1" si="140"/>
        <v>#N/A</v>
      </c>
      <c r="N2960" s="71" t="s">
        <v>3512</v>
      </c>
      <c r="O2960" s="34" t="s">
        <v>11</v>
      </c>
      <c r="P2960" s="69">
        <v>4394</v>
      </c>
      <c r="Q2960" s="34" t="s">
        <v>11919</v>
      </c>
      <c r="R2960" s="34" t="s">
        <v>104</v>
      </c>
      <c r="S2960" s="69">
        <v>25305</v>
      </c>
      <c r="T2960" s="70" t="s">
        <v>11920</v>
      </c>
      <c r="U2960" s="34" t="s">
        <v>4699</v>
      </c>
      <c r="V2960" s="34" t="s">
        <v>4699</v>
      </c>
      <c r="W2960" s="70" t="s">
        <v>11921</v>
      </c>
      <c r="X2960" s="71" t="s">
        <v>3512</v>
      </c>
    </row>
    <row r="2961" spans="1:24" x14ac:dyDescent="0.25">
      <c r="A2961" s="30" t="s">
        <v>1989</v>
      </c>
      <c r="B2961" s="31" t="s">
        <v>1125</v>
      </c>
      <c r="C2961" s="31" t="str">
        <f t="shared" si="138"/>
        <v>Drug and Biological Policy</v>
      </c>
      <c r="G2961" s="30" t="s">
        <v>1989</v>
      </c>
      <c r="H2961" s="31" t="s">
        <v>1125</v>
      </c>
      <c r="I2961" s="31" t="str">
        <f t="shared" si="139"/>
        <v>Drug and Biological Policy</v>
      </c>
      <c r="J2961" t="e">
        <f t="shared" ca="1" si="140"/>
        <v>#N/A</v>
      </c>
      <c r="N2961" s="71" t="s">
        <v>3512</v>
      </c>
      <c r="O2961" s="34" t="s">
        <v>11</v>
      </c>
      <c r="P2961" s="69">
        <v>7881</v>
      </c>
      <c r="Q2961" s="34" t="s">
        <v>11922</v>
      </c>
      <c r="R2961" s="34" t="s">
        <v>1169</v>
      </c>
      <c r="S2961" s="69">
        <v>33255</v>
      </c>
      <c r="T2961" s="70" t="s">
        <v>11923</v>
      </c>
      <c r="U2961" s="34" t="s">
        <v>4699</v>
      </c>
      <c r="V2961" s="34" t="s">
        <v>4699</v>
      </c>
      <c r="W2961" s="34" t="s">
        <v>11924</v>
      </c>
      <c r="X2961" s="71" t="s">
        <v>3512</v>
      </c>
    </row>
    <row r="2962" spans="1:24" x14ac:dyDescent="0.25">
      <c r="A2962" s="30" t="s">
        <v>1989</v>
      </c>
      <c r="B2962" s="31" t="s">
        <v>1129</v>
      </c>
      <c r="C2962" s="31" t="str">
        <f t="shared" si="138"/>
        <v>Drug and Biological Policy</v>
      </c>
      <c r="G2962" s="30" t="s">
        <v>1989</v>
      </c>
      <c r="H2962" s="31" t="s">
        <v>1129</v>
      </c>
      <c r="I2962" s="31" t="str">
        <f t="shared" si="139"/>
        <v>Drug and Biological Policy</v>
      </c>
      <c r="J2962" t="e">
        <f t="shared" ca="1" si="140"/>
        <v>#N/A</v>
      </c>
      <c r="N2962" s="71" t="s">
        <v>3512</v>
      </c>
      <c r="O2962" s="34" t="s">
        <v>45</v>
      </c>
      <c r="P2962" s="69">
        <v>8948</v>
      </c>
      <c r="Q2962" s="34" t="s">
        <v>11925</v>
      </c>
      <c r="R2962" s="34" t="s">
        <v>365</v>
      </c>
      <c r="S2962" s="69">
        <v>53096</v>
      </c>
      <c r="T2962" s="34" t="s">
        <v>11926</v>
      </c>
      <c r="U2962" s="34" t="s">
        <v>4699</v>
      </c>
      <c r="V2962" s="34" t="s">
        <v>4699</v>
      </c>
      <c r="W2962" s="34" t="s">
        <v>11927</v>
      </c>
      <c r="X2962" s="71" t="s">
        <v>3512</v>
      </c>
    </row>
    <row r="2963" spans="1:24" x14ac:dyDescent="0.25">
      <c r="A2963" s="30" t="s">
        <v>1989</v>
      </c>
      <c r="B2963" s="31" t="s">
        <v>1993</v>
      </c>
      <c r="C2963" s="31" t="str">
        <f t="shared" si="138"/>
        <v>Drug and Biological Policy</v>
      </c>
      <c r="G2963" s="30" t="s">
        <v>1989</v>
      </c>
      <c r="H2963" s="31" t="s">
        <v>1993</v>
      </c>
      <c r="I2963" s="31" t="str">
        <f t="shared" si="139"/>
        <v>Drug and Biological Policy</v>
      </c>
      <c r="J2963" t="e">
        <f t="shared" ca="1" si="140"/>
        <v>#N/A</v>
      </c>
      <c r="N2963" s="71" t="s">
        <v>3512</v>
      </c>
      <c r="O2963" s="34" t="s">
        <v>11928</v>
      </c>
      <c r="P2963" s="69">
        <v>4178</v>
      </c>
      <c r="Q2963" s="70" t="s">
        <v>11929</v>
      </c>
      <c r="R2963" s="34" t="s">
        <v>1827</v>
      </c>
      <c r="S2963" s="69">
        <v>23430</v>
      </c>
      <c r="T2963" s="70" t="s">
        <v>11930</v>
      </c>
      <c r="U2963" s="34" t="s">
        <v>4699</v>
      </c>
      <c r="V2963" s="34" t="s">
        <v>4699</v>
      </c>
      <c r="W2963" s="34" t="s">
        <v>11931</v>
      </c>
      <c r="X2963" s="71" t="s">
        <v>3512</v>
      </c>
    </row>
    <row r="2964" spans="1:24" x14ac:dyDescent="0.25">
      <c r="A2964" s="30" t="s">
        <v>1989</v>
      </c>
      <c r="B2964" s="31" t="s">
        <v>1994</v>
      </c>
      <c r="C2964" s="31" t="str">
        <f t="shared" si="138"/>
        <v>Drug and Biological Policy</v>
      </c>
      <c r="G2964" s="30" t="s">
        <v>1989</v>
      </c>
      <c r="H2964" s="31" t="s">
        <v>1994</v>
      </c>
      <c r="I2964" s="31" t="str">
        <f t="shared" si="139"/>
        <v>Drug and Biological Policy</v>
      </c>
      <c r="J2964" t="e">
        <f t="shared" ca="1" si="140"/>
        <v>#N/A</v>
      </c>
      <c r="N2964" s="71" t="s">
        <v>3512</v>
      </c>
      <c r="O2964" s="34" t="s">
        <v>11928</v>
      </c>
      <c r="P2964" s="69">
        <v>4201</v>
      </c>
      <c r="Q2964" s="34" t="s">
        <v>11932</v>
      </c>
      <c r="R2964" s="34" t="s">
        <v>1876</v>
      </c>
      <c r="S2964" s="69">
        <v>17818</v>
      </c>
      <c r="T2964" s="70" t="s">
        <v>11933</v>
      </c>
      <c r="U2964" s="34" t="s">
        <v>4699</v>
      </c>
      <c r="V2964" s="34" t="s">
        <v>4699</v>
      </c>
      <c r="W2964" s="34" t="s">
        <v>11934</v>
      </c>
      <c r="X2964" s="71" t="s">
        <v>3512</v>
      </c>
    </row>
    <row r="2965" spans="1:24" x14ac:dyDescent="0.25">
      <c r="A2965" s="30" t="s">
        <v>1995</v>
      </c>
      <c r="B2965" s="31" t="s">
        <v>1116</v>
      </c>
      <c r="C2965" s="31" t="str">
        <f t="shared" si="138"/>
        <v>Drug and Biological Policy</v>
      </c>
      <c r="G2965" s="30" t="s">
        <v>1995</v>
      </c>
      <c r="H2965" s="31" t="s">
        <v>1116</v>
      </c>
      <c r="I2965" s="31" t="str">
        <f t="shared" si="139"/>
        <v>Drug and Biological Policy</v>
      </c>
      <c r="J2965" t="e">
        <f t="shared" ca="1" si="140"/>
        <v>#N/A</v>
      </c>
      <c r="N2965" s="71" t="s">
        <v>3512</v>
      </c>
      <c r="O2965" s="34" t="s">
        <v>11928</v>
      </c>
      <c r="P2965" s="69">
        <v>6697</v>
      </c>
      <c r="Q2965" s="34" t="s">
        <v>11935</v>
      </c>
      <c r="R2965" s="34" t="s">
        <v>845</v>
      </c>
      <c r="S2965" s="69">
        <v>34470</v>
      </c>
      <c r="T2965" s="70" t="s">
        <v>11936</v>
      </c>
      <c r="U2965" s="34" t="s">
        <v>4699</v>
      </c>
      <c r="V2965" s="34" t="s">
        <v>4699</v>
      </c>
      <c r="W2965" s="34" t="s">
        <v>11934</v>
      </c>
      <c r="X2965" s="71" t="s">
        <v>3512</v>
      </c>
    </row>
    <row r="2966" spans="1:24" x14ac:dyDescent="0.25">
      <c r="A2966" s="30" t="s">
        <v>1995</v>
      </c>
      <c r="B2966" s="31" t="s">
        <v>579</v>
      </c>
      <c r="C2966" s="31" t="str">
        <f t="shared" si="138"/>
        <v>Drug and Biological Policy</v>
      </c>
      <c r="G2966" s="30" t="s">
        <v>1995</v>
      </c>
      <c r="H2966" s="31" t="s">
        <v>579</v>
      </c>
      <c r="I2966" s="31" t="str">
        <f t="shared" si="139"/>
        <v>Drug and Biological Policy</v>
      </c>
      <c r="J2966" t="e">
        <f t="shared" ca="1" si="140"/>
        <v>#N/A</v>
      </c>
      <c r="N2966" s="71" t="s">
        <v>3512</v>
      </c>
      <c r="O2966" s="34" t="s">
        <v>11928</v>
      </c>
      <c r="P2966" s="69">
        <v>6699</v>
      </c>
      <c r="Q2966" s="34" t="s">
        <v>11937</v>
      </c>
      <c r="R2966" s="34" t="s">
        <v>851</v>
      </c>
      <c r="S2966" s="69">
        <v>36847</v>
      </c>
      <c r="T2966" s="70" t="s">
        <v>11938</v>
      </c>
      <c r="U2966" s="34" t="s">
        <v>4699</v>
      </c>
      <c r="V2966" s="34" t="s">
        <v>4699</v>
      </c>
      <c r="W2966" s="34" t="s">
        <v>11934</v>
      </c>
      <c r="X2966" s="71" t="s">
        <v>3512</v>
      </c>
    </row>
    <row r="2967" spans="1:24" x14ac:dyDescent="0.25">
      <c r="A2967" s="30" t="s">
        <v>1995</v>
      </c>
      <c r="B2967" s="31" t="s">
        <v>579</v>
      </c>
      <c r="C2967" s="31" t="str">
        <f t="shared" si="138"/>
        <v>Drug and Biological Policy</v>
      </c>
      <c r="G2967" s="30" t="s">
        <v>1995</v>
      </c>
      <c r="H2967" s="31" t="s">
        <v>579</v>
      </c>
      <c r="I2967" s="31" t="str">
        <f t="shared" si="139"/>
        <v>Drug and Biological Policy</v>
      </c>
      <c r="J2967" t="e">
        <f t="shared" ca="1" si="140"/>
        <v>#N/A</v>
      </c>
      <c r="N2967" s="71" t="s">
        <v>3512</v>
      </c>
      <c r="O2967" s="34" t="s">
        <v>11928</v>
      </c>
      <c r="P2967" s="69">
        <v>6879</v>
      </c>
      <c r="Q2967" s="70" t="s">
        <v>11939</v>
      </c>
      <c r="R2967" s="34" t="s">
        <v>906</v>
      </c>
      <c r="S2967" s="69">
        <v>23843</v>
      </c>
      <c r="T2967" s="70" t="s">
        <v>11940</v>
      </c>
      <c r="U2967" s="34" t="s">
        <v>4699</v>
      </c>
      <c r="V2967" s="34" t="s">
        <v>4699</v>
      </c>
      <c r="W2967" s="34" t="s">
        <v>11931</v>
      </c>
      <c r="X2967" s="71" t="s">
        <v>3512</v>
      </c>
    </row>
    <row r="2968" spans="1:24" x14ac:dyDescent="0.25">
      <c r="A2968" s="30" t="s">
        <v>1995</v>
      </c>
      <c r="B2968" s="31" t="s">
        <v>579</v>
      </c>
      <c r="C2968" s="31" t="str">
        <f t="shared" si="138"/>
        <v>Drug and Biological Policy</v>
      </c>
      <c r="G2968" s="30" t="s">
        <v>1995</v>
      </c>
      <c r="H2968" s="31" t="s">
        <v>579</v>
      </c>
      <c r="I2968" s="31" t="str">
        <f t="shared" si="139"/>
        <v>Drug and Biological Policy</v>
      </c>
      <c r="J2968" t="e">
        <f t="shared" ca="1" si="140"/>
        <v>#N/A</v>
      </c>
      <c r="N2968" s="71" t="s">
        <v>3512</v>
      </c>
      <c r="O2968" s="34" t="s">
        <v>11928</v>
      </c>
      <c r="P2968" s="69">
        <v>7191</v>
      </c>
      <c r="Q2968" s="34" t="s">
        <v>11941</v>
      </c>
      <c r="R2968" s="34" t="s">
        <v>1086</v>
      </c>
      <c r="S2968" s="69">
        <v>40923</v>
      </c>
      <c r="T2968" s="70" t="s">
        <v>11942</v>
      </c>
      <c r="U2968" s="34" t="s">
        <v>4699</v>
      </c>
      <c r="V2968" s="34" t="s">
        <v>4699</v>
      </c>
      <c r="W2968" s="34" t="s">
        <v>11934</v>
      </c>
      <c r="X2968" s="71" t="s">
        <v>3512</v>
      </c>
    </row>
    <row r="2969" spans="1:24" x14ac:dyDescent="0.25">
      <c r="A2969" s="30" t="s">
        <v>1995</v>
      </c>
      <c r="B2969" s="31" t="s">
        <v>579</v>
      </c>
      <c r="C2969" s="31" t="str">
        <f t="shared" si="138"/>
        <v>Drug and Biological Policy</v>
      </c>
      <c r="G2969" s="30" t="s">
        <v>1995</v>
      </c>
      <c r="H2969" s="31" t="s">
        <v>579</v>
      </c>
      <c r="I2969" s="31" t="str">
        <f t="shared" si="139"/>
        <v>Drug and Biological Policy</v>
      </c>
      <c r="J2969" t="e">
        <f t="shared" ca="1" si="140"/>
        <v>#N/A</v>
      </c>
      <c r="N2969" s="71" t="s">
        <v>3512</v>
      </c>
      <c r="O2969" s="34" t="s">
        <v>11928</v>
      </c>
      <c r="P2969" s="69">
        <v>7192</v>
      </c>
      <c r="Q2969" s="34" t="s">
        <v>11943</v>
      </c>
      <c r="R2969" s="34" t="s">
        <v>1090</v>
      </c>
      <c r="S2969" s="69">
        <v>40924</v>
      </c>
      <c r="T2969" s="70" t="s">
        <v>11944</v>
      </c>
      <c r="U2969" s="34" t="s">
        <v>4699</v>
      </c>
      <c r="V2969" s="34" t="s">
        <v>4699</v>
      </c>
      <c r="W2969" s="34" t="s">
        <v>11934</v>
      </c>
      <c r="X2969" s="71" t="s">
        <v>3512</v>
      </c>
    </row>
    <row r="2970" spans="1:24" x14ac:dyDescent="0.25">
      <c r="A2970" s="30" t="s">
        <v>1995</v>
      </c>
      <c r="B2970" s="31" t="s">
        <v>574</v>
      </c>
      <c r="C2970" s="31" t="str">
        <f t="shared" si="138"/>
        <v>Drug and Biological Policy</v>
      </c>
      <c r="G2970" s="30" t="s">
        <v>1995</v>
      </c>
      <c r="H2970" s="31" t="s">
        <v>574</v>
      </c>
      <c r="I2970" s="31" t="str">
        <f t="shared" si="139"/>
        <v>Drug and Biological Policy</v>
      </c>
      <c r="J2970" t="e">
        <f t="shared" ca="1" si="140"/>
        <v>#N/A</v>
      </c>
      <c r="N2970" s="71" t="s">
        <v>3512</v>
      </c>
      <c r="O2970" s="34" t="s">
        <v>11928</v>
      </c>
      <c r="P2970" s="69">
        <v>7762</v>
      </c>
      <c r="Q2970" s="70" t="s">
        <v>11945</v>
      </c>
      <c r="R2970" s="34" t="s">
        <v>1826</v>
      </c>
      <c r="S2970" s="69">
        <v>36433</v>
      </c>
      <c r="T2970" s="70" t="s">
        <v>11946</v>
      </c>
      <c r="U2970" s="34" t="s">
        <v>4699</v>
      </c>
      <c r="V2970" s="34" t="s">
        <v>4699</v>
      </c>
      <c r="W2970" s="34" t="s">
        <v>11934</v>
      </c>
      <c r="X2970" s="71" t="s">
        <v>3512</v>
      </c>
    </row>
    <row r="2971" spans="1:24" x14ac:dyDescent="0.25">
      <c r="A2971" s="30" t="s">
        <v>1995</v>
      </c>
      <c r="B2971" s="31" t="s">
        <v>1990</v>
      </c>
      <c r="C2971" s="31" t="str">
        <f t="shared" si="138"/>
        <v>Drug and Biological Policy</v>
      </c>
      <c r="G2971" s="30" t="s">
        <v>1995</v>
      </c>
      <c r="H2971" s="31" t="s">
        <v>1990</v>
      </c>
      <c r="I2971" s="31" t="str">
        <f t="shared" si="139"/>
        <v>Drug and Biological Policy</v>
      </c>
      <c r="J2971" t="e">
        <f t="shared" ca="1" si="140"/>
        <v>#N/A</v>
      </c>
      <c r="N2971" s="34" t="s">
        <v>3512</v>
      </c>
      <c r="O2971" s="34" t="s">
        <v>11928</v>
      </c>
      <c r="P2971" s="69">
        <v>7879</v>
      </c>
      <c r="Q2971" s="34" t="s">
        <v>11947</v>
      </c>
      <c r="R2971" s="34" t="s">
        <v>11948</v>
      </c>
      <c r="S2971" s="69">
        <v>36109</v>
      </c>
      <c r="T2971" s="70" t="s">
        <v>11949</v>
      </c>
      <c r="U2971" s="34" t="s">
        <v>4728</v>
      </c>
      <c r="V2971" s="34" t="s">
        <v>4729</v>
      </c>
      <c r="W2971" s="34" t="s">
        <v>11950</v>
      </c>
      <c r="X2971" s="34" t="s">
        <v>3512</v>
      </c>
    </row>
    <row r="2972" spans="1:24" x14ac:dyDescent="0.25">
      <c r="A2972" s="30" t="s">
        <v>1995</v>
      </c>
      <c r="B2972" s="31" t="s">
        <v>1991</v>
      </c>
      <c r="C2972" s="31" t="str">
        <f t="shared" si="138"/>
        <v>Drug and Biological Policy</v>
      </c>
      <c r="G2972" s="30" t="s">
        <v>1995</v>
      </c>
      <c r="H2972" s="31" t="s">
        <v>1991</v>
      </c>
      <c r="I2972" s="31" t="str">
        <f t="shared" si="139"/>
        <v>Drug and Biological Policy</v>
      </c>
      <c r="J2972" t="e">
        <f t="shared" ca="1" si="140"/>
        <v>#N/A</v>
      </c>
      <c r="N2972" s="34" t="s">
        <v>3512</v>
      </c>
      <c r="O2972" s="34" t="s">
        <v>11928</v>
      </c>
      <c r="P2972" s="69">
        <v>7880</v>
      </c>
      <c r="Q2972" s="34" t="s">
        <v>11951</v>
      </c>
      <c r="R2972" s="34" t="s">
        <v>11952</v>
      </c>
      <c r="S2972" s="69">
        <v>36112</v>
      </c>
      <c r="T2972" s="70" t="s">
        <v>11953</v>
      </c>
      <c r="U2972" s="34" t="s">
        <v>4728</v>
      </c>
      <c r="V2972" s="34" t="s">
        <v>4729</v>
      </c>
      <c r="W2972" s="34" t="s">
        <v>11950</v>
      </c>
      <c r="X2972" s="34" t="s">
        <v>3512</v>
      </c>
    </row>
    <row r="2973" spans="1:24" x14ac:dyDescent="0.25">
      <c r="A2973" s="30" t="s">
        <v>1995</v>
      </c>
      <c r="B2973" s="31" t="s">
        <v>586</v>
      </c>
      <c r="C2973" s="31" t="str">
        <f t="shared" si="138"/>
        <v>Drug and Biological Policy</v>
      </c>
      <c r="G2973" s="30" t="s">
        <v>1995</v>
      </c>
      <c r="H2973" s="31" t="s">
        <v>586</v>
      </c>
      <c r="I2973" s="31" t="str">
        <f t="shared" si="139"/>
        <v>Drug and Biological Policy</v>
      </c>
      <c r="J2973" t="e">
        <f t="shared" ca="1" si="140"/>
        <v>#N/A</v>
      </c>
      <c r="N2973" s="71" t="s">
        <v>3512</v>
      </c>
      <c r="O2973" s="34" t="s">
        <v>11928</v>
      </c>
      <c r="P2973" s="69">
        <v>8083</v>
      </c>
      <c r="Q2973" s="70" t="s">
        <v>11954</v>
      </c>
      <c r="R2973" s="34" t="s">
        <v>1109</v>
      </c>
      <c r="S2973" s="69">
        <v>30089</v>
      </c>
      <c r="T2973" s="70" t="s">
        <v>11955</v>
      </c>
      <c r="U2973" s="34" t="s">
        <v>4699</v>
      </c>
      <c r="V2973" s="34" t="s">
        <v>4699</v>
      </c>
      <c r="W2973" s="34" t="s">
        <v>11956</v>
      </c>
      <c r="X2973" s="71" t="s">
        <v>3512</v>
      </c>
    </row>
    <row r="2974" spans="1:24" x14ac:dyDescent="0.25">
      <c r="A2974" s="30" t="s">
        <v>1995</v>
      </c>
      <c r="B2974" s="31" t="s">
        <v>586</v>
      </c>
      <c r="C2974" s="31" t="str">
        <f t="shared" si="138"/>
        <v>Drug and Biological Policy</v>
      </c>
      <c r="G2974" s="30" t="s">
        <v>1995</v>
      </c>
      <c r="H2974" s="31" t="s">
        <v>586</v>
      </c>
      <c r="I2974" s="31" t="str">
        <f t="shared" si="139"/>
        <v>Drug and Biological Policy</v>
      </c>
      <c r="J2974" t="e">
        <f t="shared" ca="1" si="140"/>
        <v>#N/A</v>
      </c>
      <c r="N2974" s="71" t="s">
        <v>3512</v>
      </c>
      <c r="O2974" s="34" t="s">
        <v>11928</v>
      </c>
      <c r="P2974" s="69">
        <v>8773</v>
      </c>
      <c r="Q2974" s="34" t="s">
        <v>11957</v>
      </c>
      <c r="R2974" s="34" t="s">
        <v>1111</v>
      </c>
      <c r="S2974" s="69">
        <v>30090</v>
      </c>
      <c r="T2974" s="70" t="s">
        <v>11958</v>
      </c>
      <c r="U2974" s="34" t="s">
        <v>4699</v>
      </c>
      <c r="V2974" s="34" t="s">
        <v>4699</v>
      </c>
      <c r="W2974" s="34" t="s">
        <v>11956</v>
      </c>
      <c r="X2974" s="71" t="s">
        <v>3512</v>
      </c>
    </row>
    <row r="2975" spans="1:24" x14ac:dyDescent="0.25">
      <c r="A2975" s="30" t="s">
        <v>1995</v>
      </c>
      <c r="B2975" s="31" t="s">
        <v>586</v>
      </c>
      <c r="C2975" s="31" t="str">
        <f t="shared" si="138"/>
        <v>Drug and Biological Policy</v>
      </c>
      <c r="G2975" s="30" t="s">
        <v>1995</v>
      </c>
      <c r="H2975" s="31" t="s">
        <v>586</v>
      </c>
      <c r="I2975" s="31" t="str">
        <f t="shared" si="139"/>
        <v>Drug and Biological Policy</v>
      </c>
      <c r="J2975" t="e">
        <f t="shared" ca="1" si="140"/>
        <v>#N/A</v>
      </c>
      <c r="N2975" s="34" t="s">
        <v>3512</v>
      </c>
      <c r="O2975" s="34" t="s">
        <v>11959</v>
      </c>
      <c r="P2975" s="69">
        <v>7568</v>
      </c>
      <c r="Q2975" s="70" t="s">
        <v>11960</v>
      </c>
      <c r="R2975" s="34" t="s">
        <v>11961</v>
      </c>
      <c r="S2975" s="69">
        <v>31818</v>
      </c>
      <c r="T2975" s="70" t="s">
        <v>11962</v>
      </c>
      <c r="U2975" s="34" t="s">
        <v>4728</v>
      </c>
      <c r="V2975" s="34" t="s">
        <v>4729</v>
      </c>
      <c r="W2975" s="34" t="s">
        <v>11963</v>
      </c>
      <c r="X2975" s="34" t="s">
        <v>3512</v>
      </c>
    </row>
    <row r="2976" spans="1:24" x14ac:dyDescent="0.25">
      <c r="A2976" s="30" t="s">
        <v>1995</v>
      </c>
      <c r="B2976" s="31" t="s">
        <v>1992</v>
      </c>
      <c r="C2976" s="31" t="str">
        <f t="shared" si="138"/>
        <v>Drug and Biological Policy</v>
      </c>
      <c r="G2976" s="30" t="s">
        <v>1995</v>
      </c>
      <c r="H2976" s="31" t="s">
        <v>1992</v>
      </c>
      <c r="I2976" s="31" t="str">
        <f t="shared" si="139"/>
        <v>Drug and Biological Policy</v>
      </c>
      <c r="J2976" t="e">
        <f t="shared" ca="1" si="140"/>
        <v>#N/A</v>
      </c>
      <c r="N2976" s="34" t="s">
        <v>3512</v>
      </c>
      <c r="O2976" s="34" t="s">
        <v>11959</v>
      </c>
      <c r="P2976" s="69">
        <v>7569</v>
      </c>
      <c r="Q2976" s="70" t="s">
        <v>11964</v>
      </c>
      <c r="R2976" s="34" t="s">
        <v>11965</v>
      </c>
      <c r="S2976" s="69">
        <v>31820</v>
      </c>
      <c r="T2976" s="70" t="s">
        <v>11966</v>
      </c>
      <c r="U2976" s="34" t="s">
        <v>4728</v>
      </c>
      <c r="V2976" s="34" t="s">
        <v>4729</v>
      </c>
      <c r="W2976" s="34" t="s">
        <v>11963</v>
      </c>
      <c r="X2976" s="34" t="s">
        <v>3512</v>
      </c>
    </row>
    <row r="2977" spans="1:24" x14ac:dyDescent="0.25">
      <c r="A2977" s="30" t="s">
        <v>1995</v>
      </c>
      <c r="B2977" s="31" t="s">
        <v>1992</v>
      </c>
      <c r="C2977" s="31" t="str">
        <f t="shared" si="138"/>
        <v>Drug and Biological Policy</v>
      </c>
      <c r="G2977" s="30" t="s">
        <v>1995</v>
      </c>
      <c r="H2977" s="31" t="s">
        <v>1992</v>
      </c>
      <c r="I2977" s="31" t="str">
        <f t="shared" si="139"/>
        <v>Drug and Biological Policy</v>
      </c>
      <c r="J2977" t="e">
        <f t="shared" ca="1" si="140"/>
        <v>#N/A</v>
      </c>
      <c r="N2977" s="34" t="s">
        <v>3512</v>
      </c>
      <c r="O2977" s="34" t="s">
        <v>11959</v>
      </c>
      <c r="P2977" s="69">
        <v>7570</v>
      </c>
      <c r="Q2977" s="70" t="s">
        <v>11967</v>
      </c>
      <c r="R2977" s="34" t="s">
        <v>11968</v>
      </c>
      <c r="S2977" s="69">
        <v>31821</v>
      </c>
      <c r="T2977" s="70" t="s">
        <v>11969</v>
      </c>
      <c r="U2977" s="34" t="s">
        <v>4728</v>
      </c>
      <c r="V2977" s="34" t="s">
        <v>4729</v>
      </c>
      <c r="W2977" s="34" t="s">
        <v>11963</v>
      </c>
      <c r="X2977" s="34" t="s">
        <v>3512</v>
      </c>
    </row>
    <row r="2978" spans="1:24" x14ac:dyDescent="0.25">
      <c r="A2978" s="30" t="s">
        <v>1995</v>
      </c>
      <c r="B2978" s="31" t="s">
        <v>1125</v>
      </c>
      <c r="C2978" s="31" t="str">
        <f t="shared" si="138"/>
        <v>Drug and Biological Policy</v>
      </c>
      <c r="G2978" s="30" t="s">
        <v>1995</v>
      </c>
      <c r="H2978" s="31" t="s">
        <v>1125</v>
      </c>
      <c r="I2978" s="31" t="str">
        <f t="shared" si="139"/>
        <v>Drug and Biological Policy</v>
      </c>
      <c r="J2978" t="e">
        <f t="shared" ca="1" si="140"/>
        <v>#N/A</v>
      </c>
      <c r="N2978" s="71" t="s">
        <v>3512</v>
      </c>
      <c r="O2978" s="34" t="s">
        <v>24</v>
      </c>
      <c r="P2978" s="69">
        <v>4388</v>
      </c>
      <c r="Q2978" s="34" t="s">
        <v>11970</v>
      </c>
      <c r="R2978" s="34" t="s">
        <v>1906</v>
      </c>
      <c r="S2978" s="69">
        <v>24763</v>
      </c>
      <c r="T2978" s="70" t="s">
        <v>11971</v>
      </c>
      <c r="U2978" s="34" t="s">
        <v>4699</v>
      </c>
      <c r="V2978" s="34" t="s">
        <v>4699</v>
      </c>
      <c r="W2978" s="34" t="s">
        <v>11972</v>
      </c>
      <c r="X2978" s="71" t="s">
        <v>3512</v>
      </c>
    </row>
    <row r="2979" spans="1:24" x14ac:dyDescent="0.25">
      <c r="A2979" s="30" t="s">
        <v>1995</v>
      </c>
      <c r="B2979" s="31" t="s">
        <v>1129</v>
      </c>
      <c r="C2979" s="31" t="str">
        <f t="shared" si="138"/>
        <v>Drug and Biological Policy</v>
      </c>
      <c r="G2979" s="30" t="s">
        <v>1995</v>
      </c>
      <c r="H2979" s="31" t="s">
        <v>1129</v>
      </c>
      <c r="I2979" s="31" t="str">
        <f t="shared" si="139"/>
        <v>Drug and Biological Policy</v>
      </c>
      <c r="J2979" t="e">
        <f t="shared" ca="1" si="140"/>
        <v>#N/A</v>
      </c>
      <c r="N2979" s="71" t="s">
        <v>3512</v>
      </c>
      <c r="O2979" s="34" t="s">
        <v>24</v>
      </c>
      <c r="P2979" s="69">
        <v>4389</v>
      </c>
      <c r="Q2979" s="34" t="s">
        <v>11973</v>
      </c>
      <c r="R2979" s="34" t="s">
        <v>1907</v>
      </c>
      <c r="S2979" s="69">
        <v>20112</v>
      </c>
      <c r="T2979" s="70" t="s">
        <v>11974</v>
      </c>
      <c r="U2979" s="34" t="s">
        <v>4699</v>
      </c>
      <c r="V2979" s="34" t="s">
        <v>4699</v>
      </c>
      <c r="W2979" s="34" t="s">
        <v>11972</v>
      </c>
      <c r="X2979" s="71" t="s">
        <v>3512</v>
      </c>
    </row>
    <row r="2980" spans="1:24" x14ac:dyDescent="0.25">
      <c r="A2980" s="30" t="s">
        <v>1995</v>
      </c>
      <c r="B2980" s="31" t="s">
        <v>1993</v>
      </c>
      <c r="C2980" s="31" t="str">
        <f t="shared" si="138"/>
        <v>Drug and Biological Policy</v>
      </c>
      <c r="G2980" s="30" t="s">
        <v>1995</v>
      </c>
      <c r="H2980" s="31" t="s">
        <v>1993</v>
      </c>
      <c r="I2980" s="31" t="str">
        <f t="shared" si="139"/>
        <v>Drug and Biological Policy</v>
      </c>
      <c r="J2980" t="e">
        <f t="shared" ca="1" si="140"/>
        <v>#N/A</v>
      </c>
      <c r="N2980" s="71" t="s">
        <v>3512</v>
      </c>
      <c r="O2980" s="34" t="s">
        <v>24</v>
      </c>
      <c r="P2980" s="69">
        <v>4392</v>
      </c>
      <c r="Q2980" s="34" t="s">
        <v>11975</v>
      </c>
      <c r="R2980" s="34" t="s">
        <v>1918</v>
      </c>
      <c r="S2980" s="69">
        <v>28845</v>
      </c>
      <c r="T2980" s="70" t="s">
        <v>11976</v>
      </c>
      <c r="U2980" s="34" t="s">
        <v>4699</v>
      </c>
      <c r="V2980" s="34" t="s">
        <v>4699</v>
      </c>
      <c r="W2980" s="34" t="s">
        <v>11972</v>
      </c>
      <c r="X2980" s="71" t="s">
        <v>3512</v>
      </c>
    </row>
    <row r="2981" spans="1:24" x14ac:dyDescent="0.25">
      <c r="A2981" s="30" t="s">
        <v>1995</v>
      </c>
      <c r="B2981" s="31" t="s">
        <v>1994</v>
      </c>
      <c r="C2981" s="31" t="str">
        <f t="shared" si="138"/>
        <v>Drug and Biological Policy</v>
      </c>
      <c r="G2981" s="30" t="s">
        <v>1995</v>
      </c>
      <c r="H2981" s="31" t="s">
        <v>1994</v>
      </c>
      <c r="I2981" s="31" t="str">
        <f t="shared" si="139"/>
        <v>Drug and Biological Policy</v>
      </c>
      <c r="J2981" t="e">
        <f t="shared" ca="1" si="140"/>
        <v>#N/A</v>
      </c>
      <c r="N2981" s="71" t="s">
        <v>3512</v>
      </c>
      <c r="O2981" s="34" t="s">
        <v>24</v>
      </c>
      <c r="P2981" s="69">
        <v>4393</v>
      </c>
      <c r="Q2981" s="34" t="s">
        <v>11977</v>
      </c>
      <c r="R2981" s="34" t="s">
        <v>1921</v>
      </c>
      <c r="S2981" s="69">
        <v>19333</v>
      </c>
      <c r="T2981" s="70" t="s">
        <v>11978</v>
      </c>
      <c r="U2981" s="34" t="s">
        <v>4699</v>
      </c>
      <c r="V2981" s="34" t="s">
        <v>4699</v>
      </c>
      <c r="W2981" s="34" t="s">
        <v>11972</v>
      </c>
      <c r="X2981" s="71" t="s">
        <v>3512</v>
      </c>
    </row>
    <row r="2982" spans="1:24" x14ac:dyDescent="0.25">
      <c r="A2982" s="30" t="s">
        <v>1996</v>
      </c>
      <c r="B2982" s="31" t="s">
        <v>1116</v>
      </c>
      <c r="C2982" s="31" t="str">
        <f t="shared" si="138"/>
        <v>Drug and Biological Policy</v>
      </c>
      <c r="G2982" s="30" t="s">
        <v>1996</v>
      </c>
      <c r="H2982" s="31" t="s">
        <v>1116</v>
      </c>
      <c r="I2982" s="31" t="str">
        <f t="shared" si="139"/>
        <v>Drug and Biological Policy</v>
      </c>
      <c r="J2982" t="e">
        <f t="shared" ca="1" si="140"/>
        <v>#N/A</v>
      </c>
      <c r="N2982" s="71" t="s">
        <v>3512</v>
      </c>
      <c r="O2982" s="34" t="s">
        <v>24</v>
      </c>
      <c r="P2982" s="69">
        <v>4542</v>
      </c>
      <c r="Q2982" s="34" t="s">
        <v>11979</v>
      </c>
      <c r="R2982" s="34" t="s">
        <v>1924</v>
      </c>
      <c r="S2982" s="69">
        <v>17847</v>
      </c>
      <c r="T2982" s="70" t="s">
        <v>11980</v>
      </c>
      <c r="U2982" s="34" t="s">
        <v>4699</v>
      </c>
      <c r="V2982" s="34" t="s">
        <v>4699</v>
      </c>
      <c r="W2982" s="34" t="s">
        <v>11972</v>
      </c>
      <c r="X2982" s="71" t="s">
        <v>3512</v>
      </c>
    </row>
    <row r="2983" spans="1:24" x14ac:dyDescent="0.25">
      <c r="A2983" s="30" t="s">
        <v>1996</v>
      </c>
      <c r="B2983" s="31" t="s">
        <v>579</v>
      </c>
      <c r="C2983" s="31" t="str">
        <f t="shared" si="138"/>
        <v>Drug and Biological Policy</v>
      </c>
      <c r="G2983" s="30" t="s">
        <v>1996</v>
      </c>
      <c r="H2983" s="31" t="s">
        <v>579</v>
      </c>
      <c r="I2983" s="31" t="str">
        <f t="shared" si="139"/>
        <v>Drug and Biological Policy</v>
      </c>
      <c r="J2983" t="e">
        <f t="shared" ca="1" si="140"/>
        <v>#N/A</v>
      </c>
      <c r="N2983" s="71" t="s">
        <v>3512</v>
      </c>
      <c r="O2983" s="34" t="s">
        <v>24</v>
      </c>
      <c r="P2983" s="69">
        <v>4543</v>
      </c>
      <c r="Q2983" s="34" t="s">
        <v>11981</v>
      </c>
      <c r="R2983" s="34" t="s">
        <v>1922</v>
      </c>
      <c r="S2983" s="69">
        <v>25312</v>
      </c>
      <c r="T2983" s="70" t="s">
        <v>11982</v>
      </c>
      <c r="U2983" s="34" t="s">
        <v>4699</v>
      </c>
      <c r="V2983" s="34" t="s">
        <v>4699</v>
      </c>
      <c r="W2983" s="34" t="s">
        <v>11983</v>
      </c>
      <c r="X2983" s="71" t="s">
        <v>3512</v>
      </c>
    </row>
    <row r="2984" spans="1:24" x14ac:dyDescent="0.25">
      <c r="A2984" s="30" t="s">
        <v>1996</v>
      </c>
      <c r="B2984" s="31" t="s">
        <v>579</v>
      </c>
      <c r="C2984" s="31" t="str">
        <f t="shared" si="138"/>
        <v>Drug and Biological Policy</v>
      </c>
      <c r="G2984" s="30" t="s">
        <v>1996</v>
      </c>
      <c r="H2984" s="31" t="s">
        <v>579</v>
      </c>
      <c r="I2984" s="31" t="str">
        <f t="shared" si="139"/>
        <v>Drug and Biological Policy</v>
      </c>
      <c r="J2984" t="e">
        <f t="shared" ca="1" si="140"/>
        <v>#N/A</v>
      </c>
      <c r="N2984" s="71" t="s">
        <v>3512</v>
      </c>
      <c r="O2984" s="34" t="s">
        <v>24</v>
      </c>
      <c r="P2984" s="69">
        <v>6606</v>
      </c>
      <c r="Q2984" s="34" t="s">
        <v>11984</v>
      </c>
      <c r="R2984" s="34" t="s">
        <v>1925</v>
      </c>
      <c r="S2984" s="69">
        <v>28821</v>
      </c>
      <c r="T2984" s="70" t="s">
        <v>11985</v>
      </c>
      <c r="U2984" s="34" t="s">
        <v>4699</v>
      </c>
      <c r="V2984" s="34" t="s">
        <v>4699</v>
      </c>
      <c r="W2984" s="34" t="s">
        <v>11972</v>
      </c>
      <c r="X2984" s="71" t="s">
        <v>3512</v>
      </c>
    </row>
    <row r="2985" spans="1:24" x14ac:dyDescent="0.25">
      <c r="A2985" s="30" t="s">
        <v>1996</v>
      </c>
      <c r="B2985" s="31" t="s">
        <v>579</v>
      </c>
      <c r="C2985" s="31" t="str">
        <f t="shared" si="138"/>
        <v>Drug and Biological Policy</v>
      </c>
      <c r="G2985" s="30" t="s">
        <v>1996</v>
      </c>
      <c r="H2985" s="31" t="s">
        <v>579</v>
      </c>
      <c r="I2985" s="31" t="str">
        <f t="shared" si="139"/>
        <v>Drug and Biological Policy</v>
      </c>
      <c r="J2985" t="e">
        <f t="shared" ca="1" si="140"/>
        <v>#N/A</v>
      </c>
      <c r="N2985" s="71" t="s">
        <v>3512</v>
      </c>
      <c r="O2985" s="34" t="s">
        <v>24</v>
      </c>
      <c r="P2985" s="69">
        <v>7010</v>
      </c>
      <c r="Q2985" s="34" t="s">
        <v>11986</v>
      </c>
      <c r="R2985" s="34" t="s">
        <v>1025</v>
      </c>
      <c r="S2985" s="69">
        <v>42083</v>
      </c>
      <c r="T2985" s="34" t="s">
        <v>11987</v>
      </c>
      <c r="U2985" s="34" t="s">
        <v>4699</v>
      </c>
      <c r="V2985" s="34" t="s">
        <v>4699</v>
      </c>
      <c r="W2985" s="34" t="s">
        <v>11972</v>
      </c>
      <c r="X2985" s="71" t="s">
        <v>3512</v>
      </c>
    </row>
    <row r="2986" spans="1:24" x14ac:dyDescent="0.25">
      <c r="A2986" s="30" t="s">
        <v>1996</v>
      </c>
      <c r="B2986" s="31" t="s">
        <v>574</v>
      </c>
      <c r="C2986" s="31" t="str">
        <f t="shared" si="138"/>
        <v>Drug and Biological Policy</v>
      </c>
      <c r="G2986" s="30" t="s">
        <v>1996</v>
      </c>
      <c r="H2986" s="31" t="s">
        <v>574</v>
      </c>
      <c r="I2986" s="31" t="str">
        <f t="shared" si="139"/>
        <v>Drug and Biological Policy</v>
      </c>
      <c r="J2986" t="e">
        <f t="shared" ca="1" si="140"/>
        <v>#N/A</v>
      </c>
      <c r="N2986" s="71" t="s">
        <v>3512</v>
      </c>
      <c r="O2986" s="34" t="s">
        <v>24</v>
      </c>
      <c r="P2986" s="69">
        <v>7113</v>
      </c>
      <c r="Q2986" s="34" t="s">
        <v>11988</v>
      </c>
      <c r="R2986" s="34" t="s">
        <v>1919</v>
      </c>
      <c r="S2986" s="69">
        <v>28887</v>
      </c>
      <c r="T2986" s="70" t="s">
        <v>11989</v>
      </c>
      <c r="U2986" s="34" t="s">
        <v>4699</v>
      </c>
      <c r="V2986" s="34" t="s">
        <v>4699</v>
      </c>
      <c r="W2986" s="34" t="s">
        <v>11972</v>
      </c>
      <c r="X2986" s="71" t="s">
        <v>3512</v>
      </c>
    </row>
    <row r="2987" spans="1:24" x14ac:dyDescent="0.25">
      <c r="A2987" s="30" t="s">
        <v>1996</v>
      </c>
      <c r="B2987" s="31" t="s">
        <v>1990</v>
      </c>
      <c r="C2987" s="31" t="str">
        <f t="shared" si="138"/>
        <v>Drug and Biological Policy</v>
      </c>
      <c r="G2987" s="30" t="s">
        <v>1996</v>
      </c>
      <c r="H2987" s="31" t="s">
        <v>1990</v>
      </c>
      <c r="I2987" s="31" t="str">
        <f t="shared" si="139"/>
        <v>Drug and Biological Policy</v>
      </c>
      <c r="J2987" t="e">
        <f t="shared" ca="1" si="140"/>
        <v>#N/A</v>
      </c>
      <c r="N2987" s="71" t="s">
        <v>3512</v>
      </c>
      <c r="O2987" s="34" t="s">
        <v>24</v>
      </c>
      <c r="P2987" s="69">
        <v>8315</v>
      </c>
      <c r="Q2987" s="34" t="s">
        <v>11990</v>
      </c>
      <c r="R2987" s="34" t="s">
        <v>1380</v>
      </c>
      <c r="S2987" s="69">
        <v>41678</v>
      </c>
      <c r="T2987" s="70" t="s">
        <v>11991</v>
      </c>
      <c r="U2987" s="34" t="s">
        <v>4699</v>
      </c>
      <c r="V2987" s="34" t="s">
        <v>4699</v>
      </c>
      <c r="W2987" s="34" t="s">
        <v>11972</v>
      </c>
      <c r="X2987" s="71" t="s">
        <v>3512</v>
      </c>
    </row>
    <row r="2988" spans="1:24" x14ac:dyDescent="0.25">
      <c r="A2988" s="30" t="s">
        <v>1996</v>
      </c>
      <c r="B2988" s="31" t="s">
        <v>1991</v>
      </c>
      <c r="C2988" s="31" t="str">
        <f t="shared" si="138"/>
        <v>Drug and Biological Policy</v>
      </c>
      <c r="G2988" s="30" t="s">
        <v>1996</v>
      </c>
      <c r="H2988" s="31" t="s">
        <v>1991</v>
      </c>
      <c r="I2988" s="31" t="str">
        <f t="shared" si="139"/>
        <v>Drug and Biological Policy</v>
      </c>
      <c r="J2988" t="e">
        <f t="shared" ca="1" si="140"/>
        <v>#N/A</v>
      </c>
      <c r="N2988" s="34" t="s">
        <v>3512</v>
      </c>
      <c r="O2988" s="34" t="s">
        <v>11992</v>
      </c>
      <c r="P2988" s="69">
        <v>4545</v>
      </c>
      <c r="Q2988" s="34" t="s">
        <v>11993</v>
      </c>
      <c r="R2988" s="34" t="s">
        <v>11994</v>
      </c>
      <c r="S2988" s="69">
        <v>25388</v>
      </c>
      <c r="T2988" s="70" t="s">
        <v>11995</v>
      </c>
      <c r="U2988" s="34" t="s">
        <v>4638</v>
      </c>
      <c r="V2988" s="34" t="s">
        <v>4639</v>
      </c>
      <c r="W2988" s="34" t="s">
        <v>11996</v>
      </c>
      <c r="X2988" s="34" t="s">
        <v>3512</v>
      </c>
    </row>
    <row r="2989" spans="1:24" x14ac:dyDescent="0.25">
      <c r="A2989" s="30" t="s">
        <v>1996</v>
      </c>
      <c r="B2989" s="31" t="s">
        <v>586</v>
      </c>
      <c r="C2989" s="31" t="str">
        <f t="shared" si="138"/>
        <v>Drug and Biological Policy</v>
      </c>
      <c r="G2989" s="30" t="s">
        <v>1996</v>
      </c>
      <c r="H2989" s="31" t="s">
        <v>586</v>
      </c>
      <c r="I2989" s="31" t="str">
        <f t="shared" si="139"/>
        <v>Drug and Biological Policy</v>
      </c>
      <c r="J2989" t="e">
        <f t="shared" ca="1" si="140"/>
        <v>#N/A</v>
      </c>
      <c r="N2989" s="34" t="s">
        <v>3512</v>
      </c>
      <c r="O2989" s="34" t="s">
        <v>11992</v>
      </c>
      <c r="P2989" s="69">
        <v>4546</v>
      </c>
      <c r="Q2989" s="34" t="s">
        <v>11997</v>
      </c>
      <c r="R2989" s="34" t="s">
        <v>11998</v>
      </c>
      <c r="S2989" s="69">
        <v>38876</v>
      </c>
      <c r="T2989" s="70" t="s">
        <v>11999</v>
      </c>
      <c r="U2989" s="34" t="s">
        <v>4638</v>
      </c>
      <c r="V2989" s="34" t="s">
        <v>4639</v>
      </c>
      <c r="W2989" s="34" t="s">
        <v>12000</v>
      </c>
      <c r="X2989" s="34" t="s">
        <v>3512</v>
      </c>
    </row>
    <row r="2990" spans="1:24" x14ac:dyDescent="0.25">
      <c r="A2990" s="30" t="s">
        <v>1996</v>
      </c>
      <c r="B2990" s="31" t="s">
        <v>586</v>
      </c>
      <c r="C2990" s="31" t="str">
        <f t="shared" si="138"/>
        <v>Drug and Biological Policy</v>
      </c>
      <c r="G2990" s="30" t="s">
        <v>1996</v>
      </c>
      <c r="H2990" s="31" t="s">
        <v>586</v>
      </c>
      <c r="I2990" s="31" t="str">
        <f t="shared" si="139"/>
        <v>Drug and Biological Policy</v>
      </c>
      <c r="J2990" t="e">
        <f t="shared" ca="1" si="140"/>
        <v>#N/A</v>
      </c>
      <c r="N2990" s="34" t="s">
        <v>3512</v>
      </c>
      <c r="O2990" s="34" t="s">
        <v>11992</v>
      </c>
      <c r="P2990" s="69">
        <v>6897</v>
      </c>
      <c r="Q2990" s="34" t="s">
        <v>12001</v>
      </c>
      <c r="R2990" s="34" t="s">
        <v>12002</v>
      </c>
      <c r="S2990" s="69">
        <v>25599</v>
      </c>
      <c r="T2990" s="70" t="s">
        <v>12003</v>
      </c>
      <c r="U2990" s="34" t="s">
        <v>4728</v>
      </c>
      <c r="V2990" s="34" t="s">
        <v>4729</v>
      </c>
      <c r="W2990" s="34" t="s">
        <v>11996</v>
      </c>
      <c r="X2990" s="34" t="s">
        <v>3512</v>
      </c>
    </row>
    <row r="2991" spans="1:24" x14ac:dyDescent="0.25">
      <c r="A2991" s="30" t="s">
        <v>1996</v>
      </c>
      <c r="B2991" s="31" t="s">
        <v>586</v>
      </c>
      <c r="C2991" s="31" t="str">
        <f t="shared" si="138"/>
        <v>Drug and Biological Policy</v>
      </c>
      <c r="G2991" s="30" t="s">
        <v>1996</v>
      </c>
      <c r="H2991" s="31" t="s">
        <v>586</v>
      </c>
      <c r="I2991" s="31" t="str">
        <f t="shared" si="139"/>
        <v>Drug and Biological Policy</v>
      </c>
      <c r="J2991" t="e">
        <f t="shared" ca="1" si="140"/>
        <v>#N/A</v>
      </c>
      <c r="N2991" s="71" t="s">
        <v>3512</v>
      </c>
      <c r="O2991" s="34" t="s">
        <v>30</v>
      </c>
      <c r="P2991" s="69">
        <v>4163</v>
      </c>
      <c r="Q2991" s="34" t="s">
        <v>12004</v>
      </c>
      <c r="R2991" s="34" t="s">
        <v>1795</v>
      </c>
      <c r="S2991" s="69">
        <v>27207</v>
      </c>
      <c r="T2991" s="34" t="s">
        <v>12005</v>
      </c>
      <c r="U2991" s="34" t="s">
        <v>4699</v>
      </c>
      <c r="V2991" s="34" t="s">
        <v>4699</v>
      </c>
      <c r="W2991" s="34" t="s">
        <v>12006</v>
      </c>
      <c r="X2991" s="71" t="s">
        <v>3512</v>
      </c>
    </row>
    <row r="2992" spans="1:24" x14ac:dyDescent="0.25">
      <c r="A2992" s="30" t="s">
        <v>1996</v>
      </c>
      <c r="B2992" s="31" t="s">
        <v>1992</v>
      </c>
      <c r="C2992" s="31" t="str">
        <f t="shared" si="138"/>
        <v>Drug and Biological Policy</v>
      </c>
      <c r="G2992" s="30" t="s">
        <v>1996</v>
      </c>
      <c r="H2992" s="31" t="s">
        <v>1992</v>
      </c>
      <c r="I2992" s="31" t="str">
        <f t="shared" si="139"/>
        <v>Drug and Biological Policy</v>
      </c>
      <c r="J2992" t="e">
        <f t="shared" ca="1" si="140"/>
        <v>#N/A</v>
      </c>
      <c r="N2992" s="71" t="s">
        <v>3512</v>
      </c>
      <c r="O2992" s="34" t="s">
        <v>30</v>
      </c>
      <c r="P2992" s="69">
        <v>4164</v>
      </c>
      <c r="Q2992" s="34" t="s">
        <v>12007</v>
      </c>
      <c r="R2992" s="34" t="s">
        <v>1856</v>
      </c>
      <c r="S2992" s="69">
        <v>17804</v>
      </c>
      <c r="T2992" s="70" t="s">
        <v>12008</v>
      </c>
      <c r="U2992" s="34" t="s">
        <v>4699</v>
      </c>
      <c r="V2992" s="34" t="s">
        <v>4699</v>
      </c>
      <c r="W2992" s="34" t="s">
        <v>12009</v>
      </c>
      <c r="X2992" s="71" t="s">
        <v>3512</v>
      </c>
    </row>
    <row r="2993" spans="1:24" x14ac:dyDescent="0.25">
      <c r="A2993" s="30" t="s">
        <v>1996</v>
      </c>
      <c r="B2993" s="31" t="s">
        <v>1992</v>
      </c>
      <c r="C2993" s="31" t="str">
        <f t="shared" si="138"/>
        <v>Drug and Biological Policy</v>
      </c>
      <c r="G2993" s="30" t="s">
        <v>1996</v>
      </c>
      <c r="H2993" s="31" t="s">
        <v>1992</v>
      </c>
      <c r="I2993" s="31" t="str">
        <f t="shared" si="139"/>
        <v>Drug and Biological Policy</v>
      </c>
      <c r="J2993" t="e">
        <f t="shared" ca="1" si="140"/>
        <v>#N/A</v>
      </c>
      <c r="N2993" s="71" t="s">
        <v>3512</v>
      </c>
      <c r="O2993" s="34" t="s">
        <v>30</v>
      </c>
      <c r="P2993" s="69">
        <v>4174</v>
      </c>
      <c r="Q2993" s="34" t="s">
        <v>12010</v>
      </c>
      <c r="R2993" s="34" t="s">
        <v>1855</v>
      </c>
      <c r="S2993" s="69">
        <v>28788</v>
      </c>
      <c r="T2993" s="34" t="s">
        <v>12011</v>
      </c>
      <c r="U2993" s="34" t="s">
        <v>4699</v>
      </c>
      <c r="V2993" s="34" t="s">
        <v>4699</v>
      </c>
      <c r="W2993" s="34" t="s">
        <v>12006</v>
      </c>
      <c r="X2993" s="71" t="s">
        <v>3512</v>
      </c>
    </row>
    <row r="2994" spans="1:24" x14ac:dyDescent="0.25">
      <c r="A2994" s="30" t="s">
        <v>1996</v>
      </c>
      <c r="B2994" s="31" t="s">
        <v>1125</v>
      </c>
      <c r="C2994" s="31" t="str">
        <f t="shared" si="138"/>
        <v>Drug and Biological Policy</v>
      </c>
      <c r="G2994" s="30" t="s">
        <v>1996</v>
      </c>
      <c r="H2994" s="31" t="s">
        <v>1125</v>
      </c>
      <c r="I2994" s="31" t="str">
        <f t="shared" si="139"/>
        <v>Drug and Biological Policy</v>
      </c>
      <c r="J2994" t="e">
        <f t="shared" ca="1" si="140"/>
        <v>#N/A</v>
      </c>
      <c r="N2994" s="71" t="s">
        <v>3512</v>
      </c>
      <c r="O2994" s="34" t="s">
        <v>30</v>
      </c>
      <c r="P2994" s="69">
        <v>7000</v>
      </c>
      <c r="Q2994" s="34" t="s">
        <v>12012</v>
      </c>
      <c r="R2994" s="34" t="s">
        <v>1023</v>
      </c>
      <c r="S2994" s="69">
        <v>28718</v>
      </c>
      <c r="T2994" s="70" t="s">
        <v>12013</v>
      </c>
      <c r="U2994" s="34" t="s">
        <v>4699</v>
      </c>
      <c r="V2994" s="34" t="s">
        <v>4699</v>
      </c>
      <c r="W2994" s="34" t="s">
        <v>12006</v>
      </c>
      <c r="X2994" s="71" t="s">
        <v>3512</v>
      </c>
    </row>
    <row r="2995" spans="1:24" x14ac:dyDescent="0.25">
      <c r="A2995" s="30" t="s">
        <v>1996</v>
      </c>
      <c r="B2995" s="31" t="s">
        <v>1129</v>
      </c>
      <c r="C2995" s="31" t="str">
        <f t="shared" si="138"/>
        <v>Drug and Biological Policy</v>
      </c>
      <c r="G2995" s="30" t="s">
        <v>1996</v>
      </c>
      <c r="H2995" s="31" t="s">
        <v>1129</v>
      </c>
      <c r="I2995" s="31" t="str">
        <f t="shared" si="139"/>
        <v>Drug and Biological Policy</v>
      </c>
      <c r="J2995" t="e">
        <f t="shared" ca="1" si="140"/>
        <v>#N/A</v>
      </c>
      <c r="N2995" s="71" t="s">
        <v>3512</v>
      </c>
      <c r="O2995" s="34" t="s">
        <v>30</v>
      </c>
      <c r="P2995" s="69">
        <v>7173</v>
      </c>
      <c r="Q2995" s="34" t="s">
        <v>12014</v>
      </c>
      <c r="R2995" s="34" t="s">
        <v>1080</v>
      </c>
      <c r="S2995" s="69">
        <v>38816</v>
      </c>
      <c r="T2995" s="70" t="s">
        <v>12015</v>
      </c>
      <c r="U2995" s="34" t="s">
        <v>4699</v>
      </c>
      <c r="V2995" s="34" t="s">
        <v>4699</v>
      </c>
      <c r="W2995" s="34" t="s">
        <v>12006</v>
      </c>
      <c r="X2995" s="71" t="s">
        <v>3512</v>
      </c>
    </row>
    <row r="2996" spans="1:24" x14ac:dyDescent="0.25">
      <c r="A2996" s="30" t="s">
        <v>1996</v>
      </c>
      <c r="B2996" s="31" t="s">
        <v>1993</v>
      </c>
      <c r="C2996" s="31" t="str">
        <f t="shared" si="138"/>
        <v>Drug and Biological Policy</v>
      </c>
      <c r="G2996" s="30" t="s">
        <v>1996</v>
      </c>
      <c r="H2996" s="31" t="s">
        <v>1993</v>
      </c>
      <c r="I2996" s="31" t="str">
        <f t="shared" si="139"/>
        <v>Drug and Biological Policy</v>
      </c>
      <c r="J2996" t="e">
        <f t="shared" ca="1" si="140"/>
        <v>#N/A</v>
      </c>
      <c r="N2996" s="71" t="s">
        <v>3512</v>
      </c>
      <c r="O2996" s="34" t="s">
        <v>31</v>
      </c>
      <c r="P2996" s="69">
        <v>4540</v>
      </c>
      <c r="Q2996" s="34" t="s">
        <v>12016</v>
      </c>
      <c r="R2996" s="34" t="s">
        <v>1944</v>
      </c>
      <c r="S2996" s="69">
        <v>11462</v>
      </c>
      <c r="T2996" s="34" t="s">
        <v>12017</v>
      </c>
      <c r="U2996" s="34" t="s">
        <v>4699</v>
      </c>
      <c r="V2996" s="34" t="s">
        <v>4699</v>
      </c>
      <c r="W2996" s="34" t="s">
        <v>12018</v>
      </c>
      <c r="X2996" s="71" t="s">
        <v>3512</v>
      </c>
    </row>
    <row r="2997" spans="1:24" x14ac:dyDescent="0.25">
      <c r="A2997" s="30" t="s">
        <v>1996</v>
      </c>
      <c r="B2997" s="31" t="s">
        <v>1994</v>
      </c>
      <c r="C2997" s="31" t="str">
        <f t="shared" si="138"/>
        <v>Drug and Biological Policy</v>
      </c>
      <c r="G2997" s="30" t="s">
        <v>1996</v>
      </c>
      <c r="H2997" s="31" t="s">
        <v>1994</v>
      </c>
      <c r="I2997" s="31" t="str">
        <f t="shared" si="139"/>
        <v>Drug and Biological Policy</v>
      </c>
      <c r="J2997" t="e">
        <f t="shared" ca="1" si="140"/>
        <v>#N/A</v>
      </c>
      <c r="N2997" s="71" t="s">
        <v>3512</v>
      </c>
      <c r="O2997" s="34" t="s">
        <v>31</v>
      </c>
      <c r="P2997" s="69">
        <v>4541</v>
      </c>
      <c r="Q2997" s="34" t="s">
        <v>12019</v>
      </c>
      <c r="R2997" s="34" t="s">
        <v>1943</v>
      </c>
      <c r="S2997" s="69">
        <v>27441</v>
      </c>
      <c r="T2997" s="34" t="s">
        <v>12020</v>
      </c>
      <c r="U2997" s="34" t="s">
        <v>4699</v>
      </c>
      <c r="V2997" s="34" t="s">
        <v>4699</v>
      </c>
      <c r="W2997" s="34" t="s">
        <v>12021</v>
      </c>
      <c r="X2997" s="71" t="s">
        <v>3512</v>
      </c>
    </row>
    <row r="2998" spans="1:24" x14ac:dyDescent="0.25">
      <c r="A2998" s="30" t="s">
        <v>167</v>
      </c>
      <c r="B2998" s="31" t="s">
        <v>1413</v>
      </c>
      <c r="C2998" s="31" t="str">
        <f t="shared" si="138"/>
        <v>Drug and Biological Policy</v>
      </c>
      <c r="G2998" s="30" t="s">
        <v>167</v>
      </c>
      <c r="H2998" s="31" t="s">
        <v>1413</v>
      </c>
      <c r="I2998" s="31" t="str">
        <f t="shared" si="139"/>
        <v>Drug and Biological Policy</v>
      </c>
      <c r="J2998" t="e">
        <f t="shared" ca="1" si="140"/>
        <v>#N/A</v>
      </c>
      <c r="N2998" s="71" t="s">
        <v>3512</v>
      </c>
      <c r="O2998" s="34" t="s">
        <v>31</v>
      </c>
      <c r="P2998" s="69">
        <v>4550</v>
      </c>
      <c r="Q2998" s="34" t="s">
        <v>12022</v>
      </c>
      <c r="R2998" s="34" t="s">
        <v>1949</v>
      </c>
      <c r="S2998" s="69">
        <v>33295</v>
      </c>
      <c r="T2998" s="70" t="s">
        <v>12023</v>
      </c>
      <c r="U2998" s="34" t="s">
        <v>4699</v>
      </c>
      <c r="V2998" s="34" t="s">
        <v>4699</v>
      </c>
      <c r="W2998" s="34" t="s">
        <v>12021</v>
      </c>
      <c r="X2998" s="71" t="s">
        <v>3512</v>
      </c>
    </row>
    <row r="2999" spans="1:24" x14ac:dyDescent="0.25">
      <c r="A2999" s="30" t="s">
        <v>167</v>
      </c>
      <c r="B2999" s="31" t="s">
        <v>462</v>
      </c>
      <c r="C2999" s="31" t="str">
        <f t="shared" si="138"/>
        <v>Drug and Biological Policy</v>
      </c>
      <c r="G2999" s="30" t="s">
        <v>167</v>
      </c>
      <c r="H2999" s="31" t="s">
        <v>462</v>
      </c>
      <c r="I2999" s="31" t="str">
        <f t="shared" si="139"/>
        <v>Drug and Biological Policy</v>
      </c>
      <c r="J2999" t="e">
        <f t="shared" ca="1" si="140"/>
        <v>#N/A</v>
      </c>
      <c r="N2999" s="34" t="s">
        <v>3512</v>
      </c>
      <c r="O2999" s="34" t="s">
        <v>31</v>
      </c>
      <c r="P2999" s="69">
        <v>4675</v>
      </c>
      <c r="Q2999" s="34" t="s">
        <v>12024</v>
      </c>
      <c r="R2999" s="34" t="s">
        <v>12025</v>
      </c>
      <c r="S2999" s="69">
        <v>33305</v>
      </c>
      <c r="T2999" s="70" t="s">
        <v>12026</v>
      </c>
      <c r="U2999" s="34" t="s">
        <v>3708</v>
      </c>
      <c r="V2999" s="34" t="s">
        <v>3708</v>
      </c>
      <c r="W2999" s="34" t="s">
        <v>12027</v>
      </c>
      <c r="X2999" s="34" t="s">
        <v>3512</v>
      </c>
    </row>
    <row r="3000" spans="1:24" x14ac:dyDescent="0.25">
      <c r="A3000" s="30" t="s">
        <v>167</v>
      </c>
      <c r="B3000" s="31" t="s">
        <v>463</v>
      </c>
      <c r="C3000" s="31" t="str">
        <f t="shared" si="138"/>
        <v>Drug and Biological Policy</v>
      </c>
      <c r="G3000" s="30" t="s">
        <v>167</v>
      </c>
      <c r="H3000" s="31" t="s">
        <v>463</v>
      </c>
      <c r="I3000" s="31" t="str">
        <f t="shared" si="139"/>
        <v>Drug and Biological Policy</v>
      </c>
      <c r="J3000" t="e">
        <f t="shared" ca="1" si="140"/>
        <v>#N/A</v>
      </c>
      <c r="N3000" s="34" t="s">
        <v>3512</v>
      </c>
      <c r="O3000" s="34" t="s">
        <v>31</v>
      </c>
      <c r="P3000" s="69">
        <v>4676</v>
      </c>
      <c r="Q3000" s="34" t="s">
        <v>12028</v>
      </c>
      <c r="R3000" s="34" t="s">
        <v>12029</v>
      </c>
      <c r="S3000" s="69">
        <v>19194</v>
      </c>
      <c r="T3000" s="70" t="s">
        <v>12030</v>
      </c>
      <c r="U3000" s="34" t="s">
        <v>3708</v>
      </c>
      <c r="V3000" s="34" t="s">
        <v>3708</v>
      </c>
      <c r="W3000" s="34" t="s">
        <v>3708</v>
      </c>
      <c r="X3000" s="34" t="s">
        <v>3512</v>
      </c>
    </row>
    <row r="3001" spans="1:24" x14ac:dyDescent="0.25">
      <c r="A3001" s="30" t="s">
        <v>167</v>
      </c>
      <c r="B3001" s="31" t="s">
        <v>464</v>
      </c>
      <c r="C3001" s="31" t="str">
        <f t="shared" si="138"/>
        <v>Drug and Biological Policy</v>
      </c>
      <c r="G3001" s="30" t="s">
        <v>167</v>
      </c>
      <c r="H3001" s="31" t="s">
        <v>464</v>
      </c>
      <c r="I3001" s="31" t="str">
        <f t="shared" si="139"/>
        <v>Drug and Biological Policy</v>
      </c>
      <c r="J3001" t="e">
        <f t="shared" ca="1" si="140"/>
        <v>#N/A</v>
      </c>
      <c r="N3001" s="71" t="s">
        <v>3512</v>
      </c>
      <c r="O3001" s="34" t="s">
        <v>31</v>
      </c>
      <c r="P3001" s="69">
        <v>6021</v>
      </c>
      <c r="Q3001" s="34" t="s">
        <v>12031</v>
      </c>
      <c r="R3001" s="34" t="s">
        <v>535</v>
      </c>
      <c r="S3001" s="69">
        <v>18545</v>
      </c>
      <c r="T3001" s="70" t="s">
        <v>12032</v>
      </c>
      <c r="U3001" s="34" t="s">
        <v>4699</v>
      </c>
      <c r="V3001" s="34" t="s">
        <v>4699</v>
      </c>
      <c r="W3001" s="34" t="s">
        <v>12018</v>
      </c>
      <c r="X3001" s="71" t="s">
        <v>3512</v>
      </c>
    </row>
    <row r="3002" spans="1:24" x14ac:dyDescent="0.25">
      <c r="A3002" s="30" t="s">
        <v>167</v>
      </c>
      <c r="B3002" s="31" t="s">
        <v>465</v>
      </c>
      <c r="C3002" s="31" t="str">
        <f t="shared" si="138"/>
        <v>Drug and Biological Policy</v>
      </c>
      <c r="G3002" s="30" t="s">
        <v>167</v>
      </c>
      <c r="H3002" s="31" t="s">
        <v>465</v>
      </c>
      <c r="I3002" s="31" t="str">
        <f t="shared" si="139"/>
        <v>Drug and Biological Policy</v>
      </c>
      <c r="J3002" t="e">
        <f t="shared" ca="1" si="140"/>
        <v>#N/A</v>
      </c>
      <c r="N3002" s="71" t="s">
        <v>3512</v>
      </c>
      <c r="O3002" s="34" t="s">
        <v>31</v>
      </c>
      <c r="P3002" s="69">
        <v>6566</v>
      </c>
      <c r="Q3002" s="34" t="s">
        <v>12033</v>
      </c>
      <c r="R3002" s="34" t="s">
        <v>774</v>
      </c>
      <c r="S3002" s="69">
        <v>36296</v>
      </c>
      <c r="T3002" s="70" t="s">
        <v>12034</v>
      </c>
      <c r="U3002" s="34" t="s">
        <v>4699</v>
      </c>
      <c r="V3002" s="34" t="s">
        <v>4699</v>
      </c>
      <c r="W3002" s="34" t="s">
        <v>12021</v>
      </c>
      <c r="X3002" s="71" t="s">
        <v>3512</v>
      </c>
    </row>
    <row r="3003" spans="1:24" x14ac:dyDescent="0.25">
      <c r="A3003" s="30" t="s">
        <v>167</v>
      </c>
      <c r="B3003" s="31" t="s">
        <v>467</v>
      </c>
      <c r="C3003" s="31" t="str">
        <f t="shared" si="138"/>
        <v>Drug and Biological Policy</v>
      </c>
      <c r="G3003" s="30" t="s">
        <v>167</v>
      </c>
      <c r="H3003" s="31" t="s">
        <v>467</v>
      </c>
      <c r="I3003" s="31" t="str">
        <f t="shared" si="139"/>
        <v>Drug and Biological Policy</v>
      </c>
      <c r="J3003" t="e">
        <f t="shared" ca="1" si="140"/>
        <v>#N/A</v>
      </c>
      <c r="N3003" s="34" t="s">
        <v>3512</v>
      </c>
      <c r="O3003" s="34" t="s">
        <v>31</v>
      </c>
      <c r="P3003" s="69">
        <v>6574</v>
      </c>
      <c r="Q3003" s="34" t="s">
        <v>12035</v>
      </c>
      <c r="R3003" s="34" t="s">
        <v>12036</v>
      </c>
      <c r="S3003" s="69">
        <v>19730</v>
      </c>
      <c r="T3003" s="70" t="s">
        <v>12037</v>
      </c>
      <c r="U3003" s="34" t="s">
        <v>3708</v>
      </c>
      <c r="V3003" s="34" t="s">
        <v>3708</v>
      </c>
      <c r="W3003" s="34" t="s">
        <v>3792</v>
      </c>
      <c r="X3003" s="34" t="s">
        <v>3512</v>
      </c>
    </row>
    <row r="3004" spans="1:24" x14ac:dyDescent="0.25">
      <c r="A3004" s="30" t="s">
        <v>167</v>
      </c>
      <c r="B3004" s="31" t="s">
        <v>1997</v>
      </c>
      <c r="C3004" s="31" t="str">
        <f t="shared" si="138"/>
        <v>Drug and Biological Policy</v>
      </c>
      <c r="G3004" s="30" t="s">
        <v>167</v>
      </c>
      <c r="H3004" s="31" t="s">
        <v>1997</v>
      </c>
      <c r="I3004" s="31" t="str">
        <f t="shared" si="139"/>
        <v>Drug and Biological Policy</v>
      </c>
      <c r="J3004" t="e">
        <f t="shared" ca="1" si="140"/>
        <v>#N/A</v>
      </c>
      <c r="N3004" s="71" t="s">
        <v>3512</v>
      </c>
      <c r="O3004" s="34" t="s">
        <v>31</v>
      </c>
      <c r="P3004" s="69">
        <v>7100</v>
      </c>
      <c r="Q3004" s="34" t="s">
        <v>12038</v>
      </c>
      <c r="R3004" s="34" t="s">
        <v>924</v>
      </c>
      <c r="S3004" s="69">
        <v>33316</v>
      </c>
      <c r="T3004" s="70" t="s">
        <v>12039</v>
      </c>
      <c r="U3004" s="34" t="s">
        <v>4699</v>
      </c>
      <c r="V3004" s="34" t="s">
        <v>4699</v>
      </c>
      <c r="W3004" s="34" t="s">
        <v>12021</v>
      </c>
      <c r="X3004" s="71" t="s">
        <v>3512</v>
      </c>
    </row>
    <row r="3005" spans="1:24" x14ac:dyDescent="0.25">
      <c r="A3005" s="30" t="s">
        <v>167</v>
      </c>
      <c r="B3005" s="31" t="s">
        <v>1998</v>
      </c>
      <c r="C3005" s="31" t="str">
        <f t="shared" si="138"/>
        <v>Drug and Biological Policy</v>
      </c>
      <c r="G3005" s="30" t="s">
        <v>167</v>
      </c>
      <c r="H3005" s="31" t="s">
        <v>1998</v>
      </c>
      <c r="I3005" s="31" t="str">
        <f t="shared" si="139"/>
        <v>Drug and Biological Policy</v>
      </c>
      <c r="J3005" t="e">
        <f t="shared" ca="1" si="140"/>
        <v>#N/A</v>
      </c>
      <c r="N3005" s="71" t="s">
        <v>3512</v>
      </c>
      <c r="O3005" s="34" t="s">
        <v>31</v>
      </c>
      <c r="P3005" s="69">
        <v>7195</v>
      </c>
      <c r="Q3005" s="34" t="s">
        <v>12040</v>
      </c>
      <c r="R3005" s="34" t="s">
        <v>1093</v>
      </c>
      <c r="S3005" s="69">
        <v>34838</v>
      </c>
      <c r="T3005" s="70" t="s">
        <v>12041</v>
      </c>
      <c r="U3005" s="34" t="s">
        <v>4699</v>
      </c>
      <c r="V3005" s="34" t="s">
        <v>4699</v>
      </c>
      <c r="W3005" s="34" t="s">
        <v>12021</v>
      </c>
      <c r="X3005" s="71" t="s">
        <v>3512</v>
      </c>
    </row>
    <row r="3006" spans="1:24" x14ac:dyDescent="0.25">
      <c r="A3006" s="30" t="s">
        <v>167</v>
      </c>
      <c r="B3006" s="31" t="s">
        <v>1999</v>
      </c>
      <c r="C3006" s="31" t="str">
        <f t="shared" si="138"/>
        <v>Drug and Biological Policy</v>
      </c>
      <c r="G3006" s="30" t="s">
        <v>167</v>
      </c>
      <c r="H3006" s="31" t="s">
        <v>1999</v>
      </c>
      <c r="I3006" s="31" t="str">
        <f t="shared" si="139"/>
        <v>Drug and Biological Policy</v>
      </c>
      <c r="J3006" t="e">
        <f t="shared" ca="1" si="140"/>
        <v>#N/A</v>
      </c>
      <c r="N3006" s="71" t="s">
        <v>3512</v>
      </c>
      <c r="O3006" s="34" t="s">
        <v>31</v>
      </c>
      <c r="P3006" s="69">
        <v>7196</v>
      </c>
      <c r="Q3006" s="34" t="s">
        <v>12042</v>
      </c>
      <c r="R3006" s="34" t="s">
        <v>1097</v>
      </c>
      <c r="S3006" s="69">
        <v>34839</v>
      </c>
      <c r="T3006" s="70" t="s">
        <v>12043</v>
      </c>
      <c r="U3006" s="34" t="s">
        <v>4699</v>
      </c>
      <c r="V3006" s="34" t="s">
        <v>4699</v>
      </c>
      <c r="W3006" s="34" t="s">
        <v>12021</v>
      </c>
      <c r="X3006" s="71" t="s">
        <v>3512</v>
      </c>
    </row>
    <row r="3007" spans="1:24" x14ac:dyDescent="0.25">
      <c r="A3007" s="30" t="s">
        <v>167</v>
      </c>
      <c r="B3007" s="31" t="s">
        <v>2000</v>
      </c>
      <c r="C3007" s="31" t="str">
        <f t="shared" si="138"/>
        <v>Drug and Biological Policy</v>
      </c>
      <c r="G3007" s="30" t="s">
        <v>167</v>
      </c>
      <c r="H3007" s="31" t="s">
        <v>2000</v>
      </c>
      <c r="I3007" s="31" t="str">
        <f t="shared" si="139"/>
        <v>Drug and Biological Policy</v>
      </c>
      <c r="J3007" t="e">
        <f t="shared" ca="1" si="140"/>
        <v>#N/A</v>
      </c>
      <c r="N3007" s="71" t="s">
        <v>3512</v>
      </c>
      <c r="O3007" s="34" t="s">
        <v>31</v>
      </c>
      <c r="P3007" s="69">
        <v>7197</v>
      </c>
      <c r="Q3007" s="34" t="s">
        <v>12044</v>
      </c>
      <c r="R3007" s="34" t="s">
        <v>1098</v>
      </c>
      <c r="S3007" s="69">
        <v>55454</v>
      </c>
      <c r="T3007" s="34" t="s">
        <v>12045</v>
      </c>
      <c r="U3007" s="34" t="s">
        <v>5017</v>
      </c>
      <c r="V3007" s="34" t="s">
        <v>5017</v>
      </c>
      <c r="W3007" s="34" t="s">
        <v>12046</v>
      </c>
      <c r="X3007" s="71" t="s">
        <v>3512</v>
      </c>
    </row>
    <row r="3008" spans="1:24" x14ac:dyDescent="0.25">
      <c r="A3008" s="30" t="s">
        <v>167</v>
      </c>
      <c r="B3008" s="31" t="s">
        <v>2001</v>
      </c>
      <c r="C3008" s="31" t="str">
        <f t="shared" si="138"/>
        <v>Drug and Biological Policy</v>
      </c>
      <c r="G3008" s="30" t="s">
        <v>167</v>
      </c>
      <c r="H3008" s="31" t="s">
        <v>2001</v>
      </c>
      <c r="I3008" s="31" t="str">
        <f t="shared" si="139"/>
        <v>Drug and Biological Policy</v>
      </c>
      <c r="J3008" t="e">
        <f t="shared" ca="1" si="140"/>
        <v>#N/A</v>
      </c>
      <c r="N3008" s="71" t="s">
        <v>3512</v>
      </c>
      <c r="O3008" s="34" t="s">
        <v>31</v>
      </c>
      <c r="P3008" s="69">
        <v>7198</v>
      </c>
      <c r="Q3008" s="34" t="s">
        <v>12047</v>
      </c>
      <c r="R3008" s="34" t="s">
        <v>1099</v>
      </c>
      <c r="S3008" s="69">
        <v>29572</v>
      </c>
      <c r="T3008" s="70" t="s">
        <v>12048</v>
      </c>
      <c r="U3008" s="34" t="s">
        <v>5017</v>
      </c>
      <c r="V3008" s="34" t="s">
        <v>5017</v>
      </c>
      <c r="W3008" s="34" t="s">
        <v>12049</v>
      </c>
      <c r="X3008" s="71" t="s">
        <v>3512</v>
      </c>
    </row>
    <row r="3009" spans="1:24" x14ac:dyDescent="0.25">
      <c r="A3009" s="30" t="s">
        <v>2002</v>
      </c>
      <c r="B3009" s="31" t="s">
        <v>1125</v>
      </c>
      <c r="C3009" s="31" t="str">
        <f t="shared" si="138"/>
        <v>Drug and Biological Policy</v>
      </c>
      <c r="G3009" s="30" t="s">
        <v>2002</v>
      </c>
      <c r="H3009" s="31" t="s">
        <v>1125</v>
      </c>
      <c r="I3009" s="31" t="str">
        <f t="shared" si="139"/>
        <v>Drug and Biological Policy</v>
      </c>
      <c r="J3009" t="e">
        <f t="shared" ca="1" si="140"/>
        <v>#N/A</v>
      </c>
      <c r="N3009" s="71" t="s">
        <v>3512</v>
      </c>
      <c r="O3009" s="34" t="s">
        <v>31</v>
      </c>
      <c r="P3009" s="69">
        <v>7499</v>
      </c>
      <c r="Q3009" s="70" t="s">
        <v>12050</v>
      </c>
      <c r="R3009" s="34" t="s">
        <v>979</v>
      </c>
      <c r="S3009" s="69">
        <v>55484</v>
      </c>
      <c r="T3009" s="70" t="s">
        <v>12051</v>
      </c>
      <c r="U3009" s="34" t="s">
        <v>4699</v>
      </c>
      <c r="V3009" s="34" t="s">
        <v>4699</v>
      </c>
      <c r="W3009" s="34" t="s">
        <v>12052</v>
      </c>
      <c r="X3009" s="71" t="s">
        <v>3512</v>
      </c>
    </row>
    <row r="3010" spans="1:24" x14ac:dyDescent="0.25">
      <c r="A3010" s="30" t="s">
        <v>2003</v>
      </c>
      <c r="B3010" s="31" t="s">
        <v>1125</v>
      </c>
      <c r="C3010" s="31" t="str">
        <f t="shared" si="138"/>
        <v>Drug and Biological Policy</v>
      </c>
      <c r="G3010" s="30" t="s">
        <v>2003</v>
      </c>
      <c r="H3010" s="31" t="s">
        <v>1125</v>
      </c>
      <c r="I3010" s="31" t="str">
        <f t="shared" si="139"/>
        <v>Drug and Biological Policy</v>
      </c>
      <c r="J3010" t="e">
        <f t="shared" ca="1" si="140"/>
        <v>#N/A</v>
      </c>
      <c r="N3010" s="71" t="s">
        <v>3512</v>
      </c>
      <c r="O3010" s="34" t="s">
        <v>31</v>
      </c>
      <c r="P3010" s="69">
        <v>7500</v>
      </c>
      <c r="Q3010" s="34" t="s">
        <v>12053</v>
      </c>
      <c r="R3010" s="34" t="s">
        <v>980</v>
      </c>
      <c r="S3010" s="69">
        <v>55503</v>
      </c>
      <c r="T3010" s="70" t="s">
        <v>12054</v>
      </c>
      <c r="U3010" s="34" t="s">
        <v>4699</v>
      </c>
      <c r="V3010" s="34" t="s">
        <v>4699</v>
      </c>
      <c r="W3010" s="34" t="s">
        <v>12052</v>
      </c>
      <c r="X3010" s="71" t="s">
        <v>3512</v>
      </c>
    </row>
    <row r="3011" spans="1:24" x14ac:dyDescent="0.25">
      <c r="A3011" s="30" t="s">
        <v>2004</v>
      </c>
      <c r="B3011" s="31" t="s">
        <v>1125</v>
      </c>
      <c r="C3011" s="31" t="str">
        <f t="shared" ref="C3011:C3041" si="141">VLOOKUP(A3011,$G:$I,3,0)</f>
        <v>Drug and Biological Policy</v>
      </c>
      <c r="G3011" s="30" t="s">
        <v>2004</v>
      </c>
      <c r="H3011" s="31" t="s">
        <v>1125</v>
      </c>
      <c r="I3011" s="31" t="str">
        <f t="shared" ref="I3011:I3041" si="142">VLOOKUP(G3011,$R:$X,7,0)</f>
        <v>Drug and Biological Policy</v>
      </c>
      <c r="J3011" t="e">
        <f t="shared" ref="J3011:J3041" ca="1" si="143">VLOOKUP(I3011,$J:$J,1,0)</f>
        <v>#N/A</v>
      </c>
      <c r="N3011" s="71" t="s">
        <v>3512</v>
      </c>
      <c r="O3011" s="34" t="s">
        <v>31</v>
      </c>
      <c r="P3011" s="69">
        <v>7741</v>
      </c>
      <c r="Q3011" s="34" t="s">
        <v>12055</v>
      </c>
      <c r="R3011" s="34" t="s">
        <v>936</v>
      </c>
      <c r="S3011" s="69">
        <v>25040</v>
      </c>
      <c r="T3011" s="34" t="s">
        <v>12056</v>
      </c>
      <c r="U3011" s="34" t="s">
        <v>4699</v>
      </c>
      <c r="V3011" s="34" t="s">
        <v>4699</v>
      </c>
      <c r="W3011" s="34" t="s">
        <v>12018</v>
      </c>
      <c r="X3011" s="71" t="s">
        <v>3512</v>
      </c>
    </row>
    <row r="3012" spans="1:24" x14ac:dyDescent="0.25">
      <c r="A3012" s="30" t="s">
        <v>2005</v>
      </c>
      <c r="B3012" s="31" t="s">
        <v>1125</v>
      </c>
      <c r="C3012" s="31" t="str">
        <f t="shared" si="141"/>
        <v>Drug and Biological Policy</v>
      </c>
      <c r="G3012" s="30" t="s">
        <v>2005</v>
      </c>
      <c r="H3012" s="31" t="s">
        <v>1125</v>
      </c>
      <c r="I3012" s="31" t="str">
        <f t="shared" si="142"/>
        <v>Drug and Biological Policy</v>
      </c>
      <c r="J3012" t="e">
        <f t="shared" ca="1" si="143"/>
        <v>#N/A</v>
      </c>
      <c r="N3012" s="71" t="s">
        <v>3512</v>
      </c>
      <c r="O3012" s="34" t="s">
        <v>34</v>
      </c>
      <c r="P3012" s="69">
        <v>3423</v>
      </c>
      <c r="Q3012" s="34" t="s">
        <v>12057</v>
      </c>
      <c r="R3012" s="34" t="s">
        <v>1769</v>
      </c>
      <c r="S3012" s="69">
        <v>28748</v>
      </c>
      <c r="T3012" s="70" t="s">
        <v>12058</v>
      </c>
      <c r="U3012" s="34" t="s">
        <v>4699</v>
      </c>
      <c r="V3012" s="34" t="s">
        <v>4699</v>
      </c>
      <c r="W3012" s="34" t="s">
        <v>12059</v>
      </c>
      <c r="X3012" s="71" t="s">
        <v>3512</v>
      </c>
    </row>
    <row r="3013" spans="1:24" x14ac:dyDescent="0.25">
      <c r="A3013" s="30" t="s">
        <v>2006</v>
      </c>
      <c r="B3013" s="31" t="s">
        <v>1125</v>
      </c>
      <c r="C3013" s="31" t="str">
        <f t="shared" si="141"/>
        <v>Drug and Biological Policy</v>
      </c>
      <c r="G3013" s="30" t="s">
        <v>2006</v>
      </c>
      <c r="H3013" s="31" t="s">
        <v>1125</v>
      </c>
      <c r="I3013" s="31" t="str">
        <f t="shared" si="142"/>
        <v>Drug and Biological Policy</v>
      </c>
      <c r="J3013" t="e">
        <f t="shared" ca="1" si="143"/>
        <v>#N/A</v>
      </c>
      <c r="N3013" s="71" t="s">
        <v>3512</v>
      </c>
      <c r="O3013" s="34" t="s">
        <v>34</v>
      </c>
      <c r="P3013" s="69">
        <v>4365</v>
      </c>
      <c r="Q3013" s="34" t="s">
        <v>12060</v>
      </c>
      <c r="R3013" s="34" t="s">
        <v>110</v>
      </c>
      <c r="S3013" s="69">
        <v>55393</v>
      </c>
      <c r="T3013" s="70" t="s">
        <v>12061</v>
      </c>
      <c r="U3013" s="34" t="s">
        <v>4699</v>
      </c>
      <c r="V3013" s="34" t="s">
        <v>4699</v>
      </c>
      <c r="W3013" s="34" t="s">
        <v>12062</v>
      </c>
      <c r="X3013" s="71" t="s">
        <v>3512</v>
      </c>
    </row>
    <row r="3014" spans="1:24" x14ac:dyDescent="0.25">
      <c r="A3014" s="30" t="s">
        <v>2006</v>
      </c>
      <c r="B3014" s="31" t="s">
        <v>577</v>
      </c>
      <c r="C3014" s="31" t="str">
        <f t="shared" si="141"/>
        <v>Drug and Biological Policy</v>
      </c>
      <c r="G3014" s="30" t="s">
        <v>2006</v>
      </c>
      <c r="H3014" s="31" t="s">
        <v>577</v>
      </c>
      <c r="I3014" s="31" t="str">
        <f t="shared" si="142"/>
        <v>Drug and Biological Policy</v>
      </c>
      <c r="J3014" t="e">
        <f t="shared" ca="1" si="143"/>
        <v>#N/A</v>
      </c>
      <c r="N3014" s="71" t="s">
        <v>3512</v>
      </c>
      <c r="O3014" s="34" t="s">
        <v>34</v>
      </c>
      <c r="P3014" s="69">
        <v>6536</v>
      </c>
      <c r="Q3014" s="70" t="s">
        <v>12063</v>
      </c>
      <c r="R3014" s="34" t="s">
        <v>826</v>
      </c>
      <c r="S3014" s="69">
        <v>28656</v>
      </c>
      <c r="T3014" s="70" t="s">
        <v>12064</v>
      </c>
      <c r="U3014" s="34" t="s">
        <v>4699</v>
      </c>
      <c r="V3014" s="34" t="s">
        <v>4699</v>
      </c>
      <c r="W3014" s="34" t="s">
        <v>12059</v>
      </c>
      <c r="X3014" s="71" t="s">
        <v>3512</v>
      </c>
    </row>
    <row r="3015" spans="1:24" x14ac:dyDescent="0.25">
      <c r="A3015" s="30" t="s">
        <v>2006</v>
      </c>
      <c r="B3015" s="31" t="s">
        <v>578</v>
      </c>
      <c r="C3015" s="31" t="str">
        <f t="shared" si="141"/>
        <v>Drug and Biological Policy</v>
      </c>
      <c r="G3015" s="30" t="s">
        <v>2006</v>
      </c>
      <c r="H3015" s="31" t="s">
        <v>578</v>
      </c>
      <c r="I3015" s="31" t="str">
        <f t="shared" si="142"/>
        <v>Drug and Biological Policy</v>
      </c>
      <c r="J3015" t="e">
        <f t="shared" ca="1" si="143"/>
        <v>#N/A</v>
      </c>
      <c r="N3015" s="71" t="s">
        <v>3512</v>
      </c>
      <c r="O3015" s="34" t="s">
        <v>34</v>
      </c>
      <c r="P3015" s="69">
        <v>6537</v>
      </c>
      <c r="Q3015" s="34" t="s">
        <v>12065</v>
      </c>
      <c r="R3015" s="34" t="s">
        <v>835</v>
      </c>
      <c r="S3015" s="69">
        <v>19991</v>
      </c>
      <c r="T3015" s="70" t="s">
        <v>12066</v>
      </c>
      <c r="U3015" s="34" t="s">
        <v>4699</v>
      </c>
      <c r="V3015" s="34" t="s">
        <v>4699</v>
      </c>
      <c r="W3015" s="34" t="s">
        <v>12067</v>
      </c>
      <c r="X3015" s="71" t="s">
        <v>3512</v>
      </c>
    </row>
    <row r="3016" spans="1:24" x14ac:dyDescent="0.25">
      <c r="A3016" s="30" t="s">
        <v>2006</v>
      </c>
      <c r="B3016" s="31" t="s">
        <v>574</v>
      </c>
      <c r="C3016" s="31" t="str">
        <f t="shared" si="141"/>
        <v>Drug and Biological Policy</v>
      </c>
      <c r="G3016" s="30" t="s">
        <v>2006</v>
      </c>
      <c r="H3016" s="31" t="s">
        <v>574</v>
      </c>
      <c r="I3016" s="31" t="str">
        <f t="shared" si="142"/>
        <v>Drug and Biological Policy</v>
      </c>
      <c r="J3016" t="e">
        <f t="shared" ca="1" si="143"/>
        <v>#N/A</v>
      </c>
      <c r="N3016" s="71" t="s">
        <v>3512</v>
      </c>
      <c r="O3016" s="34" t="s">
        <v>34</v>
      </c>
      <c r="P3016" s="69">
        <v>6542</v>
      </c>
      <c r="Q3016" s="34" t="s">
        <v>12068</v>
      </c>
      <c r="R3016" s="34" t="s">
        <v>828</v>
      </c>
      <c r="S3016" s="69">
        <v>60671</v>
      </c>
      <c r="T3016" s="70" t="s">
        <v>12069</v>
      </c>
      <c r="U3016" s="34" t="s">
        <v>4699</v>
      </c>
      <c r="V3016" s="34" t="s">
        <v>4699</v>
      </c>
      <c r="W3016" s="34" t="s">
        <v>12070</v>
      </c>
      <c r="X3016" s="71" t="s">
        <v>3512</v>
      </c>
    </row>
    <row r="3017" spans="1:24" x14ac:dyDescent="0.25">
      <c r="A3017" s="30" t="s">
        <v>2006</v>
      </c>
      <c r="B3017" s="31" t="s">
        <v>575</v>
      </c>
      <c r="C3017" s="31" t="str">
        <f t="shared" si="141"/>
        <v>Drug and Biological Policy</v>
      </c>
      <c r="G3017" s="30" t="s">
        <v>2006</v>
      </c>
      <c r="H3017" s="31" t="s">
        <v>575</v>
      </c>
      <c r="I3017" s="31" t="str">
        <f t="shared" si="142"/>
        <v>Drug and Biological Policy</v>
      </c>
      <c r="J3017" t="e">
        <f t="shared" ca="1" si="143"/>
        <v>#N/A</v>
      </c>
      <c r="N3017" s="71" t="s">
        <v>3512</v>
      </c>
      <c r="O3017" s="34" t="s">
        <v>34</v>
      </c>
      <c r="P3017" s="69">
        <v>6543</v>
      </c>
      <c r="Q3017" s="34" t="s">
        <v>12071</v>
      </c>
      <c r="R3017" s="34" t="s">
        <v>830</v>
      </c>
      <c r="S3017" s="69">
        <v>19815</v>
      </c>
      <c r="T3017" s="34" t="s">
        <v>12072</v>
      </c>
      <c r="U3017" s="34" t="s">
        <v>4699</v>
      </c>
      <c r="V3017" s="34" t="s">
        <v>4699</v>
      </c>
      <c r="W3017" s="34" t="s">
        <v>12067</v>
      </c>
      <c r="X3017" s="71" t="s">
        <v>3512</v>
      </c>
    </row>
    <row r="3018" spans="1:24" x14ac:dyDescent="0.25">
      <c r="A3018" s="30" t="s">
        <v>2006</v>
      </c>
      <c r="B3018" s="31" t="s">
        <v>586</v>
      </c>
      <c r="C3018" s="31" t="str">
        <f t="shared" si="141"/>
        <v>Drug and Biological Policy</v>
      </c>
      <c r="G3018" s="30" t="s">
        <v>2006</v>
      </c>
      <c r="H3018" s="31" t="s">
        <v>586</v>
      </c>
      <c r="I3018" s="31" t="str">
        <f t="shared" si="142"/>
        <v>Drug and Biological Policy</v>
      </c>
      <c r="J3018" t="e">
        <f t="shared" ca="1" si="143"/>
        <v>#N/A</v>
      </c>
      <c r="N3018" s="71" t="s">
        <v>3512</v>
      </c>
      <c r="O3018" s="34" t="s">
        <v>34</v>
      </c>
      <c r="P3018" s="69">
        <v>7009</v>
      </c>
      <c r="Q3018" s="70" t="s">
        <v>12073</v>
      </c>
      <c r="R3018" s="34" t="s">
        <v>1024</v>
      </c>
      <c r="S3018" s="69">
        <v>28638</v>
      </c>
      <c r="T3018" s="70" t="s">
        <v>12074</v>
      </c>
      <c r="U3018" s="34" t="s">
        <v>4699</v>
      </c>
      <c r="V3018" s="34" t="s">
        <v>4699</v>
      </c>
      <c r="W3018" s="34" t="s">
        <v>12059</v>
      </c>
      <c r="X3018" s="71" t="s">
        <v>3512</v>
      </c>
    </row>
    <row r="3019" spans="1:24" x14ac:dyDescent="0.25">
      <c r="A3019" s="30" t="s">
        <v>2006</v>
      </c>
      <c r="B3019" s="31" t="s">
        <v>586</v>
      </c>
      <c r="C3019" s="31" t="str">
        <f t="shared" si="141"/>
        <v>Drug and Biological Policy</v>
      </c>
      <c r="G3019" s="30" t="s">
        <v>2006</v>
      </c>
      <c r="H3019" s="31" t="s">
        <v>586</v>
      </c>
      <c r="I3019" s="31" t="str">
        <f t="shared" si="142"/>
        <v>Drug and Biological Policy</v>
      </c>
      <c r="J3019" t="e">
        <f t="shared" ca="1" si="143"/>
        <v>#N/A</v>
      </c>
      <c r="N3019" s="34" t="s">
        <v>3511</v>
      </c>
      <c r="O3019" s="34" t="s">
        <v>12075</v>
      </c>
      <c r="P3019" s="69">
        <v>5469</v>
      </c>
      <c r="Q3019" s="34" t="s">
        <v>12076</v>
      </c>
      <c r="R3019" s="34" t="s">
        <v>12077</v>
      </c>
      <c r="S3019" s="69">
        <v>11472</v>
      </c>
      <c r="T3019" s="70" t="s">
        <v>12078</v>
      </c>
      <c r="U3019" s="34" t="s">
        <v>4638</v>
      </c>
      <c r="V3019" s="34" t="s">
        <v>4639</v>
      </c>
      <c r="W3019" s="34" t="s">
        <v>12079</v>
      </c>
      <c r="X3019" s="34" t="s">
        <v>3511</v>
      </c>
    </row>
    <row r="3020" spans="1:24" x14ac:dyDescent="0.25">
      <c r="A3020" s="30" t="s">
        <v>2006</v>
      </c>
      <c r="B3020" s="31" t="s">
        <v>579</v>
      </c>
      <c r="C3020" s="31" t="str">
        <f t="shared" si="141"/>
        <v>Drug and Biological Policy</v>
      </c>
      <c r="G3020" s="30" t="s">
        <v>2006</v>
      </c>
      <c r="H3020" s="31" t="s">
        <v>579</v>
      </c>
      <c r="I3020" s="31" t="str">
        <f t="shared" si="142"/>
        <v>Drug and Biological Policy</v>
      </c>
      <c r="J3020" t="e">
        <f t="shared" ca="1" si="143"/>
        <v>#N/A</v>
      </c>
      <c r="N3020" s="34" t="s">
        <v>3511</v>
      </c>
      <c r="O3020" s="34" t="s">
        <v>12080</v>
      </c>
      <c r="P3020" s="69">
        <v>5467</v>
      </c>
      <c r="Q3020" s="34" t="s">
        <v>12081</v>
      </c>
      <c r="R3020" s="34" t="s">
        <v>12082</v>
      </c>
      <c r="S3020" s="69">
        <v>46649</v>
      </c>
      <c r="T3020" s="70" t="s">
        <v>12083</v>
      </c>
      <c r="U3020" s="34" t="s">
        <v>4728</v>
      </c>
      <c r="V3020" s="34" t="s">
        <v>4741</v>
      </c>
      <c r="W3020" s="34" t="s">
        <v>12084</v>
      </c>
      <c r="X3020" s="34" t="s">
        <v>3511</v>
      </c>
    </row>
    <row r="3021" spans="1:24" x14ac:dyDescent="0.25">
      <c r="A3021" s="30" t="s">
        <v>2006</v>
      </c>
      <c r="B3021" s="31" t="s">
        <v>579</v>
      </c>
      <c r="C3021" s="31" t="str">
        <f t="shared" si="141"/>
        <v>Drug and Biological Policy</v>
      </c>
      <c r="G3021" s="30" t="s">
        <v>2006</v>
      </c>
      <c r="H3021" s="31" t="s">
        <v>579</v>
      </c>
      <c r="I3021" s="31" t="str">
        <f t="shared" si="142"/>
        <v>Drug and Biological Policy</v>
      </c>
      <c r="J3021" t="e">
        <f t="shared" ca="1" si="143"/>
        <v>#N/A</v>
      </c>
      <c r="N3021" s="34" t="s">
        <v>3511</v>
      </c>
      <c r="O3021" s="34" t="s">
        <v>12080</v>
      </c>
      <c r="P3021" s="69">
        <v>5468</v>
      </c>
      <c r="Q3021" s="34" t="s">
        <v>12085</v>
      </c>
      <c r="R3021" s="34" t="s">
        <v>12086</v>
      </c>
      <c r="S3021" s="69">
        <v>46650</v>
      </c>
      <c r="T3021" s="70" t="s">
        <v>12087</v>
      </c>
      <c r="U3021" s="34" t="s">
        <v>4728</v>
      </c>
      <c r="V3021" s="34" t="s">
        <v>4741</v>
      </c>
      <c r="W3021" s="34" t="s">
        <v>12084</v>
      </c>
      <c r="X3021" s="34" t="s">
        <v>3511</v>
      </c>
    </row>
    <row r="3022" spans="1:24" x14ac:dyDescent="0.25">
      <c r="A3022" s="30" t="s">
        <v>2006</v>
      </c>
      <c r="B3022" s="31" t="s">
        <v>581</v>
      </c>
      <c r="C3022" s="31" t="str">
        <f t="shared" si="141"/>
        <v>Drug and Biological Policy</v>
      </c>
      <c r="G3022" s="30" t="s">
        <v>2006</v>
      </c>
      <c r="H3022" s="31" t="s">
        <v>581</v>
      </c>
      <c r="I3022" s="31" t="str">
        <f t="shared" si="142"/>
        <v>Drug and Biological Policy</v>
      </c>
      <c r="J3022" t="e">
        <f t="shared" ca="1" si="143"/>
        <v>#N/A</v>
      </c>
      <c r="N3022" s="34" t="s">
        <v>3511</v>
      </c>
      <c r="O3022" s="34" t="s">
        <v>12088</v>
      </c>
      <c r="P3022" s="69">
        <v>7977</v>
      </c>
      <c r="Q3022" s="34" t="s">
        <v>12089</v>
      </c>
      <c r="R3022" s="34" t="s">
        <v>12090</v>
      </c>
      <c r="S3022" s="69">
        <v>45268</v>
      </c>
      <c r="T3022" s="70" t="s">
        <v>12091</v>
      </c>
      <c r="U3022" s="34" t="s">
        <v>4638</v>
      </c>
      <c r="V3022" s="34" t="s">
        <v>4639</v>
      </c>
      <c r="W3022" s="34" t="s">
        <v>12092</v>
      </c>
      <c r="X3022" s="34" t="s">
        <v>3511</v>
      </c>
    </row>
    <row r="3023" spans="1:24" x14ac:dyDescent="0.25">
      <c r="A3023" s="30" t="s">
        <v>2006</v>
      </c>
      <c r="B3023" s="31" t="s">
        <v>584</v>
      </c>
      <c r="C3023" s="31" t="str">
        <f t="shared" si="141"/>
        <v>Drug and Biological Policy</v>
      </c>
      <c r="G3023" s="30" t="s">
        <v>2006</v>
      </c>
      <c r="H3023" s="31" t="s">
        <v>584</v>
      </c>
      <c r="I3023" s="31" t="str">
        <f t="shared" si="142"/>
        <v>Drug and Biological Policy</v>
      </c>
      <c r="J3023" t="e">
        <f t="shared" ca="1" si="143"/>
        <v>#N/A</v>
      </c>
      <c r="N3023" s="34" t="s">
        <v>3511</v>
      </c>
      <c r="O3023" s="34" t="s">
        <v>12088</v>
      </c>
      <c r="P3023" s="69">
        <v>7978</v>
      </c>
      <c r="Q3023" s="34" t="s">
        <v>12093</v>
      </c>
      <c r="R3023" s="34" t="s">
        <v>12094</v>
      </c>
      <c r="S3023" s="69">
        <v>45244</v>
      </c>
      <c r="T3023" s="70" t="s">
        <v>12095</v>
      </c>
      <c r="U3023" s="34" t="s">
        <v>4638</v>
      </c>
      <c r="V3023" s="34" t="s">
        <v>4639</v>
      </c>
      <c r="W3023" s="34" t="s">
        <v>12096</v>
      </c>
      <c r="X3023" s="34" t="s">
        <v>3511</v>
      </c>
    </row>
    <row r="3024" spans="1:24" x14ac:dyDescent="0.25">
      <c r="A3024" s="30" t="s">
        <v>2006</v>
      </c>
      <c r="B3024" s="31" t="s">
        <v>585</v>
      </c>
      <c r="C3024" s="31" t="str">
        <f t="shared" si="141"/>
        <v>Drug and Biological Policy</v>
      </c>
      <c r="G3024" s="30" t="s">
        <v>2006</v>
      </c>
      <c r="H3024" s="31" t="s">
        <v>585</v>
      </c>
      <c r="I3024" s="31" t="str">
        <f t="shared" si="142"/>
        <v>Drug and Biological Policy</v>
      </c>
      <c r="J3024" t="e">
        <f t="shared" ca="1" si="143"/>
        <v>#N/A</v>
      </c>
      <c r="N3024" s="34" t="s">
        <v>3511</v>
      </c>
      <c r="O3024" s="34" t="s">
        <v>12088</v>
      </c>
      <c r="P3024" s="69">
        <v>7979</v>
      </c>
      <c r="Q3024" s="34" t="s">
        <v>12097</v>
      </c>
      <c r="R3024" s="34" t="s">
        <v>12098</v>
      </c>
      <c r="S3024" s="69">
        <v>45271</v>
      </c>
      <c r="T3024" s="70" t="s">
        <v>12099</v>
      </c>
      <c r="U3024" s="34" t="s">
        <v>4638</v>
      </c>
      <c r="V3024" s="34" t="s">
        <v>4639</v>
      </c>
      <c r="W3024" s="34" t="s">
        <v>12092</v>
      </c>
      <c r="X3024" s="34" t="s">
        <v>3511</v>
      </c>
    </row>
    <row r="3025" spans="1:24" x14ac:dyDescent="0.25">
      <c r="A3025" s="30" t="s">
        <v>2006</v>
      </c>
      <c r="B3025" s="31" t="s">
        <v>576</v>
      </c>
      <c r="C3025" s="31" t="str">
        <f t="shared" si="141"/>
        <v>Drug and Biological Policy</v>
      </c>
      <c r="G3025" s="30" t="s">
        <v>2006</v>
      </c>
      <c r="H3025" s="31" t="s">
        <v>576</v>
      </c>
      <c r="I3025" s="31" t="str">
        <f t="shared" si="142"/>
        <v>Drug and Biological Policy</v>
      </c>
      <c r="J3025" t="e">
        <f t="shared" ca="1" si="143"/>
        <v>#N/A</v>
      </c>
      <c r="N3025" s="34" t="s">
        <v>3511</v>
      </c>
      <c r="O3025" s="34" t="s">
        <v>12100</v>
      </c>
      <c r="P3025" s="69">
        <v>5464</v>
      </c>
      <c r="Q3025" s="70" t="s">
        <v>12101</v>
      </c>
      <c r="R3025" s="34" t="s">
        <v>12102</v>
      </c>
      <c r="S3025" s="69">
        <v>46608</v>
      </c>
      <c r="T3025" s="70" t="s">
        <v>12103</v>
      </c>
      <c r="U3025" s="34" t="s">
        <v>4638</v>
      </c>
      <c r="V3025" s="34" t="s">
        <v>4639</v>
      </c>
      <c r="W3025" s="34" t="s">
        <v>12104</v>
      </c>
      <c r="X3025" s="34" t="s">
        <v>3511</v>
      </c>
    </row>
    <row r="3026" spans="1:24" x14ac:dyDescent="0.25">
      <c r="A3026" s="30" t="s">
        <v>2006</v>
      </c>
      <c r="B3026" s="31" t="s">
        <v>583</v>
      </c>
      <c r="C3026" s="31" t="str">
        <f t="shared" si="141"/>
        <v>Drug and Biological Policy</v>
      </c>
      <c r="G3026" s="30" t="s">
        <v>2006</v>
      </c>
      <c r="H3026" s="31" t="s">
        <v>583</v>
      </c>
      <c r="I3026" s="31" t="str">
        <f t="shared" si="142"/>
        <v>Drug and Biological Policy</v>
      </c>
      <c r="J3026" t="e">
        <f t="shared" ca="1" si="143"/>
        <v>#N/A</v>
      </c>
      <c r="N3026" s="34" t="s">
        <v>3511</v>
      </c>
      <c r="O3026" s="34" t="s">
        <v>12100</v>
      </c>
      <c r="P3026" s="69">
        <v>5465</v>
      </c>
      <c r="Q3026" s="70" t="s">
        <v>12105</v>
      </c>
      <c r="R3026" s="34" t="s">
        <v>12106</v>
      </c>
      <c r="S3026" s="69">
        <v>46596</v>
      </c>
      <c r="T3026" s="70" t="s">
        <v>12107</v>
      </c>
      <c r="U3026" s="34" t="s">
        <v>4728</v>
      </c>
      <c r="V3026" s="34" t="s">
        <v>4741</v>
      </c>
      <c r="W3026" s="34" t="s">
        <v>12104</v>
      </c>
      <c r="X3026" s="34" t="s">
        <v>3511</v>
      </c>
    </row>
    <row r="3027" spans="1:24" x14ac:dyDescent="0.25">
      <c r="A3027" s="30" t="s">
        <v>2006</v>
      </c>
      <c r="B3027" s="31" t="s">
        <v>1126</v>
      </c>
      <c r="C3027" s="31" t="str">
        <f t="shared" si="141"/>
        <v>Drug and Biological Policy</v>
      </c>
      <c r="G3027" s="30" t="s">
        <v>2006</v>
      </c>
      <c r="H3027" s="31" t="s">
        <v>1126</v>
      </c>
      <c r="I3027" s="31" t="str">
        <f t="shared" si="142"/>
        <v>Drug and Biological Policy</v>
      </c>
      <c r="J3027" t="e">
        <f t="shared" ca="1" si="143"/>
        <v>#N/A</v>
      </c>
      <c r="N3027" s="34" t="s">
        <v>3511</v>
      </c>
      <c r="O3027" s="34" t="s">
        <v>12108</v>
      </c>
      <c r="P3027" s="69">
        <v>7214</v>
      </c>
      <c r="Q3027" s="34" t="s">
        <v>12109</v>
      </c>
      <c r="R3027" s="34" t="s">
        <v>12110</v>
      </c>
      <c r="S3027" s="69">
        <v>55652</v>
      </c>
      <c r="T3027" s="70" t="s">
        <v>12111</v>
      </c>
      <c r="U3027" s="34" t="s">
        <v>4728</v>
      </c>
      <c r="V3027" s="34" t="s">
        <v>4729</v>
      </c>
      <c r="W3027" s="34" t="s">
        <v>12112</v>
      </c>
      <c r="X3027" s="34" t="s">
        <v>3511</v>
      </c>
    </row>
    <row r="3028" spans="1:24" x14ac:dyDescent="0.25">
      <c r="A3028" s="30" t="s">
        <v>2006</v>
      </c>
      <c r="B3028" s="31" t="s">
        <v>569</v>
      </c>
      <c r="C3028" s="31" t="str">
        <f t="shared" si="141"/>
        <v>Drug and Biological Policy</v>
      </c>
      <c r="G3028" s="30" t="s">
        <v>2006</v>
      </c>
      <c r="H3028" s="31" t="s">
        <v>569</v>
      </c>
      <c r="I3028" s="31" t="str">
        <f t="shared" si="142"/>
        <v>Drug and Biological Policy</v>
      </c>
      <c r="J3028" t="e">
        <f t="shared" ca="1" si="143"/>
        <v>#N/A</v>
      </c>
      <c r="N3028" s="34" t="s">
        <v>3511</v>
      </c>
      <c r="O3028" s="34" t="s">
        <v>12108</v>
      </c>
      <c r="P3028" s="69">
        <v>7215</v>
      </c>
      <c r="Q3028" s="70" t="s">
        <v>12113</v>
      </c>
      <c r="R3028" s="34" t="s">
        <v>12114</v>
      </c>
      <c r="S3028" s="69">
        <v>58230</v>
      </c>
      <c r="T3028" s="70" t="s">
        <v>12115</v>
      </c>
      <c r="U3028" s="34" t="s">
        <v>4638</v>
      </c>
      <c r="V3028" s="34" t="s">
        <v>4639</v>
      </c>
      <c r="W3028" s="34" t="s">
        <v>12116</v>
      </c>
      <c r="X3028" s="34" t="s">
        <v>3511</v>
      </c>
    </row>
    <row r="3029" spans="1:24" x14ac:dyDescent="0.25">
      <c r="A3029" s="30" t="s">
        <v>2006</v>
      </c>
      <c r="B3029" s="31" t="s">
        <v>569</v>
      </c>
      <c r="C3029" s="31" t="str">
        <f t="shared" si="141"/>
        <v>Drug and Biological Policy</v>
      </c>
      <c r="G3029" s="30" t="s">
        <v>2006</v>
      </c>
      <c r="H3029" s="31" t="s">
        <v>569</v>
      </c>
      <c r="I3029" s="31" t="str">
        <f t="shared" si="142"/>
        <v>Drug and Biological Policy</v>
      </c>
      <c r="J3029" t="e">
        <f t="shared" ca="1" si="143"/>
        <v>#N/A</v>
      </c>
      <c r="N3029" s="34" t="s">
        <v>3511</v>
      </c>
      <c r="O3029" s="34" t="s">
        <v>12108</v>
      </c>
      <c r="P3029" s="69">
        <v>7216</v>
      </c>
      <c r="Q3029" s="34" t="s">
        <v>12117</v>
      </c>
      <c r="R3029" s="34" t="s">
        <v>12118</v>
      </c>
      <c r="S3029" s="69">
        <v>27754</v>
      </c>
      <c r="T3029" s="70" t="s">
        <v>12119</v>
      </c>
      <c r="U3029" s="34" t="s">
        <v>4728</v>
      </c>
      <c r="V3029" s="34" t="s">
        <v>4729</v>
      </c>
      <c r="W3029" s="34" t="s">
        <v>12120</v>
      </c>
      <c r="X3029" s="34" t="s">
        <v>3511</v>
      </c>
    </row>
    <row r="3030" spans="1:24" x14ac:dyDescent="0.25">
      <c r="A3030" s="30" t="s">
        <v>2006</v>
      </c>
      <c r="B3030" s="31" t="s">
        <v>567</v>
      </c>
      <c r="C3030" s="31" t="str">
        <f t="shared" si="141"/>
        <v>Drug and Biological Policy</v>
      </c>
      <c r="G3030" s="30" t="s">
        <v>2006</v>
      </c>
      <c r="H3030" s="31" t="s">
        <v>567</v>
      </c>
      <c r="I3030" s="31" t="str">
        <f t="shared" si="142"/>
        <v>Drug and Biological Policy</v>
      </c>
      <c r="J3030" t="e">
        <f t="shared" ca="1" si="143"/>
        <v>#N/A</v>
      </c>
      <c r="N3030" s="34" t="s">
        <v>3511</v>
      </c>
      <c r="O3030" s="34" t="s">
        <v>12108</v>
      </c>
      <c r="P3030" s="69">
        <v>7217</v>
      </c>
      <c r="Q3030" s="34" t="s">
        <v>12121</v>
      </c>
      <c r="R3030" s="34" t="s">
        <v>12122</v>
      </c>
      <c r="S3030" s="69">
        <v>50531</v>
      </c>
      <c r="T3030" s="70" t="s">
        <v>12123</v>
      </c>
      <c r="U3030" s="34" t="s">
        <v>4638</v>
      </c>
      <c r="V3030" s="34" t="s">
        <v>4639</v>
      </c>
      <c r="W3030" s="34" t="s">
        <v>12124</v>
      </c>
      <c r="X3030" s="34" t="s">
        <v>3511</v>
      </c>
    </row>
    <row r="3031" spans="1:24" x14ac:dyDescent="0.25">
      <c r="A3031" s="30" t="s">
        <v>2006</v>
      </c>
      <c r="B3031" s="31" t="s">
        <v>567</v>
      </c>
      <c r="C3031" s="31" t="str">
        <f t="shared" si="141"/>
        <v>Drug and Biological Policy</v>
      </c>
      <c r="G3031" s="30" t="s">
        <v>2006</v>
      </c>
      <c r="H3031" s="31" t="s">
        <v>567</v>
      </c>
      <c r="I3031" s="31" t="str">
        <f t="shared" si="142"/>
        <v>Drug and Biological Policy</v>
      </c>
      <c r="J3031" t="e">
        <f t="shared" ca="1" si="143"/>
        <v>#N/A</v>
      </c>
      <c r="N3031" s="34" t="s">
        <v>3511</v>
      </c>
      <c r="O3031" s="34" t="s">
        <v>12108</v>
      </c>
      <c r="P3031" s="69">
        <v>7654</v>
      </c>
      <c r="Q3031" s="70" t="s">
        <v>12125</v>
      </c>
      <c r="R3031" s="34" t="s">
        <v>12126</v>
      </c>
      <c r="S3031" s="69">
        <v>55658</v>
      </c>
      <c r="T3031" s="70" t="s">
        <v>12127</v>
      </c>
      <c r="U3031" s="34" t="s">
        <v>4728</v>
      </c>
      <c r="V3031" s="34" t="s">
        <v>4729</v>
      </c>
      <c r="W3031" s="34" t="s">
        <v>12128</v>
      </c>
      <c r="X3031" s="34" t="s">
        <v>3511</v>
      </c>
    </row>
    <row r="3032" spans="1:24" x14ac:dyDescent="0.25">
      <c r="A3032" s="30" t="s">
        <v>2006</v>
      </c>
      <c r="B3032" s="31" t="s">
        <v>566</v>
      </c>
      <c r="C3032" s="31" t="str">
        <f t="shared" si="141"/>
        <v>Drug and Biological Policy</v>
      </c>
      <c r="G3032" s="30" t="s">
        <v>2006</v>
      </c>
      <c r="H3032" s="31" t="s">
        <v>566</v>
      </c>
      <c r="I3032" s="31" t="str">
        <f t="shared" si="142"/>
        <v>Drug and Biological Policy</v>
      </c>
      <c r="J3032" t="e">
        <f t="shared" ca="1" si="143"/>
        <v>#N/A</v>
      </c>
      <c r="N3032" s="34" t="s">
        <v>3511</v>
      </c>
      <c r="O3032" s="34" t="s">
        <v>12108</v>
      </c>
      <c r="P3032" s="69">
        <v>7655</v>
      </c>
      <c r="Q3032" s="70" t="s">
        <v>12129</v>
      </c>
      <c r="R3032" s="34" t="s">
        <v>12130</v>
      </c>
      <c r="S3032" s="69">
        <v>55500</v>
      </c>
      <c r="T3032" s="34" t="s">
        <v>12131</v>
      </c>
      <c r="U3032" s="34" t="s">
        <v>4638</v>
      </c>
      <c r="V3032" s="34" t="s">
        <v>4639</v>
      </c>
      <c r="W3032" s="34" t="s">
        <v>12132</v>
      </c>
      <c r="X3032" s="34" t="s">
        <v>3511</v>
      </c>
    </row>
    <row r="3033" spans="1:24" x14ac:dyDescent="0.25">
      <c r="A3033" s="30" t="s">
        <v>2006</v>
      </c>
      <c r="B3033" s="31" t="s">
        <v>570</v>
      </c>
      <c r="C3033" s="31" t="str">
        <f t="shared" si="141"/>
        <v>Drug and Biological Policy</v>
      </c>
      <c r="G3033" s="30" t="s">
        <v>2006</v>
      </c>
      <c r="H3033" s="31" t="s">
        <v>570</v>
      </c>
      <c r="I3033" s="31" t="str">
        <f t="shared" si="142"/>
        <v>Drug and Biological Policy</v>
      </c>
      <c r="J3033" t="e">
        <f t="shared" ca="1" si="143"/>
        <v>#N/A</v>
      </c>
      <c r="N3033" s="34" t="s">
        <v>3511</v>
      </c>
      <c r="O3033" s="34" t="s">
        <v>12108</v>
      </c>
      <c r="P3033" s="69">
        <v>7656</v>
      </c>
      <c r="Q3033" s="34" t="s">
        <v>12133</v>
      </c>
      <c r="R3033" s="34" t="s">
        <v>12134</v>
      </c>
      <c r="S3033" s="69">
        <v>27931</v>
      </c>
      <c r="T3033" s="70" t="s">
        <v>12135</v>
      </c>
      <c r="U3033" s="34" t="s">
        <v>4728</v>
      </c>
      <c r="V3033" s="34" t="s">
        <v>4729</v>
      </c>
      <c r="W3033" s="34" t="s">
        <v>12136</v>
      </c>
      <c r="X3033" s="34" t="s">
        <v>3511</v>
      </c>
    </row>
    <row r="3034" spans="1:24" x14ac:dyDescent="0.25">
      <c r="A3034" s="30" t="s">
        <v>2006</v>
      </c>
      <c r="B3034" s="31" t="s">
        <v>571</v>
      </c>
      <c r="C3034" s="31" t="str">
        <f t="shared" si="141"/>
        <v>Drug and Biological Policy</v>
      </c>
      <c r="G3034" s="30" t="s">
        <v>2006</v>
      </c>
      <c r="H3034" s="31" t="s">
        <v>571</v>
      </c>
      <c r="I3034" s="31" t="str">
        <f t="shared" si="142"/>
        <v>Drug and Biological Policy</v>
      </c>
      <c r="J3034" t="e">
        <f t="shared" ca="1" si="143"/>
        <v>#N/A</v>
      </c>
      <c r="N3034" s="34" t="s">
        <v>3511</v>
      </c>
      <c r="O3034" s="34" t="s">
        <v>12108</v>
      </c>
      <c r="P3034" s="69">
        <v>7657</v>
      </c>
      <c r="Q3034" s="70" t="s">
        <v>12137</v>
      </c>
      <c r="R3034" s="34" t="s">
        <v>12138</v>
      </c>
      <c r="S3034" s="69">
        <v>58235</v>
      </c>
      <c r="T3034" s="70" t="s">
        <v>12139</v>
      </c>
      <c r="U3034" s="34" t="s">
        <v>4638</v>
      </c>
      <c r="V3034" s="34" t="s">
        <v>4639</v>
      </c>
      <c r="W3034" s="34" t="s">
        <v>12116</v>
      </c>
      <c r="X3034" s="34" t="s">
        <v>3511</v>
      </c>
    </row>
    <row r="3035" spans="1:24" x14ac:dyDescent="0.25">
      <c r="A3035" s="30" t="s">
        <v>2006</v>
      </c>
      <c r="B3035" s="31" t="s">
        <v>572</v>
      </c>
      <c r="C3035" s="31" t="str">
        <f t="shared" si="141"/>
        <v>Drug and Biological Policy</v>
      </c>
      <c r="G3035" s="30" t="s">
        <v>2006</v>
      </c>
      <c r="H3035" s="31" t="s">
        <v>572</v>
      </c>
      <c r="I3035" s="31" t="str">
        <f t="shared" si="142"/>
        <v>Drug and Biological Policy</v>
      </c>
      <c r="J3035" t="e">
        <f t="shared" ca="1" si="143"/>
        <v>#N/A</v>
      </c>
      <c r="N3035" s="34" t="s">
        <v>3511</v>
      </c>
      <c r="O3035" s="34" t="s">
        <v>12108</v>
      </c>
      <c r="P3035" s="69">
        <v>7736</v>
      </c>
      <c r="Q3035" s="34" t="s">
        <v>12140</v>
      </c>
      <c r="R3035" s="34" t="s">
        <v>12141</v>
      </c>
      <c r="S3035" s="69">
        <v>55782</v>
      </c>
      <c r="T3035" s="70" t="s">
        <v>12142</v>
      </c>
      <c r="U3035" s="34" t="s">
        <v>4638</v>
      </c>
      <c r="V3035" s="34" t="s">
        <v>4639</v>
      </c>
      <c r="W3035" s="34" t="s">
        <v>12143</v>
      </c>
      <c r="X3035" s="34" t="s">
        <v>3511</v>
      </c>
    </row>
    <row r="3036" spans="1:24" x14ac:dyDescent="0.25">
      <c r="A3036" s="30" t="s">
        <v>2006</v>
      </c>
      <c r="B3036" s="31" t="s">
        <v>573</v>
      </c>
      <c r="C3036" s="31" t="str">
        <f t="shared" si="141"/>
        <v>Drug and Biological Policy</v>
      </c>
      <c r="G3036" s="30" t="s">
        <v>2006</v>
      </c>
      <c r="H3036" s="31" t="s">
        <v>573</v>
      </c>
      <c r="I3036" s="31" t="str">
        <f t="shared" si="142"/>
        <v>Drug and Biological Policy</v>
      </c>
      <c r="J3036" t="e">
        <f t="shared" ca="1" si="143"/>
        <v>#N/A</v>
      </c>
      <c r="N3036" s="34" t="s">
        <v>3511</v>
      </c>
      <c r="O3036" s="34" t="s">
        <v>12108</v>
      </c>
      <c r="P3036" s="69">
        <v>7830</v>
      </c>
      <c r="Q3036" s="34" t="s">
        <v>12144</v>
      </c>
      <c r="R3036" s="34" t="s">
        <v>12145</v>
      </c>
      <c r="S3036" s="69">
        <v>27671</v>
      </c>
      <c r="T3036" s="34" t="s">
        <v>12146</v>
      </c>
      <c r="U3036" s="34" t="s">
        <v>4728</v>
      </c>
      <c r="V3036" s="34" t="s">
        <v>4729</v>
      </c>
      <c r="W3036" s="34" t="s">
        <v>12147</v>
      </c>
      <c r="X3036" s="34" t="s">
        <v>3511</v>
      </c>
    </row>
    <row r="3037" spans="1:24" x14ac:dyDescent="0.25">
      <c r="A3037" s="30" t="s">
        <v>2007</v>
      </c>
      <c r="B3037" s="31" t="s">
        <v>1125</v>
      </c>
      <c r="C3037" s="31" t="str">
        <f t="shared" si="141"/>
        <v>Drug and Biological Policy</v>
      </c>
      <c r="G3037" s="30" t="s">
        <v>2007</v>
      </c>
      <c r="H3037" s="31" t="s">
        <v>1125</v>
      </c>
      <c r="I3037" s="31" t="str">
        <f t="shared" si="142"/>
        <v>Drug and Biological Policy</v>
      </c>
      <c r="J3037" t="e">
        <f t="shared" ca="1" si="143"/>
        <v>#N/A</v>
      </c>
      <c r="N3037" s="34" t="s">
        <v>3511</v>
      </c>
      <c r="O3037" s="34" t="s">
        <v>12148</v>
      </c>
      <c r="P3037" s="69">
        <v>5585</v>
      </c>
      <c r="Q3037" s="70" t="s">
        <v>12149</v>
      </c>
      <c r="R3037" s="34" t="s">
        <v>12150</v>
      </c>
      <c r="S3037" s="69">
        <v>53194</v>
      </c>
      <c r="T3037" s="70" t="s">
        <v>12151</v>
      </c>
      <c r="U3037" s="34" t="s">
        <v>4638</v>
      </c>
      <c r="V3037" s="34" t="s">
        <v>5811</v>
      </c>
      <c r="W3037" s="34" t="s">
        <v>12152</v>
      </c>
      <c r="X3037" s="34" t="s">
        <v>3511</v>
      </c>
    </row>
    <row r="3038" spans="1:24" x14ac:dyDescent="0.25">
      <c r="A3038" s="30" t="s">
        <v>2008</v>
      </c>
      <c r="B3038" s="31" t="s">
        <v>1125</v>
      </c>
      <c r="C3038" s="31" t="str">
        <f t="shared" si="141"/>
        <v>Drug and Biological Policy</v>
      </c>
      <c r="G3038" s="30" t="s">
        <v>2008</v>
      </c>
      <c r="H3038" s="31" t="s">
        <v>1125</v>
      </c>
      <c r="I3038" s="31" t="str">
        <f t="shared" si="142"/>
        <v>Drug and Biological Policy</v>
      </c>
      <c r="J3038" t="e">
        <f t="shared" ca="1" si="143"/>
        <v>#N/A</v>
      </c>
      <c r="N3038" s="34" t="s">
        <v>3511</v>
      </c>
      <c r="O3038" s="34" t="s">
        <v>12148</v>
      </c>
      <c r="P3038" s="69">
        <v>5587</v>
      </c>
      <c r="Q3038" s="70" t="s">
        <v>12153</v>
      </c>
      <c r="R3038" s="34" t="s">
        <v>12154</v>
      </c>
      <c r="S3038" s="69">
        <v>46230</v>
      </c>
      <c r="T3038" s="70" t="s">
        <v>12155</v>
      </c>
      <c r="U3038" s="34" t="s">
        <v>4638</v>
      </c>
      <c r="V3038" s="34" t="s">
        <v>5811</v>
      </c>
      <c r="W3038" s="34" t="s">
        <v>12152</v>
      </c>
      <c r="X3038" s="34" t="s">
        <v>3511</v>
      </c>
    </row>
    <row r="3039" spans="1:24" x14ac:dyDescent="0.25">
      <c r="A3039" s="30" t="s">
        <v>380</v>
      </c>
      <c r="B3039" s="31" t="s">
        <v>567</v>
      </c>
      <c r="C3039" s="31" t="str">
        <f t="shared" si="141"/>
        <v>Drug and Biological Policy</v>
      </c>
      <c r="G3039" s="30" t="s">
        <v>380</v>
      </c>
      <c r="H3039" s="31" t="s">
        <v>567</v>
      </c>
      <c r="I3039" s="31" t="str">
        <f t="shared" si="142"/>
        <v>Drug and Biological Policy</v>
      </c>
      <c r="J3039" t="e">
        <f t="shared" ca="1" si="143"/>
        <v>#N/A</v>
      </c>
      <c r="N3039" s="34" t="s">
        <v>3510</v>
      </c>
      <c r="O3039" s="34" t="s">
        <v>12156</v>
      </c>
      <c r="P3039" s="69">
        <v>4775</v>
      </c>
      <c r="Q3039" s="34" t="s">
        <v>12157</v>
      </c>
      <c r="R3039" s="34" t="s">
        <v>12158</v>
      </c>
      <c r="S3039" s="69">
        <v>59298</v>
      </c>
      <c r="T3039" s="34" t="s">
        <v>12159</v>
      </c>
      <c r="U3039" s="34" t="s">
        <v>5017</v>
      </c>
      <c r="V3039" s="34" t="s">
        <v>5017</v>
      </c>
      <c r="W3039" s="34" t="s">
        <v>5018</v>
      </c>
      <c r="X3039" s="34" t="s">
        <v>3510</v>
      </c>
    </row>
    <row r="3040" spans="1:24" x14ac:dyDescent="0.25">
      <c r="A3040" s="30" t="s">
        <v>380</v>
      </c>
      <c r="B3040" s="31" t="s">
        <v>2009</v>
      </c>
      <c r="C3040" s="31" t="str">
        <f t="shared" si="141"/>
        <v>Drug and Biological Policy</v>
      </c>
      <c r="G3040" s="30" t="s">
        <v>380</v>
      </c>
      <c r="H3040" s="31" t="s">
        <v>2009</v>
      </c>
      <c r="I3040" s="31" t="str">
        <f t="shared" si="142"/>
        <v>Drug and Biological Policy</v>
      </c>
      <c r="J3040" t="e">
        <f t="shared" ca="1" si="143"/>
        <v>#N/A</v>
      </c>
      <c r="N3040" s="71" t="s">
        <v>3510</v>
      </c>
      <c r="O3040" s="34" t="s">
        <v>12156</v>
      </c>
      <c r="P3040" s="69">
        <v>5182</v>
      </c>
      <c r="Q3040" s="34" t="s">
        <v>12160</v>
      </c>
      <c r="R3040" s="34" t="s">
        <v>239</v>
      </c>
      <c r="S3040" s="69">
        <v>60935</v>
      </c>
      <c r="T3040" s="70" t="s">
        <v>12161</v>
      </c>
      <c r="U3040" s="34" t="s">
        <v>4699</v>
      </c>
      <c r="V3040" s="34" t="s">
        <v>4699</v>
      </c>
      <c r="W3040" s="34" t="s">
        <v>3621</v>
      </c>
      <c r="X3040" s="71" t="s">
        <v>3510</v>
      </c>
    </row>
    <row r="3041" spans="1:24" x14ac:dyDescent="0.25">
      <c r="A3041" s="30" t="s">
        <v>380</v>
      </c>
      <c r="B3041" s="31" t="s">
        <v>1125</v>
      </c>
      <c r="C3041" s="31" t="str">
        <f t="shared" si="141"/>
        <v>Drug and Biological Policy</v>
      </c>
      <c r="G3041" s="30" t="s">
        <v>380</v>
      </c>
      <c r="H3041" s="31" t="s">
        <v>1125</v>
      </c>
      <c r="I3041" s="31" t="str">
        <f t="shared" si="142"/>
        <v>Drug and Biological Policy</v>
      </c>
      <c r="J3041" t="e">
        <f t="shared" ca="1" si="143"/>
        <v>#N/A</v>
      </c>
      <c r="N3041" s="71" t="s">
        <v>3510</v>
      </c>
      <c r="O3041" s="34" t="s">
        <v>12156</v>
      </c>
      <c r="P3041" s="69">
        <v>5303</v>
      </c>
      <c r="Q3041" s="70" t="s">
        <v>12162</v>
      </c>
      <c r="R3041" s="34" t="s">
        <v>1632</v>
      </c>
      <c r="S3041" s="69">
        <v>60837</v>
      </c>
      <c r="T3041" s="70" t="s">
        <v>12163</v>
      </c>
      <c r="U3041" s="34" t="s">
        <v>5017</v>
      </c>
      <c r="V3041" s="34" t="s">
        <v>5017</v>
      </c>
      <c r="W3041" s="34" t="s">
        <v>12164</v>
      </c>
      <c r="X3041" s="71" t="s">
        <v>3510</v>
      </c>
    </row>
    <row r="3042" spans="1:24" x14ac:dyDescent="0.25">
      <c r="A3042" s="30" t="s">
        <v>3658</v>
      </c>
      <c r="B3042" s="31" t="s">
        <v>3659</v>
      </c>
      <c r="C3042" s="31" t="str">
        <f>VLOOKUP(D3042,$F$3043:$G$3053,2,0)</f>
        <v>Laboratory-Pathology Policy</v>
      </c>
      <c r="D3042" t="s">
        <v>18782</v>
      </c>
      <c r="N3042" s="71" t="s">
        <v>3510</v>
      </c>
      <c r="O3042" s="34" t="s">
        <v>12165</v>
      </c>
      <c r="P3042" s="69">
        <v>5304</v>
      </c>
      <c r="Q3042" s="70" t="s">
        <v>12166</v>
      </c>
      <c r="R3042" s="34" t="s">
        <v>326</v>
      </c>
      <c r="S3042" s="69">
        <v>57884</v>
      </c>
      <c r="T3042" s="70" t="s">
        <v>12167</v>
      </c>
      <c r="U3042" s="34" t="s">
        <v>5017</v>
      </c>
      <c r="V3042" s="34" t="s">
        <v>5017</v>
      </c>
      <c r="W3042" s="34" t="s">
        <v>12168</v>
      </c>
      <c r="X3042" s="71" t="s">
        <v>3510</v>
      </c>
    </row>
    <row r="3043" spans="1:24" x14ac:dyDescent="0.25">
      <c r="A3043" s="73" t="s">
        <v>3660</v>
      </c>
      <c r="B3043" s="31" t="s">
        <v>3663</v>
      </c>
      <c r="C3043" s="31" t="str">
        <f t="shared" ref="C3043:C3052" si="144">VLOOKUP(D3043,$F$3043:$G$3053,2,0)</f>
        <v>CMS National Coverage Determinations (NCD) Policy</v>
      </c>
      <c r="D3043" t="s">
        <v>18783</v>
      </c>
      <c r="F3043" s="72" t="s">
        <v>18789</v>
      </c>
      <c r="G3043" t="s">
        <v>3477</v>
      </c>
      <c r="I3043" s="33" t="str">
        <f t="shared" ref="I3043:I3053" si="145">TEXT(F3043,0)</f>
        <v>5648</v>
      </c>
      <c r="N3043" s="34" t="s">
        <v>3510</v>
      </c>
      <c r="O3043" s="34" t="s">
        <v>12169</v>
      </c>
      <c r="P3043" s="69">
        <v>9256</v>
      </c>
      <c r="Q3043" s="34" t="s">
        <v>12170</v>
      </c>
      <c r="R3043" s="34" t="s">
        <v>12171</v>
      </c>
      <c r="S3043" s="69">
        <v>57464</v>
      </c>
      <c r="T3043" s="70" t="s">
        <v>12172</v>
      </c>
      <c r="U3043" s="34" t="s">
        <v>12173</v>
      </c>
      <c r="V3043" s="34" t="s">
        <v>12174</v>
      </c>
      <c r="W3043" s="70" t="s">
        <v>12175</v>
      </c>
      <c r="X3043" s="34" t="s">
        <v>3510</v>
      </c>
    </row>
    <row r="3044" spans="1:24" x14ac:dyDescent="0.25">
      <c r="A3044" s="73" t="s">
        <v>3661</v>
      </c>
      <c r="B3044" s="31" t="s">
        <v>3663</v>
      </c>
      <c r="C3044" s="31" t="str">
        <f t="shared" si="144"/>
        <v>CMS National Coverage Determinations (NCD) Policy</v>
      </c>
      <c r="D3044" t="s">
        <v>18784</v>
      </c>
      <c r="F3044" s="72" t="s">
        <v>18783</v>
      </c>
      <c r="G3044" t="s">
        <v>3022</v>
      </c>
      <c r="I3044" s="33" t="str">
        <f t="shared" si="145"/>
        <v>11858</v>
      </c>
      <c r="N3044" s="34" t="s">
        <v>3510</v>
      </c>
      <c r="O3044" s="34" t="s">
        <v>12169</v>
      </c>
      <c r="P3044" s="69">
        <v>9257</v>
      </c>
      <c r="Q3044" s="34" t="s">
        <v>12176</v>
      </c>
      <c r="R3044" s="34" t="s">
        <v>12177</v>
      </c>
      <c r="S3044" s="69">
        <v>57542</v>
      </c>
      <c r="T3044" s="70" t="s">
        <v>12178</v>
      </c>
      <c r="U3044" s="34" t="s">
        <v>12173</v>
      </c>
      <c r="V3044" s="34" t="s">
        <v>12174</v>
      </c>
      <c r="W3044" s="34" t="s">
        <v>12179</v>
      </c>
      <c r="X3044" s="34" t="s">
        <v>3510</v>
      </c>
    </row>
    <row r="3045" spans="1:24" x14ac:dyDescent="0.25">
      <c r="A3045" s="73" t="s">
        <v>3662</v>
      </c>
      <c r="B3045" s="31" t="s">
        <v>3663</v>
      </c>
      <c r="C3045" s="31" t="str">
        <f t="shared" si="144"/>
        <v>CMS National Coverage Determinations (NCD) Policy</v>
      </c>
      <c r="D3045" t="s">
        <v>18785</v>
      </c>
      <c r="F3045" s="72" t="s">
        <v>18784</v>
      </c>
      <c r="G3045" t="s">
        <v>3022</v>
      </c>
      <c r="I3045" s="33" t="str">
        <f t="shared" si="145"/>
        <v>11860</v>
      </c>
      <c r="N3045" s="71" t="s">
        <v>3510</v>
      </c>
      <c r="O3045" s="34" t="s">
        <v>12169</v>
      </c>
      <c r="P3045" s="69">
        <v>9258</v>
      </c>
      <c r="Q3045" s="34" t="s">
        <v>12180</v>
      </c>
      <c r="R3045" s="34" t="s">
        <v>270</v>
      </c>
      <c r="S3045" s="69">
        <v>57313</v>
      </c>
      <c r="T3045" s="70" t="s">
        <v>12181</v>
      </c>
      <c r="U3045" s="34" t="s">
        <v>12173</v>
      </c>
      <c r="V3045" s="34" t="s">
        <v>12174</v>
      </c>
      <c r="W3045" s="70" t="s">
        <v>12182</v>
      </c>
      <c r="X3045" s="71" t="s">
        <v>3510</v>
      </c>
    </row>
    <row r="3046" spans="1:24" x14ac:dyDescent="0.25">
      <c r="A3046" s="73" t="s">
        <v>3143</v>
      </c>
      <c r="B3046" s="31" t="s">
        <v>3663</v>
      </c>
      <c r="C3046" s="31" t="str">
        <f t="shared" si="144"/>
        <v>CMS National Coverage Determinations (NCD) Policy</v>
      </c>
      <c r="D3046" t="s">
        <v>18786</v>
      </c>
      <c r="F3046" s="72" t="s">
        <v>18785</v>
      </c>
      <c r="G3046" t="s">
        <v>3022</v>
      </c>
      <c r="I3046" s="33" t="str">
        <f t="shared" si="145"/>
        <v>11861</v>
      </c>
      <c r="N3046" s="34" t="s">
        <v>3510</v>
      </c>
      <c r="O3046" s="34" t="s">
        <v>12183</v>
      </c>
      <c r="P3046" s="69">
        <v>4781</v>
      </c>
      <c r="Q3046" s="70" t="s">
        <v>12184</v>
      </c>
      <c r="R3046" s="34" t="s">
        <v>12185</v>
      </c>
      <c r="S3046" s="69">
        <v>54962</v>
      </c>
      <c r="T3046" s="70" t="s">
        <v>12186</v>
      </c>
      <c r="U3046" s="34" t="s">
        <v>5017</v>
      </c>
      <c r="V3046" s="34" t="s">
        <v>5017</v>
      </c>
      <c r="W3046" s="34" t="s">
        <v>5018</v>
      </c>
      <c r="X3046" s="34" t="s">
        <v>3510</v>
      </c>
    </row>
    <row r="3047" spans="1:24" x14ac:dyDescent="0.25">
      <c r="A3047" s="73" t="s">
        <v>3140</v>
      </c>
      <c r="B3047" s="31" t="s">
        <v>3663</v>
      </c>
      <c r="C3047" s="31" t="str">
        <f t="shared" si="144"/>
        <v>CMS National Coverage Determinations (NCD) Policy</v>
      </c>
      <c r="D3047" t="s">
        <v>18787</v>
      </c>
      <c r="F3047" s="72" t="s">
        <v>18786</v>
      </c>
      <c r="G3047" t="s">
        <v>3022</v>
      </c>
      <c r="I3047" s="33" t="str">
        <f t="shared" si="145"/>
        <v>14292</v>
      </c>
      <c r="N3047" s="34" t="s">
        <v>3510</v>
      </c>
      <c r="O3047" s="34" t="s">
        <v>12187</v>
      </c>
      <c r="P3047" s="69">
        <v>4783</v>
      </c>
      <c r="Q3047" s="34" t="s">
        <v>12188</v>
      </c>
      <c r="R3047" s="34" t="s">
        <v>12189</v>
      </c>
      <c r="S3047" s="69">
        <v>59302</v>
      </c>
      <c r="T3047" s="70" t="s">
        <v>12190</v>
      </c>
      <c r="U3047" s="34" t="s">
        <v>5017</v>
      </c>
      <c r="V3047" s="34" t="s">
        <v>5017</v>
      </c>
      <c r="W3047" s="34" t="s">
        <v>5018</v>
      </c>
      <c r="X3047" s="34" t="s">
        <v>3510</v>
      </c>
    </row>
    <row r="3048" spans="1:24" x14ac:dyDescent="0.25">
      <c r="A3048" s="73" t="s">
        <v>3139</v>
      </c>
      <c r="B3048" s="31" t="s">
        <v>3663</v>
      </c>
      <c r="C3048" s="31" t="str">
        <f t="shared" si="144"/>
        <v>CMS National Coverage Determinations (NCD) Policy</v>
      </c>
      <c r="D3048" t="s">
        <v>18788</v>
      </c>
      <c r="F3048" s="72" t="s">
        <v>18792</v>
      </c>
      <c r="G3048" t="s">
        <v>3022</v>
      </c>
      <c r="I3048" s="33" t="str">
        <f t="shared" si="145"/>
        <v>14309</v>
      </c>
      <c r="N3048" s="34" t="s">
        <v>3510</v>
      </c>
      <c r="O3048" s="34" t="s">
        <v>73</v>
      </c>
      <c r="P3048" s="69">
        <v>4776</v>
      </c>
      <c r="Q3048" s="34" t="s">
        <v>12191</v>
      </c>
      <c r="R3048" s="34" t="s">
        <v>12192</v>
      </c>
      <c r="S3048" s="69">
        <v>59305</v>
      </c>
      <c r="T3048" s="70" t="s">
        <v>12193</v>
      </c>
      <c r="U3048" s="34" t="s">
        <v>5017</v>
      </c>
      <c r="V3048" s="34" t="s">
        <v>5017</v>
      </c>
      <c r="W3048" s="34" t="s">
        <v>5018</v>
      </c>
      <c r="X3048" s="34" t="s">
        <v>3510</v>
      </c>
    </row>
    <row r="3049" spans="1:24" x14ac:dyDescent="0.25">
      <c r="A3049" s="73" t="s">
        <v>3680</v>
      </c>
      <c r="B3049" s="31" t="s">
        <v>519</v>
      </c>
      <c r="C3049" s="31" t="str">
        <f t="shared" si="144"/>
        <v>Physical Medicine Policy</v>
      </c>
      <c r="D3049" t="s">
        <v>18789</v>
      </c>
      <c r="F3049" s="72" t="s">
        <v>18787</v>
      </c>
      <c r="G3049" t="s">
        <v>3022</v>
      </c>
      <c r="I3049" s="33" t="str">
        <f t="shared" si="145"/>
        <v>14316</v>
      </c>
      <c r="N3049" s="34" t="s">
        <v>3510</v>
      </c>
      <c r="O3049" s="34" t="s">
        <v>12194</v>
      </c>
      <c r="P3049" s="69">
        <v>4768</v>
      </c>
      <c r="Q3049" s="34" t="s">
        <v>12195</v>
      </c>
      <c r="R3049" s="34" t="s">
        <v>12196</v>
      </c>
      <c r="S3049" s="69">
        <v>1371</v>
      </c>
      <c r="T3049" s="70" t="s">
        <v>12197</v>
      </c>
      <c r="U3049" s="34" t="s">
        <v>5017</v>
      </c>
      <c r="V3049" s="34" t="s">
        <v>5017</v>
      </c>
      <c r="W3049" s="34" t="s">
        <v>5018</v>
      </c>
      <c r="X3049" s="34" t="s">
        <v>3510</v>
      </c>
    </row>
    <row r="3050" spans="1:24" x14ac:dyDescent="0.25">
      <c r="A3050" s="73" t="s">
        <v>3681</v>
      </c>
      <c r="B3050" s="31" t="s">
        <v>519</v>
      </c>
      <c r="C3050" s="31" t="str">
        <f t="shared" si="144"/>
        <v>Physical Medicine Policy</v>
      </c>
      <c r="D3050" t="s">
        <v>18790</v>
      </c>
      <c r="F3050" s="72" t="s">
        <v>18788</v>
      </c>
      <c r="G3050" t="s">
        <v>3022</v>
      </c>
      <c r="I3050" s="33" t="str">
        <f t="shared" si="145"/>
        <v>14319</v>
      </c>
      <c r="N3050" s="34" t="s">
        <v>3509</v>
      </c>
      <c r="O3050" s="34" t="s">
        <v>12198</v>
      </c>
      <c r="P3050" s="69">
        <v>3737</v>
      </c>
      <c r="Q3050" s="34" t="s">
        <v>12199</v>
      </c>
      <c r="R3050" s="34" t="s">
        <v>12200</v>
      </c>
      <c r="S3050" s="69">
        <v>25636</v>
      </c>
      <c r="T3050" s="34" t="s">
        <v>12201</v>
      </c>
      <c r="U3050" s="34" t="s">
        <v>3704</v>
      </c>
      <c r="V3050" s="34" t="s">
        <v>3704</v>
      </c>
      <c r="W3050" s="34" t="s">
        <v>3705</v>
      </c>
      <c r="X3050" s="34" t="s">
        <v>3509</v>
      </c>
    </row>
    <row r="3051" spans="1:24" x14ac:dyDescent="0.25">
      <c r="A3051" s="73" t="s">
        <v>3682</v>
      </c>
      <c r="B3051" s="31" t="s">
        <v>519</v>
      </c>
      <c r="C3051" s="31" t="str">
        <f t="shared" si="144"/>
        <v>Physical Medicine Policy</v>
      </c>
      <c r="D3051" t="s">
        <v>18791</v>
      </c>
      <c r="F3051" s="72" t="s">
        <v>18791</v>
      </c>
      <c r="G3051" t="s">
        <v>3477</v>
      </c>
      <c r="I3051" s="33" t="str">
        <f t="shared" si="145"/>
        <v>16472</v>
      </c>
      <c r="N3051" s="34" t="s">
        <v>3509</v>
      </c>
      <c r="O3051" s="34" t="s">
        <v>12202</v>
      </c>
      <c r="P3051" s="69">
        <v>325</v>
      </c>
      <c r="Q3051" s="34" t="s">
        <v>12203</v>
      </c>
      <c r="R3051" s="34" t="s">
        <v>12204</v>
      </c>
      <c r="S3051" s="69">
        <v>27154</v>
      </c>
      <c r="T3051" s="70" t="s">
        <v>12205</v>
      </c>
      <c r="U3051" s="34" t="s">
        <v>5017</v>
      </c>
      <c r="V3051" s="34" t="s">
        <v>5017</v>
      </c>
      <c r="W3051" s="34" t="s">
        <v>5018</v>
      </c>
      <c r="X3051" s="34" t="s">
        <v>3509</v>
      </c>
    </row>
    <row r="3052" spans="1:24" x14ac:dyDescent="0.25">
      <c r="A3052" s="73" t="s">
        <v>3142</v>
      </c>
      <c r="B3052" s="31" t="s">
        <v>3684</v>
      </c>
      <c r="C3052" s="31" t="str">
        <f t="shared" si="144"/>
        <v>CMS National Coverage Determinations (NCD) Policy</v>
      </c>
      <c r="D3052" t="s">
        <v>18792</v>
      </c>
      <c r="F3052" s="72" t="s">
        <v>18790</v>
      </c>
      <c r="G3052" t="s">
        <v>3477</v>
      </c>
      <c r="I3052" s="33" t="str">
        <f t="shared" si="145"/>
        <v>16474</v>
      </c>
      <c r="N3052" s="34" t="s">
        <v>3509</v>
      </c>
      <c r="O3052" s="34" t="s">
        <v>12202</v>
      </c>
      <c r="P3052" s="69">
        <v>5883</v>
      </c>
      <c r="Q3052" s="34" t="s">
        <v>12206</v>
      </c>
      <c r="R3052" s="34" t="s">
        <v>12207</v>
      </c>
      <c r="S3052" s="69">
        <v>27333</v>
      </c>
      <c r="T3052" s="70" t="s">
        <v>12208</v>
      </c>
      <c r="U3052" s="34" t="s">
        <v>5017</v>
      </c>
      <c r="V3052" s="34" t="s">
        <v>5017</v>
      </c>
      <c r="W3052" s="34" t="s">
        <v>5018</v>
      </c>
      <c r="X3052" s="34" t="s">
        <v>3509</v>
      </c>
    </row>
    <row r="3053" spans="1:24" x14ac:dyDescent="0.25">
      <c r="A3053" s="73" t="s">
        <v>18798</v>
      </c>
      <c r="B3053" s="73" t="s">
        <v>1222</v>
      </c>
      <c r="C3053" s="73" t="s">
        <v>3518</v>
      </c>
      <c r="F3053" s="72" t="s">
        <v>18782</v>
      </c>
      <c r="G3053" t="s">
        <v>3499</v>
      </c>
      <c r="I3053" s="33" t="str">
        <f t="shared" si="145"/>
        <v>16800</v>
      </c>
      <c r="N3053" s="71" t="s">
        <v>3509</v>
      </c>
      <c r="O3053" s="34" t="s">
        <v>12209</v>
      </c>
      <c r="P3053" s="69">
        <v>4131</v>
      </c>
      <c r="Q3053" s="34" t="s">
        <v>12210</v>
      </c>
      <c r="R3053" s="34" t="s">
        <v>1843</v>
      </c>
      <c r="S3053" s="69">
        <v>46450</v>
      </c>
      <c r="T3053" s="70" t="s">
        <v>12211</v>
      </c>
      <c r="U3053" s="34" t="s">
        <v>4699</v>
      </c>
      <c r="V3053" s="34" t="s">
        <v>4699</v>
      </c>
      <c r="W3053" s="34" t="s">
        <v>12212</v>
      </c>
      <c r="X3053" s="71" t="s">
        <v>3509</v>
      </c>
    </row>
    <row r="3054" spans="1:24" x14ac:dyDescent="0.25">
      <c r="A3054" s="73" t="s">
        <v>18798</v>
      </c>
      <c r="B3054" s="73" t="s">
        <v>1221</v>
      </c>
      <c r="C3054" s="73" t="s">
        <v>3518</v>
      </c>
      <c r="N3054" s="34" t="s">
        <v>3509</v>
      </c>
      <c r="O3054" s="34" t="s">
        <v>12209</v>
      </c>
      <c r="P3054" s="69">
        <v>6929</v>
      </c>
      <c r="Q3054" s="34" t="s">
        <v>12213</v>
      </c>
      <c r="R3054" s="34" t="s">
        <v>12214</v>
      </c>
      <c r="S3054" s="69">
        <v>40039</v>
      </c>
      <c r="T3054" s="70" t="s">
        <v>12215</v>
      </c>
      <c r="U3054" s="34" t="s">
        <v>5017</v>
      </c>
      <c r="V3054" s="34" t="s">
        <v>5017</v>
      </c>
      <c r="W3054" s="34" t="s">
        <v>5017</v>
      </c>
      <c r="X3054" s="34" t="s">
        <v>3509</v>
      </c>
    </row>
    <row r="3055" spans="1:24" x14ac:dyDescent="0.25">
      <c r="A3055" s="83" t="s">
        <v>4828</v>
      </c>
      <c r="B3055" s="73" t="s">
        <v>20447</v>
      </c>
      <c r="C3055" s="73" t="s">
        <v>3536</v>
      </c>
      <c r="N3055" s="34" t="s">
        <v>3509</v>
      </c>
      <c r="O3055" s="34" t="s">
        <v>12216</v>
      </c>
      <c r="P3055" s="69">
        <v>8199</v>
      </c>
      <c r="Q3055" s="70" t="s">
        <v>12217</v>
      </c>
      <c r="R3055" s="34" t="s">
        <v>12218</v>
      </c>
      <c r="S3055" s="69">
        <v>50452</v>
      </c>
      <c r="T3055" s="70" t="s">
        <v>12219</v>
      </c>
      <c r="U3055" s="34" t="s">
        <v>3704</v>
      </c>
      <c r="V3055" s="34" t="s">
        <v>3704</v>
      </c>
      <c r="W3055" s="34" t="s">
        <v>12220</v>
      </c>
      <c r="X3055" s="34" t="s">
        <v>3509</v>
      </c>
    </row>
    <row r="3056" spans="1:24" x14ac:dyDescent="0.25">
      <c r="N3056" s="34" t="s">
        <v>3509</v>
      </c>
      <c r="O3056" s="34" t="s">
        <v>12216</v>
      </c>
      <c r="P3056" s="69">
        <v>8407</v>
      </c>
      <c r="Q3056" s="34" t="s">
        <v>12221</v>
      </c>
      <c r="R3056" s="34" t="s">
        <v>12222</v>
      </c>
      <c r="S3056" s="69">
        <v>50456</v>
      </c>
      <c r="T3056" s="70" t="s">
        <v>12223</v>
      </c>
      <c r="U3056" s="34" t="s">
        <v>3704</v>
      </c>
      <c r="V3056" s="34" t="s">
        <v>3704</v>
      </c>
      <c r="W3056" s="34" t="s">
        <v>12220</v>
      </c>
      <c r="X3056" s="34" t="s">
        <v>3509</v>
      </c>
    </row>
    <row r="3057" spans="14:24" x14ac:dyDescent="0.25">
      <c r="N3057" s="34" t="s">
        <v>3509</v>
      </c>
      <c r="O3057" s="34" t="s">
        <v>12216</v>
      </c>
      <c r="P3057" s="69">
        <v>8647</v>
      </c>
      <c r="Q3057" s="34" t="s">
        <v>12224</v>
      </c>
      <c r="R3057" s="34" t="s">
        <v>12225</v>
      </c>
      <c r="S3057" s="69">
        <v>58932</v>
      </c>
      <c r="T3057" s="70" t="s">
        <v>12226</v>
      </c>
      <c r="U3057" s="34" t="s">
        <v>3704</v>
      </c>
      <c r="V3057" s="34" t="s">
        <v>3704</v>
      </c>
      <c r="W3057" s="34" t="s">
        <v>3705</v>
      </c>
      <c r="X3057" s="34" t="s">
        <v>3509</v>
      </c>
    </row>
    <row r="3058" spans="14:24" x14ac:dyDescent="0.25">
      <c r="N3058" s="34" t="s">
        <v>3509</v>
      </c>
      <c r="O3058" s="34" t="s">
        <v>12216</v>
      </c>
      <c r="P3058" s="69">
        <v>9008</v>
      </c>
      <c r="Q3058" s="34" t="s">
        <v>12227</v>
      </c>
      <c r="R3058" s="34" t="s">
        <v>12228</v>
      </c>
      <c r="S3058" s="69">
        <v>51625</v>
      </c>
      <c r="T3058" s="70" t="s">
        <v>12229</v>
      </c>
      <c r="U3058" s="34" t="s">
        <v>3704</v>
      </c>
      <c r="V3058" s="34" t="s">
        <v>3704</v>
      </c>
      <c r="W3058" s="34" t="s">
        <v>3704</v>
      </c>
      <c r="X3058" s="34" t="s">
        <v>3509</v>
      </c>
    </row>
    <row r="3059" spans="14:24" x14ac:dyDescent="0.25">
      <c r="N3059" s="34" t="s">
        <v>3509</v>
      </c>
      <c r="O3059" s="34" t="s">
        <v>12216</v>
      </c>
      <c r="P3059" s="69">
        <v>9008</v>
      </c>
      <c r="Q3059" s="34" t="s">
        <v>12227</v>
      </c>
      <c r="R3059" s="34" t="s">
        <v>12230</v>
      </c>
      <c r="S3059" s="69">
        <v>51626</v>
      </c>
      <c r="T3059" s="70" t="s">
        <v>12231</v>
      </c>
      <c r="U3059" s="34" t="s">
        <v>3704</v>
      </c>
      <c r="V3059" s="34" t="s">
        <v>3704</v>
      </c>
      <c r="W3059" s="34" t="s">
        <v>3704</v>
      </c>
      <c r="X3059" s="34" t="s">
        <v>3509</v>
      </c>
    </row>
    <row r="3060" spans="14:24" x14ac:dyDescent="0.25">
      <c r="N3060" s="34" t="s">
        <v>3509</v>
      </c>
      <c r="O3060" s="34" t="s">
        <v>12216</v>
      </c>
      <c r="P3060" s="69">
        <v>9289</v>
      </c>
      <c r="Q3060" s="34" t="s">
        <v>12232</v>
      </c>
      <c r="R3060" s="34" t="s">
        <v>12233</v>
      </c>
      <c r="S3060" s="69">
        <v>58989</v>
      </c>
      <c r="T3060" s="70" t="s">
        <v>12234</v>
      </c>
      <c r="U3060" s="34" t="s">
        <v>3704</v>
      </c>
      <c r="V3060" s="34" t="s">
        <v>3704</v>
      </c>
      <c r="W3060" s="34" t="s">
        <v>3705</v>
      </c>
      <c r="X3060" s="34" t="s">
        <v>3509</v>
      </c>
    </row>
    <row r="3061" spans="14:24" x14ac:dyDescent="0.25">
      <c r="N3061" s="34" t="s">
        <v>3509</v>
      </c>
      <c r="O3061" s="34" t="s">
        <v>12235</v>
      </c>
      <c r="P3061" s="69">
        <v>5347</v>
      </c>
      <c r="Q3061" s="34" t="s">
        <v>12236</v>
      </c>
      <c r="R3061" s="34" t="s">
        <v>12237</v>
      </c>
      <c r="S3061" s="69">
        <v>41342</v>
      </c>
      <c r="T3061" s="70" t="s">
        <v>12238</v>
      </c>
      <c r="U3061" s="34" t="s">
        <v>5017</v>
      </c>
      <c r="V3061" s="34" t="s">
        <v>5017</v>
      </c>
      <c r="W3061" s="34" t="s">
        <v>5018</v>
      </c>
      <c r="X3061" s="34" t="s">
        <v>3509</v>
      </c>
    </row>
    <row r="3062" spans="14:24" x14ac:dyDescent="0.25">
      <c r="N3062" s="34" t="s">
        <v>3509</v>
      </c>
      <c r="O3062" s="34" t="s">
        <v>12239</v>
      </c>
      <c r="P3062" s="69">
        <v>5146</v>
      </c>
      <c r="Q3062" s="34" t="s">
        <v>12240</v>
      </c>
      <c r="R3062" s="34" t="s">
        <v>12241</v>
      </c>
      <c r="S3062" s="69">
        <v>27213</v>
      </c>
      <c r="T3062" s="70" t="s">
        <v>12242</v>
      </c>
      <c r="U3062" s="34" t="s">
        <v>5017</v>
      </c>
      <c r="V3062" s="34" t="s">
        <v>5017</v>
      </c>
      <c r="W3062" s="34" t="s">
        <v>5018</v>
      </c>
      <c r="X3062" s="34" t="s">
        <v>3509</v>
      </c>
    </row>
    <row r="3063" spans="14:24" x14ac:dyDescent="0.25">
      <c r="N3063" s="34" t="s">
        <v>3509</v>
      </c>
      <c r="O3063" s="34" t="s">
        <v>12243</v>
      </c>
      <c r="P3063" s="69">
        <v>318</v>
      </c>
      <c r="Q3063" s="34" t="s">
        <v>12244</v>
      </c>
      <c r="R3063" s="34" t="s">
        <v>12245</v>
      </c>
      <c r="S3063" s="69">
        <v>36770</v>
      </c>
      <c r="T3063" s="70" t="s">
        <v>12246</v>
      </c>
      <c r="U3063" s="34" t="s">
        <v>3704</v>
      </c>
      <c r="V3063" s="34" t="s">
        <v>3704</v>
      </c>
      <c r="W3063" s="34" t="s">
        <v>3705</v>
      </c>
      <c r="X3063" s="34" t="s">
        <v>3509</v>
      </c>
    </row>
    <row r="3064" spans="14:24" x14ac:dyDescent="0.25">
      <c r="N3064" s="34" t="s">
        <v>3509</v>
      </c>
      <c r="O3064" s="34" t="s">
        <v>12243</v>
      </c>
      <c r="P3064" s="69">
        <v>7819</v>
      </c>
      <c r="Q3064" s="34" t="s">
        <v>12247</v>
      </c>
      <c r="R3064" s="34" t="s">
        <v>12248</v>
      </c>
      <c r="S3064" s="69">
        <v>47816</v>
      </c>
      <c r="T3064" s="70" t="s">
        <v>12249</v>
      </c>
      <c r="U3064" s="34" t="s">
        <v>4638</v>
      </c>
      <c r="V3064" s="34" t="s">
        <v>4639</v>
      </c>
      <c r="W3064" s="34" t="s">
        <v>12250</v>
      </c>
      <c r="X3064" s="34" t="s">
        <v>3509</v>
      </c>
    </row>
    <row r="3065" spans="14:24" x14ac:dyDescent="0.25">
      <c r="N3065" s="34" t="s">
        <v>3509</v>
      </c>
      <c r="O3065" s="34" t="s">
        <v>12243</v>
      </c>
      <c r="P3065" s="69">
        <v>8188</v>
      </c>
      <c r="Q3065" s="70" t="s">
        <v>12251</v>
      </c>
      <c r="R3065" s="34" t="s">
        <v>12252</v>
      </c>
      <c r="S3065" s="69">
        <v>41077</v>
      </c>
      <c r="T3065" s="70" t="s">
        <v>12253</v>
      </c>
      <c r="U3065" s="34" t="s">
        <v>3704</v>
      </c>
      <c r="V3065" s="34" t="s">
        <v>3704</v>
      </c>
      <c r="W3065" s="34" t="s">
        <v>3705</v>
      </c>
      <c r="X3065" s="34" t="s">
        <v>3509</v>
      </c>
    </row>
    <row r="3066" spans="14:24" x14ac:dyDescent="0.25">
      <c r="N3066" s="71" t="s">
        <v>3509</v>
      </c>
      <c r="O3066" s="34" t="s">
        <v>12254</v>
      </c>
      <c r="P3066" s="69">
        <v>3732</v>
      </c>
      <c r="Q3066" s="34" t="s">
        <v>12255</v>
      </c>
      <c r="R3066" s="34" t="s">
        <v>1748</v>
      </c>
      <c r="S3066" s="69">
        <v>6228</v>
      </c>
      <c r="T3066" s="70" t="s">
        <v>12256</v>
      </c>
      <c r="U3066" s="34" t="s">
        <v>3704</v>
      </c>
      <c r="V3066" s="34" t="s">
        <v>3704</v>
      </c>
      <c r="W3066" s="34" t="s">
        <v>12257</v>
      </c>
      <c r="X3066" s="71" t="s">
        <v>3509</v>
      </c>
    </row>
    <row r="3067" spans="14:24" x14ac:dyDescent="0.25">
      <c r="N3067" s="71" t="s">
        <v>3509</v>
      </c>
      <c r="O3067" s="34" t="s">
        <v>12254</v>
      </c>
      <c r="P3067" s="69">
        <v>3732</v>
      </c>
      <c r="Q3067" s="34" t="s">
        <v>12255</v>
      </c>
      <c r="R3067" s="34" t="s">
        <v>1751</v>
      </c>
      <c r="S3067" s="69">
        <v>53209</v>
      </c>
      <c r="T3067" s="70" t="s">
        <v>12258</v>
      </c>
      <c r="U3067" s="34" t="s">
        <v>3704</v>
      </c>
      <c r="V3067" s="34" t="s">
        <v>3704</v>
      </c>
      <c r="W3067" s="34" t="s">
        <v>12257</v>
      </c>
      <c r="X3067" s="71" t="s">
        <v>3509</v>
      </c>
    </row>
    <row r="3068" spans="14:24" x14ac:dyDescent="0.25">
      <c r="N3068" s="34" t="s">
        <v>3509</v>
      </c>
      <c r="O3068" s="34" t="s">
        <v>12254</v>
      </c>
      <c r="P3068" s="69">
        <v>7459</v>
      </c>
      <c r="Q3068" s="34" t="s">
        <v>12259</v>
      </c>
      <c r="R3068" s="34" t="s">
        <v>12260</v>
      </c>
      <c r="S3068" s="69">
        <v>46427</v>
      </c>
      <c r="T3068" s="70" t="s">
        <v>12261</v>
      </c>
      <c r="U3068" s="34" t="s">
        <v>3704</v>
      </c>
      <c r="V3068" s="34" t="s">
        <v>3704</v>
      </c>
      <c r="W3068" s="34" t="s">
        <v>3705</v>
      </c>
      <c r="X3068" s="34" t="s">
        <v>3509</v>
      </c>
    </row>
    <row r="3069" spans="14:24" x14ac:dyDescent="0.25">
      <c r="N3069" s="34" t="s">
        <v>3509</v>
      </c>
      <c r="O3069" s="34" t="s">
        <v>12262</v>
      </c>
      <c r="P3069" s="69">
        <v>4129</v>
      </c>
      <c r="Q3069" s="34" t="s">
        <v>12263</v>
      </c>
      <c r="R3069" s="34" t="s">
        <v>12264</v>
      </c>
      <c r="S3069" s="69">
        <v>37663</v>
      </c>
      <c r="T3069" s="70" t="s">
        <v>12265</v>
      </c>
      <c r="U3069" s="34" t="s">
        <v>5017</v>
      </c>
      <c r="V3069" s="34" t="s">
        <v>5017</v>
      </c>
      <c r="W3069" s="34" t="s">
        <v>5018</v>
      </c>
      <c r="X3069" s="34" t="s">
        <v>3509</v>
      </c>
    </row>
    <row r="3070" spans="14:24" x14ac:dyDescent="0.25">
      <c r="N3070" s="34" t="s">
        <v>3509</v>
      </c>
      <c r="O3070" s="34" t="s">
        <v>12266</v>
      </c>
      <c r="P3070" s="69">
        <v>6413</v>
      </c>
      <c r="Q3070" s="34" t="s">
        <v>12267</v>
      </c>
      <c r="R3070" s="34" t="s">
        <v>12268</v>
      </c>
      <c r="S3070" s="69">
        <v>22393</v>
      </c>
      <c r="T3070" s="70" t="s">
        <v>12269</v>
      </c>
      <c r="U3070" s="34" t="s">
        <v>4638</v>
      </c>
      <c r="V3070" s="34" t="s">
        <v>4639</v>
      </c>
      <c r="W3070" s="34" t="s">
        <v>12270</v>
      </c>
      <c r="X3070" s="34" t="s">
        <v>3509</v>
      </c>
    </row>
    <row r="3071" spans="14:24" x14ac:dyDescent="0.25">
      <c r="N3071" s="34" t="s">
        <v>3509</v>
      </c>
      <c r="O3071" s="34" t="s">
        <v>12271</v>
      </c>
      <c r="P3071" s="69">
        <v>9138</v>
      </c>
      <c r="Q3071" s="34" t="s">
        <v>12272</v>
      </c>
      <c r="R3071" s="34" t="s">
        <v>12273</v>
      </c>
      <c r="S3071" s="69">
        <v>56268</v>
      </c>
      <c r="T3071" s="70" t="s">
        <v>12274</v>
      </c>
      <c r="U3071" s="34" t="s">
        <v>4713</v>
      </c>
      <c r="V3071" s="34" t="s">
        <v>4713</v>
      </c>
      <c r="W3071" s="34" t="s">
        <v>12275</v>
      </c>
      <c r="X3071" s="34" t="s">
        <v>3509</v>
      </c>
    </row>
    <row r="3072" spans="14:24" x14ac:dyDescent="0.25">
      <c r="N3072" s="34" t="s">
        <v>3509</v>
      </c>
      <c r="O3072" s="34" t="s">
        <v>12276</v>
      </c>
      <c r="P3072" s="69">
        <v>399</v>
      </c>
      <c r="Q3072" s="34" t="s">
        <v>12277</v>
      </c>
      <c r="R3072" s="34" t="s">
        <v>12278</v>
      </c>
      <c r="S3072" s="69">
        <v>27226</v>
      </c>
      <c r="T3072" s="70" t="s">
        <v>12279</v>
      </c>
      <c r="U3072" s="34" t="s">
        <v>3704</v>
      </c>
      <c r="V3072" s="34" t="s">
        <v>3704</v>
      </c>
      <c r="W3072" s="34" t="s">
        <v>12280</v>
      </c>
      <c r="X3072" s="34" t="s">
        <v>3509</v>
      </c>
    </row>
    <row r="3073" spans="14:24" x14ac:dyDescent="0.25">
      <c r="N3073" s="34" t="s">
        <v>3509</v>
      </c>
      <c r="O3073" s="34" t="s">
        <v>12276</v>
      </c>
      <c r="P3073" s="69">
        <v>6851</v>
      </c>
      <c r="Q3073" s="70" t="s">
        <v>12281</v>
      </c>
      <c r="R3073" s="34" t="s">
        <v>12282</v>
      </c>
      <c r="S3073" s="69">
        <v>27215</v>
      </c>
      <c r="T3073" s="70" t="s">
        <v>12283</v>
      </c>
      <c r="U3073" s="34" t="s">
        <v>3704</v>
      </c>
      <c r="V3073" s="34" t="s">
        <v>3704</v>
      </c>
      <c r="W3073" s="34" t="s">
        <v>12284</v>
      </c>
      <c r="X3073" s="34" t="s">
        <v>3509</v>
      </c>
    </row>
    <row r="3074" spans="14:24" x14ac:dyDescent="0.25">
      <c r="N3074" s="34" t="s">
        <v>3509</v>
      </c>
      <c r="O3074" s="34" t="s">
        <v>12285</v>
      </c>
      <c r="P3074" s="69">
        <v>5984</v>
      </c>
      <c r="Q3074" s="34" t="s">
        <v>12286</v>
      </c>
      <c r="R3074" s="34" t="s">
        <v>12287</v>
      </c>
      <c r="S3074" s="69">
        <v>41307</v>
      </c>
      <c r="T3074" s="70" t="s">
        <v>12288</v>
      </c>
      <c r="U3074" s="34" t="s">
        <v>4728</v>
      </c>
      <c r="V3074" s="34" t="s">
        <v>4741</v>
      </c>
      <c r="W3074" s="34" t="s">
        <v>12289</v>
      </c>
      <c r="X3074" s="34" t="s">
        <v>3509</v>
      </c>
    </row>
    <row r="3075" spans="14:24" x14ac:dyDescent="0.25">
      <c r="N3075" s="34" t="s">
        <v>3509</v>
      </c>
      <c r="O3075" s="34" t="s">
        <v>12290</v>
      </c>
      <c r="P3075" s="69">
        <v>320</v>
      </c>
      <c r="Q3075" s="34" t="s">
        <v>12291</v>
      </c>
      <c r="R3075" s="34" t="s">
        <v>12292</v>
      </c>
      <c r="S3075" s="69">
        <v>58145</v>
      </c>
      <c r="T3075" s="70" t="s">
        <v>12293</v>
      </c>
      <c r="U3075" s="34" t="s">
        <v>5017</v>
      </c>
      <c r="V3075" s="34" t="s">
        <v>5017</v>
      </c>
      <c r="W3075" s="34" t="s">
        <v>5018</v>
      </c>
      <c r="X3075" s="34" t="s">
        <v>3509</v>
      </c>
    </row>
    <row r="3076" spans="14:24" x14ac:dyDescent="0.25">
      <c r="N3076" s="34" t="s">
        <v>3509</v>
      </c>
      <c r="O3076" s="34" t="s">
        <v>12294</v>
      </c>
      <c r="P3076" s="69">
        <v>8006</v>
      </c>
      <c r="Q3076" s="34" t="s">
        <v>12295</v>
      </c>
      <c r="R3076" s="34" t="s">
        <v>12296</v>
      </c>
      <c r="S3076" s="69">
        <v>41341</v>
      </c>
      <c r="T3076" s="70" t="s">
        <v>12297</v>
      </c>
      <c r="U3076" s="34" t="s">
        <v>3704</v>
      </c>
      <c r="V3076" s="34" t="s">
        <v>3704</v>
      </c>
      <c r="W3076" s="34" t="s">
        <v>12298</v>
      </c>
      <c r="X3076" s="34" t="s">
        <v>3509</v>
      </c>
    </row>
    <row r="3077" spans="14:24" x14ac:dyDescent="0.25">
      <c r="N3077" s="34" t="s">
        <v>3509</v>
      </c>
      <c r="O3077" s="34" t="s">
        <v>12299</v>
      </c>
      <c r="P3077" s="69">
        <v>5094</v>
      </c>
      <c r="Q3077" s="34" t="s">
        <v>12300</v>
      </c>
      <c r="R3077" s="34" t="s">
        <v>12301</v>
      </c>
      <c r="S3077" s="69">
        <v>42826</v>
      </c>
      <c r="T3077" s="70" t="s">
        <v>12302</v>
      </c>
      <c r="U3077" s="34" t="s">
        <v>4638</v>
      </c>
      <c r="V3077" s="34" t="s">
        <v>4639</v>
      </c>
      <c r="W3077" s="34" t="s">
        <v>12303</v>
      </c>
      <c r="X3077" s="34" t="s">
        <v>3509</v>
      </c>
    </row>
    <row r="3078" spans="14:24" x14ac:dyDescent="0.25">
      <c r="N3078" s="34" t="s">
        <v>3509</v>
      </c>
      <c r="O3078" s="34" t="s">
        <v>12304</v>
      </c>
      <c r="P3078" s="69">
        <v>327</v>
      </c>
      <c r="Q3078" s="70" t="s">
        <v>12305</v>
      </c>
      <c r="R3078" s="34" t="s">
        <v>12306</v>
      </c>
      <c r="S3078" s="69">
        <v>55142</v>
      </c>
      <c r="T3078" s="70" t="s">
        <v>12307</v>
      </c>
      <c r="U3078" s="34" t="s">
        <v>3704</v>
      </c>
      <c r="V3078" s="34" t="s">
        <v>3704</v>
      </c>
      <c r="W3078" s="34" t="s">
        <v>12308</v>
      </c>
      <c r="X3078" s="34" t="s">
        <v>3509</v>
      </c>
    </row>
    <row r="3079" spans="14:24" x14ac:dyDescent="0.25">
      <c r="N3079" s="34" t="s">
        <v>3509</v>
      </c>
      <c r="O3079" s="34" t="s">
        <v>12304</v>
      </c>
      <c r="P3079" s="69">
        <v>6809</v>
      </c>
      <c r="Q3079" s="70" t="s">
        <v>12309</v>
      </c>
      <c r="R3079" s="34" t="s">
        <v>12310</v>
      </c>
      <c r="S3079" s="69">
        <v>7681</v>
      </c>
      <c r="T3079" s="70" t="s">
        <v>12311</v>
      </c>
      <c r="U3079" s="34" t="s">
        <v>5017</v>
      </c>
      <c r="V3079" s="34" t="s">
        <v>5017</v>
      </c>
      <c r="W3079" s="34" t="s">
        <v>5018</v>
      </c>
      <c r="X3079" s="34" t="s">
        <v>3509</v>
      </c>
    </row>
    <row r="3080" spans="14:24" x14ac:dyDescent="0.25">
      <c r="N3080" s="34" t="s">
        <v>3509</v>
      </c>
      <c r="O3080" s="34" t="s">
        <v>12312</v>
      </c>
      <c r="P3080" s="69">
        <v>6772</v>
      </c>
      <c r="Q3080" s="34" t="s">
        <v>12313</v>
      </c>
      <c r="R3080" s="34" t="s">
        <v>12314</v>
      </c>
      <c r="S3080" s="69">
        <v>22264</v>
      </c>
      <c r="T3080" s="70" t="s">
        <v>12315</v>
      </c>
      <c r="U3080" s="34" t="s">
        <v>3704</v>
      </c>
      <c r="V3080" s="34" t="s">
        <v>3704</v>
      </c>
      <c r="W3080" s="34" t="s">
        <v>3705</v>
      </c>
      <c r="X3080" s="34" t="s">
        <v>3509</v>
      </c>
    </row>
    <row r="3081" spans="14:24" x14ac:dyDescent="0.25">
      <c r="N3081" s="34" t="s">
        <v>3509</v>
      </c>
      <c r="O3081" s="34" t="s">
        <v>12312</v>
      </c>
      <c r="P3081" s="69">
        <v>6773</v>
      </c>
      <c r="Q3081" s="70" t="s">
        <v>12316</v>
      </c>
      <c r="R3081" s="34" t="s">
        <v>12317</v>
      </c>
      <c r="S3081" s="69">
        <v>22271</v>
      </c>
      <c r="T3081" s="70" t="s">
        <v>12318</v>
      </c>
      <c r="U3081" s="34" t="s">
        <v>3704</v>
      </c>
      <c r="V3081" s="34" t="s">
        <v>3704</v>
      </c>
      <c r="W3081" s="34" t="s">
        <v>12319</v>
      </c>
      <c r="X3081" s="34" t="s">
        <v>3509</v>
      </c>
    </row>
    <row r="3082" spans="14:24" x14ac:dyDescent="0.25">
      <c r="N3082" s="34" t="s">
        <v>3509</v>
      </c>
      <c r="O3082" s="34" t="s">
        <v>12312</v>
      </c>
      <c r="P3082" s="69">
        <v>6773</v>
      </c>
      <c r="Q3082" s="70" t="s">
        <v>12316</v>
      </c>
      <c r="R3082" s="34" t="s">
        <v>12320</v>
      </c>
      <c r="S3082" s="69">
        <v>22293</v>
      </c>
      <c r="T3082" s="70" t="s">
        <v>12321</v>
      </c>
      <c r="U3082" s="34" t="s">
        <v>3704</v>
      </c>
      <c r="V3082" s="34" t="s">
        <v>3704</v>
      </c>
      <c r="W3082" s="34" t="s">
        <v>12322</v>
      </c>
      <c r="X3082" s="34" t="s">
        <v>3509</v>
      </c>
    </row>
    <row r="3083" spans="14:24" x14ac:dyDescent="0.25">
      <c r="N3083" s="34" t="s">
        <v>3509</v>
      </c>
      <c r="O3083" s="34" t="s">
        <v>12312</v>
      </c>
      <c r="P3083" s="69">
        <v>6773</v>
      </c>
      <c r="Q3083" s="70" t="s">
        <v>12316</v>
      </c>
      <c r="R3083" s="34" t="s">
        <v>12323</v>
      </c>
      <c r="S3083" s="69">
        <v>23097</v>
      </c>
      <c r="T3083" s="70" t="s">
        <v>12324</v>
      </c>
      <c r="U3083" s="34" t="s">
        <v>3704</v>
      </c>
      <c r="V3083" s="34" t="s">
        <v>3704</v>
      </c>
      <c r="W3083" s="34" t="s">
        <v>12322</v>
      </c>
      <c r="X3083" s="34" t="s">
        <v>3509</v>
      </c>
    </row>
    <row r="3084" spans="14:24" x14ac:dyDescent="0.25">
      <c r="N3084" s="34" t="s">
        <v>3509</v>
      </c>
      <c r="O3084" s="34" t="s">
        <v>12312</v>
      </c>
      <c r="P3084" s="69">
        <v>6774</v>
      </c>
      <c r="Q3084" s="34" t="s">
        <v>12325</v>
      </c>
      <c r="R3084" s="34" t="s">
        <v>12326</v>
      </c>
      <c r="S3084" s="69">
        <v>22296</v>
      </c>
      <c r="T3084" s="70" t="s">
        <v>12327</v>
      </c>
      <c r="U3084" s="34" t="s">
        <v>3704</v>
      </c>
      <c r="V3084" s="34" t="s">
        <v>3704</v>
      </c>
      <c r="W3084" s="34" t="s">
        <v>3705</v>
      </c>
      <c r="X3084" s="34" t="s">
        <v>3509</v>
      </c>
    </row>
    <row r="3085" spans="14:24" x14ac:dyDescent="0.25">
      <c r="N3085" s="34" t="s">
        <v>3509</v>
      </c>
      <c r="O3085" s="34" t="s">
        <v>12312</v>
      </c>
      <c r="P3085" s="69">
        <v>6775</v>
      </c>
      <c r="Q3085" s="34" t="s">
        <v>12328</v>
      </c>
      <c r="R3085" s="34" t="s">
        <v>12329</v>
      </c>
      <c r="S3085" s="69">
        <v>23096</v>
      </c>
      <c r="T3085" s="70" t="s">
        <v>12330</v>
      </c>
      <c r="U3085" s="34" t="s">
        <v>3704</v>
      </c>
      <c r="V3085" s="34" t="s">
        <v>3704</v>
      </c>
      <c r="W3085" s="34" t="s">
        <v>3705</v>
      </c>
      <c r="X3085" s="34" t="s">
        <v>3509</v>
      </c>
    </row>
    <row r="3086" spans="14:24" x14ac:dyDescent="0.25">
      <c r="N3086" s="34" t="s">
        <v>3509</v>
      </c>
      <c r="O3086" s="34" t="s">
        <v>12331</v>
      </c>
      <c r="P3086" s="69">
        <v>8228</v>
      </c>
      <c r="Q3086" s="34" t="s">
        <v>12332</v>
      </c>
      <c r="R3086" s="34" t="s">
        <v>12333</v>
      </c>
      <c r="S3086" s="69">
        <v>58086</v>
      </c>
      <c r="T3086" s="34" t="s">
        <v>12334</v>
      </c>
      <c r="U3086" s="34" t="s">
        <v>3704</v>
      </c>
      <c r="V3086" s="34" t="s">
        <v>3704</v>
      </c>
      <c r="W3086" s="34" t="s">
        <v>3705</v>
      </c>
      <c r="X3086" s="34" t="s">
        <v>3509</v>
      </c>
    </row>
    <row r="3087" spans="14:24" x14ac:dyDescent="0.25">
      <c r="N3087" s="34" t="s">
        <v>3509</v>
      </c>
      <c r="O3087" s="34" t="s">
        <v>12331</v>
      </c>
      <c r="P3087" s="69">
        <v>8229</v>
      </c>
      <c r="Q3087" s="34" t="s">
        <v>12335</v>
      </c>
      <c r="R3087" s="34" t="s">
        <v>12336</v>
      </c>
      <c r="S3087" s="69">
        <v>42030</v>
      </c>
      <c r="T3087" s="34" t="s">
        <v>12337</v>
      </c>
      <c r="U3087" s="34" t="s">
        <v>3704</v>
      </c>
      <c r="V3087" s="34" t="s">
        <v>3704</v>
      </c>
      <c r="W3087" s="34" t="s">
        <v>3705</v>
      </c>
      <c r="X3087" s="34" t="s">
        <v>3509</v>
      </c>
    </row>
    <row r="3088" spans="14:24" x14ac:dyDescent="0.25">
      <c r="N3088" s="34" t="s">
        <v>3509</v>
      </c>
      <c r="O3088" s="34" t="s">
        <v>12338</v>
      </c>
      <c r="P3088" s="69">
        <v>4972</v>
      </c>
      <c r="Q3088" s="34" t="s">
        <v>12339</v>
      </c>
      <c r="R3088" s="34" t="s">
        <v>12340</v>
      </c>
      <c r="S3088" s="69">
        <v>14521</v>
      </c>
      <c r="T3088" s="70" t="s">
        <v>12341</v>
      </c>
      <c r="U3088" s="34" t="s">
        <v>3704</v>
      </c>
      <c r="V3088" s="34" t="s">
        <v>3704</v>
      </c>
      <c r="W3088" s="34" t="s">
        <v>3705</v>
      </c>
      <c r="X3088" s="34" t="s">
        <v>3509</v>
      </c>
    </row>
    <row r="3089" spans="14:24" x14ac:dyDescent="0.25">
      <c r="N3089" s="34" t="s">
        <v>3509</v>
      </c>
      <c r="O3089" s="34" t="s">
        <v>12342</v>
      </c>
      <c r="P3089" s="69">
        <v>6786</v>
      </c>
      <c r="Q3089" s="34" t="s">
        <v>12343</v>
      </c>
      <c r="R3089" s="34" t="s">
        <v>12344</v>
      </c>
      <c r="S3089" s="69">
        <v>61167</v>
      </c>
      <c r="T3089" s="34" t="s">
        <v>12345</v>
      </c>
      <c r="U3089" s="34" t="s">
        <v>3704</v>
      </c>
      <c r="V3089" s="34" t="s">
        <v>3704</v>
      </c>
      <c r="W3089" s="34" t="s">
        <v>3705</v>
      </c>
      <c r="X3089" s="34" t="s">
        <v>3509</v>
      </c>
    </row>
    <row r="3090" spans="14:24" x14ac:dyDescent="0.25">
      <c r="N3090" s="34" t="s">
        <v>3509</v>
      </c>
      <c r="O3090" s="34" t="s">
        <v>12346</v>
      </c>
      <c r="P3090" s="69">
        <v>398</v>
      </c>
      <c r="Q3090" s="34" t="s">
        <v>12347</v>
      </c>
      <c r="R3090" s="34" t="s">
        <v>12348</v>
      </c>
      <c r="S3090" s="69">
        <v>55018</v>
      </c>
      <c r="T3090" s="70" t="s">
        <v>12349</v>
      </c>
      <c r="U3090" s="34" t="s">
        <v>4638</v>
      </c>
      <c r="V3090" s="34" t="s">
        <v>4639</v>
      </c>
      <c r="W3090" s="34" t="s">
        <v>12350</v>
      </c>
      <c r="X3090" s="34" t="s">
        <v>3509</v>
      </c>
    </row>
    <row r="3091" spans="14:24" x14ac:dyDescent="0.25">
      <c r="N3091" s="34" t="s">
        <v>3509</v>
      </c>
      <c r="O3091" s="34" t="s">
        <v>12346</v>
      </c>
      <c r="P3091" s="69">
        <v>398</v>
      </c>
      <c r="Q3091" s="34" t="s">
        <v>12347</v>
      </c>
      <c r="R3091" s="34" t="s">
        <v>12351</v>
      </c>
      <c r="S3091" s="69">
        <v>54994</v>
      </c>
      <c r="T3091" s="70" t="s">
        <v>12352</v>
      </c>
      <c r="U3091" s="34" t="s">
        <v>4728</v>
      </c>
      <c r="V3091" s="34" t="s">
        <v>4741</v>
      </c>
      <c r="W3091" s="34" t="s">
        <v>12350</v>
      </c>
      <c r="X3091" s="34" t="s">
        <v>3509</v>
      </c>
    </row>
    <row r="3092" spans="14:24" x14ac:dyDescent="0.25">
      <c r="N3092" s="34" t="s">
        <v>3509</v>
      </c>
      <c r="O3092" s="34" t="s">
        <v>12346</v>
      </c>
      <c r="P3092" s="69">
        <v>5841</v>
      </c>
      <c r="Q3092" s="34" t="s">
        <v>12353</v>
      </c>
      <c r="R3092" s="34" t="s">
        <v>12354</v>
      </c>
      <c r="S3092" s="69">
        <v>34375</v>
      </c>
      <c r="T3092" s="70" t="s">
        <v>12355</v>
      </c>
      <c r="U3092" s="34" t="s">
        <v>3704</v>
      </c>
      <c r="V3092" s="34" t="s">
        <v>3704</v>
      </c>
      <c r="W3092" s="34" t="s">
        <v>12356</v>
      </c>
      <c r="X3092" s="34" t="s">
        <v>3509</v>
      </c>
    </row>
    <row r="3093" spans="14:24" x14ac:dyDescent="0.25">
      <c r="N3093" s="34" t="s">
        <v>3509</v>
      </c>
      <c r="O3093" s="34" t="s">
        <v>12346</v>
      </c>
      <c r="P3093" s="69">
        <v>6882</v>
      </c>
      <c r="Q3093" s="34" t="s">
        <v>12357</v>
      </c>
      <c r="R3093" s="34" t="s">
        <v>12358</v>
      </c>
      <c r="S3093" s="69">
        <v>60959</v>
      </c>
      <c r="T3093" s="70" t="s">
        <v>12359</v>
      </c>
      <c r="U3093" s="34" t="s">
        <v>12360</v>
      </c>
      <c r="V3093" s="34" t="s">
        <v>12360</v>
      </c>
      <c r="W3093" s="34" t="s">
        <v>12361</v>
      </c>
      <c r="X3093" s="34" t="s">
        <v>3509</v>
      </c>
    </row>
    <row r="3094" spans="14:24" x14ac:dyDescent="0.25">
      <c r="N3094" s="34" t="s">
        <v>3509</v>
      </c>
      <c r="O3094" s="34" t="s">
        <v>12362</v>
      </c>
      <c r="P3094" s="69">
        <v>332</v>
      </c>
      <c r="Q3094" s="34" t="s">
        <v>12363</v>
      </c>
      <c r="R3094" s="34" t="s">
        <v>12364</v>
      </c>
      <c r="S3094" s="69">
        <v>55650</v>
      </c>
      <c r="T3094" s="70" t="s">
        <v>12365</v>
      </c>
      <c r="U3094" s="34" t="s">
        <v>5066</v>
      </c>
      <c r="V3094" s="34" t="s">
        <v>5066</v>
      </c>
      <c r="W3094" s="34" t="s">
        <v>12366</v>
      </c>
      <c r="X3094" s="34" t="s">
        <v>3509</v>
      </c>
    </row>
    <row r="3095" spans="14:24" x14ac:dyDescent="0.25">
      <c r="N3095" s="34" t="s">
        <v>3509</v>
      </c>
      <c r="O3095" s="34" t="s">
        <v>12362</v>
      </c>
      <c r="P3095" s="69">
        <v>332</v>
      </c>
      <c r="Q3095" s="34" t="s">
        <v>12363</v>
      </c>
      <c r="R3095" s="34" t="s">
        <v>12367</v>
      </c>
      <c r="S3095" s="69">
        <v>55994</v>
      </c>
      <c r="T3095" s="70" t="s">
        <v>12368</v>
      </c>
      <c r="U3095" s="34" t="s">
        <v>5066</v>
      </c>
      <c r="V3095" s="34" t="s">
        <v>5067</v>
      </c>
      <c r="W3095" s="34" t="s">
        <v>12369</v>
      </c>
      <c r="X3095" s="34" t="s">
        <v>3509</v>
      </c>
    </row>
    <row r="3096" spans="14:24" x14ac:dyDescent="0.25">
      <c r="N3096" s="34" t="s">
        <v>3509</v>
      </c>
      <c r="O3096" s="34" t="s">
        <v>12362</v>
      </c>
      <c r="P3096" s="69">
        <v>5858</v>
      </c>
      <c r="Q3096" s="34" t="s">
        <v>12370</v>
      </c>
      <c r="R3096" s="34" t="s">
        <v>12371</v>
      </c>
      <c r="S3096" s="69">
        <v>55942</v>
      </c>
      <c r="T3096" s="70" t="s">
        <v>12372</v>
      </c>
      <c r="U3096" s="34" t="s">
        <v>3704</v>
      </c>
      <c r="V3096" s="34" t="s">
        <v>3704</v>
      </c>
      <c r="W3096" s="34" t="s">
        <v>12373</v>
      </c>
      <c r="X3096" s="34" t="s">
        <v>3509</v>
      </c>
    </row>
    <row r="3097" spans="14:24" x14ac:dyDescent="0.25">
      <c r="N3097" s="34" t="s">
        <v>3509</v>
      </c>
      <c r="O3097" s="34" t="s">
        <v>12362</v>
      </c>
      <c r="P3097" s="69">
        <v>7490</v>
      </c>
      <c r="Q3097" s="34" t="s">
        <v>12374</v>
      </c>
      <c r="R3097" s="34" t="s">
        <v>12375</v>
      </c>
      <c r="S3097" s="69">
        <v>55232</v>
      </c>
      <c r="T3097" s="70" t="s">
        <v>12376</v>
      </c>
      <c r="U3097" s="34" t="s">
        <v>4644</v>
      </c>
      <c r="V3097" s="34" t="s">
        <v>4645</v>
      </c>
      <c r="W3097" s="70" t="s">
        <v>12377</v>
      </c>
      <c r="X3097" s="34" t="s">
        <v>3509</v>
      </c>
    </row>
    <row r="3098" spans="14:24" x14ac:dyDescent="0.25">
      <c r="N3098" s="34" t="s">
        <v>3509</v>
      </c>
      <c r="O3098" s="34" t="s">
        <v>12362</v>
      </c>
      <c r="P3098" s="69">
        <v>7490</v>
      </c>
      <c r="Q3098" s="34" t="s">
        <v>12374</v>
      </c>
      <c r="R3098" s="34" t="s">
        <v>12378</v>
      </c>
      <c r="S3098" s="69">
        <v>55231</v>
      </c>
      <c r="T3098" s="70" t="s">
        <v>12379</v>
      </c>
      <c r="U3098" s="34" t="s">
        <v>4644</v>
      </c>
      <c r="V3098" s="34" t="s">
        <v>4645</v>
      </c>
      <c r="W3098" s="70" t="s">
        <v>12380</v>
      </c>
      <c r="X3098" s="34" t="s">
        <v>3509</v>
      </c>
    </row>
    <row r="3099" spans="14:24" x14ac:dyDescent="0.25">
      <c r="N3099" s="34" t="s">
        <v>3509</v>
      </c>
      <c r="O3099" s="34" t="s">
        <v>12381</v>
      </c>
      <c r="P3099" s="69">
        <v>323</v>
      </c>
      <c r="Q3099" s="34" t="s">
        <v>12382</v>
      </c>
      <c r="R3099" s="34" t="s">
        <v>12383</v>
      </c>
      <c r="S3099" s="69">
        <v>20738</v>
      </c>
      <c r="T3099" s="70" t="s">
        <v>12384</v>
      </c>
      <c r="U3099" s="34" t="s">
        <v>3704</v>
      </c>
      <c r="V3099" s="34" t="s">
        <v>3704</v>
      </c>
      <c r="W3099" s="34" t="s">
        <v>12385</v>
      </c>
      <c r="X3099" s="34" t="s">
        <v>3509</v>
      </c>
    </row>
    <row r="3100" spans="14:24" x14ac:dyDescent="0.25">
      <c r="N3100" s="34" t="s">
        <v>3509</v>
      </c>
      <c r="O3100" s="34" t="s">
        <v>12381</v>
      </c>
      <c r="P3100" s="69">
        <v>323</v>
      </c>
      <c r="Q3100" s="34" t="s">
        <v>12382</v>
      </c>
      <c r="R3100" s="34" t="s">
        <v>12386</v>
      </c>
      <c r="S3100" s="69">
        <v>20743</v>
      </c>
      <c r="T3100" s="70" t="s">
        <v>12387</v>
      </c>
      <c r="U3100" s="34" t="s">
        <v>3704</v>
      </c>
      <c r="V3100" s="34" t="s">
        <v>3704</v>
      </c>
      <c r="W3100" s="34" t="s">
        <v>12385</v>
      </c>
      <c r="X3100" s="34" t="s">
        <v>3509</v>
      </c>
    </row>
    <row r="3101" spans="14:24" x14ac:dyDescent="0.25">
      <c r="N3101" s="34" t="s">
        <v>3509</v>
      </c>
      <c r="O3101" s="34" t="s">
        <v>12381</v>
      </c>
      <c r="P3101" s="69">
        <v>6633</v>
      </c>
      <c r="Q3101" s="70" t="s">
        <v>12388</v>
      </c>
      <c r="R3101" s="34" t="s">
        <v>12389</v>
      </c>
      <c r="S3101" s="69">
        <v>22422</v>
      </c>
      <c r="T3101" s="70" t="s">
        <v>12390</v>
      </c>
      <c r="U3101" s="34" t="s">
        <v>3704</v>
      </c>
      <c r="V3101" s="34" t="s">
        <v>3704</v>
      </c>
      <c r="W3101" s="34" t="s">
        <v>12385</v>
      </c>
      <c r="X3101" s="34" t="s">
        <v>3509</v>
      </c>
    </row>
    <row r="3102" spans="14:24" x14ac:dyDescent="0.25">
      <c r="N3102" s="34" t="s">
        <v>3509</v>
      </c>
      <c r="O3102" s="34" t="s">
        <v>12381</v>
      </c>
      <c r="P3102" s="69">
        <v>6633</v>
      </c>
      <c r="Q3102" s="70" t="s">
        <v>12388</v>
      </c>
      <c r="R3102" s="34" t="s">
        <v>12391</v>
      </c>
      <c r="S3102" s="69">
        <v>10423</v>
      </c>
      <c r="T3102" s="70" t="s">
        <v>12392</v>
      </c>
      <c r="U3102" s="34" t="s">
        <v>3704</v>
      </c>
      <c r="V3102" s="34" t="s">
        <v>3704</v>
      </c>
      <c r="W3102" s="34" t="s">
        <v>12385</v>
      </c>
      <c r="X3102" s="34" t="s">
        <v>3509</v>
      </c>
    </row>
    <row r="3103" spans="14:24" x14ac:dyDescent="0.25">
      <c r="N3103" s="34" t="s">
        <v>3509</v>
      </c>
      <c r="O3103" s="34" t="s">
        <v>12381</v>
      </c>
      <c r="P3103" s="69">
        <v>8189</v>
      </c>
      <c r="Q3103" s="34" t="s">
        <v>12393</v>
      </c>
      <c r="R3103" s="34" t="s">
        <v>12394</v>
      </c>
      <c r="S3103" s="69">
        <v>40086</v>
      </c>
      <c r="T3103" s="70" t="s">
        <v>12395</v>
      </c>
      <c r="U3103" s="34" t="s">
        <v>5017</v>
      </c>
      <c r="V3103" s="34" t="s">
        <v>5017</v>
      </c>
      <c r="W3103" s="34" t="s">
        <v>5018</v>
      </c>
      <c r="X3103" s="34" t="s">
        <v>3509</v>
      </c>
    </row>
    <row r="3104" spans="14:24" x14ac:dyDescent="0.25">
      <c r="N3104" s="34" t="s">
        <v>3509</v>
      </c>
      <c r="O3104" s="34" t="s">
        <v>12396</v>
      </c>
      <c r="P3104" s="69">
        <v>328</v>
      </c>
      <c r="Q3104" s="34" t="s">
        <v>12397</v>
      </c>
      <c r="R3104" s="34" t="s">
        <v>12398</v>
      </c>
      <c r="S3104" s="69">
        <v>27222</v>
      </c>
      <c r="T3104" s="70" t="s">
        <v>12399</v>
      </c>
      <c r="U3104" s="34" t="s">
        <v>3704</v>
      </c>
      <c r="V3104" s="34" t="s">
        <v>3704</v>
      </c>
      <c r="W3104" s="34" t="s">
        <v>12400</v>
      </c>
      <c r="X3104" s="34" t="s">
        <v>3509</v>
      </c>
    </row>
    <row r="3105" spans="14:24" x14ac:dyDescent="0.25">
      <c r="N3105" s="34" t="s">
        <v>3509</v>
      </c>
      <c r="O3105" s="34" t="s">
        <v>12401</v>
      </c>
      <c r="P3105" s="69">
        <v>6776</v>
      </c>
      <c r="Q3105" s="34" t="s">
        <v>12402</v>
      </c>
      <c r="R3105" s="34" t="s">
        <v>12403</v>
      </c>
      <c r="S3105" s="69">
        <v>22300</v>
      </c>
      <c r="T3105" s="70" t="s">
        <v>12404</v>
      </c>
      <c r="U3105" s="34" t="s">
        <v>3704</v>
      </c>
      <c r="V3105" s="34" t="s">
        <v>3704</v>
      </c>
      <c r="W3105" s="34" t="s">
        <v>3705</v>
      </c>
      <c r="X3105" s="34" t="s">
        <v>3509</v>
      </c>
    </row>
    <row r="3106" spans="14:24" x14ac:dyDescent="0.25">
      <c r="N3106" s="34" t="s">
        <v>3509</v>
      </c>
      <c r="O3106" s="34" t="s">
        <v>12401</v>
      </c>
      <c r="P3106" s="69">
        <v>6777</v>
      </c>
      <c r="Q3106" s="34" t="s">
        <v>12405</v>
      </c>
      <c r="R3106" s="34" t="s">
        <v>12406</v>
      </c>
      <c r="S3106" s="69">
        <v>22295</v>
      </c>
      <c r="T3106" s="70" t="s">
        <v>12407</v>
      </c>
      <c r="U3106" s="34" t="s">
        <v>3704</v>
      </c>
      <c r="V3106" s="34" t="s">
        <v>3704</v>
      </c>
      <c r="W3106" s="34" t="s">
        <v>3705</v>
      </c>
      <c r="X3106" s="34" t="s">
        <v>3509</v>
      </c>
    </row>
    <row r="3107" spans="14:24" x14ac:dyDescent="0.25">
      <c r="N3107" s="34" t="s">
        <v>3509</v>
      </c>
      <c r="O3107" s="34" t="s">
        <v>12401</v>
      </c>
      <c r="P3107" s="69">
        <v>6778</v>
      </c>
      <c r="Q3107" s="34" t="s">
        <v>12408</v>
      </c>
      <c r="R3107" s="34" t="s">
        <v>12409</v>
      </c>
      <c r="S3107" s="69">
        <v>22299</v>
      </c>
      <c r="T3107" s="70" t="s">
        <v>12410</v>
      </c>
      <c r="U3107" s="34" t="s">
        <v>3704</v>
      </c>
      <c r="V3107" s="34" t="s">
        <v>3704</v>
      </c>
      <c r="W3107" s="34" t="s">
        <v>3705</v>
      </c>
      <c r="X3107" s="34" t="s">
        <v>3509</v>
      </c>
    </row>
    <row r="3108" spans="14:24" x14ac:dyDescent="0.25">
      <c r="N3108" s="34" t="s">
        <v>3509</v>
      </c>
      <c r="O3108" s="34" t="s">
        <v>12411</v>
      </c>
      <c r="P3108" s="69">
        <v>326</v>
      </c>
      <c r="Q3108" s="34" t="s">
        <v>12412</v>
      </c>
      <c r="R3108" s="34" t="s">
        <v>12413</v>
      </c>
      <c r="S3108" s="69">
        <v>60624</v>
      </c>
      <c r="T3108" s="70" t="s">
        <v>12414</v>
      </c>
      <c r="U3108" s="34" t="s">
        <v>3704</v>
      </c>
      <c r="V3108" s="34" t="s">
        <v>3704</v>
      </c>
      <c r="W3108" s="34" t="s">
        <v>12415</v>
      </c>
      <c r="X3108" s="34" t="s">
        <v>3509</v>
      </c>
    </row>
    <row r="3109" spans="14:24" x14ac:dyDescent="0.25">
      <c r="N3109" s="34" t="s">
        <v>3509</v>
      </c>
      <c r="O3109" s="34" t="s">
        <v>12411</v>
      </c>
      <c r="P3109" s="69">
        <v>4673</v>
      </c>
      <c r="Q3109" s="70" t="s">
        <v>12416</v>
      </c>
      <c r="R3109" s="34" t="s">
        <v>12417</v>
      </c>
      <c r="S3109" s="69">
        <v>41782</v>
      </c>
      <c r="T3109" s="70" t="s">
        <v>12418</v>
      </c>
      <c r="U3109" s="34" t="s">
        <v>11687</v>
      </c>
      <c r="V3109" s="34" t="s">
        <v>11687</v>
      </c>
      <c r="W3109" s="34" t="s">
        <v>12419</v>
      </c>
      <c r="X3109" s="34" t="s">
        <v>3509</v>
      </c>
    </row>
    <row r="3110" spans="14:24" x14ac:dyDescent="0.25">
      <c r="N3110" s="34" t="s">
        <v>3509</v>
      </c>
      <c r="O3110" s="34" t="s">
        <v>12411</v>
      </c>
      <c r="P3110" s="69">
        <v>8287</v>
      </c>
      <c r="Q3110" s="34" t="s">
        <v>12420</v>
      </c>
      <c r="R3110" s="34" t="s">
        <v>12421</v>
      </c>
      <c r="S3110" s="69">
        <v>42361</v>
      </c>
      <c r="T3110" s="70" t="s">
        <v>12422</v>
      </c>
      <c r="U3110" s="34" t="s">
        <v>11687</v>
      </c>
      <c r="V3110" s="34" t="s">
        <v>11687</v>
      </c>
      <c r="W3110" s="34" t="s">
        <v>12419</v>
      </c>
      <c r="X3110" s="34" t="s">
        <v>3509</v>
      </c>
    </row>
    <row r="3111" spans="14:24" x14ac:dyDescent="0.25">
      <c r="N3111" s="34" t="s">
        <v>3509</v>
      </c>
      <c r="O3111" s="34" t="s">
        <v>12411</v>
      </c>
      <c r="P3111" s="69">
        <v>8767</v>
      </c>
      <c r="Q3111" s="70" t="s">
        <v>12423</v>
      </c>
      <c r="R3111" s="34" t="s">
        <v>12424</v>
      </c>
      <c r="S3111" s="69">
        <v>61171</v>
      </c>
      <c r="T3111" s="70" t="s">
        <v>12425</v>
      </c>
      <c r="U3111" s="34" t="s">
        <v>3704</v>
      </c>
      <c r="V3111" s="34" t="s">
        <v>3704</v>
      </c>
      <c r="W3111" s="34" t="s">
        <v>12426</v>
      </c>
      <c r="X3111" s="34" t="s">
        <v>3509</v>
      </c>
    </row>
    <row r="3112" spans="14:24" x14ac:dyDescent="0.25">
      <c r="N3112" s="34" t="s">
        <v>3509</v>
      </c>
      <c r="O3112" s="34" t="s">
        <v>12427</v>
      </c>
      <c r="P3112" s="69">
        <v>309</v>
      </c>
      <c r="Q3112" s="34" t="s">
        <v>12428</v>
      </c>
      <c r="R3112" s="34" t="s">
        <v>12429</v>
      </c>
      <c r="S3112" s="69">
        <v>59058</v>
      </c>
      <c r="T3112" s="70" t="s">
        <v>12430</v>
      </c>
      <c r="U3112" s="34" t="s">
        <v>4638</v>
      </c>
      <c r="V3112" s="34" t="s">
        <v>4639</v>
      </c>
      <c r="W3112" s="34" t="s">
        <v>12431</v>
      </c>
      <c r="X3112" s="34" t="s">
        <v>3509</v>
      </c>
    </row>
    <row r="3113" spans="14:24" x14ac:dyDescent="0.25">
      <c r="N3113" s="34" t="s">
        <v>3509</v>
      </c>
      <c r="O3113" s="34" t="s">
        <v>12427</v>
      </c>
      <c r="P3113" s="69">
        <v>5918</v>
      </c>
      <c r="Q3113" s="34" t="s">
        <v>12432</v>
      </c>
      <c r="R3113" s="34" t="s">
        <v>12433</v>
      </c>
      <c r="S3113" s="69">
        <v>13784</v>
      </c>
      <c r="T3113" s="70" t="s">
        <v>12434</v>
      </c>
      <c r="U3113" s="34" t="s">
        <v>3704</v>
      </c>
      <c r="V3113" s="34" t="s">
        <v>3704</v>
      </c>
      <c r="W3113" s="34" t="s">
        <v>3705</v>
      </c>
      <c r="X3113" s="34" t="s">
        <v>3509</v>
      </c>
    </row>
    <row r="3114" spans="14:24" x14ac:dyDescent="0.25">
      <c r="N3114" s="34" t="s">
        <v>3509</v>
      </c>
      <c r="O3114" s="34" t="s">
        <v>12427</v>
      </c>
      <c r="P3114" s="69">
        <v>6171</v>
      </c>
      <c r="Q3114" s="34" t="s">
        <v>12435</v>
      </c>
      <c r="R3114" s="34" t="s">
        <v>12436</v>
      </c>
      <c r="S3114" s="69">
        <v>16046</v>
      </c>
      <c r="T3114" s="34" t="s">
        <v>12437</v>
      </c>
      <c r="U3114" s="34" t="s">
        <v>4638</v>
      </c>
      <c r="V3114" s="34" t="s">
        <v>4639</v>
      </c>
      <c r="W3114" s="34" t="s">
        <v>12438</v>
      </c>
      <c r="X3114" s="34" t="s">
        <v>3509</v>
      </c>
    </row>
    <row r="3115" spans="14:24" x14ac:dyDescent="0.25">
      <c r="N3115" s="34" t="s">
        <v>3509</v>
      </c>
      <c r="O3115" s="34" t="s">
        <v>12427</v>
      </c>
      <c r="P3115" s="69">
        <v>6216</v>
      </c>
      <c r="Q3115" s="34" t="s">
        <v>12439</v>
      </c>
      <c r="R3115" s="34" t="s">
        <v>12440</v>
      </c>
      <c r="S3115" s="69">
        <v>26743</v>
      </c>
      <c r="T3115" s="70" t="s">
        <v>12441</v>
      </c>
      <c r="U3115" s="34" t="s">
        <v>3704</v>
      </c>
      <c r="V3115" s="34" t="s">
        <v>3704</v>
      </c>
      <c r="W3115" s="34" t="s">
        <v>12442</v>
      </c>
      <c r="X3115" s="34" t="s">
        <v>3509</v>
      </c>
    </row>
    <row r="3116" spans="14:24" x14ac:dyDescent="0.25">
      <c r="N3116" s="34" t="s">
        <v>3509</v>
      </c>
      <c r="O3116" s="34" t="s">
        <v>12427</v>
      </c>
      <c r="P3116" s="69">
        <v>6700</v>
      </c>
      <c r="Q3116" s="34" t="s">
        <v>12443</v>
      </c>
      <c r="R3116" s="34" t="s">
        <v>12444</v>
      </c>
      <c r="S3116" s="69">
        <v>21927</v>
      </c>
      <c r="T3116" s="34" t="s">
        <v>12445</v>
      </c>
      <c r="U3116" s="34" t="s">
        <v>3704</v>
      </c>
      <c r="V3116" s="34" t="s">
        <v>3704</v>
      </c>
      <c r="W3116" s="34" t="s">
        <v>3705</v>
      </c>
      <c r="X3116" s="34" t="s">
        <v>3509</v>
      </c>
    </row>
    <row r="3117" spans="14:24" x14ac:dyDescent="0.25">
      <c r="N3117" s="34" t="s">
        <v>3509</v>
      </c>
      <c r="O3117" s="34" t="s">
        <v>12427</v>
      </c>
      <c r="P3117" s="69">
        <v>7817</v>
      </c>
      <c r="Q3117" s="70" t="s">
        <v>12446</v>
      </c>
      <c r="R3117" s="34" t="s">
        <v>12447</v>
      </c>
      <c r="S3117" s="69">
        <v>53192</v>
      </c>
      <c r="T3117" s="70" t="s">
        <v>12448</v>
      </c>
      <c r="U3117" s="34" t="s">
        <v>4638</v>
      </c>
      <c r="V3117" s="34" t="s">
        <v>4639</v>
      </c>
      <c r="W3117" s="34" t="s">
        <v>12449</v>
      </c>
      <c r="X3117" s="34" t="s">
        <v>3509</v>
      </c>
    </row>
    <row r="3118" spans="14:24" x14ac:dyDescent="0.25">
      <c r="N3118" s="34" t="s">
        <v>3509</v>
      </c>
      <c r="O3118" s="34" t="s">
        <v>12427</v>
      </c>
      <c r="P3118" s="69">
        <v>8225</v>
      </c>
      <c r="Q3118" s="34" t="s">
        <v>12450</v>
      </c>
      <c r="R3118" s="34" t="s">
        <v>12451</v>
      </c>
      <c r="S3118" s="69">
        <v>41844</v>
      </c>
      <c r="T3118" s="34" t="s">
        <v>12452</v>
      </c>
      <c r="U3118" s="34" t="s">
        <v>3704</v>
      </c>
      <c r="V3118" s="34" t="s">
        <v>3704</v>
      </c>
      <c r="W3118" s="34" t="s">
        <v>3705</v>
      </c>
      <c r="X3118" s="34" t="s">
        <v>3509</v>
      </c>
    </row>
    <row r="3119" spans="14:24" x14ac:dyDescent="0.25">
      <c r="N3119" s="34" t="s">
        <v>3509</v>
      </c>
      <c r="O3119" s="34" t="s">
        <v>12427</v>
      </c>
      <c r="P3119" s="69">
        <v>8626</v>
      </c>
      <c r="Q3119" s="70" t="s">
        <v>12453</v>
      </c>
      <c r="R3119" s="34" t="s">
        <v>12454</v>
      </c>
      <c r="S3119" s="69">
        <v>52161</v>
      </c>
      <c r="T3119" s="70" t="s">
        <v>12455</v>
      </c>
      <c r="U3119" s="34" t="s">
        <v>4638</v>
      </c>
      <c r="V3119" s="34" t="s">
        <v>4639</v>
      </c>
      <c r="W3119" s="34" t="s">
        <v>12456</v>
      </c>
      <c r="X3119" s="34" t="s">
        <v>3509</v>
      </c>
    </row>
    <row r="3120" spans="14:24" x14ac:dyDescent="0.25">
      <c r="N3120" s="34" t="s">
        <v>3509</v>
      </c>
      <c r="O3120" s="34" t="s">
        <v>12457</v>
      </c>
      <c r="P3120" s="69">
        <v>316</v>
      </c>
      <c r="Q3120" s="34" t="s">
        <v>12458</v>
      </c>
      <c r="R3120" s="34" t="s">
        <v>12459</v>
      </c>
      <c r="S3120" s="69">
        <v>37721</v>
      </c>
      <c r="T3120" s="70" t="s">
        <v>12460</v>
      </c>
      <c r="U3120" s="34" t="s">
        <v>12461</v>
      </c>
      <c r="V3120" s="34" t="s">
        <v>12461</v>
      </c>
      <c r="W3120" s="34" t="s">
        <v>12462</v>
      </c>
      <c r="X3120" s="34" t="s">
        <v>3509</v>
      </c>
    </row>
    <row r="3121" spans="14:24" x14ac:dyDescent="0.25">
      <c r="N3121" s="34" t="s">
        <v>3509</v>
      </c>
      <c r="O3121" s="34" t="s">
        <v>12463</v>
      </c>
      <c r="P3121" s="69">
        <v>305</v>
      </c>
      <c r="Q3121" s="34" t="s">
        <v>12464</v>
      </c>
      <c r="R3121" s="34" t="s">
        <v>12465</v>
      </c>
      <c r="S3121" s="69">
        <v>25244</v>
      </c>
      <c r="T3121" s="70" t="s">
        <v>12466</v>
      </c>
      <c r="U3121" s="34" t="s">
        <v>3704</v>
      </c>
      <c r="V3121" s="34" t="s">
        <v>3704</v>
      </c>
      <c r="W3121" s="34" t="s">
        <v>3705</v>
      </c>
      <c r="X3121" s="34" t="s">
        <v>3509</v>
      </c>
    </row>
    <row r="3122" spans="14:24" x14ac:dyDescent="0.25">
      <c r="N3122" s="34" t="s">
        <v>3509</v>
      </c>
      <c r="O3122" s="34" t="s">
        <v>12463</v>
      </c>
      <c r="P3122" s="69">
        <v>306</v>
      </c>
      <c r="Q3122" s="34" t="s">
        <v>12467</v>
      </c>
      <c r="R3122" s="34" t="s">
        <v>12468</v>
      </c>
      <c r="S3122" s="69">
        <v>44085</v>
      </c>
      <c r="T3122" s="70" t="s">
        <v>12469</v>
      </c>
      <c r="U3122" s="34" t="s">
        <v>4897</v>
      </c>
      <c r="V3122" s="34" t="s">
        <v>12470</v>
      </c>
      <c r="W3122" s="34" t="s">
        <v>12471</v>
      </c>
      <c r="X3122" s="34" t="s">
        <v>3509</v>
      </c>
    </row>
    <row r="3123" spans="14:24" x14ac:dyDescent="0.25">
      <c r="N3123" s="34" t="s">
        <v>3509</v>
      </c>
      <c r="O3123" s="34" t="s">
        <v>12472</v>
      </c>
      <c r="P3123" s="69">
        <v>8594</v>
      </c>
      <c r="Q3123" s="34" t="s">
        <v>12473</v>
      </c>
      <c r="R3123" s="34" t="s">
        <v>12474</v>
      </c>
      <c r="S3123" s="69">
        <v>34012</v>
      </c>
      <c r="T3123" s="70" t="s">
        <v>12475</v>
      </c>
      <c r="U3123" s="34" t="s">
        <v>12476</v>
      </c>
      <c r="V3123" s="34" t="s">
        <v>12476</v>
      </c>
      <c r="W3123" s="34" t="s">
        <v>12477</v>
      </c>
      <c r="X3123" s="34" t="s">
        <v>3509</v>
      </c>
    </row>
    <row r="3124" spans="14:24" x14ac:dyDescent="0.25">
      <c r="N3124" s="34" t="s">
        <v>3509</v>
      </c>
      <c r="O3124" s="34" t="s">
        <v>12472</v>
      </c>
      <c r="P3124" s="69">
        <v>8595</v>
      </c>
      <c r="Q3124" s="34" t="s">
        <v>12478</v>
      </c>
      <c r="R3124" s="34" t="s">
        <v>12479</v>
      </c>
      <c r="S3124" s="69">
        <v>34014</v>
      </c>
      <c r="T3124" s="70" t="s">
        <v>12480</v>
      </c>
      <c r="U3124" s="34" t="s">
        <v>12476</v>
      </c>
      <c r="V3124" s="34" t="s">
        <v>12476</v>
      </c>
      <c r="W3124" s="34" t="s">
        <v>12481</v>
      </c>
      <c r="X3124" s="34" t="s">
        <v>3509</v>
      </c>
    </row>
    <row r="3125" spans="14:24" x14ac:dyDescent="0.25">
      <c r="N3125" s="34" t="s">
        <v>3509</v>
      </c>
      <c r="O3125" s="34" t="s">
        <v>12482</v>
      </c>
      <c r="P3125" s="69">
        <v>6218</v>
      </c>
      <c r="Q3125" s="34" t="s">
        <v>12483</v>
      </c>
      <c r="R3125" s="34" t="s">
        <v>12484</v>
      </c>
      <c r="S3125" s="69">
        <v>53368</v>
      </c>
      <c r="T3125" s="70" t="s">
        <v>12485</v>
      </c>
      <c r="U3125" s="34" t="s">
        <v>3704</v>
      </c>
      <c r="V3125" s="34" t="s">
        <v>3704</v>
      </c>
      <c r="W3125" s="34" t="s">
        <v>3705</v>
      </c>
      <c r="X3125" s="34" t="s">
        <v>3509</v>
      </c>
    </row>
    <row r="3126" spans="14:24" x14ac:dyDescent="0.25">
      <c r="N3126" s="34" t="s">
        <v>3509</v>
      </c>
      <c r="O3126" s="34" t="s">
        <v>12486</v>
      </c>
      <c r="P3126" s="69">
        <v>8207</v>
      </c>
      <c r="Q3126" s="34" t="s">
        <v>12487</v>
      </c>
      <c r="R3126" s="34" t="s">
        <v>12488</v>
      </c>
      <c r="S3126" s="69">
        <v>60958</v>
      </c>
      <c r="T3126" s="70" t="s">
        <v>12489</v>
      </c>
      <c r="U3126" s="34" t="s">
        <v>3704</v>
      </c>
      <c r="V3126" s="34" t="s">
        <v>3704</v>
      </c>
      <c r="W3126" s="34" t="s">
        <v>3705</v>
      </c>
      <c r="X3126" s="34" t="s">
        <v>3509</v>
      </c>
    </row>
    <row r="3127" spans="14:24" x14ac:dyDescent="0.25">
      <c r="N3127" s="34" t="s">
        <v>3509</v>
      </c>
      <c r="O3127" s="34" t="s">
        <v>12486</v>
      </c>
      <c r="P3127" s="69">
        <v>8208</v>
      </c>
      <c r="Q3127" s="34" t="s">
        <v>12490</v>
      </c>
      <c r="R3127" s="34" t="s">
        <v>12491</v>
      </c>
      <c r="S3127" s="69">
        <v>40012</v>
      </c>
      <c r="T3127" s="70" t="s">
        <v>12492</v>
      </c>
      <c r="U3127" s="34" t="s">
        <v>3704</v>
      </c>
      <c r="V3127" s="34" t="s">
        <v>3704</v>
      </c>
      <c r="W3127" s="34" t="s">
        <v>3704</v>
      </c>
      <c r="X3127" s="34" t="s">
        <v>3509</v>
      </c>
    </row>
    <row r="3128" spans="14:24" x14ac:dyDescent="0.25">
      <c r="N3128" s="34" t="s">
        <v>3509</v>
      </c>
      <c r="O3128" s="34" t="s">
        <v>12486</v>
      </c>
      <c r="P3128" s="69">
        <v>8284</v>
      </c>
      <c r="Q3128" s="34" t="s">
        <v>12493</v>
      </c>
      <c r="R3128" s="34" t="s">
        <v>12494</v>
      </c>
      <c r="S3128" s="69">
        <v>40013</v>
      </c>
      <c r="T3128" s="70" t="s">
        <v>12495</v>
      </c>
      <c r="U3128" s="34" t="s">
        <v>3704</v>
      </c>
      <c r="V3128" s="34" t="s">
        <v>3704</v>
      </c>
      <c r="W3128" s="34" t="s">
        <v>3705</v>
      </c>
      <c r="X3128" s="34" t="s">
        <v>3509</v>
      </c>
    </row>
    <row r="3129" spans="14:24" x14ac:dyDescent="0.25">
      <c r="N3129" s="34" t="s">
        <v>3509</v>
      </c>
      <c r="O3129" s="34" t="s">
        <v>12486</v>
      </c>
      <c r="P3129" s="69">
        <v>8393</v>
      </c>
      <c r="Q3129" s="34" t="s">
        <v>12496</v>
      </c>
      <c r="R3129" s="34" t="s">
        <v>12497</v>
      </c>
      <c r="S3129" s="69">
        <v>39373</v>
      </c>
      <c r="T3129" s="70" t="s">
        <v>12498</v>
      </c>
      <c r="U3129" s="34" t="s">
        <v>3704</v>
      </c>
      <c r="V3129" s="34" t="s">
        <v>3704</v>
      </c>
      <c r="W3129" s="34" t="s">
        <v>3705</v>
      </c>
      <c r="X3129" s="34" t="s">
        <v>3509</v>
      </c>
    </row>
    <row r="3130" spans="14:24" x14ac:dyDescent="0.25">
      <c r="N3130" s="34" t="s">
        <v>3509</v>
      </c>
      <c r="O3130" s="34" t="s">
        <v>12499</v>
      </c>
      <c r="P3130" s="69">
        <v>3735</v>
      </c>
      <c r="Q3130" s="34" t="s">
        <v>12500</v>
      </c>
      <c r="R3130" s="34" t="s">
        <v>12501</v>
      </c>
      <c r="S3130" s="69">
        <v>60865</v>
      </c>
      <c r="T3130" s="70" t="s">
        <v>12502</v>
      </c>
      <c r="U3130" s="34" t="s">
        <v>3704</v>
      </c>
      <c r="V3130" s="34" t="s">
        <v>3704</v>
      </c>
      <c r="W3130" s="34" t="s">
        <v>3705</v>
      </c>
      <c r="X3130" s="34" t="s">
        <v>3509</v>
      </c>
    </row>
    <row r="3131" spans="14:24" x14ac:dyDescent="0.25">
      <c r="N3131" s="34" t="s">
        <v>3509</v>
      </c>
      <c r="O3131" s="34" t="s">
        <v>12503</v>
      </c>
      <c r="P3131" s="69">
        <v>3538</v>
      </c>
      <c r="Q3131" s="34" t="s">
        <v>12504</v>
      </c>
      <c r="R3131" s="34" t="s">
        <v>12505</v>
      </c>
      <c r="S3131" s="69">
        <v>37728</v>
      </c>
      <c r="T3131" s="70" t="s">
        <v>12506</v>
      </c>
      <c r="U3131" s="34" t="s">
        <v>3704</v>
      </c>
      <c r="V3131" s="34" t="s">
        <v>3704</v>
      </c>
      <c r="W3131" s="34" t="s">
        <v>3705</v>
      </c>
      <c r="X3131" s="34" t="s">
        <v>3509</v>
      </c>
    </row>
    <row r="3132" spans="14:24" x14ac:dyDescent="0.25">
      <c r="N3132" s="34" t="s">
        <v>3508</v>
      </c>
      <c r="O3132" s="34" t="s">
        <v>12507</v>
      </c>
      <c r="P3132" s="69">
        <v>3092</v>
      </c>
      <c r="Q3132" s="34" t="s">
        <v>12508</v>
      </c>
      <c r="R3132" s="34" t="s">
        <v>12509</v>
      </c>
      <c r="S3132" s="69">
        <v>46635</v>
      </c>
      <c r="T3132" s="70" t="s">
        <v>12510</v>
      </c>
      <c r="U3132" s="34" t="s">
        <v>4638</v>
      </c>
      <c r="V3132" s="34" t="s">
        <v>4639</v>
      </c>
      <c r="W3132" s="34" t="s">
        <v>12511</v>
      </c>
      <c r="X3132" s="34" t="s">
        <v>3508</v>
      </c>
    </row>
    <row r="3133" spans="14:24" x14ac:dyDescent="0.25">
      <c r="N3133" s="34" t="s">
        <v>3508</v>
      </c>
      <c r="O3133" s="34" t="s">
        <v>5828</v>
      </c>
      <c r="P3133" s="69">
        <v>5872</v>
      </c>
      <c r="Q3133" s="34" t="s">
        <v>12512</v>
      </c>
      <c r="R3133" s="34" t="s">
        <v>12513</v>
      </c>
      <c r="S3133" s="69">
        <v>3805</v>
      </c>
      <c r="T3133" s="34" t="s">
        <v>12514</v>
      </c>
      <c r="U3133" s="34" t="s">
        <v>4638</v>
      </c>
      <c r="V3133" s="34" t="s">
        <v>5811</v>
      </c>
      <c r="W3133" s="34" t="s">
        <v>12515</v>
      </c>
      <c r="X3133" s="34" t="s">
        <v>3508</v>
      </c>
    </row>
    <row r="3134" spans="14:24" x14ac:dyDescent="0.25">
      <c r="N3134" s="34" t="s">
        <v>3508</v>
      </c>
      <c r="O3134" s="34" t="s">
        <v>12516</v>
      </c>
      <c r="P3134" s="69">
        <v>4132</v>
      </c>
      <c r="Q3134" s="34" t="s">
        <v>12517</v>
      </c>
      <c r="R3134" s="34" t="s">
        <v>12518</v>
      </c>
      <c r="S3134" s="69">
        <v>21276</v>
      </c>
      <c r="T3134" s="70" t="s">
        <v>12519</v>
      </c>
      <c r="U3134" s="34" t="s">
        <v>6308</v>
      </c>
      <c r="V3134" s="34" t="s">
        <v>6309</v>
      </c>
      <c r="W3134" s="34" t="s">
        <v>12520</v>
      </c>
      <c r="X3134" s="34" t="s">
        <v>3508</v>
      </c>
    </row>
    <row r="3135" spans="14:24" x14ac:dyDescent="0.25">
      <c r="N3135" s="34" t="s">
        <v>3508</v>
      </c>
      <c r="O3135" s="34" t="s">
        <v>12516</v>
      </c>
      <c r="P3135" s="69">
        <v>5960</v>
      </c>
      <c r="Q3135" s="34" t="s">
        <v>12521</v>
      </c>
      <c r="R3135" s="34" t="s">
        <v>12522</v>
      </c>
      <c r="S3135" s="69">
        <v>20291</v>
      </c>
      <c r="T3135" s="70" t="s">
        <v>12523</v>
      </c>
      <c r="U3135" s="34" t="s">
        <v>4638</v>
      </c>
      <c r="V3135" s="34" t="s">
        <v>4639</v>
      </c>
      <c r="W3135" s="34" t="s">
        <v>12520</v>
      </c>
      <c r="X3135" s="34" t="s">
        <v>3508</v>
      </c>
    </row>
    <row r="3136" spans="14:24" x14ac:dyDescent="0.25">
      <c r="N3136" s="34" t="s">
        <v>3508</v>
      </c>
      <c r="O3136" s="34" t="s">
        <v>12524</v>
      </c>
      <c r="P3136" s="69">
        <v>4407</v>
      </c>
      <c r="Q3136" s="34" t="s">
        <v>12525</v>
      </c>
      <c r="R3136" s="34" t="s">
        <v>12526</v>
      </c>
      <c r="S3136" s="69">
        <v>17092</v>
      </c>
      <c r="T3136" s="34" t="s">
        <v>12527</v>
      </c>
      <c r="U3136" s="34" t="s">
        <v>11312</v>
      </c>
      <c r="V3136" s="34" t="s">
        <v>11313</v>
      </c>
      <c r="W3136" s="70" t="s">
        <v>12528</v>
      </c>
      <c r="X3136" s="34" t="s">
        <v>3508</v>
      </c>
    </row>
    <row r="3137" spans="14:24" x14ac:dyDescent="0.25">
      <c r="N3137" s="34" t="s">
        <v>3508</v>
      </c>
      <c r="O3137" s="34" t="s">
        <v>12529</v>
      </c>
      <c r="P3137" s="69">
        <v>3100</v>
      </c>
      <c r="Q3137" s="34" t="s">
        <v>12530</v>
      </c>
      <c r="R3137" s="34" t="s">
        <v>12531</v>
      </c>
      <c r="S3137" s="69">
        <v>17053</v>
      </c>
      <c r="T3137" s="70" t="s">
        <v>12532</v>
      </c>
      <c r="U3137" s="34" t="s">
        <v>4728</v>
      </c>
      <c r="V3137" s="34" t="s">
        <v>4729</v>
      </c>
      <c r="W3137" s="34" t="s">
        <v>12533</v>
      </c>
      <c r="X3137" s="34" t="s">
        <v>3508</v>
      </c>
    </row>
    <row r="3138" spans="14:24" x14ac:dyDescent="0.25">
      <c r="N3138" s="34" t="s">
        <v>3508</v>
      </c>
      <c r="O3138" s="34" t="s">
        <v>12534</v>
      </c>
      <c r="P3138" s="69">
        <v>9063</v>
      </c>
      <c r="Q3138" s="34" t="s">
        <v>12535</v>
      </c>
      <c r="R3138" s="34" t="s">
        <v>12536</v>
      </c>
      <c r="S3138" s="69">
        <v>56127</v>
      </c>
      <c r="T3138" s="34" t="s">
        <v>12537</v>
      </c>
      <c r="U3138" s="34" t="s">
        <v>4728</v>
      </c>
      <c r="V3138" s="34" t="s">
        <v>4729</v>
      </c>
      <c r="W3138" s="34" t="s">
        <v>12538</v>
      </c>
      <c r="X3138" s="34" t="s">
        <v>3508</v>
      </c>
    </row>
    <row r="3139" spans="14:24" x14ac:dyDescent="0.25">
      <c r="N3139" s="34" t="s">
        <v>3508</v>
      </c>
      <c r="O3139" s="34" t="s">
        <v>12534</v>
      </c>
      <c r="P3139" s="69">
        <v>9064</v>
      </c>
      <c r="Q3139" s="34" t="s">
        <v>12539</v>
      </c>
      <c r="R3139" s="34" t="s">
        <v>12540</v>
      </c>
      <c r="S3139" s="69">
        <v>56092</v>
      </c>
      <c r="T3139" s="34" t="s">
        <v>12541</v>
      </c>
      <c r="U3139" s="34" t="s">
        <v>4728</v>
      </c>
      <c r="V3139" s="34" t="s">
        <v>4729</v>
      </c>
      <c r="W3139" s="34" t="s">
        <v>12538</v>
      </c>
      <c r="X3139" s="34" t="s">
        <v>3508</v>
      </c>
    </row>
    <row r="3140" spans="14:24" x14ac:dyDescent="0.25">
      <c r="N3140" s="34" t="s">
        <v>3508</v>
      </c>
      <c r="O3140" s="34" t="s">
        <v>12542</v>
      </c>
      <c r="P3140" s="69">
        <v>4134</v>
      </c>
      <c r="Q3140" s="34" t="s">
        <v>12543</v>
      </c>
      <c r="R3140" s="34" t="s">
        <v>12544</v>
      </c>
      <c r="S3140" s="69">
        <v>21326</v>
      </c>
      <c r="T3140" s="70" t="s">
        <v>12545</v>
      </c>
      <c r="U3140" s="34" t="s">
        <v>4638</v>
      </c>
      <c r="V3140" s="34" t="s">
        <v>4639</v>
      </c>
      <c r="W3140" s="34" t="s">
        <v>12546</v>
      </c>
      <c r="X3140" s="34" t="s">
        <v>3508</v>
      </c>
    </row>
    <row r="3141" spans="14:24" x14ac:dyDescent="0.25">
      <c r="N3141" s="71" t="s">
        <v>3508</v>
      </c>
      <c r="O3141" s="34" t="s">
        <v>12542</v>
      </c>
      <c r="P3141" s="69">
        <v>6182</v>
      </c>
      <c r="Q3141" s="34" t="s">
        <v>12547</v>
      </c>
      <c r="R3141" s="34" t="s">
        <v>335</v>
      </c>
      <c r="S3141" s="69">
        <v>45317</v>
      </c>
      <c r="T3141" s="34" t="s">
        <v>12548</v>
      </c>
      <c r="U3141" s="34" t="s">
        <v>4699</v>
      </c>
      <c r="V3141" s="34" t="s">
        <v>4699</v>
      </c>
      <c r="W3141" s="34" t="s">
        <v>12549</v>
      </c>
      <c r="X3141" s="71" t="s">
        <v>3508</v>
      </c>
    </row>
    <row r="3142" spans="14:24" x14ac:dyDescent="0.25">
      <c r="N3142" s="34" t="s">
        <v>3508</v>
      </c>
      <c r="O3142" s="34" t="s">
        <v>12542</v>
      </c>
      <c r="P3142" s="69">
        <v>6183</v>
      </c>
      <c r="Q3142" s="34" t="s">
        <v>12550</v>
      </c>
      <c r="R3142" s="34" t="s">
        <v>12551</v>
      </c>
      <c r="S3142" s="69">
        <v>16277</v>
      </c>
      <c r="T3142" s="34" t="s">
        <v>12552</v>
      </c>
      <c r="U3142" s="34" t="s">
        <v>5017</v>
      </c>
      <c r="V3142" s="34" t="s">
        <v>5017</v>
      </c>
      <c r="W3142" s="34" t="s">
        <v>5018</v>
      </c>
      <c r="X3142" s="34" t="s">
        <v>3508</v>
      </c>
    </row>
    <row r="3143" spans="14:24" x14ac:dyDescent="0.25">
      <c r="N3143" s="34" t="s">
        <v>3508</v>
      </c>
      <c r="O3143" s="34" t="s">
        <v>12542</v>
      </c>
      <c r="P3143" s="69">
        <v>6184</v>
      </c>
      <c r="Q3143" s="34" t="s">
        <v>12553</v>
      </c>
      <c r="R3143" s="34" t="s">
        <v>12554</v>
      </c>
      <c r="S3143" s="69">
        <v>16288</v>
      </c>
      <c r="T3143" s="70" t="s">
        <v>12555</v>
      </c>
      <c r="U3143" s="34" t="s">
        <v>3773</v>
      </c>
      <c r="V3143" s="34" t="s">
        <v>3774</v>
      </c>
      <c r="W3143" s="34" t="s">
        <v>12556</v>
      </c>
      <c r="X3143" s="34" t="s">
        <v>3508</v>
      </c>
    </row>
    <row r="3144" spans="14:24" x14ac:dyDescent="0.25">
      <c r="N3144" s="34" t="s">
        <v>3508</v>
      </c>
      <c r="O3144" s="34" t="s">
        <v>68</v>
      </c>
      <c r="P3144" s="69">
        <v>6950</v>
      </c>
      <c r="Q3144" s="34" t="s">
        <v>12557</v>
      </c>
      <c r="R3144" s="34" t="s">
        <v>12558</v>
      </c>
      <c r="S3144" s="69">
        <v>22007</v>
      </c>
      <c r="T3144" s="34" t="s">
        <v>12559</v>
      </c>
      <c r="U3144" s="34" t="s">
        <v>3704</v>
      </c>
      <c r="V3144" s="34" t="s">
        <v>3704</v>
      </c>
      <c r="W3144" s="34" t="s">
        <v>3705</v>
      </c>
      <c r="X3144" s="34" t="s">
        <v>3508</v>
      </c>
    </row>
    <row r="3145" spans="14:24" x14ac:dyDescent="0.25">
      <c r="N3145" s="34" t="s">
        <v>3507</v>
      </c>
      <c r="O3145" s="34" t="s">
        <v>12560</v>
      </c>
      <c r="P3145" s="69">
        <v>4742</v>
      </c>
      <c r="Q3145" s="34" t="s">
        <v>12561</v>
      </c>
      <c r="R3145" s="34" t="s">
        <v>12562</v>
      </c>
      <c r="S3145" s="69">
        <v>60920</v>
      </c>
      <c r="T3145" s="70" t="s">
        <v>12563</v>
      </c>
      <c r="U3145" s="34" t="s">
        <v>5017</v>
      </c>
      <c r="V3145" s="34" t="s">
        <v>5017</v>
      </c>
      <c r="W3145" s="34" t="s">
        <v>5018</v>
      </c>
      <c r="X3145" s="34" t="s">
        <v>3507</v>
      </c>
    </row>
    <row r="3146" spans="14:24" x14ac:dyDescent="0.25">
      <c r="N3146" s="34" t="s">
        <v>3507</v>
      </c>
      <c r="O3146" s="34" t="s">
        <v>12560</v>
      </c>
      <c r="P3146" s="69">
        <v>8858</v>
      </c>
      <c r="Q3146" s="34" t="s">
        <v>12564</v>
      </c>
      <c r="R3146" s="34" t="s">
        <v>12565</v>
      </c>
      <c r="S3146" s="69">
        <v>51121</v>
      </c>
      <c r="T3146" s="34" t="s">
        <v>12566</v>
      </c>
      <c r="U3146" s="34" t="s">
        <v>5017</v>
      </c>
      <c r="V3146" s="34" t="s">
        <v>5017</v>
      </c>
      <c r="W3146" s="34" t="s">
        <v>5018</v>
      </c>
      <c r="X3146" s="34" t="s">
        <v>3507</v>
      </c>
    </row>
    <row r="3147" spans="14:24" x14ac:dyDescent="0.25">
      <c r="N3147" s="34" t="s">
        <v>3507</v>
      </c>
      <c r="O3147" s="34" t="s">
        <v>12567</v>
      </c>
      <c r="P3147" s="69">
        <v>4746</v>
      </c>
      <c r="Q3147" s="70" t="s">
        <v>12568</v>
      </c>
      <c r="R3147" s="34" t="s">
        <v>12569</v>
      </c>
      <c r="S3147" s="69">
        <v>58941</v>
      </c>
      <c r="T3147" s="70" t="s">
        <v>12570</v>
      </c>
      <c r="U3147" s="34" t="s">
        <v>5017</v>
      </c>
      <c r="V3147" s="34" t="s">
        <v>5017</v>
      </c>
      <c r="W3147" s="34" t="s">
        <v>5018</v>
      </c>
      <c r="X3147" s="34" t="s">
        <v>3507</v>
      </c>
    </row>
    <row r="3148" spans="14:24" x14ac:dyDescent="0.25">
      <c r="N3148" s="71" t="s">
        <v>3507</v>
      </c>
      <c r="O3148" s="34" t="s">
        <v>12571</v>
      </c>
      <c r="P3148" s="69">
        <v>6004</v>
      </c>
      <c r="Q3148" s="34" t="s">
        <v>12572</v>
      </c>
      <c r="R3148" s="34" t="s">
        <v>355</v>
      </c>
      <c r="S3148" s="69">
        <v>15056</v>
      </c>
      <c r="T3148" s="70" t="s">
        <v>12573</v>
      </c>
      <c r="U3148" s="34" t="s">
        <v>4699</v>
      </c>
      <c r="V3148" s="34" t="s">
        <v>4699</v>
      </c>
      <c r="W3148" s="34" t="s">
        <v>12574</v>
      </c>
      <c r="X3148" s="71" t="s">
        <v>3507</v>
      </c>
    </row>
    <row r="3149" spans="14:24" x14ac:dyDescent="0.25">
      <c r="N3149" s="71" t="s">
        <v>3507</v>
      </c>
      <c r="O3149" s="34" t="s">
        <v>12575</v>
      </c>
      <c r="P3149" s="69">
        <v>4744</v>
      </c>
      <c r="Q3149" s="70" t="s">
        <v>12576</v>
      </c>
      <c r="R3149" s="34" t="s">
        <v>176</v>
      </c>
      <c r="S3149" s="69">
        <v>56994</v>
      </c>
      <c r="T3149" s="70" t="s">
        <v>12577</v>
      </c>
      <c r="U3149" s="34" t="s">
        <v>4699</v>
      </c>
      <c r="V3149" s="34" t="s">
        <v>4699</v>
      </c>
      <c r="W3149" s="70" t="s">
        <v>12578</v>
      </c>
      <c r="X3149" s="71" t="s">
        <v>3507</v>
      </c>
    </row>
    <row r="3150" spans="14:24" x14ac:dyDescent="0.25">
      <c r="N3150" s="34" t="s">
        <v>3507</v>
      </c>
      <c r="O3150" s="34" t="s">
        <v>12579</v>
      </c>
      <c r="P3150" s="69">
        <v>4747</v>
      </c>
      <c r="Q3150" s="34" t="s">
        <v>12580</v>
      </c>
      <c r="R3150" s="34" t="s">
        <v>12581</v>
      </c>
      <c r="S3150" s="69">
        <v>60930</v>
      </c>
      <c r="T3150" s="70" t="s">
        <v>12582</v>
      </c>
      <c r="U3150" s="34" t="s">
        <v>5017</v>
      </c>
      <c r="V3150" s="34" t="s">
        <v>5017</v>
      </c>
      <c r="W3150" s="34" t="s">
        <v>5018</v>
      </c>
      <c r="X3150" s="34" t="s">
        <v>3507</v>
      </c>
    </row>
    <row r="3151" spans="14:24" x14ac:dyDescent="0.25">
      <c r="N3151" s="34" t="s">
        <v>3507</v>
      </c>
      <c r="O3151" s="34" t="s">
        <v>12579</v>
      </c>
      <c r="P3151" s="69">
        <v>6607</v>
      </c>
      <c r="Q3151" s="34" t="s">
        <v>12583</v>
      </c>
      <c r="R3151" s="34" t="s">
        <v>12584</v>
      </c>
      <c r="S3151" s="69">
        <v>29797</v>
      </c>
      <c r="T3151" s="70" t="s">
        <v>12585</v>
      </c>
      <c r="U3151" s="34" t="s">
        <v>5017</v>
      </c>
      <c r="V3151" s="34" t="s">
        <v>5017</v>
      </c>
      <c r="W3151" s="34" t="s">
        <v>5018</v>
      </c>
      <c r="X3151" s="34" t="s">
        <v>3507</v>
      </c>
    </row>
    <row r="3152" spans="14:24" x14ac:dyDescent="0.25">
      <c r="N3152" s="34" t="s">
        <v>3507</v>
      </c>
      <c r="O3152" s="34" t="s">
        <v>12579</v>
      </c>
      <c r="P3152" s="69">
        <v>8857</v>
      </c>
      <c r="Q3152" s="34" t="s">
        <v>12586</v>
      </c>
      <c r="R3152" s="34" t="s">
        <v>12587</v>
      </c>
      <c r="S3152" s="69">
        <v>51124</v>
      </c>
      <c r="T3152" s="70" t="s">
        <v>12588</v>
      </c>
      <c r="U3152" s="34" t="s">
        <v>5017</v>
      </c>
      <c r="V3152" s="34" t="s">
        <v>5017</v>
      </c>
      <c r="W3152" s="34" t="s">
        <v>5018</v>
      </c>
      <c r="X3152" s="34" t="s">
        <v>3507</v>
      </c>
    </row>
    <row r="3153" spans="14:24" x14ac:dyDescent="0.25">
      <c r="N3153" s="34" t="s">
        <v>3506</v>
      </c>
      <c r="O3153" s="34" t="s">
        <v>12589</v>
      </c>
      <c r="P3153" s="69">
        <v>4878</v>
      </c>
      <c r="Q3153" s="34" t="s">
        <v>12590</v>
      </c>
      <c r="R3153" s="34" t="s">
        <v>12591</v>
      </c>
      <c r="S3153" s="69">
        <v>51129</v>
      </c>
      <c r="T3153" s="70" t="s">
        <v>12592</v>
      </c>
      <c r="U3153" s="34" t="s">
        <v>5017</v>
      </c>
      <c r="V3153" s="34" t="s">
        <v>5017</v>
      </c>
      <c r="W3153" s="34" t="s">
        <v>5018</v>
      </c>
      <c r="X3153" s="34" t="s">
        <v>3506</v>
      </c>
    </row>
    <row r="3154" spans="14:24" x14ac:dyDescent="0.25">
      <c r="N3154" s="34" t="s">
        <v>3506</v>
      </c>
      <c r="O3154" s="34" t="s">
        <v>12593</v>
      </c>
      <c r="P3154" s="69">
        <v>4894</v>
      </c>
      <c r="Q3154" s="34" t="s">
        <v>12594</v>
      </c>
      <c r="R3154" s="34" t="s">
        <v>12595</v>
      </c>
      <c r="S3154" s="69">
        <v>52441</v>
      </c>
      <c r="T3154" s="70" t="s">
        <v>12596</v>
      </c>
      <c r="U3154" s="34" t="s">
        <v>5017</v>
      </c>
      <c r="V3154" s="34" t="s">
        <v>5017</v>
      </c>
      <c r="W3154" s="34" t="s">
        <v>5018</v>
      </c>
      <c r="X3154" s="34" t="s">
        <v>3506</v>
      </c>
    </row>
    <row r="3155" spans="14:24" x14ac:dyDescent="0.25">
      <c r="N3155" s="34" t="s">
        <v>3506</v>
      </c>
      <c r="O3155" s="34" t="s">
        <v>12593</v>
      </c>
      <c r="P3155" s="69">
        <v>4895</v>
      </c>
      <c r="Q3155" s="34" t="s">
        <v>12597</v>
      </c>
      <c r="R3155" s="34" t="s">
        <v>12598</v>
      </c>
      <c r="S3155" s="69">
        <v>52213</v>
      </c>
      <c r="T3155" s="70" t="s">
        <v>12599</v>
      </c>
      <c r="U3155" s="34" t="s">
        <v>5017</v>
      </c>
      <c r="V3155" s="34" t="s">
        <v>5017</v>
      </c>
      <c r="W3155" s="34" t="s">
        <v>5018</v>
      </c>
      <c r="X3155" s="34" t="s">
        <v>3506</v>
      </c>
    </row>
    <row r="3156" spans="14:24" x14ac:dyDescent="0.25">
      <c r="N3156" s="34" t="s">
        <v>3506</v>
      </c>
      <c r="O3156" s="34" t="s">
        <v>12600</v>
      </c>
      <c r="P3156" s="69">
        <v>4889</v>
      </c>
      <c r="Q3156" s="34" t="s">
        <v>12601</v>
      </c>
      <c r="R3156" s="34" t="s">
        <v>12602</v>
      </c>
      <c r="S3156" s="69">
        <v>51979</v>
      </c>
      <c r="T3156" s="70" t="s">
        <v>12603</v>
      </c>
      <c r="U3156" s="34" t="s">
        <v>5017</v>
      </c>
      <c r="V3156" s="34" t="s">
        <v>5017</v>
      </c>
      <c r="W3156" s="34" t="s">
        <v>5018</v>
      </c>
      <c r="X3156" s="34" t="s">
        <v>3506</v>
      </c>
    </row>
    <row r="3157" spans="14:24" x14ac:dyDescent="0.25">
      <c r="N3157" s="34" t="s">
        <v>3506</v>
      </c>
      <c r="O3157" s="34" t="s">
        <v>12604</v>
      </c>
      <c r="P3157" s="69">
        <v>4884</v>
      </c>
      <c r="Q3157" s="34" t="s">
        <v>12605</v>
      </c>
      <c r="R3157" s="34" t="s">
        <v>12606</v>
      </c>
      <c r="S3157" s="69">
        <v>52049</v>
      </c>
      <c r="T3157" s="70" t="s">
        <v>12607</v>
      </c>
      <c r="U3157" s="34" t="s">
        <v>5017</v>
      </c>
      <c r="V3157" s="34" t="s">
        <v>5017</v>
      </c>
      <c r="W3157" s="34" t="s">
        <v>5018</v>
      </c>
      <c r="X3157" s="34" t="s">
        <v>3506</v>
      </c>
    </row>
    <row r="3158" spans="14:24" x14ac:dyDescent="0.25">
      <c r="N3158" s="71" t="s">
        <v>3505</v>
      </c>
      <c r="O3158" s="34" t="s">
        <v>12608</v>
      </c>
      <c r="P3158" s="69">
        <v>8309</v>
      </c>
      <c r="Q3158" s="34" t="s">
        <v>12609</v>
      </c>
      <c r="R3158" s="34" t="s">
        <v>3683</v>
      </c>
      <c r="S3158" s="69">
        <v>56501</v>
      </c>
      <c r="T3158" s="70" t="s">
        <v>12610</v>
      </c>
      <c r="U3158" s="34" t="s">
        <v>4699</v>
      </c>
      <c r="V3158" s="34" t="s">
        <v>4699</v>
      </c>
      <c r="W3158" s="34" t="s">
        <v>12611</v>
      </c>
      <c r="X3158" s="71" t="s">
        <v>3505</v>
      </c>
    </row>
    <row r="3159" spans="14:24" x14ac:dyDescent="0.25">
      <c r="N3159" s="71" t="s">
        <v>3505</v>
      </c>
      <c r="O3159" s="34" t="s">
        <v>12612</v>
      </c>
      <c r="P3159" s="69">
        <v>8308</v>
      </c>
      <c r="Q3159" s="34" t="s">
        <v>12613</v>
      </c>
      <c r="R3159" s="34" t="s">
        <v>369</v>
      </c>
      <c r="S3159" s="69">
        <v>61019</v>
      </c>
      <c r="T3159" s="70" t="s">
        <v>12614</v>
      </c>
      <c r="U3159" s="34" t="s">
        <v>4699</v>
      </c>
      <c r="V3159" s="34" t="s">
        <v>4699</v>
      </c>
      <c r="W3159" s="34" t="s">
        <v>12615</v>
      </c>
      <c r="X3159" s="71" t="s">
        <v>3505</v>
      </c>
    </row>
    <row r="3160" spans="14:24" x14ac:dyDescent="0.25">
      <c r="N3160" s="71" t="s">
        <v>3505</v>
      </c>
      <c r="O3160" s="34" t="s">
        <v>12612</v>
      </c>
      <c r="P3160" s="69">
        <v>8367</v>
      </c>
      <c r="Q3160" s="34" t="s">
        <v>12616</v>
      </c>
      <c r="R3160" s="34" t="s">
        <v>1450</v>
      </c>
      <c r="S3160" s="69">
        <v>56499</v>
      </c>
      <c r="T3160" s="70" t="s">
        <v>12617</v>
      </c>
      <c r="U3160" s="34" t="s">
        <v>4699</v>
      </c>
      <c r="V3160" s="34" t="s">
        <v>4699</v>
      </c>
      <c r="W3160" s="34" t="s">
        <v>12618</v>
      </c>
      <c r="X3160" s="71" t="s">
        <v>3505</v>
      </c>
    </row>
    <row r="3161" spans="14:24" x14ac:dyDescent="0.25">
      <c r="N3161" s="71" t="s">
        <v>3505</v>
      </c>
      <c r="O3161" s="34" t="s">
        <v>12612</v>
      </c>
      <c r="P3161" s="69">
        <v>8368</v>
      </c>
      <c r="Q3161" s="34" t="s">
        <v>12619</v>
      </c>
      <c r="R3161" s="34" t="s">
        <v>1454</v>
      </c>
      <c r="S3161" s="69">
        <v>50440</v>
      </c>
      <c r="T3161" s="70" t="s">
        <v>12620</v>
      </c>
      <c r="U3161" s="34" t="s">
        <v>4699</v>
      </c>
      <c r="V3161" s="34" t="s">
        <v>4699</v>
      </c>
      <c r="W3161" s="34" t="s">
        <v>12621</v>
      </c>
      <c r="X3161" s="71" t="s">
        <v>3505</v>
      </c>
    </row>
    <row r="3162" spans="14:24" x14ac:dyDescent="0.25">
      <c r="N3162" s="71" t="s">
        <v>3505</v>
      </c>
      <c r="O3162" s="34" t="s">
        <v>12612</v>
      </c>
      <c r="P3162" s="69">
        <v>8369</v>
      </c>
      <c r="Q3162" s="34" t="s">
        <v>12622</v>
      </c>
      <c r="R3162" s="34" t="s">
        <v>1457</v>
      </c>
      <c r="S3162" s="69">
        <v>50448</v>
      </c>
      <c r="T3162" s="70" t="s">
        <v>12623</v>
      </c>
      <c r="U3162" s="34" t="s">
        <v>4699</v>
      </c>
      <c r="V3162" s="34" t="s">
        <v>4699</v>
      </c>
      <c r="W3162" s="34" t="s">
        <v>12621</v>
      </c>
      <c r="X3162" s="71" t="s">
        <v>3505</v>
      </c>
    </row>
    <row r="3163" spans="14:24" x14ac:dyDescent="0.25">
      <c r="N3163" s="71" t="s">
        <v>3505</v>
      </c>
      <c r="O3163" s="34" t="s">
        <v>12612</v>
      </c>
      <c r="P3163" s="69">
        <v>8410</v>
      </c>
      <c r="Q3163" s="34" t="s">
        <v>12624</v>
      </c>
      <c r="R3163" s="34" t="s">
        <v>293</v>
      </c>
      <c r="S3163" s="69">
        <v>56504</v>
      </c>
      <c r="T3163" s="70" t="s">
        <v>12625</v>
      </c>
      <c r="U3163" s="34" t="s">
        <v>4699</v>
      </c>
      <c r="V3163" s="34" t="s">
        <v>4699</v>
      </c>
      <c r="W3163" s="34" t="s">
        <v>12626</v>
      </c>
      <c r="X3163" s="71" t="s">
        <v>3505</v>
      </c>
    </row>
    <row r="3164" spans="14:24" x14ac:dyDescent="0.25">
      <c r="N3164" s="71" t="s">
        <v>3505</v>
      </c>
      <c r="O3164" s="34" t="s">
        <v>12612</v>
      </c>
      <c r="P3164" s="69">
        <v>8444</v>
      </c>
      <c r="Q3164" s="34" t="s">
        <v>12627</v>
      </c>
      <c r="R3164" s="34" t="s">
        <v>1467</v>
      </c>
      <c r="S3164" s="69">
        <v>50528</v>
      </c>
      <c r="T3164" s="70" t="s">
        <v>12628</v>
      </c>
      <c r="U3164" s="34" t="s">
        <v>4699</v>
      </c>
      <c r="V3164" s="34" t="s">
        <v>4699</v>
      </c>
      <c r="W3164" s="34" t="s">
        <v>12629</v>
      </c>
      <c r="X3164" s="71" t="s">
        <v>3505</v>
      </c>
    </row>
    <row r="3165" spans="14:24" x14ac:dyDescent="0.25">
      <c r="N3165" s="71" t="s">
        <v>3505</v>
      </c>
      <c r="O3165" s="34" t="s">
        <v>12630</v>
      </c>
      <c r="P3165" s="69">
        <v>8366</v>
      </c>
      <c r="Q3165" s="34" t="s">
        <v>12631</v>
      </c>
      <c r="R3165" s="34" t="s">
        <v>3693</v>
      </c>
      <c r="S3165" s="69">
        <v>55134</v>
      </c>
      <c r="T3165" s="70" t="s">
        <v>12632</v>
      </c>
      <c r="U3165" s="34" t="s">
        <v>4699</v>
      </c>
      <c r="V3165" s="34" t="s">
        <v>4699</v>
      </c>
      <c r="W3165" s="34" t="s">
        <v>12633</v>
      </c>
      <c r="X3165" s="71" t="s">
        <v>3505</v>
      </c>
    </row>
    <row r="3166" spans="14:24" x14ac:dyDescent="0.25">
      <c r="N3166" s="71" t="s">
        <v>3505</v>
      </c>
      <c r="O3166" s="34" t="s">
        <v>12634</v>
      </c>
      <c r="P3166" s="69">
        <v>8307</v>
      </c>
      <c r="Q3166" s="34" t="s">
        <v>12635</v>
      </c>
      <c r="R3166" s="34" t="s">
        <v>283</v>
      </c>
      <c r="S3166" s="69">
        <v>42587</v>
      </c>
      <c r="T3166" s="34" t="s">
        <v>12636</v>
      </c>
      <c r="U3166" s="34" t="s">
        <v>3708</v>
      </c>
      <c r="V3166" s="34" t="s">
        <v>3708</v>
      </c>
      <c r="W3166" s="34" t="s">
        <v>12637</v>
      </c>
      <c r="X3166" s="71" t="s">
        <v>3505</v>
      </c>
    </row>
    <row r="3167" spans="14:24" x14ac:dyDescent="0.25">
      <c r="N3167" s="34" t="s">
        <v>3505</v>
      </c>
      <c r="O3167" s="34" t="s">
        <v>12638</v>
      </c>
      <c r="P3167" s="69">
        <v>9175</v>
      </c>
      <c r="Q3167" s="70" t="s">
        <v>12639</v>
      </c>
      <c r="R3167" s="34" t="s">
        <v>12640</v>
      </c>
      <c r="S3167" s="69">
        <v>56788</v>
      </c>
      <c r="T3167" s="70" t="s">
        <v>12641</v>
      </c>
      <c r="U3167" s="34" t="s">
        <v>5017</v>
      </c>
      <c r="V3167" s="34" t="s">
        <v>5017</v>
      </c>
      <c r="W3167" s="34" t="s">
        <v>12642</v>
      </c>
      <c r="X3167" s="34" t="s">
        <v>3505</v>
      </c>
    </row>
    <row r="3168" spans="14:24" x14ac:dyDescent="0.25">
      <c r="N3168" s="34" t="s">
        <v>3505</v>
      </c>
      <c r="O3168" s="34" t="s">
        <v>12643</v>
      </c>
      <c r="P3168" s="69">
        <v>7527</v>
      </c>
      <c r="Q3168" s="34" t="s">
        <v>12644</v>
      </c>
      <c r="R3168" s="34" t="s">
        <v>12645</v>
      </c>
      <c r="S3168" s="69">
        <v>31522</v>
      </c>
      <c r="T3168" s="70" t="s">
        <v>12646</v>
      </c>
      <c r="U3168" s="34" t="s">
        <v>3704</v>
      </c>
      <c r="V3168" s="34" t="s">
        <v>3704</v>
      </c>
      <c r="W3168" s="34" t="s">
        <v>12647</v>
      </c>
      <c r="X3168" s="34" t="s">
        <v>3505</v>
      </c>
    </row>
    <row r="3169" spans="14:24" x14ac:dyDescent="0.25">
      <c r="N3169" s="34" t="s">
        <v>3505</v>
      </c>
      <c r="O3169" s="34" t="s">
        <v>12643</v>
      </c>
      <c r="P3169" s="69">
        <v>7527</v>
      </c>
      <c r="Q3169" s="34" t="s">
        <v>12644</v>
      </c>
      <c r="R3169" s="34" t="s">
        <v>12648</v>
      </c>
      <c r="S3169" s="69">
        <v>31528</v>
      </c>
      <c r="T3169" s="70" t="s">
        <v>12649</v>
      </c>
      <c r="U3169" s="34" t="s">
        <v>3704</v>
      </c>
      <c r="V3169" s="34" t="s">
        <v>3704</v>
      </c>
      <c r="W3169" s="34" t="s">
        <v>12647</v>
      </c>
      <c r="X3169" s="34" t="s">
        <v>3505</v>
      </c>
    </row>
    <row r="3170" spans="14:24" x14ac:dyDescent="0.25">
      <c r="N3170" s="34" t="s">
        <v>3505</v>
      </c>
      <c r="O3170" s="34" t="s">
        <v>12643</v>
      </c>
      <c r="P3170" s="69">
        <v>7527</v>
      </c>
      <c r="Q3170" s="34" t="s">
        <v>12644</v>
      </c>
      <c r="R3170" s="34" t="s">
        <v>12650</v>
      </c>
      <c r="S3170" s="69">
        <v>31659</v>
      </c>
      <c r="T3170" s="70" t="s">
        <v>12651</v>
      </c>
      <c r="U3170" s="34" t="s">
        <v>3704</v>
      </c>
      <c r="V3170" s="34" t="s">
        <v>3704</v>
      </c>
      <c r="W3170" s="34" t="s">
        <v>12647</v>
      </c>
      <c r="X3170" s="34" t="s">
        <v>3505</v>
      </c>
    </row>
    <row r="3171" spans="14:24" x14ac:dyDescent="0.25">
      <c r="N3171" s="34" t="s">
        <v>3505</v>
      </c>
      <c r="O3171" s="34" t="s">
        <v>12643</v>
      </c>
      <c r="P3171" s="69">
        <v>7527</v>
      </c>
      <c r="Q3171" s="34" t="s">
        <v>12644</v>
      </c>
      <c r="R3171" s="34" t="s">
        <v>12652</v>
      </c>
      <c r="S3171" s="69">
        <v>31802</v>
      </c>
      <c r="T3171" s="70" t="s">
        <v>12653</v>
      </c>
      <c r="U3171" s="34" t="s">
        <v>3704</v>
      </c>
      <c r="V3171" s="34" t="s">
        <v>3704</v>
      </c>
      <c r="W3171" s="34" t="s">
        <v>12654</v>
      </c>
      <c r="X3171" s="34" t="s">
        <v>3505</v>
      </c>
    </row>
    <row r="3172" spans="14:24" x14ac:dyDescent="0.25">
      <c r="N3172" s="34" t="s">
        <v>3505</v>
      </c>
      <c r="O3172" s="34" t="s">
        <v>12643</v>
      </c>
      <c r="P3172" s="69">
        <v>7527</v>
      </c>
      <c r="Q3172" s="34" t="s">
        <v>12644</v>
      </c>
      <c r="R3172" s="34" t="s">
        <v>12655</v>
      </c>
      <c r="S3172" s="69">
        <v>42929</v>
      </c>
      <c r="T3172" s="70" t="s">
        <v>12656</v>
      </c>
      <c r="U3172" s="34" t="s">
        <v>3704</v>
      </c>
      <c r="V3172" s="34" t="s">
        <v>3704</v>
      </c>
      <c r="W3172" s="34" t="s">
        <v>12657</v>
      </c>
      <c r="X3172" s="34" t="s">
        <v>3505</v>
      </c>
    </row>
    <row r="3173" spans="14:24" x14ac:dyDescent="0.25">
      <c r="N3173" s="34" t="s">
        <v>3504</v>
      </c>
      <c r="O3173" s="34" t="s">
        <v>12658</v>
      </c>
      <c r="P3173" s="69">
        <v>1434</v>
      </c>
      <c r="Q3173" s="34" t="s">
        <v>12659</v>
      </c>
      <c r="R3173" s="34" t="s">
        <v>12660</v>
      </c>
      <c r="S3173" s="69">
        <v>2036</v>
      </c>
      <c r="T3173" s="70" t="s">
        <v>12661</v>
      </c>
      <c r="U3173" s="34" t="s">
        <v>3704</v>
      </c>
      <c r="V3173" s="34" t="s">
        <v>3704</v>
      </c>
      <c r="W3173" s="34" t="s">
        <v>12385</v>
      </c>
      <c r="X3173" s="34" t="s">
        <v>3504</v>
      </c>
    </row>
    <row r="3174" spans="14:24" x14ac:dyDescent="0.25">
      <c r="N3174" s="34" t="s">
        <v>3504</v>
      </c>
      <c r="O3174" s="34" t="s">
        <v>12662</v>
      </c>
      <c r="P3174" s="69">
        <v>1446</v>
      </c>
      <c r="Q3174" s="34" t="s">
        <v>12663</v>
      </c>
      <c r="R3174" s="34" t="s">
        <v>12664</v>
      </c>
      <c r="S3174" s="69">
        <v>9221</v>
      </c>
      <c r="T3174" s="70" t="s">
        <v>12665</v>
      </c>
      <c r="U3174" s="34" t="s">
        <v>3704</v>
      </c>
      <c r="V3174" s="34" t="s">
        <v>3704</v>
      </c>
      <c r="W3174" s="34" t="s">
        <v>12385</v>
      </c>
      <c r="X3174" s="34" t="s">
        <v>3504</v>
      </c>
    </row>
    <row r="3175" spans="14:24" x14ac:dyDescent="0.25">
      <c r="N3175" s="34" t="s">
        <v>3504</v>
      </c>
      <c r="O3175" s="34" t="s">
        <v>12662</v>
      </c>
      <c r="P3175" s="69">
        <v>1447</v>
      </c>
      <c r="Q3175" s="34" t="s">
        <v>12666</v>
      </c>
      <c r="R3175" s="34" t="s">
        <v>12667</v>
      </c>
      <c r="S3175" s="69">
        <v>9877</v>
      </c>
      <c r="T3175" s="34" t="s">
        <v>12668</v>
      </c>
      <c r="U3175" s="34" t="s">
        <v>3704</v>
      </c>
      <c r="V3175" s="34" t="s">
        <v>3704</v>
      </c>
      <c r="W3175" s="34" t="s">
        <v>12669</v>
      </c>
      <c r="X3175" s="34" t="s">
        <v>3504</v>
      </c>
    </row>
    <row r="3176" spans="14:24" x14ac:dyDescent="0.25">
      <c r="N3176" s="34" t="s">
        <v>3504</v>
      </c>
      <c r="O3176" s="34" t="s">
        <v>12662</v>
      </c>
      <c r="P3176" s="69">
        <v>4128</v>
      </c>
      <c r="Q3176" s="34" t="s">
        <v>12670</v>
      </c>
      <c r="R3176" s="34" t="s">
        <v>12671</v>
      </c>
      <c r="S3176" s="69">
        <v>54207</v>
      </c>
      <c r="T3176" s="70" t="s">
        <v>12672</v>
      </c>
      <c r="U3176" s="34" t="s">
        <v>3704</v>
      </c>
      <c r="V3176" s="34" t="s">
        <v>3704</v>
      </c>
      <c r="W3176" s="34" t="s">
        <v>12673</v>
      </c>
      <c r="X3176" s="34" t="s">
        <v>3504</v>
      </c>
    </row>
    <row r="3177" spans="14:24" x14ac:dyDescent="0.25">
      <c r="N3177" s="34" t="s">
        <v>3504</v>
      </c>
      <c r="O3177" s="34" t="s">
        <v>12674</v>
      </c>
      <c r="P3177" s="69">
        <v>4127</v>
      </c>
      <c r="Q3177" s="34" t="s">
        <v>12675</v>
      </c>
      <c r="R3177" s="34" t="s">
        <v>12676</v>
      </c>
      <c r="S3177" s="69">
        <v>25680</v>
      </c>
      <c r="T3177" s="70" t="s">
        <v>12677</v>
      </c>
      <c r="U3177" s="34" t="s">
        <v>3704</v>
      </c>
      <c r="V3177" s="34" t="s">
        <v>3704</v>
      </c>
      <c r="W3177" s="34" t="s">
        <v>3705</v>
      </c>
      <c r="X3177" s="34" t="s">
        <v>3504</v>
      </c>
    </row>
    <row r="3178" spans="14:24" x14ac:dyDescent="0.25">
      <c r="N3178" s="34" t="s">
        <v>3504</v>
      </c>
      <c r="O3178" s="34" t="s">
        <v>12678</v>
      </c>
      <c r="P3178" s="69">
        <v>5741</v>
      </c>
      <c r="Q3178" s="34" t="s">
        <v>12679</v>
      </c>
      <c r="R3178" s="34" t="s">
        <v>12680</v>
      </c>
      <c r="S3178" s="69">
        <v>25672</v>
      </c>
      <c r="T3178" s="70" t="s">
        <v>12681</v>
      </c>
      <c r="U3178" s="34" t="s">
        <v>12682</v>
      </c>
      <c r="V3178" s="34" t="s">
        <v>12683</v>
      </c>
      <c r="W3178" s="34" t="s">
        <v>12684</v>
      </c>
      <c r="X3178" s="34" t="s">
        <v>3504</v>
      </c>
    </row>
    <row r="3179" spans="14:24" x14ac:dyDescent="0.25">
      <c r="N3179" s="34" t="s">
        <v>3504</v>
      </c>
      <c r="O3179" s="34" t="s">
        <v>12678</v>
      </c>
      <c r="P3179" s="69">
        <v>5742</v>
      </c>
      <c r="Q3179" s="34" t="s">
        <v>12685</v>
      </c>
      <c r="R3179" s="34" t="s">
        <v>12686</v>
      </c>
      <c r="S3179" s="69">
        <v>25634</v>
      </c>
      <c r="T3179" s="70" t="s">
        <v>12687</v>
      </c>
      <c r="U3179" s="34" t="s">
        <v>12682</v>
      </c>
      <c r="V3179" s="34" t="s">
        <v>12683</v>
      </c>
      <c r="W3179" s="34" t="s">
        <v>12688</v>
      </c>
      <c r="X3179" s="34" t="s">
        <v>3504</v>
      </c>
    </row>
    <row r="3180" spans="14:24" x14ac:dyDescent="0.25">
      <c r="N3180" s="34" t="s">
        <v>3504</v>
      </c>
      <c r="O3180" s="34" t="s">
        <v>12678</v>
      </c>
      <c r="P3180" s="69">
        <v>5743</v>
      </c>
      <c r="Q3180" s="34" t="s">
        <v>12689</v>
      </c>
      <c r="R3180" s="34" t="s">
        <v>12690</v>
      </c>
      <c r="S3180" s="69">
        <v>25624</v>
      </c>
      <c r="T3180" s="70" t="s">
        <v>12691</v>
      </c>
      <c r="U3180" s="34" t="s">
        <v>12682</v>
      </c>
      <c r="V3180" s="34" t="s">
        <v>12683</v>
      </c>
      <c r="W3180" s="34" t="s">
        <v>12692</v>
      </c>
      <c r="X3180" s="34" t="s">
        <v>3504</v>
      </c>
    </row>
    <row r="3181" spans="14:24" x14ac:dyDescent="0.25">
      <c r="N3181" s="34" t="s">
        <v>3504</v>
      </c>
      <c r="O3181" s="34" t="s">
        <v>12678</v>
      </c>
      <c r="P3181" s="69">
        <v>5744</v>
      </c>
      <c r="Q3181" s="34" t="s">
        <v>12693</v>
      </c>
      <c r="R3181" s="34" t="s">
        <v>12694</v>
      </c>
      <c r="S3181" s="69">
        <v>25644</v>
      </c>
      <c r="T3181" s="70" t="s">
        <v>12695</v>
      </c>
      <c r="U3181" s="34" t="s">
        <v>12682</v>
      </c>
      <c r="V3181" s="34" t="s">
        <v>12683</v>
      </c>
      <c r="W3181" s="34" t="s">
        <v>12696</v>
      </c>
      <c r="X3181" s="34" t="s">
        <v>3504</v>
      </c>
    </row>
    <row r="3182" spans="14:24" x14ac:dyDescent="0.25">
      <c r="N3182" s="34" t="s">
        <v>3504</v>
      </c>
      <c r="O3182" s="34" t="s">
        <v>12678</v>
      </c>
      <c r="P3182" s="69">
        <v>5746</v>
      </c>
      <c r="Q3182" s="34" t="s">
        <v>12697</v>
      </c>
      <c r="R3182" s="34" t="s">
        <v>12698</v>
      </c>
      <c r="S3182" s="69">
        <v>25681</v>
      </c>
      <c r="T3182" s="70" t="s">
        <v>12699</v>
      </c>
      <c r="U3182" s="34" t="s">
        <v>12682</v>
      </c>
      <c r="V3182" s="34" t="s">
        <v>12683</v>
      </c>
      <c r="W3182" s="34" t="s">
        <v>12700</v>
      </c>
      <c r="X3182" s="34" t="s">
        <v>3504</v>
      </c>
    </row>
    <row r="3183" spans="14:24" x14ac:dyDescent="0.25">
      <c r="N3183" s="34" t="s">
        <v>3504</v>
      </c>
      <c r="O3183" s="34" t="s">
        <v>12678</v>
      </c>
      <c r="P3183" s="69">
        <v>5746</v>
      </c>
      <c r="Q3183" s="34" t="s">
        <v>12697</v>
      </c>
      <c r="R3183" s="34" t="s">
        <v>12701</v>
      </c>
      <c r="S3183" s="69">
        <v>25637</v>
      </c>
      <c r="T3183" s="70" t="s">
        <v>12702</v>
      </c>
      <c r="U3183" s="34" t="s">
        <v>4897</v>
      </c>
      <c r="V3183" s="34" t="s">
        <v>12703</v>
      </c>
      <c r="W3183" s="34" t="s">
        <v>12703</v>
      </c>
      <c r="X3183" s="34" t="s">
        <v>3504</v>
      </c>
    </row>
    <row r="3184" spans="14:24" x14ac:dyDescent="0.25">
      <c r="N3184" s="34" t="s">
        <v>3504</v>
      </c>
      <c r="O3184" s="34" t="s">
        <v>12678</v>
      </c>
      <c r="P3184" s="69">
        <v>5748</v>
      </c>
      <c r="Q3184" s="34" t="s">
        <v>12704</v>
      </c>
      <c r="R3184" s="34" t="s">
        <v>12705</v>
      </c>
      <c r="S3184" s="69">
        <v>25700</v>
      </c>
      <c r="T3184" s="70" t="s">
        <v>12706</v>
      </c>
      <c r="U3184" s="34" t="s">
        <v>5017</v>
      </c>
      <c r="V3184" s="34" t="s">
        <v>5017</v>
      </c>
      <c r="W3184" s="34" t="s">
        <v>5018</v>
      </c>
      <c r="X3184" s="34" t="s">
        <v>3504</v>
      </c>
    </row>
    <row r="3185" spans="14:24" x14ac:dyDescent="0.25">
      <c r="N3185" s="34" t="s">
        <v>3504</v>
      </c>
      <c r="O3185" s="34" t="s">
        <v>12678</v>
      </c>
      <c r="P3185" s="69">
        <v>5749</v>
      </c>
      <c r="Q3185" s="34" t="s">
        <v>12707</v>
      </c>
      <c r="R3185" s="34" t="s">
        <v>12708</v>
      </c>
      <c r="S3185" s="69">
        <v>25622</v>
      </c>
      <c r="T3185" s="70" t="s">
        <v>12709</v>
      </c>
      <c r="U3185" s="34" t="s">
        <v>12682</v>
      </c>
      <c r="V3185" s="34" t="s">
        <v>12682</v>
      </c>
      <c r="W3185" s="34" t="s">
        <v>12710</v>
      </c>
      <c r="X3185" s="34" t="s">
        <v>3504</v>
      </c>
    </row>
    <row r="3186" spans="14:24" x14ac:dyDescent="0.25">
      <c r="N3186" s="34" t="s">
        <v>3504</v>
      </c>
      <c r="O3186" s="34" t="s">
        <v>12678</v>
      </c>
      <c r="P3186" s="69">
        <v>5749</v>
      </c>
      <c r="Q3186" s="34" t="s">
        <v>12707</v>
      </c>
      <c r="R3186" s="34" t="s">
        <v>12711</v>
      </c>
      <c r="S3186" s="69">
        <v>25666</v>
      </c>
      <c r="T3186" s="70" t="s">
        <v>12712</v>
      </c>
      <c r="U3186" s="34" t="s">
        <v>12682</v>
      </c>
      <c r="V3186" s="34" t="s">
        <v>12683</v>
      </c>
      <c r="W3186" s="34" t="s">
        <v>12713</v>
      </c>
      <c r="X3186" s="34" t="s">
        <v>3504</v>
      </c>
    </row>
    <row r="3187" spans="14:24" x14ac:dyDescent="0.25">
      <c r="N3187" s="34" t="s">
        <v>3504</v>
      </c>
      <c r="O3187" s="34" t="s">
        <v>12714</v>
      </c>
      <c r="P3187" s="69">
        <v>1443</v>
      </c>
      <c r="Q3187" s="34" t="s">
        <v>12715</v>
      </c>
      <c r="R3187" s="34" t="s">
        <v>12716</v>
      </c>
      <c r="S3187" s="69">
        <v>48407</v>
      </c>
      <c r="T3187" s="70" t="s">
        <v>12717</v>
      </c>
      <c r="U3187" s="34" t="s">
        <v>3704</v>
      </c>
      <c r="V3187" s="34" t="s">
        <v>3704</v>
      </c>
      <c r="W3187" s="34" t="s">
        <v>12718</v>
      </c>
      <c r="X3187" s="34" t="s">
        <v>3504</v>
      </c>
    </row>
    <row r="3188" spans="14:24" x14ac:dyDescent="0.25">
      <c r="N3188" s="34" t="s">
        <v>3504</v>
      </c>
      <c r="O3188" s="34" t="s">
        <v>12714</v>
      </c>
      <c r="P3188" s="69">
        <v>4125</v>
      </c>
      <c r="Q3188" s="34" t="s">
        <v>12719</v>
      </c>
      <c r="R3188" s="34" t="s">
        <v>12720</v>
      </c>
      <c r="S3188" s="69">
        <v>25468</v>
      </c>
      <c r="T3188" s="70" t="s">
        <v>12721</v>
      </c>
      <c r="U3188" s="34" t="s">
        <v>12682</v>
      </c>
      <c r="V3188" s="34" t="s">
        <v>12683</v>
      </c>
      <c r="W3188" s="34" t="s">
        <v>12722</v>
      </c>
      <c r="X3188" s="34" t="s">
        <v>3504</v>
      </c>
    </row>
    <row r="3189" spans="14:24" x14ac:dyDescent="0.25">
      <c r="N3189" s="34" t="s">
        <v>3504</v>
      </c>
      <c r="O3189" s="34" t="s">
        <v>12714</v>
      </c>
      <c r="P3189" s="69">
        <v>4126</v>
      </c>
      <c r="Q3189" s="34" t="s">
        <v>12723</v>
      </c>
      <c r="R3189" s="34" t="s">
        <v>12724</v>
      </c>
      <c r="S3189" s="69">
        <v>60482</v>
      </c>
      <c r="T3189" s="70" t="s">
        <v>12725</v>
      </c>
      <c r="U3189" s="34" t="s">
        <v>3704</v>
      </c>
      <c r="V3189" s="34" t="s">
        <v>3704</v>
      </c>
      <c r="W3189" s="34" t="s">
        <v>12726</v>
      </c>
      <c r="X3189" s="34" t="s">
        <v>3504</v>
      </c>
    </row>
    <row r="3190" spans="14:24" x14ac:dyDescent="0.25">
      <c r="N3190" s="34" t="s">
        <v>3504</v>
      </c>
      <c r="O3190" s="34" t="s">
        <v>12714</v>
      </c>
      <c r="P3190" s="69">
        <v>4126</v>
      </c>
      <c r="Q3190" s="34" t="s">
        <v>12723</v>
      </c>
      <c r="R3190" s="34" t="s">
        <v>12727</v>
      </c>
      <c r="S3190" s="69">
        <v>12962</v>
      </c>
      <c r="T3190" s="70" t="s">
        <v>12728</v>
      </c>
      <c r="U3190" s="34" t="s">
        <v>3704</v>
      </c>
      <c r="V3190" s="34" t="s">
        <v>3704</v>
      </c>
      <c r="W3190" s="34" t="s">
        <v>3705</v>
      </c>
      <c r="X3190" s="34" t="s">
        <v>3504</v>
      </c>
    </row>
    <row r="3191" spans="14:24" x14ac:dyDescent="0.25">
      <c r="N3191" s="34" t="s">
        <v>3504</v>
      </c>
      <c r="O3191" s="34" t="s">
        <v>12714</v>
      </c>
      <c r="P3191" s="69">
        <v>8958</v>
      </c>
      <c r="Q3191" s="34" t="s">
        <v>12729</v>
      </c>
      <c r="R3191" s="34" t="s">
        <v>12730</v>
      </c>
      <c r="S3191" s="69">
        <v>54155</v>
      </c>
      <c r="T3191" s="70" t="s">
        <v>12731</v>
      </c>
      <c r="U3191" s="34" t="s">
        <v>3704</v>
      </c>
      <c r="V3191" s="34" t="s">
        <v>3704</v>
      </c>
      <c r="W3191" s="34" t="s">
        <v>12732</v>
      </c>
      <c r="X3191" s="34" t="s">
        <v>3504</v>
      </c>
    </row>
    <row r="3192" spans="14:24" x14ac:dyDescent="0.25">
      <c r="N3192" s="34" t="s">
        <v>3504</v>
      </c>
      <c r="O3192" s="34" t="s">
        <v>12733</v>
      </c>
      <c r="P3192" s="69">
        <v>1445</v>
      </c>
      <c r="Q3192" s="34" t="s">
        <v>12734</v>
      </c>
      <c r="R3192" s="34" t="s">
        <v>12735</v>
      </c>
      <c r="S3192" s="69">
        <v>10469</v>
      </c>
      <c r="T3192" s="70" t="s">
        <v>12736</v>
      </c>
      <c r="U3192" s="34" t="s">
        <v>5017</v>
      </c>
      <c r="V3192" s="34" t="s">
        <v>5017</v>
      </c>
      <c r="W3192" s="34" t="s">
        <v>5018</v>
      </c>
      <c r="X3192" s="34" t="s">
        <v>3504</v>
      </c>
    </row>
    <row r="3193" spans="14:24" x14ac:dyDescent="0.25">
      <c r="N3193" s="34" t="s">
        <v>3504</v>
      </c>
      <c r="O3193" s="34" t="s">
        <v>12733</v>
      </c>
      <c r="P3193" s="69">
        <v>1445</v>
      </c>
      <c r="Q3193" s="34" t="s">
        <v>12734</v>
      </c>
      <c r="R3193" s="34" t="s">
        <v>12737</v>
      </c>
      <c r="S3193" s="69">
        <v>60439</v>
      </c>
      <c r="T3193" s="70" t="s">
        <v>12738</v>
      </c>
      <c r="U3193" s="34" t="s">
        <v>3704</v>
      </c>
      <c r="V3193" s="34" t="s">
        <v>3704</v>
      </c>
      <c r="W3193" s="34" t="s">
        <v>3705</v>
      </c>
      <c r="X3193" s="34" t="s">
        <v>3504</v>
      </c>
    </row>
    <row r="3194" spans="14:24" x14ac:dyDescent="0.25">
      <c r="N3194" s="34" t="s">
        <v>3504</v>
      </c>
      <c r="O3194" s="34" t="s">
        <v>12739</v>
      </c>
      <c r="P3194" s="69">
        <v>7094</v>
      </c>
      <c r="Q3194" s="34" t="s">
        <v>12740</v>
      </c>
      <c r="R3194" s="34" t="s">
        <v>12741</v>
      </c>
      <c r="S3194" s="69">
        <v>26036</v>
      </c>
      <c r="T3194" s="70" t="s">
        <v>12742</v>
      </c>
      <c r="U3194" s="34" t="s">
        <v>3704</v>
      </c>
      <c r="V3194" s="34" t="s">
        <v>3704</v>
      </c>
      <c r="W3194" s="34" t="s">
        <v>12385</v>
      </c>
      <c r="X3194" s="34" t="s">
        <v>3504</v>
      </c>
    </row>
    <row r="3195" spans="14:24" x14ac:dyDescent="0.25">
      <c r="N3195" s="34" t="s">
        <v>3504</v>
      </c>
      <c r="O3195" s="34" t="s">
        <v>12743</v>
      </c>
      <c r="P3195" s="69">
        <v>7093</v>
      </c>
      <c r="Q3195" s="34" t="s">
        <v>12744</v>
      </c>
      <c r="R3195" s="34" t="s">
        <v>12745</v>
      </c>
      <c r="S3195" s="69">
        <v>54206</v>
      </c>
      <c r="T3195" s="70" t="s">
        <v>12746</v>
      </c>
      <c r="U3195" s="34" t="s">
        <v>3704</v>
      </c>
      <c r="V3195" s="34" t="s">
        <v>3704</v>
      </c>
      <c r="W3195" s="34" t="s">
        <v>12673</v>
      </c>
      <c r="X3195" s="34" t="s">
        <v>3504</v>
      </c>
    </row>
    <row r="3196" spans="14:24" x14ac:dyDescent="0.25">
      <c r="N3196" s="34" t="s">
        <v>3504</v>
      </c>
      <c r="O3196" s="34" t="s">
        <v>12747</v>
      </c>
      <c r="P3196" s="69">
        <v>7095</v>
      </c>
      <c r="Q3196" s="34" t="s">
        <v>12748</v>
      </c>
      <c r="R3196" s="34" t="s">
        <v>12749</v>
      </c>
      <c r="S3196" s="69">
        <v>26051</v>
      </c>
      <c r="T3196" s="70" t="s">
        <v>12750</v>
      </c>
      <c r="U3196" s="34" t="s">
        <v>3704</v>
      </c>
      <c r="V3196" s="34" t="s">
        <v>3704</v>
      </c>
      <c r="W3196" s="34" t="s">
        <v>3705</v>
      </c>
      <c r="X3196" s="34" t="s">
        <v>3504</v>
      </c>
    </row>
    <row r="3197" spans="14:24" x14ac:dyDescent="0.25">
      <c r="N3197" s="34" t="s">
        <v>3504</v>
      </c>
      <c r="O3197" s="34" t="s">
        <v>12751</v>
      </c>
      <c r="P3197" s="69">
        <v>7092</v>
      </c>
      <c r="Q3197" s="34" t="s">
        <v>12752</v>
      </c>
      <c r="R3197" s="34" t="s">
        <v>12753</v>
      </c>
      <c r="S3197" s="69">
        <v>26059</v>
      </c>
      <c r="T3197" s="70" t="s">
        <v>12754</v>
      </c>
      <c r="U3197" s="34" t="s">
        <v>5017</v>
      </c>
      <c r="V3197" s="34" t="s">
        <v>5017</v>
      </c>
      <c r="W3197" s="34" t="s">
        <v>5018</v>
      </c>
      <c r="X3197" s="34" t="s">
        <v>3504</v>
      </c>
    </row>
    <row r="3198" spans="14:24" x14ac:dyDescent="0.25">
      <c r="N3198" s="34" t="s">
        <v>3504</v>
      </c>
      <c r="O3198" s="34" t="s">
        <v>12755</v>
      </c>
      <c r="P3198" s="69">
        <v>7089</v>
      </c>
      <c r="Q3198" s="34" t="s">
        <v>12756</v>
      </c>
      <c r="R3198" s="34" t="s">
        <v>12757</v>
      </c>
      <c r="S3198" s="69">
        <v>26016</v>
      </c>
      <c r="T3198" s="70" t="s">
        <v>12758</v>
      </c>
      <c r="U3198" s="34" t="s">
        <v>3704</v>
      </c>
      <c r="V3198" s="34" t="s">
        <v>3704</v>
      </c>
      <c r="W3198" s="34" t="s">
        <v>12759</v>
      </c>
      <c r="X3198" s="34" t="s">
        <v>3504</v>
      </c>
    </row>
    <row r="3199" spans="14:24" x14ac:dyDescent="0.25">
      <c r="N3199" s="34" t="s">
        <v>3504</v>
      </c>
      <c r="O3199" s="34" t="s">
        <v>12755</v>
      </c>
      <c r="P3199" s="69">
        <v>7090</v>
      </c>
      <c r="Q3199" s="34" t="s">
        <v>12760</v>
      </c>
      <c r="R3199" s="34" t="s">
        <v>12761</v>
      </c>
      <c r="S3199" s="69">
        <v>26031</v>
      </c>
      <c r="T3199" s="70" t="s">
        <v>12762</v>
      </c>
      <c r="U3199" s="34" t="s">
        <v>12682</v>
      </c>
      <c r="V3199" s="34" t="s">
        <v>12683</v>
      </c>
      <c r="W3199" s="34" t="s">
        <v>12722</v>
      </c>
      <c r="X3199" s="34" t="s">
        <v>3504</v>
      </c>
    </row>
    <row r="3200" spans="14:24" x14ac:dyDescent="0.25">
      <c r="N3200" s="34" t="s">
        <v>3504</v>
      </c>
      <c r="O3200" s="34" t="s">
        <v>12755</v>
      </c>
      <c r="P3200" s="69">
        <v>7091</v>
      </c>
      <c r="Q3200" s="34" t="s">
        <v>12763</v>
      </c>
      <c r="R3200" s="34" t="s">
        <v>12764</v>
      </c>
      <c r="S3200" s="69">
        <v>60389</v>
      </c>
      <c r="T3200" s="70" t="s">
        <v>12765</v>
      </c>
      <c r="U3200" s="34" t="s">
        <v>3704</v>
      </c>
      <c r="V3200" s="34" t="s">
        <v>3704</v>
      </c>
      <c r="W3200" s="34" t="s">
        <v>12726</v>
      </c>
      <c r="X3200" s="34" t="s">
        <v>3504</v>
      </c>
    </row>
    <row r="3201" spans="14:24" x14ac:dyDescent="0.25">
      <c r="N3201" s="34" t="s">
        <v>3504</v>
      </c>
      <c r="O3201" s="34" t="s">
        <v>12755</v>
      </c>
      <c r="P3201" s="69">
        <v>8959</v>
      </c>
      <c r="Q3201" s="34" t="s">
        <v>12766</v>
      </c>
      <c r="R3201" s="34" t="s">
        <v>12767</v>
      </c>
      <c r="S3201" s="69">
        <v>54151</v>
      </c>
      <c r="T3201" s="70" t="s">
        <v>12768</v>
      </c>
      <c r="U3201" s="34" t="s">
        <v>3704</v>
      </c>
      <c r="V3201" s="34" t="s">
        <v>3704</v>
      </c>
      <c r="W3201" s="34" t="s">
        <v>12732</v>
      </c>
      <c r="X3201" s="34" t="s">
        <v>3504</v>
      </c>
    </row>
    <row r="3202" spans="14:24" x14ac:dyDescent="0.25">
      <c r="N3202" s="34" t="s">
        <v>3504</v>
      </c>
      <c r="O3202" s="34" t="s">
        <v>12769</v>
      </c>
      <c r="P3202" s="69">
        <v>7096</v>
      </c>
      <c r="Q3202" s="34" t="s">
        <v>12770</v>
      </c>
      <c r="R3202" s="34" t="s">
        <v>12771</v>
      </c>
      <c r="S3202" s="69">
        <v>26038</v>
      </c>
      <c r="T3202" s="70" t="s">
        <v>12772</v>
      </c>
      <c r="U3202" s="34" t="s">
        <v>12461</v>
      </c>
      <c r="V3202" s="34" t="s">
        <v>12461</v>
      </c>
      <c r="W3202" s="34" t="s">
        <v>12773</v>
      </c>
      <c r="X3202" s="34" t="s">
        <v>3504</v>
      </c>
    </row>
    <row r="3203" spans="14:24" x14ac:dyDescent="0.25">
      <c r="N3203" s="34" t="s">
        <v>3504</v>
      </c>
      <c r="O3203" s="34" t="s">
        <v>12774</v>
      </c>
      <c r="P3203" s="69">
        <v>1435</v>
      </c>
      <c r="Q3203" s="34" t="s">
        <v>12775</v>
      </c>
      <c r="R3203" s="34" t="s">
        <v>12776</v>
      </c>
      <c r="S3203" s="69">
        <v>10928</v>
      </c>
      <c r="T3203" s="70" t="s">
        <v>12777</v>
      </c>
      <c r="U3203" s="34" t="s">
        <v>12461</v>
      </c>
      <c r="V3203" s="34" t="s">
        <v>12461</v>
      </c>
      <c r="W3203" s="34" t="s">
        <v>12778</v>
      </c>
      <c r="X3203" s="34" t="s">
        <v>3504</v>
      </c>
    </row>
    <row r="3204" spans="14:24" x14ac:dyDescent="0.25">
      <c r="N3204" s="34" t="s">
        <v>3503</v>
      </c>
      <c r="O3204" s="34" t="s">
        <v>12779</v>
      </c>
      <c r="P3204" s="69">
        <v>1011</v>
      </c>
      <c r="Q3204" s="34" t="s">
        <v>12780</v>
      </c>
      <c r="R3204" s="34" t="s">
        <v>12781</v>
      </c>
      <c r="S3204" s="69">
        <v>44330</v>
      </c>
      <c r="T3204" s="70" t="s">
        <v>12782</v>
      </c>
      <c r="U3204" s="34" t="s">
        <v>4897</v>
      </c>
      <c r="V3204" s="34" t="s">
        <v>4897</v>
      </c>
      <c r="W3204" s="34" t="s">
        <v>12783</v>
      </c>
      <c r="X3204" s="34" t="s">
        <v>3503</v>
      </c>
    </row>
    <row r="3205" spans="14:24" x14ac:dyDescent="0.25">
      <c r="N3205" s="34" t="s">
        <v>3503</v>
      </c>
      <c r="O3205" s="34" t="s">
        <v>12779</v>
      </c>
      <c r="P3205" s="69">
        <v>1012</v>
      </c>
      <c r="Q3205" s="34" t="s">
        <v>12784</v>
      </c>
      <c r="R3205" s="34" t="s">
        <v>12785</v>
      </c>
      <c r="S3205" s="69">
        <v>4032</v>
      </c>
      <c r="T3205" s="70" t="s">
        <v>12786</v>
      </c>
      <c r="U3205" s="34" t="s">
        <v>4897</v>
      </c>
      <c r="V3205" s="34" t="s">
        <v>4897</v>
      </c>
      <c r="W3205" s="34" t="s">
        <v>12787</v>
      </c>
      <c r="X3205" s="34" t="s">
        <v>3503</v>
      </c>
    </row>
    <row r="3206" spans="14:24" x14ac:dyDescent="0.25">
      <c r="N3206" s="34" t="s">
        <v>3503</v>
      </c>
      <c r="O3206" s="34" t="s">
        <v>12788</v>
      </c>
      <c r="P3206" s="69">
        <v>8026</v>
      </c>
      <c r="Q3206" s="34" t="s">
        <v>12789</v>
      </c>
      <c r="R3206" s="34" t="s">
        <v>12790</v>
      </c>
      <c r="S3206" s="69">
        <v>46454</v>
      </c>
      <c r="T3206" s="70" t="s">
        <v>12791</v>
      </c>
      <c r="U3206" s="34" t="s">
        <v>3704</v>
      </c>
      <c r="V3206" s="34" t="s">
        <v>3704</v>
      </c>
      <c r="W3206" s="34" t="s">
        <v>12792</v>
      </c>
      <c r="X3206" s="34" t="s">
        <v>3503</v>
      </c>
    </row>
    <row r="3207" spans="14:24" x14ac:dyDescent="0.25">
      <c r="N3207" s="34" t="s">
        <v>3503</v>
      </c>
      <c r="O3207" s="34" t="s">
        <v>12788</v>
      </c>
      <c r="P3207" s="69">
        <v>8027</v>
      </c>
      <c r="Q3207" s="34" t="s">
        <v>12793</v>
      </c>
      <c r="R3207" s="34" t="s">
        <v>12794</v>
      </c>
      <c r="S3207" s="69">
        <v>46464</v>
      </c>
      <c r="T3207" s="70" t="s">
        <v>12795</v>
      </c>
      <c r="U3207" s="34" t="s">
        <v>3704</v>
      </c>
      <c r="V3207" s="34" t="s">
        <v>3704</v>
      </c>
      <c r="W3207" s="34" t="s">
        <v>12796</v>
      </c>
      <c r="X3207" s="34" t="s">
        <v>3503</v>
      </c>
    </row>
    <row r="3208" spans="14:24" x14ac:dyDescent="0.25">
      <c r="N3208" s="34" t="s">
        <v>3503</v>
      </c>
      <c r="O3208" s="34" t="s">
        <v>12788</v>
      </c>
      <c r="P3208" s="69">
        <v>8030</v>
      </c>
      <c r="Q3208" s="70" t="s">
        <v>12797</v>
      </c>
      <c r="R3208" s="34" t="s">
        <v>12798</v>
      </c>
      <c r="S3208" s="69">
        <v>46430</v>
      </c>
      <c r="T3208" s="70" t="s">
        <v>12799</v>
      </c>
      <c r="U3208" s="34" t="s">
        <v>3704</v>
      </c>
      <c r="V3208" s="34" t="s">
        <v>3704</v>
      </c>
      <c r="W3208" s="34" t="s">
        <v>12800</v>
      </c>
      <c r="X3208" s="34" t="s">
        <v>3503</v>
      </c>
    </row>
    <row r="3209" spans="14:24" x14ac:dyDescent="0.25">
      <c r="N3209" s="34" t="s">
        <v>3503</v>
      </c>
      <c r="O3209" s="34" t="s">
        <v>12788</v>
      </c>
      <c r="P3209" s="69">
        <v>8031</v>
      </c>
      <c r="Q3209" s="70" t="s">
        <v>12801</v>
      </c>
      <c r="R3209" s="34" t="s">
        <v>12802</v>
      </c>
      <c r="S3209" s="69">
        <v>46433</v>
      </c>
      <c r="T3209" s="70" t="s">
        <v>12803</v>
      </c>
      <c r="U3209" s="34" t="s">
        <v>3704</v>
      </c>
      <c r="V3209" s="34" t="s">
        <v>3704</v>
      </c>
      <c r="W3209" s="34" t="s">
        <v>12804</v>
      </c>
      <c r="X3209" s="34" t="s">
        <v>3503</v>
      </c>
    </row>
    <row r="3210" spans="14:24" x14ac:dyDescent="0.25">
      <c r="N3210" s="34" t="s">
        <v>3503</v>
      </c>
      <c r="O3210" s="34" t="s">
        <v>12788</v>
      </c>
      <c r="P3210" s="69">
        <v>8340</v>
      </c>
      <c r="Q3210" s="70" t="s">
        <v>12805</v>
      </c>
      <c r="R3210" s="34" t="s">
        <v>12806</v>
      </c>
      <c r="S3210" s="69">
        <v>46491</v>
      </c>
      <c r="T3210" s="70" t="s">
        <v>12807</v>
      </c>
      <c r="U3210" s="34" t="s">
        <v>3704</v>
      </c>
      <c r="V3210" s="34" t="s">
        <v>3704</v>
      </c>
      <c r="W3210" s="34" t="s">
        <v>12808</v>
      </c>
      <c r="X3210" s="34" t="s">
        <v>3503</v>
      </c>
    </row>
    <row r="3211" spans="14:24" x14ac:dyDescent="0.25">
      <c r="N3211" s="34" t="s">
        <v>3503</v>
      </c>
      <c r="O3211" s="34" t="s">
        <v>12788</v>
      </c>
      <c r="P3211" s="69">
        <v>8376</v>
      </c>
      <c r="Q3211" s="70" t="s">
        <v>12809</v>
      </c>
      <c r="R3211" s="34" t="s">
        <v>12810</v>
      </c>
      <c r="S3211" s="69">
        <v>60737</v>
      </c>
      <c r="T3211" s="70" t="s">
        <v>12811</v>
      </c>
      <c r="U3211" s="34" t="s">
        <v>3704</v>
      </c>
      <c r="V3211" s="34" t="s">
        <v>3704</v>
      </c>
      <c r="W3211" s="34" t="s">
        <v>12808</v>
      </c>
      <c r="X3211" s="34" t="s">
        <v>3503</v>
      </c>
    </row>
    <row r="3212" spans="14:24" x14ac:dyDescent="0.25">
      <c r="N3212" s="34" t="s">
        <v>3503</v>
      </c>
      <c r="O3212" s="34" t="s">
        <v>12812</v>
      </c>
      <c r="P3212" s="69">
        <v>8016</v>
      </c>
      <c r="Q3212" s="34" t="s">
        <v>12813</v>
      </c>
      <c r="R3212" s="34" t="s">
        <v>12814</v>
      </c>
      <c r="S3212" s="69">
        <v>46432</v>
      </c>
      <c r="T3212" s="70" t="s">
        <v>12815</v>
      </c>
      <c r="U3212" s="34" t="s">
        <v>3704</v>
      </c>
      <c r="V3212" s="34" t="s">
        <v>3704</v>
      </c>
      <c r="W3212" s="34" t="s">
        <v>12816</v>
      </c>
      <c r="X3212" s="34" t="s">
        <v>3503</v>
      </c>
    </row>
    <row r="3213" spans="14:24" x14ac:dyDescent="0.25">
      <c r="N3213" s="34" t="s">
        <v>3503</v>
      </c>
      <c r="O3213" s="34" t="s">
        <v>12812</v>
      </c>
      <c r="P3213" s="69">
        <v>8017</v>
      </c>
      <c r="Q3213" s="34" t="s">
        <v>12817</v>
      </c>
      <c r="R3213" s="34" t="s">
        <v>12818</v>
      </c>
      <c r="S3213" s="69">
        <v>46488</v>
      </c>
      <c r="T3213" s="70" t="s">
        <v>12819</v>
      </c>
      <c r="U3213" s="34" t="s">
        <v>3704</v>
      </c>
      <c r="V3213" s="34" t="s">
        <v>3704</v>
      </c>
      <c r="W3213" s="34" t="s">
        <v>12820</v>
      </c>
      <c r="X3213" s="34" t="s">
        <v>3503</v>
      </c>
    </row>
    <row r="3214" spans="14:24" x14ac:dyDescent="0.25">
      <c r="N3214" s="34" t="s">
        <v>3503</v>
      </c>
      <c r="O3214" s="34" t="s">
        <v>12812</v>
      </c>
      <c r="P3214" s="69">
        <v>8022</v>
      </c>
      <c r="Q3214" s="70" t="s">
        <v>12821</v>
      </c>
      <c r="R3214" s="34" t="s">
        <v>12822</v>
      </c>
      <c r="S3214" s="69">
        <v>46499</v>
      </c>
      <c r="T3214" s="70" t="s">
        <v>12823</v>
      </c>
      <c r="U3214" s="34" t="s">
        <v>3704</v>
      </c>
      <c r="V3214" s="34" t="s">
        <v>3704</v>
      </c>
      <c r="W3214" s="34" t="s">
        <v>12824</v>
      </c>
      <c r="X3214" s="34" t="s">
        <v>3503</v>
      </c>
    </row>
    <row r="3215" spans="14:24" x14ac:dyDescent="0.25">
      <c r="N3215" s="34" t="s">
        <v>3503</v>
      </c>
      <c r="O3215" s="34" t="s">
        <v>12812</v>
      </c>
      <c r="P3215" s="69">
        <v>8023</v>
      </c>
      <c r="Q3215" s="70" t="s">
        <v>12825</v>
      </c>
      <c r="R3215" s="34" t="s">
        <v>12826</v>
      </c>
      <c r="S3215" s="69">
        <v>46434</v>
      </c>
      <c r="T3215" s="70" t="s">
        <v>12827</v>
      </c>
      <c r="U3215" s="34" t="s">
        <v>3704</v>
      </c>
      <c r="V3215" s="34" t="s">
        <v>3704</v>
      </c>
      <c r="W3215" s="34" t="s">
        <v>12828</v>
      </c>
      <c r="X3215" s="34" t="s">
        <v>3503</v>
      </c>
    </row>
    <row r="3216" spans="14:24" x14ac:dyDescent="0.25">
      <c r="N3216" s="34" t="s">
        <v>3503</v>
      </c>
      <c r="O3216" s="34" t="s">
        <v>12812</v>
      </c>
      <c r="P3216" s="69">
        <v>8341</v>
      </c>
      <c r="Q3216" s="70" t="s">
        <v>12829</v>
      </c>
      <c r="R3216" s="34" t="s">
        <v>12830</v>
      </c>
      <c r="S3216" s="69">
        <v>46507</v>
      </c>
      <c r="T3216" s="70" t="s">
        <v>12831</v>
      </c>
      <c r="U3216" s="34" t="s">
        <v>3704</v>
      </c>
      <c r="V3216" s="34" t="s">
        <v>3704</v>
      </c>
      <c r="W3216" s="34" t="s">
        <v>12832</v>
      </c>
      <c r="X3216" s="34" t="s">
        <v>3503</v>
      </c>
    </row>
    <row r="3217" spans="14:24" x14ac:dyDescent="0.25">
      <c r="N3217" s="34" t="s">
        <v>3503</v>
      </c>
      <c r="O3217" s="34" t="s">
        <v>12812</v>
      </c>
      <c r="P3217" s="69">
        <v>8572</v>
      </c>
      <c r="Q3217" s="70" t="s">
        <v>12833</v>
      </c>
      <c r="R3217" s="34" t="s">
        <v>12834</v>
      </c>
      <c r="S3217" s="69">
        <v>60851</v>
      </c>
      <c r="T3217" s="70" t="s">
        <v>12835</v>
      </c>
      <c r="U3217" s="34" t="s">
        <v>3704</v>
      </c>
      <c r="V3217" s="34" t="s">
        <v>3704</v>
      </c>
      <c r="W3217" s="34" t="s">
        <v>12832</v>
      </c>
      <c r="X3217" s="34" t="s">
        <v>3503</v>
      </c>
    </row>
    <row r="3218" spans="14:24" x14ac:dyDescent="0.25">
      <c r="N3218" s="34" t="s">
        <v>3503</v>
      </c>
      <c r="O3218" s="34" t="s">
        <v>12836</v>
      </c>
      <c r="P3218" s="69">
        <v>3405</v>
      </c>
      <c r="Q3218" s="34" t="s">
        <v>12837</v>
      </c>
      <c r="R3218" s="34" t="s">
        <v>12838</v>
      </c>
      <c r="S3218" s="69">
        <v>60863</v>
      </c>
      <c r="T3218" s="70" t="s">
        <v>12839</v>
      </c>
      <c r="U3218" s="34" t="s">
        <v>5066</v>
      </c>
      <c r="V3218" s="34" t="s">
        <v>5067</v>
      </c>
      <c r="W3218" s="70" t="s">
        <v>12840</v>
      </c>
      <c r="X3218" s="34" t="s">
        <v>3503</v>
      </c>
    </row>
    <row r="3219" spans="14:24" x14ac:dyDescent="0.25">
      <c r="N3219" s="34" t="s">
        <v>3503</v>
      </c>
      <c r="O3219" s="34" t="s">
        <v>12836</v>
      </c>
      <c r="P3219" s="69">
        <v>6726</v>
      </c>
      <c r="Q3219" s="34" t="s">
        <v>12841</v>
      </c>
      <c r="R3219" s="34" t="s">
        <v>12842</v>
      </c>
      <c r="S3219" s="69">
        <v>60849</v>
      </c>
      <c r="T3219" s="70" t="s">
        <v>12843</v>
      </c>
      <c r="U3219" s="34" t="s">
        <v>5066</v>
      </c>
      <c r="V3219" s="34" t="s">
        <v>5067</v>
      </c>
      <c r="W3219" s="70" t="s">
        <v>12844</v>
      </c>
      <c r="X3219" s="34" t="s">
        <v>3503</v>
      </c>
    </row>
    <row r="3220" spans="14:24" x14ac:dyDescent="0.25">
      <c r="N3220" s="34" t="s">
        <v>3503</v>
      </c>
      <c r="O3220" s="34" t="s">
        <v>12845</v>
      </c>
      <c r="P3220" s="69">
        <v>1039</v>
      </c>
      <c r="Q3220" s="34" t="s">
        <v>12846</v>
      </c>
      <c r="R3220" s="34" t="s">
        <v>12847</v>
      </c>
      <c r="S3220" s="69">
        <v>43202</v>
      </c>
      <c r="T3220" s="70" t="s">
        <v>12848</v>
      </c>
      <c r="U3220" s="34" t="s">
        <v>4638</v>
      </c>
      <c r="V3220" s="34" t="s">
        <v>4639</v>
      </c>
      <c r="W3220" s="34" t="s">
        <v>12849</v>
      </c>
      <c r="X3220" s="34" t="s">
        <v>3503</v>
      </c>
    </row>
    <row r="3221" spans="14:24" x14ac:dyDescent="0.25">
      <c r="N3221" s="34" t="s">
        <v>3503</v>
      </c>
      <c r="O3221" s="34" t="s">
        <v>12845</v>
      </c>
      <c r="P3221" s="69">
        <v>1040</v>
      </c>
      <c r="Q3221" s="34" t="s">
        <v>12850</v>
      </c>
      <c r="R3221" s="34" t="s">
        <v>12851</v>
      </c>
      <c r="S3221" s="69">
        <v>43410</v>
      </c>
      <c r="T3221" s="70" t="s">
        <v>12852</v>
      </c>
      <c r="U3221" s="34" t="s">
        <v>4638</v>
      </c>
      <c r="V3221" s="34" t="s">
        <v>4639</v>
      </c>
      <c r="W3221" s="34" t="s">
        <v>12849</v>
      </c>
      <c r="X3221" s="34" t="s">
        <v>3503</v>
      </c>
    </row>
    <row r="3222" spans="14:24" x14ac:dyDescent="0.25">
      <c r="N3222" s="34" t="s">
        <v>3503</v>
      </c>
      <c r="O3222" s="34" t="s">
        <v>12845</v>
      </c>
      <c r="P3222" s="69">
        <v>1041</v>
      </c>
      <c r="Q3222" s="34" t="s">
        <v>12853</v>
      </c>
      <c r="R3222" s="34" t="s">
        <v>12854</v>
      </c>
      <c r="S3222" s="69">
        <v>43232</v>
      </c>
      <c r="T3222" s="70" t="s">
        <v>12855</v>
      </c>
      <c r="U3222" s="34" t="s">
        <v>4638</v>
      </c>
      <c r="V3222" s="34" t="s">
        <v>4639</v>
      </c>
      <c r="W3222" s="34" t="s">
        <v>12856</v>
      </c>
      <c r="X3222" s="34" t="s">
        <v>3503</v>
      </c>
    </row>
    <row r="3223" spans="14:24" x14ac:dyDescent="0.25">
      <c r="N3223" s="34" t="s">
        <v>3503</v>
      </c>
      <c r="O3223" s="34" t="s">
        <v>12845</v>
      </c>
      <c r="P3223" s="69">
        <v>3928</v>
      </c>
      <c r="Q3223" s="34" t="s">
        <v>12857</v>
      </c>
      <c r="R3223" s="34" t="s">
        <v>12858</v>
      </c>
      <c r="S3223" s="69">
        <v>58879</v>
      </c>
      <c r="T3223" s="70" t="s">
        <v>12859</v>
      </c>
      <c r="U3223" s="34" t="s">
        <v>5017</v>
      </c>
      <c r="V3223" s="34" t="s">
        <v>5017</v>
      </c>
      <c r="W3223" s="34" t="s">
        <v>12860</v>
      </c>
      <c r="X3223" s="34" t="s">
        <v>3503</v>
      </c>
    </row>
    <row r="3224" spans="14:24" x14ac:dyDescent="0.25">
      <c r="N3224" s="34" t="s">
        <v>3503</v>
      </c>
      <c r="O3224" s="34" t="s">
        <v>12845</v>
      </c>
      <c r="P3224" s="69">
        <v>3929</v>
      </c>
      <c r="Q3224" s="34" t="s">
        <v>12861</v>
      </c>
      <c r="R3224" s="34" t="s">
        <v>12862</v>
      </c>
      <c r="S3224" s="69">
        <v>58913</v>
      </c>
      <c r="T3224" s="70" t="s">
        <v>12863</v>
      </c>
      <c r="U3224" s="34" t="s">
        <v>5017</v>
      </c>
      <c r="V3224" s="34" t="s">
        <v>5017</v>
      </c>
      <c r="W3224" s="34" t="s">
        <v>12864</v>
      </c>
      <c r="X3224" s="34" t="s">
        <v>3503</v>
      </c>
    </row>
    <row r="3225" spans="14:24" x14ac:dyDescent="0.25">
      <c r="N3225" s="34" t="s">
        <v>3503</v>
      </c>
      <c r="O3225" s="34" t="s">
        <v>12845</v>
      </c>
      <c r="P3225" s="69">
        <v>4259</v>
      </c>
      <c r="Q3225" s="34" t="s">
        <v>12865</v>
      </c>
      <c r="R3225" s="34" t="s">
        <v>12866</v>
      </c>
      <c r="S3225" s="69">
        <v>43331</v>
      </c>
      <c r="T3225" s="70" t="s">
        <v>12867</v>
      </c>
      <c r="U3225" s="34" t="s">
        <v>4644</v>
      </c>
      <c r="V3225" s="34" t="s">
        <v>4645</v>
      </c>
      <c r="W3225" s="34" t="s">
        <v>12868</v>
      </c>
      <c r="X3225" s="34" t="s">
        <v>3503</v>
      </c>
    </row>
    <row r="3226" spans="14:24" x14ac:dyDescent="0.25">
      <c r="N3226" s="34" t="s">
        <v>3503</v>
      </c>
      <c r="O3226" s="34" t="s">
        <v>12845</v>
      </c>
      <c r="P3226" s="69">
        <v>4260</v>
      </c>
      <c r="Q3226" s="34" t="s">
        <v>12869</v>
      </c>
      <c r="R3226" s="34" t="s">
        <v>12870</v>
      </c>
      <c r="S3226" s="69">
        <v>43191</v>
      </c>
      <c r="T3226" s="70" t="s">
        <v>12871</v>
      </c>
      <c r="U3226" s="34" t="s">
        <v>4644</v>
      </c>
      <c r="V3226" s="34" t="s">
        <v>4645</v>
      </c>
      <c r="W3226" s="34" t="s">
        <v>12872</v>
      </c>
      <c r="X3226" s="34" t="s">
        <v>3503</v>
      </c>
    </row>
    <row r="3227" spans="14:24" x14ac:dyDescent="0.25">
      <c r="N3227" s="34" t="s">
        <v>3503</v>
      </c>
      <c r="O3227" s="34" t="s">
        <v>12845</v>
      </c>
      <c r="P3227" s="69">
        <v>4261</v>
      </c>
      <c r="Q3227" s="34" t="s">
        <v>12873</v>
      </c>
      <c r="R3227" s="34" t="s">
        <v>12874</v>
      </c>
      <c r="S3227" s="69">
        <v>42911</v>
      </c>
      <c r="T3227" s="70" t="s">
        <v>12875</v>
      </c>
      <c r="U3227" s="34" t="s">
        <v>4644</v>
      </c>
      <c r="V3227" s="34" t="s">
        <v>4645</v>
      </c>
      <c r="W3227" s="34" t="s">
        <v>12876</v>
      </c>
      <c r="X3227" s="34" t="s">
        <v>3503</v>
      </c>
    </row>
    <row r="3228" spans="14:24" x14ac:dyDescent="0.25">
      <c r="N3228" s="34" t="s">
        <v>3503</v>
      </c>
      <c r="O3228" s="34" t="s">
        <v>12845</v>
      </c>
      <c r="P3228" s="69">
        <v>4626</v>
      </c>
      <c r="Q3228" s="34" t="s">
        <v>12877</v>
      </c>
      <c r="R3228" s="34" t="s">
        <v>12878</v>
      </c>
      <c r="S3228" s="69">
        <v>43203</v>
      </c>
      <c r="T3228" s="70" t="s">
        <v>12879</v>
      </c>
      <c r="U3228" s="34" t="s">
        <v>4638</v>
      </c>
      <c r="V3228" s="34" t="s">
        <v>4639</v>
      </c>
      <c r="W3228" s="34" t="s">
        <v>12880</v>
      </c>
      <c r="X3228" s="34" t="s">
        <v>3503</v>
      </c>
    </row>
    <row r="3229" spans="14:24" x14ac:dyDescent="0.25">
      <c r="N3229" s="34" t="s">
        <v>3503</v>
      </c>
      <c r="O3229" s="34" t="s">
        <v>12845</v>
      </c>
      <c r="P3229" s="69">
        <v>4663</v>
      </c>
      <c r="Q3229" s="34" t="s">
        <v>12881</v>
      </c>
      <c r="R3229" s="34" t="s">
        <v>12882</v>
      </c>
      <c r="S3229" s="69">
        <v>42956</v>
      </c>
      <c r="T3229" s="70" t="s">
        <v>12883</v>
      </c>
      <c r="U3229" s="34" t="s">
        <v>4638</v>
      </c>
      <c r="V3229" s="34" t="s">
        <v>4639</v>
      </c>
      <c r="W3229" s="34" t="s">
        <v>12884</v>
      </c>
      <c r="X3229" s="34" t="s">
        <v>3503</v>
      </c>
    </row>
    <row r="3230" spans="14:24" x14ac:dyDescent="0.25">
      <c r="N3230" s="34" t="s">
        <v>3503</v>
      </c>
      <c r="O3230" s="34" t="s">
        <v>12845</v>
      </c>
      <c r="P3230" s="69">
        <v>4664</v>
      </c>
      <c r="Q3230" s="34" t="s">
        <v>12885</v>
      </c>
      <c r="R3230" s="34" t="s">
        <v>12886</v>
      </c>
      <c r="S3230" s="69">
        <v>43193</v>
      </c>
      <c r="T3230" s="70" t="s">
        <v>12887</v>
      </c>
      <c r="U3230" s="34" t="s">
        <v>4638</v>
      </c>
      <c r="V3230" s="34" t="s">
        <v>4639</v>
      </c>
      <c r="W3230" s="34" t="s">
        <v>12849</v>
      </c>
      <c r="X3230" s="34" t="s">
        <v>3503</v>
      </c>
    </row>
    <row r="3231" spans="14:24" x14ac:dyDescent="0.25">
      <c r="N3231" s="34" t="s">
        <v>3503</v>
      </c>
      <c r="O3231" s="34" t="s">
        <v>12845</v>
      </c>
      <c r="P3231" s="69">
        <v>6861</v>
      </c>
      <c r="Q3231" s="34" t="s">
        <v>12888</v>
      </c>
      <c r="R3231" s="34" t="s">
        <v>12889</v>
      </c>
      <c r="S3231" s="69">
        <v>42927</v>
      </c>
      <c r="T3231" s="70" t="s">
        <v>12890</v>
      </c>
      <c r="U3231" s="34" t="s">
        <v>4644</v>
      </c>
      <c r="V3231" s="34" t="s">
        <v>4645</v>
      </c>
      <c r="W3231" s="34" t="s">
        <v>12891</v>
      </c>
      <c r="X3231" s="34" t="s">
        <v>3503</v>
      </c>
    </row>
    <row r="3232" spans="14:24" x14ac:dyDescent="0.25">
      <c r="N3232" s="34" t="s">
        <v>3503</v>
      </c>
      <c r="O3232" s="34" t="s">
        <v>12845</v>
      </c>
      <c r="P3232" s="69">
        <v>6914</v>
      </c>
      <c r="Q3232" s="34" t="s">
        <v>12892</v>
      </c>
      <c r="R3232" s="34" t="s">
        <v>12893</v>
      </c>
      <c r="S3232" s="69">
        <v>43192</v>
      </c>
      <c r="T3232" s="70" t="s">
        <v>12894</v>
      </c>
      <c r="U3232" s="34" t="s">
        <v>4644</v>
      </c>
      <c r="V3232" s="34" t="s">
        <v>4645</v>
      </c>
      <c r="W3232" s="34" t="s">
        <v>12895</v>
      </c>
      <c r="X3232" s="34" t="s">
        <v>3503</v>
      </c>
    </row>
    <row r="3233" spans="14:24" x14ac:dyDescent="0.25">
      <c r="N3233" s="34" t="s">
        <v>3503</v>
      </c>
      <c r="O3233" s="34" t="s">
        <v>12845</v>
      </c>
      <c r="P3233" s="69">
        <v>6915</v>
      </c>
      <c r="Q3233" s="34" t="s">
        <v>12896</v>
      </c>
      <c r="R3233" s="34" t="s">
        <v>12897</v>
      </c>
      <c r="S3233" s="69">
        <v>43240</v>
      </c>
      <c r="T3233" s="70" t="s">
        <v>12898</v>
      </c>
      <c r="U3233" s="34" t="s">
        <v>4644</v>
      </c>
      <c r="V3233" s="34" t="s">
        <v>4645</v>
      </c>
      <c r="W3233" s="34" t="s">
        <v>12895</v>
      </c>
      <c r="X3233" s="34" t="s">
        <v>3503</v>
      </c>
    </row>
    <row r="3234" spans="14:24" x14ac:dyDescent="0.25">
      <c r="N3234" s="34" t="s">
        <v>3503</v>
      </c>
      <c r="O3234" s="34" t="s">
        <v>12845</v>
      </c>
      <c r="P3234" s="69">
        <v>7015</v>
      </c>
      <c r="Q3234" s="34" t="s">
        <v>12899</v>
      </c>
      <c r="R3234" s="34" t="s">
        <v>12900</v>
      </c>
      <c r="S3234" s="69">
        <v>58895</v>
      </c>
      <c r="T3234" s="70" t="s">
        <v>12901</v>
      </c>
      <c r="U3234" s="34" t="s">
        <v>5017</v>
      </c>
      <c r="V3234" s="34" t="s">
        <v>5017</v>
      </c>
      <c r="W3234" s="34" t="s">
        <v>12902</v>
      </c>
      <c r="X3234" s="34" t="s">
        <v>3503</v>
      </c>
    </row>
    <row r="3235" spans="14:24" x14ac:dyDescent="0.25">
      <c r="N3235" s="34" t="s">
        <v>3503</v>
      </c>
      <c r="O3235" s="34" t="s">
        <v>12845</v>
      </c>
      <c r="P3235" s="69">
        <v>7016</v>
      </c>
      <c r="Q3235" s="34" t="s">
        <v>12903</v>
      </c>
      <c r="R3235" s="34" t="s">
        <v>12904</v>
      </c>
      <c r="S3235" s="69">
        <v>58889</v>
      </c>
      <c r="T3235" s="70" t="s">
        <v>12905</v>
      </c>
      <c r="U3235" s="34" t="s">
        <v>5017</v>
      </c>
      <c r="V3235" s="34" t="s">
        <v>5017</v>
      </c>
      <c r="W3235" s="34" t="s">
        <v>12906</v>
      </c>
      <c r="X3235" s="34" t="s">
        <v>3503</v>
      </c>
    </row>
    <row r="3236" spans="14:24" x14ac:dyDescent="0.25">
      <c r="N3236" s="34" t="s">
        <v>3503</v>
      </c>
      <c r="O3236" s="34" t="s">
        <v>12845</v>
      </c>
      <c r="P3236" s="69">
        <v>8176</v>
      </c>
      <c r="Q3236" s="70" t="s">
        <v>12907</v>
      </c>
      <c r="R3236" s="34" t="s">
        <v>12908</v>
      </c>
      <c r="S3236" s="69">
        <v>42973</v>
      </c>
      <c r="T3236" s="70" t="s">
        <v>12909</v>
      </c>
      <c r="U3236" s="34" t="s">
        <v>4638</v>
      </c>
      <c r="V3236" s="34" t="s">
        <v>4639</v>
      </c>
      <c r="W3236" s="34" t="s">
        <v>12910</v>
      </c>
      <c r="X3236" s="34" t="s">
        <v>3503</v>
      </c>
    </row>
    <row r="3237" spans="14:24" x14ac:dyDescent="0.25">
      <c r="N3237" s="34" t="s">
        <v>3503</v>
      </c>
      <c r="O3237" s="34" t="s">
        <v>12845</v>
      </c>
      <c r="P3237" s="69">
        <v>8177</v>
      </c>
      <c r="Q3237" s="70" t="s">
        <v>12911</v>
      </c>
      <c r="R3237" s="34" t="s">
        <v>12912</v>
      </c>
      <c r="S3237" s="69">
        <v>60977</v>
      </c>
      <c r="T3237" s="70" t="s">
        <v>12913</v>
      </c>
      <c r="U3237" s="34" t="s">
        <v>4638</v>
      </c>
      <c r="V3237" s="34" t="s">
        <v>4639</v>
      </c>
      <c r="W3237" s="34" t="s">
        <v>12914</v>
      </c>
      <c r="X3237" s="34" t="s">
        <v>3503</v>
      </c>
    </row>
    <row r="3238" spans="14:24" x14ac:dyDescent="0.25">
      <c r="N3238" s="34" t="s">
        <v>3503</v>
      </c>
      <c r="O3238" s="34" t="s">
        <v>12845</v>
      </c>
      <c r="P3238" s="69">
        <v>8524</v>
      </c>
      <c r="Q3238" s="34" t="s">
        <v>12915</v>
      </c>
      <c r="R3238" s="34" t="s">
        <v>12916</v>
      </c>
      <c r="S3238" s="69">
        <v>58962</v>
      </c>
      <c r="T3238" s="70" t="s">
        <v>12917</v>
      </c>
      <c r="U3238" s="34" t="s">
        <v>5017</v>
      </c>
      <c r="V3238" s="34" t="s">
        <v>5017</v>
      </c>
      <c r="W3238" s="34" t="s">
        <v>12864</v>
      </c>
      <c r="X3238" s="34" t="s">
        <v>3503</v>
      </c>
    </row>
    <row r="3239" spans="14:24" x14ac:dyDescent="0.25">
      <c r="N3239" s="34" t="s">
        <v>3503</v>
      </c>
      <c r="O3239" s="34" t="s">
        <v>12845</v>
      </c>
      <c r="P3239" s="69">
        <v>8525</v>
      </c>
      <c r="Q3239" s="70" t="s">
        <v>12918</v>
      </c>
      <c r="R3239" s="34" t="s">
        <v>12919</v>
      </c>
      <c r="S3239" s="69">
        <v>58939</v>
      </c>
      <c r="T3239" s="70" t="s">
        <v>12920</v>
      </c>
      <c r="U3239" s="34" t="s">
        <v>5017</v>
      </c>
      <c r="V3239" s="34" t="s">
        <v>5017</v>
      </c>
      <c r="W3239" s="34" t="s">
        <v>12906</v>
      </c>
      <c r="X3239" s="34" t="s">
        <v>3503</v>
      </c>
    </row>
    <row r="3240" spans="14:24" x14ac:dyDescent="0.25">
      <c r="N3240" s="34" t="s">
        <v>3503</v>
      </c>
      <c r="O3240" s="34" t="s">
        <v>12845</v>
      </c>
      <c r="P3240" s="69">
        <v>8526</v>
      </c>
      <c r="Q3240" s="34" t="s">
        <v>12921</v>
      </c>
      <c r="R3240" s="34" t="s">
        <v>12922</v>
      </c>
      <c r="S3240" s="69">
        <v>58898</v>
      </c>
      <c r="T3240" s="70" t="s">
        <v>12923</v>
      </c>
      <c r="U3240" s="34" t="s">
        <v>5017</v>
      </c>
      <c r="V3240" s="34" t="s">
        <v>5017</v>
      </c>
      <c r="W3240" s="34" t="s">
        <v>12864</v>
      </c>
      <c r="X3240" s="34" t="s">
        <v>3503</v>
      </c>
    </row>
    <row r="3241" spans="14:24" x14ac:dyDescent="0.25">
      <c r="N3241" s="34" t="s">
        <v>3503</v>
      </c>
      <c r="O3241" s="34" t="s">
        <v>12845</v>
      </c>
      <c r="P3241" s="69">
        <v>8527</v>
      </c>
      <c r="Q3241" s="70" t="s">
        <v>12924</v>
      </c>
      <c r="R3241" s="34" t="s">
        <v>12925</v>
      </c>
      <c r="S3241" s="69">
        <v>58936</v>
      </c>
      <c r="T3241" s="70" t="s">
        <v>12926</v>
      </c>
      <c r="U3241" s="34" t="s">
        <v>5017</v>
      </c>
      <c r="V3241" s="34" t="s">
        <v>5017</v>
      </c>
      <c r="W3241" s="34" t="s">
        <v>12906</v>
      </c>
      <c r="X3241" s="34" t="s">
        <v>3503</v>
      </c>
    </row>
    <row r="3242" spans="14:24" x14ac:dyDescent="0.25">
      <c r="N3242" s="34" t="s">
        <v>3503</v>
      </c>
      <c r="O3242" s="34" t="s">
        <v>12927</v>
      </c>
      <c r="P3242" s="69">
        <v>1036</v>
      </c>
      <c r="Q3242" s="34" t="s">
        <v>12928</v>
      </c>
      <c r="R3242" s="34" t="s">
        <v>12929</v>
      </c>
      <c r="S3242" s="69">
        <v>43225</v>
      </c>
      <c r="T3242" s="70" t="s">
        <v>12930</v>
      </c>
      <c r="U3242" s="34" t="s">
        <v>4638</v>
      </c>
      <c r="V3242" s="34" t="s">
        <v>4639</v>
      </c>
      <c r="W3242" s="34" t="s">
        <v>12931</v>
      </c>
      <c r="X3242" s="34" t="s">
        <v>3503</v>
      </c>
    </row>
    <row r="3243" spans="14:24" x14ac:dyDescent="0.25">
      <c r="N3243" s="34" t="s">
        <v>3503</v>
      </c>
      <c r="O3243" s="34" t="s">
        <v>12927</v>
      </c>
      <c r="P3243" s="69">
        <v>3927</v>
      </c>
      <c r="Q3243" s="34" t="s">
        <v>12932</v>
      </c>
      <c r="R3243" s="34" t="s">
        <v>12933</v>
      </c>
      <c r="S3243" s="69">
        <v>58971</v>
      </c>
      <c r="T3243" s="70" t="s">
        <v>12934</v>
      </c>
      <c r="U3243" s="34" t="s">
        <v>5017</v>
      </c>
      <c r="V3243" s="34" t="s">
        <v>5017</v>
      </c>
      <c r="W3243" s="34" t="s">
        <v>12935</v>
      </c>
      <c r="X3243" s="34" t="s">
        <v>3503</v>
      </c>
    </row>
    <row r="3244" spans="14:24" x14ac:dyDescent="0.25">
      <c r="N3244" s="34" t="s">
        <v>3503</v>
      </c>
      <c r="O3244" s="34" t="s">
        <v>12927</v>
      </c>
      <c r="P3244" s="69">
        <v>4118</v>
      </c>
      <c r="Q3244" s="34" t="s">
        <v>12936</v>
      </c>
      <c r="R3244" s="34" t="s">
        <v>12937</v>
      </c>
      <c r="S3244" s="69">
        <v>43226</v>
      </c>
      <c r="T3244" s="70" t="s">
        <v>12938</v>
      </c>
      <c r="U3244" s="34" t="s">
        <v>4644</v>
      </c>
      <c r="V3244" s="34" t="s">
        <v>4645</v>
      </c>
      <c r="W3244" s="34" t="s">
        <v>12939</v>
      </c>
      <c r="X3244" s="34" t="s">
        <v>3503</v>
      </c>
    </row>
    <row r="3245" spans="14:24" x14ac:dyDescent="0.25">
      <c r="N3245" s="34" t="s">
        <v>3503</v>
      </c>
      <c r="O3245" s="34" t="s">
        <v>12927</v>
      </c>
      <c r="P3245" s="69">
        <v>4665</v>
      </c>
      <c r="Q3245" s="34" t="s">
        <v>12940</v>
      </c>
      <c r="R3245" s="34" t="s">
        <v>12941</v>
      </c>
      <c r="S3245" s="69">
        <v>43263</v>
      </c>
      <c r="T3245" s="70" t="s">
        <v>12942</v>
      </c>
      <c r="U3245" s="34" t="s">
        <v>4638</v>
      </c>
      <c r="V3245" s="34" t="s">
        <v>4639</v>
      </c>
      <c r="W3245" s="34" t="s">
        <v>12943</v>
      </c>
      <c r="X3245" s="34" t="s">
        <v>3503</v>
      </c>
    </row>
    <row r="3246" spans="14:24" x14ac:dyDescent="0.25">
      <c r="N3246" s="34" t="s">
        <v>3503</v>
      </c>
      <c r="O3246" s="34" t="s">
        <v>12927</v>
      </c>
      <c r="P3246" s="69">
        <v>6921</v>
      </c>
      <c r="Q3246" s="34" t="s">
        <v>12944</v>
      </c>
      <c r="R3246" s="34" t="s">
        <v>12945</v>
      </c>
      <c r="S3246" s="69">
        <v>58902</v>
      </c>
      <c r="T3246" s="70" t="s">
        <v>12946</v>
      </c>
      <c r="U3246" s="34" t="s">
        <v>5017</v>
      </c>
      <c r="V3246" s="34" t="s">
        <v>5017</v>
      </c>
      <c r="W3246" s="34" t="s">
        <v>12947</v>
      </c>
      <c r="X3246" s="34" t="s">
        <v>3503</v>
      </c>
    </row>
    <row r="3247" spans="14:24" x14ac:dyDescent="0.25">
      <c r="N3247" s="34" t="s">
        <v>3503</v>
      </c>
      <c r="O3247" s="34" t="s">
        <v>12927</v>
      </c>
      <c r="P3247" s="69">
        <v>6986</v>
      </c>
      <c r="Q3247" s="34" t="s">
        <v>12948</v>
      </c>
      <c r="R3247" s="34" t="s">
        <v>12949</v>
      </c>
      <c r="S3247" s="69">
        <v>43277</v>
      </c>
      <c r="T3247" s="70" t="s">
        <v>12950</v>
      </c>
      <c r="U3247" s="34" t="s">
        <v>4644</v>
      </c>
      <c r="V3247" s="34" t="s">
        <v>4645</v>
      </c>
      <c r="W3247" s="34" t="s">
        <v>12951</v>
      </c>
      <c r="X3247" s="34" t="s">
        <v>3503</v>
      </c>
    </row>
    <row r="3248" spans="14:24" x14ac:dyDescent="0.25">
      <c r="N3248" s="34" t="s">
        <v>3503</v>
      </c>
      <c r="O3248" s="34" t="s">
        <v>12927</v>
      </c>
      <c r="P3248" s="69">
        <v>8573</v>
      </c>
      <c r="Q3248" s="34" t="s">
        <v>12952</v>
      </c>
      <c r="R3248" s="34" t="s">
        <v>12953</v>
      </c>
      <c r="S3248" s="69">
        <v>58963</v>
      </c>
      <c r="T3248" s="70" t="s">
        <v>12954</v>
      </c>
      <c r="U3248" s="34" t="s">
        <v>5017</v>
      </c>
      <c r="V3248" s="34" t="s">
        <v>5017</v>
      </c>
      <c r="W3248" s="34" t="s">
        <v>12935</v>
      </c>
      <c r="X3248" s="34" t="s">
        <v>3503</v>
      </c>
    </row>
    <row r="3249" spans="14:24" x14ac:dyDescent="0.25">
      <c r="N3249" s="34" t="s">
        <v>3503</v>
      </c>
      <c r="O3249" s="34" t="s">
        <v>12927</v>
      </c>
      <c r="P3249" s="69">
        <v>8574</v>
      </c>
      <c r="Q3249" s="70" t="s">
        <v>12955</v>
      </c>
      <c r="R3249" s="34" t="s">
        <v>12956</v>
      </c>
      <c r="S3249" s="69">
        <v>58948</v>
      </c>
      <c r="T3249" s="70" t="s">
        <v>12957</v>
      </c>
      <c r="U3249" s="34" t="s">
        <v>5017</v>
      </c>
      <c r="V3249" s="34" t="s">
        <v>5017</v>
      </c>
      <c r="W3249" s="34" t="s">
        <v>12947</v>
      </c>
      <c r="X3249" s="34" t="s">
        <v>3503</v>
      </c>
    </row>
    <row r="3250" spans="14:24" x14ac:dyDescent="0.25">
      <c r="N3250" s="34" t="s">
        <v>3503</v>
      </c>
      <c r="O3250" s="34" t="s">
        <v>12958</v>
      </c>
      <c r="P3250" s="69">
        <v>3407</v>
      </c>
      <c r="Q3250" s="34" t="s">
        <v>12959</v>
      </c>
      <c r="R3250" s="34" t="s">
        <v>12960</v>
      </c>
      <c r="S3250" s="69">
        <v>43234</v>
      </c>
      <c r="T3250" s="70" t="s">
        <v>12961</v>
      </c>
      <c r="U3250" s="34" t="s">
        <v>4638</v>
      </c>
      <c r="V3250" s="34" t="s">
        <v>4639</v>
      </c>
      <c r="W3250" s="34" t="s">
        <v>12962</v>
      </c>
      <c r="X3250" s="34" t="s">
        <v>3503</v>
      </c>
    </row>
    <row r="3251" spans="14:24" x14ac:dyDescent="0.25">
      <c r="N3251" s="34" t="s">
        <v>3503</v>
      </c>
      <c r="O3251" s="34" t="s">
        <v>12958</v>
      </c>
      <c r="P3251" s="69">
        <v>3408</v>
      </c>
      <c r="Q3251" s="34" t="s">
        <v>12963</v>
      </c>
      <c r="R3251" s="34" t="s">
        <v>12964</v>
      </c>
      <c r="S3251" s="69">
        <v>43350</v>
      </c>
      <c r="T3251" s="70" t="s">
        <v>12965</v>
      </c>
      <c r="U3251" s="34" t="s">
        <v>4638</v>
      </c>
      <c r="V3251" s="34" t="s">
        <v>4639</v>
      </c>
      <c r="W3251" s="34" t="s">
        <v>12966</v>
      </c>
      <c r="X3251" s="34" t="s">
        <v>3503</v>
      </c>
    </row>
    <row r="3252" spans="14:24" x14ac:dyDescent="0.25">
      <c r="N3252" s="34" t="s">
        <v>3503</v>
      </c>
      <c r="O3252" s="34" t="s">
        <v>12958</v>
      </c>
      <c r="P3252" s="69">
        <v>3925</v>
      </c>
      <c r="Q3252" s="34" t="s">
        <v>12967</v>
      </c>
      <c r="R3252" s="34" t="s">
        <v>12968</v>
      </c>
      <c r="S3252" s="69">
        <v>58910</v>
      </c>
      <c r="T3252" s="70" t="s">
        <v>12969</v>
      </c>
      <c r="U3252" s="34" t="s">
        <v>5017</v>
      </c>
      <c r="V3252" s="34" t="s">
        <v>5017</v>
      </c>
      <c r="W3252" s="34" t="s">
        <v>12970</v>
      </c>
      <c r="X3252" s="34" t="s">
        <v>3503</v>
      </c>
    </row>
    <row r="3253" spans="14:24" x14ac:dyDescent="0.25">
      <c r="N3253" s="34" t="s">
        <v>3503</v>
      </c>
      <c r="O3253" s="34" t="s">
        <v>12958</v>
      </c>
      <c r="P3253" s="69">
        <v>4257</v>
      </c>
      <c r="Q3253" s="34" t="s">
        <v>12971</v>
      </c>
      <c r="R3253" s="34" t="s">
        <v>12972</v>
      </c>
      <c r="S3253" s="69">
        <v>43244</v>
      </c>
      <c r="T3253" s="70" t="s">
        <v>12973</v>
      </c>
      <c r="U3253" s="34" t="s">
        <v>4644</v>
      </c>
      <c r="V3253" s="34" t="s">
        <v>4645</v>
      </c>
      <c r="W3253" s="34" t="s">
        <v>12974</v>
      </c>
      <c r="X3253" s="34" t="s">
        <v>3503</v>
      </c>
    </row>
    <row r="3254" spans="14:24" x14ac:dyDescent="0.25">
      <c r="N3254" s="34" t="s">
        <v>3503</v>
      </c>
      <c r="O3254" s="34" t="s">
        <v>12958</v>
      </c>
      <c r="P3254" s="69">
        <v>4258</v>
      </c>
      <c r="Q3254" s="34" t="s">
        <v>12975</v>
      </c>
      <c r="R3254" s="34" t="s">
        <v>12976</v>
      </c>
      <c r="S3254" s="69">
        <v>43224</v>
      </c>
      <c r="T3254" s="70" t="s">
        <v>12977</v>
      </c>
      <c r="U3254" s="34" t="s">
        <v>4644</v>
      </c>
      <c r="V3254" s="34" t="s">
        <v>4645</v>
      </c>
      <c r="W3254" s="34" t="s">
        <v>12978</v>
      </c>
      <c r="X3254" s="34" t="s">
        <v>3503</v>
      </c>
    </row>
    <row r="3255" spans="14:24" x14ac:dyDescent="0.25">
      <c r="N3255" s="34" t="s">
        <v>3503</v>
      </c>
      <c r="O3255" s="34" t="s">
        <v>12958</v>
      </c>
      <c r="P3255" s="69">
        <v>4627</v>
      </c>
      <c r="Q3255" s="34" t="s">
        <v>12979</v>
      </c>
      <c r="R3255" s="34" t="s">
        <v>12980</v>
      </c>
      <c r="S3255" s="69">
        <v>43262</v>
      </c>
      <c r="T3255" s="70" t="s">
        <v>12981</v>
      </c>
      <c r="U3255" s="34" t="s">
        <v>4638</v>
      </c>
      <c r="V3255" s="34" t="s">
        <v>4639</v>
      </c>
      <c r="W3255" s="34" t="s">
        <v>12966</v>
      </c>
      <c r="X3255" s="34" t="s">
        <v>3503</v>
      </c>
    </row>
    <row r="3256" spans="14:24" x14ac:dyDescent="0.25">
      <c r="N3256" s="34" t="s">
        <v>3503</v>
      </c>
      <c r="O3256" s="34" t="s">
        <v>12958</v>
      </c>
      <c r="P3256" s="69">
        <v>4649</v>
      </c>
      <c r="Q3256" s="34" t="s">
        <v>12982</v>
      </c>
      <c r="R3256" s="34" t="s">
        <v>12983</v>
      </c>
      <c r="S3256" s="69">
        <v>43242</v>
      </c>
      <c r="T3256" s="70" t="s">
        <v>12984</v>
      </c>
      <c r="U3256" s="34" t="s">
        <v>4638</v>
      </c>
      <c r="V3256" s="34" t="s">
        <v>4639</v>
      </c>
      <c r="W3256" s="34" t="s">
        <v>12962</v>
      </c>
      <c r="X3256" s="34" t="s">
        <v>3503</v>
      </c>
    </row>
    <row r="3257" spans="14:24" x14ac:dyDescent="0.25">
      <c r="N3257" s="34" t="s">
        <v>3503</v>
      </c>
      <c r="O3257" s="34" t="s">
        <v>12958</v>
      </c>
      <c r="P3257" s="69">
        <v>6918</v>
      </c>
      <c r="Q3257" s="34" t="s">
        <v>12985</v>
      </c>
      <c r="R3257" s="34" t="s">
        <v>12986</v>
      </c>
      <c r="S3257" s="69">
        <v>43619</v>
      </c>
      <c r="T3257" s="70" t="s">
        <v>12987</v>
      </c>
      <c r="U3257" s="34" t="s">
        <v>4644</v>
      </c>
      <c r="V3257" s="34" t="s">
        <v>4645</v>
      </c>
      <c r="W3257" s="34" t="s">
        <v>12988</v>
      </c>
      <c r="X3257" s="34" t="s">
        <v>3503</v>
      </c>
    </row>
    <row r="3258" spans="14:24" x14ac:dyDescent="0.25">
      <c r="N3258" s="34" t="s">
        <v>3503</v>
      </c>
      <c r="O3258" s="34" t="s">
        <v>12958</v>
      </c>
      <c r="P3258" s="69">
        <v>7014</v>
      </c>
      <c r="Q3258" s="34" t="s">
        <v>12989</v>
      </c>
      <c r="R3258" s="34" t="s">
        <v>12990</v>
      </c>
      <c r="S3258" s="69">
        <v>58937</v>
      </c>
      <c r="T3258" s="70" t="s">
        <v>12991</v>
      </c>
      <c r="U3258" s="34" t="s">
        <v>5017</v>
      </c>
      <c r="V3258" s="34" t="s">
        <v>5017</v>
      </c>
      <c r="W3258" s="34" t="s">
        <v>12992</v>
      </c>
      <c r="X3258" s="34" t="s">
        <v>3503</v>
      </c>
    </row>
    <row r="3259" spans="14:24" x14ac:dyDescent="0.25">
      <c r="N3259" s="34" t="s">
        <v>3503</v>
      </c>
      <c r="O3259" s="34" t="s">
        <v>12958</v>
      </c>
      <c r="P3259" s="69">
        <v>8178</v>
      </c>
      <c r="Q3259" s="70" t="s">
        <v>12993</v>
      </c>
      <c r="R3259" s="34" t="s">
        <v>12994</v>
      </c>
      <c r="S3259" s="69">
        <v>43276</v>
      </c>
      <c r="T3259" s="70" t="s">
        <v>12995</v>
      </c>
      <c r="U3259" s="34" t="s">
        <v>4638</v>
      </c>
      <c r="V3259" s="34" t="s">
        <v>4639</v>
      </c>
      <c r="W3259" s="34" t="s">
        <v>12996</v>
      </c>
      <c r="X3259" s="34" t="s">
        <v>3503</v>
      </c>
    </row>
    <row r="3260" spans="14:24" x14ac:dyDescent="0.25">
      <c r="N3260" s="34" t="s">
        <v>3503</v>
      </c>
      <c r="O3260" s="34" t="s">
        <v>12958</v>
      </c>
      <c r="P3260" s="69">
        <v>8179</v>
      </c>
      <c r="Q3260" s="70" t="s">
        <v>12997</v>
      </c>
      <c r="R3260" s="34" t="s">
        <v>12998</v>
      </c>
      <c r="S3260" s="69">
        <v>60696</v>
      </c>
      <c r="T3260" s="70" t="s">
        <v>12999</v>
      </c>
      <c r="U3260" s="34" t="s">
        <v>4638</v>
      </c>
      <c r="V3260" s="34" t="s">
        <v>4639</v>
      </c>
      <c r="W3260" s="34" t="s">
        <v>13000</v>
      </c>
      <c r="X3260" s="34" t="s">
        <v>3503</v>
      </c>
    </row>
    <row r="3261" spans="14:24" x14ac:dyDescent="0.25">
      <c r="N3261" s="34" t="s">
        <v>3503</v>
      </c>
      <c r="O3261" s="34" t="s">
        <v>12958</v>
      </c>
      <c r="P3261" s="69">
        <v>8336</v>
      </c>
      <c r="Q3261" s="34" t="s">
        <v>13001</v>
      </c>
      <c r="R3261" s="34" t="s">
        <v>13002</v>
      </c>
      <c r="S3261" s="69">
        <v>43067</v>
      </c>
      <c r="T3261" s="70" t="s">
        <v>13003</v>
      </c>
      <c r="U3261" s="34" t="s">
        <v>4644</v>
      </c>
      <c r="V3261" s="34" t="s">
        <v>4645</v>
      </c>
      <c r="W3261" s="34" t="s">
        <v>13004</v>
      </c>
      <c r="X3261" s="34" t="s">
        <v>3503</v>
      </c>
    </row>
    <row r="3262" spans="14:24" x14ac:dyDescent="0.25">
      <c r="N3262" s="34" t="s">
        <v>3503</v>
      </c>
      <c r="O3262" s="34" t="s">
        <v>12958</v>
      </c>
      <c r="P3262" s="69">
        <v>8570</v>
      </c>
      <c r="Q3262" s="34" t="s">
        <v>13005</v>
      </c>
      <c r="R3262" s="34" t="s">
        <v>13006</v>
      </c>
      <c r="S3262" s="69">
        <v>58903</v>
      </c>
      <c r="T3262" s="70" t="s">
        <v>13007</v>
      </c>
      <c r="U3262" s="34" t="s">
        <v>5017</v>
      </c>
      <c r="V3262" s="34" t="s">
        <v>5017</v>
      </c>
      <c r="W3262" s="34" t="s">
        <v>12970</v>
      </c>
      <c r="X3262" s="34" t="s">
        <v>3503</v>
      </c>
    </row>
    <row r="3263" spans="14:24" x14ac:dyDescent="0.25">
      <c r="N3263" s="34" t="s">
        <v>3503</v>
      </c>
      <c r="O3263" s="34" t="s">
        <v>12958</v>
      </c>
      <c r="P3263" s="69">
        <v>8571</v>
      </c>
      <c r="Q3263" s="70" t="s">
        <v>13008</v>
      </c>
      <c r="R3263" s="34" t="s">
        <v>13009</v>
      </c>
      <c r="S3263" s="69">
        <v>58899</v>
      </c>
      <c r="T3263" s="70" t="s">
        <v>13010</v>
      </c>
      <c r="U3263" s="34" t="s">
        <v>5017</v>
      </c>
      <c r="V3263" s="34" t="s">
        <v>5017</v>
      </c>
      <c r="W3263" s="34" t="s">
        <v>13011</v>
      </c>
      <c r="X3263" s="34" t="s">
        <v>3503</v>
      </c>
    </row>
    <row r="3264" spans="14:24" x14ac:dyDescent="0.25">
      <c r="N3264" s="34" t="s">
        <v>3503</v>
      </c>
      <c r="O3264" s="34" t="s">
        <v>13012</v>
      </c>
      <c r="P3264" s="69">
        <v>8507</v>
      </c>
      <c r="Q3264" s="70" t="s">
        <v>13013</v>
      </c>
      <c r="R3264" s="34" t="s">
        <v>13014</v>
      </c>
      <c r="S3264" s="69">
        <v>46567</v>
      </c>
      <c r="T3264" s="70" t="s">
        <v>13015</v>
      </c>
      <c r="U3264" s="34" t="s">
        <v>3704</v>
      </c>
      <c r="V3264" s="34" t="s">
        <v>3704</v>
      </c>
      <c r="W3264" s="34" t="s">
        <v>13016</v>
      </c>
      <c r="X3264" s="34" t="s">
        <v>3503</v>
      </c>
    </row>
    <row r="3265" spans="14:24" x14ac:dyDescent="0.25">
      <c r="N3265" s="34" t="s">
        <v>3503</v>
      </c>
      <c r="O3265" s="34" t="s">
        <v>13012</v>
      </c>
      <c r="P3265" s="69">
        <v>8508</v>
      </c>
      <c r="Q3265" s="70" t="s">
        <v>13017</v>
      </c>
      <c r="R3265" s="34" t="s">
        <v>13018</v>
      </c>
      <c r="S3265" s="69">
        <v>46510</v>
      </c>
      <c r="T3265" s="70" t="s">
        <v>13019</v>
      </c>
      <c r="U3265" s="34" t="s">
        <v>3704</v>
      </c>
      <c r="V3265" s="34" t="s">
        <v>3704</v>
      </c>
      <c r="W3265" s="34" t="s">
        <v>13020</v>
      </c>
      <c r="X3265" s="34" t="s">
        <v>3503</v>
      </c>
    </row>
    <row r="3266" spans="14:24" x14ac:dyDescent="0.25">
      <c r="N3266" s="34" t="s">
        <v>3503</v>
      </c>
      <c r="O3266" s="34" t="s">
        <v>13012</v>
      </c>
      <c r="P3266" s="69">
        <v>8509</v>
      </c>
      <c r="Q3266" s="70" t="s">
        <v>13021</v>
      </c>
      <c r="R3266" s="34" t="s">
        <v>13022</v>
      </c>
      <c r="S3266" s="69">
        <v>60801</v>
      </c>
      <c r="T3266" s="70" t="s">
        <v>13023</v>
      </c>
      <c r="U3266" s="34" t="s">
        <v>3704</v>
      </c>
      <c r="V3266" s="34" t="s">
        <v>3704</v>
      </c>
      <c r="W3266" s="34" t="s">
        <v>13024</v>
      </c>
      <c r="X3266" s="34" t="s">
        <v>3503</v>
      </c>
    </row>
    <row r="3267" spans="14:24" x14ac:dyDescent="0.25">
      <c r="N3267" s="34" t="s">
        <v>3503</v>
      </c>
      <c r="O3267" s="34" t="s">
        <v>13012</v>
      </c>
      <c r="P3267" s="69">
        <v>8510</v>
      </c>
      <c r="Q3267" s="70" t="s">
        <v>13025</v>
      </c>
      <c r="R3267" s="34" t="s">
        <v>13026</v>
      </c>
      <c r="S3267" s="69">
        <v>60854</v>
      </c>
      <c r="T3267" s="70" t="s">
        <v>13027</v>
      </c>
      <c r="U3267" s="34" t="s">
        <v>3704</v>
      </c>
      <c r="V3267" s="34" t="s">
        <v>3704</v>
      </c>
      <c r="W3267" s="34" t="s">
        <v>13028</v>
      </c>
      <c r="X3267" s="34" t="s">
        <v>3503</v>
      </c>
    </row>
    <row r="3268" spans="14:24" x14ac:dyDescent="0.25">
      <c r="N3268" s="34" t="s">
        <v>3503</v>
      </c>
      <c r="O3268" s="34" t="s">
        <v>13029</v>
      </c>
      <c r="P3268" s="69">
        <v>8515</v>
      </c>
      <c r="Q3268" s="70" t="s">
        <v>13030</v>
      </c>
      <c r="R3268" s="34" t="s">
        <v>13031</v>
      </c>
      <c r="S3268" s="69">
        <v>46571</v>
      </c>
      <c r="T3268" s="70" t="s">
        <v>13032</v>
      </c>
      <c r="U3268" s="34" t="s">
        <v>3704</v>
      </c>
      <c r="V3268" s="34" t="s">
        <v>3704</v>
      </c>
      <c r="W3268" s="34" t="s">
        <v>12824</v>
      </c>
      <c r="X3268" s="34" t="s">
        <v>3503</v>
      </c>
    </row>
    <row r="3269" spans="14:24" x14ac:dyDescent="0.25">
      <c r="N3269" s="34" t="s">
        <v>3503</v>
      </c>
      <c r="O3269" s="34" t="s">
        <v>13029</v>
      </c>
      <c r="P3269" s="69">
        <v>8516</v>
      </c>
      <c r="Q3269" s="70" t="s">
        <v>13033</v>
      </c>
      <c r="R3269" s="34" t="s">
        <v>13034</v>
      </c>
      <c r="S3269" s="69">
        <v>46504</v>
      </c>
      <c r="T3269" s="70" t="s">
        <v>13035</v>
      </c>
      <c r="U3269" s="34" t="s">
        <v>3704</v>
      </c>
      <c r="V3269" s="34" t="s">
        <v>3704</v>
      </c>
      <c r="W3269" s="34" t="s">
        <v>12828</v>
      </c>
      <c r="X3269" s="34" t="s">
        <v>3503</v>
      </c>
    </row>
    <row r="3270" spans="14:24" x14ac:dyDescent="0.25">
      <c r="N3270" s="34" t="s">
        <v>3503</v>
      </c>
      <c r="O3270" s="34" t="s">
        <v>13029</v>
      </c>
      <c r="P3270" s="69">
        <v>8517</v>
      </c>
      <c r="Q3270" s="70" t="s">
        <v>13036</v>
      </c>
      <c r="R3270" s="34" t="s">
        <v>13037</v>
      </c>
      <c r="S3270" s="69">
        <v>60815</v>
      </c>
      <c r="T3270" s="70" t="s">
        <v>13038</v>
      </c>
      <c r="U3270" s="34" t="s">
        <v>3704</v>
      </c>
      <c r="V3270" s="34" t="s">
        <v>3704</v>
      </c>
      <c r="W3270" s="34" t="s">
        <v>13039</v>
      </c>
      <c r="X3270" s="34" t="s">
        <v>3503</v>
      </c>
    </row>
    <row r="3271" spans="14:24" x14ac:dyDescent="0.25">
      <c r="N3271" s="34" t="s">
        <v>3503</v>
      </c>
      <c r="O3271" s="34" t="s">
        <v>13029</v>
      </c>
      <c r="P3271" s="69">
        <v>8518</v>
      </c>
      <c r="Q3271" s="70" t="s">
        <v>13040</v>
      </c>
      <c r="R3271" s="34" t="s">
        <v>13041</v>
      </c>
      <c r="S3271" s="69">
        <v>60916</v>
      </c>
      <c r="T3271" s="70" t="s">
        <v>13042</v>
      </c>
      <c r="U3271" s="34" t="s">
        <v>3704</v>
      </c>
      <c r="V3271" s="34" t="s">
        <v>3704</v>
      </c>
      <c r="W3271" s="34" t="s">
        <v>13043</v>
      </c>
      <c r="X3271" s="34" t="s">
        <v>3503</v>
      </c>
    </row>
    <row r="3272" spans="14:24" x14ac:dyDescent="0.25">
      <c r="N3272" s="34" t="s">
        <v>3503</v>
      </c>
      <c r="O3272" s="34" t="s">
        <v>13044</v>
      </c>
      <c r="P3272" s="69">
        <v>6901</v>
      </c>
      <c r="Q3272" s="70" t="s">
        <v>13045</v>
      </c>
      <c r="R3272" s="34" t="s">
        <v>13046</v>
      </c>
      <c r="S3272" s="69">
        <v>43877</v>
      </c>
      <c r="T3272" s="70" t="s">
        <v>13047</v>
      </c>
      <c r="U3272" s="34" t="s">
        <v>4644</v>
      </c>
      <c r="V3272" s="34" t="s">
        <v>4645</v>
      </c>
      <c r="W3272" s="34" t="s">
        <v>13048</v>
      </c>
      <c r="X3272" s="34" t="s">
        <v>3503</v>
      </c>
    </row>
    <row r="3273" spans="14:24" x14ac:dyDescent="0.25">
      <c r="N3273" s="34" t="s">
        <v>3503</v>
      </c>
      <c r="O3273" s="34" t="s">
        <v>13044</v>
      </c>
      <c r="P3273" s="69">
        <v>8575</v>
      </c>
      <c r="Q3273" s="70" t="s">
        <v>13049</v>
      </c>
      <c r="R3273" s="34" t="s">
        <v>13050</v>
      </c>
      <c r="S3273" s="69">
        <v>43695</v>
      </c>
      <c r="T3273" s="70" t="s">
        <v>13051</v>
      </c>
      <c r="U3273" s="34" t="s">
        <v>4644</v>
      </c>
      <c r="V3273" s="34" t="s">
        <v>4645</v>
      </c>
      <c r="W3273" s="34" t="s">
        <v>13052</v>
      </c>
      <c r="X3273" s="34" t="s">
        <v>3503</v>
      </c>
    </row>
    <row r="3274" spans="14:24" x14ac:dyDescent="0.25">
      <c r="N3274" s="34" t="s">
        <v>3503</v>
      </c>
      <c r="O3274" s="34" t="s">
        <v>13044</v>
      </c>
      <c r="P3274" s="69">
        <v>8576</v>
      </c>
      <c r="Q3274" s="70" t="s">
        <v>13053</v>
      </c>
      <c r="R3274" s="34" t="s">
        <v>13054</v>
      </c>
      <c r="S3274" s="69">
        <v>60938</v>
      </c>
      <c r="T3274" s="70" t="s">
        <v>13055</v>
      </c>
      <c r="U3274" s="34" t="s">
        <v>4638</v>
      </c>
      <c r="V3274" s="34" t="s">
        <v>4639</v>
      </c>
      <c r="W3274" s="34" t="s">
        <v>13056</v>
      </c>
      <c r="X3274" s="34" t="s">
        <v>3503</v>
      </c>
    </row>
    <row r="3275" spans="14:24" x14ac:dyDescent="0.25">
      <c r="N3275" s="34" t="s">
        <v>3503</v>
      </c>
      <c r="O3275" s="34" t="s">
        <v>13044</v>
      </c>
      <c r="P3275" s="69">
        <v>8577</v>
      </c>
      <c r="Q3275" s="70" t="s">
        <v>13057</v>
      </c>
      <c r="R3275" s="34" t="s">
        <v>13058</v>
      </c>
      <c r="S3275" s="69">
        <v>60891</v>
      </c>
      <c r="T3275" s="70" t="s">
        <v>13059</v>
      </c>
      <c r="U3275" s="34" t="s">
        <v>4644</v>
      </c>
      <c r="V3275" s="34" t="s">
        <v>4645</v>
      </c>
      <c r="W3275" s="34" t="s">
        <v>13060</v>
      </c>
      <c r="X3275" s="34" t="s">
        <v>3503</v>
      </c>
    </row>
    <row r="3276" spans="14:24" x14ac:dyDescent="0.25">
      <c r="N3276" s="34" t="s">
        <v>3503</v>
      </c>
      <c r="O3276" s="34" t="s">
        <v>13061</v>
      </c>
      <c r="P3276" s="69">
        <v>6899</v>
      </c>
      <c r="Q3276" s="70" t="s">
        <v>13062</v>
      </c>
      <c r="R3276" s="34" t="s">
        <v>13063</v>
      </c>
      <c r="S3276" s="69">
        <v>43806</v>
      </c>
      <c r="T3276" s="70" t="s">
        <v>13064</v>
      </c>
      <c r="U3276" s="34" t="s">
        <v>4638</v>
      </c>
      <c r="V3276" s="34" t="s">
        <v>4639</v>
      </c>
      <c r="W3276" s="34" t="s">
        <v>13065</v>
      </c>
      <c r="X3276" s="34" t="s">
        <v>3503</v>
      </c>
    </row>
    <row r="3277" spans="14:24" x14ac:dyDescent="0.25">
      <c r="N3277" s="34" t="s">
        <v>3503</v>
      </c>
      <c r="O3277" s="34" t="s">
        <v>13061</v>
      </c>
      <c r="P3277" s="69">
        <v>8578</v>
      </c>
      <c r="Q3277" s="70" t="s">
        <v>13066</v>
      </c>
      <c r="R3277" s="34" t="s">
        <v>13067</v>
      </c>
      <c r="S3277" s="69">
        <v>43799</v>
      </c>
      <c r="T3277" s="70" t="s">
        <v>13068</v>
      </c>
      <c r="U3277" s="34" t="s">
        <v>4644</v>
      </c>
      <c r="V3277" s="34" t="s">
        <v>4645</v>
      </c>
      <c r="W3277" s="34" t="s">
        <v>13069</v>
      </c>
      <c r="X3277" s="34" t="s">
        <v>3503</v>
      </c>
    </row>
    <row r="3278" spans="14:24" x14ac:dyDescent="0.25">
      <c r="N3278" s="34" t="s">
        <v>3503</v>
      </c>
      <c r="O3278" s="34" t="s">
        <v>13061</v>
      </c>
      <c r="P3278" s="69">
        <v>8579</v>
      </c>
      <c r="Q3278" s="70" t="s">
        <v>13070</v>
      </c>
      <c r="R3278" s="34" t="s">
        <v>13071</v>
      </c>
      <c r="S3278" s="69">
        <v>60772</v>
      </c>
      <c r="T3278" s="70" t="s">
        <v>13072</v>
      </c>
      <c r="U3278" s="34" t="s">
        <v>4638</v>
      </c>
      <c r="V3278" s="34" t="s">
        <v>4639</v>
      </c>
      <c r="W3278" s="34" t="s">
        <v>13073</v>
      </c>
      <c r="X3278" s="34" t="s">
        <v>3503</v>
      </c>
    </row>
    <row r="3279" spans="14:24" x14ac:dyDescent="0.25">
      <c r="N3279" s="34" t="s">
        <v>3503</v>
      </c>
      <c r="O3279" s="34" t="s">
        <v>13061</v>
      </c>
      <c r="P3279" s="69">
        <v>8580</v>
      </c>
      <c r="Q3279" s="70" t="s">
        <v>13074</v>
      </c>
      <c r="R3279" s="34" t="s">
        <v>13075</v>
      </c>
      <c r="S3279" s="69">
        <v>60892</v>
      </c>
      <c r="T3279" s="70" t="s">
        <v>13076</v>
      </c>
      <c r="U3279" s="34" t="s">
        <v>4644</v>
      </c>
      <c r="V3279" s="34" t="s">
        <v>4645</v>
      </c>
      <c r="W3279" s="34" t="s">
        <v>13077</v>
      </c>
      <c r="X3279" s="34" t="s">
        <v>3503</v>
      </c>
    </row>
    <row r="3280" spans="14:24" x14ac:dyDescent="0.25">
      <c r="N3280" s="34" t="s">
        <v>3503</v>
      </c>
      <c r="O3280" s="34" t="s">
        <v>13078</v>
      </c>
      <c r="P3280" s="69">
        <v>8231</v>
      </c>
      <c r="Q3280" s="70" t="s">
        <v>13079</v>
      </c>
      <c r="R3280" s="34" t="s">
        <v>13080</v>
      </c>
      <c r="S3280" s="69">
        <v>47469</v>
      </c>
      <c r="T3280" s="70" t="s">
        <v>13081</v>
      </c>
      <c r="U3280" s="34" t="s">
        <v>5017</v>
      </c>
      <c r="V3280" s="34" t="s">
        <v>5017</v>
      </c>
      <c r="W3280" s="34" t="s">
        <v>13082</v>
      </c>
      <c r="X3280" s="34" t="s">
        <v>3503</v>
      </c>
    </row>
    <row r="3281" spans="14:24" x14ac:dyDescent="0.25">
      <c r="N3281" s="34" t="s">
        <v>3503</v>
      </c>
      <c r="O3281" s="34" t="s">
        <v>13078</v>
      </c>
      <c r="P3281" s="69">
        <v>8231</v>
      </c>
      <c r="Q3281" s="70" t="s">
        <v>13079</v>
      </c>
      <c r="R3281" s="34" t="s">
        <v>13083</v>
      </c>
      <c r="S3281" s="69">
        <v>47445</v>
      </c>
      <c r="T3281" s="70" t="s">
        <v>13084</v>
      </c>
      <c r="U3281" s="34" t="s">
        <v>5017</v>
      </c>
      <c r="V3281" s="34" t="s">
        <v>5017</v>
      </c>
      <c r="W3281" s="34" t="s">
        <v>13082</v>
      </c>
      <c r="X3281" s="34" t="s">
        <v>3503</v>
      </c>
    </row>
    <row r="3282" spans="14:24" x14ac:dyDescent="0.25">
      <c r="N3282" s="34" t="s">
        <v>3503</v>
      </c>
      <c r="O3282" s="34" t="s">
        <v>13078</v>
      </c>
      <c r="P3282" s="69">
        <v>8231</v>
      </c>
      <c r="Q3282" s="70" t="s">
        <v>13079</v>
      </c>
      <c r="R3282" s="34" t="s">
        <v>13085</v>
      </c>
      <c r="S3282" s="69">
        <v>47459</v>
      </c>
      <c r="T3282" s="70" t="s">
        <v>13086</v>
      </c>
      <c r="U3282" s="34" t="s">
        <v>5017</v>
      </c>
      <c r="V3282" s="34" t="s">
        <v>5017</v>
      </c>
      <c r="W3282" s="34" t="s">
        <v>13082</v>
      </c>
      <c r="X3282" s="34" t="s">
        <v>3503</v>
      </c>
    </row>
    <row r="3283" spans="14:24" x14ac:dyDescent="0.25">
      <c r="N3283" s="34" t="s">
        <v>3503</v>
      </c>
      <c r="O3283" s="34" t="s">
        <v>13078</v>
      </c>
      <c r="P3283" s="69">
        <v>8231</v>
      </c>
      <c r="Q3283" s="70" t="s">
        <v>13079</v>
      </c>
      <c r="R3283" s="34" t="s">
        <v>13087</v>
      </c>
      <c r="S3283" s="69">
        <v>47452</v>
      </c>
      <c r="T3283" s="70" t="s">
        <v>13088</v>
      </c>
      <c r="U3283" s="34" t="s">
        <v>5017</v>
      </c>
      <c r="V3283" s="34" t="s">
        <v>5017</v>
      </c>
      <c r="W3283" s="34" t="s">
        <v>13082</v>
      </c>
      <c r="X3283" s="34" t="s">
        <v>3503</v>
      </c>
    </row>
    <row r="3284" spans="14:24" x14ac:dyDescent="0.25">
      <c r="N3284" s="34" t="s">
        <v>3503</v>
      </c>
      <c r="O3284" s="34" t="s">
        <v>13078</v>
      </c>
      <c r="P3284" s="69">
        <v>8231</v>
      </c>
      <c r="Q3284" s="70" t="s">
        <v>13079</v>
      </c>
      <c r="R3284" s="34" t="s">
        <v>13089</v>
      </c>
      <c r="S3284" s="69">
        <v>47453</v>
      </c>
      <c r="T3284" s="70" t="s">
        <v>13090</v>
      </c>
      <c r="U3284" s="34" t="s">
        <v>5017</v>
      </c>
      <c r="V3284" s="34" t="s">
        <v>5017</v>
      </c>
      <c r="W3284" s="34" t="s">
        <v>13082</v>
      </c>
      <c r="X3284" s="34" t="s">
        <v>3503</v>
      </c>
    </row>
    <row r="3285" spans="14:24" x14ac:dyDescent="0.25">
      <c r="N3285" s="34" t="s">
        <v>3503</v>
      </c>
      <c r="O3285" s="34" t="s">
        <v>13078</v>
      </c>
      <c r="P3285" s="69">
        <v>8231</v>
      </c>
      <c r="Q3285" s="70" t="s">
        <v>13079</v>
      </c>
      <c r="R3285" s="34" t="s">
        <v>13091</v>
      </c>
      <c r="S3285" s="69">
        <v>47437</v>
      </c>
      <c r="T3285" s="70" t="s">
        <v>13092</v>
      </c>
      <c r="U3285" s="34" t="s">
        <v>5017</v>
      </c>
      <c r="V3285" s="34" t="s">
        <v>5017</v>
      </c>
      <c r="W3285" s="34" t="s">
        <v>13082</v>
      </c>
      <c r="X3285" s="34" t="s">
        <v>3503</v>
      </c>
    </row>
    <row r="3286" spans="14:24" x14ac:dyDescent="0.25">
      <c r="N3286" s="34" t="s">
        <v>3503</v>
      </c>
      <c r="O3286" s="34" t="s">
        <v>13078</v>
      </c>
      <c r="P3286" s="69">
        <v>8231</v>
      </c>
      <c r="Q3286" s="70" t="s">
        <v>13079</v>
      </c>
      <c r="R3286" s="34" t="s">
        <v>13093</v>
      </c>
      <c r="S3286" s="69">
        <v>49083</v>
      </c>
      <c r="T3286" s="70" t="s">
        <v>13094</v>
      </c>
      <c r="U3286" s="34" t="s">
        <v>5017</v>
      </c>
      <c r="V3286" s="34" t="s">
        <v>5017</v>
      </c>
      <c r="W3286" s="34" t="s">
        <v>13082</v>
      </c>
      <c r="X3286" s="34" t="s">
        <v>3503</v>
      </c>
    </row>
    <row r="3287" spans="14:24" x14ac:dyDescent="0.25">
      <c r="N3287" s="34" t="s">
        <v>3503</v>
      </c>
      <c r="O3287" s="34" t="s">
        <v>13078</v>
      </c>
      <c r="P3287" s="69">
        <v>8231</v>
      </c>
      <c r="Q3287" s="70" t="s">
        <v>13079</v>
      </c>
      <c r="R3287" s="34" t="s">
        <v>13095</v>
      </c>
      <c r="S3287" s="69">
        <v>47470</v>
      </c>
      <c r="T3287" s="70" t="s">
        <v>13096</v>
      </c>
      <c r="U3287" s="34" t="s">
        <v>5017</v>
      </c>
      <c r="V3287" s="34" t="s">
        <v>5017</v>
      </c>
      <c r="W3287" s="34" t="s">
        <v>13082</v>
      </c>
      <c r="X3287" s="34" t="s">
        <v>3503</v>
      </c>
    </row>
    <row r="3288" spans="14:24" x14ac:dyDescent="0.25">
      <c r="N3288" s="34" t="s">
        <v>3503</v>
      </c>
      <c r="O3288" s="34" t="s">
        <v>13078</v>
      </c>
      <c r="P3288" s="69">
        <v>8231</v>
      </c>
      <c r="Q3288" s="70" t="s">
        <v>13079</v>
      </c>
      <c r="R3288" s="34" t="s">
        <v>13097</v>
      </c>
      <c r="S3288" s="69">
        <v>47463</v>
      </c>
      <c r="T3288" s="70" t="s">
        <v>13098</v>
      </c>
      <c r="U3288" s="34" t="s">
        <v>5017</v>
      </c>
      <c r="V3288" s="34" t="s">
        <v>5017</v>
      </c>
      <c r="W3288" s="34" t="s">
        <v>13082</v>
      </c>
      <c r="X3288" s="34" t="s">
        <v>3503</v>
      </c>
    </row>
    <row r="3289" spans="14:24" x14ac:dyDescent="0.25">
      <c r="N3289" s="34" t="s">
        <v>3503</v>
      </c>
      <c r="O3289" s="34" t="s">
        <v>13078</v>
      </c>
      <c r="P3289" s="69">
        <v>8231</v>
      </c>
      <c r="Q3289" s="70" t="s">
        <v>13079</v>
      </c>
      <c r="R3289" s="34" t="s">
        <v>13099</v>
      </c>
      <c r="S3289" s="69">
        <v>47471</v>
      </c>
      <c r="T3289" s="70" t="s">
        <v>13100</v>
      </c>
      <c r="U3289" s="34" t="s">
        <v>5017</v>
      </c>
      <c r="V3289" s="34" t="s">
        <v>5017</v>
      </c>
      <c r="W3289" s="34" t="s">
        <v>13082</v>
      </c>
      <c r="X3289" s="34" t="s">
        <v>3503</v>
      </c>
    </row>
    <row r="3290" spans="14:24" x14ac:dyDescent="0.25">
      <c r="N3290" s="34" t="s">
        <v>3503</v>
      </c>
      <c r="O3290" s="34" t="s">
        <v>13078</v>
      </c>
      <c r="P3290" s="69">
        <v>8231</v>
      </c>
      <c r="Q3290" s="70" t="s">
        <v>13079</v>
      </c>
      <c r="R3290" s="34" t="s">
        <v>13101</v>
      </c>
      <c r="S3290" s="69">
        <v>49165</v>
      </c>
      <c r="T3290" s="70" t="s">
        <v>13102</v>
      </c>
      <c r="U3290" s="34" t="s">
        <v>5017</v>
      </c>
      <c r="V3290" s="34" t="s">
        <v>5017</v>
      </c>
      <c r="W3290" s="34" t="s">
        <v>13103</v>
      </c>
      <c r="X3290" s="34" t="s">
        <v>3503</v>
      </c>
    </row>
    <row r="3291" spans="14:24" x14ac:dyDescent="0.25">
      <c r="N3291" s="34" t="s">
        <v>3503</v>
      </c>
      <c r="O3291" s="34" t="s">
        <v>13078</v>
      </c>
      <c r="P3291" s="69">
        <v>8231</v>
      </c>
      <c r="Q3291" s="70" t="s">
        <v>13079</v>
      </c>
      <c r="R3291" s="34" t="s">
        <v>13104</v>
      </c>
      <c r="S3291" s="69">
        <v>49089</v>
      </c>
      <c r="T3291" s="70" t="s">
        <v>13105</v>
      </c>
      <c r="U3291" s="34" t="s">
        <v>5017</v>
      </c>
      <c r="V3291" s="34" t="s">
        <v>5017</v>
      </c>
      <c r="W3291" s="34" t="s">
        <v>13103</v>
      </c>
      <c r="X3291" s="34" t="s">
        <v>3503</v>
      </c>
    </row>
    <row r="3292" spans="14:24" x14ac:dyDescent="0.25">
      <c r="N3292" s="34" t="s">
        <v>3503</v>
      </c>
      <c r="O3292" s="34" t="s">
        <v>13078</v>
      </c>
      <c r="P3292" s="69">
        <v>8231</v>
      </c>
      <c r="Q3292" s="70" t="s">
        <v>13079</v>
      </c>
      <c r="R3292" s="34" t="s">
        <v>13106</v>
      </c>
      <c r="S3292" s="69">
        <v>49020</v>
      </c>
      <c r="T3292" s="70" t="s">
        <v>13107</v>
      </c>
      <c r="U3292" s="34" t="s">
        <v>5017</v>
      </c>
      <c r="V3292" s="34" t="s">
        <v>5017</v>
      </c>
      <c r="W3292" s="34" t="s">
        <v>13103</v>
      </c>
      <c r="X3292" s="34" t="s">
        <v>3503</v>
      </c>
    </row>
    <row r="3293" spans="14:24" x14ac:dyDescent="0.25">
      <c r="N3293" s="34" t="s">
        <v>3503</v>
      </c>
      <c r="O3293" s="34" t="s">
        <v>13078</v>
      </c>
      <c r="P3293" s="69">
        <v>8231</v>
      </c>
      <c r="Q3293" s="70" t="s">
        <v>13079</v>
      </c>
      <c r="R3293" s="34" t="s">
        <v>13108</v>
      </c>
      <c r="S3293" s="69">
        <v>49094</v>
      </c>
      <c r="T3293" s="70" t="s">
        <v>13109</v>
      </c>
      <c r="U3293" s="34" t="s">
        <v>5017</v>
      </c>
      <c r="V3293" s="34" t="s">
        <v>5017</v>
      </c>
      <c r="W3293" s="34" t="s">
        <v>13103</v>
      </c>
      <c r="X3293" s="34" t="s">
        <v>3503</v>
      </c>
    </row>
    <row r="3294" spans="14:24" x14ac:dyDescent="0.25">
      <c r="N3294" s="34" t="s">
        <v>3503</v>
      </c>
      <c r="O3294" s="34" t="s">
        <v>13078</v>
      </c>
      <c r="P3294" s="69">
        <v>8231</v>
      </c>
      <c r="Q3294" s="70" t="s">
        <v>13079</v>
      </c>
      <c r="R3294" s="34" t="s">
        <v>13110</v>
      </c>
      <c r="S3294" s="69">
        <v>49030</v>
      </c>
      <c r="T3294" s="70" t="s">
        <v>13111</v>
      </c>
      <c r="U3294" s="34" t="s">
        <v>5017</v>
      </c>
      <c r="V3294" s="34" t="s">
        <v>5017</v>
      </c>
      <c r="W3294" s="34" t="s">
        <v>13103</v>
      </c>
      <c r="X3294" s="34" t="s">
        <v>3503</v>
      </c>
    </row>
    <row r="3295" spans="14:24" x14ac:dyDescent="0.25">
      <c r="N3295" s="34" t="s">
        <v>3503</v>
      </c>
      <c r="O3295" s="34" t="s">
        <v>13078</v>
      </c>
      <c r="P3295" s="69">
        <v>8231</v>
      </c>
      <c r="Q3295" s="70" t="s">
        <v>13079</v>
      </c>
      <c r="R3295" s="34" t="s">
        <v>13112</v>
      </c>
      <c r="S3295" s="69">
        <v>49097</v>
      </c>
      <c r="T3295" s="70" t="s">
        <v>13113</v>
      </c>
      <c r="U3295" s="34" t="s">
        <v>5017</v>
      </c>
      <c r="V3295" s="34" t="s">
        <v>5017</v>
      </c>
      <c r="W3295" s="34" t="s">
        <v>13103</v>
      </c>
      <c r="X3295" s="34" t="s">
        <v>3503</v>
      </c>
    </row>
    <row r="3296" spans="14:24" x14ac:dyDescent="0.25">
      <c r="N3296" s="34" t="s">
        <v>3503</v>
      </c>
      <c r="O3296" s="34" t="s">
        <v>13078</v>
      </c>
      <c r="P3296" s="69">
        <v>8231</v>
      </c>
      <c r="Q3296" s="70" t="s">
        <v>13079</v>
      </c>
      <c r="R3296" s="34" t="s">
        <v>13114</v>
      </c>
      <c r="S3296" s="69">
        <v>49098</v>
      </c>
      <c r="T3296" s="70" t="s">
        <v>13115</v>
      </c>
      <c r="U3296" s="34" t="s">
        <v>5017</v>
      </c>
      <c r="V3296" s="34" t="s">
        <v>5017</v>
      </c>
      <c r="W3296" s="34" t="s">
        <v>13103</v>
      </c>
      <c r="X3296" s="34" t="s">
        <v>3503</v>
      </c>
    </row>
    <row r="3297" spans="14:24" x14ac:dyDescent="0.25">
      <c r="N3297" s="34" t="s">
        <v>3503</v>
      </c>
      <c r="O3297" s="34" t="s">
        <v>13078</v>
      </c>
      <c r="P3297" s="69">
        <v>8231</v>
      </c>
      <c r="Q3297" s="70" t="s">
        <v>13079</v>
      </c>
      <c r="R3297" s="34" t="s">
        <v>13116</v>
      </c>
      <c r="S3297" s="69">
        <v>49099</v>
      </c>
      <c r="T3297" s="70" t="s">
        <v>13117</v>
      </c>
      <c r="U3297" s="34" t="s">
        <v>5017</v>
      </c>
      <c r="V3297" s="34" t="s">
        <v>5017</v>
      </c>
      <c r="W3297" s="34" t="s">
        <v>13103</v>
      </c>
      <c r="X3297" s="34" t="s">
        <v>3503</v>
      </c>
    </row>
    <row r="3298" spans="14:24" x14ac:dyDescent="0.25">
      <c r="N3298" s="34" t="s">
        <v>3503</v>
      </c>
      <c r="O3298" s="34" t="s">
        <v>13078</v>
      </c>
      <c r="P3298" s="69">
        <v>8231</v>
      </c>
      <c r="Q3298" s="70" t="s">
        <v>13079</v>
      </c>
      <c r="R3298" s="34" t="s">
        <v>13118</v>
      </c>
      <c r="S3298" s="69">
        <v>49017</v>
      </c>
      <c r="T3298" s="70" t="s">
        <v>13119</v>
      </c>
      <c r="U3298" s="34" t="s">
        <v>5017</v>
      </c>
      <c r="V3298" s="34" t="s">
        <v>5017</v>
      </c>
      <c r="W3298" s="34" t="s">
        <v>13103</v>
      </c>
      <c r="X3298" s="34" t="s">
        <v>3503</v>
      </c>
    </row>
    <row r="3299" spans="14:24" x14ac:dyDescent="0.25">
      <c r="N3299" s="34" t="s">
        <v>3503</v>
      </c>
      <c r="O3299" s="34" t="s">
        <v>13078</v>
      </c>
      <c r="P3299" s="69">
        <v>8704</v>
      </c>
      <c r="Q3299" s="70" t="s">
        <v>13120</v>
      </c>
      <c r="R3299" s="34" t="s">
        <v>13121</v>
      </c>
      <c r="S3299" s="69">
        <v>49096</v>
      </c>
      <c r="T3299" s="70" t="s">
        <v>13122</v>
      </c>
      <c r="U3299" s="34" t="s">
        <v>5017</v>
      </c>
      <c r="V3299" s="34" t="s">
        <v>5017</v>
      </c>
      <c r="W3299" s="34" t="s">
        <v>13123</v>
      </c>
      <c r="X3299" s="34" t="s">
        <v>3503</v>
      </c>
    </row>
    <row r="3300" spans="14:24" x14ac:dyDescent="0.25">
      <c r="N3300" s="34" t="s">
        <v>3503</v>
      </c>
      <c r="O3300" s="34" t="s">
        <v>13078</v>
      </c>
      <c r="P3300" s="69">
        <v>8704</v>
      </c>
      <c r="Q3300" s="70" t="s">
        <v>13120</v>
      </c>
      <c r="R3300" s="34" t="s">
        <v>13124</v>
      </c>
      <c r="S3300" s="69">
        <v>49086</v>
      </c>
      <c r="T3300" s="70" t="s">
        <v>13125</v>
      </c>
      <c r="U3300" s="34" t="s">
        <v>5017</v>
      </c>
      <c r="V3300" s="34" t="s">
        <v>5017</v>
      </c>
      <c r="W3300" s="34" t="s">
        <v>13123</v>
      </c>
      <c r="X3300" s="34" t="s">
        <v>3503</v>
      </c>
    </row>
    <row r="3301" spans="14:24" x14ac:dyDescent="0.25">
      <c r="N3301" s="34" t="s">
        <v>3503</v>
      </c>
      <c r="O3301" s="34" t="s">
        <v>13078</v>
      </c>
      <c r="P3301" s="69">
        <v>8704</v>
      </c>
      <c r="Q3301" s="70" t="s">
        <v>13120</v>
      </c>
      <c r="R3301" s="34" t="s">
        <v>13126</v>
      </c>
      <c r="S3301" s="69">
        <v>49092</v>
      </c>
      <c r="T3301" s="70" t="s">
        <v>13127</v>
      </c>
      <c r="U3301" s="34" t="s">
        <v>5017</v>
      </c>
      <c r="V3301" s="34" t="s">
        <v>5017</v>
      </c>
      <c r="W3301" s="34" t="s">
        <v>13123</v>
      </c>
      <c r="X3301" s="34" t="s">
        <v>3503</v>
      </c>
    </row>
    <row r="3302" spans="14:24" x14ac:dyDescent="0.25">
      <c r="N3302" s="34" t="s">
        <v>3503</v>
      </c>
      <c r="O3302" s="34" t="s">
        <v>13078</v>
      </c>
      <c r="P3302" s="69">
        <v>8704</v>
      </c>
      <c r="Q3302" s="70" t="s">
        <v>13120</v>
      </c>
      <c r="R3302" s="34" t="s">
        <v>13128</v>
      </c>
      <c r="S3302" s="69">
        <v>49090</v>
      </c>
      <c r="T3302" s="70" t="s">
        <v>13129</v>
      </c>
      <c r="U3302" s="34" t="s">
        <v>5017</v>
      </c>
      <c r="V3302" s="34" t="s">
        <v>5017</v>
      </c>
      <c r="W3302" s="34" t="s">
        <v>13123</v>
      </c>
      <c r="X3302" s="34" t="s">
        <v>3503</v>
      </c>
    </row>
    <row r="3303" spans="14:24" x14ac:dyDescent="0.25">
      <c r="N3303" s="34" t="s">
        <v>3503</v>
      </c>
      <c r="O3303" s="34" t="s">
        <v>13078</v>
      </c>
      <c r="P3303" s="69">
        <v>8704</v>
      </c>
      <c r="Q3303" s="70" t="s">
        <v>13120</v>
      </c>
      <c r="R3303" s="34" t="s">
        <v>13130</v>
      </c>
      <c r="S3303" s="69">
        <v>49164</v>
      </c>
      <c r="T3303" s="70" t="s">
        <v>13131</v>
      </c>
      <c r="U3303" s="34" t="s">
        <v>5017</v>
      </c>
      <c r="V3303" s="34" t="s">
        <v>5017</v>
      </c>
      <c r="W3303" s="34" t="s">
        <v>13123</v>
      </c>
      <c r="X3303" s="34" t="s">
        <v>3503</v>
      </c>
    </row>
    <row r="3304" spans="14:24" x14ac:dyDescent="0.25">
      <c r="N3304" s="34" t="s">
        <v>3503</v>
      </c>
      <c r="O3304" s="34" t="s">
        <v>13078</v>
      </c>
      <c r="P3304" s="69">
        <v>8704</v>
      </c>
      <c r="Q3304" s="70" t="s">
        <v>13120</v>
      </c>
      <c r="R3304" s="34" t="s">
        <v>13132</v>
      </c>
      <c r="S3304" s="69">
        <v>49080</v>
      </c>
      <c r="T3304" s="70" t="s">
        <v>13133</v>
      </c>
      <c r="U3304" s="34" t="s">
        <v>5017</v>
      </c>
      <c r="V3304" s="34" t="s">
        <v>5017</v>
      </c>
      <c r="W3304" s="34" t="s">
        <v>13123</v>
      </c>
      <c r="X3304" s="34" t="s">
        <v>3503</v>
      </c>
    </row>
    <row r="3305" spans="14:24" x14ac:dyDescent="0.25">
      <c r="N3305" s="34" t="s">
        <v>3503</v>
      </c>
      <c r="O3305" s="34" t="s">
        <v>13078</v>
      </c>
      <c r="P3305" s="69">
        <v>8704</v>
      </c>
      <c r="Q3305" s="70" t="s">
        <v>13120</v>
      </c>
      <c r="R3305" s="34" t="s">
        <v>13134</v>
      </c>
      <c r="S3305" s="69">
        <v>49082</v>
      </c>
      <c r="T3305" s="70" t="s">
        <v>13135</v>
      </c>
      <c r="U3305" s="34" t="s">
        <v>5017</v>
      </c>
      <c r="V3305" s="34" t="s">
        <v>5017</v>
      </c>
      <c r="W3305" s="34" t="s">
        <v>13123</v>
      </c>
      <c r="X3305" s="34" t="s">
        <v>3503</v>
      </c>
    </row>
    <row r="3306" spans="14:24" x14ac:dyDescent="0.25">
      <c r="N3306" s="34" t="s">
        <v>3503</v>
      </c>
      <c r="O3306" s="34" t="s">
        <v>13078</v>
      </c>
      <c r="P3306" s="69">
        <v>8704</v>
      </c>
      <c r="Q3306" s="70" t="s">
        <v>13120</v>
      </c>
      <c r="R3306" s="34" t="s">
        <v>13136</v>
      </c>
      <c r="S3306" s="69">
        <v>49078</v>
      </c>
      <c r="T3306" s="70" t="s">
        <v>13137</v>
      </c>
      <c r="U3306" s="34" t="s">
        <v>5017</v>
      </c>
      <c r="V3306" s="34" t="s">
        <v>5017</v>
      </c>
      <c r="W3306" s="34" t="s">
        <v>13123</v>
      </c>
      <c r="X3306" s="34" t="s">
        <v>3503</v>
      </c>
    </row>
    <row r="3307" spans="14:24" x14ac:dyDescent="0.25">
      <c r="N3307" s="34" t="s">
        <v>3503</v>
      </c>
      <c r="O3307" s="34" t="s">
        <v>13078</v>
      </c>
      <c r="P3307" s="69">
        <v>8704</v>
      </c>
      <c r="Q3307" s="70" t="s">
        <v>13120</v>
      </c>
      <c r="R3307" s="34" t="s">
        <v>13138</v>
      </c>
      <c r="S3307" s="69">
        <v>49085</v>
      </c>
      <c r="T3307" s="70" t="s">
        <v>13139</v>
      </c>
      <c r="U3307" s="34" t="s">
        <v>5017</v>
      </c>
      <c r="V3307" s="34" t="s">
        <v>5017</v>
      </c>
      <c r="W3307" s="34" t="s">
        <v>13123</v>
      </c>
      <c r="X3307" s="34" t="s">
        <v>3503</v>
      </c>
    </row>
    <row r="3308" spans="14:24" x14ac:dyDescent="0.25">
      <c r="N3308" s="34" t="s">
        <v>3503</v>
      </c>
      <c r="O3308" s="34" t="s">
        <v>13078</v>
      </c>
      <c r="P3308" s="69">
        <v>8704</v>
      </c>
      <c r="Q3308" s="70" t="s">
        <v>13120</v>
      </c>
      <c r="R3308" s="34" t="s">
        <v>13140</v>
      </c>
      <c r="S3308" s="69">
        <v>49088</v>
      </c>
      <c r="T3308" s="70" t="s">
        <v>13141</v>
      </c>
      <c r="U3308" s="34" t="s">
        <v>5017</v>
      </c>
      <c r="V3308" s="34" t="s">
        <v>5017</v>
      </c>
      <c r="W3308" s="34" t="s">
        <v>13123</v>
      </c>
      <c r="X3308" s="34" t="s">
        <v>3503</v>
      </c>
    </row>
    <row r="3309" spans="14:24" x14ac:dyDescent="0.25">
      <c r="N3309" s="34" t="s">
        <v>3503</v>
      </c>
      <c r="O3309" s="34" t="s">
        <v>13078</v>
      </c>
      <c r="P3309" s="69">
        <v>8704</v>
      </c>
      <c r="Q3309" s="70" t="s">
        <v>13120</v>
      </c>
      <c r="R3309" s="34" t="s">
        <v>13142</v>
      </c>
      <c r="S3309" s="69">
        <v>48914</v>
      </c>
      <c r="T3309" s="70" t="s">
        <v>13143</v>
      </c>
      <c r="U3309" s="34" t="s">
        <v>5017</v>
      </c>
      <c r="V3309" s="34" t="s">
        <v>5017</v>
      </c>
      <c r="W3309" s="34" t="s">
        <v>13144</v>
      </c>
      <c r="X3309" s="34" t="s">
        <v>3503</v>
      </c>
    </row>
    <row r="3310" spans="14:24" x14ac:dyDescent="0.25">
      <c r="N3310" s="34" t="s">
        <v>3503</v>
      </c>
      <c r="O3310" s="34" t="s">
        <v>13078</v>
      </c>
      <c r="P3310" s="69">
        <v>8704</v>
      </c>
      <c r="Q3310" s="70" t="s">
        <v>13120</v>
      </c>
      <c r="R3310" s="34" t="s">
        <v>13145</v>
      </c>
      <c r="S3310" s="69">
        <v>48937</v>
      </c>
      <c r="T3310" s="70" t="s">
        <v>13146</v>
      </c>
      <c r="U3310" s="34" t="s">
        <v>5017</v>
      </c>
      <c r="V3310" s="34" t="s">
        <v>5017</v>
      </c>
      <c r="W3310" s="34" t="s">
        <v>13144</v>
      </c>
      <c r="X3310" s="34" t="s">
        <v>3503</v>
      </c>
    </row>
    <row r="3311" spans="14:24" x14ac:dyDescent="0.25">
      <c r="N3311" s="34" t="s">
        <v>3503</v>
      </c>
      <c r="O3311" s="34" t="s">
        <v>13078</v>
      </c>
      <c r="P3311" s="69">
        <v>8704</v>
      </c>
      <c r="Q3311" s="70" t="s">
        <v>13120</v>
      </c>
      <c r="R3311" s="34" t="s">
        <v>13147</v>
      </c>
      <c r="S3311" s="69">
        <v>48938</v>
      </c>
      <c r="T3311" s="70" t="s">
        <v>13148</v>
      </c>
      <c r="U3311" s="34" t="s">
        <v>5017</v>
      </c>
      <c r="V3311" s="34" t="s">
        <v>5017</v>
      </c>
      <c r="W3311" s="34" t="s">
        <v>13144</v>
      </c>
      <c r="X3311" s="34" t="s">
        <v>3503</v>
      </c>
    </row>
    <row r="3312" spans="14:24" x14ac:dyDescent="0.25">
      <c r="N3312" s="34" t="s">
        <v>3503</v>
      </c>
      <c r="O3312" s="34" t="s">
        <v>13078</v>
      </c>
      <c r="P3312" s="69">
        <v>8704</v>
      </c>
      <c r="Q3312" s="70" t="s">
        <v>13120</v>
      </c>
      <c r="R3312" s="34" t="s">
        <v>13149</v>
      </c>
      <c r="S3312" s="69">
        <v>48939</v>
      </c>
      <c r="T3312" s="70" t="s">
        <v>13150</v>
      </c>
      <c r="U3312" s="34" t="s">
        <v>5017</v>
      </c>
      <c r="V3312" s="34" t="s">
        <v>5017</v>
      </c>
      <c r="W3312" s="34" t="s">
        <v>13144</v>
      </c>
      <c r="X3312" s="34" t="s">
        <v>3503</v>
      </c>
    </row>
    <row r="3313" spans="14:24" x14ac:dyDescent="0.25">
      <c r="N3313" s="34" t="s">
        <v>3503</v>
      </c>
      <c r="O3313" s="34" t="s">
        <v>13078</v>
      </c>
      <c r="P3313" s="69">
        <v>8704</v>
      </c>
      <c r="Q3313" s="70" t="s">
        <v>13120</v>
      </c>
      <c r="R3313" s="34" t="s">
        <v>13151</v>
      </c>
      <c r="S3313" s="69">
        <v>48944</v>
      </c>
      <c r="T3313" s="70" t="s">
        <v>13152</v>
      </c>
      <c r="U3313" s="34" t="s">
        <v>5017</v>
      </c>
      <c r="V3313" s="34" t="s">
        <v>5017</v>
      </c>
      <c r="W3313" s="34" t="s">
        <v>13144</v>
      </c>
      <c r="X3313" s="34" t="s">
        <v>3503</v>
      </c>
    </row>
    <row r="3314" spans="14:24" x14ac:dyDescent="0.25">
      <c r="N3314" s="34" t="s">
        <v>3503</v>
      </c>
      <c r="O3314" s="34" t="s">
        <v>13078</v>
      </c>
      <c r="P3314" s="69">
        <v>8704</v>
      </c>
      <c r="Q3314" s="70" t="s">
        <v>13120</v>
      </c>
      <c r="R3314" s="34" t="s">
        <v>13153</v>
      </c>
      <c r="S3314" s="69">
        <v>48957</v>
      </c>
      <c r="T3314" s="70" t="s">
        <v>13154</v>
      </c>
      <c r="U3314" s="34" t="s">
        <v>5017</v>
      </c>
      <c r="V3314" s="34" t="s">
        <v>5017</v>
      </c>
      <c r="W3314" s="34" t="s">
        <v>13144</v>
      </c>
      <c r="X3314" s="34" t="s">
        <v>3503</v>
      </c>
    </row>
    <row r="3315" spans="14:24" x14ac:dyDescent="0.25">
      <c r="N3315" s="34" t="s">
        <v>3503</v>
      </c>
      <c r="O3315" s="34" t="s">
        <v>13078</v>
      </c>
      <c r="P3315" s="69">
        <v>8704</v>
      </c>
      <c r="Q3315" s="70" t="s">
        <v>13120</v>
      </c>
      <c r="R3315" s="34" t="s">
        <v>13155</v>
      </c>
      <c r="S3315" s="69">
        <v>48959</v>
      </c>
      <c r="T3315" s="70" t="s">
        <v>13156</v>
      </c>
      <c r="U3315" s="34" t="s">
        <v>5017</v>
      </c>
      <c r="V3315" s="34" t="s">
        <v>5017</v>
      </c>
      <c r="W3315" s="34" t="s">
        <v>13144</v>
      </c>
      <c r="X3315" s="34" t="s">
        <v>3503</v>
      </c>
    </row>
    <row r="3316" spans="14:24" x14ac:dyDescent="0.25">
      <c r="N3316" s="34" t="s">
        <v>3503</v>
      </c>
      <c r="O3316" s="34" t="s">
        <v>13078</v>
      </c>
      <c r="P3316" s="69">
        <v>8704</v>
      </c>
      <c r="Q3316" s="70" t="s">
        <v>13120</v>
      </c>
      <c r="R3316" s="34" t="s">
        <v>13157</v>
      </c>
      <c r="S3316" s="69">
        <v>48968</v>
      </c>
      <c r="T3316" s="70" t="s">
        <v>13158</v>
      </c>
      <c r="U3316" s="34" t="s">
        <v>5017</v>
      </c>
      <c r="V3316" s="34" t="s">
        <v>5017</v>
      </c>
      <c r="W3316" s="34" t="s">
        <v>13144</v>
      </c>
      <c r="X3316" s="34" t="s">
        <v>3503</v>
      </c>
    </row>
    <row r="3317" spans="14:24" x14ac:dyDescent="0.25">
      <c r="N3317" s="34" t="s">
        <v>3503</v>
      </c>
      <c r="O3317" s="34" t="s">
        <v>13078</v>
      </c>
      <c r="P3317" s="69">
        <v>8704</v>
      </c>
      <c r="Q3317" s="70" t="s">
        <v>13120</v>
      </c>
      <c r="R3317" s="34" t="s">
        <v>13159</v>
      </c>
      <c r="S3317" s="69">
        <v>49002</v>
      </c>
      <c r="T3317" s="70" t="s">
        <v>13160</v>
      </c>
      <c r="U3317" s="34" t="s">
        <v>5017</v>
      </c>
      <c r="V3317" s="34" t="s">
        <v>5017</v>
      </c>
      <c r="W3317" s="34" t="s">
        <v>13144</v>
      </c>
      <c r="X3317" s="34" t="s">
        <v>3503</v>
      </c>
    </row>
    <row r="3318" spans="14:24" x14ac:dyDescent="0.25">
      <c r="N3318" s="34" t="s">
        <v>3503</v>
      </c>
      <c r="O3318" s="34" t="s">
        <v>13161</v>
      </c>
      <c r="P3318" s="69">
        <v>8796</v>
      </c>
      <c r="Q3318" s="34" t="s">
        <v>13162</v>
      </c>
      <c r="R3318" s="34" t="s">
        <v>13163</v>
      </c>
      <c r="S3318" s="69">
        <v>46552</v>
      </c>
      <c r="T3318" s="70" t="s">
        <v>13164</v>
      </c>
      <c r="U3318" s="34" t="s">
        <v>5017</v>
      </c>
      <c r="V3318" s="34" t="s">
        <v>5017</v>
      </c>
      <c r="W3318" s="34" t="s">
        <v>13165</v>
      </c>
      <c r="X3318" s="34" t="s">
        <v>3503</v>
      </c>
    </row>
    <row r="3319" spans="14:24" x14ac:dyDescent="0.25">
      <c r="N3319" s="34" t="s">
        <v>3503</v>
      </c>
      <c r="O3319" s="34" t="s">
        <v>13166</v>
      </c>
      <c r="P3319" s="69">
        <v>4077</v>
      </c>
      <c r="Q3319" s="34" t="s">
        <v>13167</v>
      </c>
      <c r="R3319" s="34" t="s">
        <v>13168</v>
      </c>
      <c r="S3319" s="69">
        <v>58252</v>
      </c>
      <c r="T3319" s="70" t="s">
        <v>13169</v>
      </c>
      <c r="U3319" s="34" t="s">
        <v>5017</v>
      </c>
      <c r="V3319" s="34" t="s">
        <v>5017</v>
      </c>
      <c r="W3319" s="34" t="s">
        <v>5018</v>
      </c>
      <c r="X3319" s="34" t="s">
        <v>3503</v>
      </c>
    </row>
    <row r="3320" spans="14:24" x14ac:dyDescent="0.25">
      <c r="N3320" s="34" t="s">
        <v>3503</v>
      </c>
      <c r="O3320" s="34" t="s">
        <v>13170</v>
      </c>
      <c r="P3320" s="69">
        <v>1007</v>
      </c>
      <c r="Q3320" s="34" t="s">
        <v>13171</v>
      </c>
      <c r="R3320" s="34" t="s">
        <v>13172</v>
      </c>
      <c r="S3320" s="69">
        <v>57914</v>
      </c>
      <c r="T3320" s="70" t="s">
        <v>13173</v>
      </c>
      <c r="U3320" s="34" t="s">
        <v>4638</v>
      </c>
      <c r="V3320" s="34" t="s">
        <v>4639</v>
      </c>
      <c r="W3320" s="34" t="s">
        <v>13174</v>
      </c>
      <c r="X3320" s="34" t="s">
        <v>3503</v>
      </c>
    </row>
    <row r="3321" spans="14:24" x14ac:dyDescent="0.25">
      <c r="N3321" s="34" t="s">
        <v>3503</v>
      </c>
      <c r="O3321" s="34" t="s">
        <v>13170</v>
      </c>
      <c r="P3321" s="69">
        <v>1009</v>
      </c>
      <c r="Q3321" s="34" t="s">
        <v>13175</v>
      </c>
      <c r="R3321" s="34" t="s">
        <v>13176</v>
      </c>
      <c r="S3321" s="69">
        <v>44378</v>
      </c>
      <c r="T3321" s="70" t="s">
        <v>13177</v>
      </c>
      <c r="U3321" s="34" t="s">
        <v>4638</v>
      </c>
      <c r="V3321" s="34" t="s">
        <v>4639</v>
      </c>
      <c r="W3321" s="34" t="s">
        <v>13178</v>
      </c>
      <c r="X3321" s="34" t="s">
        <v>3503</v>
      </c>
    </row>
    <row r="3322" spans="14:24" x14ac:dyDescent="0.25">
      <c r="N3322" s="34" t="s">
        <v>3503</v>
      </c>
      <c r="O3322" s="34" t="s">
        <v>13170</v>
      </c>
      <c r="P3322" s="69">
        <v>1010</v>
      </c>
      <c r="Q3322" s="34" t="s">
        <v>13179</v>
      </c>
      <c r="R3322" s="34" t="s">
        <v>13180</v>
      </c>
      <c r="S3322" s="69">
        <v>44394</v>
      </c>
      <c r="T3322" s="70" t="s">
        <v>13181</v>
      </c>
      <c r="U3322" s="34" t="s">
        <v>4638</v>
      </c>
      <c r="V3322" s="34" t="s">
        <v>4639</v>
      </c>
      <c r="W3322" s="34" t="s">
        <v>13182</v>
      </c>
      <c r="X3322" s="34" t="s">
        <v>3503</v>
      </c>
    </row>
    <row r="3323" spans="14:24" x14ac:dyDescent="0.25">
      <c r="N3323" s="34" t="s">
        <v>3503</v>
      </c>
      <c r="O3323" s="34" t="s">
        <v>13170</v>
      </c>
      <c r="P3323" s="69">
        <v>1010</v>
      </c>
      <c r="Q3323" s="34" t="s">
        <v>13179</v>
      </c>
      <c r="R3323" s="34" t="s">
        <v>13183</v>
      </c>
      <c r="S3323" s="69">
        <v>46411</v>
      </c>
      <c r="T3323" s="70" t="s">
        <v>13184</v>
      </c>
      <c r="U3323" s="34" t="s">
        <v>4638</v>
      </c>
      <c r="V3323" s="34" t="s">
        <v>4639</v>
      </c>
      <c r="W3323" s="34" t="s">
        <v>13185</v>
      </c>
      <c r="X3323" s="34" t="s">
        <v>3503</v>
      </c>
    </row>
    <row r="3324" spans="14:24" x14ac:dyDescent="0.25">
      <c r="N3324" s="34" t="s">
        <v>3503</v>
      </c>
      <c r="O3324" s="34" t="s">
        <v>13170</v>
      </c>
      <c r="P3324" s="69">
        <v>1010</v>
      </c>
      <c r="Q3324" s="34" t="s">
        <v>13179</v>
      </c>
      <c r="R3324" s="34" t="s">
        <v>13186</v>
      </c>
      <c r="S3324" s="69">
        <v>44563</v>
      </c>
      <c r="T3324" s="70" t="s">
        <v>13187</v>
      </c>
      <c r="U3324" s="34" t="s">
        <v>4638</v>
      </c>
      <c r="V3324" s="34" t="s">
        <v>4639</v>
      </c>
      <c r="W3324" s="34" t="s">
        <v>13188</v>
      </c>
      <c r="X3324" s="34" t="s">
        <v>3503</v>
      </c>
    </row>
    <row r="3325" spans="14:24" x14ac:dyDescent="0.25">
      <c r="N3325" s="34" t="s">
        <v>3503</v>
      </c>
      <c r="O3325" s="34" t="s">
        <v>13170</v>
      </c>
      <c r="P3325" s="69">
        <v>1010</v>
      </c>
      <c r="Q3325" s="34" t="s">
        <v>13179</v>
      </c>
      <c r="R3325" s="34" t="s">
        <v>13189</v>
      </c>
      <c r="S3325" s="69">
        <v>44600</v>
      </c>
      <c r="T3325" s="70" t="s">
        <v>13190</v>
      </c>
      <c r="U3325" s="34" t="s">
        <v>4638</v>
      </c>
      <c r="V3325" s="34" t="s">
        <v>4639</v>
      </c>
      <c r="W3325" s="34" t="s">
        <v>13185</v>
      </c>
      <c r="X3325" s="34" t="s">
        <v>3503</v>
      </c>
    </row>
    <row r="3326" spans="14:24" x14ac:dyDescent="0.25">
      <c r="N3326" s="34" t="s">
        <v>3503</v>
      </c>
      <c r="O3326" s="34" t="s">
        <v>13170</v>
      </c>
      <c r="P3326" s="69">
        <v>1010</v>
      </c>
      <c r="Q3326" s="34" t="s">
        <v>13179</v>
      </c>
      <c r="R3326" s="34" t="s">
        <v>13191</v>
      </c>
      <c r="S3326" s="69">
        <v>44577</v>
      </c>
      <c r="T3326" s="70" t="s">
        <v>13192</v>
      </c>
      <c r="U3326" s="34" t="s">
        <v>4638</v>
      </c>
      <c r="V3326" s="34" t="s">
        <v>4639</v>
      </c>
      <c r="W3326" s="34" t="s">
        <v>13185</v>
      </c>
      <c r="X3326" s="34" t="s">
        <v>3503</v>
      </c>
    </row>
    <row r="3327" spans="14:24" x14ac:dyDescent="0.25">
      <c r="N3327" s="34" t="s">
        <v>3503</v>
      </c>
      <c r="O3327" s="34" t="s">
        <v>13170</v>
      </c>
      <c r="P3327" s="69">
        <v>1010</v>
      </c>
      <c r="Q3327" s="34" t="s">
        <v>13179</v>
      </c>
      <c r="R3327" s="34" t="s">
        <v>13193</v>
      </c>
      <c r="S3327" s="69">
        <v>44564</v>
      </c>
      <c r="T3327" s="70" t="s">
        <v>13194</v>
      </c>
      <c r="U3327" s="34" t="s">
        <v>4638</v>
      </c>
      <c r="V3327" s="34" t="s">
        <v>4639</v>
      </c>
      <c r="W3327" s="34" t="s">
        <v>13195</v>
      </c>
      <c r="X3327" s="34" t="s">
        <v>3503</v>
      </c>
    </row>
    <row r="3328" spans="14:24" x14ac:dyDescent="0.25">
      <c r="N3328" s="34" t="s">
        <v>3503</v>
      </c>
      <c r="O3328" s="34" t="s">
        <v>13170</v>
      </c>
      <c r="P3328" s="69">
        <v>1010</v>
      </c>
      <c r="Q3328" s="34" t="s">
        <v>13179</v>
      </c>
      <c r="R3328" s="34" t="s">
        <v>13196</v>
      </c>
      <c r="S3328" s="69">
        <v>44572</v>
      </c>
      <c r="T3328" s="70" t="s">
        <v>13197</v>
      </c>
      <c r="U3328" s="34" t="s">
        <v>4638</v>
      </c>
      <c r="V3328" s="34" t="s">
        <v>4639</v>
      </c>
      <c r="W3328" s="34" t="s">
        <v>13182</v>
      </c>
      <c r="X3328" s="34" t="s">
        <v>3503</v>
      </c>
    </row>
    <row r="3329" spans="14:24" x14ac:dyDescent="0.25">
      <c r="N3329" s="34" t="s">
        <v>3503</v>
      </c>
      <c r="O3329" s="34" t="s">
        <v>13170</v>
      </c>
      <c r="P3329" s="69">
        <v>1010</v>
      </c>
      <c r="Q3329" s="34" t="s">
        <v>13179</v>
      </c>
      <c r="R3329" s="34" t="s">
        <v>13198</v>
      </c>
      <c r="S3329" s="69">
        <v>44573</v>
      </c>
      <c r="T3329" s="70" t="s">
        <v>13199</v>
      </c>
      <c r="U3329" s="34" t="s">
        <v>4638</v>
      </c>
      <c r="V3329" s="34" t="s">
        <v>4639</v>
      </c>
      <c r="W3329" s="34" t="s">
        <v>13200</v>
      </c>
      <c r="X3329" s="34" t="s">
        <v>3503</v>
      </c>
    </row>
    <row r="3330" spans="14:24" x14ac:dyDescent="0.25">
      <c r="N3330" s="34" t="s">
        <v>3503</v>
      </c>
      <c r="O3330" s="34" t="s">
        <v>13170</v>
      </c>
      <c r="P3330" s="69">
        <v>1010</v>
      </c>
      <c r="Q3330" s="34" t="s">
        <v>13179</v>
      </c>
      <c r="R3330" s="34" t="s">
        <v>13201</v>
      </c>
      <c r="S3330" s="69">
        <v>44576</v>
      </c>
      <c r="T3330" s="70" t="s">
        <v>13202</v>
      </c>
      <c r="U3330" s="34" t="s">
        <v>4638</v>
      </c>
      <c r="V3330" s="34" t="s">
        <v>4639</v>
      </c>
      <c r="W3330" s="34" t="s">
        <v>13185</v>
      </c>
      <c r="X3330" s="34" t="s">
        <v>3503</v>
      </c>
    </row>
    <row r="3331" spans="14:24" x14ac:dyDescent="0.25">
      <c r="N3331" s="34" t="s">
        <v>3503</v>
      </c>
      <c r="O3331" s="34" t="s">
        <v>13170</v>
      </c>
      <c r="P3331" s="69">
        <v>1010</v>
      </c>
      <c r="Q3331" s="34" t="s">
        <v>13179</v>
      </c>
      <c r="R3331" s="34" t="s">
        <v>13203</v>
      </c>
      <c r="S3331" s="69">
        <v>44590</v>
      </c>
      <c r="T3331" s="70" t="s">
        <v>13204</v>
      </c>
      <c r="U3331" s="34" t="s">
        <v>4638</v>
      </c>
      <c r="V3331" s="34" t="s">
        <v>4639</v>
      </c>
      <c r="W3331" s="34" t="s">
        <v>13185</v>
      </c>
      <c r="X3331" s="34" t="s">
        <v>3503</v>
      </c>
    </row>
    <row r="3332" spans="14:24" x14ac:dyDescent="0.25">
      <c r="N3332" s="34" t="s">
        <v>3503</v>
      </c>
      <c r="O3332" s="34" t="s">
        <v>13170</v>
      </c>
      <c r="P3332" s="69">
        <v>1010</v>
      </c>
      <c r="Q3332" s="34" t="s">
        <v>13179</v>
      </c>
      <c r="R3332" s="34" t="s">
        <v>13205</v>
      </c>
      <c r="S3332" s="69">
        <v>55055</v>
      </c>
      <c r="T3332" s="70" t="s">
        <v>13206</v>
      </c>
      <c r="U3332" s="34" t="s">
        <v>4638</v>
      </c>
      <c r="V3332" s="34" t="s">
        <v>4639</v>
      </c>
      <c r="W3332" s="34" t="s">
        <v>13182</v>
      </c>
      <c r="X3332" s="34" t="s">
        <v>3503</v>
      </c>
    </row>
    <row r="3333" spans="14:24" x14ac:dyDescent="0.25">
      <c r="N3333" s="34" t="s">
        <v>3503</v>
      </c>
      <c r="O3333" s="34" t="s">
        <v>13170</v>
      </c>
      <c r="P3333" s="69">
        <v>1010</v>
      </c>
      <c r="Q3333" s="34" t="s">
        <v>13179</v>
      </c>
      <c r="R3333" s="34" t="s">
        <v>13207</v>
      </c>
      <c r="S3333" s="69">
        <v>55073</v>
      </c>
      <c r="T3333" s="70" t="s">
        <v>13208</v>
      </c>
      <c r="U3333" s="34" t="s">
        <v>4638</v>
      </c>
      <c r="V3333" s="34" t="s">
        <v>4639</v>
      </c>
      <c r="W3333" s="34" t="s">
        <v>13209</v>
      </c>
      <c r="X3333" s="34" t="s">
        <v>3503</v>
      </c>
    </row>
    <row r="3334" spans="14:24" x14ac:dyDescent="0.25">
      <c r="N3334" s="34" t="s">
        <v>3503</v>
      </c>
      <c r="O3334" s="34" t="s">
        <v>13170</v>
      </c>
      <c r="P3334" s="69">
        <v>1010</v>
      </c>
      <c r="Q3334" s="34" t="s">
        <v>13179</v>
      </c>
      <c r="R3334" s="34" t="s">
        <v>13210</v>
      </c>
      <c r="S3334" s="69">
        <v>54947</v>
      </c>
      <c r="T3334" s="70" t="s">
        <v>13211</v>
      </c>
      <c r="U3334" s="34" t="s">
        <v>4638</v>
      </c>
      <c r="V3334" s="34" t="s">
        <v>4639</v>
      </c>
      <c r="W3334" s="34" t="s">
        <v>13212</v>
      </c>
      <c r="X3334" s="34" t="s">
        <v>3503</v>
      </c>
    </row>
    <row r="3335" spans="14:24" x14ac:dyDescent="0.25">
      <c r="N3335" s="34" t="s">
        <v>3503</v>
      </c>
      <c r="O3335" s="34" t="s">
        <v>13170</v>
      </c>
      <c r="P3335" s="69">
        <v>1010</v>
      </c>
      <c r="Q3335" s="34" t="s">
        <v>13179</v>
      </c>
      <c r="R3335" s="34" t="s">
        <v>13213</v>
      </c>
      <c r="S3335" s="69">
        <v>44591</v>
      </c>
      <c r="T3335" s="70" t="s">
        <v>13214</v>
      </c>
      <c r="U3335" s="34" t="s">
        <v>4638</v>
      </c>
      <c r="V3335" s="34" t="s">
        <v>4639</v>
      </c>
      <c r="W3335" s="34" t="s">
        <v>13185</v>
      </c>
      <c r="X3335" s="34" t="s">
        <v>3503</v>
      </c>
    </row>
    <row r="3336" spans="14:24" x14ac:dyDescent="0.25">
      <c r="N3336" s="34" t="s">
        <v>3503</v>
      </c>
      <c r="O3336" s="34" t="s">
        <v>13170</v>
      </c>
      <c r="P3336" s="69">
        <v>1010</v>
      </c>
      <c r="Q3336" s="34" t="s">
        <v>13179</v>
      </c>
      <c r="R3336" s="34" t="s">
        <v>13215</v>
      </c>
      <c r="S3336" s="69">
        <v>44592</v>
      </c>
      <c r="T3336" s="70" t="s">
        <v>13216</v>
      </c>
      <c r="U3336" s="34" t="s">
        <v>4638</v>
      </c>
      <c r="V3336" s="34" t="s">
        <v>4639</v>
      </c>
      <c r="W3336" s="34" t="s">
        <v>13182</v>
      </c>
      <c r="X3336" s="34" t="s">
        <v>3503</v>
      </c>
    </row>
    <row r="3337" spans="14:24" x14ac:dyDescent="0.25">
      <c r="N3337" s="34" t="s">
        <v>3503</v>
      </c>
      <c r="O3337" s="34" t="s">
        <v>13170</v>
      </c>
      <c r="P3337" s="69">
        <v>1010</v>
      </c>
      <c r="Q3337" s="34" t="s">
        <v>13179</v>
      </c>
      <c r="R3337" s="34" t="s">
        <v>13217</v>
      </c>
      <c r="S3337" s="69">
        <v>44596</v>
      </c>
      <c r="T3337" s="70" t="s">
        <v>13218</v>
      </c>
      <c r="U3337" s="34" t="s">
        <v>4638</v>
      </c>
      <c r="V3337" s="34" t="s">
        <v>4639</v>
      </c>
      <c r="W3337" s="34" t="s">
        <v>13182</v>
      </c>
      <c r="X3337" s="34" t="s">
        <v>3503</v>
      </c>
    </row>
    <row r="3338" spans="14:24" x14ac:dyDescent="0.25">
      <c r="N3338" s="34" t="s">
        <v>3503</v>
      </c>
      <c r="O3338" s="34" t="s">
        <v>13170</v>
      </c>
      <c r="P3338" s="69">
        <v>1010</v>
      </c>
      <c r="Q3338" s="34" t="s">
        <v>13179</v>
      </c>
      <c r="R3338" s="34" t="s">
        <v>13219</v>
      </c>
      <c r="S3338" s="69">
        <v>44595</v>
      </c>
      <c r="T3338" s="70" t="s">
        <v>13220</v>
      </c>
      <c r="U3338" s="34" t="s">
        <v>4638</v>
      </c>
      <c r="V3338" s="34" t="s">
        <v>4639</v>
      </c>
      <c r="W3338" s="34" t="s">
        <v>13185</v>
      </c>
      <c r="X3338" s="34" t="s">
        <v>3503</v>
      </c>
    </row>
    <row r="3339" spans="14:24" x14ac:dyDescent="0.25">
      <c r="N3339" s="34" t="s">
        <v>3503</v>
      </c>
      <c r="O3339" s="34" t="s">
        <v>13170</v>
      </c>
      <c r="P3339" s="69">
        <v>1010</v>
      </c>
      <c r="Q3339" s="34" t="s">
        <v>13179</v>
      </c>
      <c r="R3339" s="34" t="s">
        <v>13221</v>
      </c>
      <c r="S3339" s="69">
        <v>44597</v>
      </c>
      <c r="T3339" s="70" t="s">
        <v>13222</v>
      </c>
      <c r="U3339" s="34" t="s">
        <v>4638</v>
      </c>
      <c r="V3339" s="34" t="s">
        <v>4639</v>
      </c>
      <c r="W3339" s="34" t="s">
        <v>13185</v>
      </c>
      <c r="X3339" s="34" t="s">
        <v>3503</v>
      </c>
    </row>
    <row r="3340" spans="14:24" x14ac:dyDescent="0.25">
      <c r="N3340" s="34" t="s">
        <v>3503</v>
      </c>
      <c r="O3340" s="34" t="s">
        <v>13170</v>
      </c>
      <c r="P3340" s="69">
        <v>1010</v>
      </c>
      <c r="Q3340" s="34" t="s">
        <v>13179</v>
      </c>
      <c r="R3340" s="34" t="s">
        <v>13223</v>
      </c>
      <c r="S3340" s="69">
        <v>54955</v>
      </c>
      <c r="T3340" s="70" t="s">
        <v>13224</v>
      </c>
      <c r="U3340" s="34" t="s">
        <v>4638</v>
      </c>
      <c r="V3340" s="34" t="s">
        <v>4639</v>
      </c>
      <c r="W3340" s="34" t="s">
        <v>13182</v>
      </c>
      <c r="X3340" s="34" t="s">
        <v>3503</v>
      </c>
    </row>
    <row r="3341" spans="14:24" x14ac:dyDescent="0.25">
      <c r="N3341" s="34" t="s">
        <v>3503</v>
      </c>
      <c r="O3341" s="34" t="s">
        <v>13170</v>
      </c>
      <c r="P3341" s="69">
        <v>1010</v>
      </c>
      <c r="Q3341" s="34" t="s">
        <v>13179</v>
      </c>
      <c r="R3341" s="34" t="s">
        <v>13225</v>
      </c>
      <c r="S3341" s="69">
        <v>44606</v>
      </c>
      <c r="T3341" s="70" t="s">
        <v>13226</v>
      </c>
      <c r="U3341" s="34" t="s">
        <v>4638</v>
      </c>
      <c r="V3341" s="34" t="s">
        <v>4639</v>
      </c>
      <c r="W3341" s="34" t="s">
        <v>13185</v>
      </c>
      <c r="X3341" s="34" t="s">
        <v>3503</v>
      </c>
    </row>
    <row r="3342" spans="14:24" x14ac:dyDescent="0.25">
      <c r="N3342" s="34" t="s">
        <v>3503</v>
      </c>
      <c r="O3342" s="34" t="s">
        <v>13170</v>
      </c>
      <c r="P3342" s="69">
        <v>1010</v>
      </c>
      <c r="Q3342" s="34" t="s">
        <v>13179</v>
      </c>
      <c r="R3342" s="34" t="s">
        <v>13227</v>
      </c>
      <c r="S3342" s="69">
        <v>44631</v>
      </c>
      <c r="T3342" s="70" t="s">
        <v>13228</v>
      </c>
      <c r="U3342" s="34" t="s">
        <v>4638</v>
      </c>
      <c r="V3342" s="34" t="s">
        <v>4639</v>
      </c>
      <c r="W3342" s="34" t="s">
        <v>13185</v>
      </c>
      <c r="X3342" s="34" t="s">
        <v>3503</v>
      </c>
    </row>
    <row r="3343" spans="14:24" x14ac:dyDescent="0.25">
      <c r="N3343" s="34" t="s">
        <v>3503</v>
      </c>
      <c r="O3343" s="34" t="s">
        <v>13170</v>
      </c>
      <c r="P3343" s="69">
        <v>1010</v>
      </c>
      <c r="Q3343" s="34" t="s">
        <v>13179</v>
      </c>
      <c r="R3343" s="34" t="s">
        <v>13229</v>
      </c>
      <c r="S3343" s="69">
        <v>54967</v>
      </c>
      <c r="T3343" s="70" t="s">
        <v>13230</v>
      </c>
      <c r="U3343" s="34" t="s">
        <v>4638</v>
      </c>
      <c r="V3343" s="34" t="s">
        <v>4639</v>
      </c>
      <c r="W3343" s="34" t="s">
        <v>13231</v>
      </c>
      <c r="X3343" s="34" t="s">
        <v>3503</v>
      </c>
    </row>
    <row r="3344" spans="14:24" x14ac:dyDescent="0.25">
      <c r="N3344" s="34" t="s">
        <v>3503</v>
      </c>
      <c r="O3344" s="34" t="s">
        <v>13170</v>
      </c>
      <c r="P3344" s="69">
        <v>1010</v>
      </c>
      <c r="Q3344" s="34" t="s">
        <v>13179</v>
      </c>
      <c r="R3344" s="34" t="s">
        <v>13232</v>
      </c>
      <c r="S3344" s="69">
        <v>44605</v>
      </c>
      <c r="T3344" s="70" t="s">
        <v>13233</v>
      </c>
      <c r="U3344" s="34" t="s">
        <v>4638</v>
      </c>
      <c r="V3344" s="34" t="s">
        <v>4639</v>
      </c>
      <c r="W3344" s="34" t="s">
        <v>13231</v>
      </c>
      <c r="X3344" s="34" t="s">
        <v>3503</v>
      </c>
    </row>
    <row r="3345" spans="14:24" x14ac:dyDescent="0.25">
      <c r="N3345" s="34" t="s">
        <v>3503</v>
      </c>
      <c r="O3345" s="34" t="s">
        <v>13170</v>
      </c>
      <c r="P3345" s="69">
        <v>1010</v>
      </c>
      <c r="Q3345" s="34" t="s">
        <v>13179</v>
      </c>
      <c r="R3345" s="34" t="s">
        <v>13234</v>
      </c>
      <c r="S3345" s="69">
        <v>54976</v>
      </c>
      <c r="T3345" s="70" t="s">
        <v>13235</v>
      </c>
      <c r="U3345" s="34" t="s">
        <v>4638</v>
      </c>
      <c r="V3345" s="34" t="s">
        <v>4639</v>
      </c>
      <c r="W3345" s="34" t="s">
        <v>13231</v>
      </c>
      <c r="X3345" s="34" t="s">
        <v>3503</v>
      </c>
    </row>
    <row r="3346" spans="14:24" x14ac:dyDescent="0.25">
      <c r="N3346" s="34" t="s">
        <v>3503</v>
      </c>
      <c r="O3346" s="34" t="s">
        <v>13170</v>
      </c>
      <c r="P3346" s="69">
        <v>1010</v>
      </c>
      <c r="Q3346" s="34" t="s">
        <v>13179</v>
      </c>
      <c r="R3346" s="34" t="s">
        <v>13236</v>
      </c>
      <c r="S3346" s="69">
        <v>55019</v>
      </c>
      <c r="T3346" s="70" t="s">
        <v>13237</v>
      </c>
      <c r="U3346" s="34" t="s">
        <v>4638</v>
      </c>
      <c r="V3346" s="34" t="s">
        <v>4639</v>
      </c>
      <c r="W3346" s="34" t="s">
        <v>13231</v>
      </c>
      <c r="X3346" s="34" t="s">
        <v>3503</v>
      </c>
    </row>
    <row r="3347" spans="14:24" x14ac:dyDescent="0.25">
      <c r="N3347" s="34" t="s">
        <v>3503</v>
      </c>
      <c r="O3347" s="34" t="s">
        <v>13170</v>
      </c>
      <c r="P3347" s="69">
        <v>1010</v>
      </c>
      <c r="Q3347" s="34" t="s">
        <v>13179</v>
      </c>
      <c r="R3347" s="34" t="s">
        <v>13238</v>
      </c>
      <c r="S3347" s="69">
        <v>44580</v>
      </c>
      <c r="T3347" s="70" t="s">
        <v>13239</v>
      </c>
      <c r="U3347" s="34" t="s">
        <v>4638</v>
      </c>
      <c r="V3347" s="34" t="s">
        <v>4639</v>
      </c>
      <c r="W3347" s="34" t="s">
        <v>13231</v>
      </c>
      <c r="X3347" s="34" t="s">
        <v>3503</v>
      </c>
    </row>
    <row r="3348" spans="14:24" x14ac:dyDescent="0.25">
      <c r="N3348" s="34" t="s">
        <v>3503</v>
      </c>
      <c r="O3348" s="34" t="s">
        <v>13170</v>
      </c>
      <c r="P3348" s="69">
        <v>1010</v>
      </c>
      <c r="Q3348" s="34" t="s">
        <v>13179</v>
      </c>
      <c r="R3348" s="34" t="s">
        <v>13240</v>
      </c>
      <c r="S3348" s="69">
        <v>44565</v>
      </c>
      <c r="T3348" s="70" t="s">
        <v>13241</v>
      </c>
      <c r="U3348" s="34" t="s">
        <v>4638</v>
      </c>
      <c r="V3348" s="34" t="s">
        <v>4639</v>
      </c>
      <c r="W3348" s="34" t="s">
        <v>13231</v>
      </c>
      <c r="X3348" s="34" t="s">
        <v>3503</v>
      </c>
    </row>
    <row r="3349" spans="14:24" x14ac:dyDescent="0.25">
      <c r="N3349" s="34" t="s">
        <v>3503</v>
      </c>
      <c r="O3349" s="34" t="s">
        <v>13170</v>
      </c>
      <c r="P3349" s="69">
        <v>1010</v>
      </c>
      <c r="Q3349" s="34" t="s">
        <v>13179</v>
      </c>
      <c r="R3349" s="34" t="s">
        <v>13242</v>
      </c>
      <c r="S3349" s="69">
        <v>44598</v>
      </c>
      <c r="T3349" s="70" t="s">
        <v>13243</v>
      </c>
      <c r="U3349" s="34" t="s">
        <v>4638</v>
      </c>
      <c r="V3349" s="34" t="s">
        <v>4639</v>
      </c>
      <c r="W3349" s="34" t="s">
        <v>13231</v>
      </c>
      <c r="X3349" s="34" t="s">
        <v>3503</v>
      </c>
    </row>
    <row r="3350" spans="14:24" x14ac:dyDescent="0.25">
      <c r="N3350" s="34" t="s">
        <v>3503</v>
      </c>
      <c r="O3350" s="34" t="s">
        <v>13170</v>
      </c>
      <c r="P3350" s="69">
        <v>4262</v>
      </c>
      <c r="Q3350" s="34" t="s">
        <v>13244</v>
      </c>
      <c r="R3350" s="34" t="s">
        <v>13245</v>
      </c>
      <c r="S3350" s="69">
        <v>36862</v>
      </c>
      <c r="T3350" s="70" t="s">
        <v>13246</v>
      </c>
      <c r="U3350" s="34" t="s">
        <v>4638</v>
      </c>
      <c r="V3350" s="34" t="s">
        <v>4639</v>
      </c>
      <c r="W3350" s="34" t="s">
        <v>13247</v>
      </c>
      <c r="X3350" s="34" t="s">
        <v>3503</v>
      </c>
    </row>
    <row r="3351" spans="14:24" x14ac:dyDescent="0.25">
      <c r="N3351" s="34" t="s">
        <v>3503</v>
      </c>
      <c r="O3351" s="34" t="s">
        <v>13170</v>
      </c>
      <c r="P3351" s="69">
        <v>4263</v>
      </c>
      <c r="Q3351" s="34" t="s">
        <v>13248</v>
      </c>
      <c r="R3351" s="34" t="s">
        <v>13249</v>
      </c>
      <c r="S3351" s="69">
        <v>57879</v>
      </c>
      <c r="T3351" s="70" t="s">
        <v>13250</v>
      </c>
      <c r="U3351" s="34" t="s">
        <v>4644</v>
      </c>
      <c r="V3351" s="34" t="s">
        <v>4645</v>
      </c>
      <c r="W3351" s="34" t="s">
        <v>13251</v>
      </c>
      <c r="X3351" s="34" t="s">
        <v>3503</v>
      </c>
    </row>
    <row r="3352" spans="14:24" x14ac:dyDescent="0.25">
      <c r="N3352" s="34" t="s">
        <v>3503</v>
      </c>
      <c r="O3352" s="34" t="s">
        <v>13170</v>
      </c>
      <c r="P3352" s="69">
        <v>4264</v>
      </c>
      <c r="Q3352" s="34" t="s">
        <v>13252</v>
      </c>
      <c r="R3352" s="34" t="s">
        <v>13253</v>
      </c>
      <c r="S3352" s="69">
        <v>36859</v>
      </c>
      <c r="T3352" s="70" t="s">
        <v>13254</v>
      </c>
      <c r="U3352" s="34" t="s">
        <v>4644</v>
      </c>
      <c r="V3352" s="34" t="s">
        <v>4645</v>
      </c>
      <c r="W3352" s="34" t="s">
        <v>13255</v>
      </c>
      <c r="X3352" s="34" t="s">
        <v>3503</v>
      </c>
    </row>
    <row r="3353" spans="14:24" x14ac:dyDescent="0.25">
      <c r="N3353" s="34" t="s">
        <v>3503</v>
      </c>
      <c r="O3353" s="34" t="s">
        <v>13170</v>
      </c>
      <c r="P3353" s="69">
        <v>4265</v>
      </c>
      <c r="Q3353" s="34" t="s">
        <v>13256</v>
      </c>
      <c r="R3353" s="34" t="s">
        <v>13257</v>
      </c>
      <c r="S3353" s="69">
        <v>44381</v>
      </c>
      <c r="T3353" s="70" t="s">
        <v>13258</v>
      </c>
      <c r="U3353" s="34" t="s">
        <v>4638</v>
      </c>
      <c r="V3353" s="34" t="s">
        <v>4639</v>
      </c>
      <c r="W3353" s="34" t="s">
        <v>13259</v>
      </c>
      <c r="X3353" s="34" t="s">
        <v>3503</v>
      </c>
    </row>
    <row r="3354" spans="14:24" x14ac:dyDescent="0.25">
      <c r="N3354" s="34" t="s">
        <v>3503</v>
      </c>
      <c r="O3354" s="34" t="s">
        <v>13170</v>
      </c>
      <c r="P3354" s="69">
        <v>4266</v>
      </c>
      <c r="Q3354" s="34" t="s">
        <v>13260</v>
      </c>
      <c r="R3354" s="34" t="s">
        <v>13261</v>
      </c>
      <c r="S3354" s="69">
        <v>44409</v>
      </c>
      <c r="T3354" s="70" t="s">
        <v>13262</v>
      </c>
      <c r="U3354" s="34" t="s">
        <v>4644</v>
      </c>
      <c r="V3354" s="34" t="s">
        <v>4645</v>
      </c>
      <c r="W3354" s="34" t="s">
        <v>13263</v>
      </c>
      <c r="X3354" s="34" t="s">
        <v>3503</v>
      </c>
    </row>
    <row r="3355" spans="14:24" x14ac:dyDescent="0.25">
      <c r="N3355" s="34" t="s">
        <v>3503</v>
      </c>
      <c r="O3355" s="34" t="s">
        <v>13170</v>
      </c>
      <c r="P3355" s="69">
        <v>4267</v>
      </c>
      <c r="Q3355" s="34" t="s">
        <v>13264</v>
      </c>
      <c r="R3355" s="34" t="s">
        <v>13265</v>
      </c>
      <c r="S3355" s="69">
        <v>44393</v>
      </c>
      <c r="T3355" s="70" t="s">
        <v>13266</v>
      </c>
      <c r="U3355" s="34" t="s">
        <v>4644</v>
      </c>
      <c r="V3355" s="34" t="s">
        <v>4645</v>
      </c>
      <c r="W3355" s="34" t="s">
        <v>12895</v>
      </c>
      <c r="X3355" s="34" t="s">
        <v>3503</v>
      </c>
    </row>
    <row r="3356" spans="14:24" x14ac:dyDescent="0.25">
      <c r="N3356" s="34" t="s">
        <v>3503</v>
      </c>
      <c r="O3356" s="34" t="s">
        <v>13170</v>
      </c>
      <c r="P3356" s="69">
        <v>4668</v>
      </c>
      <c r="Q3356" s="34" t="s">
        <v>13267</v>
      </c>
      <c r="R3356" s="34" t="s">
        <v>13268</v>
      </c>
      <c r="S3356" s="69">
        <v>36864</v>
      </c>
      <c r="T3356" s="70" t="s">
        <v>13269</v>
      </c>
      <c r="U3356" s="34" t="s">
        <v>4638</v>
      </c>
      <c r="V3356" s="34" t="s">
        <v>4639</v>
      </c>
      <c r="W3356" s="34" t="s">
        <v>13247</v>
      </c>
      <c r="X3356" s="34" t="s">
        <v>3503</v>
      </c>
    </row>
    <row r="3357" spans="14:24" x14ac:dyDescent="0.25">
      <c r="N3357" s="34" t="s">
        <v>3503</v>
      </c>
      <c r="O3357" s="34" t="s">
        <v>13170</v>
      </c>
      <c r="P3357" s="69">
        <v>5737</v>
      </c>
      <c r="Q3357" s="34" t="s">
        <v>13270</v>
      </c>
      <c r="R3357" s="34" t="s">
        <v>13271</v>
      </c>
      <c r="S3357" s="69">
        <v>45878</v>
      </c>
      <c r="T3357" s="70" t="s">
        <v>13272</v>
      </c>
      <c r="U3357" s="34" t="s">
        <v>4638</v>
      </c>
      <c r="V3357" s="34" t="s">
        <v>4639</v>
      </c>
      <c r="W3357" s="34" t="s">
        <v>13273</v>
      </c>
      <c r="X3357" s="34" t="s">
        <v>3503</v>
      </c>
    </row>
    <row r="3358" spans="14:24" x14ac:dyDescent="0.25">
      <c r="N3358" s="34" t="s">
        <v>3503</v>
      </c>
      <c r="O3358" s="34" t="s">
        <v>13170</v>
      </c>
      <c r="P3358" s="69">
        <v>6916</v>
      </c>
      <c r="Q3358" s="34" t="s">
        <v>13274</v>
      </c>
      <c r="R3358" s="34" t="s">
        <v>13275</v>
      </c>
      <c r="S3358" s="69">
        <v>45037</v>
      </c>
      <c r="T3358" s="70" t="s">
        <v>13276</v>
      </c>
      <c r="U3358" s="34" t="s">
        <v>4644</v>
      </c>
      <c r="V3358" s="34" t="s">
        <v>4645</v>
      </c>
      <c r="W3358" s="34" t="s">
        <v>13277</v>
      </c>
      <c r="X3358" s="34" t="s">
        <v>3503</v>
      </c>
    </row>
    <row r="3359" spans="14:24" x14ac:dyDescent="0.25">
      <c r="N3359" s="34" t="s">
        <v>3503</v>
      </c>
      <c r="O3359" s="34" t="s">
        <v>13170</v>
      </c>
      <c r="P3359" s="69">
        <v>6924</v>
      </c>
      <c r="Q3359" s="34" t="s">
        <v>13278</v>
      </c>
      <c r="R3359" s="34" t="s">
        <v>13279</v>
      </c>
      <c r="S3359" s="69">
        <v>45660</v>
      </c>
      <c r="T3359" s="70" t="s">
        <v>13280</v>
      </c>
      <c r="U3359" s="34" t="s">
        <v>4644</v>
      </c>
      <c r="V3359" s="34" t="s">
        <v>4645</v>
      </c>
      <c r="W3359" s="34" t="s">
        <v>13281</v>
      </c>
      <c r="X3359" s="34" t="s">
        <v>3503</v>
      </c>
    </row>
    <row r="3360" spans="14:24" x14ac:dyDescent="0.25">
      <c r="N3360" s="34" t="s">
        <v>3503</v>
      </c>
      <c r="O3360" s="34" t="s">
        <v>13282</v>
      </c>
      <c r="P3360" s="69">
        <v>7082</v>
      </c>
      <c r="Q3360" s="34" t="s">
        <v>13283</v>
      </c>
      <c r="R3360" s="34" t="s">
        <v>13284</v>
      </c>
      <c r="S3360" s="69">
        <v>44323</v>
      </c>
      <c r="T3360" s="70" t="s">
        <v>13285</v>
      </c>
      <c r="U3360" s="34" t="s">
        <v>4897</v>
      </c>
      <c r="V3360" s="34" t="s">
        <v>4897</v>
      </c>
      <c r="W3360" s="34" t="s">
        <v>13286</v>
      </c>
      <c r="X3360" s="34" t="s">
        <v>3503</v>
      </c>
    </row>
    <row r="3361" spans="14:24" x14ac:dyDescent="0.25">
      <c r="N3361" s="34" t="s">
        <v>3503</v>
      </c>
      <c r="O3361" s="34" t="s">
        <v>13282</v>
      </c>
      <c r="P3361" s="69">
        <v>7083</v>
      </c>
      <c r="Q3361" s="70" t="s">
        <v>13287</v>
      </c>
      <c r="R3361" s="34" t="s">
        <v>13288</v>
      </c>
      <c r="S3361" s="69">
        <v>29203</v>
      </c>
      <c r="T3361" s="70" t="s">
        <v>13289</v>
      </c>
      <c r="U3361" s="34" t="s">
        <v>4897</v>
      </c>
      <c r="V3361" s="34" t="s">
        <v>4897</v>
      </c>
      <c r="W3361" s="34" t="s">
        <v>13290</v>
      </c>
      <c r="X3361" s="34" t="s">
        <v>3503</v>
      </c>
    </row>
    <row r="3362" spans="14:24" x14ac:dyDescent="0.25">
      <c r="N3362" s="34" t="s">
        <v>3503</v>
      </c>
      <c r="O3362" s="34" t="s">
        <v>13291</v>
      </c>
      <c r="P3362" s="69">
        <v>8028</v>
      </c>
      <c r="Q3362" s="70" t="s">
        <v>13292</v>
      </c>
      <c r="R3362" s="34" t="s">
        <v>13293</v>
      </c>
      <c r="S3362" s="69">
        <v>46486</v>
      </c>
      <c r="T3362" s="70" t="s">
        <v>13294</v>
      </c>
      <c r="U3362" s="34" t="s">
        <v>3704</v>
      </c>
      <c r="V3362" s="34" t="s">
        <v>3704</v>
      </c>
      <c r="W3362" s="34" t="s">
        <v>12808</v>
      </c>
      <c r="X3362" s="34" t="s">
        <v>3503</v>
      </c>
    </row>
    <row r="3363" spans="14:24" x14ac:dyDescent="0.25">
      <c r="N3363" s="34" t="s">
        <v>3503</v>
      </c>
      <c r="O3363" s="34" t="s">
        <v>13291</v>
      </c>
      <c r="P3363" s="69">
        <v>8029</v>
      </c>
      <c r="Q3363" s="70" t="s">
        <v>13295</v>
      </c>
      <c r="R3363" s="34" t="s">
        <v>13296</v>
      </c>
      <c r="S3363" s="69">
        <v>46462</v>
      </c>
      <c r="T3363" s="70" t="s">
        <v>13297</v>
      </c>
      <c r="U3363" s="34" t="s">
        <v>3704</v>
      </c>
      <c r="V3363" s="34" t="s">
        <v>3704</v>
      </c>
      <c r="W3363" s="34" t="s">
        <v>12796</v>
      </c>
      <c r="X3363" s="34" t="s">
        <v>3503</v>
      </c>
    </row>
    <row r="3364" spans="14:24" x14ac:dyDescent="0.25">
      <c r="N3364" s="34" t="s">
        <v>3503</v>
      </c>
      <c r="O3364" s="34" t="s">
        <v>13291</v>
      </c>
      <c r="P3364" s="69">
        <v>8032</v>
      </c>
      <c r="Q3364" s="70" t="s">
        <v>13298</v>
      </c>
      <c r="R3364" s="34" t="s">
        <v>13299</v>
      </c>
      <c r="S3364" s="69">
        <v>46501</v>
      </c>
      <c r="T3364" s="70" t="s">
        <v>13300</v>
      </c>
      <c r="U3364" s="34" t="s">
        <v>3704</v>
      </c>
      <c r="V3364" s="34" t="s">
        <v>3704</v>
      </c>
      <c r="W3364" s="34" t="s">
        <v>12800</v>
      </c>
      <c r="X3364" s="34" t="s">
        <v>3503</v>
      </c>
    </row>
    <row r="3365" spans="14:24" x14ac:dyDescent="0.25">
      <c r="N3365" s="34" t="s">
        <v>3503</v>
      </c>
      <c r="O3365" s="34" t="s">
        <v>13291</v>
      </c>
      <c r="P3365" s="69">
        <v>8033</v>
      </c>
      <c r="Q3365" s="70" t="s">
        <v>13301</v>
      </c>
      <c r="R3365" s="34" t="s">
        <v>13302</v>
      </c>
      <c r="S3365" s="69">
        <v>46500</v>
      </c>
      <c r="T3365" s="70" t="s">
        <v>13303</v>
      </c>
      <c r="U3365" s="34" t="s">
        <v>3704</v>
      </c>
      <c r="V3365" s="34" t="s">
        <v>3704</v>
      </c>
      <c r="W3365" s="34" t="s">
        <v>12796</v>
      </c>
      <c r="X3365" s="34" t="s">
        <v>3503</v>
      </c>
    </row>
    <row r="3366" spans="14:24" x14ac:dyDescent="0.25">
      <c r="N3366" s="34" t="s">
        <v>3503</v>
      </c>
      <c r="O3366" s="34" t="s">
        <v>13304</v>
      </c>
      <c r="P3366" s="69">
        <v>8018</v>
      </c>
      <c r="Q3366" s="70" t="s">
        <v>13305</v>
      </c>
      <c r="R3366" s="34" t="s">
        <v>13306</v>
      </c>
      <c r="S3366" s="69">
        <v>46414</v>
      </c>
      <c r="T3366" s="70" t="s">
        <v>13307</v>
      </c>
      <c r="U3366" s="34" t="s">
        <v>3704</v>
      </c>
      <c r="V3366" s="34" t="s">
        <v>3704</v>
      </c>
      <c r="W3366" s="34" t="s">
        <v>13308</v>
      </c>
      <c r="X3366" s="34" t="s">
        <v>3503</v>
      </c>
    </row>
    <row r="3367" spans="14:24" x14ac:dyDescent="0.25">
      <c r="N3367" s="34" t="s">
        <v>3503</v>
      </c>
      <c r="O3367" s="34" t="s">
        <v>13304</v>
      </c>
      <c r="P3367" s="69">
        <v>8019</v>
      </c>
      <c r="Q3367" s="70" t="s">
        <v>13309</v>
      </c>
      <c r="R3367" s="34" t="s">
        <v>13310</v>
      </c>
      <c r="S3367" s="69">
        <v>46496</v>
      </c>
      <c r="T3367" s="70" t="s">
        <v>13311</v>
      </c>
      <c r="U3367" s="34" t="s">
        <v>3704</v>
      </c>
      <c r="V3367" s="34" t="s">
        <v>3704</v>
      </c>
      <c r="W3367" s="34" t="s">
        <v>12828</v>
      </c>
      <c r="X3367" s="34" t="s">
        <v>3503</v>
      </c>
    </row>
    <row r="3368" spans="14:24" x14ac:dyDescent="0.25">
      <c r="N3368" s="34" t="s">
        <v>3503</v>
      </c>
      <c r="O3368" s="34" t="s">
        <v>13304</v>
      </c>
      <c r="P3368" s="69">
        <v>8024</v>
      </c>
      <c r="Q3368" s="70" t="s">
        <v>13312</v>
      </c>
      <c r="R3368" s="34" t="s">
        <v>13313</v>
      </c>
      <c r="S3368" s="69">
        <v>46548</v>
      </c>
      <c r="T3368" s="70" t="s">
        <v>13314</v>
      </c>
      <c r="U3368" s="34" t="s">
        <v>3704</v>
      </c>
      <c r="V3368" s="34" t="s">
        <v>3704</v>
      </c>
      <c r="W3368" s="34" t="s">
        <v>12824</v>
      </c>
      <c r="X3368" s="34" t="s">
        <v>3503</v>
      </c>
    </row>
    <row r="3369" spans="14:24" x14ac:dyDescent="0.25">
      <c r="N3369" s="34" t="s">
        <v>3503</v>
      </c>
      <c r="O3369" s="34" t="s">
        <v>13304</v>
      </c>
      <c r="P3369" s="69">
        <v>8025</v>
      </c>
      <c r="Q3369" s="70" t="s">
        <v>13315</v>
      </c>
      <c r="R3369" s="34" t="s">
        <v>13316</v>
      </c>
      <c r="S3369" s="69">
        <v>46497</v>
      </c>
      <c r="T3369" s="70" t="s">
        <v>13317</v>
      </c>
      <c r="U3369" s="34" t="s">
        <v>3704</v>
      </c>
      <c r="V3369" s="34" t="s">
        <v>3704</v>
      </c>
      <c r="W3369" s="34" t="s">
        <v>12828</v>
      </c>
      <c r="X3369" s="34" t="s">
        <v>3503</v>
      </c>
    </row>
    <row r="3370" spans="14:24" x14ac:dyDescent="0.25">
      <c r="N3370" s="34" t="s">
        <v>3503</v>
      </c>
      <c r="O3370" s="34" t="s">
        <v>13318</v>
      </c>
      <c r="P3370" s="69">
        <v>7086</v>
      </c>
      <c r="Q3370" s="34" t="s">
        <v>13319</v>
      </c>
      <c r="R3370" s="34" t="s">
        <v>13320</v>
      </c>
      <c r="S3370" s="69">
        <v>60933</v>
      </c>
      <c r="T3370" s="70" t="s">
        <v>13321</v>
      </c>
      <c r="U3370" s="34" t="s">
        <v>5066</v>
      </c>
      <c r="V3370" s="34" t="s">
        <v>5067</v>
      </c>
      <c r="W3370" s="70" t="s">
        <v>13322</v>
      </c>
      <c r="X3370" s="34" t="s">
        <v>3503</v>
      </c>
    </row>
    <row r="3371" spans="14:24" x14ac:dyDescent="0.25">
      <c r="N3371" s="34" t="s">
        <v>3503</v>
      </c>
      <c r="O3371" s="34" t="s">
        <v>13318</v>
      </c>
      <c r="P3371" s="69">
        <v>7087</v>
      </c>
      <c r="Q3371" s="34" t="s">
        <v>13323</v>
      </c>
      <c r="R3371" s="34" t="s">
        <v>13324</v>
      </c>
      <c r="S3371" s="69">
        <v>60926</v>
      </c>
      <c r="T3371" s="70" t="s">
        <v>13325</v>
      </c>
      <c r="U3371" s="34" t="s">
        <v>5066</v>
      </c>
      <c r="V3371" s="34" t="s">
        <v>5067</v>
      </c>
      <c r="W3371" s="70" t="s">
        <v>13326</v>
      </c>
      <c r="X3371" s="34" t="s">
        <v>3503</v>
      </c>
    </row>
    <row r="3372" spans="14:24" x14ac:dyDescent="0.25">
      <c r="N3372" s="34" t="s">
        <v>3503</v>
      </c>
      <c r="O3372" s="34" t="s">
        <v>13327</v>
      </c>
      <c r="P3372" s="69">
        <v>7029</v>
      </c>
      <c r="Q3372" s="34" t="s">
        <v>13328</v>
      </c>
      <c r="R3372" s="34" t="s">
        <v>13329</v>
      </c>
      <c r="S3372" s="69">
        <v>43238</v>
      </c>
      <c r="T3372" s="70" t="s">
        <v>13330</v>
      </c>
      <c r="U3372" s="34" t="s">
        <v>4638</v>
      </c>
      <c r="V3372" s="34" t="s">
        <v>4639</v>
      </c>
      <c r="W3372" s="34" t="s">
        <v>13331</v>
      </c>
      <c r="X3372" s="34" t="s">
        <v>3503</v>
      </c>
    </row>
    <row r="3373" spans="14:24" x14ac:dyDescent="0.25">
      <c r="N3373" s="34" t="s">
        <v>3503</v>
      </c>
      <c r="O3373" s="34" t="s">
        <v>13327</v>
      </c>
      <c r="P3373" s="69">
        <v>7030</v>
      </c>
      <c r="Q3373" s="34" t="s">
        <v>13332</v>
      </c>
      <c r="R3373" s="34" t="s">
        <v>13333</v>
      </c>
      <c r="S3373" s="69">
        <v>43231</v>
      </c>
      <c r="T3373" s="70" t="s">
        <v>13334</v>
      </c>
      <c r="U3373" s="34" t="s">
        <v>4644</v>
      </c>
      <c r="V3373" s="34" t="s">
        <v>4645</v>
      </c>
      <c r="W3373" s="34" t="s">
        <v>12868</v>
      </c>
      <c r="X3373" s="34" t="s">
        <v>3503</v>
      </c>
    </row>
    <row r="3374" spans="14:24" x14ac:dyDescent="0.25">
      <c r="N3374" s="34" t="s">
        <v>3503</v>
      </c>
      <c r="O3374" s="34" t="s">
        <v>13327</v>
      </c>
      <c r="P3374" s="69">
        <v>7031</v>
      </c>
      <c r="Q3374" s="34" t="s">
        <v>13335</v>
      </c>
      <c r="R3374" s="34" t="s">
        <v>13336</v>
      </c>
      <c r="S3374" s="69">
        <v>43227</v>
      </c>
      <c r="T3374" s="70" t="s">
        <v>13337</v>
      </c>
      <c r="U3374" s="34" t="s">
        <v>4638</v>
      </c>
      <c r="V3374" s="34" t="s">
        <v>4639</v>
      </c>
      <c r="W3374" s="34" t="s">
        <v>13331</v>
      </c>
      <c r="X3374" s="34" t="s">
        <v>3503</v>
      </c>
    </row>
    <row r="3375" spans="14:24" x14ac:dyDescent="0.25">
      <c r="N3375" s="34" t="s">
        <v>3503</v>
      </c>
      <c r="O3375" s="34" t="s">
        <v>13327</v>
      </c>
      <c r="P3375" s="69">
        <v>7032</v>
      </c>
      <c r="Q3375" s="34" t="s">
        <v>13338</v>
      </c>
      <c r="R3375" s="34" t="s">
        <v>13339</v>
      </c>
      <c r="S3375" s="69">
        <v>43230</v>
      </c>
      <c r="T3375" s="70" t="s">
        <v>13340</v>
      </c>
      <c r="U3375" s="34" t="s">
        <v>4644</v>
      </c>
      <c r="V3375" s="34" t="s">
        <v>4645</v>
      </c>
      <c r="W3375" s="34" t="s">
        <v>12872</v>
      </c>
      <c r="X3375" s="34" t="s">
        <v>3503</v>
      </c>
    </row>
    <row r="3376" spans="14:24" x14ac:dyDescent="0.25">
      <c r="N3376" s="34" t="s">
        <v>3503</v>
      </c>
      <c r="O3376" s="34" t="s">
        <v>13327</v>
      </c>
      <c r="P3376" s="69">
        <v>7033</v>
      </c>
      <c r="Q3376" s="34" t="s">
        <v>13341</v>
      </c>
      <c r="R3376" s="34" t="s">
        <v>13342</v>
      </c>
      <c r="S3376" s="69">
        <v>43255</v>
      </c>
      <c r="T3376" s="70" t="s">
        <v>13343</v>
      </c>
      <c r="U3376" s="34" t="s">
        <v>4638</v>
      </c>
      <c r="V3376" s="34" t="s">
        <v>4639</v>
      </c>
      <c r="W3376" s="34" t="s">
        <v>13331</v>
      </c>
      <c r="X3376" s="34" t="s">
        <v>3503</v>
      </c>
    </row>
    <row r="3377" spans="14:24" x14ac:dyDescent="0.25">
      <c r="N3377" s="34" t="s">
        <v>3503</v>
      </c>
      <c r="O3377" s="34" t="s">
        <v>13327</v>
      </c>
      <c r="P3377" s="69">
        <v>7034</v>
      </c>
      <c r="Q3377" s="34" t="s">
        <v>13344</v>
      </c>
      <c r="R3377" s="34" t="s">
        <v>13345</v>
      </c>
      <c r="S3377" s="69">
        <v>43229</v>
      </c>
      <c r="T3377" s="70" t="s">
        <v>13346</v>
      </c>
      <c r="U3377" s="34" t="s">
        <v>4644</v>
      </c>
      <c r="V3377" s="34" t="s">
        <v>4645</v>
      </c>
      <c r="W3377" s="34" t="s">
        <v>12868</v>
      </c>
      <c r="X3377" s="34" t="s">
        <v>3503</v>
      </c>
    </row>
    <row r="3378" spans="14:24" x14ac:dyDescent="0.25">
      <c r="N3378" s="34" t="s">
        <v>3503</v>
      </c>
      <c r="O3378" s="34" t="s">
        <v>13327</v>
      </c>
      <c r="P3378" s="69">
        <v>7035</v>
      </c>
      <c r="Q3378" s="70" t="s">
        <v>13347</v>
      </c>
      <c r="R3378" s="34" t="s">
        <v>13348</v>
      </c>
      <c r="S3378" s="69">
        <v>43249</v>
      </c>
      <c r="T3378" s="70" t="s">
        <v>13349</v>
      </c>
      <c r="U3378" s="34" t="s">
        <v>4638</v>
      </c>
      <c r="V3378" s="34" t="s">
        <v>4639</v>
      </c>
      <c r="W3378" s="34" t="s">
        <v>13331</v>
      </c>
      <c r="X3378" s="34" t="s">
        <v>3503</v>
      </c>
    </row>
    <row r="3379" spans="14:24" x14ac:dyDescent="0.25">
      <c r="N3379" s="34" t="s">
        <v>3503</v>
      </c>
      <c r="O3379" s="34" t="s">
        <v>13327</v>
      </c>
      <c r="P3379" s="69">
        <v>7036</v>
      </c>
      <c r="Q3379" s="70" t="s">
        <v>13350</v>
      </c>
      <c r="R3379" s="34" t="s">
        <v>13351</v>
      </c>
      <c r="S3379" s="69">
        <v>43086</v>
      </c>
      <c r="T3379" s="70" t="s">
        <v>13352</v>
      </c>
      <c r="U3379" s="34" t="s">
        <v>4644</v>
      </c>
      <c r="V3379" s="34" t="s">
        <v>4645</v>
      </c>
      <c r="W3379" s="34" t="s">
        <v>12868</v>
      </c>
      <c r="X3379" s="34" t="s">
        <v>3503</v>
      </c>
    </row>
    <row r="3380" spans="14:24" x14ac:dyDescent="0.25">
      <c r="N3380" s="34" t="s">
        <v>3503</v>
      </c>
      <c r="O3380" s="34" t="s">
        <v>13327</v>
      </c>
      <c r="P3380" s="69">
        <v>7037</v>
      </c>
      <c r="Q3380" s="70" t="s">
        <v>13353</v>
      </c>
      <c r="R3380" s="34" t="s">
        <v>13354</v>
      </c>
      <c r="S3380" s="69">
        <v>43223</v>
      </c>
      <c r="T3380" s="70" t="s">
        <v>13355</v>
      </c>
      <c r="U3380" s="34" t="s">
        <v>4638</v>
      </c>
      <c r="V3380" s="34" t="s">
        <v>4639</v>
      </c>
      <c r="W3380" s="34" t="s">
        <v>13331</v>
      </c>
      <c r="X3380" s="34" t="s">
        <v>3503</v>
      </c>
    </row>
    <row r="3381" spans="14:24" x14ac:dyDescent="0.25">
      <c r="N3381" s="34" t="s">
        <v>3503</v>
      </c>
      <c r="O3381" s="34" t="s">
        <v>13327</v>
      </c>
      <c r="P3381" s="69">
        <v>7038</v>
      </c>
      <c r="Q3381" s="70" t="s">
        <v>13356</v>
      </c>
      <c r="R3381" s="34" t="s">
        <v>13357</v>
      </c>
      <c r="S3381" s="69">
        <v>43062</v>
      </c>
      <c r="T3381" s="70" t="s">
        <v>13358</v>
      </c>
      <c r="U3381" s="34" t="s">
        <v>4644</v>
      </c>
      <c r="V3381" s="34" t="s">
        <v>4645</v>
      </c>
      <c r="W3381" s="34" t="s">
        <v>13359</v>
      </c>
      <c r="X3381" s="34" t="s">
        <v>3503</v>
      </c>
    </row>
    <row r="3382" spans="14:24" x14ac:dyDescent="0.25">
      <c r="N3382" s="34" t="s">
        <v>3503</v>
      </c>
      <c r="O3382" s="34" t="s">
        <v>13327</v>
      </c>
      <c r="P3382" s="69">
        <v>7039</v>
      </c>
      <c r="Q3382" s="34" t="s">
        <v>13360</v>
      </c>
      <c r="R3382" s="34" t="s">
        <v>13361</v>
      </c>
      <c r="S3382" s="69">
        <v>43247</v>
      </c>
      <c r="T3382" s="70" t="s">
        <v>13362</v>
      </c>
      <c r="U3382" s="34" t="s">
        <v>4638</v>
      </c>
      <c r="V3382" s="34" t="s">
        <v>4639</v>
      </c>
      <c r="W3382" s="34" t="s">
        <v>13331</v>
      </c>
      <c r="X3382" s="34" t="s">
        <v>3503</v>
      </c>
    </row>
    <row r="3383" spans="14:24" x14ac:dyDescent="0.25">
      <c r="N3383" s="34" t="s">
        <v>3503</v>
      </c>
      <c r="O3383" s="34" t="s">
        <v>13327</v>
      </c>
      <c r="P3383" s="69">
        <v>7040</v>
      </c>
      <c r="Q3383" s="70" t="s">
        <v>13363</v>
      </c>
      <c r="R3383" s="34" t="s">
        <v>13364</v>
      </c>
      <c r="S3383" s="69">
        <v>43237</v>
      </c>
      <c r="T3383" s="70" t="s">
        <v>13365</v>
      </c>
      <c r="U3383" s="34" t="s">
        <v>4644</v>
      </c>
      <c r="V3383" s="34" t="s">
        <v>4645</v>
      </c>
      <c r="W3383" s="34" t="s">
        <v>12868</v>
      </c>
      <c r="X3383" s="34" t="s">
        <v>3503</v>
      </c>
    </row>
    <row r="3384" spans="14:24" x14ac:dyDescent="0.25">
      <c r="N3384" s="34" t="s">
        <v>3503</v>
      </c>
      <c r="O3384" s="34" t="s">
        <v>13327</v>
      </c>
      <c r="P3384" s="69">
        <v>7041</v>
      </c>
      <c r="Q3384" s="34" t="s">
        <v>13366</v>
      </c>
      <c r="R3384" s="34" t="s">
        <v>13367</v>
      </c>
      <c r="S3384" s="69">
        <v>58940</v>
      </c>
      <c r="T3384" s="70" t="s">
        <v>13368</v>
      </c>
      <c r="U3384" s="34" t="s">
        <v>5017</v>
      </c>
      <c r="V3384" s="34" t="s">
        <v>5017</v>
      </c>
      <c r="W3384" s="34" t="s">
        <v>13369</v>
      </c>
      <c r="X3384" s="34" t="s">
        <v>3503</v>
      </c>
    </row>
    <row r="3385" spans="14:24" x14ac:dyDescent="0.25">
      <c r="N3385" s="34" t="s">
        <v>3503</v>
      </c>
      <c r="O3385" s="34" t="s">
        <v>13327</v>
      </c>
      <c r="P3385" s="69">
        <v>7042</v>
      </c>
      <c r="Q3385" s="70" t="s">
        <v>13370</v>
      </c>
      <c r="R3385" s="34" t="s">
        <v>13371</v>
      </c>
      <c r="S3385" s="69">
        <v>58956</v>
      </c>
      <c r="T3385" s="70" t="s">
        <v>13372</v>
      </c>
      <c r="U3385" s="34" t="s">
        <v>5017</v>
      </c>
      <c r="V3385" s="34" t="s">
        <v>5017</v>
      </c>
      <c r="W3385" s="34" t="s">
        <v>13373</v>
      </c>
      <c r="X3385" s="34" t="s">
        <v>3503</v>
      </c>
    </row>
    <row r="3386" spans="14:24" x14ac:dyDescent="0.25">
      <c r="N3386" s="34" t="s">
        <v>3503</v>
      </c>
      <c r="O3386" s="34" t="s">
        <v>13327</v>
      </c>
      <c r="P3386" s="69">
        <v>7043</v>
      </c>
      <c r="Q3386" s="70" t="s">
        <v>13374</v>
      </c>
      <c r="R3386" s="34" t="s">
        <v>13375</v>
      </c>
      <c r="S3386" s="69">
        <v>58918</v>
      </c>
      <c r="T3386" s="70" t="s">
        <v>13376</v>
      </c>
      <c r="U3386" s="34" t="s">
        <v>5017</v>
      </c>
      <c r="V3386" s="34" t="s">
        <v>5017</v>
      </c>
      <c r="W3386" s="34" t="s">
        <v>13369</v>
      </c>
      <c r="X3386" s="34" t="s">
        <v>3503</v>
      </c>
    </row>
    <row r="3387" spans="14:24" x14ac:dyDescent="0.25">
      <c r="N3387" s="34" t="s">
        <v>3503</v>
      </c>
      <c r="O3387" s="34" t="s">
        <v>13327</v>
      </c>
      <c r="P3387" s="69">
        <v>7044</v>
      </c>
      <c r="Q3387" s="70" t="s">
        <v>13377</v>
      </c>
      <c r="R3387" s="34" t="s">
        <v>13378</v>
      </c>
      <c r="S3387" s="69">
        <v>58961</v>
      </c>
      <c r="T3387" s="70" t="s">
        <v>13379</v>
      </c>
      <c r="U3387" s="34" t="s">
        <v>5017</v>
      </c>
      <c r="V3387" s="34" t="s">
        <v>5017</v>
      </c>
      <c r="W3387" s="34" t="s">
        <v>13373</v>
      </c>
      <c r="X3387" s="34" t="s">
        <v>3503</v>
      </c>
    </row>
    <row r="3388" spans="14:24" x14ac:dyDescent="0.25">
      <c r="N3388" s="34" t="s">
        <v>3503</v>
      </c>
      <c r="O3388" s="34" t="s">
        <v>13327</v>
      </c>
      <c r="P3388" s="69">
        <v>8528</v>
      </c>
      <c r="Q3388" s="70" t="s">
        <v>13380</v>
      </c>
      <c r="R3388" s="34" t="s">
        <v>13381</v>
      </c>
      <c r="S3388" s="69">
        <v>58943</v>
      </c>
      <c r="T3388" s="70" t="s">
        <v>13382</v>
      </c>
      <c r="U3388" s="34" t="s">
        <v>5017</v>
      </c>
      <c r="V3388" s="34" t="s">
        <v>5017</v>
      </c>
      <c r="W3388" s="34" t="s">
        <v>13383</v>
      </c>
      <c r="X3388" s="34" t="s">
        <v>3503</v>
      </c>
    </row>
    <row r="3389" spans="14:24" x14ac:dyDescent="0.25">
      <c r="N3389" s="34" t="s">
        <v>3503</v>
      </c>
      <c r="O3389" s="34" t="s">
        <v>13327</v>
      </c>
      <c r="P3389" s="69">
        <v>8529</v>
      </c>
      <c r="Q3389" s="70" t="s">
        <v>13384</v>
      </c>
      <c r="R3389" s="34" t="s">
        <v>13385</v>
      </c>
      <c r="S3389" s="69">
        <v>58957</v>
      </c>
      <c r="T3389" s="70" t="s">
        <v>13386</v>
      </c>
      <c r="U3389" s="34" t="s">
        <v>5017</v>
      </c>
      <c r="V3389" s="34" t="s">
        <v>5017</v>
      </c>
      <c r="W3389" s="34" t="s">
        <v>13387</v>
      </c>
      <c r="X3389" s="34" t="s">
        <v>3503</v>
      </c>
    </row>
    <row r="3390" spans="14:24" x14ac:dyDescent="0.25">
      <c r="N3390" s="34" t="s">
        <v>3503</v>
      </c>
      <c r="O3390" s="34" t="s">
        <v>13327</v>
      </c>
      <c r="P3390" s="69">
        <v>8530</v>
      </c>
      <c r="Q3390" s="70" t="s">
        <v>13388</v>
      </c>
      <c r="R3390" s="34" t="s">
        <v>13389</v>
      </c>
      <c r="S3390" s="69">
        <v>58953</v>
      </c>
      <c r="T3390" s="70" t="s">
        <v>13390</v>
      </c>
      <c r="U3390" s="34" t="s">
        <v>5017</v>
      </c>
      <c r="V3390" s="34" t="s">
        <v>5017</v>
      </c>
      <c r="W3390" s="34" t="s">
        <v>13383</v>
      </c>
      <c r="X3390" s="34" t="s">
        <v>3503</v>
      </c>
    </row>
    <row r="3391" spans="14:24" x14ac:dyDescent="0.25">
      <c r="N3391" s="34" t="s">
        <v>3503</v>
      </c>
      <c r="O3391" s="34" t="s">
        <v>13327</v>
      </c>
      <c r="P3391" s="69">
        <v>8532</v>
      </c>
      <c r="Q3391" s="70" t="s">
        <v>13391</v>
      </c>
      <c r="R3391" s="34" t="s">
        <v>13392</v>
      </c>
      <c r="S3391" s="69">
        <v>58944</v>
      </c>
      <c r="T3391" s="70" t="s">
        <v>13393</v>
      </c>
      <c r="U3391" s="34" t="s">
        <v>5017</v>
      </c>
      <c r="V3391" s="34" t="s">
        <v>5017</v>
      </c>
      <c r="W3391" s="34" t="s">
        <v>13387</v>
      </c>
      <c r="X3391" s="34" t="s">
        <v>3503</v>
      </c>
    </row>
    <row r="3392" spans="14:24" x14ac:dyDescent="0.25">
      <c r="N3392" s="34" t="s">
        <v>3503</v>
      </c>
      <c r="O3392" s="34" t="s">
        <v>13394</v>
      </c>
      <c r="P3392" s="69">
        <v>7054</v>
      </c>
      <c r="Q3392" s="34" t="s">
        <v>13395</v>
      </c>
      <c r="R3392" s="34" t="s">
        <v>13396</v>
      </c>
      <c r="S3392" s="69">
        <v>43289</v>
      </c>
      <c r="T3392" s="70" t="s">
        <v>13397</v>
      </c>
      <c r="U3392" s="34" t="s">
        <v>4638</v>
      </c>
      <c r="V3392" s="34" t="s">
        <v>4639</v>
      </c>
      <c r="W3392" s="34" t="s">
        <v>13398</v>
      </c>
      <c r="X3392" s="34" t="s">
        <v>3503</v>
      </c>
    </row>
    <row r="3393" spans="14:24" x14ac:dyDescent="0.25">
      <c r="N3393" s="34" t="s">
        <v>3503</v>
      </c>
      <c r="O3393" s="34" t="s">
        <v>13394</v>
      </c>
      <c r="P3393" s="69">
        <v>7055</v>
      </c>
      <c r="Q3393" s="34" t="s">
        <v>13399</v>
      </c>
      <c r="R3393" s="34" t="s">
        <v>13400</v>
      </c>
      <c r="S3393" s="69">
        <v>43271</v>
      </c>
      <c r="T3393" s="70" t="s">
        <v>13401</v>
      </c>
      <c r="U3393" s="34" t="s">
        <v>4644</v>
      </c>
      <c r="V3393" s="34" t="s">
        <v>4645</v>
      </c>
      <c r="W3393" s="34" t="s">
        <v>13402</v>
      </c>
      <c r="X3393" s="34" t="s">
        <v>3503</v>
      </c>
    </row>
    <row r="3394" spans="14:24" x14ac:dyDescent="0.25">
      <c r="N3394" s="34" t="s">
        <v>3503</v>
      </c>
      <c r="O3394" s="34" t="s">
        <v>13394</v>
      </c>
      <c r="P3394" s="69">
        <v>7056</v>
      </c>
      <c r="Q3394" s="34" t="s">
        <v>13403</v>
      </c>
      <c r="R3394" s="34" t="s">
        <v>13404</v>
      </c>
      <c r="S3394" s="69">
        <v>43248</v>
      </c>
      <c r="T3394" s="70" t="s">
        <v>13405</v>
      </c>
      <c r="U3394" s="34" t="s">
        <v>4638</v>
      </c>
      <c r="V3394" s="34" t="s">
        <v>4639</v>
      </c>
      <c r="W3394" s="34" t="s">
        <v>13406</v>
      </c>
      <c r="X3394" s="34" t="s">
        <v>3503</v>
      </c>
    </row>
    <row r="3395" spans="14:24" x14ac:dyDescent="0.25">
      <c r="N3395" s="34" t="s">
        <v>3503</v>
      </c>
      <c r="O3395" s="34" t="s">
        <v>13394</v>
      </c>
      <c r="P3395" s="69">
        <v>7057</v>
      </c>
      <c r="Q3395" s="70" t="s">
        <v>13407</v>
      </c>
      <c r="R3395" s="34" t="s">
        <v>13408</v>
      </c>
      <c r="S3395" s="69">
        <v>43027</v>
      </c>
      <c r="T3395" s="70" t="s">
        <v>13409</v>
      </c>
      <c r="U3395" s="34" t="s">
        <v>4644</v>
      </c>
      <c r="V3395" s="34" t="s">
        <v>4645</v>
      </c>
      <c r="W3395" s="34" t="s">
        <v>13410</v>
      </c>
      <c r="X3395" s="34" t="s">
        <v>3503</v>
      </c>
    </row>
    <row r="3396" spans="14:24" x14ac:dyDescent="0.25">
      <c r="N3396" s="34" t="s">
        <v>3503</v>
      </c>
      <c r="O3396" s="34" t="s">
        <v>13394</v>
      </c>
      <c r="P3396" s="69">
        <v>7058</v>
      </c>
      <c r="Q3396" s="34" t="s">
        <v>13411</v>
      </c>
      <c r="R3396" s="34" t="s">
        <v>13412</v>
      </c>
      <c r="S3396" s="69">
        <v>58955</v>
      </c>
      <c r="T3396" s="70" t="s">
        <v>13413</v>
      </c>
      <c r="U3396" s="34" t="s">
        <v>5017</v>
      </c>
      <c r="V3396" s="34" t="s">
        <v>5017</v>
      </c>
      <c r="W3396" s="34" t="s">
        <v>12935</v>
      </c>
      <c r="X3396" s="34" t="s">
        <v>3503</v>
      </c>
    </row>
    <row r="3397" spans="14:24" x14ac:dyDescent="0.25">
      <c r="N3397" s="34" t="s">
        <v>3503</v>
      </c>
      <c r="O3397" s="34" t="s">
        <v>13394</v>
      </c>
      <c r="P3397" s="69">
        <v>7059</v>
      </c>
      <c r="Q3397" s="70" t="s">
        <v>13414</v>
      </c>
      <c r="R3397" s="34" t="s">
        <v>13415</v>
      </c>
      <c r="S3397" s="69">
        <v>58928</v>
      </c>
      <c r="T3397" s="70" t="s">
        <v>13416</v>
      </c>
      <c r="U3397" s="34" t="s">
        <v>5017</v>
      </c>
      <c r="V3397" s="34" t="s">
        <v>5017</v>
      </c>
      <c r="W3397" s="34" t="s">
        <v>13417</v>
      </c>
      <c r="X3397" s="34" t="s">
        <v>3503</v>
      </c>
    </row>
    <row r="3398" spans="14:24" x14ac:dyDescent="0.25">
      <c r="N3398" s="34" t="s">
        <v>3503</v>
      </c>
      <c r="O3398" s="34" t="s">
        <v>13394</v>
      </c>
      <c r="P3398" s="69">
        <v>8583</v>
      </c>
      <c r="Q3398" s="70" t="s">
        <v>13418</v>
      </c>
      <c r="R3398" s="34" t="s">
        <v>13419</v>
      </c>
      <c r="S3398" s="69">
        <v>58954</v>
      </c>
      <c r="T3398" s="70" t="s">
        <v>13420</v>
      </c>
      <c r="U3398" s="34" t="s">
        <v>5017</v>
      </c>
      <c r="V3398" s="34" t="s">
        <v>5017</v>
      </c>
      <c r="W3398" s="34" t="s">
        <v>12935</v>
      </c>
      <c r="X3398" s="34" t="s">
        <v>3503</v>
      </c>
    </row>
    <row r="3399" spans="14:24" x14ac:dyDescent="0.25">
      <c r="N3399" s="34" t="s">
        <v>3503</v>
      </c>
      <c r="O3399" s="34" t="s">
        <v>13394</v>
      </c>
      <c r="P3399" s="69">
        <v>8584</v>
      </c>
      <c r="Q3399" s="70" t="s">
        <v>13421</v>
      </c>
      <c r="R3399" s="34" t="s">
        <v>13422</v>
      </c>
      <c r="S3399" s="69">
        <v>58917</v>
      </c>
      <c r="T3399" s="70" t="s">
        <v>13423</v>
      </c>
      <c r="U3399" s="34" t="s">
        <v>5017</v>
      </c>
      <c r="V3399" s="34" t="s">
        <v>5017</v>
      </c>
      <c r="W3399" s="34" t="s">
        <v>13417</v>
      </c>
      <c r="X3399" s="34" t="s">
        <v>3503</v>
      </c>
    </row>
    <row r="3400" spans="14:24" x14ac:dyDescent="0.25">
      <c r="N3400" s="34" t="s">
        <v>3503</v>
      </c>
      <c r="O3400" s="34" t="s">
        <v>13424</v>
      </c>
      <c r="P3400" s="69">
        <v>7045</v>
      </c>
      <c r="Q3400" s="34" t="s">
        <v>13425</v>
      </c>
      <c r="R3400" s="34" t="s">
        <v>13426</v>
      </c>
      <c r="S3400" s="69">
        <v>43575</v>
      </c>
      <c r="T3400" s="70" t="s">
        <v>13427</v>
      </c>
      <c r="U3400" s="34" t="s">
        <v>4638</v>
      </c>
      <c r="V3400" s="34" t="s">
        <v>4639</v>
      </c>
      <c r="W3400" s="34" t="s">
        <v>13428</v>
      </c>
      <c r="X3400" s="34" t="s">
        <v>3503</v>
      </c>
    </row>
    <row r="3401" spans="14:24" x14ac:dyDescent="0.25">
      <c r="N3401" s="34" t="s">
        <v>3503</v>
      </c>
      <c r="O3401" s="34" t="s">
        <v>13424</v>
      </c>
      <c r="P3401" s="69">
        <v>7046</v>
      </c>
      <c r="Q3401" s="34" t="s">
        <v>13429</v>
      </c>
      <c r="R3401" s="34" t="s">
        <v>13430</v>
      </c>
      <c r="S3401" s="69">
        <v>43257</v>
      </c>
      <c r="T3401" s="70" t="s">
        <v>13431</v>
      </c>
      <c r="U3401" s="34" t="s">
        <v>4644</v>
      </c>
      <c r="V3401" s="34" t="s">
        <v>4645</v>
      </c>
      <c r="W3401" s="70" t="s">
        <v>13432</v>
      </c>
      <c r="X3401" s="34" t="s">
        <v>3503</v>
      </c>
    </row>
    <row r="3402" spans="14:24" x14ac:dyDescent="0.25">
      <c r="N3402" s="34" t="s">
        <v>3503</v>
      </c>
      <c r="O3402" s="34" t="s">
        <v>13424</v>
      </c>
      <c r="P3402" s="69">
        <v>7047</v>
      </c>
      <c r="Q3402" s="34" t="s">
        <v>13433</v>
      </c>
      <c r="R3402" s="34" t="s">
        <v>13434</v>
      </c>
      <c r="S3402" s="69">
        <v>43241</v>
      </c>
      <c r="T3402" s="70" t="s">
        <v>13435</v>
      </c>
      <c r="U3402" s="34" t="s">
        <v>4638</v>
      </c>
      <c r="V3402" s="34" t="s">
        <v>4639</v>
      </c>
      <c r="W3402" s="34" t="s">
        <v>13436</v>
      </c>
      <c r="X3402" s="34" t="s">
        <v>3503</v>
      </c>
    </row>
    <row r="3403" spans="14:24" x14ac:dyDescent="0.25">
      <c r="N3403" s="34" t="s">
        <v>3503</v>
      </c>
      <c r="O3403" s="34" t="s">
        <v>13424</v>
      </c>
      <c r="P3403" s="69">
        <v>7048</v>
      </c>
      <c r="Q3403" s="70" t="s">
        <v>13437</v>
      </c>
      <c r="R3403" s="34" t="s">
        <v>13438</v>
      </c>
      <c r="S3403" s="69">
        <v>43084</v>
      </c>
      <c r="T3403" s="70" t="s">
        <v>13439</v>
      </c>
      <c r="U3403" s="34" t="s">
        <v>4644</v>
      </c>
      <c r="V3403" s="34" t="s">
        <v>4645</v>
      </c>
      <c r="W3403" s="34" t="s">
        <v>13440</v>
      </c>
      <c r="X3403" s="34" t="s">
        <v>3503</v>
      </c>
    </row>
    <row r="3404" spans="14:24" x14ac:dyDescent="0.25">
      <c r="N3404" s="34" t="s">
        <v>3503</v>
      </c>
      <c r="O3404" s="34" t="s">
        <v>13424</v>
      </c>
      <c r="P3404" s="69">
        <v>7049</v>
      </c>
      <c r="Q3404" s="34" t="s">
        <v>13441</v>
      </c>
      <c r="R3404" s="34" t="s">
        <v>13442</v>
      </c>
      <c r="S3404" s="69">
        <v>43319</v>
      </c>
      <c r="T3404" s="70" t="s">
        <v>13443</v>
      </c>
      <c r="U3404" s="34" t="s">
        <v>4638</v>
      </c>
      <c r="V3404" s="34" t="s">
        <v>4639</v>
      </c>
      <c r="W3404" s="34" t="s">
        <v>13444</v>
      </c>
      <c r="X3404" s="34" t="s">
        <v>3503</v>
      </c>
    </row>
    <row r="3405" spans="14:24" x14ac:dyDescent="0.25">
      <c r="N3405" s="34" t="s">
        <v>3503</v>
      </c>
      <c r="O3405" s="34" t="s">
        <v>13424</v>
      </c>
      <c r="P3405" s="69">
        <v>7050</v>
      </c>
      <c r="Q3405" s="34" t="s">
        <v>13445</v>
      </c>
      <c r="R3405" s="34" t="s">
        <v>13446</v>
      </c>
      <c r="S3405" s="69">
        <v>43324</v>
      </c>
      <c r="T3405" s="70" t="s">
        <v>13447</v>
      </c>
      <c r="U3405" s="34" t="s">
        <v>4644</v>
      </c>
      <c r="V3405" s="34" t="s">
        <v>4645</v>
      </c>
      <c r="W3405" s="34" t="s">
        <v>13448</v>
      </c>
      <c r="X3405" s="34" t="s">
        <v>3503</v>
      </c>
    </row>
    <row r="3406" spans="14:24" x14ac:dyDescent="0.25">
      <c r="N3406" s="34" t="s">
        <v>3503</v>
      </c>
      <c r="O3406" s="34" t="s">
        <v>13424</v>
      </c>
      <c r="P3406" s="69">
        <v>7051</v>
      </c>
      <c r="Q3406" s="34" t="s">
        <v>13449</v>
      </c>
      <c r="R3406" s="34" t="s">
        <v>13450</v>
      </c>
      <c r="S3406" s="69">
        <v>43355</v>
      </c>
      <c r="T3406" s="70" t="s">
        <v>13451</v>
      </c>
      <c r="U3406" s="34" t="s">
        <v>4638</v>
      </c>
      <c r="V3406" s="34" t="s">
        <v>4639</v>
      </c>
      <c r="W3406" s="34" t="s">
        <v>13452</v>
      </c>
      <c r="X3406" s="34" t="s">
        <v>3503</v>
      </c>
    </row>
    <row r="3407" spans="14:24" x14ac:dyDescent="0.25">
      <c r="N3407" s="34" t="s">
        <v>3503</v>
      </c>
      <c r="O3407" s="34" t="s">
        <v>13424</v>
      </c>
      <c r="P3407" s="69">
        <v>7052</v>
      </c>
      <c r="Q3407" s="34" t="s">
        <v>13453</v>
      </c>
      <c r="R3407" s="34" t="s">
        <v>13454</v>
      </c>
      <c r="S3407" s="69">
        <v>58915</v>
      </c>
      <c r="T3407" s="70" t="s">
        <v>13455</v>
      </c>
      <c r="U3407" s="34" t="s">
        <v>5017</v>
      </c>
      <c r="V3407" s="34" t="s">
        <v>5017</v>
      </c>
      <c r="W3407" s="34" t="s">
        <v>12970</v>
      </c>
      <c r="X3407" s="34" t="s">
        <v>3503</v>
      </c>
    </row>
    <row r="3408" spans="14:24" x14ac:dyDescent="0.25">
      <c r="N3408" s="34" t="s">
        <v>3503</v>
      </c>
      <c r="O3408" s="34" t="s">
        <v>13424</v>
      </c>
      <c r="P3408" s="69">
        <v>7053</v>
      </c>
      <c r="Q3408" s="70" t="s">
        <v>13456</v>
      </c>
      <c r="R3408" s="34" t="s">
        <v>13457</v>
      </c>
      <c r="S3408" s="69">
        <v>58949</v>
      </c>
      <c r="T3408" s="70" t="s">
        <v>13458</v>
      </c>
      <c r="U3408" s="34" t="s">
        <v>5017</v>
      </c>
      <c r="V3408" s="34" t="s">
        <v>5017</v>
      </c>
      <c r="W3408" s="34" t="s">
        <v>13459</v>
      </c>
      <c r="X3408" s="34" t="s">
        <v>3503</v>
      </c>
    </row>
    <row r="3409" spans="14:24" x14ac:dyDescent="0.25">
      <c r="N3409" s="34" t="s">
        <v>3503</v>
      </c>
      <c r="O3409" s="34" t="s">
        <v>13424</v>
      </c>
      <c r="P3409" s="69">
        <v>8337</v>
      </c>
      <c r="Q3409" s="70" t="s">
        <v>13460</v>
      </c>
      <c r="R3409" s="34" t="s">
        <v>13461</v>
      </c>
      <c r="S3409" s="69">
        <v>43085</v>
      </c>
      <c r="T3409" s="70" t="s">
        <v>13462</v>
      </c>
      <c r="U3409" s="34" t="s">
        <v>4644</v>
      </c>
      <c r="V3409" s="34" t="s">
        <v>4645</v>
      </c>
      <c r="W3409" s="34" t="s">
        <v>13463</v>
      </c>
      <c r="X3409" s="34" t="s">
        <v>3503</v>
      </c>
    </row>
    <row r="3410" spans="14:24" x14ac:dyDescent="0.25">
      <c r="N3410" s="34" t="s">
        <v>3503</v>
      </c>
      <c r="O3410" s="34" t="s">
        <v>13424</v>
      </c>
      <c r="P3410" s="69">
        <v>8581</v>
      </c>
      <c r="Q3410" s="70" t="s">
        <v>13464</v>
      </c>
      <c r="R3410" s="34" t="s">
        <v>13465</v>
      </c>
      <c r="S3410" s="69">
        <v>58886</v>
      </c>
      <c r="T3410" s="70" t="s">
        <v>13466</v>
      </c>
      <c r="U3410" s="34" t="s">
        <v>5017</v>
      </c>
      <c r="V3410" s="34" t="s">
        <v>5017</v>
      </c>
      <c r="W3410" s="34" t="s">
        <v>12970</v>
      </c>
      <c r="X3410" s="34" t="s">
        <v>3503</v>
      </c>
    </row>
    <row r="3411" spans="14:24" x14ac:dyDescent="0.25">
      <c r="N3411" s="34" t="s">
        <v>3503</v>
      </c>
      <c r="O3411" s="34" t="s">
        <v>13424</v>
      </c>
      <c r="P3411" s="69">
        <v>8582</v>
      </c>
      <c r="Q3411" s="70" t="s">
        <v>13467</v>
      </c>
      <c r="R3411" s="34" t="s">
        <v>13468</v>
      </c>
      <c r="S3411" s="69">
        <v>58908</v>
      </c>
      <c r="T3411" s="70" t="s">
        <v>13469</v>
      </c>
      <c r="U3411" s="34" t="s">
        <v>5017</v>
      </c>
      <c r="V3411" s="34" t="s">
        <v>5017</v>
      </c>
      <c r="W3411" s="34" t="s">
        <v>13459</v>
      </c>
      <c r="X3411" s="34" t="s">
        <v>3503</v>
      </c>
    </row>
    <row r="3412" spans="14:24" x14ac:dyDescent="0.25">
      <c r="N3412" s="34" t="s">
        <v>3503</v>
      </c>
      <c r="O3412" s="34" t="s">
        <v>13470</v>
      </c>
      <c r="P3412" s="69">
        <v>8511</v>
      </c>
      <c r="Q3412" s="70" t="s">
        <v>13471</v>
      </c>
      <c r="R3412" s="34" t="s">
        <v>13472</v>
      </c>
      <c r="S3412" s="69">
        <v>46570</v>
      </c>
      <c r="T3412" s="70" t="s">
        <v>13473</v>
      </c>
      <c r="U3412" s="34" t="s">
        <v>3704</v>
      </c>
      <c r="V3412" s="34" t="s">
        <v>3704</v>
      </c>
      <c r="W3412" s="34" t="s">
        <v>13474</v>
      </c>
      <c r="X3412" s="34" t="s">
        <v>3503</v>
      </c>
    </row>
    <row r="3413" spans="14:24" x14ac:dyDescent="0.25">
      <c r="N3413" s="34" t="s">
        <v>3503</v>
      </c>
      <c r="O3413" s="34" t="s">
        <v>13470</v>
      </c>
      <c r="P3413" s="69">
        <v>8512</v>
      </c>
      <c r="Q3413" s="70" t="s">
        <v>13475</v>
      </c>
      <c r="R3413" s="34" t="s">
        <v>13476</v>
      </c>
      <c r="S3413" s="69">
        <v>46579</v>
      </c>
      <c r="T3413" s="70" t="s">
        <v>13477</v>
      </c>
      <c r="U3413" s="34" t="s">
        <v>3704</v>
      </c>
      <c r="V3413" s="34" t="s">
        <v>3704</v>
      </c>
      <c r="W3413" s="34" t="s">
        <v>13478</v>
      </c>
      <c r="X3413" s="34" t="s">
        <v>3503</v>
      </c>
    </row>
    <row r="3414" spans="14:24" x14ac:dyDescent="0.25">
      <c r="N3414" s="34" t="s">
        <v>3503</v>
      </c>
      <c r="O3414" s="34" t="s">
        <v>13470</v>
      </c>
      <c r="P3414" s="69">
        <v>8513</v>
      </c>
      <c r="Q3414" s="70" t="s">
        <v>13479</v>
      </c>
      <c r="R3414" s="34" t="s">
        <v>13480</v>
      </c>
      <c r="S3414" s="69">
        <v>60774</v>
      </c>
      <c r="T3414" s="70" t="s">
        <v>13481</v>
      </c>
      <c r="U3414" s="34" t="s">
        <v>3704</v>
      </c>
      <c r="V3414" s="34" t="s">
        <v>3704</v>
      </c>
      <c r="W3414" s="34" t="s">
        <v>13474</v>
      </c>
      <c r="X3414" s="34" t="s">
        <v>3503</v>
      </c>
    </row>
    <row r="3415" spans="14:24" x14ac:dyDescent="0.25">
      <c r="N3415" s="34" t="s">
        <v>3503</v>
      </c>
      <c r="O3415" s="34" t="s">
        <v>13470</v>
      </c>
      <c r="P3415" s="69">
        <v>8514</v>
      </c>
      <c r="Q3415" s="70" t="s">
        <v>13482</v>
      </c>
      <c r="R3415" s="34" t="s">
        <v>13483</v>
      </c>
      <c r="S3415" s="69">
        <v>60913</v>
      </c>
      <c r="T3415" s="70" t="s">
        <v>13484</v>
      </c>
      <c r="U3415" s="34" t="s">
        <v>3704</v>
      </c>
      <c r="V3415" s="34" t="s">
        <v>3704</v>
      </c>
      <c r="W3415" s="34" t="s">
        <v>13485</v>
      </c>
      <c r="X3415" s="34" t="s">
        <v>3503</v>
      </c>
    </row>
    <row r="3416" spans="14:24" x14ac:dyDescent="0.25">
      <c r="N3416" s="34" t="s">
        <v>3503</v>
      </c>
      <c r="O3416" s="34" t="s">
        <v>13486</v>
      </c>
      <c r="P3416" s="69">
        <v>8519</v>
      </c>
      <c r="Q3416" s="34" t="s">
        <v>13487</v>
      </c>
      <c r="R3416" s="34" t="s">
        <v>13488</v>
      </c>
      <c r="S3416" s="69">
        <v>46564</v>
      </c>
      <c r="T3416" s="70" t="s">
        <v>13489</v>
      </c>
      <c r="U3416" s="34" t="s">
        <v>3704</v>
      </c>
      <c r="V3416" s="34" t="s">
        <v>3704</v>
      </c>
      <c r="W3416" s="34" t="s">
        <v>13490</v>
      </c>
      <c r="X3416" s="34" t="s">
        <v>3503</v>
      </c>
    </row>
    <row r="3417" spans="14:24" x14ac:dyDescent="0.25">
      <c r="N3417" s="34" t="s">
        <v>3503</v>
      </c>
      <c r="O3417" s="34" t="s">
        <v>13486</v>
      </c>
      <c r="P3417" s="69">
        <v>8520</v>
      </c>
      <c r="Q3417" s="70" t="s">
        <v>13491</v>
      </c>
      <c r="R3417" s="34" t="s">
        <v>13492</v>
      </c>
      <c r="S3417" s="69">
        <v>46551</v>
      </c>
      <c r="T3417" s="70" t="s">
        <v>13493</v>
      </c>
      <c r="U3417" s="34" t="s">
        <v>3704</v>
      </c>
      <c r="V3417" s="34" t="s">
        <v>3704</v>
      </c>
      <c r="W3417" s="34" t="s">
        <v>13494</v>
      </c>
      <c r="X3417" s="34" t="s">
        <v>3503</v>
      </c>
    </row>
    <row r="3418" spans="14:24" x14ac:dyDescent="0.25">
      <c r="N3418" s="34" t="s">
        <v>3503</v>
      </c>
      <c r="O3418" s="34" t="s">
        <v>13486</v>
      </c>
      <c r="P3418" s="69">
        <v>8521</v>
      </c>
      <c r="Q3418" s="70" t="s">
        <v>13495</v>
      </c>
      <c r="R3418" s="34" t="s">
        <v>13496</v>
      </c>
      <c r="S3418" s="69">
        <v>60855</v>
      </c>
      <c r="T3418" s="70" t="s">
        <v>13497</v>
      </c>
      <c r="U3418" s="34" t="s">
        <v>3704</v>
      </c>
      <c r="V3418" s="34" t="s">
        <v>3704</v>
      </c>
      <c r="W3418" s="34" t="s">
        <v>13490</v>
      </c>
      <c r="X3418" s="34" t="s">
        <v>3503</v>
      </c>
    </row>
    <row r="3419" spans="14:24" x14ac:dyDescent="0.25">
      <c r="N3419" s="34" t="s">
        <v>3503</v>
      </c>
      <c r="O3419" s="34" t="s">
        <v>13486</v>
      </c>
      <c r="P3419" s="69">
        <v>8522</v>
      </c>
      <c r="Q3419" s="70" t="s">
        <v>13498</v>
      </c>
      <c r="R3419" s="34" t="s">
        <v>13499</v>
      </c>
      <c r="S3419" s="69">
        <v>60866</v>
      </c>
      <c r="T3419" s="70" t="s">
        <v>13500</v>
      </c>
      <c r="U3419" s="34" t="s">
        <v>3704</v>
      </c>
      <c r="V3419" s="34" t="s">
        <v>3704</v>
      </c>
      <c r="W3419" s="34" t="s">
        <v>13501</v>
      </c>
      <c r="X3419" s="34" t="s">
        <v>3503</v>
      </c>
    </row>
    <row r="3420" spans="14:24" x14ac:dyDescent="0.25">
      <c r="N3420" s="34" t="s">
        <v>3503</v>
      </c>
      <c r="O3420" s="34" t="s">
        <v>13502</v>
      </c>
      <c r="P3420" s="69">
        <v>7062</v>
      </c>
      <c r="Q3420" s="70" t="s">
        <v>13503</v>
      </c>
      <c r="R3420" s="34" t="s">
        <v>13504</v>
      </c>
      <c r="S3420" s="69">
        <v>44351</v>
      </c>
      <c r="T3420" s="70" t="s">
        <v>13505</v>
      </c>
      <c r="U3420" s="34" t="s">
        <v>4638</v>
      </c>
      <c r="V3420" s="34" t="s">
        <v>4639</v>
      </c>
      <c r="W3420" s="34" t="s">
        <v>13506</v>
      </c>
      <c r="X3420" s="34" t="s">
        <v>3503</v>
      </c>
    </row>
    <row r="3421" spans="14:24" x14ac:dyDescent="0.25">
      <c r="N3421" s="34" t="s">
        <v>3503</v>
      </c>
      <c r="O3421" s="34" t="s">
        <v>13502</v>
      </c>
      <c r="P3421" s="69">
        <v>8585</v>
      </c>
      <c r="Q3421" s="34" t="s">
        <v>13507</v>
      </c>
      <c r="R3421" s="34" t="s">
        <v>13508</v>
      </c>
      <c r="S3421" s="69">
        <v>44288</v>
      </c>
      <c r="T3421" s="70" t="s">
        <v>13509</v>
      </c>
      <c r="U3421" s="34" t="s">
        <v>4644</v>
      </c>
      <c r="V3421" s="34" t="s">
        <v>4645</v>
      </c>
      <c r="W3421" s="34" t="s">
        <v>13510</v>
      </c>
      <c r="X3421" s="34" t="s">
        <v>3503</v>
      </c>
    </row>
    <row r="3422" spans="14:24" x14ac:dyDescent="0.25">
      <c r="N3422" s="34" t="s">
        <v>3503</v>
      </c>
      <c r="O3422" s="34" t="s">
        <v>13502</v>
      </c>
      <c r="P3422" s="69">
        <v>8586</v>
      </c>
      <c r="Q3422" s="70" t="s">
        <v>13511</v>
      </c>
      <c r="R3422" s="34" t="s">
        <v>13512</v>
      </c>
      <c r="S3422" s="69">
        <v>60979</v>
      </c>
      <c r="T3422" s="70" t="s">
        <v>13513</v>
      </c>
      <c r="U3422" s="34" t="s">
        <v>4638</v>
      </c>
      <c r="V3422" s="34" t="s">
        <v>4639</v>
      </c>
      <c r="W3422" s="34" t="s">
        <v>13506</v>
      </c>
      <c r="X3422" s="34" t="s">
        <v>3503</v>
      </c>
    </row>
    <row r="3423" spans="14:24" x14ac:dyDescent="0.25">
      <c r="N3423" s="34" t="s">
        <v>3503</v>
      </c>
      <c r="O3423" s="34" t="s">
        <v>13502</v>
      </c>
      <c r="P3423" s="69">
        <v>8587</v>
      </c>
      <c r="Q3423" s="70" t="s">
        <v>13514</v>
      </c>
      <c r="R3423" s="34" t="s">
        <v>13515</v>
      </c>
      <c r="S3423" s="69">
        <v>60885</v>
      </c>
      <c r="T3423" s="70" t="s">
        <v>13516</v>
      </c>
      <c r="U3423" s="34" t="s">
        <v>4644</v>
      </c>
      <c r="V3423" s="34" t="s">
        <v>4645</v>
      </c>
      <c r="W3423" s="34" t="s">
        <v>13517</v>
      </c>
      <c r="X3423" s="34" t="s">
        <v>3503</v>
      </c>
    </row>
    <row r="3424" spans="14:24" x14ac:dyDescent="0.25">
      <c r="N3424" s="34" t="s">
        <v>3503</v>
      </c>
      <c r="O3424" s="34" t="s">
        <v>13518</v>
      </c>
      <c r="P3424" s="69">
        <v>7061</v>
      </c>
      <c r="Q3424" s="70" t="s">
        <v>13519</v>
      </c>
      <c r="R3424" s="34" t="s">
        <v>13520</v>
      </c>
      <c r="S3424" s="69">
        <v>44390</v>
      </c>
      <c r="T3424" s="70" t="s">
        <v>13521</v>
      </c>
      <c r="U3424" s="34" t="s">
        <v>4638</v>
      </c>
      <c r="V3424" s="34" t="s">
        <v>4639</v>
      </c>
      <c r="W3424" s="34" t="s">
        <v>13522</v>
      </c>
      <c r="X3424" s="34" t="s">
        <v>3503</v>
      </c>
    </row>
    <row r="3425" spans="14:24" x14ac:dyDescent="0.25">
      <c r="N3425" s="34" t="s">
        <v>3503</v>
      </c>
      <c r="O3425" s="34" t="s">
        <v>13518</v>
      </c>
      <c r="P3425" s="69">
        <v>8588</v>
      </c>
      <c r="Q3425" s="34" t="s">
        <v>13523</v>
      </c>
      <c r="R3425" s="34" t="s">
        <v>13524</v>
      </c>
      <c r="S3425" s="69">
        <v>44352</v>
      </c>
      <c r="T3425" s="70" t="s">
        <v>13525</v>
      </c>
      <c r="U3425" s="34" t="s">
        <v>4644</v>
      </c>
      <c r="V3425" s="34" t="s">
        <v>4645</v>
      </c>
      <c r="W3425" s="34" t="s">
        <v>13526</v>
      </c>
      <c r="X3425" s="34" t="s">
        <v>3503</v>
      </c>
    </row>
    <row r="3426" spans="14:24" x14ac:dyDescent="0.25">
      <c r="N3426" s="34" t="s">
        <v>3503</v>
      </c>
      <c r="O3426" s="34" t="s">
        <v>13518</v>
      </c>
      <c r="P3426" s="69">
        <v>8589</v>
      </c>
      <c r="Q3426" s="70" t="s">
        <v>13527</v>
      </c>
      <c r="R3426" s="34" t="s">
        <v>13528</v>
      </c>
      <c r="S3426" s="69">
        <v>60835</v>
      </c>
      <c r="T3426" s="70" t="s">
        <v>13529</v>
      </c>
      <c r="U3426" s="34" t="s">
        <v>4638</v>
      </c>
      <c r="V3426" s="34" t="s">
        <v>4639</v>
      </c>
      <c r="W3426" s="34" t="s">
        <v>13522</v>
      </c>
      <c r="X3426" s="34" t="s">
        <v>3503</v>
      </c>
    </row>
    <row r="3427" spans="14:24" x14ac:dyDescent="0.25">
      <c r="N3427" s="34" t="s">
        <v>3503</v>
      </c>
      <c r="O3427" s="34" t="s">
        <v>13518</v>
      </c>
      <c r="P3427" s="69">
        <v>8590</v>
      </c>
      <c r="Q3427" s="70" t="s">
        <v>13530</v>
      </c>
      <c r="R3427" s="34" t="s">
        <v>13531</v>
      </c>
      <c r="S3427" s="69">
        <v>60844</v>
      </c>
      <c r="T3427" s="70" t="s">
        <v>13532</v>
      </c>
      <c r="U3427" s="34" t="s">
        <v>4644</v>
      </c>
      <c r="V3427" s="34" t="s">
        <v>4645</v>
      </c>
      <c r="W3427" s="34" t="s">
        <v>13526</v>
      </c>
      <c r="X3427" s="34" t="s">
        <v>3503</v>
      </c>
    </row>
    <row r="3428" spans="14:24" x14ac:dyDescent="0.25">
      <c r="N3428" s="34" t="s">
        <v>3503</v>
      </c>
      <c r="O3428" s="34" t="s">
        <v>13533</v>
      </c>
      <c r="P3428" s="69">
        <v>7060</v>
      </c>
      <c r="Q3428" s="34" t="s">
        <v>13534</v>
      </c>
      <c r="R3428" s="34" t="s">
        <v>13535</v>
      </c>
      <c r="S3428" s="69">
        <v>58210</v>
      </c>
      <c r="T3428" s="70" t="s">
        <v>13536</v>
      </c>
      <c r="U3428" s="34" t="s">
        <v>5017</v>
      </c>
      <c r="V3428" s="34" t="s">
        <v>5017</v>
      </c>
      <c r="W3428" s="34" t="s">
        <v>5018</v>
      </c>
      <c r="X3428" s="34" t="s">
        <v>3503</v>
      </c>
    </row>
    <row r="3429" spans="14:24" x14ac:dyDescent="0.25">
      <c r="N3429" s="34" t="s">
        <v>3503</v>
      </c>
      <c r="O3429" s="34" t="s">
        <v>13537</v>
      </c>
      <c r="P3429" s="69">
        <v>7063</v>
      </c>
      <c r="Q3429" s="34" t="s">
        <v>13538</v>
      </c>
      <c r="R3429" s="34" t="s">
        <v>13539</v>
      </c>
      <c r="S3429" s="69">
        <v>45822</v>
      </c>
      <c r="T3429" s="70" t="s">
        <v>13540</v>
      </c>
      <c r="U3429" s="34" t="s">
        <v>4638</v>
      </c>
      <c r="V3429" s="34" t="s">
        <v>4639</v>
      </c>
      <c r="W3429" s="34" t="s">
        <v>13541</v>
      </c>
      <c r="X3429" s="34" t="s">
        <v>3503</v>
      </c>
    </row>
    <row r="3430" spans="14:24" x14ac:dyDescent="0.25">
      <c r="N3430" s="34" t="s">
        <v>3503</v>
      </c>
      <c r="O3430" s="34" t="s">
        <v>13537</v>
      </c>
      <c r="P3430" s="69">
        <v>7064</v>
      </c>
      <c r="Q3430" s="34" t="s">
        <v>13542</v>
      </c>
      <c r="R3430" s="34" t="s">
        <v>13543</v>
      </c>
      <c r="S3430" s="69">
        <v>45814</v>
      </c>
      <c r="T3430" s="70" t="s">
        <v>13544</v>
      </c>
      <c r="U3430" s="34" t="s">
        <v>4644</v>
      </c>
      <c r="V3430" s="34" t="s">
        <v>4645</v>
      </c>
      <c r="W3430" s="34" t="s">
        <v>13545</v>
      </c>
      <c r="X3430" s="34" t="s">
        <v>3503</v>
      </c>
    </row>
    <row r="3431" spans="14:24" x14ac:dyDescent="0.25">
      <c r="N3431" s="34" t="s">
        <v>3503</v>
      </c>
      <c r="O3431" s="34" t="s">
        <v>13537</v>
      </c>
      <c r="P3431" s="69">
        <v>7065</v>
      </c>
      <c r="Q3431" s="34" t="s">
        <v>13546</v>
      </c>
      <c r="R3431" s="34" t="s">
        <v>13547</v>
      </c>
      <c r="S3431" s="69">
        <v>45805</v>
      </c>
      <c r="T3431" s="70" t="s">
        <v>13548</v>
      </c>
      <c r="U3431" s="34" t="s">
        <v>4638</v>
      </c>
      <c r="V3431" s="34" t="s">
        <v>4639</v>
      </c>
      <c r="W3431" s="34" t="s">
        <v>13549</v>
      </c>
      <c r="X3431" s="34" t="s">
        <v>3503</v>
      </c>
    </row>
    <row r="3432" spans="14:24" x14ac:dyDescent="0.25">
      <c r="N3432" s="34" t="s">
        <v>3503</v>
      </c>
      <c r="O3432" s="34" t="s">
        <v>13537</v>
      </c>
      <c r="P3432" s="69">
        <v>7075</v>
      </c>
      <c r="Q3432" s="34" t="s">
        <v>13550</v>
      </c>
      <c r="R3432" s="34" t="s">
        <v>13551</v>
      </c>
      <c r="S3432" s="69">
        <v>45616</v>
      </c>
      <c r="T3432" s="70" t="s">
        <v>13552</v>
      </c>
      <c r="U3432" s="34" t="s">
        <v>4644</v>
      </c>
      <c r="V3432" s="34" t="s">
        <v>4645</v>
      </c>
      <c r="W3432" s="34" t="s">
        <v>13553</v>
      </c>
      <c r="X3432" s="34" t="s">
        <v>3503</v>
      </c>
    </row>
    <row r="3433" spans="14:24" x14ac:dyDescent="0.25">
      <c r="N3433" s="34" t="s">
        <v>3503</v>
      </c>
      <c r="O3433" s="34" t="s">
        <v>13537</v>
      </c>
      <c r="P3433" s="69">
        <v>7076</v>
      </c>
      <c r="Q3433" s="34" t="s">
        <v>13554</v>
      </c>
      <c r="R3433" s="34" t="s">
        <v>13555</v>
      </c>
      <c r="S3433" s="69">
        <v>36857</v>
      </c>
      <c r="T3433" s="70" t="s">
        <v>13556</v>
      </c>
      <c r="U3433" s="34" t="s">
        <v>4638</v>
      </c>
      <c r="V3433" s="34" t="s">
        <v>4639</v>
      </c>
      <c r="W3433" s="34" t="s">
        <v>13557</v>
      </c>
      <c r="X3433" s="34" t="s">
        <v>3503</v>
      </c>
    </row>
    <row r="3434" spans="14:24" x14ac:dyDescent="0.25">
      <c r="N3434" s="34" t="s">
        <v>3503</v>
      </c>
      <c r="O3434" s="34" t="s">
        <v>13537</v>
      </c>
      <c r="P3434" s="69">
        <v>7077</v>
      </c>
      <c r="Q3434" s="34" t="s">
        <v>13558</v>
      </c>
      <c r="R3434" s="34" t="s">
        <v>13559</v>
      </c>
      <c r="S3434" s="69">
        <v>36850</v>
      </c>
      <c r="T3434" s="70" t="s">
        <v>13560</v>
      </c>
      <c r="U3434" s="34" t="s">
        <v>4644</v>
      </c>
      <c r="V3434" s="34" t="s">
        <v>4645</v>
      </c>
      <c r="W3434" s="34" t="s">
        <v>13561</v>
      </c>
      <c r="X3434" s="34" t="s">
        <v>3503</v>
      </c>
    </row>
    <row r="3435" spans="14:24" x14ac:dyDescent="0.25">
      <c r="N3435" s="34" t="s">
        <v>3503</v>
      </c>
      <c r="O3435" s="34" t="s">
        <v>13537</v>
      </c>
      <c r="P3435" s="69">
        <v>7078</v>
      </c>
      <c r="Q3435" s="34" t="s">
        <v>13562</v>
      </c>
      <c r="R3435" s="34" t="s">
        <v>13563</v>
      </c>
      <c r="S3435" s="69">
        <v>36856</v>
      </c>
      <c r="T3435" s="70" t="s">
        <v>13564</v>
      </c>
      <c r="U3435" s="34" t="s">
        <v>4638</v>
      </c>
      <c r="V3435" s="34" t="s">
        <v>4639</v>
      </c>
      <c r="W3435" s="34" t="s">
        <v>13565</v>
      </c>
      <c r="X3435" s="34" t="s">
        <v>3503</v>
      </c>
    </row>
    <row r="3436" spans="14:24" x14ac:dyDescent="0.25">
      <c r="N3436" s="34" t="s">
        <v>3503</v>
      </c>
      <c r="O3436" s="34" t="s">
        <v>13537</v>
      </c>
      <c r="P3436" s="69">
        <v>7079</v>
      </c>
      <c r="Q3436" s="34" t="s">
        <v>13566</v>
      </c>
      <c r="R3436" s="34" t="s">
        <v>13567</v>
      </c>
      <c r="S3436" s="69">
        <v>45533</v>
      </c>
      <c r="T3436" s="70" t="s">
        <v>13568</v>
      </c>
      <c r="U3436" s="34" t="s">
        <v>4644</v>
      </c>
      <c r="V3436" s="34" t="s">
        <v>4645</v>
      </c>
      <c r="W3436" s="34" t="s">
        <v>13569</v>
      </c>
      <c r="X3436" s="34" t="s">
        <v>3503</v>
      </c>
    </row>
    <row r="3437" spans="14:24" x14ac:dyDescent="0.25">
      <c r="N3437" s="34" t="s">
        <v>3503</v>
      </c>
      <c r="O3437" s="34" t="s">
        <v>13570</v>
      </c>
      <c r="P3437" s="69">
        <v>7084</v>
      </c>
      <c r="Q3437" s="34" t="s">
        <v>13571</v>
      </c>
      <c r="R3437" s="34" t="s">
        <v>13572</v>
      </c>
      <c r="S3437" s="69">
        <v>44383</v>
      </c>
      <c r="T3437" s="70" t="s">
        <v>13573</v>
      </c>
      <c r="U3437" s="34" t="s">
        <v>4638</v>
      </c>
      <c r="V3437" s="34" t="s">
        <v>4639</v>
      </c>
      <c r="W3437" s="34" t="s">
        <v>13574</v>
      </c>
      <c r="X3437" s="34" t="s">
        <v>3503</v>
      </c>
    </row>
    <row r="3438" spans="14:24" x14ac:dyDescent="0.25">
      <c r="N3438" s="34" t="s">
        <v>3503</v>
      </c>
      <c r="O3438" s="34" t="s">
        <v>13570</v>
      </c>
      <c r="P3438" s="69">
        <v>7084</v>
      </c>
      <c r="Q3438" s="34" t="s">
        <v>13571</v>
      </c>
      <c r="R3438" s="34" t="s">
        <v>13575</v>
      </c>
      <c r="S3438" s="69">
        <v>56672</v>
      </c>
      <c r="T3438" s="70" t="s">
        <v>13576</v>
      </c>
      <c r="U3438" s="34" t="s">
        <v>4728</v>
      </c>
      <c r="V3438" s="34" t="s">
        <v>4741</v>
      </c>
      <c r="W3438" s="34" t="s">
        <v>13577</v>
      </c>
      <c r="X3438" s="34" t="s">
        <v>3503</v>
      </c>
    </row>
    <row r="3439" spans="14:24" x14ac:dyDescent="0.25">
      <c r="N3439" s="34" t="s">
        <v>3503</v>
      </c>
      <c r="O3439" s="34" t="s">
        <v>13570</v>
      </c>
      <c r="P3439" s="69">
        <v>7085</v>
      </c>
      <c r="Q3439" s="34" t="s">
        <v>13578</v>
      </c>
      <c r="R3439" s="34" t="s">
        <v>13579</v>
      </c>
      <c r="S3439" s="69">
        <v>44343</v>
      </c>
      <c r="T3439" s="70" t="s">
        <v>13580</v>
      </c>
      <c r="U3439" s="34" t="s">
        <v>4644</v>
      </c>
      <c r="V3439" s="34" t="s">
        <v>4645</v>
      </c>
      <c r="W3439" s="70" t="s">
        <v>13581</v>
      </c>
      <c r="X3439" s="34" t="s">
        <v>3503</v>
      </c>
    </row>
    <row r="3440" spans="14:24" x14ac:dyDescent="0.25">
      <c r="N3440" s="34" t="s">
        <v>3503</v>
      </c>
      <c r="O3440" s="34" t="s">
        <v>13570</v>
      </c>
      <c r="P3440" s="69">
        <v>7085</v>
      </c>
      <c r="Q3440" s="34" t="s">
        <v>13578</v>
      </c>
      <c r="R3440" s="34" t="s">
        <v>13582</v>
      </c>
      <c r="S3440" s="69">
        <v>56673</v>
      </c>
      <c r="T3440" s="70" t="s">
        <v>13583</v>
      </c>
      <c r="U3440" s="34" t="s">
        <v>4644</v>
      </c>
      <c r="V3440" s="34" t="s">
        <v>4645</v>
      </c>
      <c r="W3440" s="70" t="s">
        <v>13584</v>
      </c>
      <c r="X3440" s="34" t="s">
        <v>3503</v>
      </c>
    </row>
    <row r="3441" spans="14:24" x14ac:dyDescent="0.25">
      <c r="N3441" s="34" t="s">
        <v>3503</v>
      </c>
      <c r="O3441" s="34" t="s">
        <v>13570</v>
      </c>
      <c r="P3441" s="69">
        <v>8734</v>
      </c>
      <c r="Q3441" s="34" t="s">
        <v>13585</v>
      </c>
      <c r="R3441" s="34" t="s">
        <v>13586</v>
      </c>
      <c r="S3441" s="69">
        <v>56713</v>
      </c>
      <c r="T3441" s="70" t="s">
        <v>13587</v>
      </c>
      <c r="U3441" s="34" t="s">
        <v>4638</v>
      </c>
      <c r="V3441" s="34" t="s">
        <v>4639</v>
      </c>
      <c r="W3441" s="34" t="s">
        <v>13588</v>
      </c>
      <c r="X3441" s="34" t="s">
        <v>3503</v>
      </c>
    </row>
    <row r="3442" spans="14:24" x14ac:dyDescent="0.25">
      <c r="N3442" s="34" t="s">
        <v>3503</v>
      </c>
      <c r="O3442" s="34" t="s">
        <v>13570</v>
      </c>
      <c r="P3442" s="69">
        <v>8734</v>
      </c>
      <c r="Q3442" s="34" t="s">
        <v>13585</v>
      </c>
      <c r="R3442" s="34" t="s">
        <v>13589</v>
      </c>
      <c r="S3442" s="69">
        <v>48235</v>
      </c>
      <c r="T3442" s="70" t="s">
        <v>13590</v>
      </c>
      <c r="U3442" s="34" t="s">
        <v>4638</v>
      </c>
      <c r="V3442" s="34" t="s">
        <v>4639</v>
      </c>
      <c r="W3442" s="34" t="s">
        <v>13574</v>
      </c>
      <c r="X3442" s="34" t="s">
        <v>3503</v>
      </c>
    </row>
    <row r="3443" spans="14:24" x14ac:dyDescent="0.25">
      <c r="N3443" s="34" t="s">
        <v>3503</v>
      </c>
      <c r="O3443" s="34" t="s">
        <v>13570</v>
      </c>
      <c r="P3443" s="69">
        <v>8735</v>
      </c>
      <c r="Q3443" s="34" t="s">
        <v>13591</v>
      </c>
      <c r="R3443" s="34" t="s">
        <v>13592</v>
      </c>
      <c r="S3443" s="69">
        <v>56709</v>
      </c>
      <c r="T3443" s="70" t="s">
        <v>13593</v>
      </c>
      <c r="U3443" s="34" t="s">
        <v>4644</v>
      </c>
      <c r="V3443" s="34" t="s">
        <v>4645</v>
      </c>
      <c r="W3443" s="70" t="s">
        <v>13594</v>
      </c>
      <c r="X3443" s="34" t="s">
        <v>3503</v>
      </c>
    </row>
    <row r="3444" spans="14:24" x14ac:dyDescent="0.25">
      <c r="N3444" s="34" t="s">
        <v>3503</v>
      </c>
      <c r="O3444" s="34" t="s">
        <v>13570</v>
      </c>
      <c r="P3444" s="69">
        <v>8735</v>
      </c>
      <c r="Q3444" s="34" t="s">
        <v>13591</v>
      </c>
      <c r="R3444" s="34" t="s">
        <v>13595</v>
      </c>
      <c r="S3444" s="69">
        <v>48070</v>
      </c>
      <c r="T3444" s="70" t="s">
        <v>13596</v>
      </c>
      <c r="U3444" s="34" t="s">
        <v>4644</v>
      </c>
      <c r="V3444" s="34" t="s">
        <v>4645</v>
      </c>
      <c r="W3444" s="70" t="s">
        <v>13581</v>
      </c>
      <c r="X3444" s="34" t="s">
        <v>3503</v>
      </c>
    </row>
    <row r="3445" spans="14:24" x14ac:dyDescent="0.25">
      <c r="N3445" s="34" t="s">
        <v>3503</v>
      </c>
      <c r="O3445" s="34" t="s">
        <v>13597</v>
      </c>
      <c r="P3445" s="69">
        <v>6353</v>
      </c>
      <c r="Q3445" s="34" t="s">
        <v>13598</v>
      </c>
      <c r="R3445" s="34" t="s">
        <v>13599</v>
      </c>
      <c r="S3445" s="69">
        <v>44371</v>
      </c>
      <c r="T3445" s="70" t="s">
        <v>13600</v>
      </c>
      <c r="U3445" s="34" t="s">
        <v>4638</v>
      </c>
      <c r="V3445" s="34" t="s">
        <v>4639</v>
      </c>
      <c r="W3445" s="34" t="s">
        <v>13601</v>
      </c>
      <c r="X3445" s="34" t="s">
        <v>3503</v>
      </c>
    </row>
    <row r="3446" spans="14:24" x14ac:dyDescent="0.25">
      <c r="N3446" s="34" t="s">
        <v>3503</v>
      </c>
      <c r="O3446" s="34" t="s">
        <v>13597</v>
      </c>
      <c r="P3446" s="69">
        <v>6353</v>
      </c>
      <c r="Q3446" s="34" t="s">
        <v>13598</v>
      </c>
      <c r="R3446" s="34" t="s">
        <v>13602</v>
      </c>
      <c r="S3446" s="69">
        <v>56610</v>
      </c>
      <c r="T3446" s="70" t="s">
        <v>13603</v>
      </c>
      <c r="U3446" s="34" t="s">
        <v>4638</v>
      </c>
      <c r="V3446" s="34" t="s">
        <v>4639</v>
      </c>
      <c r="W3446" s="34" t="s">
        <v>13588</v>
      </c>
      <c r="X3446" s="34" t="s">
        <v>3503</v>
      </c>
    </row>
    <row r="3447" spans="14:24" x14ac:dyDescent="0.25">
      <c r="N3447" s="34" t="s">
        <v>3503</v>
      </c>
      <c r="O3447" s="34" t="s">
        <v>13597</v>
      </c>
      <c r="P3447" s="69">
        <v>6354</v>
      </c>
      <c r="Q3447" s="34" t="s">
        <v>13604</v>
      </c>
      <c r="R3447" s="34" t="s">
        <v>13605</v>
      </c>
      <c r="S3447" s="69">
        <v>44380</v>
      </c>
      <c r="T3447" s="70" t="s">
        <v>13606</v>
      </c>
      <c r="U3447" s="34" t="s">
        <v>4644</v>
      </c>
      <c r="V3447" s="34" t="s">
        <v>4645</v>
      </c>
      <c r="W3447" s="70" t="s">
        <v>13607</v>
      </c>
      <c r="X3447" s="34" t="s">
        <v>3503</v>
      </c>
    </row>
    <row r="3448" spans="14:24" x14ac:dyDescent="0.25">
      <c r="N3448" s="34" t="s">
        <v>3503</v>
      </c>
      <c r="O3448" s="34" t="s">
        <v>13597</v>
      </c>
      <c r="P3448" s="69">
        <v>6354</v>
      </c>
      <c r="Q3448" s="34" t="s">
        <v>13604</v>
      </c>
      <c r="R3448" s="34" t="s">
        <v>13608</v>
      </c>
      <c r="S3448" s="69">
        <v>56573</v>
      </c>
      <c r="T3448" s="70" t="s">
        <v>13609</v>
      </c>
      <c r="U3448" s="34" t="s">
        <v>4644</v>
      </c>
      <c r="V3448" s="34" t="s">
        <v>4645</v>
      </c>
      <c r="W3448" s="70" t="s">
        <v>13610</v>
      </c>
      <c r="X3448" s="34" t="s">
        <v>3503</v>
      </c>
    </row>
    <row r="3449" spans="14:24" x14ac:dyDescent="0.25">
      <c r="N3449" s="34" t="s">
        <v>3503</v>
      </c>
      <c r="O3449" s="34" t="s">
        <v>13597</v>
      </c>
      <c r="P3449" s="69">
        <v>8732</v>
      </c>
      <c r="Q3449" s="34" t="s">
        <v>13611</v>
      </c>
      <c r="R3449" s="34" t="s">
        <v>13612</v>
      </c>
      <c r="S3449" s="69">
        <v>56628</v>
      </c>
      <c r="T3449" s="70" t="s">
        <v>13613</v>
      </c>
      <c r="U3449" s="34" t="s">
        <v>4638</v>
      </c>
      <c r="V3449" s="34" t="s">
        <v>4639</v>
      </c>
      <c r="W3449" s="34" t="s">
        <v>13614</v>
      </c>
      <c r="X3449" s="34" t="s">
        <v>3503</v>
      </c>
    </row>
    <row r="3450" spans="14:24" x14ac:dyDescent="0.25">
      <c r="N3450" s="34" t="s">
        <v>3503</v>
      </c>
      <c r="O3450" s="34" t="s">
        <v>13597</v>
      </c>
      <c r="P3450" s="69">
        <v>8732</v>
      </c>
      <c r="Q3450" s="34" t="s">
        <v>13611</v>
      </c>
      <c r="R3450" s="34" t="s">
        <v>13615</v>
      </c>
      <c r="S3450" s="69">
        <v>48277</v>
      </c>
      <c r="T3450" s="70" t="s">
        <v>13616</v>
      </c>
      <c r="U3450" s="34" t="s">
        <v>4638</v>
      </c>
      <c r="V3450" s="34" t="s">
        <v>4639</v>
      </c>
      <c r="W3450" s="34" t="s">
        <v>13601</v>
      </c>
      <c r="X3450" s="34" t="s">
        <v>3503</v>
      </c>
    </row>
    <row r="3451" spans="14:24" x14ac:dyDescent="0.25">
      <c r="N3451" s="34" t="s">
        <v>3503</v>
      </c>
      <c r="O3451" s="34" t="s">
        <v>13597</v>
      </c>
      <c r="P3451" s="69">
        <v>8733</v>
      </c>
      <c r="Q3451" s="34" t="s">
        <v>13617</v>
      </c>
      <c r="R3451" s="34" t="s">
        <v>13618</v>
      </c>
      <c r="S3451" s="69">
        <v>56609</v>
      </c>
      <c r="T3451" s="70" t="s">
        <v>13619</v>
      </c>
      <c r="U3451" s="34" t="s">
        <v>4644</v>
      </c>
      <c r="V3451" s="34" t="s">
        <v>4645</v>
      </c>
      <c r="W3451" s="70" t="s">
        <v>13620</v>
      </c>
      <c r="X3451" s="34" t="s">
        <v>3503</v>
      </c>
    </row>
    <row r="3452" spans="14:24" x14ac:dyDescent="0.25">
      <c r="N3452" s="34" t="s">
        <v>3503</v>
      </c>
      <c r="O3452" s="34" t="s">
        <v>13597</v>
      </c>
      <c r="P3452" s="69">
        <v>8733</v>
      </c>
      <c r="Q3452" s="34" t="s">
        <v>13617</v>
      </c>
      <c r="R3452" s="34" t="s">
        <v>13621</v>
      </c>
      <c r="S3452" s="69">
        <v>48122</v>
      </c>
      <c r="T3452" s="70" t="s">
        <v>13622</v>
      </c>
      <c r="U3452" s="34" t="s">
        <v>4644</v>
      </c>
      <c r="V3452" s="34" t="s">
        <v>4645</v>
      </c>
      <c r="W3452" s="70" t="s">
        <v>13607</v>
      </c>
      <c r="X3452" s="34" t="s">
        <v>3503</v>
      </c>
    </row>
    <row r="3453" spans="14:24" x14ac:dyDescent="0.25">
      <c r="N3453" s="34" t="s">
        <v>3502</v>
      </c>
      <c r="O3453" s="34" t="s">
        <v>13623</v>
      </c>
      <c r="P3453" s="69">
        <v>4751</v>
      </c>
      <c r="Q3453" s="34" t="s">
        <v>13624</v>
      </c>
      <c r="R3453" s="34" t="s">
        <v>13625</v>
      </c>
      <c r="S3453" s="69">
        <v>19529</v>
      </c>
      <c r="T3453" s="34" t="s">
        <v>13626</v>
      </c>
      <c r="U3453" s="34" t="s">
        <v>5017</v>
      </c>
      <c r="V3453" s="34" t="s">
        <v>5017</v>
      </c>
      <c r="W3453" s="34" t="s">
        <v>5018</v>
      </c>
      <c r="X3453" s="34" t="s">
        <v>3502</v>
      </c>
    </row>
    <row r="3454" spans="14:24" x14ac:dyDescent="0.25">
      <c r="N3454" s="34" t="s">
        <v>3501</v>
      </c>
      <c r="O3454" s="34" t="s">
        <v>13627</v>
      </c>
      <c r="P3454" s="69">
        <v>7525</v>
      </c>
      <c r="Q3454" s="34" t="s">
        <v>13628</v>
      </c>
      <c r="R3454" s="34" t="s">
        <v>13629</v>
      </c>
      <c r="S3454" s="69">
        <v>31538</v>
      </c>
      <c r="T3454" s="70" t="s">
        <v>13630</v>
      </c>
      <c r="U3454" s="34" t="s">
        <v>5017</v>
      </c>
      <c r="V3454" s="34" t="s">
        <v>5017</v>
      </c>
      <c r="W3454" s="34" t="s">
        <v>5018</v>
      </c>
      <c r="X3454" s="34" t="s">
        <v>3501</v>
      </c>
    </row>
    <row r="3455" spans="14:24" x14ac:dyDescent="0.25">
      <c r="N3455" s="34" t="s">
        <v>3501</v>
      </c>
      <c r="O3455" s="34" t="s">
        <v>13631</v>
      </c>
      <c r="P3455" s="69">
        <v>6737</v>
      </c>
      <c r="Q3455" s="34" t="s">
        <v>13632</v>
      </c>
      <c r="R3455" s="34" t="s">
        <v>13633</v>
      </c>
      <c r="S3455" s="69">
        <v>22337</v>
      </c>
      <c r="T3455" s="70" t="s">
        <v>13634</v>
      </c>
      <c r="U3455" s="34" t="s">
        <v>4638</v>
      </c>
      <c r="V3455" s="34" t="s">
        <v>4639</v>
      </c>
      <c r="W3455" s="34" t="s">
        <v>13635</v>
      </c>
      <c r="X3455" s="34" t="s">
        <v>3501</v>
      </c>
    </row>
    <row r="3456" spans="14:24" x14ac:dyDescent="0.25">
      <c r="N3456" s="34" t="s">
        <v>3501</v>
      </c>
      <c r="O3456" s="34" t="s">
        <v>13636</v>
      </c>
      <c r="P3456" s="69">
        <v>6643</v>
      </c>
      <c r="Q3456" s="34" t="s">
        <v>13637</v>
      </c>
      <c r="R3456" s="34" t="s">
        <v>13638</v>
      </c>
      <c r="S3456" s="69">
        <v>19887</v>
      </c>
      <c r="T3456" s="70" t="s">
        <v>13639</v>
      </c>
      <c r="U3456" s="34" t="s">
        <v>5761</v>
      </c>
      <c r="V3456" s="34" t="s">
        <v>13640</v>
      </c>
      <c r="W3456" s="34" t="s">
        <v>13641</v>
      </c>
      <c r="X3456" s="34" t="s">
        <v>3501</v>
      </c>
    </row>
    <row r="3457" spans="14:24" x14ac:dyDescent="0.25">
      <c r="N3457" s="34" t="s">
        <v>3500</v>
      </c>
      <c r="O3457" s="34" t="s">
        <v>13642</v>
      </c>
      <c r="P3457" s="69">
        <v>1100</v>
      </c>
      <c r="Q3457" s="34" t="s">
        <v>13643</v>
      </c>
      <c r="R3457" s="34" t="s">
        <v>13644</v>
      </c>
      <c r="S3457" s="69">
        <v>53347</v>
      </c>
      <c r="T3457" s="70" t="s">
        <v>13645</v>
      </c>
      <c r="U3457" s="34" t="s">
        <v>4638</v>
      </c>
      <c r="V3457" s="34" t="s">
        <v>4639</v>
      </c>
      <c r="W3457" s="34" t="s">
        <v>13646</v>
      </c>
      <c r="X3457" s="34" t="s">
        <v>3500</v>
      </c>
    </row>
    <row r="3458" spans="14:24" x14ac:dyDescent="0.25">
      <c r="N3458" s="71" t="s">
        <v>3499</v>
      </c>
      <c r="O3458" s="34" t="s">
        <v>3294</v>
      </c>
      <c r="P3458" s="69">
        <v>4838</v>
      </c>
      <c r="Q3458" s="70" t="s">
        <v>13647</v>
      </c>
      <c r="R3458" s="34" t="s">
        <v>381</v>
      </c>
      <c r="S3458" s="69">
        <v>11427</v>
      </c>
      <c r="T3458" s="70" t="s">
        <v>13648</v>
      </c>
      <c r="U3458" s="34" t="s">
        <v>4638</v>
      </c>
      <c r="V3458" s="34" t="s">
        <v>4639</v>
      </c>
      <c r="W3458" s="34" t="s">
        <v>13649</v>
      </c>
      <c r="X3458" s="71" t="s">
        <v>3499</v>
      </c>
    </row>
    <row r="3459" spans="14:24" x14ac:dyDescent="0.25">
      <c r="N3459" s="34" t="s">
        <v>3499</v>
      </c>
      <c r="O3459" s="34" t="s">
        <v>13650</v>
      </c>
      <c r="P3459" s="69">
        <v>5070</v>
      </c>
      <c r="Q3459" s="34" t="s">
        <v>13651</v>
      </c>
      <c r="R3459" s="34" t="s">
        <v>13652</v>
      </c>
      <c r="S3459" s="69">
        <v>25135</v>
      </c>
      <c r="T3459" s="70" t="s">
        <v>13653</v>
      </c>
      <c r="U3459" s="34" t="s">
        <v>5017</v>
      </c>
      <c r="V3459" s="34" t="s">
        <v>5017</v>
      </c>
      <c r="W3459" s="34" t="s">
        <v>13654</v>
      </c>
      <c r="X3459" s="34" t="s">
        <v>3499</v>
      </c>
    </row>
    <row r="3460" spans="14:24" x14ac:dyDescent="0.25">
      <c r="N3460" s="34" t="s">
        <v>3499</v>
      </c>
      <c r="O3460" s="34" t="s">
        <v>13650</v>
      </c>
      <c r="P3460" s="69">
        <v>5070</v>
      </c>
      <c r="Q3460" s="34" t="s">
        <v>13651</v>
      </c>
      <c r="R3460" s="34" t="s">
        <v>13655</v>
      </c>
      <c r="S3460" s="69">
        <v>10682</v>
      </c>
      <c r="T3460" s="70" t="s">
        <v>13656</v>
      </c>
      <c r="U3460" s="34" t="s">
        <v>5017</v>
      </c>
      <c r="V3460" s="34" t="s">
        <v>5017</v>
      </c>
      <c r="W3460" s="34" t="s">
        <v>13657</v>
      </c>
      <c r="X3460" s="34" t="s">
        <v>3499</v>
      </c>
    </row>
    <row r="3461" spans="14:24" x14ac:dyDescent="0.25">
      <c r="N3461" s="34" t="s">
        <v>3499</v>
      </c>
      <c r="O3461" s="34" t="s">
        <v>13650</v>
      </c>
      <c r="P3461" s="69">
        <v>5070</v>
      </c>
      <c r="Q3461" s="34" t="s">
        <v>13651</v>
      </c>
      <c r="R3461" s="34" t="s">
        <v>13658</v>
      </c>
      <c r="S3461" s="69">
        <v>25351</v>
      </c>
      <c r="T3461" s="70" t="s">
        <v>13659</v>
      </c>
      <c r="U3461" s="34" t="s">
        <v>5017</v>
      </c>
      <c r="V3461" s="34" t="s">
        <v>5017</v>
      </c>
      <c r="W3461" s="34" t="s">
        <v>13654</v>
      </c>
      <c r="X3461" s="34" t="s">
        <v>3499</v>
      </c>
    </row>
    <row r="3462" spans="14:24" x14ac:dyDescent="0.25">
      <c r="N3462" s="34" t="s">
        <v>3499</v>
      </c>
      <c r="O3462" s="34" t="s">
        <v>13650</v>
      </c>
      <c r="P3462" s="69">
        <v>5070</v>
      </c>
      <c r="Q3462" s="34" t="s">
        <v>13651</v>
      </c>
      <c r="R3462" s="34" t="s">
        <v>13660</v>
      </c>
      <c r="S3462" s="69">
        <v>10685</v>
      </c>
      <c r="T3462" s="70" t="s">
        <v>13661</v>
      </c>
      <c r="U3462" s="34" t="s">
        <v>5017</v>
      </c>
      <c r="V3462" s="34" t="s">
        <v>5017</v>
      </c>
      <c r="W3462" s="34" t="s">
        <v>13662</v>
      </c>
      <c r="X3462" s="34" t="s">
        <v>3499</v>
      </c>
    </row>
    <row r="3463" spans="14:24" x14ac:dyDescent="0.25">
      <c r="N3463" s="34" t="s">
        <v>3499</v>
      </c>
      <c r="O3463" s="34" t="s">
        <v>13650</v>
      </c>
      <c r="P3463" s="69">
        <v>5070</v>
      </c>
      <c r="Q3463" s="34" t="s">
        <v>13651</v>
      </c>
      <c r="R3463" s="34" t="s">
        <v>13663</v>
      </c>
      <c r="S3463" s="69">
        <v>39247</v>
      </c>
      <c r="T3463" s="70" t="s">
        <v>13664</v>
      </c>
      <c r="U3463" s="34" t="s">
        <v>5017</v>
      </c>
      <c r="V3463" s="34" t="s">
        <v>5017</v>
      </c>
      <c r="W3463" s="34" t="s">
        <v>13654</v>
      </c>
      <c r="X3463" s="34" t="s">
        <v>3499</v>
      </c>
    </row>
    <row r="3464" spans="14:24" x14ac:dyDescent="0.25">
      <c r="N3464" s="34" t="s">
        <v>3499</v>
      </c>
      <c r="O3464" s="34" t="s">
        <v>13650</v>
      </c>
      <c r="P3464" s="69">
        <v>5070</v>
      </c>
      <c r="Q3464" s="34" t="s">
        <v>13651</v>
      </c>
      <c r="R3464" s="34" t="s">
        <v>13665</v>
      </c>
      <c r="S3464" s="69">
        <v>10688</v>
      </c>
      <c r="T3464" s="70" t="s">
        <v>13666</v>
      </c>
      <c r="U3464" s="34" t="s">
        <v>5017</v>
      </c>
      <c r="V3464" s="34" t="s">
        <v>5017</v>
      </c>
      <c r="W3464" s="34" t="s">
        <v>13657</v>
      </c>
      <c r="X3464" s="34" t="s">
        <v>3499</v>
      </c>
    </row>
    <row r="3465" spans="14:24" x14ac:dyDescent="0.25">
      <c r="N3465" s="34" t="s">
        <v>3499</v>
      </c>
      <c r="O3465" s="34" t="s">
        <v>13650</v>
      </c>
      <c r="P3465" s="69">
        <v>5070</v>
      </c>
      <c r="Q3465" s="34" t="s">
        <v>13651</v>
      </c>
      <c r="R3465" s="34" t="s">
        <v>13667</v>
      </c>
      <c r="S3465" s="69">
        <v>10690</v>
      </c>
      <c r="T3465" s="70" t="s">
        <v>13668</v>
      </c>
      <c r="U3465" s="34" t="s">
        <v>5017</v>
      </c>
      <c r="V3465" s="34" t="s">
        <v>5017</v>
      </c>
      <c r="W3465" s="34" t="s">
        <v>13669</v>
      </c>
      <c r="X3465" s="34" t="s">
        <v>3499</v>
      </c>
    </row>
    <row r="3466" spans="14:24" x14ac:dyDescent="0.25">
      <c r="N3466" s="34" t="s">
        <v>3499</v>
      </c>
      <c r="O3466" s="34" t="s">
        <v>13650</v>
      </c>
      <c r="P3466" s="69">
        <v>5070</v>
      </c>
      <c r="Q3466" s="34" t="s">
        <v>13651</v>
      </c>
      <c r="R3466" s="34" t="s">
        <v>13670</v>
      </c>
      <c r="S3466" s="69">
        <v>10691</v>
      </c>
      <c r="T3466" s="70" t="s">
        <v>13671</v>
      </c>
      <c r="U3466" s="34" t="s">
        <v>5017</v>
      </c>
      <c r="V3466" s="34" t="s">
        <v>5017</v>
      </c>
      <c r="W3466" s="34" t="s">
        <v>13654</v>
      </c>
      <c r="X3466" s="34" t="s">
        <v>3499</v>
      </c>
    </row>
    <row r="3467" spans="14:24" x14ac:dyDescent="0.25">
      <c r="N3467" s="34" t="s">
        <v>3499</v>
      </c>
      <c r="O3467" s="34" t="s">
        <v>13650</v>
      </c>
      <c r="P3467" s="69">
        <v>5071</v>
      </c>
      <c r="Q3467" s="34" t="s">
        <v>13672</v>
      </c>
      <c r="R3467" s="34" t="s">
        <v>13673</v>
      </c>
      <c r="S3467" s="69">
        <v>10612</v>
      </c>
      <c r="T3467" s="70" t="s">
        <v>13674</v>
      </c>
      <c r="U3467" s="34" t="s">
        <v>5017</v>
      </c>
      <c r="V3467" s="34" t="s">
        <v>5017</v>
      </c>
      <c r="W3467" s="34" t="s">
        <v>13654</v>
      </c>
      <c r="X3467" s="34" t="s">
        <v>3499</v>
      </c>
    </row>
    <row r="3468" spans="14:24" x14ac:dyDescent="0.25">
      <c r="N3468" s="34" t="s">
        <v>3499</v>
      </c>
      <c r="O3468" s="34" t="s">
        <v>13650</v>
      </c>
      <c r="P3468" s="69">
        <v>5071</v>
      </c>
      <c r="Q3468" s="34" t="s">
        <v>13672</v>
      </c>
      <c r="R3468" s="34" t="s">
        <v>13675</v>
      </c>
      <c r="S3468" s="69">
        <v>10613</v>
      </c>
      <c r="T3468" s="70" t="s">
        <v>13676</v>
      </c>
      <c r="U3468" s="34" t="s">
        <v>5017</v>
      </c>
      <c r="V3468" s="34" t="s">
        <v>5017</v>
      </c>
      <c r="W3468" s="34" t="s">
        <v>13677</v>
      </c>
      <c r="X3468" s="34" t="s">
        <v>3499</v>
      </c>
    </row>
    <row r="3469" spans="14:24" x14ac:dyDescent="0.25">
      <c r="N3469" s="34" t="s">
        <v>3499</v>
      </c>
      <c r="O3469" s="34" t="s">
        <v>13650</v>
      </c>
      <c r="P3469" s="69">
        <v>5071</v>
      </c>
      <c r="Q3469" s="34" t="s">
        <v>13672</v>
      </c>
      <c r="R3469" s="34" t="s">
        <v>13678</v>
      </c>
      <c r="S3469" s="69">
        <v>25329</v>
      </c>
      <c r="T3469" s="70" t="s">
        <v>13679</v>
      </c>
      <c r="U3469" s="34" t="s">
        <v>5017</v>
      </c>
      <c r="V3469" s="34" t="s">
        <v>5017</v>
      </c>
      <c r="W3469" s="34" t="s">
        <v>13680</v>
      </c>
      <c r="X3469" s="34" t="s">
        <v>3499</v>
      </c>
    </row>
    <row r="3470" spans="14:24" x14ac:dyDescent="0.25">
      <c r="N3470" s="34" t="s">
        <v>3499</v>
      </c>
      <c r="O3470" s="34" t="s">
        <v>13650</v>
      </c>
      <c r="P3470" s="69">
        <v>5071</v>
      </c>
      <c r="Q3470" s="34" t="s">
        <v>13672</v>
      </c>
      <c r="R3470" s="34" t="s">
        <v>13681</v>
      </c>
      <c r="S3470" s="69">
        <v>10615</v>
      </c>
      <c r="T3470" s="70" t="s">
        <v>13682</v>
      </c>
      <c r="U3470" s="34" t="s">
        <v>5017</v>
      </c>
      <c r="V3470" s="34" t="s">
        <v>5017</v>
      </c>
      <c r="W3470" s="34" t="s">
        <v>13683</v>
      </c>
      <c r="X3470" s="34" t="s">
        <v>3499</v>
      </c>
    </row>
    <row r="3471" spans="14:24" x14ac:dyDescent="0.25">
      <c r="N3471" s="34" t="s">
        <v>3499</v>
      </c>
      <c r="O3471" s="34" t="s">
        <v>13650</v>
      </c>
      <c r="P3471" s="69">
        <v>5071</v>
      </c>
      <c r="Q3471" s="34" t="s">
        <v>13672</v>
      </c>
      <c r="R3471" s="34" t="s">
        <v>13684</v>
      </c>
      <c r="S3471" s="69">
        <v>10673</v>
      </c>
      <c r="T3471" s="70" t="s">
        <v>13685</v>
      </c>
      <c r="U3471" s="34" t="s">
        <v>5017</v>
      </c>
      <c r="V3471" s="34" t="s">
        <v>5017</v>
      </c>
      <c r="W3471" s="34" t="s">
        <v>13654</v>
      </c>
      <c r="X3471" s="34" t="s">
        <v>3499</v>
      </c>
    </row>
    <row r="3472" spans="14:24" x14ac:dyDescent="0.25">
      <c r="N3472" s="34" t="s">
        <v>3499</v>
      </c>
      <c r="O3472" s="34" t="s">
        <v>13650</v>
      </c>
      <c r="P3472" s="69">
        <v>5071</v>
      </c>
      <c r="Q3472" s="34" t="s">
        <v>13672</v>
      </c>
      <c r="R3472" s="34" t="s">
        <v>13686</v>
      </c>
      <c r="S3472" s="69">
        <v>10676</v>
      </c>
      <c r="T3472" s="70" t="s">
        <v>13687</v>
      </c>
      <c r="U3472" s="34" t="s">
        <v>5017</v>
      </c>
      <c r="V3472" s="34" t="s">
        <v>5017</v>
      </c>
      <c r="W3472" s="34" t="s">
        <v>13654</v>
      </c>
      <c r="X3472" s="34" t="s">
        <v>3499</v>
      </c>
    </row>
    <row r="3473" spans="14:24" x14ac:dyDescent="0.25">
      <c r="N3473" s="34" t="s">
        <v>3499</v>
      </c>
      <c r="O3473" s="34" t="s">
        <v>13650</v>
      </c>
      <c r="P3473" s="69">
        <v>5071</v>
      </c>
      <c r="Q3473" s="34" t="s">
        <v>13672</v>
      </c>
      <c r="R3473" s="34" t="s">
        <v>13688</v>
      </c>
      <c r="S3473" s="69">
        <v>25309</v>
      </c>
      <c r="T3473" s="70" t="s">
        <v>13689</v>
      </c>
      <c r="U3473" s="34" t="s">
        <v>5017</v>
      </c>
      <c r="V3473" s="34" t="s">
        <v>5017</v>
      </c>
      <c r="W3473" s="34" t="s">
        <v>13680</v>
      </c>
      <c r="X3473" s="34" t="s">
        <v>3499</v>
      </c>
    </row>
    <row r="3474" spans="14:24" x14ac:dyDescent="0.25">
      <c r="N3474" s="71" t="s">
        <v>3499</v>
      </c>
      <c r="O3474" s="34" t="s">
        <v>13690</v>
      </c>
      <c r="P3474" s="69">
        <v>6911</v>
      </c>
      <c r="Q3474" s="34" t="s">
        <v>13691</v>
      </c>
      <c r="R3474" s="34" t="s">
        <v>245</v>
      </c>
      <c r="S3474" s="69">
        <v>24531</v>
      </c>
      <c r="T3474" s="34" t="s">
        <v>13692</v>
      </c>
      <c r="U3474" s="34" t="s">
        <v>4699</v>
      </c>
      <c r="V3474" s="34" t="s">
        <v>4699</v>
      </c>
      <c r="W3474" s="34" t="s">
        <v>13693</v>
      </c>
      <c r="X3474" s="71" t="s">
        <v>3499</v>
      </c>
    </row>
    <row r="3475" spans="14:24" x14ac:dyDescent="0.25">
      <c r="N3475" s="34" t="s">
        <v>3499</v>
      </c>
      <c r="O3475" s="34" t="s">
        <v>13694</v>
      </c>
      <c r="P3475" s="69">
        <v>7577</v>
      </c>
      <c r="Q3475" s="34" t="s">
        <v>13695</v>
      </c>
      <c r="R3475" s="34" t="s">
        <v>13696</v>
      </c>
      <c r="S3475" s="69">
        <v>31805</v>
      </c>
      <c r="T3475" s="70" t="s">
        <v>13697</v>
      </c>
      <c r="U3475" s="34" t="s">
        <v>3704</v>
      </c>
      <c r="V3475" s="34" t="s">
        <v>3704</v>
      </c>
      <c r="W3475" s="34" t="s">
        <v>3705</v>
      </c>
      <c r="X3475" s="34" t="s">
        <v>3499</v>
      </c>
    </row>
    <row r="3476" spans="14:24" x14ac:dyDescent="0.25">
      <c r="N3476" s="34" t="s">
        <v>3499</v>
      </c>
      <c r="O3476" s="34" t="s">
        <v>13698</v>
      </c>
      <c r="P3476" s="69">
        <v>4835</v>
      </c>
      <c r="Q3476" s="34" t="s">
        <v>13699</v>
      </c>
      <c r="R3476" s="34" t="s">
        <v>13700</v>
      </c>
      <c r="S3476" s="69">
        <v>45629</v>
      </c>
      <c r="T3476" s="70" t="s">
        <v>13701</v>
      </c>
      <c r="U3476" s="34" t="s">
        <v>4638</v>
      </c>
      <c r="V3476" s="34" t="s">
        <v>4639</v>
      </c>
      <c r="W3476" s="34" t="s">
        <v>13702</v>
      </c>
      <c r="X3476" s="34" t="s">
        <v>3499</v>
      </c>
    </row>
    <row r="3477" spans="14:24" x14ac:dyDescent="0.25">
      <c r="N3477" s="71" t="s">
        <v>3499</v>
      </c>
      <c r="O3477" s="34" t="s">
        <v>13703</v>
      </c>
      <c r="P3477" s="69">
        <v>7427</v>
      </c>
      <c r="Q3477" s="34" t="s">
        <v>13704</v>
      </c>
      <c r="R3477" s="34" t="s">
        <v>196</v>
      </c>
      <c r="S3477" s="69">
        <v>61096</v>
      </c>
      <c r="T3477" s="34" t="s">
        <v>13705</v>
      </c>
      <c r="U3477" s="34" t="s">
        <v>4699</v>
      </c>
      <c r="V3477" s="34" t="s">
        <v>4699</v>
      </c>
      <c r="W3477" s="70" t="s">
        <v>13706</v>
      </c>
      <c r="X3477" s="71" t="s">
        <v>3499</v>
      </c>
    </row>
    <row r="3478" spans="14:24" x14ac:dyDescent="0.25">
      <c r="N3478" s="71" t="s">
        <v>3499</v>
      </c>
      <c r="O3478" s="34" t="s">
        <v>13703</v>
      </c>
      <c r="P3478" s="69">
        <v>7429</v>
      </c>
      <c r="Q3478" s="34" t="s">
        <v>13707</v>
      </c>
      <c r="R3478" s="34" t="s">
        <v>1152</v>
      </c>
      <c r="S3478" s="69">
        <v>52594</v>
      </c>
      <c r="T3478" s="70" t="s">
        <v>13708</v>
      </c>
      <c r="U3478" s="34" t="s">
        <v>4699</v>
      </c>
      <c r="V3478" s="34" t="s">
        <v>4699</v>
      </c>
      <c r="W3478" s="70" t="s">
        <v>13709</v>
      </c>
      <c r="X3478" s="71" t="s">
        <v>3499</v>
      </c>
    </row>
    <row r="3479" spans="14:24" x14ac:dyDescent="0.25">
      <c r="N3479" s="71" t="s">
        <v>3499</v>
      </c>
      <c r="O3479" s="34" t="s">
        <v>13703</v>
      </c>
      <c r="P3479" s="69">
        <v>7469</v>
      </c>
      <c r="Q3479" s="34" t="s">
        <v>13710</v>
      </c>
      <c r="R3479" s="34" t="s">
        <v>1151</v>
      </c>
      <c r="S3479" s="69">
        <v>51808</v>
      </c>
      <c r="T3479" s="70" t="s">
        <v>13711</v>
      </c>
      <c r="U3479" s="34" t="s">
        <v>4699</v>
      </c>
      <c r="V3479" s="34" t="s">
        <v>4699</v>
      </c>
      <c r="W3479" s="34" t="s">
        <v>13712</v>
      </c>
      <c r="X3479" s="71" t="s">
        <v>3499</v>
      </c>
    </row>
    <row r="3480" spans="14:24" x14ac:dyDescent="0.25">
      <c r="N3480" s="71" t="s">
        <v>3499</v>
      </c>
      <c r="O3480" s="34" t="s">
        <v>13703</v>
      </c>
      <c r="P3480" s="69">
        <v>7526</v>
      </c>
      <c r="Q3480" s="34" t="s">
        <v>13713</v>
      </c>
      <c r="R3480" s="34" t="s">
        <v>3657</v>
      </c>
      <c r="S3480" s="69">
        <v>61032</v>
      </c>
      <c r="T3480" s="70" t="s">
        <v>13714</v>
      </c>
      <c r="U3480" s="34" t="s">
        <v>4699</v>
      </c>
      <c r="V3480" s="34" t="s">
        <v>4699</v>
      </c>
      <c r="W3480" s="70" t="s">
        <v>13715</v>
      </c>
      <c r="X3480" s="71" t="s">
        <v>3499</v>
      </c>
    </row>
    <row r="3481" spans="14:24" x14ac:dyDescent="0.25">
      <c r="N3481" s="34" t="s">
        <v>3498</v>
      </c>
      <c r="O3481" s="34" t="s">
        <v>13716</v>
      </c>
      <c r="P3481" s="69">
        <v>1161</v>
      </c>
      <c r="Q3481" s="34" t="s">
        <v>13717</v>
      </c>
      <c r="R3481" s="34" t="s">
        <v>13718</v>
      </c>
      <c r="S3481" s="69">
        <v>10435</v>
      </c>
      <c r="T3481" s="70" t="s">
        <v>13719</v>
      </c>
      <c r="U3481" s="34" t="s">
        <v>5017</v>
      </c>
      <c r="V3481" s="34" t="s">
        <v>5017</v>
      </c>
      <c r="W3481" s="34" t="s">
        <v>5018</v>
      </c>
      <c r="X3481" s="34" t="s">
        <v>3498</v>
      </c>
    </row>
    <row r="3482" spans="14:24" x14ac:dyDescent="0.25">
      <c r="N3482" s="34" t="s">
        <v>3498</v>
      </c>
      <c r="O3482" s="34" t="s">
        <v>13720</v>
      </c>
      <c r="P3482" s="69">
        <v>1155</v>
      </c>
      <c r="Q3482" s="34" t="s">
        <v>13721</v>
      </c>
      <c r="R3482" s="34" t="s">
        <v>13722</v>
      </c>
      <c r="S3482" s="69">
        <v>14821</v>
      </c>
      <c r="T3482" s="70" t="s">
        <v>13723</v>
      </c>
      <c r="U3482" s="34" t="s">
        <v>5017</v>
      </c>
      <c r="V3482" s="34" t="s">
        <v>5017</v>
      </c>
      <c r="W3482" s="34" t="s">
        <v>5018</v>
      </c>
      <c r="X3482" s="34" t="s">
        <v>3498</v>
      </c>
    </row>
    <row r="3483" spans="14:24" x14ac:dyDescent="0.25">
      <c r="N3483" s="34" t="s">
        <v>3498</v>
      </c>
      <c r="O3483" s="34" t="s">
        <v>13720</v>
      </c>
      <c r="P3483" s="69">
        <v>6814</v>
      </c>
      <c r="Q3483" s="34" t="s">
        <v>13724</v>
      </c>
      <c r="R3483" s="34" t="s">
        <v>13725</v>
      </c>
      <c r="S3483" s="69">
        <v>11521</v>
      </c>
      <c r="T3483" s="70" t="s">
        <v>13726</v>
      </c>
      <c r="U3483" s="34" t="s">
        <v>5017</v>
      </c>
      <c r="V3483" s="34" t="s">
        <v>5017</v>
      </c>
      <c r="W3483" s="34" t="s">
        <v>5018</v>
      </c>
      <c r="X3483" s="34" t="s">
        <v>3498</v>
      </c>
    </row>
    <row r="3484" spans="14:24" x14ac:dyDescent="0.25">
      <c r="N3484" s="34" t="s">
        <v>3498</v>
      </c>
      <c r="O3484" s="34" t="s">
        <v>13727</v>
      </c>
      <c r="P3484" s="69">
        <v>4308</v>
      </c>
      <c r="Q3484" s="34" t="s">
        <v>13728</v>
      </c>
      <c r="R3484" s="34" t="s">
        <v>13729</v>
      </c>
      <c r="S3484" s="69">
        <v>50457</v>
      </c>
      <c r="T3484" s="70" t="s">
        <v>13730</v>
      </c>
      <c r="U3484" s="34" t="s">
        <v>5012</v>
      </c>
      <c r="V3484" s="34" t="s">
        <v>5012</v>
      </c>
      <c r="W3484" s="34" t="s">
        <v>13731</v>
      </c>
      <c r="X3484" s="34" t="s">
        <v>3498</v>
      </c>
    </row>
    <row r="3485" spans="14:24" x14ac:dyDescent="0.25">
      <c r="N3485" s="34" t="s">
        <v>3498</v>
      </c>
      <c r="O3485" s="34" t="s">
        <v>13732</v>
      </c>
      <c r="P3485" s="69">
        <v>6816</v>
      </c>
      <c r="Q3485" s="34" t="s">
        <v>13733</v>
      </c>
      <c r="R3485" s="34" t="s">
        <v>13734</v>
      </c>
      <c r="S3485" s="69">
        <v>60929</v>
      </c>
      <c r="T3485" s="70" t="s">
        <v>13735</v>
      </c>
      <c r="U3485" s="34" t="s">
        <v>5017</v>
      </c>
      <c r="V3485" s="34" t="s">
        <v>5017</v>
      </c>
      <c r="W3485" s="34" t="s">
        <v>5018</v>
      </c>
      <c r="X3485" s="34" t="s">
        <v>3498</v>
      </c>
    </row>
    <row r="3486" spans="14:24" x14ac:dyDescent="0.25">
      <c r="N3486" s="34" t="s">
        <v>3498</v>
      </c>
      <c r="O3486" s="34" t="s">
        <v>13732</v>
      </c>
      <c r="P3486" s="69">
        <v>6827</v>
      </c>
      <c r="Q3486" s="34" t="s">
        <v>13736</v>
      </c>
      <c r="R3486" s="34" t="s">
        <v>13737</v>
      </c>
      <c r="S3486" s="69">
        <v>60753</v>
      </c>
      <c r="T3486" s="70" t="s">
        <v>13738</v>
      </c>
      <c r="U3486" s="34" t="s">
        <v>5017</v>
      </c>
      <c r="V3486" s="34" t="s">
        <v>5017</v>
      </c>
      <c r="W3486" s="34" t="s">
        <v>5018</v>
      </c>
      <c r="X3486" s="34" t="s">
        <v>3498</v>
      </c>
    </row>
    <row r="3487" spans="14:24" x14ac:dyDescent="0.25">
      <c r="N3487" s="34" t="s">
        <v>3498</v>
      </c>
      <c r="O3487" s="34" t="s">
        <v>13732</v>
      </c>
      <c r="P3487" s="69">
        <v>6829</v>
      </c>
      <c r="Q3487" s="34" t="s">
        <v>13739</v>
      </c>
      <c r="R3487" s="34" t="s">
        <v>13740</v>
      </c>
      <c r="S3487" s="69">
        <v>60754</v>
      </c>
      <c r="T3487" s="70" t="s">
        <v>13741</v>
      </c>
      <c r="U3487" s="34" t="s">
        <v>5017</v>
      </c>
      <c r="V3487" s="34" t="s">
        <v>5017</v>
      </c>
      <c r="W3487" s="34" t="s">
        <v>5018</v>
      </c>
      <c r="X3487" s="34" t="s">
        <v>3498</v>
      </c>
    </row>
    <row r="3488" spans="14:24" x14ac:dyDescent="0.25">
      <c r="N3488" s="34" t="s">
        <v>3498</v>
      </c>
      <c r="O3488" s="34" t="s">
        <v>13742</v>
      </c>
      <c r="P3488" s="69">
        <v>7651</v>
      </c>
      <c r="Q3488" s="70" t="s">
        <v>13743</v>
      </c>
      <c r="R3488" s="34" t="s">
        <v>13744</v>
      </c>
      <c r="S3488" s="69">
        <v>56116</v>
      </c>
      <c r="T3488" s="70" t="s">
        <v>13745</v>
      </c>
      <c r="U3488" s="34" t="s">
        <v>3704</v>
      </c>
      <c r="V3488" s="34" t="s">
        <v>3704</v>
      </c>
      <c r="W3488" s="34" t="s">
        <v>4472</v>
      </c>
      <c r="X3488" s="34" t="s">
        <v>3498</v>
      </c>
    </row>
    <row r="3489" spans="14:24" x14ac:dyDescent="0.25">
      <c r="N3489" s="34" t="s">
        <v>3498</v>
      </c>
      <c r="O3489" s="34" t="s">
        <v>13742</v>
      </c>
      <c r="P3489" s="69">
        <v>7856</v>
      </c>
      <c r="Q3489" s="70" t="s">
        <v>13746</v>
      </c>
      <c r="R3489" s="34" t="s">
        <v>13747</v>
      </c>
      <c r="S3489" s="69">
        <v>56086</v>
      </c>
      <c r="T3489" s="70" t="s">
        <v>13748</v>
      </c>
      <c r="U3489" s="34" t="s">
        <v>3704</v>
      </c>
      <c r="V3489" s="34" t="s">
        <v>3704</v>
      </c>
      <c r="W3489" s="34" t="s">
        <v>4472</v>
      </c>
      <c r="X3489" s="34" t="s">
        <v>3498</v>
      </c>
    </row>
    <row r="3490" spans="14:24" x14ac:dyDescent="0.25">
      <c r="N3490" s="34" t="s">
        <v>3498</v>
      </c>
      <c r="O3490" s="34" t="s">
        <v>13749</v>
      </c>
      <c r="P3490" s="69">
        <v>4588</v>
      </c>
      <c r="Q3490" s="34" t="s">
        <v>13750</v>
      </c>
      <c r="R3490" s="34" t="s">
        <v>13751</v>
      </c>
      <c r="S3490" s="69">
        <v>46455</v>
      </c>
      <c r="T3490" s="70" t="s">
        <v>13752</v>
      </c>
      <c r="U3490" s="34" t="s">
        <v>3704</v>
      </c>
      <c r="V3490" s="34" t="s">
        <v>3704</v>
      </c>
      <c r="W3490" s="34" t="s">
        <v>3705</v>
      </c>
      <c r="X3490" s="34" t="s">
        <v>3498</v>
      </c>
    </row>
    <row r="3491" spans="14:24" x14ac:dyDescent="0.25">
      <c r="N3491" s="34" t="s">
        <v>3498</v>
      </c>
      <c r="O3491" s="34" t="s">
        <v>13753</v>
      </c>
      <c r="P3491" s="69">
        <v>5953</v>
      </c>
      <c r="Q3491" s="34" t="s">
        <v>13754</v>
      </c>
      <c r="R3491" s="34" t="s">
        <v>13755</v>
      </c>
      <c r="S3491" s="69">
        <v>15291</v>
      </c>
      <c r="T3491" s="70" t="s">
        <v>13756</v>
      </c>
      <c r="U3491" s="34" t="s">
        <v>5017</v>
      </c>
      <c r="V3491" s="34" t="s">
        <v>5017</v>
      </c>
      <c r="W3491" s="34" t="s">
        <v>5017</v>
      </c>
      <c r="X3491" s="34" t="s">
        <v>3498</v>
      </c>
    </row>
    <row r="3492" spans="14:24" x14ac:dyDescent="0.25">
      <c r="N3492" s="34" t="s">
        <v>3498</v>
      </c>
      <c r="O3492" s="34" t="s">
        <v>13757</v>
      </c>
      <c r="P3492" s="69">
        <v>8631</v>
      </c>
      <c r="Q3492" s="34" t="s">
        <v>13758</v>
      </c>
      <c r="R3492" s="34" t="s">
        <v>13759</v>
      </c>
      <c r="S3492" s="69">
        <v>46484</v>
      </c>
      <c r="T3492" s="70" t="s">
        <v>13760</v>
      </c>
      <c r="U3492" s="34" t="s">
        <v>11312</v>
      </c>
      <c r="V3492" s="34" t="s">
        <v>13761</v>
      </c>
      <c r="W3492" s="34" t="s">
        <v>13762</v>
      </c>
      <c r="X3492" s="34" t="s">
        <v>3498</v>
      </c>
    </row>
    <row r="3493" spans="14:24" x14ac:dyDescent="0.25">
      <c r="N3493" s="34" t="s">
        <v>3498</v>
      </c>
      <c r="O3493" s="34" t="s">
        <v>13763</v>
      </c>
      <c r="P3493" s="69">
        <v>3277</v>
      </c>
      <c r="Q3493" s="70" t="s">
        <v>13764</v>
      </c>
      <c r="R3493" s="34" t="s">
        <v>13765</v>
      </c>
      <c r="S3493" s="69">
        <v>27118</v>
      </c>
      <c r="T3493" s="70" t="s">
        <v>13766</v>
      </c>
      <c r="U3493" s="34" t="s">
        <v>5066</v>
      </c>
      <c r="V3493" s="34" t="s">
        <v>5067</v>
      </c>
      <c r="W3493" s="34" t="s">
        <v>13767</v>
      </c>
      <c r="X3493" s="34" t="s">
        <v>3498</v>
      </c>
    </row>
    <row r="3494" spans="14:24" x14ac:dyDescent="0.25">
      <c r="N3494" s="34" t="s">
        <v>3498</v>
      </c>
      <c r="O3494" s="34" t="s">
        <v>13763</v>
      </c>
      <c r="P3494" s="69">
        <v>6510</v>
      </c>
      <c r="Q3494" s="34" t="s">
        <v>13768</v>
      </c>
      <c r="R3494" s="34" t="s">
        <v>13769</v>
      </c>
      <c r="S3494" s="69">
        <v>28803</v>
      </c>
      <c r="T3494" s="70" t="s">
        <v>13770</v>
      </c>
      <c r="U3494" s="34" t="s">
        <v>5066</v>
      </c>
      <c r="V3494" s="34" t="s">
        <v>5067</v>
      </c>
      <c r="W3494" s="34" t="s">
        <v>13771</v>
      </c>
      <c r="X3494" s="34" t="s">
        <v>3498</v>
      </c>
    </row>
    <row r="3495" spans="14:24" x14ac:dyDescent="0.25">
      <c r="N3495" s="34" t="s">
        <v>3498</v>
      </c>
      <c r="O3495" s="34" t="s">
        <v>13763</v>
      </c>
      <c r="P3495" s="69">
        <v>7221</v>
      </c>
      <c r="Q3495" s="70" t="s">
        <v>13772</v>
      </c>
      <c r="R3495" s="34" t="s">
        <v>13773</v>
      </c>
      <c r="S3495" s="69">
        <v>60914</v>
      </c>
      <c r="T3495" s="70" t="s">
        <v>13774</v>
      </c>
      <c r="U3495" s="34" t="s">
        <v>5066</v>
      </c>
      <c r="V3495" s="34" t="s">
        <v>5067</v>
      </c>
      <c r="W3495" s="70" t="s">
        <v>13775</v>
      </c>
      <c r="X3495" s="34" t="s">
        <v>3498</v>
      </c>
    </row>
    <row r="3496" spans="14:24" x14ac:dyDescent="0.25">
      <c r="N3496" s="34" t="s">
        <v>3498</v>
      </c>
      <c r="O3496" s="34" t="s">
        <v>13763</v>
      </c>
      <c r="P3496" s="69">
        <v>7222</v>
      </c>
      <c r="Q3496" s="34" t="s">
        <v>13776</v>
      </c>
      <c r="R3496" s="34" t="s">
        <v>13777</v>
      </c>
      <c r="S3496" s="69">
        <v>60939</v>
      </c>
      <c r="T3496" s="70" t="s">
        <v>13778</v>
      </c>
      <c r="U3496" s="34" t="s">
        <v>5066</v>
      </c>
      <c r="V3496" s="34" t="s">
        <v>5067</v>
      </c>
      <c r="W3496" s="70" t="s">
        <v>13779</v>
      </c>
      <c r="X3496" s="34" t="s">
        <v>3498</v>
      </c>
    </row>
    <row r="3497" spans="14:24" x14ac:dyDescent="0.25">
      <c r="N3497" s="34" t="s">
        <v>3498</v>
      </c>
      <c r="O3497" s="34" t="s">
        <v>13763</v>
      </c>
      <c r="P3497" s="69">
        <v>7238</v>
      </c>
      <c r="Q3497" s="70" t="s">
        <v>13780</v>
      </c>
      <c r="R3497" s="34" t="s">
        <v>13781</v>
      </c>
      <c r="S3497" s="69">
        <v>60911</v>
      </c>
      <c r="T3497" s="70" t="s">
        <v>13782</v>
      </c>
      <c r="U3497" s="34" t="s">
        <v>5066</v>
      </c>
      <c r="V3497" s="34" t="s">
        <v>5067</v>
      </c>
      <c r="W3497" s="70" t="s">
        <v>13783</v>
      </c>
      <c r="X3497" s="34" t="s">
        <v>3498</v>
      </c>
    </row>
    <row r="3498" spans="14:24" x14ac:dyDescent="0.25">
      <c r="N3498" s="34" t="s">
        <v>3498</v>
      </c>
      <c r="O3498" s="34" t="s">
        <v>13763</v>
      </c>
      <c r="P3498" s="69">
        <v>7264</v>
      </c>
      <c r="Q3498" s="34" t="s">
        <v>13784</v>
      </c>
      <c r="R3498" s="34" t="s">
        <v>13785</v>
      </c>
      <c r="S3498" s="69">
        <v>60940</v>
      </c>
      <c r="T3498" s="70" t="s">
        <v>13786</v>
      </c>
      <c r="U3498" s="34" t="s">
        <v>5066</v>
      </c>
      <c r="V3498" s="34" t="s">
        <v>5067</v>
      </c>
      <c r="W3498" s="70" t="s">
        <v>13779</v>
      </c>
      <c r="X3498" s="34" t="s">
        <v>3498</v>
      </c>
    </row>
    <row r="3499" spans="14:24" x14ac:dyDescent="0.25">
      <c r="N3499" s="34" t="s">
        <v>3498</v>
      </c>
      <c r="O3499" s="34" t="s">
        <v>13787</v>
      </c>
      <c r="P3499" s="69">
        <v>3746</v>
      </c>
      <c r="Q3499" s="34" t="s">
        <v>13788</v>
      </c>
      <c r="R3499" s="34" t="s">
        <v>13789</v>
      </c>
      <c r="S3499" s="69">
        <v>33691</v>
      </c>
      <c r="T3499" s="70" t="s">
        <v>13790</v>
      </c>
      <c r="U3499" s="34" t="s">
        <v>7541</v>
      </c>
      <c r="V3499" s="34" t="s">
        <v>7542</v>
      </c>
      <c r="W3499" s="34" t="s">
        <v>7604</v>
      </c>
      <c r="X3499" s="34" t="s">
        <v>3498</v>
      </c>
    </row>
    <row r="3500" spans="14:24" x14ac:dyDescent="0.25">
      <c r="N3500" s="34" t="s">
        <v>3498</v>
      </c>
      <c r="O3500" s="34" t="s">
        <v>13787</v>
      </c>
      <c r="P3500" s="69">
        <v>3746</v>
      </c>
      <c r="Q3500" s="34" t="s">
        <v>13788</v>
      </c>
      <c r="R3500" s="34" t="s">
        <v>13791</v>
      </c>
      <c r="S3500" s="69">
        <v>33665</v>
      </c>
      <c r="T3500" s="70" t="s">
        <v>13792</v>
      </c>
      <c r="U3500" s="34" t="s">
        <v>7541</v>
      </c>
      <c r="V3500" s="34" t="s">
        <v>7542</v>
      </c>
      <c r="W3500" s="34" t="s">
        <v>7604</v>
      </c>
      <c r="X3500" s="34" t="s">
        <v>3498</v>
      </c>
    </row>
    <row r="3501" spans="14:24" x14ac:dyDescent="0.25">
      <c r="N3501" s="34" t="s">
        <v>3498</v>
      </c>
      <c r="O3501" s="34" t="s">
        <v>13787</v>
      </c>
      <c r="P3501" s="69">
        <v>3746</v>
      </c>
      <c r="Q3501" s="34" t="s">
        <v>13788</v>
      </c>
      <c r="R3501" s="34" t="s">
        <v>13793</v>
      </c>
      <c r="S3501" s="69">
        <v>33666</v>
      </c>
      <c r="T3501" s="70" t="s">
        <v>13794</v>
      </c>
      <c r="U3501" s="34" t="s">
        <v>7541</v>
      </c>
      <c r="V3501" s="34" t="s">
        <v>7542</v>
      </c>
      <c r="W3501" s="34" t="s">
        <v>7604</v>
      </c>
      <c r="X3501" s="34" t="s">
        <v>3498</v>
      </c>
    </row>
    <row r="3502" spans="14:24" x14ac:dyDescent="0.25">
      <c r="N3502" s="34" t="s">
        <v>3498</v>
      </c>
      <c r="O3502" s="34" t="s">
        <v>13787</v>
      </c>
      <c r="P3502" s="69">
        <v>3746</v>
      </c>
      <c r="Q3502" s="34" t="s">
        <v>13788</v>
      </c>
      <c r="R3502" s="34" t="s">
        <v>13795</v>
      </c>
      <c r="S3502" s="69">
        <v>48488</v>
      </c>
      <c r="T3502" s="70" t="s">
        <v>13796</v>
      </c>
      <c r="U3502" s="34" t="s">
        <v>7541</v>
      </c>
      <c r="V3502" s="34" t="s">
        <v>7542</v>
      </c>
      <c r="W3502" s="34" t="s">
        <v>7604</v>
      </c>
      <c r="X3502" s="34" t="s">
        <v>3498</v>
      </c>
    </row>
    <row r="3503" spans="14:24" x14ac:dyDescent="0.25">
      <c r="N3503" s="34" t="s">
        <v>3498</v>
      </c>
      <c r="O3503" s="34" t="s">
        <v>13787</v>
      </c>
      <c r="P3503" s="69">
        <v>3746</v>
      </c>
      <c r="Q3503" s="34" t="s">
        <v>13788</v>
      </c>
      <c r="R3503" s="34" t="s">
        <v>13797</v>
      </c>
      <c r="S3503" s="69">
        <v>48497</v>
      </c>
      <c r="T3503" s="70" t="s">
        <v>13798</v>
      </c>
      <c r="U3503" s="34" t="s">
        <v>7541</v>
      </c>
      <c r="V3503" s="34" t="s">
        <v>7542</v>
      </c>
      <c r="W3503" s="34" t="s">
        <v>7604</v>
      </c>
      <c r="X3503" s="34" t="s">
        <v>3498</v>
      </c>
    </row>
    <row r="3504" spans="14:24" x14ac:dyDescent="0.25">
      <c r="N3504" s="34" t="s">
        <v>3498</v>
      </c>
      <c r="O3504" s="34" t="s">
        <v>13787</v>
      </c>
      <c r="P3504" s="69">
        <v>3746</v>
      </c>
      <c r="Q3504" s="34" t="s">
        <v>13788</v>
      </c>
      <c r="R3504" s="34" t="s">
        <v>13799</v>
      </c>
      <c r="S3504" s="69">
        <v>48515</v>
      </c>
      <c r="T3504" s="70" t="s">
        <v>13800</v>
      </c>
      <c r="U3504" s="34" t="s">
        <v>7541</v>
      </c>
      <c r="V3504" s="34" t="s">
        <v>7542</v>
      </c>
      <c r="W3504" s="34" t="s">
        <v>7604</v>
      </c>
      <c r="X3504" s="34" t="s">
        <v>3498</v>
      </c>
    </row>
    <row r="3505" spans="14:24" x14ac:dyDescent="0.25">
      <c r="N3505" s="34" t="s">
        <v>3498</v>
      </c>
      <c r="O3505" s="34" t="s">
        <v>13787</v>
      </c>
      <c r="P3505" s="69">
        <v>3746</v>
      </c>
      <c r="Q3505" s="34" t="s">
        <v>13788</v>
      </c>
      <c r="R3505" s="34" t="s">
        <v>13801</v>
      </c>
      <c r="S3505" s="69">
        <v>48509</v>
      </c>
      <c r="T3505" s="70" t="s">
        <v>13802</v>
      </c>
      <c r="U3505" s="34" t="s">
        <v>7541</v>
      </c>
      <c r="V3505" s="34" t="s">
        <v>7542</v>
      </c>
      <c r="W3505" s="34" t="s">
        <v>7604</v>
      </c>
      <c r="X3505" s="34" t="s">
        <v>3498</v>
      </c>
    </row>
    <row r="3506" spans="14:24" x14ac:dyDescent="0.25">
      <c r="N3506" s="34" t="s">
        <v>3498</v>
      </c>
      <c r="O3506" s="34" t="s">
        <v>13787</v>
      </c>
      <c r="P3506" s="69">
        <v>6817</v>
      </c>
      <c r="Q3506" s="34" t="s">
        <v>13803</v>
      </c>
      <c r="R3506" s="34" t="s">
        <v>13804</v>
      </c>
      <c r="S3506" s="69">
        <v>33664</v>
      </c>
      <c r="T3506" s="70" t="s">
        <v>13805</v>
      </c>
      <c r="U3506" s="34" t="s">
        <v>7541</v>
      </c>
      <c r="V3506" s="34" t="s">
        <v>7542</v>
      </c>
      <c r="W3506" s="34" t="s">
        <v>7604</v>
      </c>
      <c r="X3506" s="34" t="s">
        <v>3498</v>
      </c>
    </row>
    <row r="3507" spans="14:24" x14ac:dyDescent="0.25">
      <c r="N3507" s="34" t="s">
        <v>3498</v>
      </c>
      <c r="O3507" s="34" t="s">
        <v>13806</v>
      </c>
      <c r="P3507" s="69">
        <v>3278</v>
      </c>
      <c r="Q3507" s="34" t="s">
        <v>13721</v>
      </c>
      <c r="R3507" s="34" t="s">
        <v>13807</v>
      </c>
      <c r="S3507" s="69">
        <v>6653</v>
      </c>
      <c r="T3507" s="70" t="s">
        <v>13808</v>
      </c>
      <c r="U3507" s="34" t="s">
        <v>5017</v>
      </c>
      <c r="V3507" s="34" t="s">
        <v>5017</v>
      </c>
      <c r="W3507" s="34" t="s">
        <v>5018</v>
      </c>
      <c r="X3507" s="34" t="s">
        <v>3498</v>
      </c>
    </row>
    <row r="3508" spans="14:24" x14ac:dyDescent="0.25">
      <c r="N3508" s="34" t="s">
        <v>3498</v>
      </c>
      <c r="O3508" s="34" t="s">
        <v>13809</v>
      </c>
      <c r="P3508" s="69">
        <v>8007</v>
      </c>
      <c r="Q3508" s="70" t="s">
        <v>13810</v>
      </c>
      <c r="R3508" s="34" t="s">
        <v>13811</v>
      </c>
      <c r="S3508" s="69">
        <v>38326</v>
      </c>
      <c r="T3508" s="70" t="s">
        <v>13812</v>
      </c>
      <c r="U3508" s="34" t="s">
        <v>4638</v>
      </c>
      <c r="V3508" s="34" t="s">
        <v>4639</v>
      </c>
      <c r="W3508" s="34" t="s">
        <v>13813</v>
      </c>
      <c r="X3508" s="34" t="s">
        <v>3498</v>
      </c>
    </row>
    <row r="3509" spans="14:24" x14ac:dyDescent="0.25">
      <c r="N3509" s="34" t="s">
        <v>3497</v>
      </c>
      <c r="O3509" s="34" t="s">
        <v>13814</v>
      </c>
      <c r="P3509" s="69">
        <v>5768</v>
      </c>
      <c r="Q3509" s="34" t="s">
        <v>13815</v>
      </c>
      <c r="R3509" s="34" t="s">
        <v>13816</v>
      </c>
      <c r="S3509" s="69">
        <v>43726</v>
      </c>
      <c r="T3509" s="34" t="s">
        <v>13817</v>
      </c>
      <c r="U3509" s="34" t="s">
        <v>3704</v>
      </c>
      <c r="V3509" s="34" t="s">
        <v>3704</v>
      </c>
      <c r="W3509" s="34" t="s">
        <v>12385</v>
      </c>
      <c r="X3509" s="34" t="s">
        <v>3497</v>
      </c>
    </row>
    <row r="3510" spans="14:24" x14ac:dyDescent="0.25">
      <c r="N3510" s="34" t="s">
        <v>3497</v>
      </c>
      <c r="O3510" s="34" t="s">
        <v>13814</v>
      </c>
      <c r="P3510" s="69">
        <v>5768</v>
      </c>
      <c r="Q3510" s="34" t="s">
        <v>13815</v>
      </c>
      <c r="R3510" s="34" t="s">
        <v>13818</v>
      </c>
      <c r="S3510" s="69">
        <v>47301</v>
      </c>
      <c r="T3510" s="34" t="s">
        <v>13819</v>
      </c>
      <c r="U3510" s="34" t="s">
        <v>3704</v>
      </c>
      <c r="V3510" s="34" t="s">
        <v>3704</v>
      </c>
      <c r="W3510" s="34" t="s">
        <v>3705</v>
      </c>
      <c r="X3510" s="34" t="s">
        <v>3497</v>
      </c>
    </row>
    <row r="3511" spans="14:24" x14ac:dyDescent="0.25">
      <c r="N3511" s="34" t="s">
        <v>3497</v>
      </c>
      <c r="O3511" s="34" t="s">
        <v>13814</v>
      </c>
      <c r="P3511" s="69">
        <v>5768</v>
      </c>
      <c r="Q3511" s="34" t="s">
        <v>13815</v>
      </c>
      <c r="R3511" s="34" t="s">
        <v>13820</v>
      </c>
      <c r="S3511" s="69">
        <v>59597</v>
      </c>
      <c r="T3511" s="34" t="s">
        <v>13821</v>
      </c>
      <c r="U3511" s="34" t="s">
        <v>3704</v>
      </c>
      <c r="V3511" s="34" t="s">
        <v>3704</v>
      </c>
      <c r="W3511" s="34" t="s">
        <v>3705</v>
      </c>
      <c r="X3511" s="34" t="s">
        <v>3497</v>
      </c>
    </row>
    <row r="3512" spans="14:24" x14ac:dyDescent="0.25">
      <c r="N3512" s="34" t="s">
        <v>3497</v>
      </c>
      <c r="O3512" s="34" t="s">
        <v>13814</v>
      </c>
      <c r="P3512" s="69">
        <v>5768</v>
      </c>
      <c r="Q3512" s="34" t="s">
        <v>13815</v>
      </c>
      <c r="R3512" s="34" t="s">
        <v>13822</v>
      </c>
      <c r="S3512" s="69">
        <v>58751</v>
      </c>
      <c r="T3512" s="34" t="s">
        <v>13823</v>
      </c>
      <c r="U3512" s="34" t="s">
        <v>3704</v>
      </c>
      <c r="V3512" s="34" t="s">
        <v>3704</v>
      </c>
      <c r="W3512" s="34" t="s">
        <v>12385</v>
      </c>
      <c r="X3512" s="34" t="s">
        <v>3497</v>
      </c>
    </row>
    <row r="3513" spans="14:24" x14ac:dyDescent="0.25">
      <c r="N3513" s="34" t="s">
        <v>3497</v>
      </c>
      <c r="O3513" s="34" t="s">
        <v>13814</v>
      </c>
      <c r="P3513" s="69">
        <v>7943</v>
      </c>
      <c r="Q3513" s="34" t="s">
        <v>13824</v>
      </c>
      <c r="R3513" s="34" t="s">
        <v>13825</v>
      </c>
      <c r="S3513" s="69">
        <v>42718</v>
      </c>
      <c r="T3513" s="70" t="s">
        <v>13826</v>
      </c>
      <c r="U3513" s="34" t="s">
        <v>3704</v>
      </c>
      <c r="V3513" s="34" t="s">
        <v>3704</v>
      </c>
      <c r="W3513" s="34" t="s">
        <v>13827</v>
      </c>
      <c r="X3513" s="34" t="s">
        <v>3497</v>
      </c>
    </row>
    <row r="3514" spans="14:24" x14ac:dyDescent="0.25">
      <c r="N3514" s="34" t="s">
        <v>3497</v>
      </c>
      <c r="O3514" s="34" t="s">
        <v>13814</v>
      </c>
      <c r="P3514" s="69">
        <v>7943</v>
      </c>
      <c r="Q3514" s="34" t="s">
        <v>13824</v>
      </c>
      <c r="R3514" s="34" t="s">
        <v>13828</v>
      </c>
      <c r="S3514" s="69">
        <v>44189</v>
      </c>
      <c r="T3514" s="70" t="s">
        <v>13829</v>
      </c>
      <c r="U3514" s="34" t="s">
        <v>3704</v>
      </c>
      <c r="V3514" s="34" t="s">
        <v>3704</v>
      </c>
      <c r="W3514" s="34" t="s">
        <v>13827</v>
      </c>
      <c r="X3514" s="34" t="s">
        <v>3497</v>
      </c>
    </row>
    <row r="3515" spans="14:24" x14ac:dyDescent="0.25">
      <c r="N3515" s="34" t="s">
        <v>3497</v>
      </c>
      <c r="O3515" s="34" t="s">
        <v>13814</v>
      </c>
      <c r="P3515" s="69">
        <v>7943</v>
      </c>
      <c r="Q3515" s="34" t="s">
        <v>13824</v>
      </c>
      <c r="R3515" s="34" t="s">
        <v>13830</v>
      </c>
      <c r="S3515" s="69">
        <v>42736</v>
      </c>
      <c r="T3515" s="70" t="s">
        <v>13831</v>
      </c>
      <c r="U3515" s="34" t="s">
        <v>3704</v>
      </c>
      <c r="V3515" s="34" t="s">
        <v>3704</v>
      </c>
      <c r="W3515" s="34" t="s">
        <v>13827</v>
      </c>
      <c r="X3515" s="34" t="s">
        <v>3497</v>
      </c>
    </row>
    <row r="3516" spans="14:24" x14ac:dyDescent="0.25">
      <c r="N3516" s="34" t="s">
        <v>3497</v>
      </c>
      <c r="O3516" s="34" t="s">
        <v>13814</v>
      </c>
      <c r="P3516" s="69">
        <v>7943</v>
      </c>
      <c r="Q3516" s="34" t="s">
        <v>13824</v>
      </c>
      <c r="R3516" s="34" t="s">
        <v>13832</v>
      </c>
      <c r="S3516" s="69">
        <v>47708</v>
      </c>
      <c r="T3516" s="70" t="s">
        <v>13833</v>
      </c>
      <c r="U3516" s="34" t="s">
        <v>3704</v>
      </c>
      <c r="V3516" s="34" t="s">
        <v>3704</v>
      </c>
      <c r="W3516" s="34" t="s">
        <v>13827</v>
      </c>
      <c r="X3516" s="34" t="s">
        <v>3497</v>
      </c>
    </row>
    <row r="3517" spans="14:24" x14ac:dyDescent="0.25">
      <c r="N3517" s="34" t="s">
        <v>3497</v>
      </c>
      <c r="O3517" s="34" t="s">
        <v>13814</v>
      </c>
      <c r="P3517" s="69">
        <v>7943</v>
      </c>
      <c r="Q3517" s="34" t="s">
        <v>13824</v>
      </c>
      <c r="R3517" s="34" t="s">
        <v>13834</v>
      </c>
      <c r="S3517" s="69">
        <v>47706</v>
      </c>
      <c r="T3517" s="70" t="s">
        <v>13835</v>
      </c>
      <c r="U3517" s="34" t="s">
        <v>3704</v>
      </c>
      <c r="V3517" s="34" t="s">
        <v>3704</v>
      </c>
      <c r="W3517" s="34" t="s">
        <v>13827</v>
      </c>
      <c r="X3517" s="34" t="s">
        <v>3497</v>
      </c>
    </row>
    <row r="3518" spans="14:24" x14ac:dyDescent="0.25">
      <c r="N3518" s="34" t="s">
        <v>3497</v>
      </c>
      <c r="O3518" s="34" t="s">
        <v>13814</v>
      </c>
      <c r="P3518" s="69">
        <v>7943</v>
      </c>
      <c r="Q3518" s="34" t="s">
        <v>13824</v>
      </c>
      <c r="R3518" s="34" t="s">
        <v>13836</v>
      </c>
      <c r="S3518" s="69">
        <v>57202</v>
      </c>
      <c r="T3518" s="70" t="s">
        <v>13837</v>
      </c>
      <c r="U3518" s="34" t="s">
        <v>3704</v>
      </c>
      <c r="V3518" s="34" t="s">
        <v>3704</v>
      </c>
      <c r="W3518" s="34" t="s">
        <v>13827</v>
      </c>
      <c r="X3518" s="34" t="s">
        <v>3497</v>
      </c>
    </row>
    <row r="3519" spans="14:24" x14ac:dyDescent="0.25">
      <c r="N3519" s="34" t="s">
        <v>3497</v>
      </c>
      <c r="O3519" s="34" t="s">
        <v>13814</v>
      </c>
      <c r="P3519" s="69">
        <v>7943</v>
      </c>
      <c r="Q3519" s="34" t="s">
        <v>13824</v>
      </c>
      <c r="R3519" s="34" t="s">
        <v>13838</v>
      </c>
      <c r="S3519" s="69">
        <v>57163</v>
      </c>
      <c r="T3519" s="70" t="s">
        <v>13839</v>
      </c>
      <c r="U3519" s="34" t="s">
        <v>3704</v>
      </c>
      <c r="V3519" s="34" t="s">
        <v>3704</v>
      </c>
      <c r="W3519" s="34" t="s">
        <v>13827</v>
      </c>
      <c r="X3519" s="34" t="s">
        <v>3497</v>
      </c>
    </row>
    <row r="3520" spans="14:24" x14ac:dyDescent="0.25">
      <c r="N3520" s="34" t="s">
        <v>3497</v>
      </c>
      <c r="O3520" s="34" t="s">
        <v>13814</v>
      </c>
      <c r="P3520" s="69">
        <v>7943</v>
      </c>
      <c r="Q3520" s="34" t="s">
        <v>13824</v>
      </c>
      <c r="R3520" s="34" t="s">
        <v>13840</v>
      </c>
      <c r="S3520" s="69">
        <v>57149</v>
      </c>
      <c r="T3520" s="70" t="s">
        <v>13841</v>
      </c>
      <c r="U3520" s="34" t="s">
        <v>3704</v>
      </c>
      <c r="V3520" s="34" t="s">
        <v>3704</v>
      </c>
      <c r="W3520" s="34" t="s">
        <v>13827</v>
      </c>
      <c r="X3520" s="34" t="s">
        <v>3497</v>
      </c>
    </row>
    <row r="3521" spans="14:24" x14ac:dyDescent="0.25">
      <c r="N3521" s="34" t="s">
        <v>3497</v>
      </c>
      <c r="O3521" s="34" t="s">
        <v>13814</v>
      </c>
      <c r="P3521" s="69">
        <v>7943</v>
      </c>
      <c r="Q3521" s="34" t="s">
        <v>13824</v>
      </c>
      <c r="R3521" s="34" t="s">
        <v>13842</v>
      </c>
      <c r="S3521" s="69">
        <v>53237</v>
      </c>
      <c r="T3521" s="70" t="s">
        <v>13843</v>
      </c>
      <c r="U3521" s="34" t="s">
        <v>3704</v>
      </c>
      <c r="V3521" s="34" t="s">
        <v>3704</v>
      </c>
      <c r="W3521" s="34" t="s">
        <v>13827</v>
      </c>
      <c r="X3521" s="34" t="s">
        <v>3497</v>
      </c>
    </row>
    <row r="3522" spans="14:24" x14ac:dyDescent="0.25">
      <c r="N3522" s="34" t="s">
        <v>3497</v>
      </c>
      <c r="O3522" s="34" t="s">
        <v>13844</v>
      </c>
      <c r="P3522" s="69">
        <v>6880</v>
      </c>
      <c r="Q3522" s="70" t="s">
        <v>13845</v>
      </c>
      <c r="R3522" s="34" t="s">
        <v>13846</v>
      </c>
      <c r="S3522" s="69">
        <v>45578</v>
      </c>
      <c r="T3522" s="70" t="s">
        <v>13847</v>
      </c>
      <c r="U3522" s="34" t="s">
        <v>3708</v>
      </c>
      <c r="V3522" s="34" t="s">
        <v>3708</v>
      </c>
      <c r="W3522" s="34" t="s">
        <v>3792</v>
      </c>
      <c r="X3522" s="34" t="s">
        <v>3497</v>
      </c>
    </row>
    <row r="3523" spans="14:24" x14ac:dyDescent="0.25">
      <c r="N3523" s="34" t="s">
        <v>3497</v>
      </c>
      <c r="O3523" s="34" t="s">
        <v>13844</v>
      </c>
      <c r="P3523" s="69">
        <v>6900</v>
      </c>
      <c r="Q3523" s="70" t="s">
        <v>13848</v>
      </c>
      <c r="R3523" s="34" t="s">
        <v>13849</v>
      </c>
      <c r="S3523" s="69">
        <v>45581</v>
      </c>
      <c r="T3523" s="70" t="s">
        <v>13850</v>
      </c>
      <c r="U3523" s="34" t="s">
        <v>3708</v>
      </c>
      <c r="V3523" s="34" t="s">
        <v>3708</v>
      </c>
      <c r="W3523" s="34" t="s">
        <v>3792</v>
      </c>
      <c r="X3523" s="34" t="s">
        <v>3497</v>
      </c>
    </row>
    <row r="3524" spans="14:24" x14ac:dyDescent="0.25">
      <c r="N3524" s="34" t="s">
        <v>3497</v>
      </c>
      <c r="O3524" s="34" t="s">
        <v>13851</v>
      </c>
      <c r="P3524" s="69">
        <v>9015</v>
      </c>
      <c r="Q3524" s="34" t="s">
        <v>13852</v>
      </c>
      <c r="R3524" s="34" t="s">
        <v>13853</v>
      </c>
      <c r="S3524" s="69">
        <v>56120</v>
      </c>
      <c r="T3524" s="70" t="s">
        <v>13854</v>
      </c>
      <c r="U3524" s="34" t="s">
        <v>3704</v>
      </c>
      <c r="V3524" s="34" t="s">
        <v>3704</v>
      </c>
      <c r="W3524" s="34" t="s">
        <v>13855</v>
      </c>
      <c r="X3524" s="34" t="s">
        <v>3497</v>
      </c>
    </row>
    <row r="3525" spans="14:24" x14ac:dyDescent="0.25">
      <c r="N3525" s="34" t="s">
        <v>3497</v>
      </c>
      <c r="O3525" s="34" t="s">
        <v>13851</v>
      </c>
      <c r="P3525" s="69">
        <v>9016</v>
      </c>
      <c r="Q3525" s="34" t="s">
        <v>13856</v>
      </c>
      <c r="R3525" s="34" t="s">
        <v>13857</v>
      </c>
      <c r="S3525" s="69">
        <v>56114</v>
      </c>
      <c r="T3525" s="70" t="s">
        <v>13858</v>
      </c>
      <c r="U3525" s="34" t="s">
        <v>3704</v>
      </c>
      <c r="V3525" s="34" t="s">
        <v>3704</v>
      </c>
      <c r="W3525" s="34" t="s">
        <v>13855</v>
      </c>
      <c r="X3525" s="34" t="s">
        <v>3497</v>
      </c>
    </row>
    <row r="3526" spans="14:24" x14ac:dyDescent="0.25">
      <c r="N3526" s="34" t="s">
        <v>3497</v>
      </c>
      <c r="O3526" s="34" t="s">
        <v>13851</v>
      </c>
      <c r="P3526" s="69">
        <v>9017</v>
      </c>
      <c r="Q3526" s="34" t="s">
        <v>13859</v>
      </c>
      <c r="R3526" s="34" t="s">
        <v>13860</v>
      </c>
      <c r="S3526" s="69">
        <v>56110</v>
      </c>
      <c r="T3526" s="70" t="s">
        <v>13861</v>
      </c>
      <c r="U3526" s="34" t="s">
        <v>3704</v>
      </c>
      <c r="V3526" s="34" t="s">
        <v>3704</v>
      </c>
      <c r="W3526" s="34" t="s">
        <v>13862</v>
      </c>
      <c r="X3526" s="34" t="s">
        <v>3497</v>
      </c>
    </row>
    <row r="3527" spans="14:24" x14ac:dyDescent="0.25">
      <c r="N3527" s="34" t="s">
        <v>3497</v>
      </c>
      <c r="O3527" s="34" t="s">
        <v>13851</v>
      </c>
      <c r="P3527" s="69">
        <v>9018</v>
      </c>
      <c r="Q3527" s="34" t="s">
        <v>13863</v>
      </c>
      <c r="R3527" s="34" t="s">
        <v>13864</v>
      </c>
      <c r="S3527" s="69">
        <v>56111</v>
      </c>
      <c r="T3527" s="70" t="s">
        <v>13865</v>
      </c>
      <c r="U3527" s="34" t="s">
        <v>3704</v>
      </c>
      <c r="V3527" s="34" t="s">
        <v>3704</v>
      </c>
      <c r="W3527" s="34" t="s">
        <v>13862</v>
      </c>
      <c r="X3527" s="34" t="s">
        <v>3497</v>
      </c>
    </row>
    <row r="3528" spans="14:24" x14ac:dyDescent="0.25">
      <c r="N3528" s="34" t="s">
        <v>3497</v>
      </c>
      <c r="O3528" s="34" t="s">
        <v>13866</v>
      </c>
      <c r="P3528" s="69">
        <v>5547</v>
      </c>
      <c r="Q3528" s="34" t="s">
        <v>13867</v>
      </c>
      <c r="R3528" s="34" t="s">
        <v>13868</v>
      </c>
      <c r="S3528" s="69">
        <v>11516</v>
      </c>
      <c r="T3528" s="70" t="s">
        <v>13869</v>
      </c>
      <c r="U3528" s="34" t="s">
        <v>4638</v>
      </c>
      <c r="V3528" s="34" t="s">
        <v>4639</v>
      </c>
      <c r="W3528" s="34" t="s">
        <v>13870</v>
      </c>
      <c r="X3528" s="34" t="s">
        <v>3497</v>
      </c>
    </row>
    <row r="3529" spans="14:24" x14ac:dyDescent="0.25">
      <c r="N3529" s="34" t="s">
        <v>3497</v>
      </c>
      <c r="O3529" s="34" t="s">
        <v>13866</v>
      </c>
      <c r="P3529" s="69">
        <v>5549</v>
      </c>
      <c r="Q3529" s="34" t="s">
        <v>13871</v>
      </c>
      <c r="R3529" s="34" t="s">
        <v>13872</v>
      </c>
      <c r="S3529" s="69">
        <v>53232</v>
      </c>
      <c r="T3529" s="70" t="s">
        <v>13873</v>
      </c>
      <c r="U3529" s="34" t="s">
        <v>4728</v>
      </c>
      <c r="V3529" s="34" t="s">
        <v>4741</v>
      </c>
      <c r="W3529" s="34" t="s">
        <v>13870</v>
      </c>
      <c r="X3529" s="34" t="s">
        <v>3497</v>
      </c>
    </row>
    <row r="3530" spans="14:24" x14ac:dyDescent="0.25">
      <c r="N3530" s="34" t="s">
        <v>3497</v>
      </c>
      <c r="O3530" s="34" t="s">
        <v>13874</v>
      </c>
      <c r="P3530" s="69">
        <v>5770</v>
      </c>
      <c r="Q3530" s="34" t="s">
        <v>13875</v>
      </c>
      <c r="R3530" s="34" t="s">
        <v>13876</v>
      </c>
      <c r="S3530" s="69">
        <v>60761</v>
      </c>
      <c r="T3530" s="34" t="s">
        <v>13877</v>
      </c>
      <c r="U3530" s="34" t="s">
        <v>3704</v>
      </c>
      <c r="V3530" s="34" t="s">
        <v>3704</v>
      </c>
      <c r="W3530" s="34" t="s">
        <v>13878</v>
      </c>
      <c r="X3530" s="34" t="s">
        <v>3497</v>
      </c>
    </row>
    <row r="3531" spans="14:24" x14ac:dyDescent="0.25">
      <c r="N3531" s="34" t="s">
        <v>3497</v>
      </c>
      <c r="O3531" s="34" t="s">
        <v>13874</v>
      </c>
      <c r="P3531" s="69">
        <v>5770</v>
      </c>
      <c r="Q3531" s="34" t="s">
        <v>13875</v>
      </c>
      <c r="R3531" s="34" t="s">
        <v>13879</v>
      </c>
      <c r="S3531" s="69">
        <v>60764</v>
      </c>
      <c r="T3531" s="34" t="s">
        <v>13880</v>
      </c>
      <c r="U3531" s="34" t="s">
        <v>3704</v>
      </c>
      <c r="V3531" s="34" t="s">
        <v>3704</v>
      </c>
      <c r="W3531" s="34" t="s">
        <v>13878</v>
      </c>
      <c r="X3531" s="34" t="s">
        <v>3497</v>
      </c>
    </row>
    <row r="3532" spans="14:24" x14ac:dyDescent="0.25">
      <c r="N3532" s="34" t="s">
        <v>3497</v>
      </c>
      <c r="O3532" s="34" t="s">
        <v>13874</v>
      </c>
      <c r="P3532" s="69">
        <v>5770</v>
      </c>
      <c r="Q3532" s="34" t="s">
        <v>13875</v>
      </c>
      <c r="R3532" s="34" t="s">
        <v>13881</v>
      </c>
      <c r="S3532" s="69">
        <v>60739</v>
      </c>
      <c r="T3532" s="34" t="s">
        <v>13882</v>
      </c>
      <c r="U3532" s="34" t="s">
        <v>3704</v>
      </c>
      <c r="V3532" s="34" t="s">
        <v>3704</v>
      </c>
      <c r="W3532" s="34" t="s">
        <v>13878</v>
      </c>
      <c r="X3532" s="34" t="s">
        <v>3497</v>
      </c>
    </row>
    <row r="3533" spans="14:24" x14ac:dyDescent="0.25">
      <c r="N3533" s="34" t="s">
        <v>3497</v>
      </c>
      <c r="O3533" s="34" t="s">
        <v>13874</v>
      </c>
      <c r="P3533" s="69">
        <v>5770</v>
      </c>
      <c r="Q3533" s="34" t="s">
        <v>13875</v>
      </c>
      <c r="R3533" s="34" t="s">
        <v>13883</v>
      </c>
      <c r="S3533" s="69">
        <v>60942</v>
      </c>
      <c r="T3533" s="34" t="s">
        <v>13884</v>
      </c>
      <c r="U3533" s="34" t="s">
        <v>3704</v>
      </c>
      <c r="V3533" s="34" t="s">
        <v>3704</v>
      </c>
      <c r="W3533" s="34" t="s">
        <v>13878</v>
      </c>
      <c r="X3533" s="34" t="s">
        <v>3497</v>
      </c>
    </row>
    <row r="3534" spans="14:24" x14ac:dyDescent="0.25">
      <c r="N3534" s="34" t="s">
        <v>3497</v>
      </c>
      <c r="O3534" s="34" t="s">
        <v>13874</v>
      </c>
      <c r="P3534" s="69">
        <v>5770</v>
      </c>
      <c r="Q3534" s="34" t="s">
        <v>13875</v>
      </c>
      <c r="R3534" s="34" t="s">
        <v>13885</v>
      </c>
      <c r="S3534" s="69">
        <v>55362</v>
      </c>
      <c r="T3534" s="34" t="s">
        <v>13886</v>
      </c>
      <c r="U3534" s="34" t="s">
        <v>3704</v>
      </c>
      <c r="V3534" s="34" t="s">
        <v>3704</v>
      </c>
      <c r="W3534" s="34" t="s">
        <v>13878</v>
      </c>
      <c r="X3534" s="34" t="s">
        <v>3497</v>
      </c>
    </row>
    <row r="3535" spans="14:24" x14ac:dyDescent="0.25">
      <c r="N3535" s="34" t="s">
        <v>3497</v>
      </c>
      <c r="O3535" s="34" t="s">
        <v>13874</v>
      </c>
      <c r="P3535" s="69">
        <v>5770</v>
      </c>
      <c r="Q3535" s="34" t="s">
        <v>13875</v>
      </c>
      <c r="R3535" s="34" t="s">
        <v>13887</v>
      </c>
      <c r="S3535" s="69">
        <v>54728</v>
      </c>
      <c r="T3535" s="34" t="s">
        <v>13888</v>
      </c>
      <c r="U3535" s="34" t="s">
        <v>3704</v>
      </c>
      <c r="V3535" s="34" t="s">
        <v>3704</v>
      </c>
      <c r="W3535" s="34" t="s">
        <v>13889</v>
      </c>
      <c r="X3535" s="34" t="s">
        <v>3497</v>
      </c>
    </row>
    <row r="3536" spans="14:24" x14ac:dyDescent="0.25">
      <c r="N3536" s="34" t="s">
        <v>3497</v>
      </c>
      <c r="O3536" s="34" t="s">
        <v>13874</v>
      </c>
      <c r="P3536" s="69">
        <v>5770</v>
      </c>
      <c r="Q3536" s="34" t="s">
        <v>13875</v>
      </c>
      <c r="R3536" s="34" t="s">
        <v>13890</v>
      </c>
      <c r="S3536" s="69">
        <v>60758</v>
      </c>
      <c r="T3536" s="34" t="s">
        <v>13891</v>
      </c>
      <c r="U3536" s="34" t="s">
        <v>3704</v>
      </c>
      <c r="V3536" s="34" t="s">
        <v>3704</v>
      </c>
      <c r="W3536" s="34" t="s">
        <v>13892</v>
      </c>
      <c r="X3536" s="34" t="s">
        <v>3497</v>
      </c>
    </row>
    <row r="3537" spans="14:24" x14ac:dyDescent="0.25">
      <c r="N3537" s="34" t="s">
        <v>3497</v>
      </c>
      <c r="O3537" s="34" t="s">
        <v>13874</v>
      </c>
      <c r="P3537" s="69">
        <v>5772</v>
      </c>
      <c r="Q3537" s="34" t="s">
        <v>13893</v>
      </c>
      <c r="R3537" s="34" t="s">
        <v>13894</v>
      </c>
      <c r="S3537" s="69">
        <v>55355</v>
      </c>
      <c r="T3537" s="70" t="s">
        <v>13895</v>
      </c>
      <c r="U3537" s="34" t="s">
        <v>3704</v>
      </c>
      <c r="V3537" s="34" t="s">
        <v>3704</v>
      </c>
      <c r="W3537" s="34" t="s">
        <v>4472</v>
      </c>
      <c r="X3537" s="34" t="s">
        <v>3497</v>
      </c>
    </row>
    <row r="3538" spans="14:24" x14ac:dyDescent="0.25">
      <c r="N3538" s="34" t="s">
        <v>3497</v>
      </c>
      <c r="O3538" s="34" t="s">
        <v>13874</v>
      </c>
      <c r="P3538" s="69">
        <v>8636</v>
      </c>
      <c r="Q3538" s="34" t="s">
        <v>13896</v>
      </c>
      <c r="R3538" s="34" t="s">
        <v>13897</v>
      </c>
      <c r="S3538" s="69">
        <v>45782</v>
      </c>
      <c r="T3538" s="70" t="s">
        <v>13898</v>
      </c>
      <c r="U3538" s="34" t="s">
        <v>4728</v>
      </c>
      <c r="V3538" s="34" t="s">
        <v>6066</v>
      </c>
      <c r="W3538" s="34" t="s">
        <v>13899</v>
      </c>
      <c r="X3538" s="34" t="s">
        <v>3497</v>
      </c>
    </row>
    <row r="3539" spans="14:24" x14ac:dyDescent="0.25">
      <c r="N3539" s="34" t="s">
        <v>3497</v>
      </c>
      <c r="O3539" s="34" t="s">
        <v>13900</v>
      </c>
      <c r="P3539" s="69">
        <v>9173</v>
      </c>
      <c r="Q3539" s="34" t="s">
        <v>13901</v>
      </c>
      <c r="R3539" s="34" t="s">
        <v>13902</v>
      </c>
      <c r="S3539" s="69">
        <v>51789</v>
      </c>
      <c r="T3539" s="34" t="s">
        <v>13903</v>
      </c>
      <c r="U3539" s="34" t="s">
        <v>3704</v>
      </c>
      <c r="V3539" s="34" t="s">
        <v>3704</v>
      </c>
      <c r="W3539" s="34" t="s">
        <v>13862</v>
      </c>
      <c r="X3539" s="34" t="s">
        <v>3497</v>
      </c>
    </row>
    <row r="3540" spans="14:24" x14ac:dyDescent="0.25">
      <c r="N3540" s="34" t="s">
        <v>3497</v>
      </c>
      <c r="O3540" s="34" t="s">
        <v>13904</v>
      </c>
      <c r="P3540" s="69">
        <v>3325</v>
      </c>
      <c r="Q3540" s="34" t="s">
        <v>13905</v>
      </c>
      <c r="R3540" s="34" t="s">
        <v>13906</v>
      </c>
      <c r="S3540" s="69">
        <v>3704</v>
      </c>
      <c r="T3540" s="34" t="s">
        <v>13907</v>
      </c>
      <c r="U3540" s="34" t="s">
        <v>4638</v>
      </c>
      <c r="V3540" s="34" t="s">
        <v>4639</v>
      </c>
      <c r="W3540" s="34" t="s">
        <v>13908</v>
      </c>
      <c r="X3540" s="34" t="s">
        <v>3497</v>
      </c>
    </row>
    <row r="3541" spans="14:24" x14ac:dyDescent="0.25">
      <c r="N3541" s="34" t="s">
        <v>3497</v>
      </c>
      <c r="O3541" s="34" t="s">
        <v>13909</v>
      </c>
      <c r="P3541" s="69">
        <v>8840</v>
      </c>
      <c r="Q3541" s="34" t="s">
        <v>13910</v>
      </c>
      <c r="R3541" s="34" t="s">
        <v>13911</v>
      </c>
      <c r="S3541" s="69">
        <v>49161</v>
      </c>
      <c r="T3541" s="34" t="s">
        <v>13912</v>
      </c>
      <c r="U3541" s="34" t="s">
        <v>11483</v>
      </c>
      <c r="V3541" s="34" t="s">
        <v>11483</v>
      </c>
      <c r="W3541" s="34" t="s">
        <v>13913</v>
      </c>
      <c r="X3541" s="34" t="s">
        <v>3497</v>
      </c>
    </row>
    <row r="3542" spans="14:24" x14ac:dyDescent="0.25">
      <c r="N3542" s="34" t="s">
        <v>3497</v>
      </c>
      <c r="O3542" s="34" t="s">
        <v>13914</v>
      </c>
      <c r="P3542" s="69">
        <v>7653</v>
      </c>
      <c r="Q3542" s="34" t="s">
        <v>13915</v>
      </c>
      <c r="R3542" s="34" t="s">
        <v>13916</v>
      </c>
      <c r="S3542" s="69">
        <v>33402</v>
      </c>
      <c r="T3542" s="34" t="s">
        <v>13917</v>
      </c>
      <c r="U3542" s="34" t="s">
        <v>3704</v>
      </c>
      <c r="V3542" s="34" t="s">
        <v>3704</v>
      </c>
      <c r="W3542" s="34" t="s">
        <v>3705</v>
      </c>
      <c r="X3542" s="34" t="s">
        <v>3497</v>
      </c>
    </row>
    <row r="3543" spans="14:24" x14ac:dyDescent="0.25">
      <c r="N3543" s="34" t="s">
        <v>3497</v>
      </c>
      <c r="O3543" s="34" t="s">
        <v>13918</v>
      </c>
      <c r="P3543" s="69">
        <v>6672</v>
      </c>
      <c r="Q3543" s="70" t="s">
        <v>13919</v>
      </c>
      <c r="R3543" s="34" t="s">
        <v>13920</v>
      </c>
      <c r="S3543" s="69">
        <v>39594</v>
      </c>
      <c r="T3543" s="70" t="s">
        <v>13921</v>
      </c>
      <c r="U3543" s="34" t="s">
        <v>3708</v>
      </c>
      <c r="V3543" s="34" t="s">
        <v>3708</v>
      </c>
      <c r="W3543" s="34" t="s">
        <v>3792</v>
      </c>
      <c r="X3543" s="34" t="s">
        <v>3497</v>
      </c>
    </row>
    <row r="3544" spans="14:24" x14ac:dyDescent="0.25">
      <c r="N3544" s="34" t="s">
        <v>3497</v>
      </c>
      <c r="O3544" s="34" t="s">
        <v>13922</v>
      </c>
      <c r="P3544" s="69">
        <v>8122</v>
      </c>
      <c r="Q3544" s="34" t="s">
        <v>13923</v>
      </c>
      <c r="R3544" s="34" t="s">
        <v>13924</v>
      </c>
      <c r="S3544" s="69">
        <v>39961</v>
      </c>
      <c r="T3544" s="34" t="s">
        <v>13925</v>
      </c>
      <c r="U3544" s="34" t="s">
        <v>3708</v>
      </c>
      <c r="V3544" s="34" t="s">
        <v>3708</v>
      </c>
      <c r="W3544" s="34" t="s">
        <v>13926</v>
      </c>
      <c r="X3544" s="34" t="s">
        <v>3497</v>
      </c>
    </row>
    <row r="3545" spans="14:24" x14ac:dyDescent="0.25">
      <c r="N3545" s="34" t="s">
        <v>3497</v>
      </c>
      <c r="O3545" s="34" t="s">
        <v>13927</v>
      </c>
      <c r="P3545" s="69">
        <v>1204</v>
      </c>
      <c r="Q3545" s="34" t="s">
        <v>13928</v>
      </c>
      <c r="R3545" s="34" t="s">
        <v>13929</v>
      </c>
      <c r="S3545" s="69">
        <v>58264</v>
      </c>
      <c r="T3545" s="70" t="s">
        <v>13930</v>
      </c>
      <c r="U3545" s="34" t="s">
        <v>4638</v>
      </c>
      <c r="V3545" s="34" t="s">
        <v>4639</v>
      </c>
      <c r="W3545" s="34" t="s">
        <v>13931</v>
      </c>
      <c r="X3545" s="34" t="s">
        <v>3497</v>
      </c>
    </row>
    <row r="3546" spans="14:24" x14ac:dyDescent="0.25">
      <c r="N3546" s="34" t="s">
        <v>3497</v>
      </c>
      <c r="O3546" s="34" t="s">
        <v>13932</v>
      </c>
      <c r="P3546" s="69">
        <v>6854</v>
      </c>
      <c r="Q3546" s="34" t="s">
        <v>13933</v>
      </c>
      <c r="R3546" s="34" t="s">
        <v>13934</v>
      </c>
      <c r="S3546" s="69">
        <v>24106</v>
      </c>
      <c r="T3546" s="34" t="s">
        <v>13935</v>
      </c>
      <c r="U3546" s="34" t="s">
        <v>5037</v>
      </c>
      <c r="V3546" s="34" t="s">
        <v>5037</v>
      </c>
      <c r="W3546" s="34" t="s">
        <v>13936</v>
      </c>
      <c r="X3546" s="34" t="s">
        <v>3497</v>
      </c>
    </row>
    <row r="3547" spans="14:24" x14ac:dyDescent="0.25">
      <c r="N3547" s="34" t="s">
        <v>3497</v>
      </c>
      <c r="O3547" s="34" t="s">
        <v>13937</v>
      </c>
      <c r="P3547" s="69">
        <v>5893</v>
      </c>
      <c r="Q3547" s="34" t="s">
        <v>13938</v>
      </c>
      <c r="R3547" s="34" t="s">
        <v>13939</v>
      </c>
      <c r="S3547" s="69">
        <v>15325</v>
      </c>
      <c r="T3547" s="70" t="s">
        <v>13940</v>
      </c>
      <c r="U3547" s="34" t="s">
        <v>4728</v>
      </c>
      <c r="V3547" s="34" t="s">
        <v>4729</v>
      </c>
      <c r="W3547" s="34" t="s">
        <v>13941</v>
      </c>
      <c r="X3547" s="34" t="s">
        <v>3497</v>
      </c>
    </row>
    <row r="3548" spans="14:24" x14ac:dyDescent="0.25">
      <c r="N3548" s="34" t="s">
        <v>3497</v>
      </c>
      <c r="O3548" s="34" t="s">
        <v>13942</v>
      </c>
      <c r="P3548" s="69">
        <v>1205</v>
      </c>
      <c r="Q3548" s="34" t="s">
        <v>13943</v>
      </c>
      <c r="R3548" s="34" t="s">
        <v>13944</v>
      </c>
      <c r="S3548" s="69">
        <v>1992</v>
      </c>
      <c r="T3548" s="34" t="s">
        <v>13945</v>
      </c>
      <c r="U3548" s="34" t="s">
        <v>4728</v>
      </c>
      <c r="V3548" s="34" t="s">
        <v>4741</v>
      </c>
      <c r="W3548" s="34" t="s">
        <v>13946</v>
      </c>
      <c r="X3548" s="34" t="s">
        <v>3497</v>
      </c>
    </row>
    <row r="3549" spans="14:24" x14ac:dyDescent="0.25">
      <c r="N3549" s="34" t="s">
        <v>3497</v>
      </c>
      <c r="O3549" s="34" t="s">
        <v>13942</v>
      </c>
      <c r="P3549" s="69">
        <v>5845</v>
      </c>
      <c r="Q3549" s="34" t="s">
        <v>13947</v>
      </c>
      <c r="R3549" s="34" t="s">
        <v>13948</v>
      </c>
      <c r="S3549" s="69">
        <v>61129</v>
      </c>
      <c r="T3549" s="70" t="s">
        <v>13949</v>
      </c>
      <c r="U3549" s="34" t="s">
        <v>13950</v>
      </c>
      <c r="V3549" s="34" t="s">
        <v>13950</v>
      </c>
      <c r="W3549" s="34" t="s">
        <v>13951</v>
      </c>
      <c r="X3549" s="34" t="s">
        <v>3497</v>
      </c>
    </row>
    <row r="3550" spans="14:24" x14ac:dyDescent="0.25">
      <c r="N3550" s="34" t="s">
        <v>3497</v>
      </c>
      <c r="O3550" s="34" t="s">
        <v>13942</v>
      </c>
      <c r="P3550" s="69">
        <v>5846</v>
      </c>
      <c r="Q3550" s="34" t="s">
        <v>13952</v>
      </c>
      <c r="R3550" s="34" t="s">
        <v>13953</v>
      </c>
      <c r="S3550" s="69">
        <v>54952</v>
      </c>
      <c r="T3550" s="70" t="s">
        <v>13954</v>
      </c>
      <c r="U3550" s="34" t="s">
        <v>4638</v>
      </c>
      <c r="V3550" s="34" t="s">
        <v>4639</v>
      </c>
      <c r="W3550" s="34" t="s">
        <v>13955</v>
      </c>
      <c r="X3550" s="34" t="s">
        <v>3497</v>
      </c>
    </row>
    <row r="3551" spans="14:24" x14ac:dyDescent="0.25">
      <c r="N3551" s="34" t="s">
        <v>3497</v>
      </c>
      <c r="O3551" s="34" t="s">
        <v>13942</v>
      </c>
      <c r="P3551" s="69">
        <v>8913</v>
      </c>
      <c r="Q3551" s="34" t="s">
        <v>13956</v>
      </c>
      <c r="R3551" s="34" t="s">
        <v>13957</v>
      </c>
      <c r="S3551" s="69">
        <v>37580</v>
      </c>
      <c r="T3551" s="70" t="s">
        <v>13958</v>
      </c>
      <c r="U3551" s="34" t="s">
        <v>4638</v>
      </c>
      <c r="V3551" s="34" t="s">
        <v>4639</v>
      </c>
      <c r="W3551" s="34" t="s">
        <v>13959</v>
      </c>
      <c r="X3551" s="34" t="s">
        <v>3497</v>
      </c>
    </row>
    <row r="3552" spans="14:24" x14ac:dyDescent="0.25">
      <c r="N3552" s="34" t="s">
        <v>3497</v>
      </c>
      <c r="O3552" s="34" t="s">
        <v>13942</v>
      </c>
      <c r="P3552" s="69">
        <v>8914</v>
      </c>
      <c r="Q3552" s="34" t="s">
        <v>13960</v>
      </c>
      <c r="R3552" s="34" t="s">
        <v>13961</v>
      </c>
      <c r="S3552" s="69">
        <v>34114</v>
      </c>
      <c r="T3552" s="70" t="s">
        <v>13962</v>
      </c>
      <c r="U3552" s="34" t="s">
        <v>4638</v>
      </c>
      <c r="V3552" s="34" t="s">
        <v>4639</v>
      </c>
      <c r="W3552" s="34" t="s">
        <v>13959</v>
      </c>
      <c r="X3552" s="34" t="s">
        <v>3497</v>
      </c>
    </row>
    <row r="3553" spans="14:24" x14ac:dyDescent="0.25">
      <c r="N3553" s="34" t="s">
        <v>3497</v>
      </c>
      <c r="O3553" s="34" t="s">
        <v>13942</v>
      </c>
      <c r="P3553" s="69">
        <v>8915</v>
      </c>
      <c r="Q3553" s="34" t="s">
        <v>13963</v>
      </c>
      <c r="R3553" s="34" t="s">
        <v>13964</v>
      </c>
      <c r="S3553" s="69">
        <v>37592</v>
      </c>
      <c r="T3553" s="70" t="s">
        <v>13965</v>
      </c>
      <c r="U3553" s="34" t="s">
        <v>4638</v>
      </c>
      <c r="V3553" s="34" t="s">
        <v>4639</v>
      </c>
      <c r="W3553" s="34" t="s">
        <v>13959</v>
      </c>
      <c r="X3553" s="34" t="s">
        <v>3497</v>
      </c>
    </row>
    <row r="3554" spans="14:24" x14ac:dyDescent="0.25">
      <c r="N3554" s="34" t="s">
        <v>3497</v>
      </c>
      <c r="O3554" s="34" t="s">
        <v>13942</v>
      </c>
      <c r="P3554" s="69">
        <v>8916</v>
      </c>
      <c r="Q3554" s="34" t="s">
        <v>13966</v>
      </c>
      <c r="R3554" s="34" t="s">
        <v>13967</v>
      </c>
      <c r="S3554" s="69">
        <v>37594</v>
      </c>
      <c r="T3554" s="70" t="s">
        <v>13968</v>
      </c>
      <c r="U3554" s="34" t="s">
        <v>4638</v>
      </c>
      <c r="V3554" s="34" t="s">
        <v>4639</v>
      </c>
      <c r="W3554" s="34" t="s">
        <v>13959</v>
      </c>
      <c r="X3554" s="34" t="s">
        <v>3497</v>
      </c>
    </row>
    <row r="3555" spans="14:24" x14ac:dyDescent="0.25">
      <c r="N3555" s="34" t="s">
        <v>3497</v>
      </c>
      <c r="O3555" s="34" t="s">
        <v>13942</v>
      </c>
      <c r="P3555" s="69">
        <v>8917</v>
      </c>
      <c r="Q3555" s="34" t="s">
        <v>13969</v>
      </c>
      <c r="R3555" s="34" t="s">
        <v>13970</v>
      </c>
      <c r="S3555" s="69">
        <v>37570</v>
      </c>
      <c r="T3555" s="70" t="s">
        <v>13971</v>
      </c>
      <c r="U3555" s="34" t="s">
        <v>4638</v>
      </c>
      <c r="V3555" s="34" t="s">
        <v>4639</v>
      </c>
      <c r="W3555" s="34" t="s">
        <v>13959</v>
      </c>
      <c r="X3555" s="34" t="s">
        <v>3497</v>
      </c>
    </row>
    <row r="3556" spans="14:24" x14ac:dyDescent="0.25">
      <c r="N3556" s="34" t="s">
        <v>3497</v>
      </c>
      <c r="O3556" s="34" t="s">
        <v>13942</v>
      </c>
      <c r="P3556" s="69">
        <v>8918</v>
      </c>
      <c r="Q3556" s="34" t="s">
        <v>13972</v>
      </c>
      <c r="R3556" s="34" t="s">
        <v>13973</v>
      </c>
      <c r="S3556" s="69">
        <v>37584</v>
      </c>
      <c r="T3556" s="70" t="s">
        <v>13974</v>
      </c>
      <c r="U3556" s="34" t="s">
        <v>4638</v>
      </c>
      <c r="V3556" s="34" t="s">
        <v>4639</v>
      </c>
      <c r="W3556" s="34" t="s">
        <v>13959</v>
      </c>
      <c r="X3556" s="34" t="s">
        <v>3497</v>
      </c>
    </row>
    <row r="3557" spans="14:24" x14ac:dyDescent="0.25">
      <c r="N3557" s="34" t="s">
        <v>3497</v>
      </c>
      <c r="O3557" s="34" t="s">
        <v>13942</v>
      </c>
      <c r="P3557" s="69">
        <v>8919</v>
      </c>
      <c r="Q3557" s="34" t="s">
        <v>13975</v>
      </c>
      <c r="R3557" s="34" t="s">
        <v>13976</v>
      </c>
      <c r="S3557" s="69">
        <v>34107</v>
      </c>
      <c r="T3557" s="70" t="s">
        <v>13977</v>
      </c>
      <c r="U3557" s="34" t="s">
        <v>4638</v>
      </c>
      <c r="V3557" s="34" t="s">
        <v>4639</v>
      </c>
      <c r="W3557" s="34" t="s">
        <v>13959</v>
      </c>
      <c r="X3557" s="34" t="s">
        <v>3497</v>
      </c>
    </row>
    <row r="3558" spans="14:24" x14ac:dyDescent="0.25">
      <c r="N3558" s="34" t="s">
        <v>3497</v>
      </c>
      <c r="O3558" s="34" t="s">
        <v>13942</v>
      </c>
      <c r="P3558" s="69">
        <v>9083</v>
      </c>
      <c r="Q3558" s="34" t="s">
        <v>13978</v>
      </c>
      <c r="R3558" s="34" t="s">
        <v>13979</v>
      </c>
      <c r="S3558" s="69">
        <v>37588</v>
      </c>
      <c r="T3558" s="70" t="s">
        <v>13980</v>
      </c>
      <c r="U3558" s="34" t="s">
        <v>4638</v>
      </c>
      <c r="V3558" s="34" t="s">
        <v>4639</v>
      </c>
      <c r="W3558" s="34" t="s">
        <v>13959</v>
      </c>
      <c r="X3558" s="34" t="s">
        <v>3497</v>
      </c>
    </row>
    <row r="3559" spans="14:24" x14ac:dyDescent="0.25">
      <c r="N3559" s="34" t="s">
        <v>3497</v>
      </c>
      <c r="O3559" s="34" t="s">
        <v>13942</v>
      </c>
      <c r="P3559" s="69">
        <v>9084</v>
      </c>
      <c r="Q3559" s="34" t="s">
        <v>13981</v>
      </c>
      <c r="R3559" s="34" t="s">
        <v>13982</v>
      </c>
      <c r="S3559" s="69">
        <v>37591</v>
      </c>
      <c r="T3559" s="70" t="s">
        <v>13983</v>
      </c>
      <c r="U3559" s="34" t="s">
        <v>4638</v>
      </c>
      <c r="V3559" s="34" t="s">
        <v>4639</v>
      </c>
      <c r="W3559" s="34" t="s">
        <v>13959</v>
      </c>
      <c r="X3559" s="34" t="s">
        <v>3497</v>
      </c>
    </row>
    <row r="3560" spans="14:24" x14ac:dyDescent="0.25">
      <c r="N3560" s="34" t="s">
        <v>3497</v>
      </c>
      <c r="O3560" s="34" t="s">
        <v>13942</v>
      </c>
      <c r="P3560" s="69">
        <v>9085</v>
      </c>
      <c r="Q3560" s="34" t="s">
        <v>13984</v>
      </c>
      <c r="R3560" s="34" t="s">
        <v>13985</v>
      </c>
      <c r="S3560" s="69">
        <v>34115</v>
      </c>
      <c r="T3560" s="70" t="s">
        <v>13986</v>
      </c>
      <c r="U3560" s="34" t="s">
        <v>4638</v>
      </c>
      <c r="V3560" s="34" t="s">
        <v>4639</v>
      </c>
      <c r="W3560" s="34" t="s">
        <v>13959</v>
      </c>
      <c r="X3560" s="34" t="s">
        <v>3497</v>
      </c>
    </row>
    <row r="3561" spans="14:24" x14ac:dyDescent="0.25">
      <c r="N3561" s="34" t="s">
        <v>3497</v>
      </c>
      <c r="O3561" s="34" t="s">
        <v>13942</v>
      </c>
      <c r="P3561" s="69">
        <v>9086</v>
      </c>
      <c r="Q3561" s="34" t="s">
        <v>13987</v>
      </c>
      <c r="R3561" s="34" t="s">
        <v>13988</v>
      </c>
      <c r="S3561" s="69">
        <v>34113</v>
      </c>
      <c r="T3561" s="70" t="s">
        <v>13989</v>
      </c>
      <c r="U3561" s="34" t="s">
        <v>4638</v>
      </c>
      <c r="V3561" s="34" t="s">
        <v>4639</v>
      </c>
      <c r="W3561" s="34" t="s">
        <v>13959</v>
      </c>
      <c r="X3561" s="34" t="s">
        <v>3497</v>
      </c>
    </row>
    <row r="3562" spans="14:24" x14ac:dyDescent="0.25">
      <c r="N3562" s="34" t="s">
        <v>3497</v>
      </c>
      <c r="O3562" s="34" t="s">
        <v>13942</v>
      </c>
      <c r="P3562" s="69">
        <v>9087</v>
      </c>
      <c r="Q3562" s="34" t="s">
        <v>13990</v>
      </c>
      <c r="R3562" s="34" t="s">
        <v>13991</v>
      </c>
      <c r="S3562" s="69">
        <v>34111</v>
      </c>
      <c r="T3562" s="70" t="s">
        <v>13992</v>
      </c>
      <c r="U3562" s="34" t="s">
        <v>4638</v>
      </c>
      <c r="V3562" s="34" t="s">
        <v>4639</v>
      </c>
      <c r="W3562" s="34" t="s">
        <v>13959</v>
      </c>
      <c r="X3562" s="34" t="s">
        <v>3497</v>
      </c>
    </row>
    <row r="3563" spans="14:24" x14ac:dyDescent="0.25">
      <c r="N3563" s="34" t="s">
        <v>3497</v>
      </c>
      <c r="O3563" s="34" t="s">
        <v>13942</v>
      </c>
      <c r="P3563" s="69">
        <v>9088</v>
      </c>
      <c r="Q3563" s="34" t="s">
        <v>13993</v>
      </c>
      <c r="R3563" s="34" t="s">
        <v>13994</v>
      </c>
      <c r="S3563" s="69">
        <v>34108</v>
      </c>
      <c r="T3563" s="70" t="s">
        <v>13995</v>
      </c>
      <c r="U3563" s="34" t="s">
        <v>4638</v>
      </c>
      <c r="V3563" s="34" t="s">
        <v>4639</v>
      </c>
      <c r="W3563" s="34" t="s">
        <v>13959</v>
      </c>
      <c r="X3563" s="34" t="s">
        <v>3497</v>
      </c>
    </row>
    <row r="3564" spans="14:24" x14ac:dyDescent="0.25">
      <c r="N3564" s="34" t="s">
        <v>3497</v>
      </c>
      <c r="O3564" s="34" t="s">
        <v>13942</v>
      </c>
      <c r="P3564" s="69">
        <v>9089</v>
      </c>
      <c r="Q3564" s="34" t="s">
        <v>13996</v>
      </c>
      <c r="R3564" s="34" t="s">
        <v>13997</v>
      </c>
      <c r="S3564" s="69">
        <v>37590</v>
      </c>
      <c r="T3564" s="70" t="s">
        <v>13998</v>
      </c>
      <c r="U3564" s="34" t="s">
        <v>4638</v>
      </c>
      <c r="V3564" s="34" t="s">
        <v>4639</v>
      </c>
      <c r="W3564" s="34" t="s">
        <v>13959</v>
      </c>
      <c r="X3564" s="34" t="s">
        <v>3497</v>
      </c>
    </row>
    <row r="3565" spans="14:24" x14ac:dyDescent="0.25">
      <c r="N3565" s="34" t="s">
        <v>3497</v>
      </c>
      <c r="O3565" s="34" t="s">
        <v>13942</v>
      </c>
      <c r="P3565" s="69">
        <v>9090</v>
      </c>
      <c r="Q3565" s="34" t="s">
        <v>13999</v>
      </c>
      <c r="R3565" s="34" t="s">
        <v>14000</v>
      </c>
      <c r="S3565" s="69">
        <v>34112</v>
      </c>
      <c r="T3565" s="70" t="s">
        <v>14001</v>
      </c>
      <c r="U3565" s="34" t="s">
        <v>4638</v>
      </c>
      <c r="V3565" s="34" t="s">
        <v>4639</v>
      </c>
      <c r="W3565" s="34" t="s">
        <v>13959</v>
      </c>
      <c r="X3565" s="34" t="s">
        <v>3497</v>
      </c>
    </row>
    <row r="3566" spans="14:24" x14ac:dyDescent="0.25">
      <c r="N3566" s="34" t="s">
        <v>3497</v>
      </c>
      <c r="O3566" s="34" t="s">
        <v>14002</v>
      </c>
      <c r="P3566" s="69">
        <v>5865</v>
      </c>
      <c r="Q3566" s="34" t="s">
        <v>14003</v>
      </c>
      <c r="R3566" s="34" t="s">
        <v>14004</v>
      </c>
      <c r="S3566" s="69">
        <v>18670</v>
      </c>
      <c r="T3566" s="70" t="s">
        <v>14005</v>
      </c>
      <c r="U3566" s="34" t="s">
        <v>13950</v>
      </c>
      <c r="V3566" s="34" t="s">
        <v>13950</v>
      </c>
      <c r="W3566" s="34" t="s">
        <v>14006</v>
      </c>
      <c r="X3566" s="34" t="s">
        <v>3497</v>
      </c>
    </row>
    <row r="3567" spans="14:24" x14ac:dyDescent="0.25">
      <c r="N3567" s="34" t="s">
        <v>3497</v>
      </c>
      <c r="O3567" s="34" t="s">
        <v>14002</v>
      </c>
      <c r="P3567" s="69">
        <v>5866</v>
      </c>
      <c r="Q3567" s="34" t="s">
        <v>14007</v>
      </c>
      <c r="R3567" s="34" t="s">
        <v>14008</v>
      </c>
      <c r="S3567" s="69">
        <v>18659</v>
      </c>
      <c r="T3567" s="70" t="s">
        <v>14009</v>
      </c>
      <c r="U3567" s="34" t="s">
        <v>13950</v>
      </c>
      <c r="V3567" s="34" t="s">
        <v>13950</v>
      </c>
      <c r="W3567" s="34" t="s">
        <v>14010</v>
      </c>
      <c r="X3567" s="34" t="s">
        <v>3497</v>
      </c>
    </row>
    <row r="3568" spans="14:24" x14ac:dyDescent="0.25">
      <c r="N3568" s="34" t="s">
        <v>3497</v>
      </c>
      <c r="O3568" s="34" t="s">
        <v>14002</v>
      </c>
      <c r="P3568" s="69">
        <v>5909</v>
      </c>
      <c r="Q3568" s="34" t="s">
        <v>14011</v>
      </c>
      <c r="R3568" s="34" t="s">
        <v>14012</v>
      </c>
      <c r="S3568" s="69">
        <v>17790</v>
      </c>
      <c r="T3568" s="70" t="s">
        <v>14013</v>
      </c>
      <c r="U3568" s="34" t="s">
        <v>13950</v>
      </c>
      <c r="V3568" s="34" t="s">
        <v>13950</v>
      </c>
      <c r="W3568" s="34" t="s">
        <v>14014</v>
      </c>
      <c r="X3568" s="34" t="s">
        <v>3497</v>
      </c>
    </row>
    <row r="3569" spans="14:24" x14ac:dyDescent="0.25">
      <c r="N3569" s="34" t="s">
        <v>3497</v>
      </c>
      <c r="O3569" s="34" t="s">
        <v>14002</v>
      </c>
      <c r="P3569" s="69">
        <v>6738</v>
      </c>
      <c r="Q3569" s="70" t="s">
        <v>14015</v>
      </c>
      <c r="R3569" s="34" t="s">
        <v>14016</v>
      </c>
      <c r="S3569" s="69">
        <v>22507</v>
      </c>
      <c r="T3569" s="70" t="s">
        <v>14017</v>
      </c>
      <c r="U3569" s="34" t="s">
        <v>13950</v>
      </c>
      <c r="V3569" s="34" t="s">
        <v>13950</v>
      </c>
      <c r="W3569" s="34" t="s">
        <v>14018</v>
      </c>
      <c r="X3569" s="34" t="s">
        <v>3497</v>
      </c>
    </row>
    <row r="3570" spans="14:24" x14ac:dyDescent="0.25">
      <c r="N3570" s="34" t="s">
        <v>3497</v>
      </c>
      <c r="O3570" s="34" t="s">
        <v>14002</v>
      </c>
      <c r="P3570" s="69">
        <v>6884</v>
      </c>
      <c r="Q3570" s="70" t="s">
        <v>14019</v>
      </c>
      <c r="R3570" s="34" t="s">
        <v>14020</v>
      </c>
      <c r="S3570" s="69">
        <v>22480</v>
      </c>
      <c r="T3570" s="70" t="s">
        <v>14021</v>
      </c>
      <c r="U3570" s="34" t="s">
        <v>13950</v>
      </c>
      <c r="V3570" s="34" t="s">
        <v>13950</v>
      </c>
      <c r="W3570" s="34" t="s">
        <v>14022</v>
      </c>
      <c r="X3570" s="34" t="s">
        <v>3497</v>
      </c>
    </row>
    <row r="3571" spans="14:24" x14ac:dyDescent="0.25">
      <c r="N3571" s="34" t="s">
        <v>3497</v>
      </c>
      <c r="O3571" s="34" t="s">
        <v>14023</v>
      </c>
      <c r="P3571" s="69">
        <v>5867</v>
      </c>
      <c r="Q3571" s="70" t="s">
        <v>14024</v>
      </c>
      <c r="R3571" s="34" t="s">
        <v>14025</v>
      </c>
      <c r="S3571" s="69">
        <v>53111</v>
      </c>
      <c r="T3571" s="70" t="s">
        <v>14026</v>
      </c>
      <c r="U3571" s="34" t="s">
        <v>13950</v>
      </c>
      <c r="V3571" s="34" t="s">
        <v>13950</v>
      </c>
      <c r="W3571" s="34" t="s">
        <v>14027</v>
      </c>
      <c r="X3571" s="34" t="s">
        <v>3497</v>
      </c>
    </row>
    <row r="3572" spans="14:24" x14ac:dyDescent="0.25">
      <c r="N3572" s="34" t="s">
        <v>3497</v>
      </c>
      <c r="O3572" s="34" t="s">
        <v>14028</v>
      </c>
      <c r="P3572" s="69">
        <v>6877</v>
      </c>
      <c r="Q3572" s="34" t="s">
        <v>14029</v>
      </c>
      <c r="R3572" s="34" t="s">
        <v>14030</v>
      </c>
      <c r="S3572" s="69">
        <v>61186</v>
      </c>
      <c r="T3572" s="70" t="s">
        <v>14031</v>
      </c>
      <c r="U3572" s="34" t="s">
        <v>4728</v>
      </c>
      <c r="V3572" s="34" t="s">
        <v>4741</v>
      </c>
      <c r="W3572" s="34" t="s">
        <v>14032</v>
      </c>
      <c r="X3572" s="34" t="s">
        <v>3497</v>
      </c>
    </row>
    <row r="3573" spans="14:24" x14ac:dyDescent="0.25">
      <c r="N3573" s="34" t="s">
        <v>3497</v>
      </c>
      <c r="O3573" s="34" t="s">
        <v>14028</v>
      </c>
      <c r="P3573" s="69">
        <v>7576</v>
      </c>
      <c r="Q3573" s="34" t="s">
        <v>14033</v>
      </c>
      <c r="R3573" s="34" t="s">
        <v>14034</v>
      </c>
      <c r="S3573" s="69">
        <v>31505</v>
      </c>
      <c r="T3573" s="70" t="s">
        <v>14035</v>
      </c>
      <c r="U3573" s="34" t="s">
        <v>4638</v>
      </c>
      <c r="V3573" s="34" t="s">
        <v>4639</v>
      </c>
      <c r="W3573" s="34" t="s">
        <v>14036</v>
      </c>
      <c r="X3573" s="34" t="s">
        <v>3497</v>
      </c>
    </row>
    <row r="3574" spans="14:24" x14ac:dyDescent="0.25">
      <c r="N3574" s="34" t="s">
        <v>3497</v>
      </c>
      <c r="O3574" s="34" t="s">
        <v>14028</v>
      </c>
      <c r="P3574" s="69">
        <v>8064</v>
      </c>
      <c r="Q3574" s="34" t="s">
        <v>14037</v>
      </c>
      <c r="R3574" s="34" t="s">
        <v>14038</v>
      </c>
      <c r="S3574" s="69">
        <v>33385</v>
      </c>
      <c r="T3574" s="70" t="s">
        <v>14039</v>
      </c>
      <c r="U3574" s="34" t="s">
        <v>4728</v>
      </c>
      <c r="V3574" s="34" t="s">
        <v>4741</v>
      </c>
      <c r="W3574" s="34" t="s">
        <v>14040</v>
      </c>
      <c r="X3574" s="34" t="s">
        <v>3497</v>
      </c>
    </row>
    <row r="3575" spans="14:24" x14ac:dyDescent="0.25">
      <c r="N3575" s="34" t="s">
        <v>3497</v>
      </c>
      <c r="O3575" s="34" t="s">
        <v>14028</v>
      </c>
      <c r="P3575" s="69">
        <v>9077</v>
      </c>
      <c r="Q3575" s="34" t="s">
        <v>14041</v>
      </c>
      <c r="R3575" s="34" t="s">
        <v>14042</v>
      </c>
      <c r="S3575" s="69">
        <v>33412</v>
      </c>
      <c r="T3575" s="70" t="s">
        <v>14043</v>
      </c>
      <c r="U3575" s="34" t="s">
        <v>4728</v>
      </c>
      <c r="V3575" s="34" t="s">
        <v>4741</v>
      </c>
      <c r="W3575" s="34" t="s">
        <v>14040</v>
      </c>
      <c r="X3575" s="34" t="s">
        <v>3497</v>
      </c>
    </row>
    <row r="3576" spans="14:24" x14ac:dyDescent="0.25">
      <c r="N3576" s="34" t="s">
        <v>3497</v>
      </c>
      <c r="O3576" s="34" t="s">
        <v>14044</v>
      </c>
      <c r="P3576" s="69">
        <v>6105</v>
      </c>
      <c r="Q3576" s="34" t="s">
        <v>14045</v>
      </c>
      <c r="R3576" s="34" t="s">
        <v>14046</v>
      </c>
      <c r="S3576" s="69">
        <v>47808</v>
      </c>
      <c r="T3576" s="70" t="s">
        <v>14047</v>
      </c>
      <c r="U3576" s="34" t="s">
        <v>4728</v>
      </c>
      <c r="V3576" s="34" t="s">
        <v>4741</v>
      </c>
      <c r="W3576" s="34" t="s">
        <v>14048</v>
      </c>
      <c r="X3576" s="34" t="s">
        <v>3497</v>
      </c>
    </row>
    <row r="3577" spans="14:24" x14ac:dyDescent="0.25">
      <c r="N3577" s="34" t="s">
        <v>3497</v>
      </c>
      <c r="O3577" s="34" t="s">
        <v>14044</v>
      </c>
      <c r="P3577" s="69">
        <v>6105</v>
      </c>
      <c r="Q3577" s="34" t="s">
        <v>14045</v>
      </c>
      <c r="R3577" s="34" t="s">
        <v>14049</v>
      </c>
      <c r="S3577" s="69">
        <v>48383</v>
      </c>
      <c r="T3577" s="70" t="s">
        <v>14050</v>
      </c>
      <c r="U3577" s="34" t="s">
        <v>4638</v>
      </c>
      <c r="V3577" s="34" t="s">
        <v>4639</v>
      </c>
      <c r="W3577" s="34" t="s">
        <v>14048</v>
      </c>
      <c r="X3577" s="34" t="s">
        <v>3497</v>
      </c>
    </row>
    <row r="3578" spans="14:24" x14ac:dyDescent="0.25">
      <c r="N3578" s="34" t="s">
        <v>3497</v>
      </c>
      <c r="O3578" s="34" t="s">
        <v>14044</v>
      </c>
      <c r="P3578" s="69">
        <v>6105</v>
      </c>
      <c r="Q3578" s="34" t="s">
        <v>14045</v>
      </c>
      <c r="R3578" s="34" t="s">
        <v>14051</v>
      </c>
      <c r="S3578" s="69">
        <v>42112</v>
      </c>
      <c r="T3578" s="70" t="s">
        <v>14052</v>
      </c>
      <c r="U3578" s="34" t="s">
        <v>4728</v>
      </c>
      <c r="V3578" s="34" t="s">
        <v>4729</v>
      </c>
      <c r="W3578" s="34" t="s">
        <v>14048</v>
      </c>
      <c r="X3578" s="34" t="s">
        <v>3497</v>
      </c>
    </row>
    <row r="3579" spans="14:24" x14ac:dyDescent="0.25">
      <c r="N3579" s="34" t="s">
        <v>3497</v>
      </c>
      <c r="O3579" s="34" t="s">
        <v>14044</v>
      </c>
      <c r="P3579" s="69">
        <v>6885</v>
      </c>
      <c r="Q3579" s="34" t="s">
        <v>14053</v>
      </c>
      <c r="R3579" s="34" t="s">
        <v>14054</v>
      </c>
      <c r="S3579" s="69">
        <v>51145</v>
      </c>
      <c r="T3579" s="34" t="s">
        <v>14055</v>
      </c>
      <c r="U3579" s="34" t="s">
        <v>4728</v>
      </c>
      <c r="V3579" s="34" t="s">
        <v>4729</v>
      </c>
      <c r="W3579" s="34" t="s">
        <v>14056</v>
      </c>
      <c r="X3579" s="34" t="s">
        <v>3497</v>
      </c>
    </row>
    <row r="3580" spans="14:24" x14ac:dyDescent="0.25">
      <c r="N3580" s="34" t="s">
        <v>3497</v>
      </c>
      <c r="O3580" s="34" t="s">
        <v>14044</v>
      </c>
      <c r="P3580" s="69">
        <v>7520</v>
      </c>
      <c r="Q3580" s="34" t="s">
        <v>14057</v>
      </c>
      <c r="R3580" s="34" t="s">
        <v>14058</v>
      </c>
      <c r="S3580" s="69">
        <v>46448</v>
      </c>
      <c r="T3580" s="70" t="s">
        <v>14059</v>
      </c>
      <c r="U3580" s="34" t="s">
        <v>4728</v>
      </c>
      <c r="V3580" s="34" t="s">
        <v>4729</v>
      </c>
      <c r="W3580" s="34" t="s">
        <v>14060</v>
      </c>
      <c r="X3580" s="34" t="s">
        <v>3497</v>
      </c>
    </row>
    <row r="3581" spans="14:24" x14ac:dyDescent="0.25">
      <c r="N3581" s="34" t="s">
        <v>3497</v>
      </c>
      <c r="O3581" s="34" t="s">
        <v>14044</v>
      </c>
      <c r="P3581" s="69">
        <v>8292</v>
      </c>
      <c r="Q3581" s="34" t="s">
        <v>14061</v>
      </c>
      <c r="R3581" s="34" t="s">
        <v>14062</v>
      </c>
      <c r="S3581" s="69">
        <v>42564</v>
      </c>
      <c r="T3581" s="70" t="s">
        <v>14063</v>
      </c>
      <c r="U3581" s="34" t="s">
        <v>4728</v>
      </c>
      <c r="V3581" s="34" t="s">
        <v>4741</v>
      </c>
      <c r="W3581" s="34" t="s">
        <v>14064</v>
      </c>
      <c r="X3581" s="34" t="s">
        <v>3497</v>
      </c>
    </row>
    <row r="3582" spans="14:24" x14ac:dyDescent="0.25">
      <c r="N3582" s="34" t="s">
        <v>3497</v>
      </c>
      <c r="O3582" s="34" t="s">
        <v>14044</v>
      </c>
      <c r="P3582" s="69">
        <v>8293</v>
      </c>
      <c r="Q3582" s="34" t="s">
        <v>14065</v>
      </c>
      <c r="R3582" s="34" t="s">
        <v>14066</v>
      </c>
      <c r="S3582" s="69">
        <v>42496</v>
      </c>
      <c r="T3582" s="70" t="s">
        <v>14067</v>
      </c>
      <c r="U3582" s="34" t="s">
        <v>4728</v>
      </c>
      <c r="V3582" s="34" t="s">
        <v>4741</v>
      </c>
      <c r="W3582" s="34" t="s">
        <v>14064</v>
      </c>
      <c r="X3582" s="34" t="s">
        <v>3497</v>
      </c>
    </row>
    <row r="3583" spans="14:24" x14ac:dyDescent="0.25">
      <c r="N3583" s="34" t="s">
        <v>3497</v>
      </c>
      <c r="O3583" s="34" t="s">
        <v>14044</v>
      </c>
      <c r="P3583" s="69">
        <v>8294</v>
      </c>
      <c r="Q3583" s="34" t="s">
        <v>14068</v>
      </c>
      <c r="R3583" s="34" t="s">
        <v>14069</v>
      </c>
      <c r="S3583" s="69">
        <v>42631</v>
      </c>
      <c r="T3583" s="70" t="s">
        <v>14070</v>
      </c>
      <c r="U3583" s="34" t="s">
        <v>4728</v>
      </c>
      <c r="V3583" s="34" t="s">
        <v>4741</v>
      </c>
      <c r="W3583" s="34" t="s">
        <v>14064</v>
      </c>
      <c r="X3583" s="34" t="s">
        <v>3497</v>
      </c>
    </row>
    <row r="3584" spans="14:24" x14ac:dyDescent="0.25">
      <c r="N3584" s="34" t="s">
        <v>3497</v>
      </c>
      <c r="O3584" s="34" t="s">
        <v>14071</v>
      </c>
      <c r="P3584" s="69">
        <v>5868</v>
      </c>
      <c r="Q3584" s="70" t="s">
        <v>14072</v>
      </c>
      <c r="R3584" s="34" t="s">
        <v>14073</v>
      </c>
      <c r="S3584" s="69">
        <v>52942</v>
      </c>
      <c r="T3584" s="70" t="s">
        <v>14074</v>
      </c>
      <c r="U3584" s="34" t="s">
        <v>13950</v>
      </c>
      <c r="V3584" s="34" t="s">
        <v>13950</v>
      </c>
      <c r="W3584" s="34" t="s">
        <v>14075</v>
      </c>
      <c r="X3584" s="34" t="s">
        <v>3497</v>
      </c>
    </row>
    <row r="3585" spans="14:24" x14ac:dyDescent="0.25">
      <c r="N3585" s="34" t="s">
        <v>3497</v>
      </c>
      <c r="O3585" s="34" t="s">
        <v>14076</v>
      </c>
      <c r="P3585" s="69">
        <v>6655</v>
      </c>
      <c r="Q3585" s="34" t="s">
        <v>14077</v>
      </c>
      <c r="R3585" s="34" t="s">
        <v>14078</v>
      </c>
      <c r="S3585" s="69">
        <v>20880</v>
      </c>
      <c r="T3585" s="70" t="s">
        <v>14079</v>
      </c>
      <c r="U3585" s="34" t="s">
        <v>4638</v>
      </c>
      <c r="V3585" s="34" t="s">
        <v>4639</v>
      </c>
      <c r="W3585" s="34" t="s">
        <v>14080</v>
      </c>
      <c r="X3585" s="34" t="s">
        <v>3497</v>
      </c>
    </row>
    <row r="3586" spans="14:24" x14ac:dyDescent="0.25">
      <c r="N3586" s="34" t="s">
        <v>3497</v>
      </c>
      <c r="O3586" s="34" t="s">
        <v>14076</v>
      </c>
      <c r="P3586" s="69">
        <v>6657</v>
      </c>
      <c r="Q3586" s="34" t="s">
        <v>14081</v>
      </c>
      <c r="R3586" s="34" t="s">
        <v>14082</v>
      </c>
      <c r="S3586" s="69">
        <v>20885</v>
      </c>
      <c r="T3586" s="70" t="s">
        <v>14083</v>
      </c>
      <c r="U3586" s="34" t="s">
        <v>4638</v>
      </c>
      <c r="V3586" s="34" t="s">
        <v>4639</v>
      </c>
      <c r="W3586" s="34" t="s">
        <v>14080</v>
      </c>
      <c r="X3586" s="34" t="s">
        <v>3497</v>
      </c>
    </row>
    <row r="3587" spans="14:24" x14ac:dyDescent="0.25">
      <c r="N3587" s="34" t="s">
        <v>3497</v>
      </c>
      <c r="O3587" s="34" t="s">
        <v>14076</v>
      </c>
      <c r="P3587" s="69">
        <v>6658</v>
      </c>
      <c r="Q3587" s="34" t="s">
        <v>14084</v>
      </c>
      <c r="R3587" s="34" t="s">
        <v>14085</v>
      </c>
      <c r="S3587" s="69">
        <v>20887</v>
      </c>
      <c r="T3587" s="70" t="s">
        <v>14086</v>
      </c>
      <c r="U3587" s="34" t="s">
        <v>4638</v>
      </c>
      <c r="V3587" s="34" t="s">
        <v>4639</v>
      </c>
      <c r="W3587" s="34" t="s">
        <v>14080</v>
      </c>
      <c r="X3587" s="34" t="s">
        <v>3497</v>
      </c>
    </row>
    <row r="3588" spans="14:24" x14ac:dyDescent="0.25">
      <c r="N3588" s="34" t="s">
        <v>3497</v>
      </c>
      <c r="O3588" s="34" t="s">
        <v>14076</v>
      </c>
      <c r="P3588" s="69">
        <v>6659</v>
      </c>
      <c r="Q3588" s="34" t="s">
        <v>14087</v>
      </c>
      <c r="R3588" s="34" t="s">
        <v>14088</v>
      </c>
      <c r="S3588" s="69">
        <v>20888</v>
      </c>
      <c r="T3588" s="70" t="s">
        <v>14089</v>
      </c>
      <c r="U3588" s="34" t="s">
        <v>4638</v>
      </c>
      <c r="V3588" s="34" t="s">
        <v>4639</v>
      </c>
      <c r="W3588" s="34" t="s">
        <v>6277</v>
      </c>
      <c r="X3588" s="34" t="s">
        <v>3497</v>
      </c>
    </row>
    <row r="3589" spans="14:24" x14ac:dyDescent="0.25">
      <c r="N3589" s="34" t="s">
        <v>3497</v>
      </c>
      <c r="O3589" s="34" t="s">
        <v>14076</v>
      </c>
      <c r="P3589" s="69">
        <v>6661</v>
      </c>
      <c r="Q3589" s="34" t="s">
        <v>14090</v>
      </c>
      <c r="R3589" s="34" t="s">
        <v>14091</v>
      </c>
      <c r="S3589" s="69">
        <v>20889</v>
      </c>
      <c r="T3589" s="70" t="s">
        <v>14092</v>
      </c>
      <c r="U3589" s="34" t="s">
        <v>4638</v>
      </c>
      <c r="V3589" s="34" t="s">
        <v>4639</v>
      </c>
      <c r="W3589" s="34" t="s">
        <v>14093</v>
      </c>
      <c r="X3589" s="34" t="s">
        <v>3497</v>
      </c>
    </row>
    <row r="3590" spans="14:24" x14ac:dyDescent="0.25">
      <c r="N3590" s="34" t="s">
        <v>3497</v>
      </c>
      <c r="O3590" s="34" t="s">
        <v>14076</v>
      </c>
      <c r="P3590" s="69">
        <v>6869</v>
      </c>
      <c r="Q3590" s="34" t="s">
        <v>14094</v>
      </c>
      <c r="R3590" s="34" t="s">
        <v>14095</v>
      </c>
      <c r="S3590" s="69">
        <v>9084</v>
      </c>
      <c r="T3590" s="70" t="s">
        <v>14096</v>
      </c>
      <c r="U3590" s="34" t="s">
        <v>4638</v>
      </c>
      <c r="V3590" s="34" t="s">
        <v>4639</v>
      </c>
      <c r="W3590" s="70" t="s">
        <v>14097</v>
      </c>
      <c r="X3590" s="34" t="s">
        <v>3497</v>
      </c>
    </row>
    <row r="3591" spans="14:24" x14ac:dyDescent="0.25">
      <c r="N3591" s="34" t="s">
        <v>3496</v>
      </c>
      <c r="O3591" s="34" t="s">
        <v>14098</v>
      </c>
      <c r="P3591" s="69">
        <v>4304</v>
      </c>
      <c r="Q3591" s="34" t="s">
        <v>14099</v>
      </c>
      <c r="R3591" s="34" t="s">
        <v>14100</v>
      </c>
      <c r="S3591" s="69">
        <v>7536</v>
      </c>
      <c r="T3591" s="34" t="s">
        <v>14101</v>
      </c>
      <c r="U3591" s="34" t="s">
        <v>4713</v>
      </c>
      <c r="V3591" s="34" t="s">
        <v>4713</v>
      </c>
      <c r="W3591" s="34" t="s">
        <v>4713</v>
      </c>
      <c r="X3591" s="34" t="s">
        <v>3496</v>
      </c>
    </row>
    <row r="3592" spans="14:24" x14ac:dyDescent="0.25">
      <c r="N3592" s="34" t="s">
        <v>3496</v>
      </c>
      <c r="O3592" s="34" t="s">
        <v>14102</v>
      </c>
      <c r="P3592" s="69">
        <v>4974</v>
      </c>
      <c r="Q3592" s="34" t="s">
        <v>14103</v>
      </c>
      <c r="R3592" s="34" t="s">
        <v>14104</v>
      </c>
      <c r="S3592" s="69">
        <v>10187</v>
      </c>
      <c r="T3592" s="70" t="s">
        <v>14105</v>
      </c>
      <c r="U3592" s="34" t="s">
        <v>3704</v>
      </c>
      <c r="V3592" s="34" t="s">
        <v>3704</v>
      </c>
      <c r="W3592" s="34" t="s">
        <v>4472</v>
      </c>
      <c r="X3592" s="34" t="s">
        <v>3496</v>
      </c>
    </row>
    <row r="3593" spans="14:24" x14ac:dyDescent="0.25">
      <c r="N3593" s="34" t="s">
        <v>3495</v>
      </c>
      <c r="O3593" s="34" t="s">
        <v>14106</v>
      </c>
      <c r="P3593" s="69">
        <v>1189</v>
      </c>
      <c r="Q3593" s="34" t="s">
        <v>14107</v>
      </c>
      <c r="R3593" s="34" t="s">
        <v>14108</v>
      </c>
      <c r="S3593" s="69">
        <v>12642</v>
      </c>
      <c r="T3593" s="70" t="s">
        <v>14109</v>
      </c>
      <c r="U3593" s="34" t="s">
        <v>4713</v>
      </c>
      <c r="V3593" s="34" t="s">
        <v>4713</v>
      </c>
      <c r="W3593" s="34" t="s">
        <v>14110</v>
      </c>
      <c r="X3593" s="34" t="s">
        <v>3495</v>
      </c>
    </row>
    <row r="3594" spans="14:24" x14ac:dyDescent="0.25">
      <c r="N3594" s="34" t="s">
        <v>3495</v>
      </c>
      <c r="O3594" s="34" t="s">
        <v>14106</v>
      </c>
      <c r="P3594" s="69">
        <v>1189</v>
      </c>
      <c r="Q3594" s="34" t="s">
        <v>14107</v>
      </c>
      <c r="R3594" s="34" t="s">
        <v>14111</v>
      </c>
      <c r="S3594" s="69">
        <v>12643</v>
      </c>
      <c r="T3594" s="34" t="s">
        <v>14112</v>
      </c>
      <c r="U3594" s="34" t="s">
        <v>4713</v>
      </c>
      <c r="V3594" s="34" t="s">
        <v>4713</v>
      </c>
      <c r="W3594" s="34" t="s">
        <v>14113</v>
      </c>
      <c r="X3594" s="34" t="s">
        <v>3495</v>
      </c>
    </row>
    <row r="3595" spans="14:24" x14ac:dyDescent="0.25">
      <c r="N3595" s="34" t="s">
        <v>3495</v>
      </c>
      <c r="O3595" s="34" t="s">
        <v>14106</v>
      </c>
      <c r="P3595" s="69">
        <v>1189</v>
      </c>
      <c r="Q3595" s="34" t="s">
        <v>14107</v>
      </c>
      <c r="R3595" s="34" t="s">
        <v>14114</v>
      </c>
      <c r="S3595" s="69">
        <v>12645</v>
      </c>
      <c r="T3595" s="70" t="s">
        <v>14115</v>
      </c>
      <c r="U3595" s="34" t="s">
        <v>4713</v>
      </c>
      <c r="V3595" s="34" t="s">
        <v>4713</v>
      </c>
      <c r="W3595" s="34" t="s">
        <v>14116</v>
      </c>
      <c r="X3595" s="34" t="s">
        <v>3495</v>
      </c>
    </row>
    <row r="3596" spans="14:24" x14ac:dyDescent="0.25">
      <c r="N3596" s="34" t="s">
        <v>3495</v>
      </c>
      <c r="O3596" s="34" t="s">
        <v>14106</v>
      </c>
      <c r="P3596" s="69">
        <v>1189</v>
      </c>
      <c r="Q3596" s="34" t="s">
        <v>14107</v>
      </c>
      <c r="R3596" s="34" t="s">
        <v>14117</v>
      </c>
      <c r="S3596" s="69">
        <v>12647</v>
      </c>
      <c r="T3596" s="70" t="s">
        <v>14118</v>
      </c>
      <c r="U3596" s="34" t="s">
        <v>4713</v>
      </c>
      <c r="V3596" s="34" t="s">
        <v>4713</v>
      </c>
      <c r="W3596" s="34" t="s">
        <v>14119</v>
      </c>
      <c r="X3596" s="34" t="s">
        <v>3495</v>
      </c>
    </row>
    <row r="3597" spans="14:24" x14ac:dyDescent="0.25">
      <c r="N3597" s="34" t="s">
        <v>3495</v>
      </c>
      <c r="O3597" s="34" t="s">
        <v>14106</v>
      </c>
      <c r="P3597" s="69">
        <v>1189</v>
      </c>
      <c r="Q3597" s="34" t="s">
        <v>14107</v>
      </c>
      <c r="R3597" s="34" t="s">
        <v>14120</v>
      </c>
      <c r="S3597" s="69">
        <v>12648</v>
      </c>
      <c r="T3597" s="34" t="s">
        <v>14121</v>
      </c>
      <c r="U3597" s="34" t="s">
        <v>4713</v>
      </c>
      <c r="V3597" s="34" t="s">
        <v>4713</v>
      </c>
      <c r="W3597" s="34" t="s">
        <v>14122</v>
      </c>
      <c r="X3597" s="34" t="s">
        <v>3495</v>
      </c>
    </row>
    <row r="3598" spans="14:24" x14ac:dyDescent="0.25">
      <c r="N3598" s="34" t="s">
        <v>3495</v>
      </c>
      <c r="O3598" s="34" t="s">
        <v>14106</v>
      </c>
      <c r="P3598" s="69">
        <v>1189</v>
      </c>
      <c r="Q3598" s="34" t="s">
        <v>14107</v>
      </c>
      <c r="R3598" s="34" t="s">
        <v>14123</v>
      </c>
      <c r="S3598" s="69">
        <v>12649</v>
      </c>
      <c r="T3598" s="70" t="s">
        <v>14124</v>
      </c>
      <c r="U3598" s="34" t="s">
        <v>4713</v>
      </c>
      <c r="V3598" s="34" t="s">
        <v>4713</v>
      </c>
      <c r="W3598" s="34" t="s">
        <v>14125</v>
      </c>
      <c r="X3598" s="34" t="s">
        <v>3495</v>
      </c>
    </row>
    <row r="3599" spans="14:24" x14ac:dyDescent="0.25">
      <c r="N3599" s="34" t="s">
        <v>3495</v>
      </c>
      <c r="O3599" s="34" t="s">
        <v>14106</v>
      </c>
      <c r="P3599" s="69">
        <v>1189</v>
      </c>
      <c r="Q3599" s="34" t="s">
        <v>14107</v>
      </c>
      <c r="R3599" s="34" t="s">
        <v>14126</v>
      </c>
      <c r="S3599" s="69">
        <v>12650</v>
      </c>
      <c r="T3599" s="70" t="s">
        <v>14127</v>
      </c>
      <c r="U3599" s="34" t="s">
        <v>4713</v>
      </c>
      <c r="V3599" s="34" t="s">
        <v>4713</v>
      </c>
      <c r="W3599" s="34" t="s">
        <v>14128</v>
      </c>
      <c r="X3599" s="34" t="s">
        <v>3495</v>
      </c>
    </row>
    <row r="3600" spans="14:24" x14ac:dyDescent="0.25">
      <c r="N3600" s="34" t="s">
        <v>3495</v>
      </c>
      <c r="O3600" s="34" t="s">
        <v>14106</v>
      </c>
      <c r="P3600" s="69">
        <v>1189</v>
      </c>
      <c r="Q3600" s="34" t="s">
        <v>14107</v>
      </c>
      <c r="R3600" s="34" t="s">
        <v>14129</v>
      </c>
      <c r="S3600" s="69">
        <v>12651</v>
      </c>
      <c r="T3600" s="34" t="s">
        <v>14130</v>
      </c>
      <c r="U3600" s="34" t="s">
        <v>4713</v>
      </c>
      <c r="V3600" s="34" t="s">
        <v>4713</v>
      </c>
      <c r="W3600" s="70" t="s">
        <v>14131</v>
      </c>
      <c r="X3600" s="34" t="s">
        <v>3495</v>
      </c>
    </row>
    <row r="3601" spans="14:24" x14ac:dyDescent="0.25">
      <c r="N3601" s="34" t="s">
        <v>3495</v>
      </c>
      <c r="O3601" s="34" t="s">
        <v>14106</v>
      </c>
      <c r="P3601" s="69">
        <v>1189</v>
      </c>
      <c r="Q3601" s="34" t="s">
        <v>14107</v>
      </c>
      <c r="R3601" s="34" t="s">
        <v>14132</v>
      </c>
      <c r="S3601" s="69">
        <v>12652</v>
      </c>
      <c r="T3601" s="34" t="s">
        <v>14133</v>
      </c>
      <c r="U3601" s="34" t="s">
        <v>4713</v>
      </c>
      <c r="V3601" s="34" t="s">
        <v>4713</v>
      </c>
      <c r="W3601" s="70" t="s">
        <v>14134</v>
      </c>
      <c r="X3601" s="34" t="s">
        <v>3495</v>
      </c>
    </row>
    <row r="3602" spans="14:24" x14ac:dyDescent="0.25">
      <c r="N3602" s="34" t="s">
        <v>3495</v>
      </c>
      <c r="O3602" s="34" t="s">
        <v>14106</v>
      </c>
      <c r="P3602" s="69">
        <v>1189</v>
      </c>
      <c r="Q3602" s="34" t="s">
        <v>14107</v>
      </c>
      <c r="R3602" s="34" t="s">
        <v>14135</v>
      </c>
      <c r="S3602" s="69">
        <v>12653</v>
      </c>
      <c r="T3602" s="70" t="s">
        <v>14136</v>
      </c>
      <c r="U3602" s="34" t="s">
        <v>4713</v>
      </c>
      <c r="V3602" s="34" t="s">
        <v>4713</v>
      </c>
      <c r="W3602" s="34" t="s">
        <v>14137</v>
      </c>
      <c r="X3602" s="34" t="s">
        <v>3495</v>
      </c>
    </row>
    <row r="3603" spans="14:24" x14ac:dyDescent="0.25">
      <c r="N3603" s="34" t="s">
        <v>3495</v>
      </c>
      <c r="O3603" s="34" t="s">
        <v>14106</v>
      </c>
      <c r="P3603" s="69">
        <v>1189</v>
      </c>
      <c r="Q3603" s="34" t="s">
        <v>14107</v>
      </c>
      <c r="R3603" s="34" t="s">
        <v>14138</v>
      </c>
      <c r="S3603" s="69">
        <v>12654</v>
      </c>
      <c r="T3603" s="34" t="s">
        <v>14139</v>
      </c>
      <c r="U3603" s="34" t="s">
        <v>4713</v>
      </c>
      <c r="V3603" s="34" t="s">
        <v>4713</v>
      </c>
      <c r="W3603" s="34" t="s">
        <v>14140</v>
      </c>
      <c r="X3603" s="34" t="s">
        <v>3495</v>
      </c>
    </row>
    <row r="3604" spans="14:24" x14ac:dyDescent="0.25">
      <c r="N3604" s="34" t="s">
        <v>3495</v>
      </c>
      <c r="O3604" s="34" t="s">
        <v>14106</v>
      </c>
      <c r="P3604" s="69">
        <v>1189</v>
      </c>
      <c r="Q3604" s="34" t="s">
        <v>14107</v>
      </c>
      <c r="R3604" s="34" t="s">
        <v>14141</v>
      </c>
      <c r="S3604" s="69">
        <v>12655</v>
      </c>
      <c r="T3604" s="34" t="s">
        <v>14142</v>
      </c>
      <c r="U3604" s="34" t="s">
        <v>4713</v>
      </c>
      <c r="V3604" s="34" t="s">
        <v>4713</v>
      </c>
      <c r="W3604" s="34" t="s">
        <v>14143</v>
      </c>
      <c r="X3604" s="34" t="s">
        <v>3495</v>
      </c>
    </row>
    <row r="3605" spans="14:24" x14ac:dyDescent="0.25">
      <c r="N3605" s="34" t="s">
        <v>3495</v>
      </c>
      <c r="O3605" s="34" t="s">
        <v>14106</v>
      </c>
      <c r="P3605" s="69">
        <v>1189</v>
      </c>
      <c r="Q3605" s="34" t="s">
        <v>14107</v>
      </c>
      <c r="R3605" s="34" t="s">
        <v>14144</v>
      </c>
      <c r="S3605" s="69">
        <v>12656</v>
      </c>
      <c r="T3605" s="34" t="s">
        <v>14145</v>
      </c>
      <c r="U3605" s="34" t="s">
        <v>4713</v>
      </c>
      <c r="V3605" s="34" t="s">
        <v>4713</v>
      </c>
      <c r="W3605" s="34" t="s">
        <v>14146</v>
      </c>
      <c r="X3605" s="34" t="s">
        <v>3495</v>
      </c>
    </row>
    <row r="3606" spans="14:24" x14ac:dyDescent="0.25">
      <c r="N3606" s="34" t="s">
        <v>3495</v>
      </c>
      <c r="O3606" s="34" t="s">
        <v>14106</v>
      </c>
      <c r="P3606" s="69">
        <v>1189</v>
      </c>
      <c r="Q3606" s="34" t="s">
        <v>14107</v>
      </c>
      <c r="R3606" s="34" t="s">
        <v>14147</v>
      </c>
      <c r="S3606" s="69">
        <v>12657</v>
      </c>
      <c r="T3606" s="70" t="s">
        <v>14148</v>
      </c>
      <c r="U3606" s="34" t="s">
        <v>4713</v>
      </c>
      <c r="V3606" s="34" t="s">
        <v>4713</v>
      </c>
      <c r="W3606" s="34" t="s">
        <v>14149</v>
      </c>
      <c r="X3606" s="34" t="s">
        <v>3495</v>
      </c>
    </row>
    <row r="3607" spans="14:24" x14ac:dyDescent="0.25">
      <c r="N3607" s="34" t="s">
        <v>3495</v>
      </c>
      <c r="O3607" s="34" t="s">
        <v>14106</v>
      </c>
      <c r="P3607" s="69">
        <v>1189</v>
      </c>
      <c r="Q3607" s="34" t="s">
        <v>14107</v>
      </c>
      <c r="R3607" s="34" t="s">
        <v>14150</v>
      </c>
      <c r="S3607" s="69">
        <v>12658</v>
      </c>
      <c r="T3607" s="70" t="s">
        <v>14151</v>
      </c>
      <c r="U3607" s="34" t="s">
        <v>4713</v>
      </c>
      <c r="V3607" s="34" t="s">
        <v>4713</v>
      </c>
      <c r="W3607" s="34" t="s">
        <v>14152</v>
      </c>
      <c r="X3607" s="34" t="s">
        <v>3495</v>
      </c>
    </row>
    <row r="3608" spans="14:24" x14ac:dyDescent="0.25">
      <c r="N3608" s="34" t="s">
        <v>3495</v>
      </c>
      <c r="O3608" s="34" t="s">
        <v>14106</v>
      </c>
      <c r="P3608" s="69">
        <v>1189</v>
      </c>
      <c r="Q3608" s="34" t="s">
        <v>14107</v>
      </c>
      <c r="R3608" s="34" t="s">
        <v>14153</v>
      </c>
      <c r="S3608" s="69">
        <v>12659</v>
      </c>
      <c r="T3608" s="70" t="s">
        <v>14154</v>
      </c>
      <c r="U3608" s="34" t="s">
        <v>4713</v>
      </c>
      <c r="V3608" s="34" t="s">
        <v>4713</v>
      </c>
      <c r="W3608" s="34" t="s">
        <v>14155</v>
      </c>
      <c r="X3608" s="34" t="s">
        <v>3495</v>
      </c>
    </row>
    <row r="3609" spans="14:24" x14ac:dyDescent="0.25">
      <c r="N3609" s="34" t="s">
        <v>3495</v>
      </c>
      <c r="O3609" s="34" t="s">
        <v>14106</v>
      </c>
      <c r="P3609" s="69">
        <v>1189</v>
      </c>
      <c r="Q3609" s="34" t="s">
        <v>14107</v>
      </c>
      <c r="R3609" s="34" t="s">
        <v>14156</v>
      </c>
      <c r="S3609" s="69">
        <v>12660</v>
      </c>
      <c r="T3609" s="34" t="s">
        <v>14157</v>
      </c>
      <c r="U3609" s="34" t="s">
        <v>4713</v>
      </c>
      <c r="V3609" s="34" t="s">
        <v>4713</v>
      </c>
      <c r="W3609" s="34" t="s">
        <v>14158</v>
      </c>
      <c r="X3609" s="34" t="s">
        <v>3495</v>
      </c>
    </row>
    <row r="3610" spans="14:24" x14ac:dyDescent="0.25">
      <c r="N3610" s="34" t="s">
        <v>3495</v>
      </c>
      <c r="O3610" s="34" t="s">
        <v>14106</v>
      </c>
      <c r="P3610" s="69">
        <v>1189</v>
      </c>
      <c r="Q3610" s="34" t="s">
        <v>14107</v>
      </c>
      <c r="R3610" s="34" t="s">
        <v>14159</v>
      </c>
      <c r="S3610" s="69">
        <v>12661</v>
      </c>
      <c r="T3610" s="34" t="s">
        <v>14160</v>
      </c>
      <c r="U3610" s="34" t="s">
        <v>4713</v>
      </c>
      <c r="V3610" s="34" t="s">
        <v>4713</v>
      </c>
      <c r="W3610" s="34" t="s">
        <v>14161</v>
      </c>
      <c r="X3610" s="34" t="s">
        <v>3495</v>
      </c>
    </row>
    <row r="3611" spans="14:24" x14ac:dyDescent="0.25">
      <c r="N3611" s="34" t="s">
        <v>3495</v>
      </c>
      <c r="O3611" s="34" t="s">
        <v>14106</v>
      </c>
      <c r="P3611" s="69">
        <v>1189</v>
      </c>
      <c r="Q3611" s="34" t="s">
        <v>14107</v>
      </c>
      <c r="R3611" s="34" t="s">
        <v>14162</v>
      </c>
      <c r="S3611" s="69">
        <v>12663</v>
      </c>
      <c r="T3611" s="34" t="s">
        <v>14163</v>
      </c>
      <c r="U3611" s="34" t="s">
        <v>4713</v>
      </c>
      <c r="V3611" s="34" t="s">
        <v>4713</v>
      </c>
      <c r="W3611" s="34" t="s">
        <v>14164</v>
      </c>
      <c r="X3611" s="34" t="s">
        <v>3495</v>
      </c>
    </row>
    <row r="3612" spans="14:24" x14ac:dyDescent="0.25">
      <c r="N3612" s="34" t="s">
        <v>3495</v>
      </c>
      <c r="O3612" s="34" t="s">
        <v>14106</v>
      </c>
      <c r="P3612" s="69">
        <v>1189</v>
      </c>
      <c r="Q3612" s="34" t="s">
        <v>14107</v>
      </c>
      <c r="R3612" s="34" t="s">
        <v>14165</v>
      </c>
      <c r="S3612" s="69">
        <v>12665</v>
      </c>
      <c r="T3612" s="34" t="s">
        <v>14166</v>
      </c>
      <c r="U3612" s="34" t="s">
        <v>4713</v>
      </c>
      <c r="V3612" s="34" t="s">
        <v>4713</v>
      </c>
      <c r="W3612" s="34" t="s">
        <v>14167</v>
      </c>
      <c r="X3612" s="34" t="s">
        <v>3495</v>
      </c>
    </row>
    <row r="3613" spans="14:24" x14ac:dyDescent="0.25">
      <c r="N3613" s="34" t="s">
        <v>3495</v>
      </c>
      <c r="O3613" s="34" t="s">
        <v>14106</v>
      </c>
      <c r="P3613" s="69">
        <v>1189</v>
      </c>
      <c r="Q3613" s="34" t="s">
        <v>14107</v>
      </c>
      <c r="R3613" s="34" t="s">
        <v>14168</v>
      </c>
      <c r="S3613" s="69">
        <v>12666</v>
      </c>
      <c r="T3613" s="70" t="s">
        <v>14169</v>
      </c>
      <c r="U3613" s="34" t="s">
        <v>4713</v>
      </c>
      <c r="V3613" s="34" t="s">
        <v>4713</v>
      </c>
      <c r="W3613" s="34" t="s">
        <v>14170</v>
      </c>
      <c r="X3613" s="34" t="s">
        <v>3495</v>
      </c>
    </row>
    <row r="3614" spans="14:24" x14ac:dyDescent="0.25">
      <c r="N3614" s="34" t="s">
        <v>3495</v>
      </c>
      <c r="O3614" s="34" t="s">
        <v>14106</v>
      </c>
      <c r="P3614" s="69">
        <v>1189</v>
      </c>
      <c r="Q3614" s="34" t="s">
        <v>14107</v>
      </c>
      <c r="R3614" s="34" t="s">
        <v>14171</v>
      </c>
      <c r="S3614" s="69">
        <v>12667</v>
      </c>
      <c r="T3614" s="70" t="s">
        <v>14172</v>
      </c>
      <c r="U3614" s="34" t="s">
        <v>4713</v>
      </c>
      <c r="V3614" s="34" t="s">
        <v>4713</v>
      </c>
      <c r="W3614" s="34" t="s">
        <v>14173</v>
      </c>
      <c r="X3614" s="34" t="s">
        <v>3495</v>
      </c>
    </row>
    <row r="3615" spans="14:24" x14ac:dyDescent="0.25">
      <c r="N3615" s="34" t="s">
        <v>3495</v>
      </c>
      <c r="O3615" s="34" t="s">
        <v>14106</v>
      </c>
      <c r="P3615" s="69">
        <v>1189</v>
      </c>
      <c r="Q3615" s="34" t="s">
        <v>14107</v>
      </c>
      <c r="R3615" s="34" t="s">
        <v>14174</v>
      </c>
      <c r="S3615" s="69">
        <v>12668</v>
      </c>
      <c r="T3615" s="34" t="s">
        <v>14175</v>
      </c>
      <c r="U3615" s="34" t="s">
        <v>4713</v>
      </c>
      <c r="V3615" s="34" t="s">
        <v>4713</v>
      </c>
      <c r="W3615" s="34" t="s">
        <v>14176</v>
      </c>
      <c r="X3615" s="34" t="s">
        <v>3495</v>
      </c>
    </row>
    <row r="3616" spans="14:24" x14ac:dyDescent="0.25">
      <c r="N3616" s="34" t="s">
        <v>3495</v>
      </c>
      <c r="O3616" s="34" t="s">
        <v>14106</v>
      </c>
      <c r="P3616" s="69">
        <v>1189</v>
      </c>
      <c r="Q3616" s="34" t="s">
        <v>14107</v>
      </c>
      <c r="R3616" s="34" t="s">
        <v>14177</v>
      </c>
      <c r="S3616" s="69">
        <v>12669</v>
      </c>
      <c r="T3616" s="70" t="s">
        <v>14178</v>
      </c>
      <c r="U3616" s="34" t="s">
        <v>4713</v>
      </c>
      <c r="V3616" s="34" t="s">
        <v>4713</v>
      </c>
      <c r="W3616" s="34" t="s">
        <v>14179</v>
      </c>
      <c r="X3616" s="34" t="s">
        <v>3495</v>
      </c>
    </row>
    <row r="3617" spans="14:24" x14ac:dyDescent="0.25">
      <c r="N3617" s="34" t="s">
        <v>3495</v>
      </c>
      <c r="O3617" s="34" t="s">
        <v>14106</v>
      </c>
      <c r="P3617" s="69">
        <v>1189</v>
      </c>
      <c r="Q3617" s="34" t="s">
        <v>14107</v>
      </c>
      <c r="R3617" s="34" t="s">
        <v>14180</v>
      </c>
      <c r="S3617" s="69">
        <v>12671</v>
      </c>
      <c r="T3617" s="34" t="s">
        <v>14181</v>
      </c>
      <c r="U3617" s="34" t="s">
        <v>4713</v>
      </c>
      <c r="V3617" s="34" t="s">
        <v>4713</v>
      </c>
      <c r="W3617" s="34" t="s">
        <v>14182</v>
      </c>
      <c r="X3617" s="34" t="s">
        <v>3495</v>
      </c>
    </row>
    <row r="3618" spans="14:24" x14ac:dyDescent="0.25">
      <c r="N3618" s="34" t="s">
        <v>3495</v>
      </c>
      <c r="O3618" s="34" t="s">
        <v>14106</v>
      </c>
      <c r="P3618" s="69">
        <v>1189</v>
      </c>
      <c r="Q3618" s="34" t="s">
        <v>14107</v>
      </c>
      <c r="R3618" s="34" t="s">
        <v>14183</v>
      </c>
      <c r="S3618" s="69">
        <v>12672</v>
      </c>
      <c r="T3618" s="34" t="s">
        <v>14184</v>
      </c>
      <c r="U3618" s="34" t="s">
        <v>4713</v>
      </c>
      <c r="V3618" s="34" t="s">
        <v>4713</v>
      </c>
      <c r="W3618" s="34" t="s">
        <v>14185</v>
      </c>
      <c r="X3618" s="34" t="s">
        <v>3495</v>
      </c>
    </row>
    <row r="3619" spans="14:24" x14ac:dyDescent="0.25">
      <c r="N3619" s="34" t="s">
        <v>3495</v>
      </c>
      <c r="O3619" s="34" t="s">
        <v>14106</v>
      </c>
      <c r="P3619" s="69">
        <v>1189</v>
      </c>
      <c r="Q3619" s="34" t="s">
        <v>14107</v>
      </c>
      <c r="R3619" s="34" t="s">
        <v>14186</v>
      </c>
      <c r="S3619" s="69">
        <v>12674</v>
      </c>
      <c r="T3619" s="70" t="s">
        <v>14187</v>
      </c>
      <c r="U3619" s="34" t="s">
        <v>4713</v>
      </c>
      <c r="V3619" s="34" t="s">
        <v>4713</v>
      </c>
      <c r="W3619" s="34" t="s">
        <v>14188</v>
      </c>
      <c r="X3619" s="34" t="s">
        <v>3495</v>
      </c>
    </row>
    <row r="3620" spans="14:24" x14ac:dyDescent="0.25">
      <c r="N3620" s="34" t="s">
        <v>3495</v>
      </c>
      <c r="O3620" s="34" t="s">
        <v>14106</v>
      </c>
      <c r="P3620" s="69">
        <v>1189</v>
      </c>
      <c r="Q3620" s="34" t="s">
        <v>14107</v>
      </c>
      <c r="R3620" s="34" t="s">
        <v>14189</v>
      </c>
      <c r="S3620" s="69">
        <v>12957</v>
      </c>
      <c r="T3620" s="34" t="s">
        <v>14190</v>
      </c>
      <c r="U3620" s="34" t="s">
        <v>4713</v>
      </c>
      <c r="V3620" s="34" t="s">
        <v>4713</v>
      </c>
      <c r="W3620" s="34" t="s">
        <v>14191</v>
      </c>
      <c r="X3620" s="34" t="s">
        <v>3495</v>
      </c>
    </row>
    <row r="3621" spans="14:24" x14ac:dyDescent="0.25">
      <c r="N3621" s="34" t="s">
        <v>3495</v>
      </c>
      <c r="O3621" s="34" t="s">
        <v>14106</v>
      </c>
      <c r="P3621" s="69">
        <v>1189</v>
      </c>
      <c r="Q3621" s="34" t="s">
        <v>14107</v>
      </c>
      <c r="R3621" s="34" t="s">
        <v>14192</v>
      </c>
      <c r="S3621" s="69">
        <v>15100</v>
      </c>
      <c r="T3621" s="70" t="s">
        <v>14193</v>
      </c>
      <c r="U3621" s="34" t="s">
        <v>4713</v>
      </c>
      <c r="V3621" s="34" t="s">
        <v>4713</v>
      </c>
      <c r="W3621" s="34" t="s">
        <v>14194</v>
      </c>
      <c r="X3621" s="34" t="s">
        <v>3495</v>
      </c>
    </row>
    <row r="3622" spans="14:24" x14ac:dyDescent="0.25">
      <c r="N3622" s="34" t="s">
        <v>3495</v>
      </c>
      <c r="O3622" s="34" t="s">
        <v>14106</v>
      </c>
      <c r="P3622" s="69">
        <v>1189</v>
      </c>
      <c r="Q3622" s="34" t="s">
        <v>14107</v>
      </c>
      <c r="R3622" s="34" t="s">
        <v>14195</v>
      </c>
      <c r="S3622" s="69">
        <v>16206</v>
      </c>
      <c r="T3622" s="34" t="s">
        <v>14196</v>
      </c>
      <c r="U3622" s="34" t="s">
        <v>4713</v>
      </c>
      <c r="V3622" s="34" t="s">
        <v>4713</v>
      </c>
      <c r="W3622" s="34" t="s">
        <v>14197</v>
      </c>
      <c r="X3622" s="34" t="s">
        <v>3495</v>
      </c>
    </row>
    <row r="3623" spans="14:24" x14ac:dyDescent="0.25">
      <c r="N3623" s="34" t="s">
        <v>3495</v>
      </c>
      <c r="O3623" s="34" t="s">
        <v>14106</v>
      </c>
      <c r="P3623" s="69">
        <v>1189</v>
      </c>
      <c r="Q3623" s="34" t="s">
        <v>14107</v>
      </c>
      <c r="R3623" s="34" t="s">
        <v>14198</v>
      </c>
      <c r="S3623" s="69">
        <v>41958</v>
      </c>
      <c r="T3623" s="34" t="s">
        <v>14199</v>
      </c>
      <c r="U3623" s="34" t="s">
        <v>4713</v>
      </c>
      <c r="V3623" s="34" t="s">
        <v>4713</v>
      </c>
      <c r="W3623" s="34" t="s">
        <v>14200</v>
      </c>
      <c r="X3623" s="34" t="s">
        <v>3495</v>
      </c>
    </row>
    <row r="3624" spans="14:24" x14ac:dyDescent="0.25">
      <c r="N3624" s="34" t="s">
        <v>3495</v>
      </c>
      <c r="O3624" s="34" t="s">
        <v>14106</v>
      </c>
      <c r="P3624" s="69">
        <v>1189</v>
      </c>
      <c r="Q3624" s="34" t="s">
        <v>14107</v>
      </c>
      <c r="R3624" s="34" t="s">
        <v>14201</v>
      </c>
      <c r="S3624" s="69">
        <v>43135</v>
      </c>
      <c r="T3624" s="70" t="s">
        <v>14202</v>
      </c>
      <c r="U3624" s="34" t="s">
        <v>4713</v>
      </c>
      <c r="V3624" s="34" t="s">
        <v>4713</v>
      </c>
      <c r="W3624" s="34" t="s">
        <v>14203</v>
      </c>
      <c r="X3624" s="34" t="s">
        <v>3495</v>
      </c>
    </row>
    <row r="3625" spans="14:24" x14ac:dyDescent="0.25">
      <c r="N3625" s="34" t="s">
        <v>3495</v>
      </c>
      <c r="O3625" s="34" t="s">
        <v>14106</v>
      </c>
      <c r="P3625" s="69">
        <v>1189</v>
      </c>
      <c r="Q3625" s="34" t="s">
        <v>14107</v>
      </c>
      <c r="R3625" s="34" t="s">
        <v>14204</v>
      </c>
      <c r="S3625" s="69">
        <v>56119</v>
      </c>
      <c r="T3625" s="34" t="s">
        <v>14205</v>
      </c>
      <c r="U3625" s="34" t="s">
        <v>4713</v>
      </c>
      <c r="V3625" s="34" t="s">
        <v>4713</v>
      </c>
      <c r="W3625" s="34" t="s">
        <v>14206</v>
      </c>
      <c r="X3625" s="34" t="s">
        <v>3495</v>
      </c>
    </row>
    <row r="3626" spans="14:24" x14ac:dyDescent="0.25">
      <c r="N3626" s="34" t="s">
        <v>3495</v>
      </c>
      <c r="O3626" s="34" t="s">
        <v>14106</v>
      </c>
      <c r="P3626" s="69">
        <v>5109</v>
      </c>
      <c r="Q3626" s="34" t="s">
        <v>14207</v>
      </c>
      <c r="R3626" s="34" t="s">
        <v>14208</v>
      </c>
      <c r="S3626" s="69">
        <v>16412</v>
      </c>
      <c r="T3626" s="34" t="s">
        <v>14209</v>
      </c>
      <c r="U3626" s="34" t="s">
        <v>4713</v>
      </c>
      <c r="V3626" s="34" t="s">
        <v>4713</v>
      </c>
      <c r="W3626" s="34" t="s">
        <v>14210</v>
      </c>
      <c r="X3626" s="34" t="s">
        <v>3495</v>
      </c>
    </row>
    <row r="3627" spans="14:24" x14ac:dyDescent="0.25">
      <c r="N3627" s="34" t="s">
        <v>3495</v>
      </c>
      <c r="O3627" s="34" t="s">
        <v>14106</v>
      </c>
      <c r="P3627" s="69">
        <v>5109</v>
      </c>
      <c r="Q3627" s="34" t="s">
        <v>14207</v>
      </c>
      <c r="R3627" s="34" t="s">
        <v>14211</v>
      </c>
      <c r="S3627" s="69">
        <v>19011</v>
      </c>
      <c r="T3627" s="70" t="s">
        <v>14212</v>
      </c>
      <c r="U3627" s="34" t="s">
        <v>4713</v>
      </c>
      <c r="V3627" s="34" t="s">
        <v>4713</v>
      </c>
      <c r="W3627" s="34" t="s">
        <v>14213</v>
      </c>
      <c r="X3627" s="34" t="s">
        <v>3495</v>
      </c>
    </row>
    <row r="3628" spans="14:24" x14ac:dyDescent="0.25">
      <c r="N3628" s="34" t="s">
        <v>3495</v>
      </c>
      <c r="O3628" s="34" t="s">
        <v>14106</v>
      </c>
      <c r="P3628" s="69">
        <v>5109</v>
      </c>
      <c r="Q3628" s="34" t="s">
        <v>14207</v>
      </c>
      <c r="R3628" s="34" t="s">
        <v>14214</v>
      </c>
      <c r="S3628" s="69">
        <v>19009</v>
      </c>
      <c r="T3628" s="70" t="s">
        <v>14215</v>
      </c>
      <c r="U3628" s="34" t="s">
        <v>4713</v>
      </c>
      <c r="V3628" s="34" t="s">
        <v>4713</v>
      </c>
      <c r="W3628" s="34" t="s">
        <v>14216</v>
      </c>
      <c r="X3628" s="34" t="s">
        <v>3495</v>
      </c>
    </row>
    <row r="3629" spans="14:24" x14ac:dyDescent="0.25">
      <c r="N3629" s="34" t="s">
        <v>3495</v>
      </c>
      <c r="O3629" s="34" t="s">
        <v>14106</v>
      </c>
      <c r="P3629" s="69">
        <v>5109</v>
      </c>
      <c r="Q3629" s="34" t="s">
        <v>14207</v>
      </c>
      <c r="R3629" s="34" t="s">
        <v>14217</v>
      </c>
      <c r="S3629" s="69">
        <v>19024</v>
      </c>
      <c r="T3629" s="70" t="s">
        <v>14218</v>
      </c>
      <c r="U3629" s="34" t="s">
        <v>4713</v>
      </c>
      <c r="V3629" s="34" t="s">
        <v>4713</v>
      </c>
      <c r="W3629" s="34" t="s">
        <v>14219</v>
      </c>
      <c r="X3629" s="34" t="s">
        <v>3495</v>
      </c>
    </row>
    <row r="3630" spans="14:24" x14ac:dyDescent="0.25">
      <c r="N3630" s="34" t="s">
        <v>3495</v>
      </c>
      <c r="O3630" s="34" t="s">
        <v>14106</v>
      </c>
      <c r="P3630" s="69">
        <v>5109</v>
      </c>
      <c r="Q3630" s="34" t="s">
        <v>14207</v>
      </c>
      <c r="R3630" s="34" t="s">
        <v>14220</v>
      </c>
      <c r="S3630" s="69">
        <v>21741</v>
      </c>
      <c r="T3630" s="70" t="s">
        <v>14221</v>
      </c>
      <c r="U3630" s="34" t="s">
        <v>4713</v>
      </c>
      <c r="V3630" s="34" t="s">
        <v>4713</v>
      </c>
      <c r="W3630" s="34" t="s">
        <v>14110</v>
      </c>
      <c r="X3630" s="34" t="s">
        <v>3495</v>
      </c>
    </row>
    <row r="3631" spans="14:24" x14ac:dyDescent="0.25">
      <c r="N3631" s="34" t="s">
        <v>3495</v>
      </c>
      <c r="O3631" s="34" t="s">
        <v>14106</v>
      </c>
      <c r="P3631" s="69">
        <v>5109</v>
      </c>
      <c r="Q3631" s="34" t="s">
        <v>14207</v>
      </c>
      <c r="R3631" s="34" t="s">
        <v>14222</v>
      </c>
      <c r="S3631" s="69">
        <v>21773</v>
      </c>
      <c r="T3631" s="34" t="s">
        <v>14163</v>
      </c>
      <c r="U3631" s="34" t="s">
        <v>4713</v>
      </c>
      <c r="V3631" s="34" t="s">
        <v>4713</v>
      </c>
      <c r="W3631" s="34" t="s">
        <v>14223</v>
      </c>
      <c r="X3631" s="34" t="s">
        <v>3495</v>
      </c>
    </row>
    <row r="3632" spans="14:24" x14ac:dyDescent="0.25">
      <c r="N3632" s="34" t="s">
        <v>3495</v>
      </c>
      <c r="O3632" s="34" t="s">
        <v>14106</v>
      </c>
      <c r="P3632" s="69">
        <v>5109</v>
      </c>
      <c r="Q3632" s="34" t="s">
        <v>14207</v>
      </c>
      <c r="R3632" s="34" t="s">
        <v>14224</v>
      </c>
      <c r="S3632" s="69">
        <v>21776</v>
      </c>
      <c r="T3632" s="70" t="s">
        <v>14151</v>
      </c>
      <c r="U3632" s="34" t="s">
        <v>4713</v>
      </c>
      <c r="V3632" s="34" t="s">
        <v>4713</v>
      </c>
      <c r="W3632" s="34" t="s">
        <v>14225</v>
      </c>
      <c r="X3632" s="34" t="s">
        <v>3495</v>
      </c>
    </row>
    <row r="3633" spans="14:24" x14ac:dyDescent="0.25">
      <c r="N3633" s="34" t="s">
        <v>3495</v>
      </c>
      <c r="O3633" s="34" t="s">
        <v>14106</v>
      </c>
      <c r="P3633" s="69">
        <v>5109</v>
      </c>
      <c r="Q3633" s="34" t="s">
        <v>14207</v>
      </c>
      <c r="R3633" s="34" t="s">
        <v>14226</v>
      </c>
      <c r="S3633" s="69">
        <v>21778</v>
      </c>
      <c r="T3633" s="70" t="s">
        <v>14227</v>
      </c>
      <c r="U3633" s="34" t="s">
        <v>4713</v>
      </c>
      <c r="V3633" s="34" t="s">
        <v>4713</v>
      </c>
      <c r="W3633" s="34" t="s">
        <v>14149</v>
      </c>
      <c r="X3633" s="34" t="s">
        <v>3495</v>
      </c>
    </row>
    <row r="3634" spans="14:24" x14ac:dyDescent="0.25">
      <c r="N3634" s="34" t="s">
        <v>3495</v>
      </c>
      <c r="O3634" s="34" t="s">
        <v>14106</v>
      </c>
      <c r="P3634" s="69">
        <v>5109</v>
      </c>
      <c r="Q3634" s="34" t="s">
        <v>14207</v>
      </c>
      <c r="R3634" s="34" t="s">
        <v>14228</v>
      </c>
      <c r="S3634" s="69">
        <v>21779</v>
      </c>
      <c r="T3634" s="34" t="s">
        <v>14145</v>
      </c>
      <c r="U3634" s="34" t="s">
        <v>4713</v>
      </c>
      <c r="V3634" s="34" t="s">
        <v>4713</v>
      </c>
      <c r="W3634" s="34" t="s">
        <v>14146</v>
      </c>
      <c r="X3634" s="34" t="s">
        <v>3495</v>
      </c>
    </row>
    <row r="3635" spans="14:24" x14ac:dyDescent="0.25">
      <c r="N3635" s="34" t="s">
        <v>3495</v>
      </c>
      <c r="O3635" s="34" t="s">
        <v>14106</v>
      </c>
      <c r="P3635" s="69">
        <v>5109</v>
      </c>
      <c r="Q3635" s="34" t="s">
        <v>14207</v>
      </c>
      <c r="R3635" s="34" t="s">
        <v>14229</v>
      </c>
      <c r="S3635" s="69">
        <v>21783</v>
      </c>
      <c r="T3635" s="70" t="s">
        <v>14154</v>
      </c>
      <c r="U3635" s="34" t="s">
        <v>4713</v>
      </c>
      <c r="V3635" s="34" t="s">
        <v>4713</v>
      </c>
      <c r="W3635" s="34" t="s">
        <v>14155</v>
      </c>
      <c r="X3635" s="34" t="s">
        <v>3495</v>
      </c>
    </row>
    <row r="3636" spans="14:24" x14ac:dyDescent="0.25">
      <c r="N3636" s="34" t="s">
        <v>3495</v>
      </c>
      <c r="O3636" s="34" t="s">
        <v>14106</v>
      </c>
      <c r="P3636" s="69">
        <v>5109</v>
      </c>
      <c r="Q3636" s="34" t="s">
        <v>14207</v>
      </c>
      <c r="R3636" s="34" t="s">
        <v>14230</v>
      </c>
      <c r="S3636" s="69">
        <v>21785</v>
      </c>
      <c r="T3636" s="34" t="s">
        <v>14231</v>
      </c>
      <c r="U3636" s="34" t="s">
        <v>4713</v>
      </c>
      <c r="V3636" s="34" t="s">
        <v>4713</v>
      </c>
      <c r="W3636" s="34" t="s">
        <v>14158</v>
      </c>
      <c r="X3636" s="34" t="s">
        <v>3495</v>
      </c>
    </row>
    <row r="3637" spans="14:24" x14ac:dyDescent="0.25">
      <c r="N3637" s="34" t="s">
        <v>3495</v>
      </c>
      <c r="O3637" s="34" t="s">
        <v>14106</v>
      </c>
      <c r="P3637" s="69">
        <v>5109</v>
      </c>
      <c r="Q3637" s="34" t="s">
        <v>14207</v>
      </c>
      <c r="R3637" s="34" t="s">
        <v>14232</v>
      </c>
      <c r="S3637" s="69">
        <v>21788</v>
      </c>
      <c r="T3637" s="34" t="s">
        <v>14233</v>
      </c>
      <c r="U3637" s="34" t="s">
        <v>4713</v>
      </c>
      <c r="V3637" s="34" t="s">
        <v>4713</v>
      </c>
      <c r="W3637" s="34" t="s">
        <v>14161</v>
      </c>
      <c r="X3637" s="34" t="s">
        <v>3495</v>
      </c>
    </row>
    <row r="3638" spans="14:24" x14ac:dyDescent="0.25">
      <c r="N3638" s="34" t="s">
        <v>3495</v>
      </c>
      <c r="O3638" s="34" t="s">
        <v>14106</v>
      </c>
      <c r="P3638" s="69">
        <v>5109</v>
      </c>
      <c r="Q3638" s="34" t="s">
        <v>14207</v>
      </c>
      <c r="R3638" s="34" t="s">
        <v>14234</v>
      </c>
      <c r="S3638" s="69">
        <v>21798</v>
      </c>
      <c r="T3638" s="70" t="s">
        <v>14235</v>
      </c>
      <c r="U3638" s="34" t="s">
        <v>4713</v>
      </c>
      <c r="V3638" s="34" t="s">
        <v>4713</v>
      </c>
      <c r="W3638" s="34" t="s">
        <v>14236</v>
      </c>
      <c r="X3638" s="34" t="s">
        <v>3495</v>
      </c>
    </row>
    <row r="3639" spans="14:24" x14ac:dyDescent="0.25">
      <c r="N3639" s="34" t="s">
        <v>3495</v>
      </c>
      <c r="O3639" s="34" t="s">
        <v>14106</v>
      </c>
      <c r="P3639" s="69">
        <v>5109</v>
      </c>
      <c r="Q3639" s="34" t="s">
        <v>14207</v>
      </c>
      <c r="R3639" s="34" t="s">
        <v>14237</v>
      </c>
      <c r="S3639" s="69">
        <v>21829</v>
      </c>
      <c r="T3639" s="34" t="s">
        <v>14238</v>
      </c>
      <c r="U3639" s="34" t="s">
        <v>4713</v>
      </c>
      <c r="V3639" s="34" t="s">
        <v>4713</v>
      </c>
      <c r="W3639" s="34" t="s">
        <v>14167</v>
      </c>
      <c r="X3639" s="34" t="s">
        <v>3495</v>
      </c>
    </row>
    <row r="3640" spans="14:24" x14ac:dyDescent="0.25">
      <c r="N3640" s="34" t="s">
        <v>3495</v>
      </c>
      <c r="O3640" s="34" t="s">
        <v>14106</v>
      </c>
      <c r="P3640" s="69">
        <v>5109</v>
      </c>
      <c r="Q3640" s="34" t="s">
        <v>14207</v>
      </c>
      <c r="R3640" s="34" t="s">
        <v>14239</v>
      </c>
      <c r="S3640" s="69">
        <v>21836</v>
      </c>
      <c r="T3640" s="70" t="s">
        <v>14240</v>
      </c>
      <c r="U3640" s="34" t="s">
        <v>4713</v>
      </c>
      <c r="V3640" s="34" t="s">
        <v>4713</v>
      </c>
      <c r="W3640" s="34" t="s">
        <v>14125</v>
      </c>
      <c r="X3640" s="34" t="s">
        <v>3495</v>
      </c>
    </row>
    <row r="3641" spans="14:24" x14ac:dyDescent="0.25">
      <c r="N3641" s="34" t="s">
        <v>3495</v>
      </c>
      <c r="O3641" s="34" t="s">
        <v>14106</v>
      </c>
      <c r="P3641" s="69">
        <v>5109</v>
      </c>
      <c r="Q3641" s="34" t="s">
        <v>14207</v>
      </c>
      <c r="R3641" s="34" t="s">
        <v>14241</v>
      </c>
      <c r="S3641" s="69">
        <v>21837</v>
      </c>
      <c r="T3641" s="70" t="s">
        <v>14242</v>
      </c>
      <c r="U3641" s="34" t="s">
        <v>4713</v>
      </c>
      <c r="V3641" s="34" t="s">
        <v>4713</v>
      </c>
      <c r="W3641" s="34" t="s">
        <v>14243</v>
      </c>
      <c r="X3641" s="34" t="s">
        <v>3495</v>
      </c>
    </row>
    <row r="3642" spans="14:24" x14ac:dyDescent="0.25">
      <c r="N3642" s="34" t="s">
        <v>3495</v>
      </c>
      <c r="O3642" s="34" t="s">
        <v>14106</v>
      </c>
      <c r="P3642" s="69">
        <v>5109</v>
      </c>
      <c r="Q3642" s="34" t="s">
        <v>14207</v>
      </c>
      <c r="R3642" s="34" t="s">
        <v>14244</v>
      </c>
      <c r="S3642" s="69">
        <v>21838</v>
      </c>
      <c r="T3642" s="34" t="s">
        <v>14245</v>
      </c>
      <c r="U3642" s="34" t="s">
        <v>4713</v>
      </c>
      <c r="V3642" s="34" t="s">
        <v>4713</v>
      </c>
      <c r="W3642" s="34" t="s">
        <v>14246</v>
      </c>
      <c r="X3642" s="34" t="s">
        <v>3495</v>
      </c>
    </row>
    <row r="3643" spans="14:24" x14ac:dyDescent="0.25">
      <c r="N3643" s="34" t="s">
        <v>3495</v>
      </c>
      <c r="O3643" s="34" t="s">
        <v>14106</v>
      </c>
      <c r="P3643" s="69">
        <v>5109</v>
      </c>
      <c r="Q3643" s="34" t="s">
        <v>14207</v>
      </c>
      <c r="R3643" s="34" t="s">
        <v>14247</v>
      </c>
      <c r="S3643" s="69">
        <v>21840</v>
      </c>
      <c r="T3643" s="34" t="s">
        <v>14248</v>
      </c>
      <c r="U3643" s="34" t="s">
        <v>4713</v>
      </c>
      <c r="V3643" s="34" t="s">
        <v>4713</v>
      </c>
      <c r="W3643" s="34" t="s">
        <v>14249</v>
      </c>
      <c r="X3643" s="34" t="s">
        <v>3495</v>
      </c>
    </row>
    <row r="3644" spans="14:24" x14ac:dyDescent="0.25">
      <c r="N3644" s="34" t="s">
        <v>3495</v>
      </c>
      <c r="O3644" s="34" t="s">
        <v>14106</v>
      </c>
      <c r="P3644" s="69">
        <v>5109</v>
      </c>
      <c r="Q3644" s="34" t="s">
        <v>14207</v>
      </c>
      <c r="R3644" s="34" t="s">
        <v>14250</v>
      </c>
      <c r="S3644" s="69">
        <v>21842</v>
      </c>
      <c r="T3644" s="70" t="s">
        <v>14251</v>
      </c>
      <c r="U3644" s="34" t="s">
        <v>4713</v>
      </c>
      <c r="V3644" s="34" t="s">
        <v>4713</v>
      </c>
      <c r="W3644" s="34" t="s">
        <v>14188</v>
      </c>
      <c r="X3644" s="34" t="s">
        <v>3495</v>
      </c>
    </row>
    <row r="3645" spans="14:24" x14ac:dyDescent="0.25">
      <c r="N3645" s="34" t="s">
        <v>3495</v>
      </c>
      <c r="O3645" s="34" t="s">
        <v>14106</v>
      </c>
      <c r="P3645" s="69">
        <v>5109</v>
      </c>
      <c r="Q3645" s="34" t="s">
        <v>14207</v>
      </c>
      <c r="R3645" s="34" t="s">
        <v>14252</v>
      </c>
      <c r="S3645" s="69">
        <v>21843</v>
      </c>
      <c r="T3645" s="34" t="s">
        <v>14253</v>
      </c>
      <c r="U3645" s="34" t="s">
        <v>4713</v>
      </c>
      <c r="V3645" s="34" t="s">
        <v>4713</v>
      </c>
      <c r="W3645" s="34" t="s">
        <v>14254</v>
      </c>
      <c r="X3645" s="34" t="s">
        <v>3495</v>
      </c>
    </row>
    <row r="3646" spans="14:24" x14ac:dyDescent="0.25">
      <c r="N3646" s="34" t="s">
        <v>3495</v>
      </c>
      <c r="O3646" s="34" t="s">
        <v>14106</v>
      </c>
      <c r="P3646" s="69">
        <v>5109</v>
      </c>
      <c r="Q3646" s="34" t="s">
        <v>14207</v>
      </c>
      <c r="R3646" s="34" t="s">
        <v>14255</v>
      </c>
      <c r="S3646" s="69">
        <v>21870</v>
      </c>
      <c r="T3646" s="34" t="s">
        <v>14256</v>
      </c>
      <c r="U3646" s="34" t="s">
        <v>4713</v>
      </c>
      <c r="V3646" s="34" t="s">
        <v>4713</v>
      </c>
      <c r="W3646" s="34" t="s">
        <v>14113</v>
      </c>
      <c r="X3646" s="34" t="s">
        <v>3495</v>
      </c>
    </row>
    <row r="3647" spans="14:24" x14ac:dyDescent="0.25">
      <c r="N3647" s="34" t="s">
        <v>3495</v>
      </c>
      <c r="O3647" s="34" t="s">
        <v>14106</v>
      </c>
      <c r="P3647" s="69">
        <v>5109</v>
      </c>
      <c r="Q3647" s="34" t="s">
        <v>14207</v>
      </c>
      <c r="R3647" s="34" t="s">
        <v>14257</v>
      </c>
      <c r="S3647" s="69">
        <v>21876</v>
      </c>
      <c r="T3647" s="70" t="s">
        <v>14258</v>
      </c>
      <c r="U3647" s="34" t="s">
        <v>4713</v>
      </c>
      <c r="V3647" s="34" t="s">
        <v>4713</v>
      </c>
      <c r="W3647" s="34" t="s">
        <v>14116</v>
      </c>
      <c r="X3647" s="34" t="s">
        <v>3495</v>
      </c>
    </row>
    <row r="3648" spans="14:24" x14ac:dyDescent="0.25">
      <c r="N3648" s="34" t="s">
        <v>3495</v>
      </c>
      <c r="O3648" s="34" t="s">
        <v>14106</v>
      </c>
      <c r="P3648" s="69">
        <v>5109</v>
      </c>
      <c r="Q3648" s="34" t="s">
        <v>14207</v>
      </c>
      <c r="R3648" s="34" t="s">
        <v>14259</v>
      </c>
      <c r="S3648" s="69">
        <v>21877</v>
      </c>
      <c r="T3648" s="70" t="s">
        <v>14260</v>
      </c>
      <c r="U3648" s="34" t="s">
        <v>4713</v>
      </c>
      <c r="V3648" s="34" t="s">
        <v>4713</v>
      </c>
      <c r="W3648" s="34" t="s">
        <v>14119</v>
      </c>
      <c r="X3648" s="34" t="s">
        <v>3495</v>
      </c>
    </row>
    <row r="3649" spans="14:24" x14ac:dyDescent="0.25">
      <c r="N3649" s="34" t="s">
        <v>3495</v>
      </c>
      <c r="O3649" s="34" t="s">
        <v>14106</v>
      </c>
      <c r="P3649" s="69">
        <v>5109</v>
      </c>
      <c r="Q3649" s="34" t="s">
        <v>14207</v>
      </c>
      <c r="R3649" s="34" t="s">
        <v>14261</v>
      </c>
      <c r="S3649" s="69">
        <v>21879</v>
      </c>
      <c r="T3649" s="34" t="s">
        <v>14262</v>
      </c>
      <c r="U3649" s="34" t="s">
        <v>4713</v>
      </c>
      <c r="V3649" s="34" t="s">
        <v>4713</v>
      </c>
      <c r="W3649" s="34" t="s">
        <v>14122</v>
      </c>
      <c r="X3649" s="34" t="s">
        <v>3495</v>
      </c>
    </row>
    <row r="3650" spans="14:24" x14ac:dyDescent="0.25">
      <c r="N3650" s="34" t="s">
        <v>3495</v>
      </c>
      <c r="O3650" s="34" t="s">
        <v>14106</v>
      </c>
      <c r="P3650" s="69">
        <v>5109</v>
      </c>
      <c r="Q3650" s="34" t="s">
        <v>14207</v>
      </c>
      <c r="R3650" s="34" t="s">
        <v>14263</v>
      </c>
      <c r="S3650" s="69">
        <v>21883</v>
      </c>
      <c r="T3650" s="34" t="s">
        <v>14264</v>
      </c>
      <c r="U3650" s="34" t="s">
        <v>4713</v>
      </c>
      <c r="V3650" s="34" t="s">
        <v>4713</v>
      </c>
      <c r="W3650" s="34" t="s">
        <v>14265</v>
      </c>
      <c r="X3650" s="34" t="s">
        <v>3495</v>
      </c>
    </row>
    <row r="3651" spans="14:24" x14ac:dyDescent="0.25">
      <c r="N3651" s="34" t="s">
        <v>3495</v>
      </c>
      <c r="O3651" s="34" t="s">
        <v>14106</v>
      </c>
      <c r="P3651" s="69">
        <v>5109</v>
      </c>
      <c r="Q3651" s="34" t="s">
        <v>14207</v>
      </c>
      <c r="R3651" s="34" t="s">
        <v>14266</v>
      </c>
      <c r="S3651" s="69">
        <v>21886</v>
      </c>
      <c r="T3651" s="70" t="s">
        <v>14267</v>
      </c>
      <c r="U3651" s="34" t="s">
        <v>4713</v>
      </c>
      <c r="V3651" s="34" t="s">
        <v>4713</v>
      </c>
      <c r="W3651" s="34" t="s">
        <v>14268</v>
      </c>
      <c r="X3651" s="34" t="s">
        <v>3495</v>
      </c>
    </row>
    <row r="3652" spans="14:24" x14ac:dyDescent="0.25">
      <c r="N3652" s="34" t="s">
        <v>3495</v>
      </c>
      <c r="O3652" s="34" t="s">
        <v>14106</v>
      </c>
      <c r="P3652" s="69">
        <v>5109</v>
      </c>
      <c r="Q3652" s="34" t="s">
        <v>14207</v>
      </c>
      <c r="R3652" s="34" t="s">
        <v>14269</v>
      </c>
      <c r="S3652" s="69">
        <v>21888</v>
      </c>
      <c r="T3652" s="34" t="s">
        <v>14270</v>
      </c>
      <c r="U3652" s="34" t="s">
        <v>4713</v>
      </c>
      <c r="V3652" s="34" t="s">
        <v>4713</v>
      </c>
      <c r="W3652" s="34" t="s">
        <v>14182</v>
      </c>
      <c r="X3652" s="34" t="s">
        <v>3495</v>
      </c>
    </row>
    <row r="3653" spans="14:24" x14ac:dyDescent="0.25">
      <c r="N3653" s="34" t="s">
        <v>3495</v>
      </c>
      <c r="O3653" s="34" t="s">
        <v>14106</v>
      </c>
      <c r="P3653" s="69">
        <v>5109</v>
      </c>
      <c r="Q3653" s="34" t="s">
        <v>14207</v>
      </c>
      <c r="R3653" s="34" t="s">
        <v>14271</v>
      </c>
      <c r="S3653" s="69">
        <v>21893</v>
      </c>
      <c r="T3653" s="34" t="s">
        <v>14272</v>
      </c>
      <c r="U3653" s="34" t="s">
        <v>4713</v>
      </c>
      <c r="V3653" s="34" t="s">
        <v>4713</v>
      </c>
      <c r="W3653" s="34" t="s">
        <v>14140</v>
      </c>
      <c r="X3653" s="34" t="s">
        <v>3495</v>
      </c>
    </row>
    <row r="3654" spans="14:24" x14ac:dyDescent="0.25">
      <c r="N3654" s="34" t="s">
        <v>3495</v>
      </c>
      <c r="O3654" s="34" t="s">
        <v>14106</v>
      </c>
      <c r="P3654" s="69">
        <v>5109</v>
      </c>
      <c r="Q3654" s="34" t="s">
        <v>14207</v>
      </c>
      <c r="R3654" s="34" t="s">
        <v>14273</v>
      </c>
      <c r="S3654" s="69">
        <v>21894</v>
      </c>
      <c r="T3654" s="34" t="s">
        <v>14274</v>
      </c>
      <c r="U3654" s="34" t="s">
        <v>4713</v>
      </c>
      <c r="V3654" s="34" t="s">
        <v>4713</v>
      </c>
      <c r="W3654" s="34" t="s">
        <v>14143</v>
      </c>
      <c r="X3654" s="34" t="s">
        <v>3495</v>
      </c>
    </row>
    <row r="3655" spans="14:24" x14ac:dyDescent="0.25">
      <c r="N3655" s="34" t="s">
        <v>3495</v>
      </c>
      <c r="O3655" s="34" t="s">
        <v>14106</v>
      </c>
      <c r="P3655" s="69">
        <v>5109</v>
      </c>
      <c r="Q3655" s="34" t="s">
        <v>14207</v>
      </c>
      <c r="R3655" s="34" t="s">
        <v>14275</v>
      </c>
      <c r="S3655" s="69">
        <v>21895</v>
      </c>
      <c r="T3655" s="34" t="s">
        <v>14276</v>
      </c>
      <c r="U3655" s="34" t="s">
        <v>4713</v>
      </c>
      <c r="V3655" s="34" t="s">
        <v>4713</v>
      </c>
      <c r="W3655" s="34" t="s">
        <v>14197</v>
      </c>
      <c r="X3655" s="34" t="s">
        <v>3495</v>
      </c>
    </row>
    <row r="3656" spans="14:24" x14ac:dyDescent="0.25">
      <c r="N3656" s="34" t="s">
        <v>3495</v>
      </c>
      <c r="O3656" s="34" t="s">
        <v>14106</v>
      </c>
      <c r="P3656" s="69">
        <v>5109</v>
      </c>
      <c r="Q3656" s="34" t="s">
        <v>14207</v>
      </c>
      <c r="R3656" s="34" t="s">
        <v>14277</v>
      </c>
      <c r="S3656" s="69">
        <v>41840</v>
      </c>
      <c r="T3656" s="34" t="s">
        <v>14199</v>
      </c>
      <c r="U3656" s="34" t="s">
        <v>4713</v>
      </c>
      <c r="V3656" s="34" t="s">
        <v>4713</v>
      </c>
      <c r="W3656" s="34" t="s">
        <v>14278</v>
      </c>
      <c r="X3656" s="34" t="s">
        <v>3495</v>
      </c>
    </row>
    <row r="3657" spans="14:24" x14ac:dyDescent="0.25">
      <c r="N3657" s="34" t="s">
        <v>3495</v>
      </c>
      <c r="O3657" s="34" t="s">
        <v>14106</v>
      </c>
      <c r="P3657" s="69">
        <v>5109</v>
      </c>
      <c r="Q3657" s="34" t="s">
        <v>14207</v>
      </c>
      <c r="R3657" s="34" t="s">
        <v>14279</v>
      </c>
      <c r="S3657" s="69">
        <v>43950</v>
      </c>
      <c r="T3657" s="70" t="s">
        <v>14202</v>
      </c>
      <c r="U3657" s="34" t="s">
        <v>4713</v>
      </c>
      <c r="V3657" s="34" t="s">
        <v>4713</v>
      </c>
      <c r="W3657" s="34" t="s">
        <v>14280</v>
      </c>
      <c r="X3657" s="34" t="s">
        <v>3495</v>
      </c>
    </row>
    <row r="3658" spans="14:24" x14ac:dyDescent="0.25">
      <c r="N3658" s="34" t="s">
        <v>3495</v>
      </c>
      <c r="O3658" s="34" t="s">
        <v>14106</v>
      </c>
      <c r="P3658" s="69">
        <v>5109</v>
      </c>
      <c r="Q3658" s="34" t="s">
        <v>14207</v>
      </c>
      <c r="R3658" s="34" t="s">
        <v>14281</v>
      </c>
      <c r="S3658" s="69">
        <v>56063</v>
      </c>
      <c r="T3658" s="34" t="s">
        <v>14205</v>
      </c>
      <c r="U3658" s="34" t="s">
        <v>4713</v>
      </c>
      <c r="V3658" s="34" t="s">
        <v>4713</v>
      </c>
      <c r="W3658" s="34" t="s">
        <v>14206</v>
      </c>
      <c r="X3658" s="34" t="s">
        <v>3495</v>
      </c>
    </row>
    <row r="3659" spans="14:24" x14ac:dyDescent="0.25">
      <c r="N3659" s="34" t="s">
        <v>3495</v>
      </c>
      <c r="O3659" s="34" t="s">
        <v>14282</v>
      </c>
      <c r="P3659" s="69">
        <v>1183</v>
      </c>
      <c r="Q3659" s="34" t="s">
        <v>14283</v>
      </c>
      <c r="R3659" s="34" t="s">
        <v>14284</v>
      </c>
      <c r="S3659" s="69">
        <v>18738</v>
      </c>
      <c r="T3659" s="70" t="s">
        <v>14285</v>
      </c>
      <c r="U3659" s="34" t="s">
        <v>4638</v>
      </c>
      <c r="V3659" s="34" t="s">
        <v>4639</v>
      </c>
      <c r="W3659" s="34" t="s">
        <v>14286</v>
      </c>
      <c r="X3659" s="34" t="s">
        <v>3495</v>
      </c>
    </row>
    <row r="3660" spans="14:24" x14ac:dyDescent="0.25">
      <c r="N3660" s="34" t="s">
        <v>3495</v>
      </c>
      <c r="O3660" s="34" t="s">
        <v>14282</v>
      </c>
      <c r="P3660" s="69">
        <v>1183</v>
      </c>
      <c r="Q3660" s="34" t="s">
        <v>14283</v>
      </c>
      <c r="R3660" s="34" t="s">
        <v>14287</v>
      </c>
      <c r="S3660" s="69">
        <v>18743</v>
      </c>
      <c r="T3660" s="70" t="s">
        <v>14288</v>
      </c>
      <c r="U3660" s="34" t="s">
        <v>4638</v>
      </c>
      <c r="V3660" s="34" t="s">
        <v>4639</v>
      </c>
      <c r="W3660" s="34" t="s">
        <v>14289</v>
      </c>
      <c r="X3660" s="34" t="s">
        <v>3495</v>
      </c>
    </row>
    <row r="3661" spans="14:24" x14ac:dyDescent="0.25">
      <c r="N3661" s="34" t="s">
        <v>3495</v>
      </c>
      <c r="O3661" s="34" t="s">
        <v>14282</v>
      </c>
      <c r="P3661" s="69">
        <v>1183</v>
      </c>
      <c r="Q3661" s="34" t="s">
        <v>14283</v>
      </c>
      <c r="R3661" s="34" t="s">
        <v>14290</v>
      </c>
      <c r="S3661" s="69">
        <v>18745</v>
      </c>
      <c r="T3661" s="70" t="s">
        <v>14291</v>
      </c>
      <c r="U3661" s="34" t="s">
        <v>4638</v>
      </c>
      <c r="V3661" s="34" t="s">
        <v>4639</v>
      </c>
      <c r="W3661" s="34" t="s">
        <v>14292</v>
      </c>
      <c r="X3661" s="34" t="s">
        <v>3495</v>
      </c>
    </row>
    <row r="3662" spans="14:24" x14ac:dyDescent="0.25">
      <c r="N3662" s="34" t="s">
        <v>3495</v>
      </c>
      <c r="O3662" s="34" t="s">
        <v>14282</v>
      </c>
      <c r="P3662" s="69">
        <v>4269</v>
      </c>
      <c r="Q3662" s="70" t="s">
        <v>14293</v>
      </c>
      <c r="R3662" s="34" t="s">
        <v>14294</v>
      </c>
      <c r="S3662" s="69">
        <v>19181</v>
      </c>
      <c r="T3662" s="70" t="s">
        <v>14295</v>
      </c>
      <c r="U3662" s="34" t="s">
        <v>4644</v>
      </c>
      <c r="V3662" s="34" t="s">
        <v>4645</v>
      </c>
      <c r="W3662" s="34" t="s">
        <v>14296</v>
      </c>
      <c r="X3662" s="34" t="s">
        <v>3495</v>
      </c>
    </row>
    <row r="3663" spans="14:24" x14ac:dyDescent="0.25">
      <c r="N3663" s="34" t="s">
        <v>3495</v>
      </c>
      <c r="O3663" s="34" t="s">
        <v>14282</v>
      </c>
      <c r="P3663" s="69">
        <v>4269</v>
      </c>
      <c r="Q3663" s="70" t="s">
        <v>14293</v>
      </c>
      <c r="R3663" s="34" t="s">
        <v>14297</v>
      </c>
      <c r="S3663" s="69">
        <v>26583</v>
      </c>
      <c r="T3663" s="70" t="s">
        <v>14298</v>
      </c>
      <c r="U3663" s="34" t="s">
        <v>4644</v>
      </c>
      <c r="V3663" s="34" t="s">
        <v>4645</v>
      </c>
      <c r="W3663" s="34" t="s">
        <v>14299</v>
      </c>
      <c r="X3663" s="34" t="s">
        <v>3495</v>
      </c>
    </row>
    <row r="3664" spans="14:24" x14ac:dyDescent="0.25">
      <c r="N3664" s="34" t="s">
        <v>3495</v>
      </c>
      <c r="O3664" s="34" t="s">
        <v>14282</v>
      </c>
      <c r="P3664" s="69">
        <v>4269</v>
      </c>
      <c r="Q3664" s="70" t="s">
        <v>14293</v>
      </c>
      <c r="R3664" s="34" t="s">
        <v>14300</v>
      </c>
      <c r="S3664" s="69">
        <v>19183</v>
      </c>
      <c r="T3664" s="70" t="s">
        <v>14301</v>
      </c>
      <c r="U3664" s="34" t="s">
        <v>4644</v>
      </c>
      <c r="V3664" s="34" t="s">
        <v>4645</v>
      </c>
      <c r="W3664" s="34" t="s">
        <v>14302</v>
      </c>
      <c r="X3664" s="34" t="s">
        <v>3495</v>
      </c>
    </row>
    <row r="3665" spans="14:24" x14ac:dyDescent="0.25">
      <c r="N3665" s="34" t="s">
        <v>3495</v>
      </c>
      <c r="O3665" s="34" t="s">
        <v>14303</v>
      </c>
      <c r="P3665" s="69">
        <v>6666</v>
      </c>
      <c r="Q3665" s="34" t="s">
        <v>14304</v>
      </c>
      <c r="R3665" s="34" t="s">
        <v>14305</v>
      </c>
      <c r="S3665" s="69">
        <v>21896</v>
      </c>
      <c r="T3665" s="34" t="s">
        <v>14306</v>
      </c>
      <c r="U3665" s="34" t="s">
        <v>5037</v>
      </c>
      <c r="V3665" s="34" t="s">
        <v>5037</v>
      </c>
      <c r="W3665" s="34" t="s">
        <v>14307</v>
      </c>
      <c r="X3665" s="34" t="s">
        <v>3495</v>
      </c>
    </row>
    <row r="3666" spans="14:24" x14ac:dyDescent="0.25">
      <c r="N3666" s="34" t="s">
        <v>3495</v>
      </c>
      <c r="O3666" s="34" t="s">
        <v>14303</v>
      </c>
      <c r="P3666" s="69">
        <v>6667</v>
      </c>
      <c r="Q3666" s="34" t="s">
        <v>14308</v>
      </c>
      <c r="R3666" s="34" t="s">
        <v>14309</v>
      </c>
      <c r="S3666" s="69">
        <v>26581</v>
      </c>
      <c r="T3666" s="34" t="s">
        <v>14310</v>
      </c>
      <c r="U3666" s="34" t="s">
        <v>4644</v>
      </c>
      <c r="V3666" s="34" t="s">
        <v>4645</v>
      </c>
      <c r="W3666" s="34" t="s">
        <v>14311</v>
      </c>
      <c r="X3666" s="34" t="s">
        <v>3495</v>
      </c>
    </row>
    <row r="3667" spans="14:24" x14ac:dyDescent="0.25">
      <c r="N3667" s="34" t="s">
        <v>3495</v>
      </c>
      <c r="O3667" s="34" t="s">
        <v>14312</v>
      </c>
      <c r="P3667" s="69">
        <v>1190</v>
      </c>
      <c r="Q3667" s="70" t="s">
        <v>14313</v>
      </c>
      <c r="R3667" s="34" t="s">
        <v>14314</v>
      </c>
      <c r="S3667" s="69">
        <v>26810</v>
      </c>
      <c r="T3667" s="70" t="s">
        <v>14315</v>
      </c>
      <c r="U3667" s="34" t="s">
        <v>4638</v>
      </c>
      <c r="V3667" s="34" t="s">
        <v>4639</v>
      </c>
      <c r="W3667" s="34" t="s">
        <v>13931</v>
      </c>
      <c r="X3667" s="34" t="s">
        <v>3495</v>
      </c>
    </row>
    <row r="3668" spans="14:24" x14ac:dyDescent="0.25">
      <c r="N3668" s="34" t="s">
        <v>3495</v>
      </c>
      <c r="O3668" s="34" t="s">
        <v>14312</v>
      </c>
      <c r="P3668" s="69">
        <v>6238</v>
      </c>
      <c r="Q3668" s="34" t="s">
        <v>14316</v>
      </c>
      <c r="R3668" s="34" t="s">
        <v>14317</v>
      </c>
      <c r="S3668" s="69">
        <v>16210</v>
      </c>
      <c r="T3668" s="70" t="s">
        <v>14318</v>
      </c>
      <c r="U3668" s="34" t="s">
        <v>4638</v>
      </c>
      <c r="V3668" s="34" t="s">
        <v>4639</v>
      </c>
      <c r="W3668" s="34" t="s">
        <v>13931</v>
      </c>
      <c r="X3668" s="34" t="s">
        <v>3495</v>
      </c>
    </row>
    <row r="3669" spans="14:24" x14ac:dyDescent="0.25">
      <c r="N3669" s="34" t="s">
        <v>3494</v>
      </c>
      <c r="O3669" s="34" t="s">
        <v>14319</v>
      </c>
      <c r="P3669" s="69">
        <v>7988</v>
      </c>
      <c r="Q3669" s="34" t="s">
        <v>14320</v>
      </c>
      <c r="R3669" s="34" t="s">
        <v>14321</v>
      </c>
      <c r="S3669" s="69">
        <v>38356</v>
      </c>
      <c r="T3669" s="70" t="s">
        <v>14322</v>
      </c>
      <c r="U3669" s="34" t="s">
        <v>4728</v>
      </c>
      <c r="V3669" s="34" t="s">
        <v>6066</v>
      </c>
      <c r="W3669" s="34" t="s">
        <v>14323</v>
      </c>
      <c r="X3669" s="34" t="s">
        <v>3494</v>
      </c>
    </row>
    <row r="3670" spans="14:24" x14ac:dyDescent="0.25">
      <c r="N3670" s="34" t="s">
        <v>3494</v>
      </c>
      <c r="O3670" s="34" t="s">
        <v>14319</v>
      </c>
      <c r="P3670" s="69">
        <v>7989</v>
      </c>
      <c r="Q3670" s="34" t="s">
        <v>14324</v>
      </c>
      <c r="R3670" s="34" t="s">
        <v>14325</v>
      </c>
      <c r="S3670" s="69">
        <v>38358</v>
      </c>
      <c r="T3670" s="70" t="s">
        <v>14326</v>
      </c>
      <c r="U3670" s="34" t="s">
        <v>4728</v>
      </c>
      <c r="V3670" s="34" t="s">
        <v>6066</v>
      </c>
      <c r="W3670" s="34" t="s">
        <v>14327</v>
      </c>
      <c r="X3670" s="34" t="s">
        <v>3494</v>
      </c>
    </row>
    <row r="3671" spans="14:24" x14ac:dyDescent="0.25">
      <c r="N3671" s="34" t="s">
        <v>3494</v>
      </c>
      <c r="O3671" s="34" t="s">
        <v>14319</v>
      </c>
      <c r="P3671" s="69">
        <v>8057</v>
      </c>
      <c r="Q3671" s="34" t="s">
        <v>14328</v>
      </c>
      <c r="R3671" s="34" t="s">
        <v>14329</v>
      </c>
      <c r="S3671" s="69">
        <v>39130</v>
      </c>
      <c r="T3671" s="70" t="s">
        <v>14330</v>
      </c>
      <c r="U3671" s="34" t="s">
        <v>4728</v>
      </c>
      <c r="V3671" s="34" t="s">
        <v>6066</v>
      </c>
      <c r="W3671" s="34" t="s">
        <v>14331</v>
      </c>
      <c r="X3671" s="34" t="s">
        <v>3494</v>
      </c>
    </row>
    <row r="3672" spans="14:24" x14ac:dyDescent="0.25">
      <c r="N3672" s="34" t="s">
        <v>3494</v>
      </c>
      <c r="O3672" s="34" t="s">
        <v>14319</v>
      </c>
      <c r="P3672" s="69">
        <v>8058</v>
      </c>
      <c r="Q3672" s="34" t="s">
        <v>14332</v>
      </c>
      <c r="R3672" s="34" t="s">
        <v>14333</v>
      </c>
      <c r="S3672" s="69">
        <v>39132</v>
      </c>
      <c r="T3672" s="70" t="s">
        <v>14334</v>
      </c>
      <c r="U3672" s="34" t="s">
        <v>4728</v>
      </c>
      <c r="V3672" s="34" t="s">
        <v>6066</v>
      </c>
      <c r="W3672" s="34" t="s">
        <v>14331</v>
      </c>
      <c r="X3672" s="34" t="s">
        <v>3494</v>
      </c>
    </row>
    <row r="3673" spans="14:24" x14ac:dyDescent="0.25">
      <c r="N3673" s="34" t="s">
        <v>3493</v>
      </c>
      <c r="O3673" s="34" t="s">
        <v>14335</v>
      </c>
      <c r="P3673" s="69">
        <v>7971</v>
      </c>
      <c r="Q3673" s="34" t="s">
        <v>14336</v>
      </c>
      <c r="R3673" s="34" t="s">
        <v>14337</v>
      </c>
      <c r="S3673" s="69">
        <v>38324</v>
      </c>
      <c r="T3673" s="70" t="s">
        <v>14338</v>
      </c>
      <c r="U3673" s="34" t="s">
        <v>4728</v>
      </c>
      <c r="V3673" s="34" t="s">
        <v>6066</v>
      </c>
      <c r="W3673" s="34" t="s">
        <v>14339</v>
      </c>
      <c r="X3673" s="34" t="s">
        <v>3493</v>
      </c>
    </row>
    <row r="3674" spans="14:24" x14ac:dyDescent="0.25">
      <c r="N3674" s="34" t="s">
        <v>3493</v>
      </c>
      <c r="O3674" s="34" t="s">
        <v>14335</v>
      </c>
      <c r="P3674" s="69">
        <v>7972</v>
      </c>
      <c r="Q3674" s="34" t="s">
        <v>14340</v>
      </c>
      <c r="R3674" s="34" t="s">
        <v>14341</v>
      </c>
      <c r="S3674" s="69">
        <v>38325</v>
      </c>
      <c r="T3674" s="70" t="s">
        <v>14342</v>
      </c>
      <c r="U3674" s="34" t="s">
        <v>4728</v>
      </c>
      <c r="V3674" s="34" t="s">
        <v>6066</v>
      </c>
      <c r="W3674" s="34" t="s">
        <v>14339</v>
      </c>
      <c r="X3674" s="34" t="s">
        <v>3493</v>
      </c>
    </row>
    <row r="3675" spans="14:24" x14ac:dyDescent="0.25">
      <c r="N3675" s="34" t="s">
        <v>3492</v>
      </c>
      <c r="O3675" s="34" t="s">
        <v>14343</v>
      </c>
      <c r="P3675" s="69">
        <v>7754</v>
      </c>
      <c r="Q3675" s="34" t="s">
        <v>14344</v>
      </c>
      <c r="R3675" s="34" t="s">
        <v>14345</v>
      </c>
      <c r="S3675" s="69">
        <v>34865</v>
      </c>
      <c r="T3675" s="70" t="s">
        <v>14346</v>
      </c>
      <c r="U3675" s="34" t="s">
        <v>4713</v>
      </c>
      <c r="V3675" s="34" t="s">
        <v>4713</v>
      </c>
      <c r="W3675" s="34" t="s">
        <v>14347</v>
      </c>
      <c r="X3675" s="34" t="s">
        <v>3492</v>
      </c>
    </row>
    <row r="3676" spans="14:24" x14ac:dyDescent="0.25">
      <c r="N3676" s="34" t="s">
        <v>3492</v>
      </c>
      <c r="O3676" s="34" t="s">
        <v>14343</v>
      </c>
      <c r="P3676" s="69">
        <v>7755</v>
      </c>
      <c r="Q3676" s="34" t="s">
        <v>14348</v>
      </c>
      <c r="R3676" s="34" t="s">
        <v>14349</v>
      </c>
      <c r="S3676" s="69">
        <v>30271</v>
      </c>
      <c r="T3676" s="70" t="s">
        <v>14350</v>
      </c>
      <c r="U3676" s="34" t="s">
        <v>5066</v>
      </c>
      <c r="V3676" s="34" t="s">
        <v>5066</v>
      </c>
      <c r="W3676" s="34" t="s">
        <v>14351</v>
      </c>
      <c r="X3676" s="34" t="s">
        <v>3492</v>
      </c>
    </row>
    <row r="3677" spans="14:24" x14ac:dyDescent="0.25">
      <c r="N3677" s="34" t="s">
        <v>3492</v>
      </c>
      <c r="O3677" s="34" t="s">
        <v>14343</v>
      </c>
      <c r="P3677" s="69">
        <v>7755</v>
      </c>
      <c r="Q3677" s="34" t="s">
        <v>14348</v>
      </c>
      <c r="R3677" s="34" t="s">
        <v>14352</v>
      </c>
      <c r="S3677" s="69">
        <v>30407</v>
      </c>
      <c r="T3677" s="70" t="s">
        <v>14353</v>
      </c>
      <c r="U3677" s="34" t="s">
        <v>5066</v>
      </c>
      <c r="V3677" s="34" t="s">
        <v>5066</v>
      </c>
      <c r="W3677" s="34" t="s">
        <v>14354</v>
      </c>
      <c r="X3677" s="34" t="s">
        <v>3492</v>
      </c>
    </row>
    <row r="3678" spans="14:24" x14ac:dyDescent="0.25">
      <c r="N3678" s="34" t="s">
        <v>3492</v>
      </c>
      <c r="O3678" s="34" t="s">
        <v>14343</v>
      </c>
      <c r="P3678" s="69">
        <v>7755</v>
      </c>
      <c r="Q3678" s="34" t="s">
        <v>14348</v>
      </c>
      <c r="R3678" s="34" t="s">
        <v>14355</v>
      </c>
      <c r="S3678" s="69">
        <v>30547</v>
      </c>
      <c r="T3678" s="70" t="s">
        <v>14356</v>
      </c>
      <c r="U3678" s="34" t="s">
        <v>5066</v>
      </c>
      <c r="V3678" s="34" t="s">
        <v>5066</v>
      </c>
      <c r="W3678" s="34" t="s">
        <v>14357</v>
      </c>
      <c r="X3678" s="34" t="s">
        <v>3492</v>
      </c>
    </row>
    <row r="3679" spans="14:24" x14ac:dyDescent="0.25">
      <c r="N3679" s="34" t="s">
        <v>3492</v>
      </c>
      <c r="O3679" s="34" t="s">
        <v>14358</v>
      </c>
      <c r="P3679" s="69">
        <v>4787</v>
      </c>
      <c r="Q3679" s="70" t="s">
        <v>14359</v>
      </c>
      <c r="R3679" s="34" t="s">
        <v>14360</v>
      </c>
      <c r="S3679" s="69">
        <v>38218</v>
      </c>
      <c r="T3679" s="70" t="s">
        <v>14361</v>
      </c>
      <c r="U3679" s="34" t="s">
        <v>5037</v>
      </c>
      <c r="V3679" s="34" t="s">
        <v>5037</v>
      </c>
      <c r="W3679" s="34" t="s">
        <v>14362</v>
      </c>
      <c r="X3679" s="34" t="s">
        <v>3492</v>
      </c>
    </row>
    <row r="3680" spans="14:24" x14ac:dyDescent="0.25">
      <c r="N3680" s="34" t="s">
        <v>3492</v>
      </c>
      <c r="O3680" s="34" t="s">
        <v>14358</v>
      </c>
      <c r="P3680" s="69">
        <v>5756</v>
      </c>
      <c r="Q3680" s="70" t="s">
        <v>14363</v>
      </c>
      <c r="R3680" s="34" t="s">
        <v>14364</v>
      </c>
      <c r="S3680" s="69">
        <v>38298</v>
      </c>
      <c r="T3680" s="70" t="s">
        <v>14365</v>
      </c>
      <c r="U3680" s="34" t="s">
        <v>4644</v>
      </c>
      <c r="V3680" s="34" t="s">
        <v>4645</v>
      </c>
      <c r="W3680" s="34" t="s">
        <v>14366</v>
      </c>
      <c r="X3680" s="34" t="s">
        <v>3492</v>
      </c>
    </row>
    <row r="3681" spans="14:24" x14ac:dyDescent="0.25">
      <c r="N3681" s="34" t="s">
        <v>3492</v>
      </c>
      <c r="O3681" s="34" t="s">
        <v>14358</v>
      </c>
      <c r="P3681" s="69">
        <v>7587</v>
      </c>
      <c r="Q3681" s="70" t="s">
        <v>14367</v>
      </c>
      <c r="R3681" s="34" t="s">
        <v>14368</v>
      </c>
      <c r="S3681" s="69">
        <v>33440</v>
      </c>
      <c r="T3681" s="70" t="s">
        <v>14369</v>
      </c>
      <c r="U3681" s="34" t="s">
        <v>11687</v>
      </c>
      <c r="V3681" s="34" t="s">
        <v>11687</v>
      </c>
      <c r="W3681" s="34" t="s">
        <v>14370</v>
      </c>
      <c r="X3681" s="34" t="s">
        <v>3492</v>
      </c>
    </row>
    <row r="3682" spans="14:24" x14ac:dyDescent="0.25">
      <c r="N3682" s="34" t="s">
        <v>3492</v>
      </c>
      <c r="O3682" s="34" t="s">
        <v>14358</v>
      </c>
      <c r="P3682" s="69">
        <v>7588</v>
      </c>
      <c r="Q3682" s="70" t="s">
        <v>14371</v>
      </c>
      <c r="R3682" s="34" t="s">
        <v>14372</v>
      </c>
      <c r="S3682" s="69">
        <v>33449</v>
      </c>
      <c r="T3682" s="70" t="s">
        <v>14373</v>
      </c>
      <c r="U3682" s="34" t="s">
        <v>11687</v>
      </c>
      <c r="V3682" s="34" t="s">
        <v>11687</v>
      </c>
      <c r="W3682" s="34" t="s">
        <v>14374</v>
      </c>
      <c r="X3682" s="34" t="s">
        <v>3492</v>
      </c>
    </row>
    <row r="3683" spans="14:24" x14ac:dyDescent="0.25">
      <c r="N3683" s="34" t="s">
        <v>3491</v>
      </c>
      <c r="O3683" s="34" t="s">
        <v>14375</v>
      </c>
      <c r="P3683" s="69">
        <v>6963</v>
      </c>
      <c r="Q3683" s="34" t="s">
        <v>14376</v>
      </c>
      <c r="R3683" s="34" t="s">
        <v>14377</v>
      </c>
      <c r="S3683" s="69">
        <v>38576</v>
      </c>
      <c r="T3683" s="70" t="s">
        <v>14378</v>
      </c>
      <c r="U3683" s="34" t="s">
        <v>5742</v>
      </c>
      <c r="V3683" s="34" t="s">
        <v>5742</v>
      </c>
      <c r="W3683" s="34" t="s">
        <v>14379</v>
      </c>
      <c r="X3683" s="34" t="s">
        <v>3491</v>
      </c>
    </row>
    <row r="3684" spans="14:24" x14ac:dyDescent="0.25">
      <c r="N3684" s="34" t="s">
        <v>3491</v>
      </c>
      <c r="O3684" s="34" t="s">
        <v>14375</v>
      </c>
      <c r="P3684" s="69">
        <v>7013</v>
      </c>
      <c r="Q3684" s="34" t="s">
        <v>14380</v>
      </c>
      <c r="R3684" s="34" t="s">
        <v>14381</v>
      </c>
      <c r="S3684" s="69">
        <v>38578</v>
      </c>
      <c r="T3684" s="70" t="s">
        <v>14382</v>
      </c>
      <c r="U3684" s="34" t="s">
        <v>4644</v>
      </c>
      <c r="V3684" s="34" t="s">
        <v>4645</v>
      </c>
      <c r="W3684" s="34" t="s">
        <v>14379</v>
      </c>
      <c r="X3684" s="34" t="s">
        <v>3491</v>
      </c>
    </row>
    <row r="3685" spans="14:24" x14ac:dyDescent="0.25">
      <c r="N3685" s="34" t="s">
        <v>3490</v>
      </c>
      <c r="O3685" s="34" t="s">
        <v>14303</v>
      </c>
      <c r="P3685" s="69">
        <v>5107</v>
      </c>
      <c r="Q3685" s="34" t="s">
        <v>14304</v>
      </c>
      <c r="R3685" s="34" t="s">
        <v>14383</v>
      </c>
      <c r="S3685" s="69">
        <v>18733</v>
      </c>
      <c r="T3685" s="34" t="s">
        <v>14306</v>
      </c>
      <c r="U3685" s="34" t="s">
        <v>5037</v>
      </c>
      <c r="V3685" s="34" t="s">
        <v>5037</v>
      </c>
      <c r="W3685" s="34" t="s">
        <v>14384</v>
      </c>
      <c r="X3685" s="34" t="s">
        <v>3490</v>
      </c>
    </row>
    <row r="3686" spans="14:24" x14ac:dyDescent="0.25">
      <c r="N3686" s="34" t="s">
        <v>3490</v>
      </c>
      <c r="O3686" s="34" t="s">
        <v>14303</v>
      </c>
      <c r="P3686" s="69">
        <v>5696</v>
      </c>
      <c r="Q3686" s="34" t="s">
        <v>14308</v>
      </c>
      <c r="R3686" s="34" t="s">
        <v>14385</v>
      </c>
      <c r="S3686" s="69">
        <v>19106</v>
      </c>
      <c r="T3686" s="34" t="s">
        <v>14310</v>
      </c>
      <c r="U3686" s="34" t="s">
        <v>4644</v>
      </c>
      <c r="V3686" s="34" t="s">
        <v>4645</v>
      </c>
      <c r="W3686" s="34" t="s">
        <v>14311</v>
      </c>
      <c r="X3686" s="34" t="s">
        <v>3490</v>
      </c>
    </row>
    <row r="3687" spans="14:24" x14ac:dyDescent="0.25">
      <c r="N3687" s="34" t="s">
        <v>3490</v>
      </c>
      <c r="O3687" s="34" t="s">
        <v>14386</v>
      </c>
      <c r="P3687" s="69">
        <v>3738</v>
      </c>
      <c r="Q3687" s="34" t="s">
        <v>14387</v>
      </c>
      <c r="R3687" s="34" t="s">
        <v>14388</v>
      </c>
      <c r="S3687" s="69">
        <v>58653</v>
      </c>
      <c r="T3687" s="70" t="s">
        <v>14389</v>
      </c>
      <c r="U3687" s="34" t="s">
        <v>4638</v>
      </c>
      <c r="V3687" s="34" t="s">
        <v>4639</v>
      </c>
      <c r="W3687" s="34" t="s">
        <v>14390</v>
      </c>
      <c r="X3687" s="34" t="s">
        <v>3490</v>
      </c>
    </row>
    <row r="3688" spans="14:24" x14ac:dyDescent="0.25">
      <c r="N3688" s="34" t="s">
        <v>3490</v>
      </c>
      <c r="O3688" s="34" t="s">
        <v>14386</v>
      </c>
      <c r="P3688" s="69">
        <v>3739</v>
      </c>
      <c r="Q3688" s="34" t="s">
        <v>14391</v>
      </c>
      <c r="R3688" s="34" t="s">
        <v>14392</v>
      </c>
      <c r="S3688" s="69">
        <v>58642</v>
      </c>
      <c r="T3688" s="70" t="s">
        <v>14389</v>
      </c>
      <c r="U3688" s="34" t="s">
        <v>4638</v>
      </c>
      <c r="V3688" s="34" t="s">
        <v>4639</v>
      </c>
      <c r="W3688" s="34" t="s">
        <v>14393</v>
      </c>
      <c r="X3688" s="34" t="s">
        <v>3490</v>
      </c>
    </row>
    <row r="3689" spans="14:24" x14ac:dyDescent="0.25">
      <c r="N3689" s="34" t="s">
        <v>3490</v>
      </c>
      <c r="O3689" s="34" t="s">
        <v>14394</v>
      </c>
      <c r="P3689" s="69">
        <v>1195</v>
      </c>
      <c r="Q3689" s="34" t="s">
        <v>14395</v>
      </c>
      <c r="R3689" s="34" t="s">
        <v>14396</v>
      </c>
      <c r="S3689" s="69">
        <v>58297</v>
      </c>
      <c r="T3689" s="34" t="s">
        <v>14397</v>
      </c>
      <c r="U3689" s="34" t="s">
        <v>5066</v>
      </c>
      <c r="V3689" s="34" t="s">
        <v>5588</v>
      </c>
      <c r="W3689" s="34" t="s">
        <v>14398</v>
      </c>
      <c r="X3689" s="34" t="s">
        <v>3490</v>
      </c>
    </row>
    <row r="3690" spans="14:24" x14ac:dyDescent="0.25">
      <c r="N3690" s="34" t="s">
        <v>3490</v>
      </c>
      <c r="O3690" s="34" t="s">
        <v>14399</v>
      </c>
      <c r="P3690" s="69">
        <v>1193</v>
      </c>
      <c r="Q3690" s="34" t="s">
        <v>14400</v>
      </c>
      <c r="R3690" s="34" t="s">
        <v>14401</v>
      </c>
      <c r="S3690" s="69">
        <v>26015</v>
      </c>
      <c r="T3690" s="70" t="s">
        <v>14402</v>
      </c>
      <c r="U3690" s="34" t="s">
        <v>4638</v>
      </c>
      <c r="V3690" s="34" t="s">
        <v>4639</v>
      </c>
      <c r="W3690" s="34" t="s">
        <v>14403</v>
      </c>
      <c r="X3690" s="34" t="s">
        <v>3490</v>
      </c>
    </row>
    <row r="3691" spans="14:24" x14ac:dyDescent="0.25">
      <c r="N3691" s="34" t="s">
        <v>3490</v>
      </c>
      <c r="O3691" s="34" t="s">
        <v>14399</v>
      </c>
      <c r="P3691" s="69">
        <v>1193</v>
      </c>
      <c r="Q3691" s="34" t="s">
        <v>14400</v>
      </c>
      <c r="R3691" s="34" t="s">
        <v>14404</v>
      </c>
      <c r="S3691" s="69">
        <v>26017</v>
      </c>
      <c r="T3691" s="70" t="s">
        <v>14405</v>
      </c>
      <c r="U3691" s="34" t="s">
        <v>4638</v>
      </c>
      <c r="V3691" s="34" t="s">
        <v>4639</v>
      </c>
      <c r="W3691" s="34" t="s">
        <v>14403</v>
      </c>
      <c r="X3691" s="34" t="s">
        <v>3490</v>
      </c>
    </row>
    <row r="3692" spans="14:24" x14ac:dyDescent="0.25">
      <c r="N3692" s="34" t="s">
        <v>3490</v>
      </c>
      <c r="O3692" s="34" t="s">
        <v>14399</v>
      </c>
      <c r="P3692" s="69">
        <v>1193</v>
      </c>
      <c r="Q3692" s="34" t="s">
        <v>14400</v>
      </c>
      <c r="R3692" s="34" t="s">
        <v>14406</v>
      </c>
      <c r="S3692" s="69">
        <v>18727</v>
      </c>
      <c r="T3692" s="70" t="s">
        <v>14407</v>
      </c>
      <c r="U3692" s="34" t="s">
        <v>4638</v>
      </c>
      <c r="V3692" s="34" t="s">
        <v>4639</v>
      </c>
      <c r="W3692" s="34" t="s">
        <v>14403</v>
      </c>
      <c r="X3692" s="34" t="s">
        <v>3490</v>
      </c>
    </row>
    <row r="3693" spans="14:24" x14ac:dyDescent="0.25">
      <c r="N3693" s="34" t="s">
        <v>3490</v>
      </c>
      <c r="O3693" s="34" t="s">
        <v>14399</v>
      </c>
      <c r="P3693" s="69">
        <v>4268</v>
      </c>
      <c r="Q3693" s="70" t="s">
        <v>14408</v>
      </c>
      <c r="R3693" s="34" t="s">
        <v>14409</v>
      </c>
      <c r="S3693" s="69">
        <v>19160</v>
      </c>
      <c r="T3693" s="70" t="s">
        <v>14410</v>
      </c>
      <c r="U3693" s="34" t="s">
        <v>4644</v>
      </c>
      <c r="V3693" s="34" t="s">
        <v>4645</v>
      </c>
      <c r="W3693" s="34" t="s">
        <v>14411</v>
      </c>
      <c r="X3693" s="34" t="s">
        <v>3490</v>
      </c>
    </row>
    <row r="3694" spans="14:24" x14ac:dyDescent="0.25">
      <c r="N3694" s="34" t="s">
        <v>3490</v>
      </c>
      <c r="O3694" s="34" t="s">
        <v>14399</v>
      </c>
      <c r="P3694" s="69">
        <v>4268</v>
      </c>
      <c r="Q3694" s="70" t="s">
        <v>14408</v>
      </c>
      <c r="R3694" s="34" t="s">
        <v>14412</v>
      </c>
      <c r="S3694" s="69">
        <v>19161</v>
      </c>
      <c r="T3694" s="70" t="s">
        <v>14413</v>
      </c>
      <c r="U3694" s="34" t="s">
        <v>4644</v>
      </c>
      <c r="V3694" s="34" t="s">
        <v>4645</v>
      </c>
      <c r="W3694" s="34" t="s">
        <v>14414</v>
      </c>
      <c r="X3694" s="34" t="s">
        <v>3490</v>
      </c>
    </row>
    <row r="3695" spans="14:24" x14ac:dyDescent="0.25">
      <c r="N3695" s="34" t="s">
        <v>3490</v>
      </c>
      <c r="O3695" s="34" t="s">
        <v>14399</v>
      </c>
      <c r="P3695" s="69">
        <v>4268</v>
      </c>
      <c r="Q3695" s="70" t="s">
        <v>14408</v>
      </c>
      <c r="R3695" s="34" t="s">
        <v>14415</v>
      </c>
      <c r="S3695" s="69">
        <v>19162</v>
      </c>
      <c r="T3695" s="70" t="s">
        <v>14416</v>
      </c>
      <c r="U3695" s="34" t="s">
        <v>4644</v>
      </c>
      <c r="V3695" s="34" t="s">
        <v>4645</v>
      </c>
      <c r="W3695" s="34" t="s">
        <v>14417</v>
      </c>
      <c r="X3695" s="34" t="s">
        <v>3490</v>
      </c>
    </row>
    <row r="3696" spans="14:24" x14ac:dyDescent="0.25">
      <c r="N3696" s="34" t="s">
        <v>3489</v>
      </c>
      <c r="O3696" s="34" t="s">
        <v>14418</v>
      </c>
      <c r="P3696" s="69">
        <v>7</v>
      </c>
      <c r="Q3696" s="34" t="s">
        <v>14419</v>
      </c>
      <c r="R3696" s="34" t="s">
        <v>14420</v>
      </c>
      <c r="S3696" s="69">
        <v>47510</v>
      </c>
      <c r="T3696" s="70" t="s">
        <v>14421</v>
      </c>
      <c r="U3696" s="34" t="s">
        <v>4897</v>
      </c>
      <c r="V3696" s="34" t="s">
        <v>12703</v>
      </c>
      <c r="W3696" s="34" t="s">
        <v>14422</v>
      </c>
      <c r="X3696" s="34" t="s">
        <v>3489</v>
      </c>
    </row>
    <row r="3697" spans="14:24" x14ac:dyDescent="0.25">
      <c r="N3697" s="34" t="s">
        <v>3489</v>
      </c>
      <c r="O3697" s="34" t="s">
        <v>14423</v>
      </c>
      <c r="P3697" s="69">
        <v>5905</v>
      </c>
      <c r="Q3697" s="34" t="s">
        <v>14424</v>
      </c>
      <c r="R3697" s="34" t="s">
        <v>14425</v>
      </c>
      <c r="S3697" s="69">
        <v>47518</v>
      </c>
      <c r="T3697" s="70" t="s">
        <v>14426</v>
      </c>
      <c r="U3697" s="34" t="s">
        <v>4897</v>
      </c>
      <c r="V3697" s="34" t="s">
        <v>12703</v>
      </c>
      <c r="W3697" s="34" t="s">
        <v>14422</v>
      </c>
      <c r="X3697" s="34" t="s">
        <v>3489</v>
      </c>
    </row>
    <row r="3698" spans="14:24" x14ac:dyDescent="0.25">
      <c r="N3698" s="34" t="s">
        <v>3489</v>
      </c>
      <c r="O3698" s="34" t="s">
        <v>14423</v>
      </c>
      <c r="P3698" s="69">
        <v>6382</v>
      </c>
      <c r="Q3698" s="34" t="s">
        <v>14427</v>
      </c>
      <c r="R3698" s="34" t="s">
        <v>14428</v>
      </c>
      <c r="S3698" s="69">
        <v>3434</v>
      </c>
      <c r="T3698" s="34" t="s">
        <v>14429</v>
      </c>
      <c r="U3698" s="34" t="s">
        <v>4897</v>
      </c>
      <c r="V3698" s="34" t="s">
        <v>12703</v>
      </c>
      <c r="W3698" s="34" t="s">
        <v>14430</v>
      </c>
      <c r="X3698" s="34" t="s">
        <v>3489</v>
      </c>
    </row>
    <row r="3699" spans="14:24" x14ac:dyDescent="0.25">
      <c r="N3699" s="34" t="s">
        <v>3489</v>
      </c>
      <c r="O3699" s="34" t="s">
        <v>14423</v>
      </c>
      <c r="P3699" s="69">
        <v>6419</v>
      </c>
      <c r="Q3699" s="34" t="s">
        <v>14431</v>
      </c>
      <c r="R3699" s="34" t="s">
        <v>14432</v>
      </c>
      <c r="S3699" s="69">
        <v>47446</v>
      </c>
      <c r="T3699" s="70" t="s">
        <v>14433</v>
      </c>
      <c r="U3699" s="34" t="s">
        <v>4897</v>
      </c>
      <c r="V3699" s="34" t="s">
        <v>4897</v>
      </c>
      <c r="W3699" s="34" t="s">
        <v>14422</v>
      </c>
      <c r="X3699" s="34" t="s">
        <v>3489</v>
      </c>
    </row>
    <row r="3700" spans="14:24" x14ac:dyDescent="0.25">
      <c r="N3700" s="34" t="s">
        <v>3489</v>
      </c>
      <c r="O3700" s="34" t="s">
        <v>14434</v>
      </c>
      <c r="P3700" s="69">
        <v>8619</v>
      </c>
      <c r="Q3700" s="34" t="s">
        <v>14435</v>
      </c>
      <c r="R3700" s="34" t="s">
        <v>14436</v>
      </c>
      <c r="S3700" s="69">
        <v>47455</v>
      </c>
      <c r="T3700" s="70" t="s">
        <v>14437</v>
      </c>
      <c r="U3700" s="34" t="s">
        <v>4897</v>
      </c>
      <c r="V3700" s="34" t="s">
        <v>4897</v>
      </c>
      <c r="W3700" s="34" t="s">
        <v>4897</v>
      </c>
      <c r="X3700" s="34" t="s">
        <v>3489</v>
      </c>
    </row>
    <row r="3701" spans="14:24" x14ac:dyDescent="0.25">
      <c r="N3701" s="34" t="s">
        <v>3489</v>
      </c>
      <c r="O3701" s="34" t="s">
        <v>14434</v>
      </c>
      <c r="P3701" s="69">
        <v>8621</v>
      </c>
      <c r="Q3701" s="34" t="s">
        <v>14438</v>
      </c>
      <c r="R3701" s="34" t="s">
        <v>14439</v>
      </c>
      <c r="S3701" s="69">
        <v>47472</v>
      </c>
      <c r="T3701" s="70" t="s">
        <v>14440</v>
      </c>
      <c r="U3701" s="34" t="s">
        <v>4897</v>
      </c>
      <c r="V3701" s="34" t="s">
        <v>4897</v>
      </c>
      <c r="W3701" s="34" t="s">
        <v>4897</v>
      </c>
      <c r="X3701" s="34" t="s">
        <v>3489</v>
      </c>
    </row>
    <row r="3702" spans="14:24" x14ac:dyDescent="0.25">
      <c r="N3702" s="34" t="s">
        <v>3489</v>
      </c>
      <c r="O3702" s="34" t="s">
        <v>14434</v>
      </c>
      <c r="P3702" s="69">
        <v>8624</v>
      </c>
      <c r="Q3702" s="34" t="s">
        <v>14441</v>
      </c>
      <c r="R3702" s="34" t="s">
        <v>14442</v>
      </c>
      <c r="S3702" s="69">
        <v>47490</v>
      </c>
      <c r="T3702" s="70" t="s">
        <v>14443</v>
      </c>
      <c r="U3702" s="34" t="s">
        <v>4897</v>
      </c>
      <c r="V3702" s="34" t="s">
        <v>4897</v>
      </c>
      <c r="W3702" s="34" t="s">
        <v>4897</v>
      </c>
      <c r="X3702" s="34" t="s">
        <v>3489</v>
      </c>
    </row>
    <row r="3703" spans="14:24" x14ac:dyDescent="0.25">
      <c r="N3703" s="34" t="s">
        <v>3489</v>
      </c>
      <c r="O3703" s="34" t="s">
        <v>14444</v>
      </c>
      <c r="P3703" s="69">
        <v>5</v>
      </c>
      <c r="Q3703" s="34" t="s">
        <v>14445</v>
      </c>
      <c r="R3703" s="34" t="s">
        <v>14446</v>
      </c>
      <c r="S3703" s="69">
        <v>56030</v>
      </c>
      <c r="T3703" s="70" t="s">
        <v>14447</v>
      </c>
      <c r="U3703" s="34" t="s">
        <v>4897</v>
      </c>
      <c r="V3703" s="34" t="s">
        <v>4897</v>
      </c>
      <c r="W3703" s="34" t="s">
        <v>14422</v>
      </c>
      <c r="X3703" s="34" t="s">
        <v>3489</v>
      </c>
    </row>
    <row r="3704" spans="14:24" x14ac:dyDescent="0.25">
      <c r="N3704" s="34" t="s">
        <v>3489</v>
      </c>
      <c r="O3704" s="34" t="s">
        <v>14444</v>
      </c>
      <c r="P3704" s="69">
        <v>5</v>
      </c>
      <c r="Q3704" s="34" t="s">
        <v>14445</v>
      </c>
      <c r="R3704" s="34" t="s">
        <v>14448</v>
      </c>
      <c r="S3704" s="69">
        <v>56028</v>
      </c>
      <c r="T3704" s="70" t="s">
        <v>14449</v>
      </c>
      <c r="U3704" s="34" t="s">
        <v>4897</v>
      </c>
      <c r="V3704" s="34" t="s">
        <v>12703</v>
      </c>
      <c r="W3704" s="34" t="s">
        <v>14422</v>
      </c>
      <c r="X3704" s="34" t="s">
        <v>3489</v>
      </c>
    </row>
    <row r="3705" spans="14:24" x14ac:dyDescent="0.25">
      <c r="N3705" s="34" t="s">
        <v>3489</v>
      </c>
      <c r="O3705" s="34" t="s">
        <v>14450</v>
      </c>
      <c r="P3705" s="69">
        <v>9308</v>
      </c>
      <c r="Q3705" s="34" t="s">
        <v>14451</v>
      </c>
      <c r="R3705" s="34" t="s">
        <v>14452</v>
      </c>
      <c r="S3705" s="69">
        <v>60633</v>
      </c>
      <c r="T3705" s="34" t="s">
        <v>14453</v>
      </c>
      <c r="U3705" s="34" t="s">
        <v>4897</v>
      </c>
      <c r="V3705" s="34" t="s">
        <v>4897</v>
      </c>
      <c r="W3705" s="34" t="s">
        <v>4897</v>
      </c>
      <c r="X3705" s="34" t="s">
        <v>3489</v>
      </c>
    </row>
    <row r="3706" spans="14:24" x14ac:dyDescent="0.25">
      <c r="N3706" s="34" t="s">
        <v>3489</v>
      </c>
      <c r="O3706" s="34" t="s">
        <v>14450</v>
      </c>
      <c r="P3706" s="69">
        <v>9309</v>
      </c>
      <c r="Q3706" s="34" t="s">
        <v>14454</v>
      </c>
      <c r="R3706" s="34" t="s">
        <v>14455</v>
      </c>
      <c r="S3706" s="69">
        <v>59230</v>
      </c>
      <c r="T3706" s="70" t="s">
        <v>14456</v>
      </c>
      <c r="U3706" s="34" t="s">
        <v>4897</v>
      </c>
      <c r="V3706" s="34" t="s">
        <v>4897</v>
      </c>
      <c r="W3706" s="34" t="s">
        <v>4897</v>
      </c>
      <c r="X3706" s="34" t="s">
        <v>3489</v>
      </c>
    </row>
    <row r="3707" spans="14:24" x14ac:dyDescent="0.25">
      <c r="N3707" s="34" t="s">
        <v>3489</v>
      </c>
      <c r="O3707" s="34" t="s">
        <v>14450</v>
      </c>
      <c r="P3707" s="69">
        <v>9344</v>
      </c>
      <c r="Q3707" s="34" t="s">
        <v>14457</v>
      </c>
      <c r="R3707" s="34" t="s">
        <v>14458</v>
      </c>
      <c r="S3707" s="69">
        <v>60642</v>
      </c>
      <c r="T3707" s="34" t="s">
        <v>14459</v>
      </c>
      <c r="U3707" s="34" t="s">
        <v>4897</v>
      </c>
      <c r="V3707" s="34" t="s">
        <v>4897</v>
      </c>
      <c r="W3707" s="34" t="s">
        <v>4897</v>
      </c>
      <c r="X3707" s="34" t="s">
        <v>3489</v>
      </c>
    </row>
    <row r="3708" spans="14:24" x14ac:dyDescent="0.25">
      <c r="N3708" s="34" t="s">
        <v>3489</v>
      </c>
      <c r="O3708" s="34" t="s">
        <v>14460</v>
      </c>
      <c r="P3708" s="69">
        <v>7961</v>
      </c>
      <c r="Q3708" s="34" t="s">
        <v>14461</v>
      </c>
      <c r="R3708" s="34" t="s">
        <v>14462</v>
      </c>
      <c r="S3708" s="69">
        <v>37960</v>
      </c>
      <c r="T3708" s="70" t="s">
        <v>14463</v>
      </c>
      <c r="U3708" s="34" t="s">
        <v>4897</v>
      </c>
      <c r="V3708" s="34" t="s">
        <v>4897</v>
      </c>
      <c r="W3708" s="34" t="s">
        <v>14464</v>
      </c>
      <c r="X3708" s="34" t="s">
        <v>3489</v>
      </c>
    </row>
    <row r="3709" spans="14:24" x14ac:dyDescent="0.25">
      <c r="N3709" s="34" t="s">
        <v>3489</v>
      </c>
      <c r="O3709" s="34" t="s">
        <v>14460</v>
      </c>
      <c r="P3709" s="69">
        <v>7961</v>
      </c>
      <c r="Q3709" s="34" t="s">
        <v>14461</v>
      </c>
      <c r="R3709" s="34" t="s">
        <v>14465</v>
      </c>
      <c r="S3709" s="69">
        <v>41368</v>
      </c>
      <c r="T3709" s="70" t="s">
        <v>14463</v>
      </c>
      <c r="U3709" s="34" t="s">
        <v>4897</v>
      </c>
      <c r="V3709" s="34" t="s">
        <v>4897</v>
      </c>
      <c r="W3709" s="34" t="s">
        <v>14464</v>
      </c>
      <c r="X3709" s="34" t="s">
        <v>3489</v>
      </c>
    </row>
    <row r="3710" spans="14:24" x14ac:dyDescent="0.25">
      <c r="N3710" s="34" t="s">
        <v>3489</v>
      </c>
      <c r="O3710" s="34" t="s">
        <v>14466</v>
      </c>
      <c r="P3710" s="69">
        <v>18</v>
      </c>
      <c r="Q3710" s="34" t="s">
        <v>14467</v>
      </c>
      <c r="R3710" s="34" t="s">
        <v>14468</v>
      </c>
      <c r="S3710" s="69">
        <v>4916</v>
      </c>
      <c r="T3710" s="70" t="s">
        <v>14469</v>
      </c>
      <c r="U3710" s="34" t="s">
        <v>4897</v>
      </c>
      <c r="V3710" s="34" t="s">
        <v>12703</v>
      </c>
      <c r="W3710" s="34" t="s">
        <v>14470</v>
      </c>
      <c r="X3710" s="34" t="s">
        <v>3489</v>
      </c>
    </row>
    <row r="3711" spans="14:24" x14ac:dyDescent="0.25">
      <c r="N3711" s="34" t="s">
        <v>3489</v>
      </c>
      <c r="O3711" s="34" t="s">
        <v>14466</v>
      </c>
      <c r="P3711" s="69">
        <v>4629</v>
      </c>
      <c r="Q3711" s="34" t="s">
        <v>14471</v>
      </c>
      <c r="R3711" s="34" t="s">
        <v>14472</v>
      </c>
      <c r="S3711" s="69">
        <v>10156</v>
      </c>
      <c r="T3711" s="70" t="s">
        <v>14473</v>
      </c>
      <c r="U3711" s="34" t="s">
        <v>4897</v>
      </c>
      <c r="V3711" s="34" t="s">
        <v>4897</v>
      </c>
      <c r="W3711" s="34" t="s">
        <v>14470</v>
      </c>
      <c r="X3711" s="34" t="s">
        <v>3489</v>
      </c>
    </row>
    <row r="3712" spans="14:24" x14ac:dyDescent="0.25">
      <c r="N3712" s="34" t="s">
        <v>3489</v>
      </c>
      <c r="O3712" s="34" t="s">
        <v>14466</v>
      </c>
      <c r="P3712" s="69">
        <v>7118</v>
      </c>
      <c r="Q3712" s="34" t="s">
        <v>14474</v>
      </c>
      <c r="R3712" s="34" t="s">
        <v>14475</v>
      </c>
      <c r="S3712" s="69">
        <v>26794</v>
      </c>
      <c r="T3712" s="70" t="s">
        <v>14476</v>
      </c>
      <c r="U3712" s="34" t="s">
        <v>4897</v>
      </c>
      <c r="V3712" s="34" t="s">
        <v>4897</v>
      </c>
      <c r="W3712" s="34" t="s">
        <v>14470</v>
      </c>
      <c r="X3712" s="34" t="s">
        <v>3489</v>
      </c>
    </row>
    <row r="3713" spans="14:24" x14ac:dyDescent="0.25">
      <c r="N3713" s="34" t="s">
        <v>3489</v>
      </c>
      <c r="O3713" s="34" t="s">
        <v>14477</v>
      </c>
      <c r="P3713" s="69">
        <v>7947</v>
      </c>
      <c r="Q3713" s="34" t="s">
        <v>14471</v>
      </c>
      <c r="R3713" s="34" t="s">
        <v>14478</v>
      </c>
      <c r="S3713" s="69">
        <v>41429</v>
      </c>
      <c r="T3713" s="70" t="s">
        <v>14479</v>
      </c>
      <c r="U3713" s="34" t="s">
        <v>4897</v>
      </c>
      <c r="V3713" s="34" t="s">
        <v>4897</v>
      </c>
      <c r="W3713" s="34" t="s">
        <v>14480</v>
      </c>
      <c r="X3713" s="34" t="s">
        <v>3489</v>
      </c>
    </row>
    <row r="3714" spans="14:24" x14ac:dyDescent="0.25">
      <c r="N3714" s="34" t="s">
        <v>3489</v>
      </c>
      <c r="O3714" s="34" t="s">
        <v>14477</v>
      </c>
      <c r="P3714" s="69">
        <v>7948</v>
      </c>
      <c r="Q3714" s="34" t="s">
        <v>14474</v>
      </c>
      <c r="R3714" s="34" t="s">
        <v>14481</v>
      </c>
      <c r="S3714" s="69">
        <v>37724</v>
      </c>
      <c r="T3714" s="70" t="s">
        <v>14482</v>
      </c>
      <c r="U3714" s="34" t="s">
        <v>4897</v>
      </c>
      <c r="V3714" s="34" t="s">
        <v>4897</v>
      </c>
      <c r="W3714" s="34" t="s">
        <v>14480</v>
      </c>
      <c r="X3714" s="34" t="s">
        <v>3489</v>
      </c>
    </row>
    <row r="3715" spans="14:24" x14ac:dyDescent="0.25">
      <c r="N3715" s="34" t="s">
        <v>3489</v>
      </c>
      <c r="O3715" s="34" t="s">
        <v>14477</v>
      </c>
      <c r="P3715" s="69">
        <v>7949</v>
      </c>
      <c r="Q3715" s="34" t="s">
        <v>14467</v>
      </c>
      <c r="R3715" s="34" t="s">
        <v>14483</v>
      </c>
      <c r="S3715" s="69">
        <v>37749</v>
      </c>
      <c r="T3715" s="70" t="s">
        <v>14484</v>
      </c>
      <c r="U3715" s="34" t="s">
        <v>4897</v>
      </c>
      <c r="V3715" s="34" t="s">
        <v>4897</v>
      </c>
      <c r="W3715" s="34" t="s">
        <v>14480</v>
      </c>
      <c r="X3715" s="34" t="s">
        <v>3489</v>
      </c>
    </row>
    <row r="3716" spans="14:24" x14ac:dyDescent="0.25">
      <c r="N3716" s="34" t="s">
        <v>3489</v>
      </c>
      <c r="O3716" s="34" t="s">
        <v>14485</v>
      </c>
      <c r="P3716" s="69">
        <v>9053</v>
      </c>
      <c r="Q3716" s="34" t="s">
        <v>14486</v>
      </c>
      <c r="R3716" s="34" t="s">
        <v>14487</v>
      </c>
      <c r="S3716" s="69">
        <v>56132</v>
      </c>
      <c r="T3716" s="70" t="s">
        <v>14488</v>
      </c>
      <c r="U3716" s="34" t="s">
        <v>4897</v>
      </c>
      <c r="V3716" s="34" t="s">
        <v>4897</v>
      </c>
      <c r="W3716" s="34" t="s">
        <v>14489</v>
      </c>
      <c r="X3716" s="34" t="s">
        <v>3489</v>
      </c>
    </row>
    <row r="3717" spans="14:24" x14ac:dyDescent="0.25">
      <c r="N3717" s="34" t="s">
        <v>3489</v>
      </c>
      <c r="O3717" s="34" t="s">
        <v>14485</v>
      </c>
      <c r="P3717" s="69">
        <v>9053</v>
      </c>
      <c r="Q3717" s="34" t="s">
        <v>14486</v>
      </c>
      <c r="R3717" s="34" t="s">
        <v>14490</v>
      </c>
      <c r="S3717" s="69">
        <v>56150</v>
      </c>
      <c r="T3717" s="70" t="s">
        <v>14488</v>
      </c>
      <c r="U3717" s="34" t="s">
        <v>4897</v>
      </c>
      <c r="V3717" s="34" t="s">
        <v>4897</v>
      </c>
      <c r="W3717" s="34" t="s">
        <v>14489</v>
      </c>
      <c r="X3717" s="34" t="s">
        <v>3489</v>
      </c>
    </row>
    <row r="3718" spans="14:24" x14ac:dyDescent="0.25">
      <c r="N3718" s="34" t="s">
        <v>3489</v>
      </c>
      <c r="O3718" s="34" t="s">
        <v>14491</v>
      </c>
      <c r="P3718" s="69">
        <v>17</v>
      </c>
      <c r="Q3718" s="34" t="s">
        <v>14492</v>
      </c>
      <c r="R3718" s="34" t="s">
        <v>14493</v>
      </c>
      <c r="S3718" s="69">
        <v>4917</v>
      </c>
      <c r="T3718" s="70" t="s">
        <v>14494</v>
      </c>
      <c r="U3718" s="34" t="s">
        <v>4897</v>
      </c>
      <c r="V3718" s="34" t="s">
        <v>12703</v>
      </c>
      <c r="W3718" s="34" t="s">
        <v>14470</v>
      </c>
      <c r="X3718" s="34" t="s">
        <v>3489</v>
      </c>
    </row>
    <row r="3719" spans="14:24" x14ac:dyDescent="0.25">
      <c r="N3719" s="34" t="s">
        <v>3489</v>
      </c>
      <c r="O3719" s="34" t="s">
        <v>14491</v>
      </c>
      <c r="P3719" s="69">
        <v>4722</v>
      </c>
      <c r="Q3719" s="34" t="s">
        <v>14495</v>
      </c>
      <c r="R3719" s="34" t="s">
        <v>14496</v>
      </c>
      <c r="S3719" s="69">
        <v>18093</v>
      </c>
      <c r="T3719" s="70" t="s">
        <v>14497</v>
      </c>
      <c r="U3719" s="34" t="s">
        <v>4897</v>
      </c>
      <c r="V3719" s="34" t="s">
        <v>4897</v>
      </c>
      <c r="W3719" s="34" t="s">
        <v>14470</v>
      </c>
      <c r="X3719" s="34" t="s">
        <v>3489</v>
      </c>
    </row>
    <row r="3720" spans="14:24" x14ac:dyDescent="0.25">
      <c r="N3720" s="34" t="s">
        <v>3489</v>
      </c>
      <c r="O3720" s="34" t="s">
        <v>14491</v>
      </c>
      <c r="P3720" s="69">
        <v>7120</v>
      </c>
      <c r="Q3720" s="34" t="s">
        <v>14498</v>
      </c>
      <c r="R3720" s="34" t="s">
        <v>14499</v>
      </c>
      <c r="S3720" s="69">
        <v>26793</v>
      </c>
      <c r="T3720" s="70" t="s">
        <v>14500</v>
      </c>
      <c r="U3720" s="34" t="s">
        <v>4897</v>
      </c>
      <c r="V3720" s="34" t="s">
        <v>4897</v>
      </c>
      <c r="W3720" s="34" t="s">
        <v>14470</v>
      </c>
      <c r="X3720" s="34" t="s">
        <v>3489</v>
      </c>
    </row>
    <row r="3721" spans="14:24" x14ac:dyDescent="0.25">
      <c r="N3721" s="34" t="s">
        <v>3489</v>
      </c>
      <c r="O3721" s="34" t="s">
        <v>14501</v>
      </c>
      <c r="P3721" s="69">
        <v>9043</v>
      </c>
      <c r="Q3721" s="34" t="s">
        <v>14492</v>
      </c>
      <c r="R3721" s="34" t="s">
        <v>14502</v>
      </c>
      <c r="S3721" s="69">
        <v>56122</v>
      </c>
      <c r="T3721" s="70" t="s">
        <v>14503</v>
      </c>
      <c r="U3721" s="34" t="s">
        <v>4897</v>
      </c>
      <c r="V3721" s="34" t="s">
        <v>4897</v>
      </c>
      <c r="W3721" s="34" t="s">
        <v>14480</v>
      </c>
      <c r="X3721" s="34" t="s">
        <v>3489</v>
      </c>
    </row>
    <row r="3722" spans="14:24" x14ac:dyDescent="0.25">
      <c r="N3722" s="34" t="s">
        <v>3489</v>
      </c>
      <c r="O3722" s="34" t="s">
        <v>14501</v>
      </c>
      <c r="P3722" s="69">
        <v>9044</v>
      </c>
      <c r="Q3722" s="34" t="s">
        <v>14495</v>
      </c>
      <c r="R3722" s="34" t="s">
        <v>14504</v>
      </c>
      <c r="S3722" s="69">
        <v>56138</v>
      </c>
      <c r="T3722" s="70" t="s">
        <v>14505</v>
      </c>
      <c r="U3722" s="34" t="s">
        <v>4897</v>
      </c>
      <c r="V3722" s="34" t="s">
        <v>4897</v>
      </c>
      <c r="W3722" s="34" t="s">
        <v>14480</v>
      </c>
      <c r="X3722" s="34" t="s">
        <v>3489</v>
      </c>
    </row>
    <row r="3723" spans="14:24" x14ac:dyDescent="0.25">
      <c r="N3723" s="34" t="s">
        <v>3489</v>
      </c>
      <c r="O3723" s="34" t="s">
        <v>14501</v>
      </c>
      <c r="P3723" s="69">
        <v>9045</v>
      </c>
      <c r="Q3723" s="34" t="s">
        <v>14498</v>
      </c>
      <c r="R3723" s="34" t="s">
        <v>14506</v>
      </c>
      <c r="S3723" s="69">
        <v>56149</v>
      </c>
      <c r="T3723" s="70" t="s">
        <v>14507</v>
      </c>
      <c r="U3723" s="34" t="s">
        <v>4897</v>
      </c>
      <c r="V3723" s="34" t="s">
        <v>4897</v>
      </c>
      <c r="W3723" s="34" t="s">
        <v>14480</v>
      </c>
      <c r="X3723" s="34" t="s">
        <v>3489</v>
      </c>
    </row>
    <row r="3724" spans="14:24" x14ac:dyDescent="0.25">
      <c r="N3724" s="34" t="s">
        <v>3489</v>
      </c>
      <c r="O3724" s="34" t="s">
        <v>14508</v>
      </c>
      <c r="P3724" s="69">
        <v>7952</v>
      </c>
      <c r="Q3724" s="34" t="s">
        <v>14509</v>
      </c>
      <c r="R3724" s="34" t="s">
        <v>14510</v>
      </c>
      <c r="S3724" s="69">
        <v>37726</v>
      </c>
      <c r="T3724" s="70" t="s">
        <v>14511</v>
      </c>
      <c r="U3724" s="34" t="s">
        <v>4897</v>
      </c>
      <c r="V3724" s="34" t="s">
        <v>4897</v>
      </c>
      <c r="W3724" s="34" t="s">
        <v>14480</v>
      </c>
      <c r="X3724" s="34" t="s">
        <v>3489</v>
      </c>
    </row>
    <row r="3725" spans="14:24" x14ac:dyDescent="0.25">
      <c r="N3725" s="34" t="s">
        <v>3489</v>
      </c>
      <c r="O3725" s="34" t="s">
        <v>14508</v>
      </c>
      <c r="P3725" s="69">
        <v>7953</v>
      </c>
      <c r="Q3725" s="34" t="s">
        <v>14512</v>
      </c>
      <c r="R3725" s="34" t="s">
        <v>14513</v>
      </c>
      <c r="S3725" s="69">
        <v>37723</v>
      </c>
      <c r="T3725" s="70" t="s">
        <v>14514</v>
      </c>
      <c r="U3725" s="34" t="s">
        <v>4897</v>
      </c>
      <c r="V3725" s="34" t="s">
        <v>4897</v>
      </c>
      <c r="W3725" s="34" t="s">
        <v>14480</v>
      </c>
      <c r="X3725" s="34" t="s">
        <v>3489</v>
      </c>
    </row>
    <row r="3726" spans="14:24" x14ac:dyDescent="0.25">
      <c r="N3726" s="34" t="s">
        <v>3489</v>
      </c>
      <c r="O3726" s="34" t="s">
        <v>14508</v>
      </c>
      <c r="P3726" s="69">
        <v>7953</v>
      </c>
      <c r="Q3726" s="34" t="s">
        <v>14512</v>
      </c>
      <c r="R3726" s="34" t="s">
        <v>14515</v>
      </c>
      <c r="S3726" s="69">
        <v>37734</v>
      </c>
      <c r="T3726" s="70" t="s">
        <v>14516</v>
      </c>
      <c r="U3726" s="34" t="s">
        <v>4897</v>
      </c>
      <c r="V3726" s="34" t="s">
        <v>4897</v>
      </c>
      <c r="W3726" s="34" t="s">
        <v>14480</v>
      </c>
      <c r="X3726" s="34" t="s">
        <v>3489</v>
      </c>
    </row>
    <row r="3727" spans="14:24" x14ac:dyDescent="0.25">
      <c r="N3727" s="34" t="s">
        <v>3489</v>
      </c>
      <c r="O3727" s="34" t="s">
        <v>14508</v>
      </c>
      <c r="P3727" s="69">
        <v>7953</v>
      </c>
      <c r="Q3727" s="34" t="s">
        <v>14512</v>
      </c>
      <c r="R3727" s="34" t="s">
        <v>14517</v>
      </c>
      <c r="S3727" s="69">
        <v>37736</v>
      </c>
      <c r="T3727" s="70" t="s">
        <v>14518</v>
      </c>
      <c r="U3727" s="34" t="s">
        <v>4897</v>
      </c>
      <c r="V3727" s="34" t="s">
        <v>4897</v>
      </c>
      <c r="W3727" s="34" t="s">
        <v>14480</v>
      </c>
      <c r="X3727" s="34" t="s">
        <v>3489</v>
      </c>
    </row>
    <row r="3728" spans="14:24" x14ac:dyDescent="0.25">
      <c r="N3728" s="34" t="s">
        <v>3489</v>
      </c>
      <c r="O3728" s="34" t="s">
        <v>14508</v>
      </c>
      <c r="P3728" s="69">
        <v>9047</v>
      </c>
      <c r="Q3728" s="34" t="s">
        <v>14519</v>
      </c>
      <c r="R3728" s="34" t="s">
        <v>14520</v>
      </c>
      <c r="S3728" s="69">
        <v>56152</v>
      </c>
      <c r="T3728" s="70" t="s">
        <v>14521</v>
      </c>
      <c r="U3728" s="34" t="s">
        <v>4897</v>
      </c>
      <c r="V3728" s="34" t="s">
        <v>4897</v>
      </c>
      <c r="W3728" s="34" t="s">
        <v>14480</v>
      </c>
      <c r="X3728" s="34" t="s">
        <v>3489</v>
      </c>
    </row>
    <row r="3729" spans="14:24" x14ac:dyDescent="0.25">
      <c r="N3729" s="34" t="s">
        <v>3489</v>
      </c>
      <c r="O3729" s="34" t="s">
        <v>14508</v>
      </c>
      <c r="P3729" s="69">
        <v>9048</v>
      </c>
      <c r="Q3729" s="34" t="s">
        <v>14522</v>
      </c>
      <c r="R3729" s="34" t="s">
        <v>14523</v>
      </c>
      <c r="S3729" s="69">
        <v>56153</v>
      </c>
      <c r="T3729" s="70" t="s">
        <v>14524</v>
      </c>
      <c r="U3729" s="34" t="s">
        <v>4897</v>
      </c>
      <c r="V3729" s="34" t="s">
        <v>4897</v>
      </c>
      <c r="W3729" s="34" t="s">
        <v>14480</v>
      </c>
      <c r="X3729" s="34" t="s">
        <v>3489</v>
      </c>
    </row>
    <row r="3730" spans="14:24" x14ac:dyDescent="0.25">
      <c r="N3730" s="34" t="s">
        <v>3489</v>
      </c>
      <c r="O3730" s="34" t="s">
        <v>14508</v>
      </c>
      <c r="P3730" s="69">
        <v>9048</v>
      </c>
      <c r="Q3730" s="34" t="s">
        <v>14522</v>
      </c>
      <c r="R3730" s="34" t="s">
        <v>14525</v>
      </c>
      <c r="S3730" s="69">
        <v>56155</v>
      </c>
      <c r="T3730" s="70" t="s">
        <v>14526</v>
      </c>
      <c r="U3730" s="34" t="s">
        <v>4897</v>
      </c>
      <c r="V3730" s="34" t="s">
        <v>4897</v>
      </c>
      <c r="W3730" s="34" t="s">
        <v>14480</v>
      </c>
      <c r="X3730" s="34" t="s">
        <v>3489</v>
      </c>
    </row>
    <row r="3731" spans="14:24" x14ac:dyDescent="0.25">
      <c r="N3731" s="34" t="s">
        <v>3489</v>
      </c>
      <c r="O3731" s="34" t="s">
        <v>14508</v>
      </c>
      <c r="P3731" s="69">
        <v>9048</v>
      </c>
      <c r="Q3731" s="34" t="s">
        <v>14522</v>
      </c>
      <c r="R3731" s="34" t="s">
        <v>14527</v>
      </c>
      <c r="S3731" s="69">
        <v>56156</v>
      </c>
      <c r="T3731" s="70" t="s">
        <v>14528</v>
      </c>
      <c r="U3731" s="34" t="s">
        <v>4897</v>
      </c>
      <c r="V3731" s="34" t="s">
        <v>4897</v>
      </c>
      <c r="W3731" s="34" t="s">
        <v>14480</v>
      </c>
      <c r="X3731" s="34" t="s">
        <v>3489</v>
      </c>
    </row>
    <row r="3732" spans="14:24" x14ac:dyDescent="0.25">
      <c r="N3732" s="34" t="s">
        <v>3489</v>
      </c>
      <c r="O3732" s="34" t="s">
        <v>14529</v>
      </c>
      <c r="P3732" s="69">
        <v>3261</v>
      </c>
      <c r="Q3732" s="34" t="s">
        <v>14509</v>
      </c>
      <c r="R3732" s="34" t="s">
        <v>14530</v>
      </c>
      <c r="S3732" s="69">
        <v>6903</v>
      </c>
      <c r="T3732" s="70" t="s">
        <v>14531</v>
      </c>
      <c r="U3732" s="34" t="s">
        <v>4897</v>
      </c>
      <c r="V3732" s="34" t="s">
        <v>4897</v>
      </c>
      <c r="W3732" s="34" t="s">
        <v>14470</v>
      </c>
      <c r="X3732" s="34" t="s">
        <v>3489</v>
      </c>
    </row>
    <row r="3733" spans="14:24" x14ac:dyDescent="0.25">
      <c r="N3733" s="34" t="s">
        <v>3489</v>
      </c>
      <c r="O3733" s="34" t="s">
        <v>14529</v>
      </c>
      <c r="P3733" s="69">
        <v>5040</v>
      </c>
      <c r="Q3733" s="34" t="s">
        <v>14519</v>
      </c>
      <c r="R3733" s="34" t="s">
        <v>14532</v>
      </c>
      <c r="S3733" s="69">
        <v>6902</v>
      </c>
      <c r="T3733" s="70" t="s">
        <v>14533</v>
      </c>
      <c r="U3733" s="34" t="s">
        <v>4897</v>
      </c>
      <c r="V3733" s="34" t="s">
        <v>4897</v>
      </c>
      <c r="W3733" s="34" t="s">
        <v>14470</v>
      </c>
      <c r="X3733" s="34" t="s">
        <v>3489</v>
      </c>
    </row>
    <row r="3734" spans="14:24" x14ac:dyDescent="0.25">
      <c r="N3734" s="34" t="s">
        <v>3489</v>
      </c>
      <c r="O3734" s="34" t="s">
        <v>14529</v>
      </c>
      <c r="P3734" s="69">
        <v>6635</v>
      </c>
      <c r="Q3734" s="34" t="s">
        <v>14522</v>
      </c>
      <c r="R3734" s="34" t="s">
        <v>14534</v>
      </c>
      <c r="S3734" s="69">
        <v>20727</v>
      </c>
      <c r="T3734" s="70" t="s">
        <v>14535</v>
      </c>
      <c r="U3734" s="34" t="s">
        <v>4897</v>
      </c>
      <c r="V3734" s="34" t="s">
        <v>4897</v>
      </c>
      <c r="W3734" s="34" t="s">
        <v>14470</v>
      </c>
      <c r="X3734" s="34" t="s">
        <v>3489</v>
      </c>
    </row>
    <row r="3735" spans="14:24" x14ac:dyDescent="0.25">
      <c r="N3735" s="34" t="s">
        <v>3489</v>
      </c>
      <c r="O3735" s="34" t="s">
        <v>14529</v>
      </c>
      <c r="P3735" s="69">
        <v>6635</v>
      </c>
      <c r="Q3735" s="34" t="s">
        <v>14522</v>
      </c>
      <c r="R3735" s="34" t="s">
        <v>14536</v>
      </c>
      <c r="S3735" s="69">
        <v>20733</v>
      </c>
      <c r="T3735" s="70" t="s">
        <v>14537</v>
      </c>
      <c r="U3735" s="34" t="s">
        <v>4897</v>
      </c>
      <c r="V3735" s="34" t="s">
        <v>4897</v>
      </c>
      <c r="W3735" s="34" t="s">
        <v>14470</v>
      </c>
      <c r="X3735" s="34" t="s">
        <v>3489</v>
      </c>
    </row>
    <row r="3736" spans="14:24" x14ac:dyDescent="0.25">
      <c r="N3736" s="34" t="s">
        <v>3489</v>
      </c>
      <c r="O3736" s="34" t="s">
        <v>14529</v>
      </c>
      <c r="P3736" s="69">
        <v>6635</v>
      </c>
      <c r="Q3736" s="34" t="s">
        <v>14522</v>
      </c>
      <c r="R3736" s="34" t="s">
        <v>14538</v>
      </c>
      <c r="S3736" s="69">
        <v>20734</v>
      </c>
      <c r="T3736" s="70" t="s">
        <v>14539</v>
      </c>
      <c r="U3736" s="34" t="s">
        <v>4897</v>
      </c>
      <c r="V3736" s="34" t="s">
        <v>4897</v>
      </c>
      <c r="W3736" s="34" t="s">
        <v>14470</v>
      </c>
      <c r="X3736" s="34" t="s">
        <v>3489</v>
      </c>
    </row>
    <row r="3737" spans="14:24" x14ac:dyDescent="0.25">
      <c r="N3737" s="34" t="s">
        <v>3489</v>
      </c>
      <c r="O3737" s="34" t="s">
        <v>14529</v>
      </c>
      <c r="P3737" s="69">
        <v>6636</v>
      </c>
      <c r="Q3737" s="34" t="s">
        <v>14512</v>
      </c>
      <c r="R3737" s="34" t="s">
        <v>14540</v>
      </c>
      <c r="S3737" s="69">
        <v>20728</v>
      </c>
      <c r="T3737" s="70" t="s">
        <v>14541</v>
      </c>
      <c r="U3737" s="34" t="s">
        <v>4897</v>
      </c>
      <c r="V3737" s="34" t="s">
        <v>4897</v>
      </c>
      <c r="W3737" s="34" t="s">
        <v>14470</v>
      </c>
      <c r="X3737" s="34" t="s">
        <v>3489</v>
      </c>
    </row>
    <row r="3738" spans="14:24" x14ac:dyDescent="0.25">
      <c r="N3738" s="34" t="s">
        <v>3489</v>
      </c>
      <c r="O3738" s="34" t="s">
        <v>14529</v>
      </c>
      <c r="P3738" s="69">
        <v>6636</v>
      </c>
      <c r="Q3738" s="34" t="s">
        <v>14512</v>
      </c>
      <c r="R3738" s="34" t="s">
        <v>14542</v>
      </c>
      <c r="S3738" s="69">
        <v>20730</v>
      </c>
      <c r="T3738" s="70" t="s">
        <v>14543</v>
      </c>
      <c r="U3738" s="34" t="s">
        <v>4897</v>
      </c>
      <c r="V3738" s="34" t="s">
        <v>4897</v>
      </c>
      <c r="W3738" s="34" t="s">
        <v>14470</v>
      </c>
      <c r="X3738" s="34" t="s">
        <v>3489</v>
      </c>
    </row>
    <row r="3739" spans="14:24" x14ac:dyDescent="0.25">
      <c r="N3739" s="34" t="s">
        <v>3489</v>
      </c>
      <c r="O3739" s="34" t="s">
        <v>14529</v>
      </c>
      <c r="P3739" s="69">
        <v>6636</v>
      </c>
      <c r="Q3739" s="34" t="s">
        <v>14512</v>
      </c>
      <c r="R3739" s="34" t="s">
        <v>14544</v>
      </c>
      <c r="S3739" s="69">
        <v>20731</v>
      </c>
      <c r="T3739" s="70" t="s">
        <v>14545</v>
      </c>
      <c r="U3739" s="34" t="s">
        <v>4897</v>
      </c>
      <c r="V3739" s="34" t="s">
        <v>4897</v>
      </c>
      <c r="W3739" s="34" t="s">
        <v>14470</v>
      </c>
      <c r="X3739" s="34" t="s">
        <v>3489</v>
      </c>
    </row>
    <row r="3740" spans="14:24" x14ac:dyDescent="0.25">
      <c r="N3740" s="34" t="s">
        <v>3489</v>
      </c>
      <c r="O3740" s="34" t="s">
        <v>14546</v>
      </c>
      <c r="P3740" s="69">
        <v>7963</v>
      </c>
      <c r="Q3740" s="34" t="s">
        <v>14547</v>
      </c>
      <c r="R3740" s="34" t="s">
        <v>14548</v>
      </c>
      <c r="S3740" s="69">
        <v>37943</v>
      </c>
      <c r="T3740" s="70" t="s">
        <v>14549</v>
      </c>
      <c r="U3740" s="34" t="s">
        <v>4897</v>
      </c>
      <c r="V3740" s="34" t="s">
        <v>4897</v>
      </c>
      <c r="W3740" s="34" t="s">
        <v>14464</v>
      </c>
      <c r="X3740" s="34" t="s">
        <v>3489</v>
      </c>
    </row>
    <row r="3741" spans="14:24" x14ac:dyDescent="0.25">
      <c r="N3741" s="34" t="s">
        <v>3489</v>
      </c>
      <c r="O3741" s="34" t="s">
        <v>14546</v>
      </c>
      <c r="P3741" s="69">
        <v>7963</v>
      </c>
      <c r="Q3741" s="34" t="s">
        <v>14547</v>
      </c>
      <c r="R3741" s="34" t="s">
        <v>14550</v>
      </c>
      <c r="S3741" s="69">
        <v>41373</v>
      </c>
      <c r="T3741" s="70" t="s">
        <v>14549</v>
      </c>
      <c r="U3741" s="34" t="s">
        <v>4897</v>
      </c>
      <c r="V3741" s="34" t="s">
        <v>4897</v>
      </c>
      <c r="W3741" s="34" t="s">
        <v>14464</v>
      </c>
      <c r="X3741" s="34" t="s">
        <v>3489</v>
      </c>
    </row>
    <row r="3742" spans="14:24" x14ac:dyDescent="0.25">
      <c r="N3742" s="34" t="s">
        <v>3489</v>
      </c>
      <c r="O3742" s="34" t="s">
        <v>14546</v>
      </c>
      <c r="P3742" s="69">
        <v>9055</v>
      </c>
      <c r="Q3742" s="34" t="s">
        <v>14551</v>
      </c>
      <c r="R3742" s="34" t="s">
        <v>14552</v>
      </c>
      <c r="S3742" s="69">
        <v>56140</v>
      </c>
      <c r="T3742" s="70" t="s">
        <v>14553</v>
      </c>
      <c r="U3742" s="34" t="s">
        <v>4897</v>
      </c>
      <c r="V3742" s="34" t="s">
        <v>4897</v>
      </c>
      <c r="W3742" s="34" t="s">
        <v>14489</v>
      </c>
      <c r="X3742" s="34" t="s">
        <v>3489</v>
      </c>
    </row>
    <row r="3743" spans="14:24" x14ac:dyDescent="0.25">
      <c r="N3743" s="34" t="s">
        <v>3489</v>
      </c>
      <c r="O3743" s="34" t="s">
        <v>14546</v>
      </c>
      <c r="P3743" s="69">
        <v>9055</v>
      </c>
      <c r="Q3743" s="34" t="s">
        <v>14551</v>
      </c>
      <c r="R3743" s="34" t="s">
        <v>14554</v>
      </c>
      <c r="S3743" s="69">
        <v>56147</v>
      </c>
      <c r="T3743" s="70" t="s">
        <v>14553</v>
      </c>
      <c r="U3743" s="34" t="s">
        <v>4897</v>
      </c>
      <c r="V3743" s="34" t="s">
        <v>4897</v>
      </c>
      <c r="W3743" s="34" t="s">
        <v>14489</v>
      </c>
      <c r="X3743" s="34" t="s">
        <v>3489</v>
      </c>
    </row>
    <row r="3744" spans="14:24" x14ac:dyDescent="0.25">
      <c r="N3744" s="34" t="s">
        <v>3489</v>
      </c>
      <c r="O3744" s="34" t="s">
        <v>14555</v>
      </c>
      <c r="P3744" s="69">
        <v>7958</v>
      </c>
      <c r="Q3744" s="34" t="s">
        <v>14556</v>
      </c>
      <c r="R3744" s="34" t="s">
        <v>14557</v>
      </c>
      <c r="S3744" s="69">
        <v>37725</v>
      </c>
      <c r="T3744" s="70" t="s">
        <v>14558</v>
      </c>
      <c r="U3744" s="34" t="s">
        <v>4897</v>
      </c>
      <c r="V3744" s="34" t="s">
        <v>4897</v>
      </c>
      <c r="W3744" s="34" t="s">
        <v>14480</v>
      </c>
      <c r="X3744" s="34" t="s">
        <v>3489</v>
      </c>
    </row>
    <row r="3745" spans="14:24" x14ac:dyDescent="0.25">
      <c r="N3745" s="34" t="s">
        <v>3489</v>
      </c>
      <c r="O3745" s="34" t="s">
        <v>14555</v>
      </c>
      <c r="P3745" s="69">
        <v>7958</v>
      </c>
      <c r="Q3745" s="34" t="s">
        <v>14556</v>
      </c>
      <c r="R3745" s="34" t="s">
        <v>14559</v>
      </c>
      <c r="S3745" s="69">
        <v>37730</v>
      </c>
      <c r="T3745" s="70" t="s">
        <v>14560</v>
      </c>
      <c r="U3745" s="34" t="s">
        <v>4897</v>
      </c>
      <c r="V3745" s="34" t="s">
        <v>4897</v>
      </c>
      <c r="W3745" s="34" t="s">
        <v>14480</v>
      </c>
      <c r="X3745" s="34" t="s">
        <v>3489</v>
      </c>
    </row>
    <row r="3746" spans="14:24" x14ac:dyDescent="0.25">
      <c r="N3746" s="34" t="s">
        <v>3489</v>
      </c>
      <c r="O3746" s="34" t="s">
        <v>14555</v>
      </c>
      <c r="P3746" s="69">
        <v>7958</v>
      </c>
      <c r="Q3746" s="34" t="s">
        <v>14556</v>
      </c>
      <c r="R3746" s="34" t="s">
        <v>14561</v>
      </c>
      <c r="S3746" s="69">
        <v>37731</v>
      </c>
      <c r="T3746" s="70" t="s">
        <v>14562</v>
      </c>
      <c r="U3746" s="34" t="s">
        <v>4897</v>
      </c>
      <c r="V3746" s="34" t="s">
        <v>4897</v>
      </c>
      <c r="W3746" s="34" t="s">
        <v>14480</v>
      </c>
      <c r="X3746" s="34" t="s">
        <v>3489</v>
      </c>
    </row>
    <row r="3747" spans="14:24" x14ac:dyDescent="0.25">
      <c r="N3747" s="34" t="s">
        <v>3489</v>
      </c>
      <c r="O3747" s="34" t="s">
        <v>14555</v>
      </c>
      <c r="P3747" s="69">
        <v>7959</v>
      </c>
      <c r="Q3747" s="34" t="s">
        <v>14563</v>
      </c>
      <c r="R3747" s="34" t="s">
        <v>14564</v>
      </c>
      <c r="S3747" s="69">
        <v>37722</v>
      </c>
      <c r="T3747" s="70" t="s">
        <v>14565</v>
      </c>
      <c r="U3747" s="34" t="s">
        <v>4897</v>
      </c>
      <c r="V3747" s="34" t="s">
        <v>4897</v>
      </c>
      <c r="W3747" s="34" t="s">
        <v>14480</v>
      </c>
      <c r="X3747" s="34" t="s">
        <v>3489</v>
      </c>
    </row>
    <row r="3748" spans="14:24" x14ac:dyDescent="0.25">
      <c r="N3748" s="34" t="s">
        <v>3489</v>
      </c>
      <c r="O3748" s="34" t="s">
        <v>14555</v>
      </c>
      <c r="P3748" s="69">
        <v>9050</v>
      </c>
      <c r="Q3748" s="34" t="s">
        <v>14566</v>
      </c>
      <c r="R3748" s="34" t="s">
        <v>14567</v>
      </c>
      <c r="S3748" s="69">
        <v>56158</v>
      </c>
      <c r="T3748" s="70" t="s">
        <v>14568</v>
      </c>
      <c r="U3748" s="34" t="s">
        <v>4897</v>
      </c>
      <c r="V3748" s="34" t="s">
        <v>4897</v>
      </c>
      <c r="W3748" s="34" t="s">
        <v>14480</v>
      </c>
      <c r="X3748" s="34" t="s">
        <v>3489</v>
      </c>
    </row>
    <row r="3749" spans="14:24" x14ac:dyDescent="0.25">
      <c r="N3749" s="34" t="s">
        <v>3489</v>
      </c>
      <c r="O3749" s="34" t="s">
        <v>14555</v>
      </c>
      <c r="P3749" s="69">
        <v>9051</v>
      </c>
      <c r="Q3749" s="70" t="s">
        <v>14569</v>
      </c>
      <c r="R3749" s="34" t="s">
        <v>14570</v>
      </c>
      <c r="S3749" s="69">
        <v>56145</v>
      </c>
      <c r="T3749" s="70" t="s">
        <v>14571</v>
      </c>
      <c r="U3749" s="34" t="s">
        <v>4897</v>
      </c>
      <c r="V3749" s="34" t="s">
        <v>4897</v>
      </c>
      <c r="W3749" s="34" t="s">
        <v>14480</v>
      </c>
      <c r="X3749" s="34" t="s">
        <v>3489</v>
      </c>
    </row>
    <row r="3750" spans="14:24" x14ac:dyDescent="0.25">
      <c r="N3750" s="34" t="s">
        <v>3489</v>
      </c>
      <c r="O3750" s="34" t="s">
        <v>14555</v>
      </c>
      <c r="P3750" s="69">
        <v>9051</v>
      </c>
      <c r="Q3750" s="70" t="s">
        <v>14569</v>
      </c>
      <c r="R3750" s="34" t="s">
        <v>14572</v>
      </c>
      <c r="S3750" s="69">
        <v>56146</v>
      </c>
      <c r="T3750" s="70" t="s">
        <v>14573</v>
      </c>
      <c r="U3750" s="34" t="s">
        <v>4897</v>
      </c>
      <c r="V3750" s="34" t="s">
        <v>4897</v>
      </c>
      <c r="W3750" s="34" t="s">
        <v>14480</v>
      </c>
      <c r="X3750" s="34" t="s">
        <v>3489</v>
      </c>
    </row>
    <row r="3751" spans="14:24" x14ac:dyDescent="0.25">
      <c r="N3751" s="34" t="s">
        <v>3489</v>
      </c>
      <c r="O3751" s="34" t="s">
        <v>14555</v>
      </c>
      <c r="P3751" s="69">
        <v>9051</v>
      </c>
      <c r="Q3751" s="70" t="s">
        <v>14569</v>
      </c>
      <c r="R3751" s="34" t="s">
        <v>14574</v>
      </c>
      <c r="S3751" s="69">
        <v>56148</v>
      </c>
      <c r="T3751" s="70" t="s">
        <v>14575</v>
      </c>
      <c r="U3751" s="34" t="s">
        <v>4897</v>
      </c>
      <c r="V3751" s="34" t="s">
        <v>4897</v>
      </c>
      <c r="W3751" s="34" t="s">
        <v>14480</v>
      </c>
      <c r="X3751" s="34" t="s">
        <v>3489</v>
      </c>
    </row>
    <row r="3752" spans="14:24" x14ac:dyDescent="0.25">
      <c r="N3752" s="34" t="s">
        <v>3489</v>
      </c>
      <c r="O3752" s="34" t="s">
        <v>14576</v>
      </c>
      <c r="P3752" s="69">
        <v>7261</v>
      </c>
      <c r="Q3752" s="70" t="s">
        <v>14577</v>
      </c>
      <c r="R3752" s="34" t="s">
        <v>14578</v>
      </c>
      <c r="S3752" s="69">
        <v>36155</v>
      </c>
      <c r="T3752" s="70" t="s">
        <v>14579</v>
      </c>
      <c r="U3752" s="34" t="s">
        <v>4897</v>
      </c>
      <c r="V3752" s="34" t="s">
        <v>4897</v>
      </c>
      <c r="W3752" s="34" t="s">
        <v>14470</v>
      </c>
      <c r="X3752" s="34" t="s">
        <v>3489</v>
      </c>
    </row>
    <row r="3753" spans="14:24" x14ac:dyDescent="0.25">
      <c r="N3753" s="34" t="s">
        <v>3489</v>
      </c>
      <c r="O3753" s="34" t="s">
        <v>14576</v>
      </c>
      <c r="P3753" s="69">
        <v>7261</v>
      </c>
      <c r="Q3753" s="70" t="s">
        <v>14577</v>
      </c>
      <c r="R3753" s="34" t="s">
        <v>14580</v>
      </c>
      <c r="S3753" s="69">
        <v>36108</v>
      </c>
      <c r="T3753" s="70" t="s">
        <v>14581</v>
      </c>
      <c r="U3753" s="34" t="s">
        <v>4897</v>
      </c>
      <c r="V3753" s="34" t="s">
        <v>4897</v>
      </c>
      <c r="W3753" s="34" t="s">
        <v>14470</v>
      </c>
      <c r="X3753" s="34" t="s">
        <v>3489</v>
      </c>
    </row>
    <row r="3754" spans="14:24" x14ac:dyDescent="0.25">
      <c r="N3754" s="34" t="s">
        <v>3489</v>
      </c>
      <c r="O3754" s="34" t="s">
        <v>14576</v>
      </c>
      <c r="P3754" s="69">
        <v>7261</v>
      </c>
      <c r="Q3754" s="70" t="s">
        <v>14577</v>
      </c>
      <c r="R3754" s="34" t="s">
        <v>14582</v>
      </c>
      <c r="S3754" s="69">
        <v>36142</v>
      </c>
      <c r="T3754" s="70" t="s">
        <v>14583</v>
      </c>
      <c r="U3754" s="34" t="s">
        <v>4897</v>
      </c>
      <c r="V3754" s="34" t="s">
        <v>4897</v>
      </c>
      <c r="W3754" s="34" t="s">
        <v>14470</v>
      </c>
      <c r="X3754" s="34" t="s">
        <v>3489</v>
      </c>
    </row>
    <row r="3755" spans="14:24" x14ac:dyDescent="0.25">
      <c r="N3755" s="34" t="s">
        <v>3489</v>
      </c>
      <c r="O3755" s="34" t="s">
        <v>14576</v>
      </c>
      <c r="P3755" s="69">
        <v>7262</v>
      </c>
      <c r="Q3755" s="70" t="s">
        <v>14584</v>
      </c>
      <c r="R3755" s="34" t="s">
        <v>14585</v>
      </c>
      <c r="S3755" s="69">
        <v>36193</v>
      </c>
      <c r="T3755" s="70" t="s">
        <v>14586</v>
      </c>
      <c r="U3755" s="34" t="s">
        <v>4897</v>
      </c>
      <c r="V3755" s="34" t="s">
        <v>4897</v>
      </c>
      <c r="W3755" s="34" t="s">
        <v>14470</v>
      </c>
      <c r="X3755" s="34" t="s">
        <v>3489</v>
      </c>
    </row>
    <row r="3756" spans="14:24" x14ac:dyDescent="0.25">
      <c r="N3756" s="34" t="s">
        <v>3489</v>
      </c>
      <c r="O3756" s="34" t="s">
        <v>14576</v>
      </c>
      <c r="P3756" s="69">
        <v>7262</v>
      </c>
      <c r="Q3756" s="70" t="s">
        <v>14584</v>
      </c>
      <c r="R3756" s="34" t="s">
        <v>14587</v>
      </c>
      <c r="S3756" s="69">
        <v>36120</v>
      </c>
      <c r="T3756" s="70" t="s">
        <v>14588</v>
      </c>
      <c r="U3756" s="34" t="s">
        <v>4897</v>
      </c>
      <c r="V3756" s="34" t="s">
        <v>4897</v>
      </c>
      <c r="W3756" s="34" t="s">
        <v>14470</v>
      </c>
      <c r="X3756" s="34" t="s">
        <v>3489</v>
      </c>
    </row>
    <row r="3757" spans="14:24" x14ac:dyDescent="0.25">
      <c r="N3757" s="34" t="s">
        <v>3489</v>
      </c>
      <c r="O3757" s="34" t="s">
        <v>14576</v>
      </c>
      <c r="P3757" s="69">
        <v>7262</v>
      </c>
      <c r="Q3757" s="70" t="s">
        <v>14584</v>
      </c>
      <c r="R3757" s="34" t="s">
        <v>14589</v>
      </c>
      <c r="S3757" s="69">
        <v>36140</v>
      </c>
      <c r="T3757" s="70" t="s">
        <v>14590</v>
      </c>
      <c r="U3757" s="34" t="s">
        <v>4897</v>
      </c>
      <c r="V3757" s="34" t="s">
        <v>4897</v>
      </c>
      <c r="W3757" s="34" t="s">
        <v>14470</v>
      </c>
      <c r="X3757" s="34" t="s">
        <v>3489</v>
      </c>
    </row>
    <row r="3758" spans="14:24" x14ac:dyDescent="0.25">
      <c r="N3758" s="34" t="s">
        <v>3489</v>
      </c>
      <c r="O3758" s="34" t="s">
        <v>14576</v>
      </c>
      <c r="P3758" s="69">
        <v>7956</v>
      </c>
      <c r="Q3758" s="34" t="s">
        <v>14563</v>
      </c>
      <c r="R3758" s="34" t="s">
        <v>14591</v>
      </c>
      <c r="S3758" s="69">
        <v>37733</v>
      </c>
      <c r="T3758" s="70" t="s">
        <v>14592</v>
      </c>
      <c r="U3758" s="34" t="s">
        <v>4897</v>
      </c>
      <c r="V3758" s="34" t="s">
        <v>4897</v>
      </c>
      <c r="W3758" s="34" t="s">
        <v>14470</v>
      </c>
      <c r="X3758" s="34" t="s">
        <v>3489</v>
      </c>
    </row>
    <row r="3759" spans="14:24" x14ac:dyDescent="0.25">
      <c r="N3759" s="34" t="s">
        <v>3489</v>
      </c>
      <c r="O3759" s="34" t="s">
        <v>14576</v>
      </c>
      <c r="P3759" s="69">
        <v>7957</v>
      </c>
      <c r="Q3759" s="34" t="s">
        <v>14566</v>
      </c>
      <c r="R3759" s="34" t="s">
        <v>14593</v>
      </c>
      <c r="S3759" s="69">
        <v>37754</v>
      </c>
      <c r="T3759" s="70" t="s">
        <v>14594</v>
      </c>
      <c r="U3759" s="34" t="s">
        <v>4897</v>
      </c>
      <c r="V3759" s="34" t="s">
        <v>4897</v>
      </c>
      <c r="W3759" s="34" t="s">
        <v>14470</v>
      </c>
      <c r="X3759" s="34" t="s">
        <v>3489</v>
      </c>
    </row>
    <row r="3760" spans="14:24" x14ac:dyDescent="0.25">
      <c r="N3760" s="34" t="s">
        <v>3489</v>
      </c>
      <c r="O3760" s="34" t="s">
        <v>14595</v>
      </c>
      <c r="P3760" s="69">
        <v>6579</v>
      </c>
      <c r="Q3760" s="34" t="s">
        <v>14596</v>
      </c>
      <c r="R3760" s="34" t="s">
        <v>14597</v>
      </c>
      <c r="S3760" s="69">
        <v>41436</v>
      </c>
      <c r="T3760" s="70" t="s">
        <v>14598</v>
      </c>
      <c r="U3760" s="34" t="s">
        <v>4897</v>
      </c>
      <c r="V3760" s="34" t="s">
        <v>4897</v>
      </c>
      <c r="W3760" s="34" t="s">
        <v>14470</v>
      </c>
      <c r="X3760" s="34" t="s">
        <v>3489</v>
      </c>
    </row>
    <row r="3761" spans="14:24" x14ac:dyDescent="0.25">
      <c r="N3761" s="34" t="s">
        <v>3489</v>
      </c>
      <c r="O3761" s="34" t="s">
        <v>14595</v>
      </c>
      <c r="P3761" s="69">
        <v>6580</v>
      </c>
      <c r="Q3761" s="34" t="s">
        <v>14599</v>
      </c>
      <c r="R3761" s="34" t="s">
        <v>14600</v>
      </c>
      <c r="S3761" s="69">
        <v>41418</v>
      </c>
      <c r="T3761" s="70" t="s">
        <v>14601</v>
      </c>
      <c r="U3761" s="34" t="s">
        <v>4897</v>
      </c>
      <c r="V3761" s="34" t="s">
        <v>4897</v>
      </c>
      <c r="W3761" s="34" t="s">
        <v>14470</v>
      </c>
      <c r="X3761" s="34" t="s">
        <v>3489</v>
      </c>
    </row>
    <row r="3762" spans="14:24" x14ac:dyDescent="0.25">
      <c r="N3762" s="34" t="s">
        <v>3489</v>
      </c>
      <c r="O3762" s="34" t="s">
        <v>14595</v>
      </c>
      <c r="P3762" s="69">
        <v>6890</v>
      </c>
      <c r="Q3762" s="70" t="s">
        <v>14602</v>
      </c>
      <c r="R3762" s="34" t="s">
        <v>14603</v>
      </c>
      <c r="S3762" s="69">
        <v>41432</v>
      </c>
      <c r="T3762" s="70" t="s">
        <v>14604</v>
      </c>
      <c r="U3762" s="34" t="s">
        <v>4897</v>
      </c>
      <c r="V3762" s="34" t="s">
        <v>4897</v>
      </c>
      <c r="W3762" s="34" t="s">
        <v>14470</v>
      </c>
      <c r="X3762" s="34" t="s">
        <v>3489</v>
      </c>
    </row>
    <row r="3763" spans="14:24" x14ac:dyDescent="0.25">
      <c r="N3763" s="34" t="s">
        <v>3489</v>
      </c>
      <c r="O3763" s="34" t="s">
        <v>14595</v>
      </c>
      <c r="P3763" s="69">
        <v>6891</v>
      </c>
      <c r="Q3763" s="34" t="s">
        <v>14605</v>
      </c>
      <c r="R3763" s="34" t="s">
        <v>14606</v>
      </c>
      <c r="S3763" s="69">
        <v>41416</v>
      </c>
      <c r="T3763" s="70" t="s">
        <v>14607</v>
      </c>
      <c r="U3763" s="34" t="s">
        <v>4897</v>
      </c>
      <c r="V3763" s="34" t="s">
        <v>4897</v>
      </c>
      <c r="W3763" s="34" t="s">
        <v>14470</v>
      </c>
      <c r="X3763" s="34" t="s">
        <v>3489</v>
      </c>
    </row>
    <row r="3764" spans="14:24" x14ac:dyDescent="0.25">
      <c r="N3764" s="34" t="s">
        <v>3489</v>
      </c>
      <c r="O3764" s="34" t="s">
        <v>14595</v>
      </c>
      <c r="P3764" s="69">
        <v>7954</v>
      </c>
      <c r="Q3764" s="34" t="s">
        <v>14608</v>
      </c>
      <c r="R3764" s="34" t="s">
        <v>14609</v>
      </c>
      <c r="S3764" s="69">
        <v>41427</v>
      </c>
      <c r="T3764" s="70" t="s">
        <v>14610</v>
      </c>
      <c r="U3764" s="34" t="s">
        <v>4897</v>
      </c>
      <c r="V3764" s="34" t="s">
        <v>4897</v>
      </c>
      <c r="W3764" s="34" t="s">
        <v>14470</v>
      </c>
      <c r="X3764" s="34" t="s">
        <v>3489</v>
      </c>
    </row>
    <row r="3765" spans="14:24" x14ac:dyDescent="0.25">
      <c r="N3765" s="34" t="s">
        <v>3489</v>
      </c>
      <c r="O3765" s="34" t="s">
        <v>14595</v>
      </c>
      <c r="P3765" s="69">
        <v>7955</v>
      </c>
      <c r="Q3765" s="34" t="s">
        <v>14611</v>
      </c>
      <c r="R3765" s="34" t="s">
        <v>14612</v>
      </c>
      <c r="S3765" s="69">
        <v>41440</v>
      </c>
      <c r="T3765" s="70" t="s">
        <v>14613</v>
      </c>
      <c r="U3765" s="34" t="s">
        <v>4897</v>
      </c>
      <c r="V3765" s="34" t="s">
        <v>4897</v>
      </c>
      <c r="W3765" s="34" t="s">
        <v>14470</v>
      </c>
      <c r="X3765" s="34" t="s">
        <v>3489</v>
      </c>
    </row>
    <row r="3766" spans="14:24" x14ac:dyDescent="0.25">
      <c r="N3766" s="34" t="s">
        <v>3489</v>
      </c>
      <c r="O3766" s="34" t="s">
        <v>14614</v>
      </c>
      <c r="P3766" s="69">
        <v>7950</v>
      </c>
      <c r="Q3766" s="34" t="s">
        <v>14596</v>
      </c>
      <c r="R3766" s="34" t="s">
        <v>14615</v>
      </c>
      <c r="S3766" s="69">
        <v>41434</v>
      </c>
      <c r="T3766" s="70" t="s">
        <v>14616</v>
      </c>
      <c r="U3766" s="34" t="s">
        <v>4897</v>
      </c>
      <c r="V3766" s="34" t="s">
        <v>4897</v>
      </c>
      <c r="W3766" s="34" t="s">
        <v>14480</v>
      </c>
      <c r="X3766" s="34" t="s">
        <v>3489</v>
      </c>
    </row>
    <row r="3767" spans="14:24" x14ac:dyDescent="0.25">
      <c r="N3767" s="34" t="s">
        <v>3489</v>
      </c>
      <c r="O3767" s="34" t="s">
        <v>14614</v>
      </c>
      <c r="P3767" s="69">
        <v>7951</v>
      </c>
      <c r="Q3767" s="34" t="s">
        <v>14605</v>
      </c>
      <c r="R3767" s="34" t="s">
        <v>14617</v>
      </c>
      <c r="S3767" s="69">
        <v>41425</v>
      </c>
      <c r="T3767" s="70" t="s">
        <v>14618</v>
      </c>
      <c r="U3767" s="34" t="s">
        <v>4897</v>
      </c>
      <c r="V3767" s="34" t="s">
        <v>4897</v>
      </c>
      <c r="W3767" s="34" t="s">
        <v>14480</v>
      </c>
      <c r="X3767" s="34" t="s">
        <v>3489</v>
      </c>
    </row>
    <row r="3768" spans="14:24" x14ac:dyDescent="0.25">
      <c r="N3768" s="34" t="s">
        <v>3489</v>
      </c>
      <c r="O3768" s="34" t="s">
        <v>14614</v>
      </c>
      <c r="P3768" s="69">
        <v>7960</v>
      </c>
      <c r="Q3768" s="34" t="s">
        <v>14619</v>
      </c>
      <c r="R3768" s="34" t="s">
        <v>14620</v>
      </c>
      <c r="S3768" s="69">
        <v>37719</v>
      </c>
      <c r="T3768" s="70" t="s">
        <v>14621</v>
      </c>
      <c r="U3768" s="34" t="s">
        <v>4897</v>
      </c>
      <c r="V3768" s="34" t="s">
        <v>4897</v>
      </c>
      <c r="W3768" s="34" t="s">
        <v>14480</v>
      </c>
      <c r="X3768" s="34" t="s">
        <v>3489</v>
      </c>
    </row>
    <row r="3769" spans="14:24" x14ac:dyDescent="0.25">
      <c r="N3769" s="34" t="s">
        <v>3489</v>
      </c>
      <c r="O3769" s="34" t="s">
        <v>14614</v>
      </c>
      <c r="P3769" s="69">
        <v>9040</v>
      </c>
      <c r="Q3769" s="34" t="s">
        <v>14599</v>
      </c>
      <c r="R3769" s="34" t="s">
        <v>14622</v>
      </c>
      <c r="S3769" s="69">
        <v>56133</v>
      </c>
      <c r="T3769" s="70" t="s">
        <v>14623</v>
      </c>
      <c r="U3769" s="34" t="s">
        <v>4897</v>
      </c>
      <c r="V3769" s="34" t="s">
        <v>4897</v>
      </c>
      <c r="W3769" s="34" t="s">
        <v>14480</v>
      </c>
      <c r="X3769" s="34" t="s">
        <v>3489</v>
      </c>
    </row>
    <row r="3770" spans="14:24" x14ac:dyDescent="0.25">
      <c r="N3770" s="34" t="s">
        <v>3489</v>
      </c>
      <c r="O3770" s="34" t="s">
        <v>14614</v>
      </c>
      <c r="P3770" s="69">
        <v>9041</v>
      </c>
      <c r="Q3770" s="70" t="s">
        <v>14602</v>
      </c>
      <c r="R3770" s="34" t="s">
        <v>14624</v>
      </c>
      <c r="S3770" s="69">
        <v>56137</v>
      </c>
      <c r="T3770" s="70" t="s">
        <v>14625</v>
      </c>
      <c r="U3770" s="34" t="s">
        <v>4897</v>
      </c>
      <c r="V3770" s="34" t="s">
        <v>4897</v>
      </c>
      <c r="W3770" s="34" t="s">
        <v>14480</v>
      </c>
      <c r="X3770" s="34" t="s">
        <v>3489</v>
      </c>
    </row>
    <row r="3771" spans="14:24" x14ac:dyDescent="0.25">
      <c r="N3771" s="34" t="s">
        <v>3489</v>
      </c>
      <c r="O3771" s="34" t="s">
        <v>14614</v>
      </c>
      <c r="P3771" s="69">
        <v>9042</v>
      </c>
      <c r="Q3771" s="34" t="s">
        <v>14626</v>
      </c>
      <c r="R3771" s="34" t="s">
        <v>14627</v>
      </c>
      <c r="S3771" s="69">
        <v>56126</v>
      </c>
      <c r="T3771" s="70" t="s">
        <v>14628</v>
      </c>
      <c r="U3771" s="34" t="s">
        <v>4897</v>
      </c>
      <c r="V3771" s="34" t="s">
        <v>4897</v>
      </c>
      <c r="W3771" s="34" t="s">
        <v>14480</v>
      </c>
      <c r="X3771" s="34" t="s">
        <v>3489</v>
      </c>
    </row>
    <row r="3772" spans="14:24" x14ac:dyDescent="0.25">
      <c r="N3772" s="34" t="s">
        <v>3488</v>
      </c>
      <c r="O3772" s="34" t="s">
        <v>14629</v>
      </c>
      <c r="P3772" s="69">
        <v>6781</v>
      </c>
      <c r="Q3772" s="34" t="s">
        <v>14630</v>
      </c>
      <c r="R3772" s="34" t="s">
        <v>14631</v>
      </c>
      <c r="S3772" s="69">
        <v>23277</v>
      </c>
      <c r="T3772" s="70" t="s">
        <v>14632</v>
      </c>
      <c r="U3772" s="34" t="s">
        <v>5017</v>
      </c>
      <c r="V3772" s="34" t="s">
        <v>5017</v>
      </c>
      <c r="W3772" s="34" t="s">
        <v>5018</v>
      </c>
      <c r="X3772" s="34" t="s">
        <v>3488</v>
      </c>
    </row>
    <row r="3773" spans="14:24" x14ac:dyDescent="0.25">
      <c r="N3773" s="34" t="s">
        <v>3488</v>
      </c>
      <c r="O3773" s="34" t="s">
        <v>14629</v>
      </c>
      <c r="P3773" s="69">
        <v>6781</v>
      </c>
      <c r="Q3773" s="34" t="s">
        <v>14630</v>
      </c>
      <c r="R3773" s="34" t="s">
        <v>14633</v>
      </c>
      <c r="S3773" s="69">
        <v>23278</v>
      </c>
      <c r="T3773" s="70" t="s">
        <v>14634</v>
      </c>
      <c r="U3773" s="34" t="s">
        <v>5017</v>
      </c>
      <c r="V3773" s="34" t="s">
        <v>5017</v>
      </c>
      <c r="W3773" s="34" t="s">
        <v>5018</v>
      </c>
      <c r="X3773" s="34" t="s">
        <v>3488</v>
      </c>
    </row>
    <row r="3774" spans="14:24" x14ac:dyDescent="0.25">
      <c r="N3774" s="34" t="s">
        <v>3488</v>
      </c>
      <c r="O3774" s="34" t="s">
        <v>14629</v>
      </c>
      <c r="P3774" s="69">
        <v>6781</v>
      </c>
      <c r="Q3774" s="34" t="s">
        <v>14630</v>
      </c>
      <c r="R3774" s="34" t="s">
        <v>14635</v>
      </c>
      <c r="S3774" s="69">
        <v>23279</v>
      </c>
      <c r="T3774" s="34" t="s">
        <v>14636</v>
      </c>
      <c r="U3774" s="34" t="s">
        <v>5017</v>
      </c>
      <c r="V3774" s="34" t="s">
        <v>5017</v>
      </c>
      <c r="W3774" s="34" t="s">
        <v>5018</v>
      </c>
      <c r="X3774" s="34" t="s">
        <v>3488</v>
      </c>
    </row>
    <row r="3775" spans="14:24" x14ac:dyDescent="0.25">
      <c r="N3775" s="34" t="s">
        <v>3488</v>
      </c>
      <c r="O3775" s="34" t="s">
        <v>14629</v>
      </c>
      <c r="P3775" s="69">
        <v>6781</v>
      </c>
      <c r="Q3775" s="34" t="s">
        <v>14630</v>
      </c>
      <c r="R3775" s="34" t="s">
        <v>14637</v>
      </c>
      <c r="S3775" s="69">
        <v>23281</v>
      </c>
      <c r="T3775" s="70" t="s">
        <v>14638</v>
      </c>
      <c r="U3775" s="34" t="s">
        <v>5017</v>
      </c>
      <c r="V3775" s="34" t="s">
        <v>5017</v>
      </c>
      <c r="W3775" s="34" t="s">
        <v>5018</v>
      </c>
      <c r="X3775" s="34" t="s">
        <v>3488</v>
      </c>
    </row>
    <row r="3776" spans="14:24" x14ac:dyDescent="0.25">
      <c r="N3776" s="34" t="s">
        <v>3488</v>
      </c>
      <c r="O3776" s="34" t="s">
        <v>14629</v>
      </c>
      <c r="P3776" s="69">
        <v>6781</v>
      </c>
      <c r="Q3776" s="34" t="s">
        <v>14630</v>
      </c>
      <c r="R3776" s="34" t="s">
        <v>14639</v>
      </c>
      <c r="S3776" s="69">
        <v>50429</v>
      </c>
      <c r="T3776" s="70" t="s">
        <v>14640</v>
      </c>
      <c r="U3776" s="34" t="s">
        <v>5017</v>
      </c>
      <c r="V3776" s="34" t="s">
        <v>5017</v>
      </c>
      <c r="W3776" s="34" t="s">
        <v>5018</v>
      </c>
      <c r="X3776" s="34" t="s">
        <v>3488</v>
      </c>
    </row>
    <row r="3777" spans="14:24" x14ac:dyDescent="0.25">
      <c r="N3777" s="34" t="s">
        <v>3488</v>
      </c>
      <c r="O3777" s="34" t="s">
        <v>14629</v>
      </c>
      <c r="P3777" s="69">
        <v>6781</v>
      </c>
      <c r="Q3777" s="34" t="s">
        <v>14630</v>
      </c>
      <c r="R3777" s="34" t="s">
        <v>14641</v>
      </c>
      <c r="S3777" s="69">
        <v>23286</v>
      </c>
      <c r="T3777" s="70" t="s">
        <v>14642</v>
      </c>
      <c r="U3777" s="34" t="s">
        <v>5017</v>
      </c>
      <c r="V3777" s="34" t="s">
        <v>5017</v>
      </c>
      <c r="W3777" s="34" t="s">
        <v>5018</v>
      </c>
      <c r="X3777" s="34" t="s">
        <v>3488</v>
      </c>
    </row>
    <row r="3778" spans="14:24" x14ac:dyDescent="0.25">
      <c r="N3778" s="34" t="s">
        <v>3488</v>
      </c>
      <c r="O3778" s="34" t="s">
        <v>14629</v>
      </c>
      <c r="P3778" s="69">
        <v>6781</v>
      </c>
      <c r="Q3778" s="34" t="s">
        <v>14630</v>
      </c>
      <c r="R3778" s="34" t="s">
        <v>14643</v>
      </c>
      <c r="S3778" s="69">
        <v>25368</v>
      </c>
      <c r="T3778" s="70" t="s">
        <v>14644</v>
      </c>
      <c r="U3778" s="34" t="s">
        <v>5017</v>
      </c>
      <c r="V3778" s="34" t="s">
        <v>5017</v>
      </c>
      <c r="W3778" s="34" t="s">
        <v>5018</v>
      </c>
      <c r="X3778" s="34" t="s">
        <v>3488</v>
      </c>
    </row>
    <row r="3779" spans="14:24" x14ac:dyDescent="0.25">
      <c r="N3779" s="34" t="s">
        <v>3488</v>
      </c>
      <c r="O3779" s="34" t="s">
        <v>14629</v>
      </c>
      <c r="P3779" s="69">
        <v>6781</v>
      </c>
      <c r="Q3779" s="34" t="s">
        <v>14630</v>
      </c>
      <c r="R3779" s="34" t="s">
        <v>14645</v>
      </c>
      <c r="S3779" s="69">
        <v>23291</v>
      </c>
      <c r="T3779" s="70" t="s">
        <v>14646</v>
      </c>
      <c r="U3779" s="34" t="s">
        <v>5017</v>
      </c>
      <c r="V3779" s="34" t="s">
        <v>5017</v>
      </c>
      <c r="W3779" s="34" t="s">
        <v>5018</v>
      </c>
      <c r="X3779" s="34" t="s">
        <v>3488</v>
      </c>
    </row>
    <row r="3780" spans="14:24" x14ac:dyDescent="0.25">
      <c r="N3780" s="34" t="s">
        <v>3488</v>
      </c>
      <c r="O3780" s="34" t="s">
        <v>14629</v>
      </c>
      <c r="P3780" s="69">
        <v>6781</v>
      </c>
      <c r="Q3780" s="34" t="s">
        <v>14630</v>
      </c>
      <c r="R3780" s="34" t="s">
        <v>14647</v>
      </c>
      <c r="S3780" s="69">
        <v>23312</v>
      </c>
      <c r="T3780" s="34" t="s">
        <v>14648</v>
      </c>
      <c r="U3780" s="34" t="s">
        <v>5017</v>
      </c>
      <c r="V3780" s="34" t="s">
        <v>5017</v>
      </c>
      <c r="W3780" s="34" t="s">
        <v>5018</v>
      </c>
      <c r="X3780" s="34" t="s">
        <v>3488</v>
      </c>
    </row>
    <row r="3781" spans="14:24" x14ac:dyDescent="0.25">
      <c r="N3781" s="34" t="s">
        <v>3488</v>
      </c>
      <c r="O3781" s="34" t="s">
        <v>14629</v>
      </c>
      <c r="P3781" s="69">
        <v>6781</v>
      </c>
      <c r="Q3781" s="34" t="s">
        <v>14630</v>
      </c>
      <c r="R3781" s="34" t="s">
        <v>14649</v>
      </c>
      <c r="S3781" s="69">
        <v>23313</v>
      </c>
      <c r="T3781" s="34" t="s">
        <v>14650</v>
      </c>
      <c r="U3781" s="34" t="s">
        <v>5017</v>
      </c>
      <c r="V3781" s="34" t="s">
        <v>5017</v>
      </c>
      <c r="W3781" s="34" t="s">
        <v>5018</v>
      </c>
      <c r="X3781" s="34" t="s">
        <v>3488</v>
      </c>
    </row>
    <row r="3782" spans="14:24" x14ac:dyDescent="0.25">
      <c r="N3782" s="34" t="s">
        <v>3488</v>
      </c>
      <c r="O3782" s="34" t="s">
        <v>14629</v>
      </c>
      <c r="P3782" s="69">
        <v>6781</v>
      </c>
      <c r="Q3782" s="34" t="s">
        <v>14630</v>
      </c>
      <c r="R3782" s="34" t="s">
        <v>14651</v>
      </c>
      <c r="S3782" s="69">
        <v>23317</v>
      </c>
      <c r="T3782" s="34" t="s">
        <v>14652</v>
      </c>
      <c r="U3782" s="34" t="s">
        <v>5017</v>
      </c>
      <c r="V3782" s="34" t="s">
        <v>5017</v>
      </c>
      <c r="W3782" s="34" t="s">
        <v>5018</v>
      </c>
      <c r="X3782" s="34" t="s">
        <v>3488</v>
      </c>
    </row>
    <row r="3783" spans="14:24" x14ac:dyDescent="0.25">
      <c r="N3783" s="34" t="s">
        <v>3488</v>
      </c>
      <c r="O3783" s="34" t="s">
        <v>14629</v>
      </c>
      <c r="P3783" s="69">
        <v>6781</v>
      </c>
      <c r="Q3783" s="34" t="s">
        <v>14630</v>
      </c>
      <c r="R3783" s="34" t="s">
        <v>14653</v>
      </c>
      <c r="S3783" s="69">
        <v>23318</v>
      </c>
      <c r="T3783" s="34" t="s">
        <v>14654</v>
      </c>
      <c r="U3783" s="34" t="s">
        <v>5017</v>
      </c>
      <c r="V3783" s="34" t="s">
        <v>5017</v>
      </c>
      <c r="W3783" s="34" t="s">
        <v>5018</v>
      </c>
      <c r="X3783" s="34" t="s">
        <v>3488</v>
      </c>
    </row>
    <row r="3784" spans="14:24" x14ac:dyDescent="0.25">
      <c r="N3784" s="34" t="s">
        <v>3488</v>
      </c>
      <c r="O3784" s="34" t="s">
        <v>14629</v>
      </c>
      <c r="P3784" s="69">
        <v>6781</v>
      </c>
      <c r="Q3784" s="34" t="s">
        <v>14630</v>
      </c>
      <c r="R3784" s="34" t="s">
        <v>14655</v>
      </c>
      <c r="S3784" s="69">
        <v>23319</v>
      </c>
      <c r="T3784" s="34" t="s">
        <v>14656</v>
      </c>
      <c r="U3784" s="34" t="s">
        <v>5017</v>
      </c>
      <c r="V3784" s="34" t="s">
        <v>5017</v>
      </c>
      <c r="W3784" s="34" t="s">
        <v>5018</v>
      </c>
      <c r="X3784" s="34" t="s">
        <v>3488</v>
      </c>
    </row>
    <row r="3785" spans="14:24" x14ac:dyDescent="0.25">
      <c r="N3785" s="34" t="s">
        <v>3488</v>
      </c>
      <c r="O3785" s="34" t="s">
        <v>14629</v>
      </c>
      <c r="P3785" s="69">
        <v>6781</v>
      </c>
      <c r="Q3785" s="34" t="s">
        <v>14630</v>
      </c>
      <c r="R3785" s="34" t="s">
        <v>14657</v>
      </c>
      <c r="S3785" s="69">
        <v>23525</v>
      </c>
      <c r="T3785" s="34" t="s">
        <v>14658</v>
      </c>
      <c r="U3785" s="34" t="s">
        <v>5017</v>
      </c>
      <c r="V3785" s="34" t="s">
        <v>5017</v>
      </c>
      <c r="W3785" s="34" t="s">
        <v>5018</v>
      </c>
      <c r="X3785" s="34" t="s">
        <v>3488</v>
      </c>
    </row>
    <row r="3786" spans="14:24" x14ac:dyDescent="0.25">
      <c r="N3786" s="34" t="s">
        <v>3488</v>
      </c>
      <c r="O3786" s="34" t="s">
        <v>14629</v>
      </c>
      <c r="P3786" s="69">
        <v>6781</v>
      </c>
      <c r="Q3786" s="34" t="s">
        <v>14630</v>
      </c>
      <c r="R3786" s="34" t="s">
        <v>14659</v>
      </c>
      <c r="S3786" s="69">
        <v>23560</v>
      </c>
      <c r="T3786" s="70" t="s">
        <v>14660</v>
      </c>
      <c r="U3786" s="34" t="s">
        <v>5017</v>
      </c>
      <c r="V3786" s="34" t="s">
        <v>5017</v>
      </c>
      <c r="W3786" s="34" t="s">
        <v>5018</v>
      </c>
      <c r="X3786" s="34" t="s">
        <v>3488</v>
      </c>
    </row>
    <row r="3787" spans="14:24" x14ac:dyDescent="0.25">
      <c r="N3787" s="34" t="s">
        <v>3488</v>
      </c>
      <c r="O3787" s="34" t="s">
        <v>14629</v>
      </c>
      <c r="P3787" s="69">
        <v>6781</v>
      </c>
      <c r="Q3787" s="34" t="s">
        <v>14630</v>
      </c>
      <c r="R3787" s="34" t="s">
        <v>14661</v>
      </c>
      <c r="S3787" s="69">
        <v>25517</v>
      </c>
      <c r="T3787" s="70" t="s">
        <v>14662</v>
      </c>
      <c r="U3787" s="34" t="s">
        <v>5017</v>
      </c>
      <c r="V3787" s="34" t="s">
        <v>5017</v>
      </c>
      <c r="W3787" s="34" t="s">
        <v>5018</v>
      </c>
      <c r="X3787" s="34" t="s">
        <v>3488</v>
      </c>
    </row>
    <row r="3788" spans="14:24" x14ac:dyDescent="0.25">
      <c r="N3788" s="34" t="s">
        <v>3488</v>
      </c>
      <c r="O3788" s="34" t="s">
        <v>14629</v>
      </c>
      <c r="P3788" s="69">
        <v>6781</v>
      </c>
      <c r="Q3788" s="34" t="s">
        <v>14630</v>
      </c>
      <c r="R3788" s="34" t="s">
        <v>14663</v>
      </c>
      <c r="S3788" s="69">
        <v>25518</v>
      </c>
      <c r="T3788" s="34" t="s">
        <v>14664</v>
      </c>
      <c r="U3788" s="34" t="s">
        <v>5017</v>
      </c>
      <c r="V3788" s="34" t="s">
        <v>5017</v>
      </c>
      <c r="W3788" s="34" t="s">
        <v>5018</v>
      </c>
      <c r="X3788" s="34" t="s">
        <v>3488</v>
      </c>
    </row>
    <row r="3789" spans="14:24" x14ac:dyDescent="0.25">
      <c r="N3789" s="34" t="s">
        <v>3488</v>
      </c>
      <c r="O3789" s="34" t="s">
        <v>14629</v>
      </c>
      <c r="P3789" s="69">
        <v>6781</v>
      </c>
      <c r="Q3789" s="34" t="s">
        <v>14630</v>
      </c>
      <c r="R3789" s="34" t="s">
        <v>14665</v>
      </c>
      <c r="S3789" s="69">
        <v>25519</v>
      </c>
      <c r="T3789" s="70" t="s">
        <v>14666</v>
      </c>
      <c r="U3789" s="34" t="s">
        <v>5017</v>
      </c>
      <c r="V3789" s="34" t="s">
        <v>5017</v>
      </c>
      <c r="W3789" s="34" t="s">
        <v>5018</v>
      </c>
      <c r="X3789" s="34" t="s">
        <v>3488</v>
      </c>
    </row>
    <row r="3790" spans="14:24" x14ac:dyDescent="0.25">
      <c r="N3790" s="34" t="s">
        <v>3488</v>
      </c>
      <c r="O3790" s="34" t="s">
        <v>14629</v>
      </c>
      <c r="P3790" s="69">
        <v>6781</v>
      </c>
      <c r="Q3790" s="34" t="s">
        <v>14630</v>
      </c>
      <c r="R3790" s="34" t="s">
        <v>14667</v>
      </c>
      <c r="S3790" s="69">
        <v>25520</v>
      </c>
      <c r="T3790" s="70" t="s">
        <v>14668</v>
      </c>
      <c r="U3790" s="34" t="s">
        <v>5017</v>
      </c>
      <c r="V3790" s="34" t="s">
        <v>5017</v>
      </c>
      <c r="W3790" s="34" t="s">
        <v>5018</v>
      </c>
      <c r="X3790" s="34" t="s">
        <v>3488</v>
      </c>
    </row>
    <row r="3791" spans="14:24" x14ac:dyDescent="0.25">
      <c r="N3791" s="34" t="s">
        <v>3488</v>
      </c>
      <c r="O3791" s="34" t="s">
        <v>14629</v>
      </c>
      <c r="P3791" s="69">
        <v>6781</v>
      </c>
      <c r="Q3791" s="34" t="s">
        <v>14630</v>
      </c>
      <c r="R3791" s="34" t="s">
        <v>14669</v>
      </c>
      <c r="S3791" s="69">
        <v>25549</v>
      </c>
      <c r="T3791" s="34" t="s">
        <v>14670</v>
      </c>
      <c r="U3791" s="34" t="s">
        <v>5017</v>
      </c>
      <c r="V3791" s="34" t="s">
        <v>5017</v>
      </c>
      <c r="W3791" s="34" t="s">
        <v>5018</v>
      </c>
      <c r="X3791" s="34" t="s">
        <v>3488</v>
      </c>
    </row>
    <row r="3792" spans="14:24" x14ac:dyDescent="0.25">
      <c r="N3792" s="34" t="s">
        <v>3488</v>
      </c>
      <c r="O3792" s="34" t="s">
        <v>14629</v>
      </c>
      <c r="P3792" s="69">
        <v>6781</v>
      </c>
      <c r="Q3792" s="34" t="s">
        <v>14630</v>
      </c>
      <c r="R3792" s="34" t="s">
        <v>14671</v>
      </c>
      <c r="S3792" s="69">
        <v>50536</v>
      </c>
      <c r="T3792" s="70" t="s">
        <v>14672</v>
      </c>
      <c r="U3792" s="34" t="s">
        <v>5017</v>
      </c>
      <c r="V3792" s="34" t="s">
        <v>5017</v>
      </c>
      <c r="W3792" s="34" t="s">
        <v>14673</v>
      </c>
      <c r="X3792" s="34" t="s">
        <v>3488</v>
      </c>
    </row>
    <row r="3793" spans="14:24" x14ac:dyDescent="0.25">
      <c r="N3793" s="34" t="s">
        <v>3488</v>
      </c>
      <c r="O3793" s="34" t="s">
        <v>14629</v>
      </c>
      <c r="P3793" s="69">
        <v>6781</v>
      </c>
      <c r="Q3793" s="34" t="s">
        <v>14630</v>
      </c>
      <c r="R3793" s="34" t="s">
        <v>14674</v>
      </c>
      <c r="S3793" s="69">
        <v>50432</v>
      </c>
      <c r="T3793" s="70" t="s">
        <v>14675</v>
      </c>
      <c r="U3793" s="34" t="s">
        <v>5017</v>
      </c>
      <c r="V3793" s="34" t="s">
        <v>5017</v>
      </c>
      <c r="W3793" s="34" t="s">
        <v>5018</v>
      </c>
      <c r="X3793" s="34" t="s">
        <v>3488</v>
      </c>
    </row>
    <row r="3794" spans="14:24" x14ac:dyDescent="0.25">
      <c r="N3794" s="34" t="s">
        <v>3488</v>
      </c>
      <c r="O3794" s="34" t="s">
        <v>14629</v>
      </c>
      <c r="P3794" s="69">
        <v>6781</v>
      </c>
      <c r="Q3794" s="34" t="s">
        <v>14630</v>
      </c>
      <c r="R3794" s="34" t="s">
        <v>14676</v>
      </c>
      <c r="S3794" s="69">
        <v>25556</v>
      </c>
      <c r="T3794" s="70" t="s">
        <v>14677</v>
      </c>
      <c r="U3794" s="34" t="s">
        <v>5017</v>
      </c>
      <c r="V3794" s="34" t="s">
        <v>5017</v>
      </c>
      <c r="W3794" s="34" t="s">
        <v>5018</v>
      </c>
      <c r="X3794" s="34" t="s">
        <v>3488</v>
      </c>
    </row>
    <row r="3795" spans="14:24" x14ac:dyDescent="0.25">
      <c r="N3795" s="34" t="s">
        <v>3488</v>
      </c>
      <c r="O3795" s="34" t="s">
        <v>14629</v>
      </c>
      <c r="P3795" s="69">
        <v>6781</v>
      </c>
      <c r="Q3795" s="34" t="s">
        <v>14630</v>
      </c>
      <c r="R3795" s="34" t="s">
        <v>14678</v>
      </c>
      <c r="S3795" s="69">
        <v>25557</v>
      </c>
      <c r="T3795" s="70" t="s">
        <v>14679</v>
      </c>
      <c r="U3795" s="34" t="s">
        <v>5017</v>
      </c>
      <c r="V3795" s="34" t="s">
        <v>5017</v>
      </c>
      <c r="W3795" s="34" t="s">
        <v>5018</v>
      </c>
      <c r="X3795" s="34" t="s">
        <v>3488</v>
      </c>
    </row>
    <row r="3796" spans="14:24" x14ac:dyDescent="0.25">
      <c r="N3796" s="34" t="s">
        <v>3488</v>
      </c>
      <c r="O3796" s="34" t="s">
        <v>14629</v>
      </c>
      <c r="P3796" s="69">
        <v>6781</v>
      </c>
      <c r="Q3796" s="34" t="s">
        <v>14630</v>
      </c>
      <c r="R3796" s="34" t="s">
        <v>14680</v>
      </c>
      <c r="S3796" s="69">
        <v>25558</v>
      </c>
      <c r="T3796" s="34" t="s">
        <v>14681</v>
      </c>
      <c r="U3796" s="34" t="s">
        <v>5017</v>
      </c>
      <c r="V3796" s="34" t="s">
        <v>5017</v>
      </c>
      <c r="W3796" s="34" t="s">
        <v>5018</v>
      </c>
      <c r="X3796" s="34" t="s">
        <v>3488</v>
      </c>
    </row>
    <row r="3797" spans="14:24" x14ac:dyDescent="0.25">
      <c r="N3797" s="34" t="s">
        <v>3488</v>
      </c>
      <c r="O3797" s="34" t="s">
        <v>14629</v>
      </c>
      <c r="P3797" s="69">
        <v>6781</v>
      </c>
      <c r="Q3797" s="34" t="s">
        <v>14630</v>
      </c>
      <c r="R3797" s="34" t="s">
        <v>14682</v>
      </c>
      <c r="S3797" s="69">
        <v>25572</v>
      </c>
      <c r="T3797" s="70" t="s">
        <v>14683</v>
      </c>
      <c r="U3797" s="34" t="s">
        <v>5017</v>
      </c>
      <c r="V3797" s="34" t="s">
        <v>5017</v>
      </c>
      <c r="W3797" s="34" t="s">
        <v>5018</v>
      </c>
      <c r="X3797" s="34" t="s">
        <v>3488</v>
      </c>
    </row>
    <row r="3798" spans="14:24" x14ac:dyDescent="0.25">
      <c r="N3798" s="34" t="s">
        <v>3488</v>
      </c>
      <c r="O3798" s="34" t="s">
        <v>14629</v>
      </c>
      <c r="P3798" s="69">
        <v>6781</v>
      </c>
      <c r="Q3798" s="34" t="s">
        <v>14630</v>
      </c>
      <c r="R3798" s="34" t="s">
        <v>14684</v>
      </c>
      <c r="S3798" s="69">
        <v>25594</v>
      </c>
      <c r="T3798" s="70" t="s">
        <v>14685</v>
      </c>
      <c r="U3798" s="34" t="s">
        <v>5017</v>
      </c>
      <c r="V3798" s="34" t="s">
        <v>5017</v>
      </c>
      <c r="W3798" s="34" t="s">
        <v>5018</v>
      </c>
      <c r="X3798" s="34" t="s">
        <v>3488</v>
      </c>
    </row>
    <row r="3799" spans="14:24" x14ac:dyDescent="0.25">
      <c r="N3799" s="34" t="s">
        <v>3488</v>
      </c>
      <c r="O3799" s="34" t="s">
        <v>14629</v>
      </c>
      <c r="P3799" s="69">
        <v>6781</v>
      </c>
      <c r="Q3799" s="34" t="s">
        <v>14630</v>
      </c>
      <c r="R3799" s="34" t="s">
        <v>14686</v>
      </c>
      <c r="S3799" s="69">
        <v>25597</v>
      </c>
      <c r="T3799" s="70" t="s">
        <v>14687</v>
      </c>
      <c r="U3799" s="34" t="s">
        <v>5017</v>
      </c>
      <c r="V3799" s="34" t="s">
        <v>5017</v>
      </c>
      <c r="W3799" s="34" t="s">
        <v>5018</v>
      </c>
      <c r="X3799" s="34" t="s">
        <v>3488</v>
      </c>
    </row>
    <row r="3800" spans="14:24" x14ac:dyDescent="0.25">
      <c r="N3800" s="34" t="s">
        <v>3488</v>
      </c>
      <c r="O3800" s="34" t="s">
        <v>14629</v>
      </c>
      <c r="P3800" s="69">
        <v>6781</v>
      </c>
      <c r="Q3800" s="34" t="s">
        <v>14630</v>
      </c>
      <c r="R3800" s="34" t="s">
        <v>14688</v>
      </c>
      <c r="S3800" s="69">
        <v>25844</v>
      </c>
      <c r="T3800" s="34" t="s">
        <v>14689</v>
      </c>
      <c r="U3800" s="34" t="s">
        <v>5017</v>
      </c>
      <c r="V3800" s="34" t="s">
        <v>5017</v>
      </c>
      <c r="W3800" s="34" t="s">
        <v>5018</v>
      </c>
      <c r="X3800" s="34" t="s">
        <v>3488</v>
      </c>
    </row>
    <row r="3801" spans="14:24" x14ac:dyDescent="0.25">
      <c r="N3801" s="34" t="s">
        <v>3488</v>
      </c>
      <c r="O3801" s="34" t="s">
        <v>14629</v>
      </c>
      <c r="P3801" s="69">
        <v>6781</v>
      </c>
      <c r="Q3801" s="34" t="s">
        <v>14630</v>
      </c>
      <c r="R3801" s="34" t="s">
        <v>14690</v>
      </c>
      <c r="S3801" s="69">
        <v>25846</v>
      </c>
      <c r="T3801" s="70" t="s">
        <v>14691</v>
      </c>
      <c r="U3801" s="34" t="s">
        <v>5017</v>
      </c>
      <c r="V3801" s="34" t="s">
        <v>5017</v>
      </c>
      <c r="W3801" s="34" t="s">
        <v>5018</v>
      </c>
      <c r="X3801" s="34" t="s">
        <v>3488</v>
      </c>
    </row>
    <row r="3802" spans="14:24" x14ac:dyDescent="0.25">
      <c r="N3802" s="34" t="s">
        <v>3488</v>
      </c>
      <c r="O3802" s="34" t="s">
        <v>14629</v>
      </c>
      <c r="P3802" s="69">
        <v>6781</v>
      </c>
      <c r="Q3802" s="34" t="s">
        <v>14630</v>
      </c>
      <c r="R3802" s="34" t="s">
        <v>14692</v>
      </c>
      <c r="S3802" s="69">
        <v>25847</v>
      </c>
      <c r="T3802" s="70" t="s">
        <v>14693</v>
      </c>
      <c r="U3802" s="34" t="s">
        <v>5017</v>
      </c>
      <c r="V3802" s="34" t="s">
        <v>5017</v>
      </c>
      <c r="W3802" s="34" t="s">
        <v>14673</v>
      </c>
      <c r="X3802" s="34" t="s">
        <v>3488</v>
      </c>
    </row>
    <row r="3803" spans="14:24" x14ac:dyDescent="0.25">
      <c r="N3803" s="34" t="s">
        <v>3488</v>
      </c>
      <c r="O3803" s="34" t="s">
        <v>14629</v>
      </c>
      <c r="P3803" s="69">
        <v>6781</v>
      </c>
      <c r="Q3803" s="34" t="s">
        <v>14630</v>
      </c>
      <c r="R3803" s="34" t="s">
        <v>14694</v>
      </c>
      <c r="S3803" s="69">
        <v>50437</v>
      </c>
      <c r="T3803" s="70" t="s">
        <v>14695</v>
      </c>
      <c r="U3803" s="34" t="s">
        <v>5017</v>
      </c>
      <c r="V3803" s="34" t="s">
        <v>5017</v>
      </c>
      <c r="W3803" s="34" t="s">
        <v>5018</v>
      </c>
      <c r="X3803" s="34" t="s">
        <v>3488</v>
      </c>
    </row>
    <row r="3804" spans="14:24" x14ac:dyDescent="0.25">
      <c r="N3804" s="34" t="s">
        <v>3488</v>
      </c>
      <c r="O3804" s="34" t="s">
        <v>14629</v>
      </c>
      <c r="P3804" s="69">
        <v>6781</v>
      </c>
      <c r="Q3804" s="34" t="s">
        <v>14630</v>
      </c>
      <c r="R3804" s="34" t="s">
        <v>14696</v>
      </c>
      <c r="S3804" s="69">
        <v>26068</v>
      </c>
      <c r="T3804" s="34" t="s">
        <v>14697</v>
      </c>
      <c r="U3804" s="34" t="s">
        <v>5017</v>
      </c>
      <c r="V3804" s="34" t="s">
        <v>5017</v>
      </c>
      <c r="W3804" s="34" t="s">
        <v>5018</v>
      </c>
      <c r="X3804" s="34" t="s">
        <v>3488</v>
      </c>
    </row>
    <row r="3805" spans="14:24" x14ac:dyDescent="0.25">
      <c r="N3805" s="34" t="s">
        <v>3488</v>
      </c>
      <c r="O3805" s="34" t="s">
        <v>14629</v>
      </c>
      <c r="P3805" s="69">
        <v>6781</v>
      </c>
      <c r="Q3805" s="34" t="s">
        <v>14630</v>
      </c>
      <c r="R3805" s="34" t="s">
        <v>14698</v>
      </c>
      <c r="S3805" s="69">
        <v>26069</v>
      </c>
      <c r="T3805" s="34" t="s">
        <v>14699</v>
      </c>
      <c r="U3805" s="34" t="s">
        <v>5017</v>
      </c>
      <c r="V3805" s="34" t="s">
        <v>5017</v>
      </c>
      <c r="W3805" s="34" t="s">
        <v>5018</v>
      </c>
      <c r="X3805" s="34" t="s">
        <v>3488</v>
      </c>
    </row>
    <row r="3806" spans="14:24" x14ac:dyDescent="0.25">
      <c r="N3806" s="34" t="s">
        <v>3488</v>
      </c>
      <c r="O3806" s="34" t="s">
        <v>14629</v>
      </c>
      <c r="P3806" s="69">
        <v>6781</v>
      </c>
      <c r="Q3806" s="34" t="s">
        <v>14630</v>
      </c>
      <c r="R3806" s="34" t="s">
        <v>14700</v>
      </c>
      <c r="S3806" s="69">
        <v>26081</v>
      </c>
      <c r="T3806" s="34" t="s">
        <v>14701</v>
      </c>
      <c r="U3806" s="34" t="s">
        <v>5017</v>
      </c>
      <c r="V3806" s="34" t="s">
        <v>5017</v>
      </c>
      <c r="W3806" s="34" t="s">
        <v>5018</v>
      </c>
      <c r="X3806" s="34" t="s">
        <v>3488</v>
      </c>
    </row>
    <row r="3807" spans="14:24" x14ac:dyDescent="0.25">
      <c r="N3807" s="34" t="s">
        <v>3488</v>
      </c>
      <c r="O3807" s="34" t="s">
        <v>14629</v>
      </c>
      <c r="P3807" s="69">
        <v>6781</v>
      </c>
      <c r="Q3807" s="34" t="s">
        <v>14630</v>
      </c>
      <c r="R3807" s="34" t="s">
        <v>14702</v>
      </c>
      <c r="S3807" s="69">
        <v>26083</v>
      </c>
      <c r="T3807" s="70" t="s">
        <v>14703</v>
      </c>
      <c r="U3807" s="34" t="s">
        <v>5017</v>
      </c>
      <c r="V3807" s="34" t="s">
        <v>5017</v>
      </c>
      <c r="W3807" s="34" t="s">
        <v>5018</v>
      </c>
      <c r="X3807" s="34" t="s">
        <v>3488</v>
      </c>
    </row>
    <row r="3808" spans="14:24" x14ac:dyDescent="0.25">
      <c r="N3808" s="34" t="s">
        <v>3488</v>
      </c>
      <c r="O3808" s="34" t="s">
        <v>14629</v>
      </c>
      <c r="P3808" s="69">
        <v>6781</v>
      </c>
      <c r="Q3808" s="34" t="s">
        <v>14630</v>
      </c>
      <c r="R3808" s="34" t="s">
        <v>14704</v>
      </c>
      <c r="S3808" s="69">
        <v>26098</v>
      </c>
      <c r="T3808" s="34" t="s">
        <v>14705</v>
      </c>
      <c r="U3808" s="34" t="s">
        <v>5017</v>
      </c>
      <c r="V3808" s="34" t="s">
        <v>5017</v>
      </c>
      <c r="W3808" s="34" t="s">
        <v>5018</v>
      </c>
      <c r="X3808" s="34" t="s">
        <v>3488</v>
      </c>
    </row>
    <row r="3809" spans="14:24" x14ac:dyDescent="0.25">
      <c r="N3809" s="34" t="s">
        <v>3488</v>
      </c>
      <c r="O3809" s="34" t="s">
        <v>14629</v>
      </c>
      <c r="P3809" s="69">
        <v>6781</v>
      </c>
      <c r="Q3809" s="34" t="s">
        <v>14630</v>
      </c>
      <c r="R3809" s="34" t="s">
        <v>14706</v>
      </c>
      <c r="S3809" s="69">
        <v>26162</v>
      </c>
      <c r="T3809" s="34" t="s">
        <v>14707</v>
      </c>
      <c r="U3809" s="34" t="s">
        <v>5017</v>
      </c>
      <c r="V3809" s="34" t="s">
        <v>5017</v>
      </c>
      <c r="W3809" s="34" t="s">
        <v>5018</v>
      </c>
      <c r="X3809" s="34" t="s">
        <v>3488</v>
      </c>
    </row>
    <row r="3810" spans="14:24" x14ac:dyDescent="0.25">
      <c r="N3810" s="34" t="s">
        <v>3488</v>
      </c>
      <c r="O3810" s="34" t="s">
        <v>14629</v>
      </c>
      <c r="P3810" s="69">
        <v>6781</v>
      </c>
      <c r="Q3810" s="34" t="s">
        <v>14630</v>
      </c>
      <c r="R3810" s="34" t="s">
        <v>14708</v>
      </c>
      <c r="S3810" s="69">
        <v>26168</v>
      </c>
      <c r="T3810" s="34" t="s">
        <v>14709</v>
      </c>
      <c r="U3810" s="34" t="s">
        <v>5017</v>
      </c>
      <c r="V3810" s="34" t="s">
        <v>5017</v>
      </c>
      <c r="W3810" s="34" t="s">
        <v>5018</v>
      </c>
      <c r="X3810" s="34" t="s">
        <v>3488</v>
      </c>
    </row>
    <row r="3811" spans="14:24" x14ac:dyDescent="0.25">
      <c r="N3811" s="34" t="s">
        <v>3488</v>
      </c>
      <c r="O3811" s="34" t="s">
        <v>14629</v>
      </c>
      <c r="P3811" s="69">
        <v>6781</v>
      </c>
      <c r="Q3811" s="34" t="s">
        <v>14630</v>
      </c>
      <c r="R3811" s="34" t="s">
        <v>14710</v>
      </c>
      <c r="S3811" s="69">
        <v>50525</v>
      </c>
      <c r="T3811" s="70" t="s">
        <v>14711</v>
      </c>
      <c r="U3811" s="34" t="s">
        <v>5017</v>
      </c>
      <c r="V3811" s="34" t="s">
        <v>5017</v>
      </c>
      <c r="W3811" s="34" t="s">
        <v>5017</v>
      </c>
      <c r="X3811" s="34" t="s">
        <v>3488</v>
      </c>
    </row>
    <row r="3812" spans="14:24" x14ac:dyDescent="0.25">
      <c r="N3812" s="34" t="s">
        <v>3488</v>
      </c>
      <c r="O3812" s="34" t="s">
        <v>14629</v>
      </c>
      <c r="P3812" s="69">
        <v>6781</v>
      </c>
      <c r="Q3812" s="34" t="s">
        <v>14630</v>
      </c>
      <c r="R3812" s="34" t="s">
        <v>14712</v>
      </c>
      <c r="S3812" s="69">
        <v>52351</v>
      </c>
      <c r="T3812" s="70" t="s">
        <v>14713</v>
      </c>
      <c r="U3812" s="34" t="s">
        <v>5017</v>
      </c>
      <c r="V3812" s="34" t="s">
        <v>5017</v>
      </c>
      <c r="W3812" s="34" t="s">
        <v>5018</v>
      </c>
      <c r="X3812" s="34" t="s">
        <v>3488</v>
      </c>
    </row>
    <row r="3813" spans="14:24" x14ac:dyDescent="0.25">
      <c r="N3813" s="34" t="s">
        <v>3488</v>
      </c>
      <c r="O3813" s="34" t="s">
        <v>14629</v>
      </c>
      <c r="P3813" s="69">
        <v>6781</v>
      </c>
      <c r="Q3813" s="34" t="s">
        <v>14630</v>
      </c>
      <c r="R3813" s="34" t="s">
        <v>14714</v>
      </c>
      <c r="S3813" s="69">
        <v>52415</v>
      </c>
      <c r="T3813" s="70" t="s">
        <v>14715</v>
      </c>
      <c r="U3813" s="34" t="s">
        <v>5017</v>
      </c>
      <c r="V3813" s="34" t="s">
        <v>5017</v>
      </c>
      <c r="W3813" s="34" t="s">
        <v>5018</v>
      </c>
      <c r="X3813" s="34" t="s">
        <v>3488</v>
      </c>
    </row>
    <row r="3814" spans="14:24" x14ac:dyDescent="0.25">
      <c r="N3814" s="34" t="s">
        <v>3488</v>
      </c>
      <c r="O3814" s="34" t="s">
        <v>14629</v>
      </c>
      <c r="P3814" s="69">
        <v>6781</v>
      </c>
      <c r="Q3814" s="34" t="s">
        <v>14630</v>
      </c>
      <c r="R3814" s="34" t="s">
        <v>14716</v>
      </c>
      <c r="S3814" s="69">
        <v>52429</v>
      </c>
      <c r="T3814" s="34" t="s">
        <v>14717</v>
      </c>
      <c r="U3814" s="34" t="s">
        <v>5017</v>
      </c>
      <c r="V3814" s="34" t="s">
        <v>5017</v>
      </c>
      <c r="W3814" s="34" t="s">
        <v>5018</v>
      </c>
      <c r="X3814" s="34" t="s">
        <v>3488</v>
      </c>
    </row>
    <row r="3815" spans="14:24" x14ac:dyDescent="0.25">
      <c r="N3815" s="34" t="s">
        <v>3488</v>
      </c>
      <c r="O3815" s="34" t="s">
        <v>14629</v>
      </c>
      <c r="P3815" s="69">
        <v>6781</v>
      </c>
      <c r="Q3815" s="34" t="s">
        <v>14630</v>
      </c>
      <c r="R3815" s="34" t="s">
        <v>14718</v>
      </c>
      <c r="S3815" s="69">
        <v>52438</v>
      </c>
      <c r="T3815" s="70" t="s">
        <v>14719</v>
      </c>
      <c r="U3815" s="34" t="s">
        <v>5017</v>
      </c>
      <c r="V3815" s="34" t="s">
        <v>5017</v>
      </c>
      <c r="W3815" s="34" t="s">
        <v>5018</v>
      </c>
      <c r="X3815" s="34" t="s">
        <v>3488</v>
      </c>
    </row>
    <row r="3816" spans="14:24" x14ac:dyDescent="0.25">
      <c r="N3816" s="34" t="s">
        <v>3488</v>
      </c>
      <c r="O3816" s="34" t="s">
        <v>14629</v>
      </c>
      <c r="P3816" s="69">
        <v>6781</v>
      </c>
      <c r="Q3816" s="34" t="s">
        <v>14630</v>
      </c>
      <c r="R3816" s="34" t="s">
        <v>14720</v>
      </c>
      <c r="S3816" s="69">
        <v>52464</v>
      </c>
      <c r="T3816" s="70" t="s">
        <v>14721</v>
      </c>
      <c r="U3816" s="34" t="s">
        <v>5017</v>
      </c>
      <c r="V3816" s="34" t="s">
        <v>5017</v>
      </c>
      <c r="W3816" s="34" t="s">
        <v>5018</v>
      </c>
      <c r="X3816" s="34" t="s">
        <v>3488</v>
      </c>
    </row>
    <row r="3817" spans="14:24" x14ac:dyDescent="0.25">
      <c r="N3817" s="34" t="s">
        <v>3488</v>
      </c>
      <c r="O3817" s="34" t="s">
        <v>14629</v>
      </c>
      <c r="P3817" s="69">
        <v>6781</v>
      </c>
      <c r="Q3817" s="34" t="s">
        <v>14630</v>
      </c>
      <c r="R3817" s="34" t="s">
        <v>14722</v>
      </c>
      <c r="S3817" s="69">
        <v>52494</v>
      </c>
      <c r="T3817" s="70" t="s">
        <v>14723</v>
      </c>
      <c r="U3817" s="34" t="s">
        <v>5017</v>
      </c>
      <c r="V3817" s="34" t="s">
        <v>5017</v>
      </c>
      <c r="W3817" s="34" t="s">
        <v>5018</v>
      </c>
      <c r="X3817" s="34" t="s">
        <v>3488</v>
      </c>
    </row>
    <row r="3818" spans="14:24" x14ac:dyDescent="0.25">
      <c r="N3818" s="34" t="s">
        <v>3488</v>
      </c>
      <c r="O3818" s="34" t="s">
        <v>14629</v>
      </c>
      <c r="P3818" s="69">
        <v>6781</v>
      </c>
      <c r="Q3818" s="34" t="s">
        <v>14630</v>
      </c>
      <c r="R3818" s="34" t="s">
        <v>14724</v>
      </c>
      <c r="S3818" s="69">
        <v>52620</v>
      </c>
      <c r="T3818" s="70" t="s">
        <v>14725</v>
      </c>
      <c r="U3818" s="34" t="s">
        <v>5017</v>
      </c>
      <c r="V3818" s="34" t="s">
        <v>5017</v>
      </c>
      <c r="W3818" s="34" t="s">
        <v>5018</v>
      </c>
      <c r="X3818" s="34" t="s">
        <v>3488</v>
      </c>
    </row>
    <row r="3819" spans="14:24" x14ac:dyDescent="0.25">
      <c r="N3819" s="34" t="s">
        <v>3488</v>
      </c>
      <c r="O3819" s="34" t="s">
        <v>14629</v>
      </c>
      <c r="P3819" s="69">
        <v>6781</v>
      </c>
      <c r="Q3819" s="34" t="s">
        <v>14630</v>
      </c>
      <c r="R3819" s="34" t="s">
        <v>14726</v>
      </c>
      <c r="S3819" s="69">
        <v>54443</v>
      </c>
      <c r="T3819" s="34" t="s">
        <v>14727</v>
      </c>
      <c r="U3819" s="34" t="s">
        <v>5017</v>
      </c>
      <c r="V3819" s="34" t="s">
        <v>5017</v>
      </c>
      <c r="W3819" s="34" t="s">
        <v>5018</v>
      </c>
      <c r="X3819" s="34" t="s">
        <v>3488</v>
      </c>
    </row>
    <row r="3820" spans="14:24" x14ac:dyDescent="0.25">
      <c r="N3820" s="34" t="s">
        <v>3488</v>
      </c>
      <c r="O3820" s="34" t="s">
        <v>14629</v>
      </c>
      <c r="P3820" s="69">
        <v>6782</v>
      </c>
      <c r="Q3820" s="34" t="s">
        <v>14728</v>
      </c>
      <c r="R3820" s="34" t="s">
        <v>14729</v>
      </c>
      <c r="S3820" s="69">
        <v>23265</v>
      </c>
      <c r="T3820" s="70" t="s">
        <v>14730</v>
      </c>
      <c r="U3820" s="34" t="s">
        <v>5017</v>
      </c>
      <c r="V3820" s="34" t="s">
        <v>5017</v>
      </c>
      <c r="W3820" s="34" t="s">
        <v>12642</v>
      </c>
      <c r="X3820" s="34" t="s">
        <v>3488</v>
      </c>
    </row>
    <row r="3821" spans="14:24" x14ac:dyDescent="0.25">
      <c r="N3821" s="34" t="s">
        <v>3488</v>
      </c>
      <c r="O3821" s="34" t="s">
        <v>14629</v>
      </c>
      <c r="P3821" s="69">
        <v>6782</v>
      </c>
      <c r="Q3821" s="34" t="s">
        <v>14728</v>
      </c>
      <c r="R3821" s="34" t="s">
        <v>14731</v>
      </c>
      <c r="S3821" s="69">
        <v>23270</v>
      </c>
      <c r="T3821" s="70" t="s">
        <v>14732</v>
      </c>
      <c r="U3821" s="34" t="s">
        <v>5017</v>
      </c>
      <c r="V3821" s="34" t="s">
        <v>5017</v>
      </c>
      <c r="W3821" s="34" t="s">
        <v>5018</v>
      </c>
      <c r="X3821" s="34" t="s">
        <v>3488</v>
      </c>
    </row>
    <row r="3822" spans="14:24" x14ac:dyDescent="0.25">
      <c r="N3822" s="34" t="s">
        <v>3488</v>
      </c>
      <c r="O3822" s="34" t="s">
        <v>14629</v>
      </c>
      <c r="P3822" s="69">
        <v>6782</v>
      </c>
      <c r="Q3822" s="34" t="s">
        <v>14728</v>
      </c>
      <c r="R3822" s="34" t="s">
        <v>14733</v>
      </c>
      <c r="S3822" s="69">
        <v>25595</v>
      </c>
      <c r="T3822" s="34" t="s">
        <v>14734</v>
      </c>
      <c r="U3822" s="34" t="s">
        <v>5017</v>
      </c>
      <c r="V3822" s="34" t="s">
        <v>5017</v>
      </c>
      <c r="W3822" s="34" t="s">
        <v>5018</v>
      </c>
      <c r="X3822" s="34" t="s">
        <v>3488</v>
      </c>
    </row>
    <row r="3823" spans="14:24" x14ac:dyDescent="0.25">
      <c r="N3823" s="34" t="s">
        <v>3488</v>
      </c>
      <c r="O3823" s="34" t="s">
        <v>14629</v>
      </c>
      <c r="P3823" s="69">
        <v>6782</v>
      </c>
      <c r="Q3823" s="34" t="s">
        <v>14728</v>
      </c>
      <c r="R3823" s="34" t="s">
        <v>14735</v>
      </c>
      <c r="S3823" s="69">
        <v>25596</v>
      </c>
      <c r="T3823" s="70" t="s">
        <v>14736</v>
      </c>
      <c r="U3823" s="34" t="s">
        <v>5017</v>
      </c>
      <c r="V3823" s="34" t="s">
        <v>5017</v>
      </c>
      <c r="W3823" s="34" t="s">
        <v>5018</v>
      </c>
      <c r="X3823" s="34" t="s">
        <v>3488</v>
      </c>
    </row>
    <row r="3824" spans="14:24" x14ac:dyDescent="0.25">
      <c r="N3824" s="34" t="s">
        <v>3488</v>
      </c>
      <c r="O3824" s="34" t="s">
        <v>14629</v>
      </c>
      <c r="P3824" s="69">
        <v>6782</v>
      </c>
      <c r="Q3824" s="34" t="s">
        <v>14728</v>
      </c>
      <c r="R3824" s="34" t="s">
        <v>14737</v>
      </c>
      <c r="S3824" s="69">
        <v>26060</v>
      </c>
      <c r="T3824" s="70" t="s">
        <v>14738</v>
      </c>
      <c r="U3824" s="34" t="s">
        <v>5017</v>
      </c>
      <c r="V3824" s="34" t="s">
        <v>5017</v>
      </c>
      <c r="W3824" s="34" t="s">
        <v>12642</v>
      </c>
      <c r="X3824" s="34" t="s">
        <v>3488</v>
      </c>
    </row>
    <row r="3825" spans="14:24" x14ac:dyDescent="0.25">
      <c r="N3825" s="34" t="s">
        <v>3488</v>
      </c>
      <c r="O3825" s="34" t="s">
        <v>14629</v>
      </c>
      <c r="P3825" s="69">
        <v>6782</v>
      </c>
      <c r="Q3825" s="34" t="s">
        <v>14728</v>
      </c>
      <c r="R3825" s="34" t="s">
        <v>14739</v>
      </c>
      <c r="S3825" s="69">
        <v>26160</v>
      </c>
      <c r="T3825" s="70" t="s">
        <v>14740</v>
      </c>
      <c r="U3825" s="34" t="s">
        <v>5017</v>
      </c>
      <c r="V3825" s="34" t="s">
        <v>5017</v>
      </c>
      <c r="W3825" s="34" t="s">
        <v>5018</v>
      </c>
      <c r="X3825" s="34" t="s">
        <v>3488</v>
      </c>
    </row>
    <row r="3826" spans="14:24" x14ac:dyDescent="0.25">
      <c r="N3826" s="34" t="s">
        <v>3488</v>
      </c>
      <c r="O3826" s="34" t="s">
        <v>14741</v>
      </c>
      <c r="P3826" s="69">
        <v>3434</v>
      </c>
      <c r="Q3826" s="34" t="s">
        <v>14742</v>
      </c>
      <c r="R3826" s="34" t="s">
        <v>14743</v>
      </c>
      <c r="S3826" s="69">
        <v>51012</v>
      </c>
      <c r="T3826" s="70" t="s">
        <v>14744</v>
      </c>
      <c r="U3826" s="34" t="s">
        <v>5017</v>
      </c>
      <c r="V3826" s="34" t="s">
        <v>5017</v>
      </c>
      <c r="W3826" s="34" t="s">
        <v>5018</v>
      </c>
      <c r="X3826" s="34" t="s">
        <v>3488</v>
      </c>
    </row>
    <row r="3827" spans="14:24" x14ac:dyDescent="0.25">
      <c r="N3827" s="34" t="s">
        <v>3488</v>
      </c>
      <c r="O3827" s="34" t="s">
        <v>14741</v>
      </c>
      <c r="P3827" s="69">
        <v>3434</v>
      </c>
      <c r="Q3827" s="34" t="s">
        <v>14742</v>
      </c>
      <c r="R3827" s="34" t="s">
        <v>14745</v>
      </c>
      <c r="S3827" s="69">
        <v>19388</v>
      </c>
      <c r="T3827" s="70" t="s">
        <v>14746</v>
      </c>
      <c r="U3827" s="34" t="s">
        <v>5017</v>
      </c>
      <c r="V3827" s="34" t="s">
        <v>5017</v>
      </c>
      <c r="W3827" s="34" t="s">
        <v>5018</v>
      </c>
      <c r="X3827" s="34" t="s">
        <v>3488</v>
      </c>
    </row>
    <row r="3828" spans="14:24" x14ac:dyDescent="0.25">
      <c r="N3828" s="34" t="s">
        <v>3488</v>
      </c>
      <c r="O3828" s="34" t="s">
        <v>14741</v>
      </c>
      <c r="P3828" s="69">
        <v>3434</v>
      </c>
      <c r="Q3828" s="34" t="s">
        <v>14742</v>
      </c>
      <c r="R3828" s="34" t="s">
        <v>14747</v>
      </c>
      <c r="S3828" s="69">
        <v>19399</v>
      </c>
      <c r="T3828" s="70" t="s">
        <v>14748</v>
      </c>
      <c r="U3828" s="34" t="s">
        <v>5017</v>
      </c>
      <c r="V3828" s="34" t="s">
        <v>5017</v>
      </c>
      <c r="W3828" s="34" t="s">
        <v>5018</v>
      </c>
      <c r="X3828" s="34" t="s">
        <v>3488</v>
      </c>
    </row>
    <row r="3829" spans="14:24" x14ac:dyDescent="0.25">
      <c r="N3829" s="34" t="s">
        <v>3488</v>
      </c>
      <c r="O3829" s="34" t="s">
        <v>14741</v>
      </c>
      <c r="P3829" s="69">
        <v>3434</v>
      </c>
      <c r="Q3829" s="34" t="s">
        <v>14742</v>
      </c>
      <c r="R3829" s="34" t="s">
        <v>14749</v>
      </c>
      <c r="S3829" s="69">
        <v>19860</v>
      </c>
      <c r="T3829" s="70" t="s">
        <v>14750</v>
      </c>
      <c r="U3829" s="34" t="s">
        <v>5017</v>
      </c>
      <c r="V3829" s="34" t="s">
        <v>5017</v>
      </c>
      <c r="W3829" s="34" t="s">
        <v>5018</v>
      </c>
      <c r="X3829" s="34" t="s">
        <v>3488</v>
      </c>
    </row>
    <row r="3830" spans="14:24" x14ac:dyDescent="0.25">
      <c r="N3830" s="34" t="s">
        <v>3488</v>
      </c>
      <c r="O3830" s="34" t="s">
        <v>14741</v>
      </c>
      <c r="P3830" s="69">
        <v>3434</v>
      </c>
      <c r="Q3830" s="34" t="s">
        <v>14742</v>
      </c>
      <c r="R3830" s="34" t="s">
        <v>14751</v>
      </c>
      <c r="S3830" s="69">
        <v>8378</v>
      </c>
      <c r="T3830" s="70" t="s">
        <v>14752</v>
      </c>
      <c r="U3830" s="34" t="s">
        <v>5017</v>
      </c>
      <c r="V3830" s="34" t="s">
        <v>5017</v>
      </c>
      <c r="W3830" s="34" t="s">
        <v>5018</v>
      </c>
      <c r="X3830" s="34" t="s">
        <v>3488</v>
      </c>
    </row>
    <row r="3831" spans="14:24" x14ac:dyDescent="0.25">
      <c r="N3831" s="34" t="s">
        <v>3488</v>
      </c>
      <c r="O3831" s="34" t="s">
        <v>14741</v>
      </c>
      <c r="P3831" s="69">
        <v>3434</v>
      </c>
      <c r="Q3831" s="34" t="s">
        <v>14742</v>
      </c>
      <c r="R3831" s="34" t="s">
        <v>14753</v>
      </c>
      <c r="S3831" s="69">
        <v>48871</v>
      </c>
      <c r="T3831" s="70" t="s">
        <v>14754</v>
      </c>
      <c r="U3831" s="34" t="s">
        <v>5017</v>
      </c>
      <c r="V3831" s="34" t="s">
        <v>5017</v>
      </c>
      <c r="W3831" s="34" t="s">
        <v>5018</v>
      </c>
      <c r="X3831" s="34" t="s">
        <v>3488</v>
      </c>
    </row>
    <row r="3832" spans="14:24" x14ac:dyDescent="0.25">
      <c r="N3832" s="34" t="s">
        <v>3488</v>
      </c>
      <c r="O3832" s="34" t="s">
        <v>14741</v>
      </c>
      <c r="P3832" s="69">
        <v>3434</v>
      </c>
      <c r="Q3832" s="34" t="s">
        <v>14742</v>
      </c>
      <c r="R3832" s="34" t="s">
        <v>14755</v>
      </c>
      <c r="S3832" s="69">
        <v>18222</v>
      </c>
      <c r="T3832" s="34" t="s">
        <v>14756</v>
      </c>
      <c r="U3832" s="34" t="s">
        <v>5017</v>
      </c>
      <c r="V3832" s="34" t="s">
        <v>5017</v>
      </c>
      <c r="W3832" s="34" t="s">
        <v>5018</v>
      </c>
      <c r="X3832" s="34" t="s">
        <v>3488</v>
      </c>
    </row>
    <row r="3833" spans="14:24" x14ac:dyDescent="0.25">
      <c r="N3833" s="34" t="s">
        <v>3488</v>
      </c>
      <c r="O3833" s="34" t="s">
        <v>14757</v>
      </c>
      <c r="P3833" s="69">
        <v>3433</v>
      </c>
      <c r="Q3833" s="34" t="s">
        <v>14758</v>
      </c>
      <c r="R3833" s="34" t="s">
        <v>14759</v>
      </c>
      <c r="S3833" s="69">
        <v>20147</v>
      </c>
      <c r="T3833" s="70" t="s">
        <v>14760</v>
      </c>
      <c r="U3833" s="34" t="s">
        <v>5017</v>
      </c>
      <c r="V3833" s="34" t="s">
        <v>5017</v>
      </c>
      <c r="W3833" s="34" t="s">
        <v>12642</v>
      </c>
      <c r="X3833" s="34" t="s">
        <v>3488</v>
      </c>
    </row>
    <row r="3834" spans="14:24" x14ac:dyDescent="0.25">
      <c r="N3834" s="34" t="s">
        <v>3488</v>
      </c>
      <c r="O3834" s="34" t="s">
        <v>14757</v>
      </c>
      <c r="P3834" s="69">
        <v>3433</v>
      </c>
      <c r="Q3834" s="34" t="s">
        <v>14758</v>
      </c>
      <c r="R3834" s="34" t="s">
        <v>14761</v>
      </c>
      <c r="S3834" s="69">
        <v>54972</v>
      </c>
      <c r="T3834" s="34" t="s">
        <v>14762</v>
      </c>
      <c r="U3834" s="34" t="s">
        <v>5017</v>
      </c>
      <c r="V3834" s="34" t="s">
        <v>5017</v>
      </c>
      <c r="W3834" s="34" t="s">
        <v>5018</v>
      </c>
      <c r="X3834" s="34" t="s">
        <v>3488</v>
      </c>
    </row>
    <row r="3835" spans="14:24" x14ac:dyDescent="0.25">
      <c r="N3835" s="34" t="s">
        <v>3488</v>
      </c>
      <c r="O3835" s="34" t="s">
        <v>14757</v>
      </c>
      <c r="P3835" s="69">
        <v>3433</v>
      </c>
      <c r="Q3835" s="34" t="s">
        <v>14758</v>
      </c>
      <c r="R3835" s="34" t="s">
        <v>14763</v>
      </c>
      <c r="S3835" s="69">
        <v>20242</v>
      </c>
      <c r="T3835" s="70" t="s">
        <v>14764</v>
      </c>
      <c r="U3835" s="34" t="s">
        <v>5017</v>
      </c>
      <c r="V3835" s="34" t="s">
        <v>5017</v>
      </c>
      <c r="W3835" s="34" t="s">
        <v>5018</v>
      </c>
      <c r="X3835" s="34" t="s">
        <v>3488</v>
      </c>
    </row>
    <row r="3836" spans="14:24" x14ac:dyDescent="0.25">
      <c r="N3836" s="34" t="s">
        <v>3488</v>
      </c>
      <c r="O3836" s="34" t="s">
        <v>14757</v>
      </c>
      <c r="P3836" s="69">
        <v>3433</v>
      </c>
      <c r="Q3836" s="34" t="s">
        <v>14758</v>
      </c>
      <c r="R3836" s="34" t="s">
        <v>14765</v>
      </c>
      <c r="S3836" s="69">
        <v>30463</v>
      </c>
      <c r="T3836" s="34" t="s">
        <v>14766</v>
      </c>
      <c r="U3836" s="34" t="s">
        <v>5017</v>
      </c>
      <c r="V3836" s="34" t="s">
        <v>5017</v>
      </c>
      <c r="W3836" s="34" t="s">
        <v>5017</v>
      </c>
      <c r="X3836" s="34" t="s">
        <v>3488</v>
      </c>
    </row>
    <row r="3837" spans="14:24" x14ac:dyDescent="0.25">
      <c r="N3837" s="34" t="s">
        <v>3488</v>
      </c>
      <c r="O3837" s="34" t="s">
        <v>14757</v>
      </c>
      <c r="P3837" s="69">
        <v>3433</v>
      </c>
      <c r="Q3837" s="34" t="s">
        <v>14758</v>
      </c>
      <c r="R3837" s="34" t="s">
        <v>14767</v>
      </c>
      <c r="S3837" s="69">
        <v>50454</v>
      </c>
      <c r="T3837" s="34" t="s">
        <v>14768</v>
      </c>
      <c r="U3837" s="34" t="s">
        <v>5017</v>
      </c>
      <c r="V3837" s="34" t="s">
        <v>5017</v>
      </c>
      <c r="W3837" s="34" t="s">
        <v>5017</v>
      </c>
      <c r="X3837" s="34" t="s">
        <v>3488</v>
      </c>
    </row>
    <row r="3838" spans="14:24" x14ac:dyDescent="0.25">
      <c r="N3838" s="34" t="s">
        <v>3488</v>
      </c>
      <c r="O3838" s="34" t="s">
        <v>14757</v>
      </c>
      <c r="P3838" s="69">
        <v>3433</v>
      </c>
      <c r="Q3838" s="34" t="s">
        <v>14758</v>
      </c>
      <c r="R3838" s="34" t="s">
        <v>14769</v>
      </c>
      <c r="S3838" s="69">
        <v>57159</v>
      </c>
      <c r="T3838" s="70" t="s">
        <v>14770</v>
      </c>
      <c r="U3838" s="34" t="s">
        <v>5017</v>
      </c>
      <c r="V3838" s="34" t="s">
        <v>5017</v>
      </c>
      <c r="W3838" s="34" t="s">
        <v>5018</v>
      </c>
      <c r="X3838" s="34" t="s">
        <v>3488</v>
      </c>
    </row>
    <row r="3839" spans="14:24" x14ac:dyDescent="0.25">
      <c r="N3839" s="34" t="s">
        <v>3488</v>
      </c>
      <c r="O3839" s="34" t="s">
        <v>14757</v>
      </c>
      <c r="P3839" s="69">
        <v>3433</v>
      </c>
      <c r="Q3839" s="34" t="s">
        <v>14758</v>
      </c>
      <c r="R3839" s="34" t="s">
        <v>14771</v>
      </c>
      <c r="S3839" s="69">
        <v>55499</v>
      </c>
      <c r="T3839" s="34" t="s">
        <v>14772</v>
      </c>
      <c r="U3839" s="34" t="s">
        <v>5017</v>
      </c>
      <c r="V3839" s="34" t="s">
        <v>5017</v>
      </c>
      <c r="W3839" s="34" t="s">
        <v>5018</v>
      </c>
      <c r="X3839" s="34" t="s">
        <v>3488</v>
      </c>
    </row>
    <row r="3840" spans="14:24" x14ac:dyDescent="0.25">
      <c r="N3840" s="34" t="s">
        <v>3488</v>
      </c>
      <c r="O3840" s="34" t="s">
        <v>14757</v>
      </c>
      <c r="P3840" s="69">
        <v>3433</v>
      </c>
      <c r="Q3840" s="34" t="s">
        <v>14758</v>
      </c>
      <c r="R3840" s="34" t="s">
        <v>14773</v>
      </c>
      <c r="S3840" s="69">
        <v>55495</v>
      </c>
      <c r="T3840" s="34" t="s">
        <v>14774</v>
      </c>
      <c r="U3840" s="34" t="s">
        <v>5017</v>
      </c>
      <c r="V3840" s="34" t="s">
        <v>5017</v>
      </c>
      <c r="W3840" s="34" t="s">
        <v>5018</v>
      </c>
      <c r="X3840" s="34" t="s">
        <v>3488</v>
      </c>
    </row>
    <row r="3841" spans="14:24" x14ac:dyDescent="0.25">
      <c r="N3841" s="34" t="s">
        <v>3488</v>
      </c>
      <c r="O3841" s="34" t="s">
        <v>14757</v>
      </c>
      <c r="P3841" s="69">
        <v>3433</v>
      </c>
      <c r="Q3841" s="34" t="s">
        <v>14758</v>
      </c>
      <c r="R3841" s="34" t="s">
        <v>14775</v>
      </c>
      <c r="S3841" s="69">
        <v>25757</v>
      </c>
      <c r="T3841" s="70" t="s">
        <v>14776</v>
      </c>
      <c r="U3841" s="34" t="s">
        <v>5017</v>
      </c>
      <c r="V3841" s="34" t="s">
        <v>5017</v>
      </c>
      <c r="W3841" s="34" t="s">
        <v>5018</v>
      </c>
      <c r="X3841" s="34" t="s">
        <v>3488</v>
      </c>
    </row>
    <row r="3842" spans="14:24" x14ac:dyDescent="0.25">
      <c r="N3842" s="34" t="s">
        <v>3488</v>
      </c>
      <c r="O3842" s="34" t="s">
        <v>14757</v>
      </c>
      <c r="P3842" s="69">
        <v>3433</v>
      </c>
      <c r="Q3842" s="34" t="s">
        <v>14758</v>
      </c>
      <c r="R3842" s="34" t="s">
        <v>14777</v>
      </c>
      <c r="S3842" s="69">
        <v>50856</v>
      </c>
      <c r="T3842" s="70" t="s">
        <v>14778</v>
      </c>
      <c r="U3842" s="34" t="s">
        <v>5017</v>
      </c>
      <c r="V3842" s="34" t="s">
        <v>5017</v>
      </c>
      <c r="W3842" s="34" t="s">
        <v>5018</v>
      </c>
      <c r="X3842" s="34" t="s">
        <v>3488</v>
      </c>
    </row>
    <row r="3843" spans="14:24" x14ac:dyDescent="0.25">
      <c r="N3843" s="34" t="s">
        <v>3488</v>
      </c>
      <c r="O3843" s="34" t="s">
        <v>14757</v>
      </c>
      <c r="P3843" s="69">
        <v>3433</v>
      </c>
      <c r="Q3843" s="34" t="s">
        <v>14758</v>
      </c>
      <c r="R3843" s="34" t="s">
        <v>14779</v>
      </c>
      <c r="S3843" s="69">
        <v>50460</v>
      </c>
      <c r="T3843" s="70" t="s">
        <v>14780</v>
      </c>
      <c r="U3843" s="34" t="s">
        <v>5017</v>
      </c>
      <c r="V3843" s="34" t="s">
        <v>5017</v>
      </c>
      <c r="W3843" s="34" t="s">
        <v>5018</v>
      </c>
      <c r="X3843" s="34" t="s">
        <v>3488</v>
      </c>
    </row>
    <row r="3844" spans="14:24" x14ac:dyDescent="0.25">
      <c r="N3844" s="34" t="s">
        <v>3488</v>
      </c>
      <c r="O3844" s="34" t="s">
        <v>14757</v>
      </c>
      <c r="P3844" s="69">
        <v>3433</v>
      </c>
      <c r="Q3844" s="34" t="s">
        <v>14758</v>
      </c>
      <c r="R3844" s="34" t="s">
        <v>14781</v>
      </c>
      <c r="S3844" s="69">
        <v>31513</v>
      </c>
      <c r="T3844" s="70" t="s">
        <v>14782</v>
      </c>
      <c r="U3844" s="34" t="s">
        <v>5017</v>
      </c>
      <c r="V3844" s="34" t="s">
        <v>5017</v>
      </c>
      <c r="W3844" s="34" t="s">
        <v>5018</v>
      </c>
      <c r="X3844" s="34" t="s">
        <v>3488</v>
      </c>
    </row>
    <row r="3845" spans="14:24" x14ac:dyDescent="0.25">
      <c r="N3845" s="34" t="s">
        <v>3488</v>
      </c>
      <c r="O3845" s="34" t="s">
        <v>14757</v>
      </c>
      <c r="P3845" s="69">
        <v>3433</v>
      </c>
      <c r="Q3845" s="34" t="s">
        <v>14758</v>
      </c>
      <c r="R3845" s="34" t="s">
        <v>14783</v>
      </c>
      <c r="S3845" s="69">
        <v>50428</v>
      </c>
      <c r="T3845" s="70" t="s">
        <v>14784</v>
      </c>
      <c r="U3845" s="34" t="s">
        <v>5017</v>
      </c>
      <c r="V3845" s="34" t="s">
        <v>5017</v>
      </c>
      <c r="W3845" s="34" t="s">
        <v>5018</v>
      </c>
      <c r="X3845" s="34" t="s">
        <v>3488</v>
      </c>
    </row>
    <row r="3846" spans="14:24" x14ac:dyDescent="0.25">
      <c r="N3846" s="34" t="s">
        <v>3488</v>
      </c>
      <c r="O3846" s="34" t="s">
        <v>14757</v>
      </c>
      <c r="P3846" s="69">
        <v>3433</v>
      </c>
      <c r="Q3846" s="34" t="s">
        <v>14758</v>
      </c>
      <c r="R3846" s="34" t="s">
        <v>14785</v>
      </c>
      <c r="S3846" s="69">
        <v>50996</v>
      </c>
      <c r="T3846" s="34" t="s">
        <v>14786</v>
      </c>
      <c r="U3846" s="34" t="s">
        <v>5017</v>
      </c>
      <c r="V3846" s="34" t="s">
        <v>5017</v>
      </c>
      <c r="W3846" s="34" t="s">
        <v>5018</v>
      </c>
      <c r="X3846" s="34" t="s">
        <v>3488</v>
      </c>
    </row>
    <row r="3847" spans="14:24" x14ac:dyDescent="0.25">
      <c r="N3847" s="34" t="s">
        <v>3488</v>
      </c>
      <c r="O3847" s="34" t="s">
        <v>14757</v>
      </c>
      <c r="P3847" s="69">
        <v>3433</v>
      </c>
      <c r="Q3847" s="34" t="s">
        <v>14758</v>
      </c>
      <c r="R3847" s="34" t="s">
        <v>14787</v>
      </c>
      <c r="S3847" s="69">
        <v>55473</v>
      </c>
      <c r="T3847" s="34" t="s">
        <v>14788</v>
      </c>
      <c r="U3847" s="34" t="s">
        <v>5017</v>
      </c>
      <c r="V3847" s="34" t="s">
        <v>5017</v>
      </c>
      <c r="W3847" s="34" t="s">
        <v>5018</v>
      </c>
      <c r="X3847" s="34" t="s">
        <v>3488</v>
      </c>
    </row>
    <row r="3848" spans="14:24" x14ac:dyDescent="0.25">
      <c r="N3848" s="34" t="s">
        <v>3488</v>
      </c>
      <c r="O3848" s="34" t="s">
        <v>14757</v>
      </c>
      <c r="P3848" s="69">
        <v>3433</v>
      </c>
      <c r="Q3848" s="34" t="s">
        <v>14758</v>
      </c>
      <c r="R3848" s="34" t="s">
        <v>14789</v>
      </c>
      <c r="S3848" s="69">
        <v>48877</v>
      </c>
      <c r="T3848" s="70" t="s">
        <v>14790</v>
      </c>
      <c r="U3848" s="34" t="s">
        <v>5017</v>
      </c>
      <c r="V3848" s="34" t="s">
        <v>5017</v>
      </c>
      <c r="W3848" s="34" t="s">
        <v>5018</v>
      </c>
      <c r="X3848" s="34" t="s">
        <v>3488</v>
      </c>
    </row>
    <row r="3849" spans="14:24" x14ac:dyDescent="0.25">
      <c r="N3849" s="34" t="s">
        <v>3488</v>
      </c>
      <c r="O3849" s="34" t="s">
        <v>14757</v>
      </c>
      <c r="P3849" s="69">
        <v>3433</v>
      </c>
      <c r="Q3849" s="34" t="s">
        <v>14758</v>
      </c>
      <c r="R3849" s="34" t="s">
        <v>14791</v>
      </c>
      <c r="S3849" s="69">
        <v>14262</v>
      </c>
      <c r="T3849" s="70" t="s">
        <v>14792</v>
      </c>
      <c r="U3849" s="34" t="s">
        <v>5017</v>
      </c>
      <c r="V3849" s="34" t="s">
        <v>5017</v>
      </c>
      <c r="W3849" s="34" t="s">
        <v>5018</v>
      </c>
      <c r="X3849" s="34" t="s">
        <v>3488</v>
      </c>
    </row>
    <row r="3850" spans="14:24" x14ac:dyDescent="0.25">
      <c r="N3850" s="34" t="s">
        <v>3488</v>
      </c>
      <c r="O3850" s="34" t="s">
        <v>14757</v>
      </c>
      <c r="P3850" s="69">
        <v>3433</v>
      </c>
      <c r="Q3850" s="34" t="s">
        <v>14758</v>
      </c>
      <c r="R3850" s="34" t="s">
        <v>14793</v>
      </c>
      <c r="S3850" s="69">
        <v>9091</v>
      </c>
      <c r="T3850" s="70" t="s">
        <v>14794</v>
      </c>
      <c r="U3850" s="34" t="s">
        <v>5017</v>
      </c>
      <c r="V3850" s="34" t="s">
        <v>5017</v>
      </c>
      <c r="W3850" s="34" t="s">
        <v>5018</v>
      </c>
      <c r="X3850" s="34" t="s">
        <v>3488</v>
      </c>
    </row>
    <row r="3851" spans="14:24" x14ac:dyDescent="0.25">
      <c r="N3851" s="34" t="s">
        <v>3488</v>
      </c>
      <c r="O3851" s="34" t="s">
        <v>14757</v>
      </c>
      <c r="P3851" s="69">
        <v>3433</v>
      </c>
      <c r="Q3851" s="34" t="s">
        <v>14758</v>
      </c>
      <c r="R3851" s="34" t="s">
        <v>14795</v>
      </c>
      <c r="S3851" s="69">
        <v>50427</v>
      </c>
      <c r="T3851" s="70" t="s">
        <v>14796</v>
      </c>
      <c r="U3851" s="34" t="s">
        <v>5017</v>
      </c>
      <c r="V3851" s="34" t="s">
        <v>5017</v>
      </c>
      <c r="W3851" s="34" t="s">
        <v>5018</v>
      </c>
      <c r="X3851" s="34" t="s">
        <v>3488</v>
      </c>
    </row>
    <row r="3852" spans="14:24" x14ac:dyDescent="0.25">
      <c r="N3852" s="34" t="s">
        <v>3488</v>
      </c>
      <c r="O3852" s="34" t="s">
        <v>14757</v>
      </c>
      <c r="P3852" s="69">
        <v>3433</v>
      </c>
      <c r="Q3852" s="34" t="s">
        <v>14758</v>
      </c>
      <c r="R3852" s="34" t="s">
        <v>14797</v>
      </c>
      <c r="S3852" s="69">
        <v>55508</v>
      </c>
      <c r="T3852" s="70" t="s">
        <v>14798</v>
      </c>
      <c r="U3852" s="34" t="s">
        <v>5017</v>
      </c>
      <c r="V3852" s="34" t="s">
        <v>5017</v>
      </c>
      <c r="W3852" s="34" t="s">
        <v>5018</v>
      </c>
      <c r="X3852" s="34" t="s">
        <v>3488</v>
      </c>
    </row>
    <row r="3853" spans="14:24" x14ac:dyDescent="0.25">
      <c r="N3853" s="34" t="s">
        <v>3488</v>
      </c>
      <c r="O3853" s="34" t="s">
        <v>14757</v>
      </c>
      <c r="P3853" s="69">
        <v>3433</v>
      </c>
      <c r="Q3853" s="34" t="s">
        <v>14758</v>
      </c>
      <c r="R3853" s="34" t="s">
        <v>14799</v>
      </c>
      <c r="S3853" s="69">
        <v>27230</v>
      </c>
      <c r="T3853" s="70" t="s">
        <v>14800</v>
      </c>
      <c r="U3853" s="34" t="s">
        <v>5017</v>
      </c>
      <c r="V3853" s="34" t="s">
        <v>5017</v>
      </c>
      <c r="W3853" s="34" t="s">
        <v>5018</v>
      </c>
      <c r="X3853" s="34" t="s">
        <v>3488</v>
      </c>
    </row>
    <row r="3854" spans="14:24" x14ac:dyDescent="0.25">
      <c r="N3854" s="34" t="s">
        <v>3488</v>
      </c>
      <c r="O3854" s="34" t="s">
        <v>14757</v>
      </c>
      <c r="P3854" s="69">
        <v>3433</v>
      </c>
      <c r="Q3854" s="34" t="s">
        <v>14758</v>
      </c>
      <c r="R3854" s="34" t="s">
        <v>14801</v>
      </c>
      <c r="S3854" s="69">
        <v>47291</v>
      </c>
      <c r="T3854" s="70" t="s">
        <v>14802</v>
      </c>
      <c r="U3854" s="34" t="s">
        <v>5017</v>
      </c>
      <c r="V3854" s="34" t="s">
        <v>5017</v>
      </c>
      <c r="W3854" s="34" t="s">
        <v>5018</v>
      </c>
      <c r="X3854" s="34" t="s">
        <v>3488</v>
      </c>
    </row>
    <row r="3855" spans="14:24" x14ac:dyDescent="0.25">
      <c r="N3855" s="34" t="s">
        <v>3488</v>
      </c>
      <c r="O3855" s="34" t="s">
        <v>14757</v>
      </c>
      <c r="P3855" s="69">
        <v>3433</v>
      </c>
      <c r="Q3855" s="34" t="s">
        <v>14758</v>
      </c>
      <c r="R3855" s="34" t="s">
        <v>14803</v>
      </c>
      <c r="S3855" s="69">
        <v>51005</v>
      </c>
      <c r="T3855" s="70" t="s">
        <v>14804</v>
      </c>
      <c r="U3855" s="34" t="s">
        <v>5017</v>
      </c>
      <c r="V3855" s="34" t="s">
        <v>5017</v>
      </c>
      <c r="W3855" s="34" t="s">
        <v>5018</v>
      </c>
      <c r="X3855" s="34" t="s">
        <v>3488</v>
      </c>
    </row>
    <row r="3856" spans="14:24" x14ac:dyDescent="0.25">
      <c r="N3856" s="34" t="s">
        <v>3488</v>
      </c>
      <c r="O3856" s="34" t="s">
        <v>14757</v>
      </c>
      <c r="P3856" s="69">
        <v>3433</v>
      </c>
      <c r="Q3856" s="34" t="s">
        <v>14758</v>
      </c>
      <c r="R3856" s="34" t="s">
        <v>14805</v>
      </c>
      <c r="S3856" s="69">
        <v>50981</v>
      </c>
      <c r="T3856" s="70" t="s">
        <v>14806</v>
      </c>
      <c r="U3856" s="34" t="s">
        <v>5017</v>
      </c>
      <c r="V3856" s="34" t="s">
        <v>5017</v>
      </c>
      <c r="W3856" s="34" t="s">
        <v>5018</v>
      </c>
      <c r="X3856" s="34" t="s">
        <v>3488</v>
      </c>
    </row>
    <row r="3857" spans="14:24" x14ac:dyDescent="0.25">
      <c r="N3857" s="34" t="s">
        <v>3487</v>
      </c>
      <c r="O3857" s="34" t="s">
        <v>14807</v>
      </c>
      <c r="P3857" s="69">
        <v>65</v>
      </c>
      <c r="Q3857" s="34" t="s">
        <v>14808</v>
      </c>
      <c r="R3857" s="34" t="s">
        <v>14809</v>
      </c>
      <c r="S3857" s="69">
        <v>48326</v>
      </c>
      <c r="T3857" s="34" t="s">
        <v>14810</v>
      </c>
      <c r="U3857" s="34" t="s">
        <v>4897</v>
      </c>
      <c r="V3857" s="34" t="s">
        <v>12470</v>
      </c>
      <c r="W3857" s="34" t="s">
        <v>14811</v>
      </c>
      <c r="X3857" s="34" t="s">
        <v>3487</v>
      </c>
    </row>
    <row r="3858" spans="14:24" x14ac:dyDescent="0.25">
      <c r="N3858" s="34" t="s">
        <v>3487</v>
      </c>
      <c r="O3858" s="34" t="s">
        <v>14807</v>
      </c>
      <c r="P3858" s="69">
        <v>65</v>
      </c>
      <c r="Q3858" s="34" t="s">
        <v>14808</v>
      </c>
      <c r="R3858" s="34" t="s">
        <v>14812</v>
      </c>
      <c r="S3858" s="69">
        <v>60623</v>
      </c>
      <c r="T3858" s="70" t="s">
        <v>14813</v>
      </c>
      <c r="U3858" s="34" t="s">
        <v>4897</v>
      </c>
      <c r="V3858" s="34" t="s">
        <v>4897</v>
      </c>
      <c r="W3858" s="34" t="s">
        <v>14814</v>
      </c>
      <c r="X3858" s="34" t="s">
        <v>3487</v>
      </c>
    </row>
    <row r="3859" spans="14:24" x14ac:dyDescent="0.25">
      <c r="N3859" s="34" t="s">
        <v>3487</v>
      </c>
      <c r="O3859" s="34" t="s">
        <v>14807</v>
      </c>
      <c r="P3859" s="69">
        <v>65</v>
      </c>
      <c r="Q3859" s="34" t="s">
        <v>14808</v>
      </c>
      <c r="R3859" s="34" t="s">
        <v>14815</v>
      </c>
      <c r="S3859" s="69">
        <v>25447</v>
      </c>
      <c r="T3859" s="70" t="s">
        <v>14816</v>
      </c>
      <c r="U3859" s="34" t="s">
        <v>4897</v>
      </c>
      <c r="V3859" s="34" t="s">
        <v>4897</v>
      </c>
      <c r="W3859" s="34" t="s">
        <v>14817</v>
      </c>
      <c r="X3859" s="34" t="s">
        <v>3487</v>
      </c>
    </row>
    <row r="3860" spans="14:24" x14ac:dyDescent="0.25">
      <c r="N3860" s="34" t="s">
        <v>3487</v>
      </c>
      <c r="O3860" s="34" t="s">
        <v>14807</v>
      </c>
      <c r="P3860" s="69">
        <v>65</v>
      </c>
      <c r="Q3860" s="34" t="s">
        <v>14808</v>
      </c>
      <c r="R3860" s="34" t="s">
        <v>14818</v>
      </c>
      <c r="S3860" s="69">
        <v>42797</v>
      </c>
      <c r="T3860" s="70" t="s">
        <v>14819</v>
      </c>
      <c r="U3860" s="34" t="s">
        <v>4897</v>
      </c>
      <c r="V3860" s="34" t="s">
        <v>4897</v>
      </c>
      <c r="W3860" s="34" t="s">
        <v>14820</v>
      </c>
      <c r="X3860" s="34" t="s">
        <v>3487</v>
      </c>
    </row>
    <row r="3861" spans="14:24" x14ac:dyDescent="0.25">
      <c r="N3861" s="34" t="s">
        <v>3487</v>
      </c>
      <c r="O3861" s="34" t="s">
        <v>14807</v>
      </c>
      <c r="P3861" s="69">
        <v>65</v>
      </c>
      <c r="Q3861" s="34" t="s">
        <v>14808</v>
      </c>
      <c r="R3861" s="34" t="s">
        <v>14821</v>
      </c>
      <c r="S3861" s="69">
        <v>54973</v>
      </c>
      <c r="T3861" s="70" t="s">
        <v>14822</v>
      </c>
      <c r="U3861" s="34" t="s">
        <v>4897</v>
      </c>
      <c r="V3861" s="34" t="s">
        <v>4897</v>
      </c>
      <c r="W3861" s="34" t="s">
        <v>14823</v>
      </c>
      <c r="X3861" s="34" t="s">
        <v>3487</v>
      </c>
    </row>
    <row r="3862" spans="14:24" x14ac:dyDescent="0.25">
      <c r="N3862" s="34" t="s">
        <v>3487</v>
      </c>
      <c r="O3862" s="34" t="s">
        <v>14807</v>
      </c>
      <c r="P3862" s="69">
        <v>65</v>
      </c>
      <c r="Q3862" s="34" t="s">
        <v>14808</v>
      </c>
      <c r="R3862" s="34" t="s">
        <v>14824</v>
      </c>
      <c r="S3862" s="69">
        <v>58258</v>
      </c>
      <c r="T3862" s="70" t="s">
        <v>14825</v>
      </c>
      <c r="U3862" s="34" t="s">
        <v>4897</v>
      </c>
      <c r="V3862" s="34" t="s">
        <v>12470</v>
      </c>
      <c r="W3862" s="34" t="s">
        <v>14826</v>
      </c>
      <c r="X3862" s="34" t="s">
        <v>3487</v>
      </c>
    </row>
    <row r="3863" spans="14:24" x14ac:dyDescent="0.25">
      <c r="N3863" s="34" t="s">
        <v>3487</v>
      </c>
      <c r="O3863" s="34" t="s">
        <v>14807</v>
      </c>
      <c r="P3863" s="69">
        <v>65</v>
      </c>
      <c r="Q3863" s="34" t="s">
        <v>14808</v>
      </c>
      <c r="R3863" s="34" t="s">
        <v>14827</v>
      </c>
      <c r="S3863" s="69">
        <v>55300</v>
      </c>
      <c r="T3863" s="70" t="s">
        <v>14828</v>
      </c>
      <c r="U3863" s="34" t="s">
        <v>4897</v>
      </c>
      <c r="V3863" s="34" t="s">
        <v>4897</v>
      </c>
      <c r="W3863" s="34" t="s">
        <v>14829</v>
      </c>
      <c r="X3863" s="34" t="s">
        <v>3487</v>
      </c>
    </row>
    <row r="3864" spans="14:24" x14ac:dyDescent="0.25">
      <c r="N3864" s="34" t="s">
        <v>3487</v>
      </c>
      <c r="O3864" s="34" t="s">
        <v>14807</v>
      </c>
      <c r="P3864" s="69">
        <v>65</v>
      </c>
      <c r="Q3864" s="34" t="s">
        <v>14808</v>
      </c>
      <c r="R3864" s="34" t="s">
        <v>14830</v>
      </c>
      <c r="S3864" s="69">
        <v>46757</v>
      </c>
      <c r="T3864" s="70" t="s">
        <v>14831</v>
      </c>
      <c r="U3864" s="34" t="s">
        <v>4897</v>
      </c>
      <c r="V3864" s="34" t="s">
        <v>12470</v>
      </c>
      <c r="W3864" s="34" t="s">
        <v>14832</v>
      </c>
      <c r="X3864" s="34" t="s">
        <v>3487</v>
      </c>
    </row>
    <row r="3865" spans="14:24" x14ac:dyDescent="0.25">
      <c r="N3865" s="34" t="s">
        <v>3487</v>
      </c>
      <c r="O3865" s="34" t="s">
        <v>14807</v>
      </c>
      <c r="P3865" s="69">
        <v>65</v>
      </c>
      <c r="Q3865" s="34" t="s">
        <v>14808</v>
      </c>
      <c r="R3865" s="34" t="s">
        <v>14833</v>
      </c>
      <c r="S3865" s="69">
        <v>1887</v>
      </c>
      <c r="T3865" s="70" t="s">
        <v>14834</v>
      </c>
      <c r="U3865" s="34" t="s">
        <v>4897</v>
      </c>
      <c r="V3865" s="34" t="s">
        <v>4897</v>
      </c>
      <c r="W3865" s="34" t="s">
        <v>14835</v>
      </c>
      <c r="X3865" s="34" t="s">
        <v>3487</v>
      </c>
    </row>
    <row r="3866" spans="14:24" x14ac:dyDescent="0.25">
      <c r="N3866" s="34" t="s">
        <v>3487</v>
      </c>
      <c r="O3866" s="34" t="s">
        <v>14807</v>
      </c>
      <c r="P3866" s="69">
        <v>65</v>
      </c>
      <c r="Q3866" s="34" t="s">
        <v>14808</v>
      </c>
      <c r="R3866" s="34" t="s">
        <v>14836</v>
      </c>
      <c r="S3866" s="69">
        <v>56799</v>
      </c>
      <c r="T3866" s="34" t="s">
        <v>14837</v>
      </c>
      <c r="U3866" s="34" t="s">
        <v>4897</v>
      </c>
      <c r="V3866" s="34" t="s">
        <v>12470</v>
      </c>
      <c r="W3866" s="34" t="s">
        <v>14838</v>
      </c>
      <c r="X3866" s="34" t="s">
        <v>3487</v>
      </c>
    </row>
    <row r="3867" spans="14:24" x14ac:dyDescent="0.25">
      <c r="N3867" s="34" t="s">
        <v>3487</v>
      </c>
      <c r="O3867" s="34" t="s">
        <v>14807</v>
      </c>
      <c r="P3867" s="69">
        <v>65</v>
      </c>
      <c r="Q3867" s="34" t="s">
        <v>14808</v>
      </c>
      <c r="R3867" s="34" t="s">
        <v>14839</v>
      </c>
      <c r="S3867" s="69">
        <v>56800</v>
      </c>
      <c r="T3867" s="70" t="s">
        <v>14840</v>
      </c>
      <c r="U3867" s="34" t="s">
        <v>4897</v>
      </c>
      <c r="V3867" s="34" t="s">
        <v>12470</v>
      </c>
      <c r="W3867" s="34" t="s">
        <v>14841</v>
      </c>
      <c r="X3867" s="34" t="s">
        <v>3487</v>
      </c>
    </row>
    <row r="3868" spans="14:24" x14ac:dyDescent="0.25">
      <c r="N3868" s="34" t="s">
        <v>3487</v>
      </c>
      <c r="O3868" s="34" t="s">
        <v>14807</v>
      </c>
      <c r="P3868" s="69">
        <v>65</v>
      </c>
      <c r="Q3868" s="34" t="s">
        <v>14808</v>
      </c>
      <c r="R3868" s="34" t="s">
        <v>14842</v>
      </c>
      <c r="S3868" s="69">
        <v>56802</v>
      </c>
      <c r="T3868" s="34" t="s">
        <v>14843</v>
      </c>
      <c r="U3868" s="34" t="s">
        <v>4897</v>
      </c>
      <c r="V3868" s="34" t="s">
        <v>12470</v>
      </c>
      <c r="W3868" s="34" t="s">
        <v>14844</v>
      </c>
      <c r="X3868" s="34" t="s">
        <v>3487</v>
      </c>
    </row>
    <row r="3869" spans="14:24" x14ac:dyDescent="0.25">
      <c r="N3869" s="34" t="s">
        <v>3487</v>
      </c>
      <c r="O3869" s="34" t="s">
        <v>14807</v>
      </c>
      <c r="P3869" s="69">
        <v>65</v>
      </c>
      <c r="Q3869" s="34" t="s">
        <v>14808</v>
      </c>
      <c r="R3869" s="34" t="s">
        <v>14845</v>
      </c>
      <c r="S3869" s="69">
        <v>56809</v>
      </c>
      <c r="T3869" s="70" t="s">
        <v>14846</v>
      </c>
      <c r="U3869" s="34" t="s">
        <v>4897</v>
      </c>
      <c r="V3869" s="34" t="s">
        <v>12470</v>
      </c>
      <c r="W3869" s="34" t="s">
        <v>14847</v>
      </c>
      <c r="X3869" s="34" t="s">
        <v>3487</v>
      </c>
    </row>
    <row r="3870" spans="14:24" x14ac:dyDescent="0.25">
      <c r="N3870" s="34" t="s">
        <v>3487</v>
      </c>
      <c r="O3870" s="34" t="s">
        <v>14807</v>
      </c>
      <c r="P3870" s="69">
        <v>65</v>
      </c>
      <c r="Q3870" s="34" t="s">
        <v>14808</v>
      </c>
      <c r="R3870" s="34" t="s">
        <v>14848</v>
      </c>
      <c r="S3870" s="69">
        <v>56834</v>
      </c>
      <c r="T3870" s="34" t="s">
        <v>14849</v>
      </c>
      <c r="U3870" s="34" t="s">
        <v>4897</v>
      </c>
      <c r="V3870" s="34" t="s">
        <v>12470</v>
      </c>
      <c r="W3870" s="34" t="s">
        <v>14850</v>
      </c>
      <c r="X3870" s="34" t="s">
        <v>3487</v>
      </c>
    </row>
    <row r="3871" spans="14:24" x14ac:dyDescent="0.25">
      <c r="N3871" s="34" t="s">
        <v>3487</v>
      </c>
      <c r="O3871" s="34" t="s">
        <v>14807</v>
      </c>
      <c r="P3871" s="69">
        <v>65</v>
      </c>
      <c r="Q3871" s="34" t="s">
        <v>14808</v>
      </c>
      <c r="R3871" s="34" t="s">
        <v>14851</v>
      </c>
      <c r="S3871" s="69">
        <v>56917</v>
      </c>
      <c r="T3871" s="70" t="s">
        <v>14852</v>
      </c>
      <c r="U3871" s="34" t="s">
        <v>4897</v>
      </c>
      <c r="V3871" s="34" t="s">
        <v>12470</v>
      </c>
      <c r="W3871" s="34" t="s">
        <v>14844</v>
      </c>
      <c r="X3871" s="34" t="s">
        <v>3487</v>
      </c>
    </row>
    <row r="3872" spans="14:24" x14ac:dyDescent="0.25">
      <c r="N3872" s="34" t="s">
        <v>3487</v>
      </c>
      <c r="O3872" s="34" t="s">
        <v>14807</v>
      </c>
      <c r="P3872" s="69">
        <v>65</v>
      </c>
      <c r="Q3872" s="34" t="s">
        <v>14808</v>
      </c>
      <c r="R3872" s="34" t="s">
        <v>14853</v>
      </c>
      <c r="S3872" s="69">
        <v>56939</v>
      </c>
      <c r="T3872" s="34" t="s">
        <v>14854</v>
      </c>
      <c r="U3872" s="34" t="s">
        <v>4897</v>
      </c>
      <c r="V3872" s="34" t="s">
        <v>12470</v>
      </c>
      <c r="W3872" s="34" t="s">
        <v>14855</v>
      </c>
      <c r="X3872" s="34" t="s">
        <v>3487</v>
      </c>
    </row>
    <row r="3873" spans="14:24" x14ac:dyDescent="0.25">
      <c r="N3873" s="34" t="s">
        <v>3487</v>
      </c>
      <c r="O3873" s="34" t="s">
        <v>14807</v>
      </c>
      <c r="P3873" s="69">
        <v>65</v>
      </c>
      <c r="Q3873" s="34" t="s">
        <v>14808</v>
      </c>
      <c r="R3873" s="34" t="s">
        <v>14856</v>
      </c>
      <c r="S3873" s="69">
        <v>56949</v>
      </c>
      <c r="T3873" s="34" t="s">
        <v>14857</v>
      </c>
      <c r="U3873" s="34" t="s">
        <v>4897</v>
      </c>
      <c r="V3873" s="34" t="s">
        <v>12470</v>
      </c>
      <c r="W3873" s="34" t="s">
        <v>14855</v>
      </c>
      <c r="X3873" s="34" t="s">
        <v>3487</v>
      </c>
    </row>
    <row r="3874" spans="14:24" x14ac:dyDescent="0.25">
      <c r="N3874" s="34" t="s">
        <v>3487</v>
      </c>
      <c r="O3874" s="34" t="s">
        <v>14807</v>
      </c>
      <c r="P3874" s="69">
        <v>65</v>
      </c>
      <c r="Q3874" s="34" t="s">
        <v>14808</v>
      </c>
      <c r="R3874" s="34" t="s">
        <v>14858</v>
      </c>
      <c r="S3874" s="69">
        <v>8245</v>
      </c>
      <c r="T3874" s="70" t="s">
        <v>14859</v>
      </c>
      <c r="U3874" s="34" t="s">
        <v>4897</v>
      </c>
      <c r="V3874" s="34" t="s">
        <v>4897</v>
      </c>
      <c r="W3874" s="34" t="s">
        <v>14860</v>
      </c>
      <c r="X3874" s="34" t="s">
        <v>3487</v>
      </c>
    </row>
    <row r="3875" spans="14:24" x14ac:dyDescent="0.25">
      <c r="N3875" s="34" t="s">
        <v>3487</v>
      </c>
      <c r="O3875" s="34" t="s">
        <v>14807</v>
      </c>
      <c r="P3875" s="69">
        <v>65</v>
      </c>
      <c r="Q3875" s="34" t="s">
        <v>14808</v>
      </c>
      <c r="R3875" s="34" t="s">
        <v>14861</v>
      </c>
      <c r="S3875" s="69">
        <v>36854</v>
      </c>
      <c r="T3875" s="70" t="s">
        <v>14862</v>
      </c>
      <c r="U3875" s="34" t="s">
        <v>4897</v>
      </c>
      <c r="V3875" s="34" t="s">
        <v>4897</v>
      </c>
      <c r="W3875" s="34" t="s">
        <v>14863</v>
      </c>
      <c r="X3875" s="34" t="s">
        <v>3487</v>
      </c>
    </row>
    <row r="3876" spans="14:24" x14ac:dyDescent="0.25">
      <c r="N3876" s="34" t="s">
        <v>3487</v>
      </c>
      <c r="O3876" s="34" t="s">
        <v>14807</v>
      </c>
      <c r="P3876" s="69">
        <v>65</v>
      </c>
      <c r="Q3876" s="34" t="s">
        <v>14808</v>
      </c>
      <c r="R3876" s="34" t="s">
        <v>14864</v>
      </c>
      <c r="S3876" s="69">
        <v>46992</v>
      </c>
      <c r="T3876" s="70" t="s">
        <v>14865</v>
      </c>
      <c r="U3876" s="34" t="s">
        <v>4897</v>
      </c>
      <c r="V3876" s="34" t="s">
        <v>4897</v>
      </c>
      <c r="W3876" s="34" t="s">
        <v>14866</v>
      </c>
      <c r="X3876" s="34" t="s">
        <v>3487</v>
      </c>
    </row>
    <row r="3877" spans="14:24" x14ac:dyDescent="0.25">
      <c r="N3877" s="34" t="s">
        <v>3487</v>
      </c>
      <c r="O3877" s="34" t="s">
        <v>14807</v>
      </c>
      <c r="P3877" s="69">
        <v>65</v>
      </c>
      <c r="Q3877" s="34" t="s">
        <v>14808</v>
      </c>
      <c r="R3877" s="34" t="s">
        <v>14867</v>
      </c>
      <c r="S3877" s="69">
        <v>39219</v>
      </c>
      <c r="T3877" s="70" t="s">
        <v>14868</v>
      </c>
      <c r="U3877" s="34" t="s">
        <v>4897</v>
      </c>
      <c r="V3877" s="34" t="s">
        <v>4897</v>
      </c>
      <c r="W3877" s="34" t="s">
        <v>14869</v>
      </c>
      <c r="X3877" s="34" t="s">
        <v>3487</v>
      </c>
    </row>
    <row r="3878" spans="14:24" x14ac:dyDescent="0.25">
      <c r="N3878" s="34" t="s">
        <v>3487</v>
      </c>
      <c r="O3878" s="34" t="s">
        <v>14807</v>
      </c>
      <c r="P3878" s="69">
        <v>65</v>
      </c>
      <c r="Q3878" s="34" t="s">
        <v>14808</v>
      </c>
      <c r="R3878" s="34" t="s">
        <v>14870</v>
      </c>
      <c r="S3878" s="69">
        <v>36737</v>
      </c>
      <c r="T3878" s="70" t="s">
        <v>14871</v>
      </c>
      <c r="U3878" s="34" t="s">
        <v>4897</v>
      </c>
      <c r="V3878" s="34" t="s">
        <v>4897</v>
      </c>
      <c r="W3878" s="34" t="s">
        <v>14872</v>
      </c>
      <c r="X3878" s="34" t="s">
        <v>3487</v>
      </c>
    </row>
    <row r="3879" spans="14:24" x14ac:dyDescent="0.25">
      <c r="N3879" s="34" t="s">
        <v>3487</v>
      </c>
      <c r="O3879" s="34" t="s">
        <v>14807</v>
      </c>
      <c r="P3879" s="69">
        <v>65</v>
      </c>
      <c r="Q3879" s="34" t="s">
        <v>14808</v>
      </c>
      <c r="R3879" s="34" t="s">
        <v>14873</v>
      </c>
      <c r="S3879" s="69">
        <v>47050</v>
      </c>
      <c r="T3879" s="70" t="s">
        <v>14874</v>
      </c>
      <c r="U3879" s="34" t="s">
        <v>4897</v>
      </c>
      <c r="V3879" s="34" t="s">
        <v>4897</v>
      </c>
      <c r="W3879" s="34" t="s">
        <v>14875</v>
      </c>
      <c r="X3879" s="34" t="s">
        <v>3487</v>
      </c>
    </row>
    <row r="3880" spans="14:24" x14ac:dyDescent="0.25">
      <c r="N3880" s="34" t="s">
        <v>3487</v>
      </c>
      <c r="O3880" s="34" t="s">
        <v>14807</v>
      </c>
      <c r="P3880" s="69">
        <v>65</v>
      </c>
      <c r="Q3880" s="34" t="s">
        <v>14808</v>
      </c>
      <c r="R3880" s="34" t="s">
        <v>14876</v>
      </c>
      <c r="S3880" s="69">
        <v>57906</v>
      </c>
      <c r="T3880" s="70" t="s">
        <v>14877</v>
      </c>
      <c r="U3880" s="34" t="s">
        <v>4897</v>
      </c>
      <c r="V3880" s="34" t="s">
        <v>4897</v>
      </c>
      <c r="W3880" s="34" t="s">
        <v>14878</v>
      </c>
      <c r="X3880" s="34" t="s">
        <v>3487</v>
      </c>
    </row>
    <row r="3881" spans="14:24" x14ac:dyDescent="0.25">
      <c r="N3881" s="34" t="s">
        <v>3487</v>
      </c>
      <c r="O3881" s="34" t="s">
        <v>14807</v>
      </c>
      <c r="P3881" s="69">
        <v>65</v>
      </c>
      <c r="Q3881" s="34" t="s">
        <v>14808</v>
      </c>
      <c r="R3881" s="34" t="s">
        <v>14879</v>
      </c>
      <c r="S3881" s="69">
        <v>36742</v>
      </c>
      <c r="T3881" s="70" t="s">
        <v>14880</v>
      </c>
      <c r="U3881" s="34" t="s">
        <v>4897</v>
      </c>
      <c r="V3881" s="34" t="s">
        <v>4897</v>
      </c>
      <c r="W3881" s="34" t="s">
        <v>14881</v>
      </c>
      <c r="X3881" s="34" t="s">
        <v>3487</v>
      </c>
    </row>
    <row r="3882" spans="14:24" x14ac:dyDescent="0.25">
      <c r="N3882" s="34" t="s">
        <v>3487</v>
      </c>
      <c r="O3882" s="34" t="s">
        <v>14807</v>
      </c>
      <c r="P3882" s="69">
        <v>65</v>
      </c>
      <c r="Q3882" s="34" t="s">
        <v>14808</v>
      </c>
      <c r="R3882" s="34" t="s">
        <v>14882</v>
      </c>
      <c r="S3882" s="69">
        <v>58376</v>
      </c>
      <c r="T3882" s="70" t="s">
        <v>14883</v>
      </c>
      <c r="U3882" s="34" t="s">
        <v>4897</v>
      </c>
      <c r="V3882" s="34" t="s">
        <v>4897</v>
      </c>
      <c r="W3882" s="34" t="s">
        <v>14884</v>
      </c>
      <c r="X3882" s="34" t="s">
        <v>3487</v>
      </c>
    </row>
    <row r="3883" spans="14:24" x14ac:dyDescent="0.25">
      <c r="N3883" s="34" t="s">
        <v>3487</v>
      </c>
      <c r="O3883" s="34" t="s">
        <v>14807</v>
      </c>
      <c r="P3883" s="69">
        <v>65</v>
      </c>
      <c r="Q3883" s="34" t="s">
        <v>14808</v>
      </c>
      <c r="R3883" s="34" t="s">
        <v>14885</v>
      </c>
      <c r="S3883" s="69">
        <v>54949</v>
      </c>
      <c r="T3883" s="70" t="s">
        <v>14886</v>
      </c>
      <c r="U3883" s="34" t="s">
        <v>4897</v>
      </c>
      <c r="V3883" s="34" t="s">
        <v>4897</v>
      </c>
      <c r="W3883" s="34" t="s">
        <v>14887</v>
      </c>
      <c r="X3883" s="34" t="s">
        <v>3487</v>
      </c>
    </row>
    <row r="3884" spans="14:24" x14ac:dyDescent="0.25">
      <c r="N3884" s="34" t="s">
        <v>3487</v>
      </c>
      <c r="O3884" s="34" t="s">
        <v>14807</v>
      </c>
      <c r="P3884" s="69">
        <v>65</v>
      </c>
      <c r="Q3884" s="34" t="s">
        <v>14808</v>
      </c>
      <c r="R3884" s="34" t="s">
        <v>14888</v>
      </c>
      <c r="S3884" s="69">
        <v>5530</v>
      </c>
      <c r="T3884" s="70" t="s">
        <v>14889</v>
      </c>
      <c r="U3884" s="34" t="s">
        <v>4897</v>
      </c>
      <c r="V3884" s="34" t="s">
        <v>12470</v>
      </c>
      <c r="W3884" s="34" t="s">
        <v>14890</v>
      </c>
      <c r="X3884" s="34" t="s">
        <v>3487</v>
      </c>
    </row>
    <row r="3885" spans="14:24" x14ac:dyDescent="0.25">
      <c r="N3885" s="34" t="s">
        <v>3487</v>
      </c>
      <c r="O3885" s="34" t="s">
        <v>14807</v>
      </c>
      <c r="P3885" s="69">
        <v>65</v>
      </c>
      <c r="Q3885" s="34" t="s">
        <v>14808</v>
      </c>
      <c r="R3885" s="34" t="s">
        <v>14891</v>
      </c>
      <c r="S3885" s="69">
        <v>55003</v>
      </c>
      <c r="T3885" s="70" t="s">
        <v>14892</v>
      </c>
      <c r="U3885" s="34" t="s">
        <v>4897</v>
      </c>
      <c r="V3885" s="34" t="s">
        <v>4897</v>
      </c>
      <c r="W3885" s="34" t="s">
        <v>14893</v>
      </c>
      <c r="X3885" s="34" t="s">
        <v>3487</v>
      </c>
    </row>
    <row r="3886" spans="14:24" x14ac:dyDescent="0.25">
      <c r="N3886" s="34" t="s">
        <v>3487</v>
      </c>
      <c r="O3886" s="34" t="s">
        <v>14807</v>
      </c>
      <c r="P3886" s="69">
        <v>65</v>
      </c>
      <c r="Q3886" s="34" t="s">
        <v>14808</v>
      </c>
      <c r="R3886" s="34" t="s">
        <v>14894</v>
      </c>
      <c r="S3886" s="69">
        <v>57931</v>
      </c>
      <c r="T3886" s="70" t="s">
        <v>14895</v>
      </c>
      <c r="U3886" s="34" t="s">
        <v>4897</v>
      </c>
      <c r="V3886" s="34" t="s">
        <v>4897</v>
      </c>
      <c r="W3886" s="34" t="s">
        <v>14896</v>
      </c>
      <c r="X3886" s="34" t="s">
        <v>3487</v>
      </c>
    </row>
    <row r="3887" spans="14:24" x14ac:dyDescent="0.25">
      <c r="N3887" s="34" t="s">
        <v>3487</v>
      </c>
      <c r="O3887" s="34" t="s">
        <v>14807</v>
      </c>
      <c r="P3887" s="69">
        <v>65</v>
      </c>
      <c r="Q3887" s="34" t="s">
        <v>14808</v>
      </c>
      <c r="R3887" s="34" t="s">
        <v>14897</v>
      </c>
      <c r="S3887" s="69">
        <v>57973</v>
      </c>
      <c r="T3887" s="70" t="s">
        <v>14898</v>
      </c>
      <c r="U3887" s="34" t="s">
        <v>4897</v>
      </c>
      <c r="V3887" s="34" t="s">
        <v>4897</v>
      </c>
      <c r="W3887" s="34" t="s">
        <v>14899</v>
      </c>
      <c r="X3887" s="34" t="s">
        <v>3487</v>
      </c>
    </row>
    <row r="3888" spans="14:24" x14ac:dyDescent="0.25">
      <c r="N3888" s="34" t="s">
        <v>3487</v>
      </c>
      <c r="O3888" s="34" t="s">
        <v>14807</v>
      </c>
      <c r="P3888" s="69">
        <v>65</v>
      </c>
      <c r="Q3888" s="34" t="s">
        <v>14808</v>
      </c>
      <c r="R3888" s="34" t="s">
        <v>14900</v>
      </c>
      <c r="S3888" s="69">
        <v>58121</v>
      </c>
      <c r="T3888" s="34" t="s">
        <v>14901</v>
      </c>
      <c r="U3888" s="34" t="s">
        <v>4897</v>
      </c>
      <c r="V3888" s="34" t="s">
        <v>4897</v>
      </c>
      <c r="W3888" s="34" t="s">
        <v>14902</v>
      </c>
      <c r="X3888" s="34" t="s">
        <v>3487</v>
      </c>
    </row>
    <row r="3889" spans="14:24" x14ac:dyDescent="0.25">
      <c r="N3889" s="34" t="s">
        <v>3487</v>
      </c>
      <c r="O3889" s="34" t="s">
        <v>14807</v>
      </c>
      <c r="P3889" s="69">
        <v>65</v>
      </c>
      <c r="Q3889" s="34" t="s">
        <v>14808</v>
      </c>
      <c r="R3889" s="34" t="s">
        <v>14903</v>
      </c>
      <c r="S3889" s="69">
        <v>57936</v>
      </c>
      <c r="T3889" s="70" t="s">
        <v>14904</v>
      </c>
      <c r="U3889" s="34" t="s">
        <v>4897</v>
      </c>
      <c r="V3889" s="34" t="s">
        <v>4897</v>
      </c>
      <c r="W3889" s="34" t="s">
        <v>14905</v>
      </c>
      <c r="X3889" s="34" t="s">
        <v>3487</v>
      </c>
    </row>
    <row r="3890" spans="14:24" x14ac:dyDescent="0.25">
      <c r="N3890" s="34" t="s">
        <v>3487</v>
      </c>
      <c r="O3890" s="34" t="s">
        <v>14807</v>
      </c>
      <c r="P3890" s="69">
        <v>65</v>
      </c>
      <c r="Q3890" s="34" t="s">
        <v>14808</v>
      </c>
      <c r="R3890" s="34" t="s">
        <v>14906</v>
      </c>
      <c r="S3890" s="69">
        <v>48297</v>
      </c>
      <c r="T3890" s="70" t="s">
        <v>14907</v>
      </c>
      <c r="U3890" s="34" t="s">
        <v>4897</v>
      </c>
      <c r="V3890" s="34" t="s">
        <v>4897</v>
      </c>
      <c r="W3890" s="34" t="s">
        <v>14829</v>
      </c>
      <c r="X3890" s="34" t="s">
        <v>3487</v>
      </c>
    </row>
    <row r="3891" spans="14:24" x14ac:dyDescent="0.25">
      <c r="N3891" s="34" t="s">
        <v>3487</v>
      </c>
      <c r="O3891" s="34" t="s">
        <v>14807</v>
      </c>
      <c r="P3891" s="69">
        <v>65</v>
      </c>
      <c r="Q3891" s="34" t="s">
        <v>14808</v>
      </c>
      <c r="R3891" s="34" t="s">
        <v>14908</v>
      </c>
      <c r="S3891" s="69">
        <v>48333</v>
      </c>
      <c r="T3891" s="70" t="s">
        <v>14909</v>
      </c>
      <c r="U3891" s="34" t="s">
        <v>4897</v>
      </c>
      <c r="V3891" s="34" t="s">
        <v>4897</v>
      </c>
      <c r="W3891" s="34" t="s">
        <v>14910</v>
      </c>
      <c r="X3891" s="34" t="s">
        <v>3487</v>
      </c>
    </row>
    <row r="3892" spans="14:24" x14ac:dyDescent="0.25">
      <c r="N3892" s="34" t="s">
        <v>3487</v>
      </c>
      <c r="O3892" s="34" t="s">
        <v>14807</v>
      </c>
      <c r="P3892" s="69">
        <v>65</v>
      </c>
      <c r="Q3892" s="34" t="s">
        <v>14808</v>
      </c>
      <c r="R3892" s="34" t="s">
        <v>14911</v>
      </c>
      <c r="S3892" s="69">
        <v>21405</v>
      </c>
      <c r="T3892" s="34" t="s">
        <v>14912</v>
      </c>
      <c r="U3892" s="34" t="s">
        <v>4897</v>
      </c>
      <c r="V3892" s="34" t="s">
        <v>4897</v>
      </c>
      <c r="W3892" s="34" t="s">
        <v>14913</v>
      </c>
      <c r="X3892" s="34" t="s">
        <v>3487</v>
      </c>
    </row>
    <row r="3893" spans="14:24" x14ac:dyDescent="0.25">
      <c r="N3893" s="34" t="s">
        <v>3487</v>
      </c>
      <c r="O3893" s="34" t="s">
        <v>14807</v>
      </c>
      <c r="P3893" s="69">
        <v>65</v>
      </c>
      <c r="Q3893" s="34" t="s">
        <v>14808</v>
      </c>
      <c r="R3893" s="34" t="s">
        <v>14914</v>
      </c>
      <c r="S3893" s="69">
        <v>55020</v>
      </c>
      <c r="T3893" s="70" t="s">
        <v>14915</v>
      </c>
      <c r="U3893" s="34" t="s">
        <v>4897</v>
      </c>
      <c r="V3893" s="34" t="s">
        <v>4897</v>
      </c>
      <c r="W3893" s="34" t="s">
        <v>14916</v>
      </c>
      <c r="X3893" s="34" t="s">
        <v>3487</v>
      </c>
    </row>
    <row r="3894" spans="14:24" x14ac:dyDescent="0.25">
      <c r="N3894" s="34" t="s">
        <v>3487</v>
      </c>
      <c r="O3894" s="34" t="s">
        <v>14807</v>
      </c>
      <c r="P3894" s="69">
        <v>65</v>
      </c>
      <c r="Q3894" s="34" t="s">
        <v>14808</v>
      </c>
      <c r="R3894" s="34" t="s">
        <v>14917</v>
      </c>
      <c r="S3894" s="69">
        <v>51146</v>
      </c>
      <c r="T3894" s="70" t="s">
        <v>14918</v>
      </c>
      <c r="U3894" s="34" t="s">
        <v>4897</v>
      </c>
      <c r="V3894" s="34" t="s">
        <v>4897</v>
      </c>
      <c r="W3894" s="34" t="s">
        <v>14919</v>
      </c>
      <c r="X3894" s="34" t="s">
        <v>3487</v>
      </c>
    </row>
    <row r="3895" spans="14:24" x14ac:dyDescent="0.25">
      <c r="N3895" s="34" t="s">
        <v>3487</v>
      </c>
      <c r="O3895" s="34" t="s">
        <v>14807</v>
      </c>
      <c r="P3895" s="69">
        <v>65</v>
      </c>
      <c r="Q3895" s="34" t="s">
        <v>14808</v>
      </c>
      <c r="R3895" s="34" t="s">
        <v>14920</v>
      </c>
      <c r="S3895" s="69">
        <v>57950</v>
      </c>
      <c r="T3895" s="70" t="s">
        <v>14921</v>
      </c>
      <c r="U3895" s="34" t="s">
        <v>4897</v>
      </c>
      <c r="V3895" s="34" t="s">
        <v>4897</v>
      </c>
      <c r="W3895" s="34" t="s">
        <v>14922</v>
      </c>
      <c r="X3895" s="34" t="s">
        <v>3487</v>
      </c>
    </row>
    <row r="3896" spans="14:24" x14ac:dyDescent="0.25">
      <c r="N3896" s="34" t="s">
        <v>3487</v>
      </c>
      <c r="O3896" s="34" t="s">
        <v>14807</v>
      </c>
      <c r="P3896" s="69">
        <v>65</v>
      </c>
      <c r="Q3896" s="34" t="s">
        <v>14808</v>
      </c>
      <c r="R3896" s="34" t="s">
        <v>14923</v>
      </c>
      <c r="S3896" s="69">
        <v>1708</v>
      </c>
      <c r="T3896" s="70" t="s">
        <v>14924</v>
      </c>
      <c r="U3896" s="34" t="s">
        <v>4897</v>
      </c>
      <c r="V3896" s="34" t="s">
        <v>4897</v>
      </c>
      <c r="W3896" s="34" t="s">
        <v>14925</v>
      </c>
      <c r="X3896" s="34" t="s">
        <v>3487</v>
      </c>
    </row>
    <row r="3897" spans="14:24" x14ac:dyDescent="0.25">
      <c r="N3897" s="34" t="s">
        <v>3487</v>
      </c>
      <c r="O3897" s="34" t="s">
        <v>14807</v>
      </c>
      <c r="P3897" s="69">
        <v>65</v>
      </c>
      <c r="Q3897" s="34" t="s">
        <v>14808</v>
      </c>
      <c r="R3897" s="34" t="s">
        <v>14926</v>
      </c>
      <c r="S3897" s="69">
        <v>1709</v>
      </c>
      <c r="T3897" s="70" t="s">
        <v>14927</v>
      </c>
      <c r="U3897" s="34" t="s">
        <v>4897</v>
      </c>
      <c r="V3897" s="34" t="s">
        <v>4897</v>
      </c>
      <c r="W3897" s="34" t="s">
        <v>14925</v>
      </c>
      <c r="X3897" s="34" t="s">
        <v>3487</v>
      </c>
    </row>
    <row r="3898" spans="14:24" x14ac:dyDescent="0.25">
      <c r="N3898" s="34" t="s">
        <v>3487</v>
      </c>
      <c r="O3898" s="34" t="s">
        <v>14807</v>
      </c>
      <c r="P3898" s="69">
        <v>65</v>
      </c>
      <c r="Q3898" s="34" t="s">
        <v>14808</v>
      </c>
      <c r="R3898" s="34" t="s">
        <v>14928</v>
      </c>
      <c r="S3898" s="69">
        <v>1710</v>
      </c>
      <c r="T3898" s="70" t="s">
        <v>14929</v>
      </c>
      <c r="U3898" s="34" t="s">
        <v>4897</v>
      </c>
      <c r="V3898" s="34" t="s">
        <v>4897</v>
      </c>
      <c r="W3898" s="34" t="s">
        <v>14925</v>
      </c>
      <c r="X3898" s="34" t="s">
        <v>3487</v>
      </c>
    </row>
    <row r="3899" spans="14:24" x14ac:dyDescent="0.25">
      <c r="N3899" s="34" t="s">
        <v>3487</v>
      </c>
      <c r="O3899" s="34" t="s">
        <v>14807</v>
      </c>
      <c r="P3899" s="69">
        <v>65</v>
      </c>
      <c r="Q3899" s="34" t="s">
        <v>14808</v>
      </c>
      <c r="R3899" s="34" t="s">
        <v>14930</v>
      </c>
      <c r="S3899" s="69">
        <v>1738</v>
      </c>
      <c r="T3899" s="34" t="s">
        <v>14931</v>
      </c>
      <c r="U3899" s="34" t="s">
        <v>4897</v>
      </c>
      <c r="V3899" s="34" t="s">
        <v>4897</v>
      </c>
      <c r="W3899" s="34" t="s">
        <v>14932</v>
      </c>
      <c r="X3899" s="34" t="s">
        <v>3487</v>
      </c>
    </row>
    <row r="3900" spans="14:24" x14ac:dyDescent="0.25">
      <c r="N3900" s="34" t="s">
        <v>3487</v>
      </c>
      <c r="O3900" s="34" t="s">
        <v>14807</v>
      </c>
      <c r="P3900" s="69">
        <v>65</v>
      </c>
      <c r="Q3900" s="34" t="s">
        <v>14808</v>
      </c>
      <c r="R3900" s="34" t="s">
        <v>14933</v>
      </c>
      <c r="S3900" s="69">
        <v>26829</v>
      </c>
      <c r="T3900" s="70" t="s">
        <v>14934</v>
      </c>
      <c r="U3900" s="34" t="s">
        <v>4897</v>
      </c>
      <c r="V3900" s="34" t="s">
        <v>4897</v>
      </c>
      <c r="W3900" s="34" t="s">
        <v>14935</v>
      </c>
      <c r="X3900" s="34" t="s">
        <v>3487</v>
      </c>
    </row>
    <row r="3901" spans="14:24" x14ac:dyDescent="0.25">
      <c r="N3901" s="34" t="s">
        <v>3487</v>
      </c>
      <c r="O3901" s="34" t="s">
        <v>14807</v>
      </c>
      <c r="P3901" s="69">
        <v>65</v>
      </c>
      <c r="Q3901" s="34" t="s">
        <v>14808</v>
      </c>
      <c r="R3901" s="34" t="s">
        <v>14936</v>
      </c>
      <c r="S3901" s="69">
        <v>45911</v>
      </c>
      <c r="T3901" s="70" t="s">
        <v>14937</v>
      </c>
      <c r="U3901" s="34" t="s">
        <v>4897</v>
      </c>
      <c r="V3901" s="34" t="s">
        <v>12470</v>
      </c>
      <c r="W3901" s="34" t="s">
        <v>14938</v>
      </c>
      <c r="X3901" s="34" t="s">
        <v>3487</v>
      </c>
    </row>
    <row r="3902" spans="14:24" x14ac:dyDescent="0.25">
      <c r="N3902" s="34" t="s">
        <v>3487</v>
      </c>
      <c r="O3902" s="34" t="s">
        <v>14807</v>
      </c>
      <c r="P3902" s="69">
        <v>65</v>
      </c>
      <c r="Q3902" s="34" t="s">
        <v>14808</v>
      </c>
      <c r="R3902" s="34" t="s">
        <v>14939</v>
      </c>
      <c r="S3902" s="69">
        <v>45555</v>
      </c>
      <c r="T3902" s="70" t="s">
        <v>14940</v>
      </c>
      <c r="U3902" s="34" t="s">
        <v>4897</v>
      </c>
      <c r="V3902" s="34" t="s">
        <v>12470</v>
      </c>
      <c r="W3902" s="34" t="s">
        <v>14941</v>
      </c>
      <c r="X3902" s="34" t="s">
        <v>3487</v>
      </c>
    </row>
    <row r="3903" spans="14:24" x14ac:dyDescent="0.25">
      <c r="N3903" s="34" t="s">
        <v>3487</v>
      </c>
      <c r="O3903" s="34" t="s">
        <v>14807</v>
      </c>
      <c r="P3903" s="69">
        <v>65</v>
      </c>
      <c r="Q3903" s="34" t="s">
        <v>14808</v>
      </c>
      <c r="R3903" s="34" t="s">
        <v>14942</v>
      </c>
      <c r="S3903" s="69">
        <v>36747</v>
      </c>
      <c r="T3903" s="34" t="s">
        <v>14943</v>
      </c>
      <c r="U3903" s="34" t="s">
        <v>4897</v>
      </c>
      <c r="V3903" s="34" t="s">
        <v>12470</v>
      </c>
      <c r="W3903" s="34" t="s">
        <v>14893</v>
      </c>
      <c r="X3903" s="34" t="s">
        <v>3487</v>
      </c>
    </row>
    <row r="3904" spans="14:24" x14ac:dyDescent="0.25">
      <c r="N3904" s="34" t="s">
        <v>3487</v>
      </c>
      <c r="O3904" s="34" t="s">
        <v>14807</v>
      </c>
      <c r="P3904" s="69">
        <v>65</v>
      </c>
      <c r="Q3904" s="34" t="s">
        <v>14808</v>
      </c>
      <c r="R3904" s="34" t="s">
        <v>14944</v>
      </c>
      <c r="S3904" s="69">
        <v>45582</v>
      </c>
      <c r="T3904" s="70" t="s">
        <v>14945</v>
      </c>
      <c r="U3904" s="34" t="s">
        <v>4897</v>
      </c>
      <c r="V3904" s="34" t="s">
        <v>4897</v>
      </c>
      <c r="W3904" s="34" t="s">
        <v>14946</v>
      </c>
      <c r="X3904" s="34" t="s">
        <v>3487</v>
      </c>
    </row>
    <row r="3905" spans="14:24" x14ac:dyDescent="0.25">
      <c r="N3905" s="34" t="s">
        <v>3487</v>
      </c>
      <c r="O3905" s="34" t="s">
        <v>14807</v>
      </c>
      <c r="P3905" s="69">
        <v>65</v>
      </c>
      <c r="Q3905" s="34" t="s">
        <v>14808</v>
      </c>
      <c r="R3905" s="34" t="s">
        <v>14947</v>
      </c>
      <c r="S3905" s="69">
        <v>47058</v>
      </c>
      <c r="T3905" s="34" t="s">
        <v>14948</v>
      </c>
      <c r="U3905" s="34" t="s">
        <v>4897</v>
      </c>
      <c r="V3905" s="34" t="s">
        <v>4897</v>
      </c>
      <c r="W3905" s="34" t="s">
        <v>14875</v>
      </c>
      <c r="X3905" s="34" t="s">
        <v>3487</v>
      </c>
    </row>
    <row r="3906" spans="14:24" x14ac:dyDescent="0.25">
      <c r="N3906" s="34" t="s">
        <v>3487</v>
      </c>
      <c r="O3906" s="34" t="s">
        <v>14807</v>
      </c>
      <c r="P3906" s="69">
        <v>65</v>
      </c>
      <c r="Q3906" s="34" t="s">
        <v>14808</v>
      </c>
      <c r="R3906" s="34" t="s">
        <v>14949</v>
      </c>
      <c r="S3906" s="69">
        <v>704</v>
      </c>
      <c r="T3906" s="70" t="s">
        <v>14950</v>
      </c>
      <c r="U3906" s="34" t="s">
        <v>4897</v>
      </c>
      <c r="V3906" s="34" t="s">
        <v>4897</v>
      </c>
      <c r="W3906" s="34" t="s">
        <v>14925</v>
      </c>
      <c r="X3906" s="34" t="s">
        <v>3487</v>
      </c>
    </row>
    <row r="3907" spans="14:24" x14ac:dyDescent="0.25">
      <c r="N3907" s="34" t="s">
        <v>3487</v>
      </c>
      <c r="O3907" s="34" t="s">
        <v>14807</v>
      </c>
      <c r="P3907" s="69">
        <v>65</v>
      </c>
      <c r="Q3907" s="34" t="s">
        <v>14808</v>
      </c>
      <c r="R3907" s="34" t="s">
        <v>14951</v>
      </c>
      <c r="S3907" s="69">
        <v>22336</v>
      </c>
      <c r="T3907" s="70" t="s">
        <v>14952</v>
      </c>
      <c r="U3907" s="34" t="s">
        <v>4897</v>
      </c>
      <c r="V3907" s="34" t="s">
        <v>4897</v>
      </c>
      <c r="W3907" s="34" t="s">
        <v>14953</v>
      </c>
      <c r="X3907" s="34" t="s">
        <v>3487</v>
      </c>
    </row>
    <row r="3908" spans="14:24" x14ac:dyDescent="0.25">
      <c r="N3908" s="34" t="s">
        <v>3487</v>
      </c>
      <c r="O3908" s="34" t="s">
        <v>14807</v>
      </c>
      <c r="P3908" s="69">
        <v>65</v>
      </c>
      <c r="Q3908" s="34" t="s">
        <v>14808</v>
      </c>
      <c r="R3908" s="34" t="s">
        <v>14954</v>
      </c>
      <c r="S3908" s="69">
        <v>36771</v>
      </c>
      <c r="T3908" s="70" t="s">
        <v>14955</v>
      </c>
      <c r="U3908" s="34" t="s">
        <v>4897</v>
      </c>
      <c r="V3908" s="34" t="s">
        <v>4897</v>
      </c>
      <c r="W3908" s="34" t="s">
        <v>14956</v>
      </c>
      <c r="X3908" s="34" t="s">
        <v>3487</v>
      </c>
    </row>
    <row r="3909" spans="14:24" x14ac:dyDescent="0.25">
      <c r="N3909" s="34" t="s">
        <v>3487</v>
      </c>
      <c r="O3909" s="34" t="s">
        <v>14807</v>
      </c>
      <c r="P3909" s="69">
        <v>65</v>
      </c>
      <c r="Q3909" s="34" t="s">
        <v>14808</v>
      </c>
      <c r="R3909" s="34" t="s">
        <v>14957</v>
      </c>
      <c r="S3909" s="69">
        <v>46131</v>
      </c>
      <c r="T3909" s="70" t="s">
        <v>14958</v>
      </c>
      <c r="U3909" s="34" t="s">
        <v>4897</v>
      </c>
      <c r="V3909" s="34" t="s">
        <v>4897</v>
      </c>
      <c r="W3909" s="34" t="s">
        <v>14959</v>
      </c>
      <c r="X3909" s="34" t="s">
        <v>3487</v>
      </c>
    </row>
    <row r="3910" spans="14:24" x14ac:dyDescent="0.25">
      <c r="N3910" s="34" t="s">
        <v>3487</v>
      </c>
      <c r="O3910" s="34" t="s">
        <v>14807</v>
      </c>
      <c r="P3910" s="69">
        <v>65</v>
      </c>
      <c r="Q3910" s="34" t="s">
        <v>14808</v>
      </c>
      <c r="R3910" s="34" t="s">
        <v>14960</v>
      </c>
      <c r="S3910" s="69">
        <v>57991</v>
      </c>
      <c r="T3910" s="70" t="s">
        <v>14961</v>
      </c>
      <c r="U3910" s="34" t="s">
        <v>4897</v>
      </c>
      <c r="V3910" s="34" t="s">
        <v>4897</v>
      </c>
      <c r="W3910" s="34" t="s">
        <v>14962</v>
      </c>
      <c r="X3910" s="34" t="s">
        <v>3487</v>
      </c>
    </row>
    <row r="3911" spans="14:24" x14ac:dyDescent="0.25">
      <c r="N3911" s="34" t="s">
        <v>3487</v>
      </c>
      <c r="O3911" s="34" t="s">
        <v>14807</v>
      </c>
      <c r="P3911" s="69">
        <v>65</v>
      </c>
      <c r="Q3911" s="34" t="s">
        <v>14808</v>
      </c>
      <c r="R3911" s="34" t="s">
        <v>14963</v>
      </c>
      <c r="S3911" s="69">
        <v>36386</v>
      </c>
      <c r="T3911" s="70" t="s">
        <v>14964</v>
      </c>
      <c r="U3911" s="34" t="s">
        <v>4897</v>
      </c>
      <c r="V3911" s="34" t="s">
        <v>4897</v>
      </c>
      <c r="W3911" s="34" t="s">
        <v>14965</v>
      </c>
      <c r="X3911" s="34" t="s">
        <v>3487</v>
      </c>
    </row>
    <row r="3912" spans="14:24" x14ac:dyDescent="0.25">
      <c r="N3912" s="34" t="s">
        <v>3487</v>
      </c>
      <c r="O3912" s="34" t="s">
        <v>14807</v>
      </c>
      <c r="P3912" s="69">
        <v>65</v>
      </c>
      <c r="Q3912" s="34" t="s">
        <v>14808</v>
      </c>
      <c r="R3912" s="34" t="s">
        <v>14966</v>
      </c>
      <c r="S3912" s="69">
        <v>36389</v>
      </c>
      <c r="T3912" s="70" t="s">
        <v>14967</v>
      </c>
      <c r="U3912" s="34" t="s">
        <v>4897</v>
      </c>
      <c r="V3912" s="34" t="s">
        <v>4897</v>
      </c>
      <c r="W3912" s="34" t="s">
        <v>14968</v>
      </c>
      <c r="X3912" s="34" t="s">
        <v>3487</v>
      </c>
    </row>
    <row r="3913" spans="14:24" x14ac:dyDescent="0.25">
      <c r="N3913" s="34" t="s">
        <v>3487</v>
      </c>
      <c r="O3913" s="34" t="s">
        <v>14807</v>
      </c>
      <c r="P3913" s="69">
        <v>65</v>
      </c>
      <c r="Q3913" s="34" t="s">
        <v>14808</v>
      </c>
      <c r="R3913" s="34" t="s">
        <v>14969</v>
      </c>
      <c r="S3913" s="69">
        <v>45953</v>
      </c>
      <c r="T3913" s="70" t="s">
        <v>14970</v>
      </c>
      <c r="U3913" s="34" t="s">
        <v>4897</v>
      </c>
      <c r="V3913" s="34" t="s">
        <v>4897</v>
      </c>
      <c r="W3913" s="34" t="s">
        <v>14971</v>
      </c>
      <c r="X3913" s="34" t="s">
        <v>3487</v>
      </c>
    </row>
    <row r="3914" spans="14:24" x14ac:dyDescent="0.25">
      <c r="N3914" s="34" t="s">
        <v>3487</v>
      </c>
      <c r="O3914" s="34" t="s">
        <v>14807</v>
      </c>
      <c r="P3914" s="69">
        <v>65</v>
      </c>
      <c r="Q3914" s="34" t="s">
        <v>14808</v>
      </c>
      <c r="R3914" s="34" t="s">
        <v>14972</v>
      </c>
      <c r="S3914" s="69">
        <v>36408</v>
      </c>
      <c r="T3914" s="70" t="s">
        <v>14973</v>
      </c>
      <c r="U3914" s="34" t="s">
        <v>4897</v>
      </c>
      <c r="V3914" s="34" t="s">
        <v>4897</v>
      </c>
      <c r="W3914" s="34" t="s">
        <v>14974</v>
      </c>
      <c r="X3914" s="34" t="s">
        <v>3487</v>
      </c>
    </row>
    <row r="3915" spans="14:24" x14ac:dyDescent="0.25">
      <c r="N3915" s="34" t="s">
        <v>3487</v>
      </c>
      <c r="O3915" s="34" t="s">
        <v>14807</v>
      </c>
      <c r="P3915" s="69">
        <v>65</v>
      </c>
      <c r="Q3915" s="34" t="s">
        <v>14808</v>
      </c>
      <c r="R3915" s="34" t="s">
        <v>14975</v>
      </c>
      <c r="S3915" s="69">
        <v>21261</v>
      </c>
      <c r="T3915" s="70" t="s">
        <v>14976</v>
      </c>
      <c r="U3915" s="34" t="s">
        <v>4897</v>
      </c>
      <c r="V3915" s="34" t="s">
        <v>4897</v>
      </c>
      <c r="W3915" s="34" t="s">
        <v>14977</v>
      </c>
      <c r="X3915" s="34" t="s">
        <v>3487</v>
      </c>
    </row>
    <row r="3916" spans="14:24" x14ac:dyDescent="0.25">
      <c r="N3916" s="34" t="s">
        <v>3487</v>
      </c>
      <c r="O3916" s="34" t="s">
        <v>14807</v>
      </c>
      <c r="P3916" s="69">
        <v>65</v>
      </c>
      <c r="Q3916" s="34" t="s">
        <v>14808</v>
      </c>
      <c r="R3916" s="34" t="s">
        <v>14978</v>
      </c>
      <c r="S3916" s="69">
        <v>55071</v>
      </c>
      <c r="T3916" s="70" t="s">
        <v>14979</v>
      </c>
      <c r="U3916" s="34" t="s">
        <v>4897</v>
      </c>
      <c r="V3916" s="34" t="s">
        <v>4897</v>
      </c>
      <c r="W3916" s="34" t="s">
        <v>14980</v>
      </c>
      <c r="X3916" s="34" t="s">
        <v>3487</v>
      </c>
    </row>
    <row r="3917" spans="14:24" x14ac:dyDescent="0.25">
      <c r="N3917" s="34" t="s">
        <v>3487</v>
      </c>
      <c r="O3917" s="34" t="s">
        <v>14807</v>
      </c>
      <c r="P3917" s="69">
        <v>65</v>
      </c>
      <c r="Q3917" s="34" t="s">
        <v>14808</v>
      </c>
      <c r="R3917" s="34" t="s">
        <v>14981</v>
      </c>
      <c r="S3917" s="69">
        <v>57930</v>
      </c>
      <c r="T3917" s="70" t="s">
        <v>14982</v>
      </c>
      <c r="U3917" s="34" t="s">
        <v>4897</v>
      </c>
      <c r="V3917" s="34" t="s">
        <v>4897</v>
      </c>
      <c r="W3917" s="34" t="s">
        <v>14983</v>
      </c>
      <c r="X3917" s="34" t="s">
        <v>3487</v>
      </c>
    </row>
    <row r="3918" spans="14:24" x14ac:dyDescent="0.25">
      <c r="N3918" s="34" t="s">
        <v>3487</v>
      </c>
      <c r="O3918" s="34" t="s">
        <v>14807</v>
      </c>
      <c r="P3918" s="69">
        <v>65</v>
      </c>
      <c r="Q3918" s="34" t="s">
        <v>14808</v>
      </c>
      <c r="R3918" s="34" t="s">
        <v>14984</v>
      </c>
      <c r="S3918" s="69">
        <v>57849</v>
      </c>
      <c r="T3918" s="70" t="s">
        <v>14985</v>
      </c>
      <c r="U3918" s="34" t="s">
        <v>4897</v>
      </c>
      <c r="V3918" s="34" t="s">
        <v>4897</v>
      </c>
      <c r="W3918" s="34" t="s">
        <v>14986</v>
      </c>
      <c r="X3918" s="34" t="s">
        <v>3487</v>
      </c>
    </row>
    <row r="3919" spans="14:24" x14ac:dyDescent="0.25">
      <c r="N3919" s="34" t="s">
        <v>3487</v>
      </c>
      <c r="O3919" s="34" t="s">
        <v>14807</v>
      </c>
      <c r="P3919" s="69">
        <v>65</v>
      </c>
      <c r="Q3919" s="34" t="s">
        <v>14808</v>
      </c>
      <c r="R3919" s="34" t="s">
        <v>14987</v>
      </c>
      <c r="S3919" s="69">
        <v>46535</v>
      </c>
      <c r="T3919" s="70" t="s">
        <v>14988</v>
      </c>
      <c r="U3919" s="34" t="s">
        <v>4897</v>
      </c>
      <c r="V3919" s="34" t="s">
        <v>4897</v>
      </c>
      <c r="W3919" s="34" t="s">
        <v>14989</v>
      </c>
      <c r="X3919" s="34" t="s">
        <v>3487</v>
      </c>
    </row>
    <row r="3920" spans="14:24" x14ac:dyDescent="0.25">
      <c r="N3920" s="34" t="s">
        <v>3487</v>
      </c>
      <c r="O3920" s="34" t="s">
        <v>14807</v>
      </c>
      <c r="P3920" s="69">
        <v>65</v>
      </c>
      <c r="Q3920" s="34" t="s">
        <v>14808</v>
      </c>
      <c r="R3920" s="34" t="s">
        <v>14990</v>
      </c>
      <c r="S3920" s="69">
        <v>57913</v>
      </c>
      <c r="T3920" s="70" t="s">
        <v>14991</v>
      </c>
      <c r="U3920" s="34" t="s">
        <v>4897</v>
      </c>
      <c r="V3920" s="34" t="s">
        <v>4897</v>
      </c>
      <c r="W3920" s="34" t="s">
        <v>14992</v>
      </c>
      <c r="X3920" s="34" t="s">
        <v>3487</v>
      </c>
    </row>
    <row r="3921" spans="14:24" x14ac:dyDescent="0.25">
      <c r="N3921" s="34" t="s">
        <v>3487</v>
      </c>
      <c r="O3921" s="34" t="s">
        <v>14807</v>
      </c>
      <c r="P3921" s="69">
        <v>65</v>
      </c>
      <c r="Q3921" s="34" t="s">
        <v>14808</v>
      </c>
      <c r="R3921" s="34" t="s">
        <v>14993</v>
      </c>
      <c r="S3921" s="69">
        <v>36404</v>
      </c>
      <c r="T3921" s="70" t="s">
        <v>14994</v>
      </c>
      <c r="U3921" s="34" t="s">
        <v>4897</v>
      </c>
      <c r="V3921" s="34" t="s">
        <v>4897</v>
      </c>
      <c r="W3921" s="34" t="s">
        <v>14995</v>
      </c>
      <c r="X3921" s="34" t="s">
        <v>3487</v>
      </c>
    </row>
    <row r="3922" spans="14:24" x14ac:dyDescent="0.25">
      <c r="N3922" s="34" t="s">
        <v>3487</v>
      </c>
      <c r="O3922" s="34" t="s">
        <v>14807</v>
      </c>
      <c r="P3922" s="69">
        <v>65</v>
      </c>
      <c r="Q3922" s="34" t="s">
        <v>14808</v>
      </c>
      <c r="R3922" s="34" t="s">
        <v>14996</v>
      </c>
      <c r="S3922" s="69">
        <v>36432</v>
      </c>
      <c r="T3922" s="70" t="s">
        <v>14997</v>
      </c>
      <c r="U3922" s="34" t="s">
        <v>4897</v>
      </c>
      <c r="V3922" s="34" t="s">
        <v>4897</v>
      </c>
      <c r="W3922" s="34" t="s">
        <v>14998</v>
      </c>
      <c r="X3922" s="34" t="s">
        <v>3487</v>
      </c>
    </row>
    <row r="3923" spans="14:24" x14ac:dyDescent="0.25">
      <c r="N3923" s="34" t="s">
        <v>3487</v>
      </c>
      <c r="O3923" s="34" t="s">
        <v>14807</v>
      </c>
      <c r="P3923" s="69">
        <v>65</v>
      </c>
      <c r="Q3923" s="34" t="s">
        <v>14808</v>
      </c>
      <c r="R3923" s="34" t="s">
        <v>14999</v>
      </c>
      <c r="S3923" s="69">
        <v>57918</v>
      </c>
      <c r="T3923" s="70" t="s">
        <v>15000</v>
      </c>
      <c r="U3923" s="34" t="s">
        <v>4897</v>
      </c>
      <c r="V3923" s="34" t="s">
        <v>4897</v>
      </c>
      <c r="W3923" s="34" t="s">
        <v>15001</v>
      </c>
      <c r="X3923" s="34" t="s">
        <v>3487</v>
      </c>
    </row>
    <row r="3924" spans="14:24" x14ac:dyDescent="0.25">
      <c r="N3924" s="34" t="s">
        <v>3487</v>
      </c>
      <c r="O3924" s="34" t="s">
        <v>14807</v>
      </c>
      <c r="P3924" s="69">
        <v>65</v>
      </c>
      <c r="Q3924" s="34" t="s">
        <v>14808</v>
      </c>
      <c r="R3924" s="34" t="s">
        <v>15002</v>
      </c>
      <c r="S3924" s="69">
        <v>11589</v>
      </c>
      <c r="T3924" s="70" t="s">
        <v>15003</v>
      </c>
      <c r="U3924" s="34" t="s">
        <v>4897</v>
      </c>
      <c r="V3924" s="34" t="s">
        <v>4897</v>
      </c>
      <c r="W3924" s="34" t="s">
        <v>15004</v>
      </c>
      <c r="X3924" s="34" t="s">
        <v>3487</v>
      </c>
    </row>
    <row r="3925" spans="14:24" x14ac:dyDescent="0.25">
      <c r="N3925" s="34" t="s">
        <v>3487</v>
      </c>
      <c r="O3925" s="34" t="s">
        <v>14807</v>
      </c>
      <c r="P3925" s="69">
        <v>65</v>
      </c>
      <c r="Q3925" s="34" t="s">
        <v>14808</v>
      </c>
      <c r="R3925" s="34" t="s">
        <v>15005</v>
      </c>
      <c r="S3925" s="69">
        <v>36399</v>
      </c>
      <c r="T3925" s="70" t="s">
        <v>15006</v>
      </c>
      <c r="U3925" s="34" t="s">
        <v>4897</v>
      </c>
      <c r="V3925" s="34" t="s">
        <v>4897</v>
      </c>
      <c r="W3925" s="34" t="s">
        <v>15007</v>
      </c>
      <c r="X3925" s="34" t="s">
        <v>3487</v>
      </c>
    </row>
    <row r="3926" spans="14:24" x14ac:dyDescent="0.25">
      <c r="N3926" s="34" t="s">
        <v>3487</v>
      </c>
      <c r="O3926" s="34" t="s">
        <v>14807</v>
      </c>
      <c r="P3926" s="69">
        <v>65</v>
      </c>
      <c r="Q3926" s="34" t="s">
        <v>14808</v>
      </c>
      <c r="R3926" s="34" t="s">
        <v>15008</v>
      </c>
      <c r="S3926" s="69">
        <v>8287</v>
      </c>
      <c r="T3926" s="34" t="s">
        <v>15009</v>
      </c>
      <c r="U3926" s="34" t="s">
        <v>4897</v>
      </c>
      <c r="V3926" s="34" t="s">
        <v>4897</v>
      </c>
      <c r="W3926" s="34" t="s">
        <v>15010</v>
      </c>
      <c r="X3926" s="34" t="s">
        <v>3487</v>
      </c>
    </row>
    <row r="3927" spans="14:24" x14ac:dyDescent="0.25">
      <c r="N3927" s="34" t="s">
        <v>3487</v>
      </c>
      <c r="O3927" s="34" t="s">
        <v>14807</v>
      </c>
      <c r="P3927" s="69">
        <v>65</v>
      </c>
      <c r="Q3927" s="34" t="s">
        <v>14808</v>
      </c>
      <c r="R3927" s="34" t="s">
        <v>15011</v>
      </c>
      <c r="S3927" s="69">
        <v>47012</v>
      </c>
      <c r="T3927" s="70" t="s">
        <v>15012</v>
      </c>
      <c r="U3927" s="34" t="s">
        <v>4897</v>
      </c>
      <c r="V3927" s="34" t="s">
        <v>4897</v>
      </c>
      <c r="W3927" s="34" t="s">
        <v>15013</v>
      </c>
      <c r="X3927" s="34" t="s">
        <v>3487</v>
      </c>
    </row>
    <row r="3928" spans="14:24" x14ac:dyDescent="0.25">
      <c r="N3928" s="34" t="s">
        <v>3487</v>
      </c>
      <c r="O3928" s="34" t="s">
        <v>14807</v>
      </c>
      <c r="P3928" s="69">
        <v>65</v>
      </c>
      <c r="Q3928" s="34" t="s">
        <v>14808</v>
      </c>
      <c r="R3928" s="34" t="s">
        <v>15014</v>
      </c>
      <c r="S3928" s="69">
        <v>46727</v>
      </c>
      <c r="T3928" s="70" t="s">
        <v>15015</v>
      </c>
      <c r="U3928" s="34" t="s">
        <v>4897</v>
      </c>
      <c r="V3928" s="34" t="s">
        <v>4897</v>
      </c>
      <c r="W3928" s="34" t="s">
        <v>15016</v>
      </c>
      <c r="X3928" s="34" t="s">
        <v>3487</v>
      </c>
    </row>
    <row r="3929" spans="14:24" x14ac:dyDescent="0.25">
      <c r="N3929" s="34" t="s">
        <v>3487</v>
      </c>
      <c r="O3929" s="34" t="s">
        <v>14807</v>
      </c>
      <c r="P3929" s="69">
        <v>65</v>
      </c>
      <c r="Q3929" s="34" t="s">
        <v>14808</v>
      </c>
      <c r="R3929" s="34" t="s">
        <v>15017</v>
      </c>
      <c r="S3929" s="69">
        <v>4946</v>
      </c>
      <c r="T3929" s="70" t="s">
        <v>15018</v>
      </c>
      <c r="U3929" s="34" t="s">
        <v>4897</v>
      </c>
      <c r="V3929" s="34" t="s">
        <v>4897</v>
      </c>
      <c r="W3929" s="34" t="s">
        <v>15019</v>
      </c>
      <c r="X3929" s="34" t="s">
        <v>3487</v>
      </c>
    </row>
    <row r="3930" spans="14:24" x14ac:dyDescent="0.25">
      <c r="N3930" s="34" t="s">
        <v>3487</v>
      </c>
      <c r="O3930" s="34" t="s">
        <v>14807</v>
      </c>
      <c r="P3930" s="69">
        <v>65</v>
      </c>
      <c r="Q3930" s="34" t="s">
        <v>14808</v>
      </c>
      <c r="R3930" s="34" t="s">
        <v>15020</v>
      </c>
      <c r="S3930" s="69">
        <v>57982</v>
      </c>
      <c r="T3930" s="70" t="s">
        <v>15021</v>
      </c>
      <c r="U3930" s="34" t="s">
        <v>4897</v>
      </c>
      <c r="V3930" s="34" t="s">
        <v>4897</v>
      </c>
      <c r="W3930" s="34" t="s">
        <v>15022</v>
      </c>
      <c r="X3930" s="34" t="s">
        <v>3487</v>
      </c>
    </row>
    <row r="3931" spans="14:24" x14ac:dyDescent="0.25">
      <c r="N3931" s="34" t="s">
        <v>3487</v>
      </c>
      <c r="O3931" s="34" t="s">
        <v>14807</v>
      </c>
      <c r="P3931" s="69">
        <v>65</v>
      </c>
      <c r="Q3931" s="34" t="s">
        <v>14808</v>
      </c>
      <c r="R3931" s="34" t="s">
        <v>15023</v>
      </c>
      <c r="S3931" s="69">
        <v>5347</v>
      </c>
      <c r="T3931" s="70" t="s">
        <v>15024</v>
      </c>
      <c r="U3931" s="34" t="s">
        <v>4897</v>
      </c>
      <c r="V3931" s="34" t="s">
        <v>4897</v>
      </c>
      <c r="W3931" s="34" t="s">
        <v>15025</v>
      </c>
      <c r="X3931" s="34" t="s">
        <v>3487</v>
      </c>
    </row>
    <row r="3932" spans="14:24" x14ac:dyDescent="0.25">
      <c r="N3932" s="34" t="s">
        <v>3487</v>
      </c>
      <c r="O3932" s="34" t="s">
        <v>14807</v>
      </c>
      <c r="P3932" s="69">
        <v>65</v>
      </c>
      <c r="Q3932" s="34" t="s">
        <v>14808</v>
      </c>
      <c r="R3932" s="34" t="s">
        <v>15026</v>
      </c>
      <c r="S3932" s="69">
        <v>5349</v>
      </c>
      <c r="T3932" s="70" t="s">
        <v>15027</v>
      </c>
      <c r="U3932" s="34" t="s">
        <v>4897</v>
      </c>
      <c r="V3932" s="34" t="s">
        <v>4897</v>
      </c>
      <c r="W3932" s="34" t="s">
        <v>15028</v>
      </c>
      <c r="X3932" s="34" t="s">
        <v>3487</v>
      </c>
    </row>
    <row r="3933" spans="14:24" x14ac:dyDescent="0.25">
      <c r="N3933" s="34" t="s">
        <v>3487</v>
      </c>
      <c r="O3933" s="34" t="s">
        <v>14807</v>
      </c>
      <c r="P3933" s="69">
        <v>65</v>
      </c>
      <c r="Q3933" s="34" t="s">
        <v>14808</v>
      </c>
      <c r="R3933" s="34" t="s">
        <v>15029</v>
      </c>
      <c r="S3933" s="69">
        <v>5356</v>
      </c>
      <c r="T3933" s="70" t="s">
        <v>15030</v>
      </c>
      <c r="U3933" s="34" t="s">
        <v>4897</v>
      </c>
      <c r="V3933" s="34" t="s">
        <v>4897</v>
      </c>
      <c r="W3933" s="34" t="s">
        <v>15028</v>
      </c>
      <c r="X3933" s="34" t="s">
        <v>3487</v>
      </c>
    </row>
    <row r="3934" spans="14:24" x14ac:dyDescent="0.25">
      <c r="N3934" s="34" t="s">
        <v>3487</v>
      </c>
      <c r="O3934" s="34" t="s">
        <v>14807</v>
      </c>
      <c r="P3934" s="69">
        <v>65</v>
      </c>
      <c r="Q3934" s="34" t="s">
        <v>14808</v>
      </c>
      <c r="R3934" s="34" t="s">
        <v>15031</v>
      </c>
      <c r="S3934" s="69">
        <v>57866</v>
      </c>
      <c r="T3934" s="70" t="s">
        <v>15032</v>
      </c>
      <c r="U3934" s="34" t="s">
        <v>4897</v>
      </c>
      <c r="V3934" s="34" t="s">
        <v>4897</v>
      </c>
      <c r="W3934" s="34" t="s">
        <v>15033</v>
      </c>
      <c r="X3934" s="34" t="s">
        <v>3487</v>
      </c>
    </row>
    <row r="3935" spans="14:24" x14ac:dyDescent="0.25">
      <c r="N3935" s="34" t="s">
        <v>3487</v>
      </c>
      <c r="O3935" s="34" t="s">
        <v>14807</v>
      </c>
      <c r="P3935" s="69">
        <v>65</v>
      </c>
      <c r="Q3935" s="34" t="s">
        <v>14808</v>
      </c>
      <c r="R3935" s="34" t="s">
        <v>15034</v>
      </c>
      <c r="S3935" s="69">
        <v>57189</v>
      </c>
      <c r="T3935" s="70" t="s">
        <v>15035</v>
      </c>
      <c r="U3935" s="34" t="s">
        <v>4897</v>
      </c>
      <c r="V3935" s="34" t="s">
        <v>4897</v>
      </c>
      <c r="W3935" s="34" t="s">
        <v>15036</v>
      </c>
      <c r="X3935" s="34" t="s">
        <v>3487</v>
      </c>
    </row>
    <row r="3936" spans="14:24" x14ac:dyDescent="0.25">
      <c r="N3936" s="34" t="s">
        <v>3487</v>
      </c>
      <c r="O3936" s="34" t="s">
        <v>14807</v>
      </c>
      <c r="P3936" s="69">
        <v>65</v>
      </c>
      <c r="Q3936" s="34" t="s">
        <v>14808</v>
      </c>
      <c r="R3936" s="34" t="s">
        <v>15037</v>
      </c>
      <c r="S3936" s="69">
        <v>18430</v>
      </c>
      <c r="T3936" s="70" t="s">
        <v>15038</v>
      </c>
      <c r="U3936" s="34" t="s">
        <v>4897</v>
      </c>
      <c r="V3936" s="34" t="s">
        <v>4897</v>
      </c>
      <c r="W3936" s="34" t="s">
        <v>15039</v>
      </c>
      <c r="X3936" s="34" t="s">
        <v>3487</v>
      </c>
    </row>
    <row r="3937" spans="14:24" x14ac:dyDescent="0.25">
      <c r="N3937" s="34" t="s">
        <v>3487</v>
      </c>
      <c r="O3937" s="34" t="s">
        <v>14807</v>
      </c>
      <c r="P3937" s="69">
        <v>65</v>
      </c>
      <c r="Q3937" s="34" t="s">
        <v>14808</v>
      </c>
      <c r="R3937" s="34" t="s">
        <v>15040</v>
      </c>
      <c r="S3937" s="69">
        <v>54969</v>
      </c>
      <c r="T3937" s="70" t="s">
        <v>15041</v>
      </c>
      <c r="U3937" s="34" t="s">
        <v>4897</v>
      </c>
      <c r="V3937" s="34" t="s">
        <v>12470</v>
      </c>
      <c r="W3937" s="34" t="s">
        <v>15042</v>
      </c>
      <c r="X3937" s="34" t="s">
        <v>3487</v>
      </c>
    </row>
    <row r="3938" spans="14:24" x14ac:dyDescent="0.25">
      <c r="N3938" s="34" t="s">
        <v>3487</v>
      </c>
      <c r="O3938" s="34" t="s">
        <v>14807</v>
      </c>
      <c r="P3938" s="69">
        <v>65</v>
      </c>
      <c r="Q3938" s="34" t="s">
        <v>14808</v>
      </c>
      <c r="R3938" s="34" t="s">
        <v>15043</v>
      </c>
      <c r="S3938" s="69">
        <v>55045</v>
      </c>
      <c r="T3938" s="70" t="s">
        <v>15044</v>
      </c>
      <c r="U3938" s="34" t="s">
        <v>4897</v>
      </c>
      <c r="V3938" s="34" t="s">
        <v>4897</v>
      </c>
      <c r="W3938" s="34" t="s">
        <v>15045</v>
      </c>
      <c r="X3938" s="34" t="s">
        <v>3487</v>
      </c>
    </row>
    <row r="3939" spans="14:24" x14ac:dyDescent="0.25">
      <c r="N3939" s="34" t="s">
        <v>3487</v>
      </c>
      <c r="O3939" s="34" t="s">
        <v>14807</v>
      </c>
      <c r="P3939" s="69">
        <v>65</v>
      </c>
      <c r="Q3939" s="34" t="s">
        <v>14808</v>
      </c>
      <c r="R3939" s="34" t="s">
        <v>15046</v>
      </c>
      <c r="S3939" s="69">
        <v>18249</v>
      </c>
      <c r="T3939" s="70" t="s">
        <v>15047</v>
      </c>
      <c r="U3939" s="34" t="s">
        <v>4897</v>
      </c>
      <c r="V3939" s="34" t="s">
        <v>4897</v>
      </c>
      <c r="W3939" s="34" t="s">
        <v>15048</v>
      </c>
      <c r="X3939" s="34" t="s">
        <v>3487</v>
      </c>
    </row>
    <row r="3940" spans="14:24" x14ac:dyDescent="0.25">
      <c r="N3940" s="34" t="s">
        <v>3487</v>
      </c>
      <c r="O3940" s="34" t="s">
        <v>14807</v>
      </c>
      <c r="P3940" s="69">
        <v>65</v>
      </c>
      <c r="Q3940" s="34" t="s">
        <v>14808</v>
      </c>
      <c r="R3940" s="34" t="s">
        <v>15049</v>
      </c>
      <c r="S3940" s="69">
        <v>21627</v>
      </c>
      <c r="T3940" s="70" t="s">
        <v>15050</v>
      </c>
      <c r="U3940" s="34" t="s">
        <v>4897</v>
      </c>
      <c r="V3940" s="34" t="s">
        <v>4897</v>
      </c>
      <c r="W3940" s="34" t="s">
        <v>15048</v>
      </c>
      <c r="X3940" s="34" t="s">
        <v>3487</v>
      </c>
    </row>
    <row r="3941" spans="14:24" x14ac:dyDescent="0.25">
      <c r="N3941" s="34" t="s">
        <v>3487</v>
      </c>
      <c r="O3941" s="34" t="s">
        <v>14807</v>
      </c>
      <c r="P3941" s="69">
        <v>65</v>
      </c>
      <c r="Q3941" s="34" t="s">
        <v>14808</v>
      </c>
      <c r="R3941" s="34" t="s">
        <v>15051</v>
      </c>
      <c r="S3941" s="69">
        <v>26777</v>
      </c>
      <c r="T3941" s="70" t="s">
        <v>15052</v>
      </c>
      <c r="U3941" s="34" t="s">
        <v>4897</v>
      </c>
      <c r="V3941" s="34" t="s">
        <v>4897</v>
      </c>
      <c r="W3941" s="34" t="s">
        <v>15048</v>
      </c>
      <c r="X3941" s="34" t="s">
        <v>3487</v>
      </c>
    </row>
    <row r="3942" spans="14:24" x14ac:dyDescent="0.25">
      <c r="N3942" s="34" t="s">
        <v>3487</v>
      </c>
      <c r="O3942" s="34" t="s">
        <v>14807</v>
      </c>
      <c r="P3942" s="69">
        <v>65</v>
      </c>
      <c r="Q3942" s="34" t="s">
        <v>14808</v>
      </c>
      <c r="R3942" s="34" t="s">
        <v>15053</v>
      </c>
      <c r="S3942" s="69">
        <v>38242</v>
      </c>
      <c r="T3942" s="70" t="s">
        <v>15054</v>
      </c>
      <c r="U3942" s="34" t="s">
        <v>4897</v>
      </c>
      <c r="V3942" s="34" t="s">
        <v>4897</v>
      </c>
      <c r="W3942" s="34" t="s">
        <v>15055</v>
      </c>
      <c r="X3942" s="34" t="s">
        <v>3487</v>
      </c>
    </row>
    <row r="3943" spans="14:24" x14ac:dyDescent="0.25">
      <c r="N3943" s="34" t="s">
        <v>3487</v>
      </c>
      <c r="O3943" s="34" t="s">
        <v>14807</v>
      </c>
      <c r="P3943" s="69">
        <v>65</v>
      </c>
      <c r="Q3943" s="34" t="s">
        <v>14808</v>
      </c>
      <c r="R3943" s="34" t="s">
        <v>15056</v>
      </c>
      <c r="S3943" s="69">
        <v>57912</v>
      </c>
      <c r="T3943" s="70" t="s">
        <v>15057</v>
      </c>
      <c r="U3943" s="34" t="s">
        <v>4897</v>
      </c>
      <c r="V3943" s="34" t="s">
        <v>4897</v>
      </c>
      <c r="W3943" s="34" t="s">
        <v>14992</v>
      </c>
      <c r="X3943" s="34" t="s">
        <v>3487</v>
      </c>
    </row>
    <row r="3944" spans="14:24" x14ac:dyDescent="0.25">
      <c r="N3944" s="34" t="s">
        <v>3487</v>
      </c>
      <c r="O3944" s="34" t="s">
        <v>14807</v>
      </c>
      <c r="P3944" s="69">
        <v>65</v>
      </c>
      <c r="Q3944" s="34" t="s">
        <v>14808</v>
      </c>
      <c r="R3944" s="34" t="s">
        <v>15058</v>
      </c>
      <c r="S3944" s="69">
        <v>55002</v>
      </c>
      <c r="T3944" s="70" t="s">
        <v>15059</v>
      </c>
      <c r="U3944" s="34" t="s">
        <v>4897</v>
      </c>
      <c r="V3944" s="34" t="s">
        <v>4897</v>
      </c>
      <c r="W3944" s="34" t="s">
        <v>15060</v>
      </c>
      <c r="X3944" s="34" t="s">
        <v>3487</v>
      </c>
    </row>
    <row r="3945" spans="14:24" x14ac:dyDescent="0.25">
      <c r="N3945" s="34" t="s">
        <v>3487</v>
      </c>
      <c r="O3945" s="34" t="s">
        <v>14807</v>
      </c>
      <c r="P3945" s="69">
        <v>65</v>
      </c>
      <c r="Q3945" s="34" t="s">
        <v>14808</v>
      </c>
      <c r="R3945" s="34" t="s">
        <v>15061</v>
      </c>
      <c r="S3945" s="69">
        <v>57222</v>
      </c>
      <c r="T3945" s="70" t="s">
        <v>15062</v>
      </c>
      <c r="U3945" s="34" t="s">
        <v>4897</v>
      </c>
      <c r="V3945" s="34" t="s">
        <v>4897</v>
      </c>
      <c r="W3945" s="34" t="s">
        <v>14875</v>
      </c>
      <c r="X3945" s="34" t="s">
        <v>3487</v>
      </c>
    </row>
    <row r="3946" spans="14:24" x14ac:dyDescent="0.25">
      <c r="N3946" s="34" t="s">
        <v>3487</v>
      </c>
      <c r="O3946" s="34" t="s">
        <v>14807</v>
      </c>
      <c r="P3946" s="69">
        <v>65</v>
      </c>
      <c r="Q3946" s="34" t="s">
        <v>14808</v>
      </c>
      <c r="R3946" s="34" t="s">
        <v>15063</v>
      </c>
      <c r="S3946" s="69">
        <v>26779</v>
      </c>
      <c r="T3946" s="70" t="s">
        <v>15064</v>
      </c>
      <c r="U3946" s="34" t="s">
        <v>4897</v>
      </c>
      <c r="V3946" s="34" t="s">
        <v>4897</v>
      </c>
      <c r="W3946" s="34" t="s">
        <v>14875</v>
      </c>
      <c r="X3946" s="34" t="s">
        <v>3487</v>
      </c>
    </row>
    <row r="3947" spans="14:24" x14ac:dyDescent="0.25">
      <c r="N3947" s="34" t="s">
        <v>3487</v>
      </c>
      <c r="O3947" s="34" t="s">
        <v>15065</v>
      </c>
      <c r="P3947" s="69">
        <v>6925</v>
      </c>
      <c r="Q3947" s="34" t="s">
        <v>15066</v>
      </c>
      <c r="R3947" s="34" t="s">
        <v>15067</v>
      </c>
      <c r="S3947" s="69">
        <v>23731</v>
      </c>
      <c r="T3947" s="34" t="s">
        <v>15068</v>
      </c>
      <c r="U3947" s="34" t="s">
        <v>4897</v>
      </c>
      <c r="V3947" s="34" t="s">
        <v>4897</v>
      </c>
      <c r="W3947" s="34" t="s">
        <v>15069</v>
      </c>
      <c r="X3947" s="34" t="s">
        <v>3487</v>
      </c>
    </row>
    <row r="3948" spans="14:24" x14ac:dyDescent="0.25">
      <c r="N3948" s="34" t="s">
        <v>3487</v>
      </c>
      <c r="O3948" s="34" t="s">
        <v>15070</v>
      </c>
      <c r="P3948" s="69">
        <v>6508</v>
      </c>
      <c r="Q3948" s="70" t="s">
        <v>15071</v>
      </c>
      <c r="R3948" s="34" t="s">
        <v>15072</v>
      </c>
      <c r="S3948" s="69">
        <v>57927</v>
      </c>
      <c r="T3948" s="70" t="s">
        <v>15073</v>
      </c>
      <c r="U3948" s="34" t="s">
        <v>4897</v>
      </c>
      <c r="V3948" s="34" t="s">
        <v>4897</v>
      </c>
      <c r="W3948" s="34" t="s">
        <v>15074</v>
      </c>
      <c r="X3948" s="34" t="s">
        <v>3487</v>
      </c>
    </row>
    <row r="3949" spans="14:24" x14ac:dyDescent="0.25">
      <c r="N3949" s="34" t="s">
        <v>3487</v>
      </c>
      <c r="O3949" s="34" t="s">
        <v>15075</v>
      </c>
      <c r="P3949" s="69">
        <v>3935</v>
      </c>
      <c r="Q3949" s="34" t="s">
        <v>15076</v>
      </c>
      <c r="R3949" s="34" t="s">
        <v>15077</v>
      </c>
      <c r="S3949" s="69">
        <v>41350</v>
      </c>
      <c r="T3949" s="70" t="s">
        <v>15078</v>
      </c>
      <c r="U3949" s="34" t="s">
        <v>4897</v>
      </c>
      <c r="V3949" s="34" t="s">
        <v>4897</v>
      </c>
      <c r="W3949" s="34" t="s">
        <v>15079</v>
      </c>
      <c r="X3949" s="34" t="s">
        <v>3487</v>
      </c>
    </row>
    <row r="3950" spans="14:24" x14ac:dyDescent="0.25">
      <c r="N3950" s="34" t="s">
        <v>3487</v>
      </c>
      <c r="O3950" s="34" t="s">
        <v>15080</v>
      </c>
      <c r="P3950" s="69">
        <v>6878</v>
      </c>
      <c r="Q3950" s="70" t="s">
        <v>15081</v>
      </c>
      <c r="R3950" s="34" t="s">
        <v>15082</v>
      </c>
      <c r="S3950" s="69">
        <v>57177</v>
      </c>
      <c r="T3950" s="70" t="s">
        <v>15083</v>
      </c>
      <c r="U3950" s="34" t="s">
        <v>4897</v>
      </c>
      <c r="V3950" s="34" t="s">
        <v>4897</v>
      </c>
      <c r="W3950" s="34" t="s">
        <v>15069</v>
      </c>
      <c r="X3950" s="34" t="s">
        <v>3487</v>
      </c>
    </row>
    <row r="3951" spans="14:24" x14ac:dyDescent="0.25">
      <c r="N3951" s="34" t="s">
        <v>3487</v>
      </c>
      <c r="O3951" s="34" t="s">
        <v>15080</v>
      </c>
      <c r="P3951" s="69">
        <v>6878</v>
      </c>
      <c r="Q3951" s="70" t="s">
        <v>15081</v>
      </c>
      <c r="R3951" s="34" t="s">
        <v>15084</v>
      </c>
      <c r="S3951" s="69">
        <v>57153</v>
      </c>
      <c r="T3951" s="70" t="s">
        <v>15085</v>
      </c>
      <c r="U3951" s="34" t="s">
        <v>4897</v>
      </c>
      <c r="V3951" s="34" t="s">
        <v>4897</v>
      </c>
      <c r="W3951" s="34" t="s">
        <v>15086</v>
      </c>
      <c r="X3951" s="34" t="s">
        <v>3487</v>
      </c>
    </row>
    <row r="3952" spans="14:24" x14ac:dyDescent="0.25">
      <c r="N3952" s="34" t="s">
        <v>3487</v>
      </c>
      <c r="O3952" s="34" t="s">
        <v>15087</v>
      </c>
      <c r="P3952" s="69">
        <v>3937</v>
      </c>
      <c r="Q3952" s="34" t="s">
        <v>15088</v>
      </c>
      <c r="R3952" s="34" t="s">
        <v>15089</v>
      </c>
      <c r="S3952" s="69">
        <v>34823</v>
      </c>
      <c r="T3952" s="70" t="s">
        <v>15090</v>
      </c>
      <c r="U3952" s="34" t="s">
        <v>4897</v>
      </c>
      <c r="V3952" s="34" t="s">
        <v>4897</v>
      </c>
      <c r="W3952" s="34" t="s">
        <v>15091</v>
      </c>
      <c r="X3952" s="34" t="s">
        <v>3487</v>
      </c>
    </row>
    <row r="3953" spans="14:24" x14ac:dyDescent="0.25">
      <c r="N3953" s="71" t="s">
        <v>3487</v>
      </c>
      <c r="O3953" s="34" t="s">
        <v>15092</v>
      </c>
      <c r="P3953" s="69">
        <v>3102</v>
      </c>
      <c r="Q3953" s="34" t="s">
        <v>15093</v>
      </c>
      <c r="R3953" s="34" t="s">
        <v>1736</v>
      </c>
      <c r="S3953" s="69">
        <v>38541</v>
      </c>
      <c r="T3953" s="70" t="s">
        <v>15094</v>
      </c>
      <c r="U3953" s="34" t="s">
        <v>4897</v>
      </c>
      <c r="V3953" s="34" t="s">
        <v>12470</v>
      </c>
      <c r="W3953" s="34" t="s">
        <v>15095</v>
      </c>
      <c r="X3953" s="71" t="s">
        <v>3487</v>
      </c>
    </row>
    <row r="3954" spans="14:24" x14ac:dyDescent="0.25">
      <c r="N3954" s="34" t="s">
        <v>3487</v>
      </c>
      <c r="O3954" s="34" t="s">
        <v>15096</v>
      </c>
      <c r="P3954" s="69">
        <v>3940</v>
      </c>
      <c r="Q3954" s="34" t="s">
        <v>15097</v>
      </c>
      <c r="R3954" s="34" t="s">
        <v>15098</v>
      </c>
      <c r="S3954" s="69">
        <v>38031</v>
      </c>
      <c r="T3954" s="70" t="s">
        <v>15099</v>
      </c>
      <c r="U3954" s="34" t="s">
        <v>4897</v>
      </c>
      <c r="V3954" s="34" t="s">
        <v>4897</v>
      </c>
      <c r="W3954" s="34" t="s">
        <v>15100</v>
      </c>
      <c r="X3954" s="34" t="s">
        <v>3487</v>
      </c>
    </row>
    <row r="3955" spans="14:24" x14ac:dyDescent="0.25">
      <c r="N3955" s="34" t="s">
        <v>3487</v>
      </c>
      <c r="O3955" s="34" t="s">
        <v>15101</v>
      </c>
      <c r="P3955" s="69">
        <v>9095</v>
      </c>
      <c r="Q3955" s="70" t="s">
        <v>15102</v>
      </c>
      <c r="R3955" s="34" t="s">
        <v>15103</v>
      </c>
      <c r="S3955" s="69">
        <v>56578</v>
      </c>
      <c r="T3955" s="70" t="s">
        <v>15104</v>
      </c>
      <c r="U3955" s="34" t="s">
        <v>4897</v>
      </c>
      <c r="V3955" s="34" t="s">
        <v>4897</v>
      </c>
      <c r="W3955" s="34" t="s">
        <v>15105</v>
      </c>
      <c r="X3955" s="34" t="s">
        <v>3487</v>
      </c>
    </row>
    <row r="3956" spans="14:24" x14ac:dyDescent="0.25">
      <c r="N3956" s="34" t="s">
        <v>3486</v>
      </c>
      <c r="O3956" s="34" t="s">
        <v>15106</v>
      </c>
      <c r="P3956" s="69">
        <v>4741</v>
      </c>
      <c r="Q3956" s="34" t="s">
        <v>15107</v>
      </c>
      <c r="R3956" s="34" t="s">
        <v>15108</v>
      </c>
      <c r="S3956" s="69">
        <v>5375</v>
      </c>
      <c r="T3956" s="70" t="s">
        <v>15109</v>
      </c>
      <c r="U3956" s="34" t="s">
        <v>3704</v>
      </c>
      <c r="V3956" s="34" t="s">
        <v>3704</v>
      </c>
      <c r="W3956" s="34" t="s">
        <v>15110</v>
      </c>
      <c r="X3956" s="34" t="s">
        <v>3486</v>
      </c>
    </row>
    <row r="3957" spans="14:24" x14ac:dyDescent="0.25">
      <c r="N3957" s="71" t="s">
        <v>3485</v>
      </c>
      <c r="O3957" s="34" t="s">
        <v>15111</v>
      </c>
      <c r="P3957" s="69">
        <v>4908</v>
      </c>
      <c r="Q3957" s="34" t="s">
        <v>15112</v>
      </c>
      <c r="R3957" s="34" t="s">
        <v>120</v>
      </c>
      <c r="S3957" s="69">
        <v>51980</v>
      </c>
      <c r="T3957" s="70" t="s">
        <v>15113</v>
      </c>
      <c r="U3957" s="34" t="s">
        <v>4699</v>
      </c>
      <c r="V3957" s="34" t="s">
        <v>4699</v>
      </c>
      <c r="W3957" s="34" t="s">
        <v>15114</v>
      </c>
      <c r="X3957" s="71" t="s">
        <v>3485</v>
      </c>
    </row>
    <row r="3958" spans="14:24" x14ac:dyDescent="0.25">
      <c r="N3958" s="34" t="s">
        <v>3485</v>
      </c>
      <c r="O3958" s="34" t="s">
        <v>15115</v>
      </c>
      <c r="P3958" s="69">
        <v>5154</v>
      </c>
      <c r="Q3958" s="34" t="s">
        <v>15116</v>
      </c>
      <c r="R3958" s="34" t="s">
        <v>15117</v>
      </c>
      <c r="S3958" s="69">
        <v>17360</v>
      </c>
      <c r="T3958" s="70" t="s">
        <v>15118</v>
      </c>
      <c r="U3958" s="34" t="s">
        <v>15119</v>
      </c>
      <c r="V3958" s="34" t="s">
        <v>15119</v>
      </c>
      <c r="W3958" s="70" t="s">
        <v>15120</v>
      </c>
      <c r="X3958" s="34" t="s">
        <v>3485</v>
      </c>
    </row>
    <row r="3959" spans="14:24" x14ac:dyDescent="0.25">
      <c r="N3959" s="71" t="s">
        <v>3485</v>
      </c>
      <c r="O3959" s="34" t="s">
        <v>15115</v>
      </c>
      <c r="P3959" s="69">
        <v>5799</v>
      </c>
      <c r="Q3959" s="34" t="s">
        <v>15121</v>
      </c>
      <c r="R3959" s="34" t="s">
        <v>1681</v>
      </c>
      <c r="S3959" s="69">
        <v>36553</v>
      </c>
      <c r="T3959" s="70" t="s">
        <v>15122</v>
      </c>
      <c r="U3959" s="34" t="s">
        <v>4699</v>
      </c>
      <c r="V3959" s="34" t="s">
        <v>4699</v>
      </c>
      <c r="W3959" s="34" t="s">
        <v>15123</v>
      </c>
      <c r="X3959" s="71" t="s">
        <v>3485</v>
      </c>
    </row>
    <row r="3960" spans="14:24" x14ac:dyDescent="0.25">
      <c r="N3960" s="71" t="s">
        <v>3485</v>
      </c>
      <c r="O3960" s="34" t="s">
        <v>15115</v>
      </c>
      <c r="P3960" s="69">
        <v>6050</v>
      </c>
      <c r="Q3960" s="34" t="s">
        <v>15124</v>
      </c>
      <c r="R3960" s="34" t="s">
        <v>530</v>
      </c>
      <c r="S3960" s="69">
        <v>36558</v>
      </c>
      <c r="T3960" s="70" t="s">
        <v>15125</v>
      </c>
      <c r="U3960" s="34" t="s">
        <v>4699</v>
      </c>
      <c r="V3960" s="34" t="s">
        <v>4699</v>
      </c>
      <c r="W3960" s="34" t="s">
        <v>15126</v>
      </c>
      <c r="X3960" s="71" t="s">
        <v>3485</v>
      </c>
    </row>
    <row r="3961" spans="14:24" x14ac:dyDescent="0.25">
      <c r="N3961" s="34" t="s">
        <v>3485</v>
      </c>
      <c r="O3961" s="34" t="s">
        <v>15115</v>
      </c>
      <c r="P3961" s="69">
        <v>7658</v>
      </c>
      <c r="Q3961" s="34" t="s">
        <v>15127</v>
      </c>
      <c r="R3961" s="34" t="s">
        <v>15128</v>
      </c>
      <c r="S3961" s="69">
        <v>30436</v>
      </c>
      <c r="T3961" s="70" t="s">
        <v>15129</v>
      </c>
      <c r="U3961" s="34" t="s">
        <v>15119</v>
      </c>
      <c r="V3961" s="34" t="s">
        <v>15119</v>
      </c>
      <c r="W3961" s="34" t="s">
        <v>15130</v>
      </c>
      <c r="X3961" s="34" t="s">
        <v>3485</v>
      </c>
    </row>
    <row r="3962" spans="14:24" x14ac:dyDescent="0.25">
      <c r="N3962" s="34" t="s">
        <v>3485</v>
      </c>
      <c r="O3962" s="34" t="s">
        <v>15131</v>
      </c>
      <c r="P3962" s="69">
        <v>4906</v>
      </c>
      <c r="Q3962" s="34" t="s">
        <v>15132</v>
      </c>
      <c r="R3962" s="34" t="s">
        <v>15133</v>
      </c>
      <c r="S3962" s="69">
        <v>31379</v>
      </c>
      <c r="T3962" s="70" t="s">
        <v>15134</v>
      </c>
      <c r="U3962" s="34" t="s">
        <v>15135</v>
      </c>
      <c r="V3962" s="34" t="s">
        <v>15136</v>
      </c>
      <c r="W3962" s="34" t="s">
        <v>15137</v>
      </c>
      <c r="X3962" s="34" t="s">
        <v>3485</v>
      </c>
    </row>
    <row r="3963" spans="14:24" x14ac:dyDescent="0.25">
      <c r="N3963" s="34" t="s">
        <v>3485</v>
      </c>
      <c r="O3963" s="34" t="s">
        <v>15131</v>
      </c>
      <c r="P3963" s="69">
        <v>4907</v>
      </c>
      <c r="Q3963" s="34" t="s">
        <v>15138</v>
      </c>
      <c r="R3963" s="34" t="s">
        <v>15139</v>
      </c>
      <c r="S3963" s="69">
        <v>60909</v>
      </c>
      <c r="T3963" s="70" t="s">
        <v>15140</v>
      </c>
      <c r="U3963" s="34" t="s">
        <v>15135</v>
      </c>
      <c r="V3963" s="34" t="s">
        <v>15136</v>
      </c>
      <c r="W3963" s="70" t="s">
        <v>15141</v>
      </c>
      <c r="X3963" s="34" t="s">
        <v>3485</v>
      </c>
    </row>
    <row r="3964" spans="14:24" x14ac:dyDescent="0.25">
      <c r="N3964" s="34" t="s">
        <v>3485</v>
      </c>
      <c r="O3964" s="34" t="s">
        <v>15142</v>
      </c>
      <c r="P3964" s="69">
        <v>7236</v>
      </c>
      <c r="Q3964" s="34" t="s">
        <v>15143</v>
      </c>
      <c r="R3964" s="34" t="s">
        <v>15144</v>
      </c>
      <c r="S3964" s="69">
        <v>29699</v>
      </c>
      <c r="T3964" s="70" t="s">
        <v>15145</v>
      </c>
      <c r="U3964" s="34" t="s">
        <v>3704</v>
      </c>
      <c r="V3964" s="34" t="s">
        <v>3704</v>
      </c>
      <c r="W3964" s="34" t="s">
        <v>15146</v>
      </c>
      <c r="X3964" s="34" t="s">
        <v>3485</v>
      </c>
    </row>
    <row r="3965" spans="14:24" x14ac:dyDescent="0.25">
      <c r="N3965" s="34" t="s">
        <v>3485</v>
      </c>
      <c r="O3965" s="34" t="s">
        <v>15142</v>
      </c>
      <c r="P3965" s="69">
        <v>7237</v>
      </c>
      <c r="Q3965" s="70" t="s">
        <v>15147</v>
      </c>
      <c r="R3965" s="34" t="s">
        <v>15148</v>
      </c>
      <c r="S3965" s="69">
        <v>29704</v>
      </c>
      <c r="T3965" s="70" t="s">
        <v>15149</v>
      </c>
      <c r="U3965" s="34" t="s">
        <v>3704</v>
      </c>
      <c r="V3965" s="34" t="s">
        <v>3704</v>
      </c>
      <c r="W3965" s="34" t="s">
        <v>15146</v>
      </c>
      <c r="X3965" s="34" t="s">
        <v>3485</v>
      </c>
    </row>
    <row r="3966" spans="14:24" x14ac:dyDescent="0.25">
      <c r="N3966" s="34" t="s">
        <v>3485</v>
      </c>
      <c r="O3966" s="34" t="s">
        <v>15150</v>
      </c>
      <c r="P3966" s="69">
        <v>8476</v>
      </c>
      <c r="Q3966" s="34" t="s">
        <v>15151</v>
      </c>
      <c r="R3966" s="34" t="s">
        <v>15152</v>
      </c>
      <c r="S3966" s="69">
        <v>43259</v>
      </c>
      <c r="T3966" s="70" t="s">
        <v>15153</v>
      </c>
      <c r="U3966" s="34" t="s">
        <v>8199</v>
      </c>
      <c r="V3966" s="34" t="s">
        <v>8200</v>
      </c>
      <c r="W3966" s="34" t="s">
        <v>15154</v>
      </c>
      <c r="X3966" s="34" t="s">
        <v>3485</v>
      </c>
    </row>
    <row r="3967" spans="14:24" x14ac:dyDescent="0.25">
      <c r="N3967" s="34" t="s">
        <v>3485</v>
      </c>
      <c r="O3967" s="34" t="s">
        <v>15150</v>
      </c>
      <c r="P3967" s="69">
        <v>8563</v>
      </c>
      <c r="Q3967" s="34" t="s">
        <v>15155</v>
      </c>
      <c r="R3967" s="34" t="s">
        <v>15156</v>
      </c>
      <c r="S3967" s="69">
        <v>43437</v>
      </c>
      <c r="T3967" s="34" t="s">
        <v>15157</v>
      </c>
      <c r="U3967" s="34" t="s">
        <v>8199</v>
      </c>
      <c r="V3967" s="34" t="s">
        <v>8200</v>
      </c>
      <c r="W3967" s="34" t="s">
        <v>15154</v>
      </c>
      <c r="X3967" s="34" t="s">
        <v>3485</v>
      </c>
    </row>
    <row r="3968" spans="14:24" x14ac:dyDescent="0.25">
      <c r="N3968" s="34" t="s">
        <v>3485</v>
      </c>
      <c r="O3968" s="34" t="s">
        <v>15150</v>
      </c>
      <c r="P3968" s="69">
        <v>8564</v>
      </c>
      <c r="Q3968" s="34" t="s">
        <v>15158</v>
      </c>
      <c r="R3968" s="34" t="s">
        <v>15159</v>
      </c>
      <c r="S3968" s="69">
        <v>43261</v>
      </c>
      <c r="T3968" s="70" t="s">
        <v>15160</v>
      </c>
      <c r="U3968" s="34" t="s">
        <v>8199</v>
      </c>
      <c r="V3968" s="34" t="s">
        <v>8200</v>
      </c>
      <c r="W3968" s="34" t="s">
        <v>15154</v>
      </c>
      <c r="X3968" s="34" t="s">
        <v>3485</v>
      </c>
    </row>
    <row r="3969" spans="14:24" x14ac:dyDescent="0.25">
      <c r="N3969" s="71" t="s">
        <v>3485</v>
      </c>
      <c r="O3969" s="34" t="s">
        <v>15150</v>
      </c>
      <c r="P3969" s="69">
        <v>8565</v>
      </c>
      <c r="Q3969" s="34" t="s">
        <v>15161</v>
      </c>
      <c r="R3969" s="34" t="s">
        <v>141</v>
      </c>
      <c r="S3969" s="69">
        <v>51818</v>
      </c>
      <c r="T3969" s="70" t="s">
        <v>15162</v>
      </c>
      <c r="U3969" s="34" t="s">
        <v>4699</v>
      </c>
      <c r="V3969" s="34" t="s">
        <v>4699</v>
      </c>
      <c r="W3969" s="70" t="s">
        <v>15163</v>
      </c>
      <c r="X3969" s="71" t="s">
        <v>3485</v>
      </c>
    </row>
    <row r="3970" spans="14:24" x14ac:dyDescent="0.25">
      <c r="N3970" s="71" t="s">
        <v>3485</v>
      </c>
      <c r="O3970" s="34" t="s">
        <v>15150</v>
      </c>
      <c r="P3970" s="69">
        <v>8803</v>
      </c>
      <c r="Q3970" s="70" t="s">
        <v>15164</v>
      </c>
      <c r="R3970" s="34" t="s">
        <v>1525</v>
      </c>
      <c r="S3970" s="69">
        <v>48622</v>
      </c>
      <c r="T3970" s="34" t="s">
        <v>15165</v>
      </c>
      <c r="U3970" s="34" t="s">
        <v>4699</v>
      </c>
      <c r="V3970" s="34" t="s">
        <v>4699</v>
      </c>
      <c r="W3970" s="70" t="s">
        <v>15166</v>
      </c>
      <c r="X3970" s="71" t="s">
        <v>3485</v>
      </c>
    </row>
    <row r="3971" spans="14:24" x14ac:dyDescent="0.25">
      <c r="N3971" s="71" t="s">
        <v>3485</v>
      </c>
      <c r="O3971" s="34" t="s">
        <v>15167</v>
      </c>
      <c r="P3971" s="69">
        <v>4762</v>
      </c>
      <c r="Q3971" s="34" t="s">
        <v>15168</v>
      </c>
      <c r="R3971" s="34" t="s">
        <v>354</v>
      </c>
      <c r="S3971" s="69">
        <v>58421</v>
      </c>
      <c r="T3971" s="70" t="s">
        <v>15169</v>
      </c>
      <c r="U3971" s="34" t="s">
        <v>4699</v>
      </c>
      <c r="V3971" s="34" t="s">
        <v>4699</v>
      </c>
      <c r="W3971" s="34" t="s">
        <v>15170</v>
      </c>
      <c r="X3971" s="71" t="s">
        <v>3485</v>
      </c>
    </row>
    <row r="3972" spans="14:24" x14ac:dyDescent="0.25">
      <c r="N3972" s="34" t="s">
        <v>3484</v>
      </c>
      <c r="O3972" s="34" t="s">
        <v>15171</v>
      </c>
      <c r="P3972" s="69">
        <v>3292</v>
      </c>
      <c r="Q3972" s="34" t="s">
        <v>15172</v>
      </c>
      <c r="R3972" s="34" t="s">
        <v>15173</v>
      </c>
      <c r="S3972" s="69">
        <v>24323</v>
      </c>
      <c r="T3972" s="70" t="s">
        <v>15174</v>
      </c>
      <c r="U3972" s="34" t="s">
        <v>5066</v>
      </c>
      <c r="V3972" s="34" t="s">
        <v>5067</v>
      </c>
      <c r="W3972" s="34" t="s">
        <v>15175</v>
      </c>
      <c r="X3972" s="34" t="s">
        <v>3484</v>
      </c>
    </row>
    <row r="3973" spans="14:24" x14ac:dyDescent="0.25">
      <c r="N3973" s="34" t="s">
        <v>3484</v>
      </c>
      <c r="O3973" s="34" t="s">
        <v>15176</v>
      </c>
      <c r="P3973" s="69">
        <v>3297</v>
      </c>
      <c r="Q3973" s="34" t="s">
        <v>15177</v>
      </c>
      <c r="R3973" s="34" t="s">
        <v>15178</v>
      </c>
      <c r="S3973" s="69">
        <v>38766</v>
      </c>
      <c r="T3973" s="70" t="s">
        <v>15179</v>
      </c>
      <c r="U3973" s="34" t="s">
        <v>5066</v>
      </c>
      <c r="V3973" s="34" t="s">
        <v>5067</v>
      </c>
      <c r="W3973" s="34" t="s">
        <v>15180</v>
      </c>
      <c r="X3973" s="34" t="s">
        <v>3484</v>
      </c>
    </row>
    <row r="3974" spans="14:24" x14ac:dyDescent="0.25">
      <c r="N3974" s="34" t="s">
        <v>3484</v>
      </c>
      <c r="O3974" s="34" t="s">
        <v>15176</v>
      </c>
      <c r="P3974" s="69">
        <v>6185</v>
      </c>
      <c r="Q3974" s="34" t="s">
        <v>15181</v>
      </c>
      <c r="R3974" s="34" t="s">
        <v>15182</v>
      </c>
      <c r="S3974" s="69">
        <v>19144</v>
      </c>
      <c r="T3974" s="70" t="s">
        <v>15183</v>
      </c>
      <c r="U3974" s="34" t="s">
        <v>4728</v>
      </c>
      <c r="V3974" s="34" t="s">
        <v>4729</v>
      </c>
      <c r="W3974" s="34" t="s">
        <v>15184</v>
      </c>
      <c r="X3974" s="34" t="s">
        <v>3484</v>
      </c>
    </row>
    <row r="3975" spans="14:24" x14ac:dyDescent="0.25">
      <c r="N3975" s="34" t="s">
        <v>3484</v>
      </c>
      <c r="O3975" s="34" t="s">
        <v>15176</v>
      </c>
      <c r="P3975" s="69">
        <v>6522</v>
      </c>
      <c r="Q3975" s="34" t="s">
        <v>15185</v>
      </c>
      <c r="R3975" s="34" t="s">
        <v>15186</v>
      </c>
      <c r="S3975" s="69">
        <v>38769</v>
      </c>
      <c r="T3975" s="70" t="s">
        <v>15187</v>
      </c>
      <c r="U3975" s="34" t="s">
        <v>5066</v>
      </c>
      <c r="V3975" s="34" t="s">
        <v>5067</v>
      </c>
      <c r="W3975" s="34" t="s">
        <v>15188</v>
      </c>
      <c r="X3975" s="34" t="s">
        <v>3484</v>
      </c>
    </row>
    <row r="3976" spans="14:24" x14ac:dyDescent="0.25">
      <c r="N3976" s="34" t="s">
        <v>3484</v>
      </c>
      <c r="O3976" s="34" t="s">
        <v>15176</v>
      </c>
      <c r="P3976" s="69">
        <v>9259</v>
      </c>
      <c r="Q3976" s="34" t="s">
        <v>15189</v>
      </c>
      <c r="R3976" s="34" t="s">
        <v>15190</v>
      </c>
      <c r="S3976" s="69">
        <v>57315</v>
      </c>
      <c r="T3976" s="34" t="s">
        <v>15191</v>
      </c>
      <c r="U3976" s="34" t="s">
        <v>4638</v>
      </c>
      <c r="V3976" s="34" t="s">
        <v>4639</v>
      </c>
      <c r="W3976" s="34" t="s">
        <v>15192</v>
      </c>
      <c r="X3976" s="34" t="s">
        <v>3484</v>
      </c>
    </row>
    <row r="3977" spans="14:24" x14ac:dyDescent="0.25">
      <c r="N3977" s="34" t="s">
        <v>3484</v>
      </c>
      <c r="O3977" s="34" t="s">
        <v>15193</v>
      </c>
      <c r="P3977" s="69">
        <v>3293</v>
      </c>
      <c r="Q3977" s="34" t="s">
        <v>15194</v>
      </c>
      <c r="R3977" s="34" t="s">
        <v>15195</v>
      </c>
      <c r="S3977" s="69">
        <v>54159</v>
      </c>
      <c r="T3977" s="70" t="s">
        <v>15196</v>
      </c>
      <c r="U3977" s="34" t="s">
        <v>5066</v>
      </c>
      <c r="V3977" s="34" t="s">
        <v>5067</v>
      </c>
      <c r="W3977" s="34" t="s">
        <v>15197</v>
      </c>
      <c r="X3977" s="34" t="s">
        <v>3484</v>
      </c>
    </row>
    <row r="3978" spans="14:24" x14ac:dyDescent="0.25">
      <c r="N3978" s="34" t="s">
        <v>3483</v>
      </c>
      <c r="O3978" s="34" t="s">
        <v>15198</v>
      </c>
      <c r="P3978" s="69">
        <v>4688</v>
      </c>
      <c r="Q3978" s="34" t="s">
        <v>15199</v>
      </c>
      <c r="R3978" s="34" t="s">
        <v>15200</v>
      </c>
      <c r="S3978" s="69">
        <v>57944</v>
      </c>
      <c r="T3978" s="70" t="s">
        <v>15201</v>
      </c>
      <c r="U3978" s="34" t="s">
        <v>5017</v>
      </c>
      <c r="V3978" s="34" t="s">
        <v>5017</v>
      </c>
      <c r="W3978" s="34" t="s">
        <v>5018</v>
      </c>
      <c r="X3978" s="34" t="s">
        <v>3483</v>
      </c>
    </row>
    <row r="3979" spans="14:24" x14ac:dyDescent="0.25">
      <c r="N3979" s="34" t="s">
        <v>3483</v>
      </c>
      <c r="O3979" s="34" t="s">
        <v>15198</v>
      </c>
      <c r="P3979" s="69">
        <v>4909</v>
      </c>
      <c r="Q3979" s="70" t="s">
        <v>15202</v>
      </c>
      <c r="R3979" s="34" t="s">
        <v>15203</v>
      </c>
      <c r="S3979" s="69">
        <v>57928</v>
      </c>
      <c r="T3979" s="70" t="s">
        <v>15204</v>
      </c>
      <c r="U3979" s="34" t="s">
        <v>12682</v>
      </c>
      <c r="V3979" s="34" t="s">
        <v>12683</v>
      </c>
      <c r="W3979" s="34" t="s">
        <v>15205</v>
      </c>
      <c r="X3979" s="34" t="s">
        <v>3483</v>
      </c>
    </row>
    <row r="3980" spans="14:24" x14ac:dyDescent="0.25">
      <c r="N3980" s="34" t="s">
        <v>3483</v>
      </c>
      <c r="O3980" s="34" t="s">
        <v>15198</v>
      </c>
      <c r="P3980" s="69">
        <v>6061</v>
      </c>
      <c r="Q3980" s="34" t="s">
        <v>15206</v>
      </c>
      <c r="R3980" s="34" t="s">
        <v>15207</v>
      </c>
      <c r="S3980" s="69">
        <v>57894</v>
      </c>
      <c r="T3980" s="70" t="s">
        <v>15208</v>
      </c>
      <c r="U3980" s="34" t="s">
        <v>4638</v>
      </c>
      <c r="V3980" s="34" t="s">
        <v>4639</v>
      </c>
      <c r="W3980" s="34" t="s">
        <v>15209</v>
      </c>
      <c r="X3980" s="34" t="s">
        <v>3483</v>
      </c>
    </row>
    <row r="3981" spans="14:24" x14ac:dyDescent="0.25">
      <c r="N3981" s="34" t="s">
        <v>3483</v>
      </c>
      <c r="O3981" s="34" t="s">
        <v>15210</v>
      </c>
      <c r="P3981" s="69">
        <v>4684</v>
      </c>
      <c r="Q3981" s="34" t="s">
        <v>15211</v>
      </c>
      <c r="R3981" s="34" t="s">
        <v>15212</v>
      </c>
      <c r="S3981" s="69">
        <v>20951</v>
      </c>
      <c r="T3981" s="70" t="s">
        <v>15213</v>
      </c>
      <c r="U3981" s="34" t="s">
        <v>5017</v>
      </c>
      <c r="V3981" s="34" t="s">
        <v>5017</v>
      </c>
      <c r="W3981" s="34" t="s">
        <v>5018</v>
      </c>
      <c r="X3981" s="34" t="s">
        <v>3483</v>
      </c>
    </row>
    <row r="3982" spans="14:24" x14ac:dyDescent="0.25">
      <c r="N3982" s="34" t="s">
        <v>3483</v>
      </c>
      <c r="O3982" s="34" t="s">
        <v>15214</v>
      </c>
      <c r="P3982" s="69">
        <v>5432</v>
      </c>
      <c r="Q3982" s="34" t="s">
        <v>15215</v>
      </c>
      <c r="R3982" s="34" t="s">
        <v>15216</v>
      </c>
      <c r="S3982" s="69">
        <v>14544</v>
      </c>
      <c r="T3982" s="70" t="s">
        <v>15217</v>
      </c>
      <c r="U3982" s="34" t="s">
        <v>5017</v>
      </c>
      <c r="V3982" s="34" t="s">
        <v>5017</v>
      </c>
      <c r="W3982" s="34" t="s">
        <v>5018</v>
      </c>
      <c r="X3982" s="34" t="s">
        <v>3483</v>
      </c>
    </row>
    <row r="3983" spans="14:24" x14ac:dyDescent="0.25">
      <c r="N3983" s="34" t="s">
        <v>3483</v>
      </c>
      <c r="O3983" s="34" t="s">
        <v>15218</v>
      </c>
      <c r="P3983" s="69">
        <v>6498</v>
      </c>
      <c r="Q3983" s="70" t="s">
        <v>15219</v>
      </c>
      <c r="R3983" s="34" t="s">
        <v>15220</v>
      </c>
      <c r="S3983" s="69">
        <v>9075</v>
      </c>
      <c r="T3983" s="70" t="s">
        <v>15221</v>
      </c>
      <c r="U3983" s="34" t="s">
        <v>5017</v>
      </c>
      <c r="V3983" s="34" t="s">
        <v>5017</v>
      </c>
      <c r="W3983" s="34" t="s">
        <v>5018</v>
      </c>
      <c r="X3983" s="34" t="s">
        <v>3483</v>
      </c>
    </row>
    <row r="3984" spans="14:24" x14ac:dyDescent="0.25">
      <c r="N3984" s="34" t="s">
        <v>3483</v>
      </c>
      <c r="O3984" s="34" t="s">
        <v>15222</v>
      </c>
      <c r="P3984" s="69">
        <v>6500</v>
      </c>
      <c r="Q3984" s="34" t="s">
        <v>15223</v>
      </c>
      <c r="R3984" s="34" t="s">
        <v>15224</v>
      </c>
      <c r="S3984" s="69">
        <v>59267</v>
      </c>
      <c r="T3984" s="70" t="s">
        <v>15225</v>
      </c>
      <c r="U3984" s="34" t="s">
        <v>5017</v>
      </c>
      <c r="V3984" s="34" t="s">
        <v>5017</v>
      </c>
      <c r="W3984" s="34" t="s">
        <v>5018</v>
      </c>
      <c r="X3984" s="34" t="s">
        <v>3483</v>
      </c>
    </row>
    <row r="3985" spans="14:24" x14ac:dyDescent="0.25">
      <c r="N3985" s="34" t="s">
        <v>3483</v>
      </c>
      <c r="O3985" s="34" t="s">
        <v>15222</v>
      </c>
      <c r="P3985" s="69">
        <v>6502</v>
      </c>
      <c r="Q3985" s="34" t="s">
        <v>15226</v>
      </c>
      <c r="R3985" s="34" t="s">
        <v>15227</v>
      </c>
      <c r="S3985" s="69">
        <v>57942</v>
      </c>
      <c r="T3985" s="70" t="s">
        <v>15228</v>
      </c>
      <c r="U3985" s="34" t="s">
        <v>5017</v>
      </c>
      <c r="V3985" s="34" t="s">
        <v>5017</v>
      </c>
      <c r="W3985" s="34" t="s">
        <v>5018</v>
      </c>
      <c r="X3985" s="34" t="s">
        <v>3483</v>
      </c>
    </row>
    <row r="3986" spans="14:24" x14ac:dyDescent="0.25">
      <c r="N3986" s="34" t="s">
        <v>3483</v>
      </c>
      <c r="O3986" s="34" t="s">
        <v>15229</v>
      </c>
      <c r="P3986" s="69">
        <v>4687</v>
      </c>
      <c r="Q3986" s="70" t="s">
        <v>15230</v>
      </c>
      <c r="R3986" s="34" t="s">
        <v>15231</v>
      </c>
      <c r="S3986" s="69">
        <v>20974</v>
      </c>
      <c r="T3986" s="70" t="s">
        <v>15232</v>
      </c>
      <c r="U3986" s="34" t="s">
        <v>5017</v>
      </c>
      <c r="V3986" s="34" t="s">
        <v>5017</v>
      </c>
      <c r="W3986" s="34" t="s">
        <v>5018</v>
      </c>
      <c r="X3986" s="34" t="s">
        <v>3483</v>
      </c>
    </row>
    <row r="3987" spans="14:24" x14ac:dyDescent="0.25">
      <c r="N3987" s="34" t="s">
        <v>3483</v>
      </c>
      <c r="O3987" s="34" t="s">
        <v>15233</v>
      </c>
      <c r="P3987" s="69">
        <v>4719</v>
      </c>
      <c r="Q3987" s="34" t="s">
        <v>15234</v>
      </c>
      <c r="R3987" s="34" t="s">
        <v>15235</v>
      </c>
      <c r="S3987" s="69">
        <v>8298</v>
      </c>
      <c r="T3987" s="70" t="s">
        <v>15236</v>
      </c>
      <c r="U3987" s="34" t="s">
        <v>5017</v>
      </c>
      <c r="V3987" s="34" t="s">
        <v>5017</v>
      </c>
      <c r="W3987" s="34" t="s">
        <v>15237</v>
      </c>
      <c r="X3987" s="34" t="s">
        <v>3483</v>
      </c>
    </row>
    <row r="3988" spans="14:24" x14ac:dyDescent="0.25">
      <c r="N3988" s="34" t="s">
        <v>3483</v>
      </c>
      <c r="O3988" s="34" t="s">
        <v>15233</v>
      </c>
      <c r="P3988" s="69">
        <v>4758</v>
      </c>
      <c r="Q3988" s="34" t="s">
        <v>15238</v>
      </c>
      <c r="R3988" s="34" t="s">
        <v>15239</v>
      </c>
      <c r="S3988" s="69">
        <v>11289</v>
      </c>
      <c r="T3988" s="70" t="s">
        <v>15240</v>
      </c>
      <c r="U3988" s="34" t="s">
        <v>12682</v>
      </c>
      <c r="V3988" s="34" t="s">
        <v>12683</v>
      </c>
      <c r="W3988" s="34" t="s">
        <v>15241</v>
      </c>
      <c r="X3988" s="34" t="s">
        <v>3483</v>
      </c>
    </row>
    <row r="3989" spans="14:24" x14ac:dyDescent="0.25">
      <c r="N3989" s="34" t="s">
        <v>3483</v>
      </c>
      <c r="O3989" s="34" t="s">
        <v>15242</v>
      </c>
      <c r="P3989" s="69">
        <v>4755</v>
      </c>
      <c r="Q3989" s="34" t="s">
        <v>15243</v>
      </c>
      <c r="R3989" s="34" t="s">
        <v>15244</v>
      </c>
      <c r="S3989" s="69">
        <v>57920</v>
      </c>
      <c r="T3989" s="70" t="s">
        <v>15245</v>
      </c>
      <c r="U3989" s="34" t="s">
        <v>5017</v>
      </c>
      <c r="V3989" s="34" t="s">
        <v>5017</v>
      </c>
      <c r="W3989" s="34" t="s">
        <v>5018</v>
      </c>
      <c r="X3989" s="34" t="s">
        <v>3483</v>
      </c>
    </row>
    <row r="3990" spans="14:24" x14ac:dyDescent="0.25">
      <c r="N3990" s="34" t="s">
        <v>3483</v>
      </c>
      <c r="O3990" s="34" t="s">
        <v>15242</v>
      </c>
      <c r="P3990" s="69">
        <v>4756</v>
      </c>
      <c r="Q3990" s="34" t="s">
        <v>15246</v>
      </c>
      <c r="R3990" s="34" t="s">
        <v>15247</v>
      </c>
      <c r="S3990" s="69">
        <v>60861</v>
      </c>
      <c r="T3990" s="70" t="s">
        <v>15248</v>
      </c>
      <c r="U3990" s="34" t="s">
        <v>3704</v>
      </c>
      <c r="V3990" s="34" t="s">
        <v>3704</v>
      </c>
      <c r="W3990" s="70" t="s">
        <v>15249</v>
      </c>
      <c r="X3990" s="34" t="s">
        <v>3483</v>
      </c>
    </row>
    <row r="3991" spans="14:24" x14ac:dyDescent="0.25">
      <c r="N3991" s="34" t="s">
        <v>3483</v>
      </c>
      <c r="O3991" s="34" t="s">
        <v>15242</v>
      </c>
      <c r="P3991" s="69">
        <v>4757</v>
      </c>
      <c r="Q3991" s="34" t="s">
        <v>15250</v>
      </c>
      <c r="R3991" s="34" t="s">
        <v>15251</v>
      </c>
      <c r="S3991" s="69">
        <v>4025</v>
      </c>
      <c r="T3991" s="70" t="s">
        <v>15252</v>
      </c>
      <c r="U3991" s="34" t="s">
        <v>5017</v>
      </c>
      <c r="V3991" s="34" t="s">
        <v>5017</v>
      </c>
      <c r="W3991" s="34" t="s">
        <v>15237</v>
      </c>
      <c r="X3991" s="34" t="s">
        <v>3483</v>
      </c>
    </row>
    <row r="3992" spans="14:24" x14ac:dyDescent="0.25">
      <c r="N3992" s="34" t="s">
        <v>3483</v>
      </c>
      <c r="O3992" s="34" t="s">
        <v>15242</v>
      </c>
      <c r="P3992" s="69">
        <v>5156</v>
      </c>
      <c r="Q3992" s="34" t="s">
        <v>15253</v>
      </c>
      <c r="R3992" s="34" t="s">
        <v>15254</v>
      </c>
      <c r="S3992" s="69">
        <v>3919</v>
      </c>
      <c r="T3992" s="70" t="s">
        <v>15255</v>
      </c>
      <c r="U3992" s="34" t="s">
        <v>3704</v>
      </c>
      <c r="V3992" s="34" t="s">
        <v>3704</v>
      </c>
      <c r="W3992" s="34" t="s">
        <v>12385</v>
      </c>
      <c r="X3992" s="34" t="s">
        <v>3483</v>
      </c>
    </row>
    <row r="3993" spans="14:24" x14ac:dyDescent="0.25">
      <c r="N3993" s="34" t="s">
        <v>3483</v>
      </c>
      <c r="O3993" s="34" t="s">
        <v>15242</v>
      </c>
      <c r="P3993" s="69">
        <v>8985</v>
      </c>
      <c r="Q3993" s="34" t="s">
        <v>15256</v>
      </c>
      <c r="R3993" s="34" t="s">
        <v>15257</v>
      </c>
      <c r="S3993" s="69">
        <v>54444</v>
      </c>
      <c r="T3993" s="70" t="s">
        <v>15258</v>
      </c>
      <c r="U3993" s="34" t="s">
        <v>15259</v>
      </c>
      <c r="V3993" s="34" t="s">
        <v>15259</v>
      </c>
      <c r="W3993" s="70" t="s">
        <v>15260</v>
      </c>
      <c r="X3993" s="34" t="s">
        <v>3483</v>
      </c>
    </row>
    <row r="3994" spans="14:24" x14ac:dyDescent="0.25">
      <c r="N3994" s="34" t="s">
        <v>3483</v>
      </c>
      <c r="O3994" s="34" t="s">
        <v>15261</v>
      </c>
      <c r="P3994" s="69">
        <v>6499</v>
      </c>
      <c r="Q3994" s="70" t="s">
        <v>15262</v>
      </c>
      <c r="R3994" s="34" t="s">
        <v>15263</v>
      </c>
      <c r="S3994" s="69">
        <v>57923</v>
      </c>
      <c r="T3994" s="70" t="s">
        <v>15264</v>
      </c>
      <c r="U3994" s="34" t="s">
        <v>5017</v>
      </c>
      <c r="V3994" s="34" t="s">
        <v>5017</v>
      </c>
      <c r="W3994" s="34" t="s">
        <v>5018</v>
      </c>
      <c r="X3994" s="34" t="s">
        <v>3483</v>
      </c>
    </row>
    <row r="3995" spans="14:24" x14ac:dyDescent="0.25">
      <c r="N3995" s="34" t="s">
        <v>3483</v>
      </c>
      <c r="O3995" s="34" t="s">
        <v>15261</v>
      </c>
      <c r="P3995" s="69">
        <v>6501</v>
      </c>
      <c r="Q3995" s="34" t="s">
        <v>15265</v>
      </c>
      <c r="R3995" s="34" t="s">
        <v>15266</v>
      </c>
      <c r="S3995" s="69">
        <v>57926</v>
      </c>
      <c r="T3995" s="70" t="s">
        <v>15267</v>
      </c>
      <c r="U3995" s="34" t="s">
        <v>5017</v>
      </c>
      <c r="V3995" s="34" t="s">
        <v>5017</v>
      </c>
      <c r="W3995" s="34" t="s">
        <v>5018</v>
      </c>
      <c r="X3995" s="34" t="s">
        <v>3483</v>
      </c>
    </row>
    <row r="3996" spans="14:24" x14ac:dyDescent="0.25">
      <c r="N3996" s="34" t="s">
        <v>3482</v>
      </c>
      <c r="O3996" s="34" t="s">
        <v>15268</v>
      </c>
      <c r="P3996" s="69">
        <v>1302</v>
      </c>
      <c r="Q3996" s="34" t="s">
        <v>15269</v>
      </c>
      <c r="R3996" s="34" t="s">
        <v>15270</v>
      </c>
      <c r="S3996" s="69">
        <v>58091</v>
      </c>
      <c r="T3996" s="70" t="s">
        <v>15271</v>
      </c>
      <c r="U3996" s="34" t="s">
        <v>4638</v>
      </c>
      <c r="V3996" s="34" t="s">
        <v>5811</v>
      </c>
      <c r="W3996" s="34" t="s">
        <v>15272</v>
      </c>
      <c r="X3996" s="34" t="s">
        <v>3482</v>
      </c>
    </row>
    <row r="3997" spans="14:24" x14ac:dyDescent="0.25">
      <c r="N3997" s="34" t="s">
        <v>3482</v>
      </c>
      <c r="O3997" s="34" t="s">
        <v>15268</v>
      </c>
      <c r="P3997" s="69">
        <v>6830</v>
      </c>
      <c r="Q3997" s="34" t="s">
        <v>15273</v>
      </c>
      <c r="R3997" s="34" t="s">
        <v>15274</v>
      </c>
      <c r="S3997" s="69">
        <v>20808</v>
      </c>
      <c r="T3997" s="70" t="s">
        <v>15275</v>
      </c>
      <c r="U3997" s="34" t="s">
        <v>4638</v>
      </c>
      <c r="V3997" s="34" t="s">
        <v>5811</v>
      </c>
      <c r="W3997" s="34" t="s">
        <v>15272</v>
      </c>
      <c r="X3997" s="34" t="s">
        <v>3482</v>
      </c>
    </row>
    <row r="3998" spans="14:24" x14ac:dyDescent="0.25">
      <c r="N3998" s="34" t="s">
        <v>3482</v>
      </c>
      <c r="O3998" s="34" t="s">
        <v>15276</v>
      </c>
      <c r="P3998" s="69">
        <v>1306</v>
      </c>
      <c r="Q3998" s="34" t="s">
        <v>15277</v>
      </c>
      <c r="R3998" s="34" t="s">
        <v>15278</v>
      </c>
      <c r="S3998" s="69">
        <v>23806</v>
      </c>
      <c r="T3998" s="34" t="s">
        <v>15279</v>
      </c>
      <c r="U3998" s="34" t="s">
        <v>4638</v>
      </c>
      <c r="V3998" s="34" t="s">
        <v>4639</v>
      </c>
      <c r="W3998" s="34" t="s">
        <v>15280</v>
      </c>
      <c r="X3998" s="34" t="s">
        <v>3482</v>
      </c>
    </row>
    <row r="3999" spans="14:24" x14ac:dyDescent="0.25">
      <c r="N3999" s="34" t="s">
        <v>3482</v>
      </c>
      <c r="O3999" s="34" t="s">
        <v>15276</v>
      </c>
      <c r="P3999" s="69">
        <v>1306</v>
      </c>
      <c r="Q3999" s="34" t="s">
        <v>15277</v>
      </c>
      <c r="R3999" s="34" t="s">
        <v>15281</v>
      </c>
      <c r="S3999" s="69">
        <v>19247</v>
      </c>
      <c r="T3999" s="70" t="s">
        <v>15282</v>
      </c>
      <c r="U3999" s="34" t="s">
        <v>4638</v>
      </c>
      <c r="V3999" s="34" t="s">
        <v>4639</v>
      </c>
      <c r="W3999" s="34" t="s">
        <v>15283</v>
      </c>
      <c r="X3999" s="34" t="s">
        <v>3482</v>
      </c>
    </row>
    <row r="4000" spans="14:24" x14ac:dyDescent="0.25">
      <c r="N4000" s="34" t="s">
        <v>3482</v>
      </c>
      <c r="O4000" s="34" t="s">
        <v>15284</v>
      </c>
      <c r="P4000" s="69">
        <v>8433</v>
      </c>
      <c r="Q4000" s="34" t="s">
        <v>15285</v>
      </c>
      <c r="R4000" s="34" t="s">
        <v>15286</v>
      </c>
      <c r="S4000" s="69">
        <v>58295</v>
      </c>
      <c r="T4000" s="70" t="s">
        <v>15287</v>
      </c>
      <c r="U4000" s="34" t="s">
        <v>4638</v>
      </c>
      <c r="V4000" s="34" t="s">
        <v>5811</v>
      </c>
      <c r="W4000" s="34" t="s">
        <v>15272</v>
      </c>
      <c r="X4000" s="34" t="s">
        <v>3482</v>
      </c>
    </row>
    <row r="4001" spans="14:24" x14ac:dyDescent="0.25">
      <c r="N4001" s="34" t="s">
        <v>3482</v>
      </c>
      <c r="O4001" s="34" t="s">
        <v>15284</v>
      </c>
      <c r="P4001" s="69">
        <v>8433</v>
      </c>
      <c r="Q4001" s="34" t="s">
        <v>15285</v>
      </c>
      <c r="R4001" s="34" t="s">
        <v>15288</v>
      </c>
      <c r="S4001" s="69">
        <v>58242</v>
      </c>
      <c r="T4001" s="70" t="s">
        <v>15289</v>
      </c>
      <c r="U4001" s="34" t="s">
        <v>4638</v>
      </c>
      <c r="V4001" s="34" t="s">
        <v>5811</v>
      </c>
      <c r="W4001" s="34" t="s">
        <v>15272</v>
      </c>
      <c r="X4001" s="34" t="s">
        <v>3482</v>
      </c>
    </row>
    <row r="4002" spans="14:24" x14ac:dyDescent="0.25">
      <c r="N4002" s="34" t="s">
        <v>3482</v>
      </c>
      <c r="O4002" s="34" t="s">
        <v>15284</v>
      </c>
      <c r="P4002" s="69">
        <v>8433</v>
      </c>
      <c r="Q4002" s="34" t="s">
        <v>15285</v>
      </c>
      <c r="R4002" s="34" t="s">
        <v>15290</v>
      </c>
      <c r="S4002" s="69">
        <v>58277</v>
      </c>
      <c r="T4002" s="70" t="s">
        <v>15291</v>
      </c>
      <c r="U4002" s="34" t="s">
        <v>4638</v>
      </c>
      <c r="V4002" s="34" t="s">
        <v>5811</v>
      </c>
      <c r="W4002" s="34" t="s">
        <v>15272</v>
      </c>
      <c r="X4002" s="34" t="s">
        <v>3482</v>
      </c>
    </row>
    <row r="4003" spans="14:24" x14ac:dyDescent="0.25">
      <c r="N4003" s="34" t="s">
        <v>3482</v>
      </c>
      <c r="O4003" s="34" t="s">
        <v>15284</v>
      </c>
      <c r="P4003" s="69">
        <v>8433</v>
      </c>
      <c r="Q4003" s="34" t="s">
        <v>15285</v>
      </c>
      <c r="R4003" s="34" t="s">
        <v>15292</v>
      </c>
      <c r="S4003" s="69">
        <v>58247</v>
      </c>
      <c r="T4003" s="70" t="s">
        <v>15293</v>
      </c>
      <c r="U4003" s="34" t="s">
        <v>4638</v>
      </c>
      <c r="V4003" s="34" t="s">
        <v>5811</v>
      </c>
      <c r="W4003" s="34" t="s">
        <v>15272</v>
      </c>
      <c r="X4003" s="34" t="s">
        <v>3482</v>
      </c>
    </row>
    <row r="4004" spans="14:24" x14ac:dyDescent="0.25">
      <c r="N4004" s="34" t="s">
        <v>3482</v>
      </c>
      <c r="O4004" s="34" t="s">
        <v>15284</v>
      </c>
      <c r="P4004" s="69">
        <v>8433</v>
      </c>
      <c r="Q4004" s="34" t="s">
        <v>15285</v>
      </c>
      <c r="R4004" s="34" t="s">
        <v>15294</v>
      </c>
      <c r="S4004" s="69">
        <v>58278</v>
      </c>
      <c r="T4004" s="70" t="s">
        <v>15295</v>
      </c>
      <c r="U4004" s="34" t="s">
        <v>4638</v>
      </c>
      <c r="V4004" s="34" t="s">
        <v>5811</v>
      </c>
      <c r="W4004" s="34" t="s">
        <v>15272</v>
      </c>
      <c r="X4004" s="34" t="s">
        <v>3482</v>
      </c>
    </row>
    <row r="4005" spans="14:24" x14ac:dyDescent="0.25">
      <c r="N4005" s="34" t="s">
        <v>3482</v>
      </c>
      <c r="O4005" s="34" t="s">
        <v>15284</v>
      </c>
      <c r="P4005" s="69">
        <v>8433</v>
      </c>
      <c r="Q4005" s="34" t="s">
        <v>15285</v>
      </c>
      <c r="R4005" s="34" t="s">
        <v>15296</v>
      </c>
      <c r="S4005" s="69">
        <v>58321</v>
      </c>
      <c r="T4005" s="70" t="s">
        <v>15297</v>
      </c>
      <c r="U4005" s="34" t="s">
        <v>4638</v>
      </c>
      <c r="V4005" s="34" t="s">
        <v>5811</v>
      </c>
      <c r="W4005" s="34" t="s">
        <v>15272</v>
      </c>
      <c r="X4005" s="34" t="s">
        <v>3482</v>
      </c>
    </row>
    <row r="4006" spans="14:24" x14ac:dyDescent="0.25">
      <c r="N4006" s="34" t="s">
        <v>3482</v>
      </c>
      <c r="O4006" s="34" t="s">
        <v>15284</v>
      </c>
      <c r="P4006" s="69">
        <v>8434</v>
      </c>
      <c r="Q4006" s="34" t="s">
        <v>15298</v>
      </c>
      <c r="R4006" s="34" t="s">
        <v>15299</v>
      </c>
      <c r="S4006" s="69">
        <v>43182</v>
      </c>
      <c r="T4006" s="70" t="s">
        <v>15300</v>
      </c>
      <c r="U4006" s="34" t="s">
        <v>4638</v>
      </c>
      <c r="V4006" s="34" t="s">
        <v>5811</v>
      </c>
      <c r="W4006" s="34" t="s">
        <v>15272</v>
      </c>
      <c r="X4006" s="34" t="s">
        <v>3482</v>
      </c>
    </row>
    <row r="4007" spans="14:24" x14ac:dyDescent="0.25">
      <c r="N4007" s="34" t="s">
        <v>3482</v>
      </c>
      <c r="O4007" s="34" t="s">
        <v>15284</v>
      </c>
      <c r="P4007" s="69">
        <v>8556</v>
      </c>
      <c r="Q4007" s="34" t="s">
        <v>15301</v>
      </c>
      <c r="R4007" s="34" t="s">
        <v>15302</v>
      </c>
      <c r="S4007" s="69">
        <v>58432</v>
      </c>
      <c r="T4007" s="70" t="s">
        <v>15303</v>
      </c>
      <c r="U4007" s="34" t="s">
        <v>4638</v>
      </c>
      <c r="V4007" s="34" t="s">
        <v>5811</v>
      </c>
      <c r="W4007" s="34" t="s">
        <v>15272</v>
      </c>
      <c r="X4007" s="34" t="s">
        <v>3482</v>
      </c>
    </row>
    <row r="4008" spans="14:24" x14ac:dyDescent="0.25">
      <c r="N4008" s="34" t="s">
        <v>3482</v>
      </c>
      <c r="O4008" s="34" t="s">
        <v>15284</v>
      </c>
      <c r="P4008" s="69">
        <v>8556</v>
      </c>
      <c r="Q4008" s="34" t="s">
        <v>15301</v>
      </c>
      <c r="R4008" s="34" t="s">
        <v>15304</v>
      </c>
      <c r="S4008" s="69">
        <v>58431</v>
      </c>
      <c r="T4008" s="70" t="s">
        <v>15305</v>
      </c>
      <c r="U4008" s="34" t="s">
        <v>4638</v>
      </c>
      <c r="V4008" s="34" t="s">
        <v>5811</v>
      </c>
      <c r="W4008" s="34" t="s">
        <v>15272</v>
      </c>
      <c r="X4008" s="34" t="s">
        <v>3482</v>
      </c>
    </row>
    <row r="4009" spans="14:24" x14ac:dyDescent="0.25">
      <c r="N4009" s="34" t="s">
        <v>3482</v>
      </c>
      <c r="O4009" s="34" t="s">
        <v>15284</v>
      </c>
      <c r="P4009" s="69">
        <v>8556</v>
      </c>
      <c r="Q4009" s="34" t="s">
        <v>15301</v>
      </c>
      <c r="R4009" s="34" t="s">
        <v>15306</v>
      </c>
      <c r="S4009" s="69">
        <v>58440</v>
      </c>
      <c r="T4009" s="70" t="s">
        <v>15307</v>
      </c>
      <c r="U4009" s="34" t="s">
        <v>4638</v>
      </c>
      <c r="V4009" s="34" t="s">
        <v>5811</v>
      </c>
      <c r="W4009" s="34" t="s">
        <v>15272</v>
      </c>
      <c r="X4009" s="34" t="s">
        <v>3482</v>
      </c>
    </row>
    <row r="4010" spans="14:24" x14ac:dyDescent="0.25">
      <c r="N4010" s="34" t="s">
        <v>3482</v>
      </c>
      <c r="O4010" s="34" t="s">
        <v>15284</v>
      </c>
      <c r="P4010" s="69">
        <v>8556</v>
      </c>
      <c r="Q4010" s="34" t="s">
        <v>15301</v>
      </c>
      <c r="R4010" s="34" t="s">
        <v>15308</v>
      </c>
      <c r="S4010" s="69">
        <v>58437</v>
      </c>
      <c r="T4010" s="70" t="s">
        <v>15309</v>
      </c>
      <c r="U4010" s="34" t="s">
        <v>4638</v>
      </c>
      <c r="V4010" s="34" t="s">
        <v>5811</v>
      </c>
      <c r="W4010" s="34" t="s">
        <v>15272</v>
      </c>
      <c r="X4010" s="34" t="s">
        <v>3482</v>
      </c>
    </row>
    <row r="4011" spans="14:24" x14ac:dyDescent="0.25">
      <c r="N4011" s="34" t="s">
        <v>3482</v>
      </c>
      <c r="O4011" s="34" t="s">
        <v>15284</v>
      </c>
      <c r="P4011" s="69">
        <v>8556</v>
      </c>
      <c r="Q4011" s="34" t="s">
        <v>15301</v>
      </c>
      <c r="R4011" s="34" t="s">
        <v>15310</v>
      </c>
      <c r="S4011" s="69">
        <v>56405</v>
      </c>
      <c r="T4011" s="70" t="s">
        <v>15311</v>
      </c>
      <c r="U4011" s="34" t="s">
        <v>4638</v>
      </c>
      <c r="V4011" s="34" t="s">
        <v>5811</v>
      </c>
      <c r="W4011" s="34" t="s">
        <v>15272</v>
      </c>
      <c r="X4011" s="34" t="s">
        <v>3482</v>
      </c>
    </row>
    <row r="4012" spans="14:24" x14ac:dyDescent="0.25">
      <c r="N4012" s="34" t="s">
        <v>3482</v>
      </c>
      <c r="O4012" s="34" t="s">
        <v>15284</v>
      </c>
      <c r="P4012" s="69">
        <v>8556</v>
      </c>
      <c r="Q4012" s="34" t="s">
        <v>15301</v>
      </c>
      <c r="R4012" s="34" t="s">
        <v>15312</v>
      </c>
      <c r="S4012" s="69">
        <v>56419</v>
      </c>
      <c r="T4012" s="70" t="s">
        <v>15313</v>
      </c>
      <c r="U4012" s="34" t="s">
        <v>4638</v>
      </c>
      <c r="V4012" s="34" t="s">
        <v>5811</v>
      </c>
      <c r="W4012" s="34" t="s">
        <v>15272</v>
      </c>
      <c r="X4012" s="34" t="s">
        <v>3482</v>
      </c>
    </row>
    <row r="4013" spans="14:24" x14ac:dyDescent="0.25">
      <c r="N4013" s="34" t="s">
        <v>3482</v>
      </c>
      <c r="O4013" s="34" t="s">
        <v>15284</v>
      </c>
      <c r="P4013" s="69">
        <v>8556</v>
      </c>
      <c r="Q4013" s="34" t="s">
        <v>15301</v>
      </c>
      <c r="R4013" s="34" t="s">
        <v>15314</v>
      </c>
      <c r="S4013" s="69">
        <v>57027</v>
      </c>
      <c r="T4013" s="70" t="s">
        <v>15315</v>
      </c>
      <c r="U4013" s="34" t="s">
        <v>4638</v>
      </c>
      <c r="V4013" s="34" t="s">
        <v>5811</v>
      </c>
      <c r="W4013" s="34" t="s">
        <v>15272</v>
      </c>
      <c r="X4013" s="34" t="s">
        <v>3482</v>
      </c>
    </row>
    <row r="4014" spans="14:24" x14ac:dyDescent="0.25">
      <c r="N4014" s="34" t="s">
        <v>3482</v>
      </c>
      <c r="O4014" s="34" t="s">
        <v>15284</v>
      </c>
      <c r="P4014" s="69">
        <v>8556</v>
      </c>
      <c r="Q4014" s="34" t="s">
        <v>15301</v>
      </c>
      <c r="R4014" s="34" t="s">
        <v>15316</v>
      </c>
      <c r="S4014" s="69">
        <v>50482</v>
      </c>
      <c r="T4014" s="70" t="s">
        <v>15317</v>
      </c>
      <c r="U4014" s="34" t="s">
        <v>4638</v>
      </c>
      <c r="V4014" s="34" t="s">
        <v>5811</v>
      </c>
      <c r="W4014" s="34" t="s">
        <v>15272</v>
      </c>
      <c r="X4014" s="34" t="s">
        <v>3482</v>
      </c>
    </row>
    <row r="4015" spans="14:24" x14ac:dyDescent="0.25">
      <c r="N4015" s="34" t="s">
        <v>3482</v>
      </c>
      <c r="O4015" s="34" t="s">
        <v>15284</v>
      </c>
      <c r="P4015" s="69">
        <v>8556</v>
      </c>
      <c r="Q4015" s="34" t="s">
        <v>15301</v>
      </c>
      <c r="R4015" s="34" t="s">
        <v>15318</v>
      </c>
      <c r="S4015" s="69">
        <v>57104</v>
      </c>
      <c r="T4015" s="70" t="s">
        <v>15319</v>
      </c>
      <c r="U4015" s="34" t="s">
        <v>4638</v>
      </c>
      <c r="V4015" s="34" t="s">
        <v>5811</v>
      </c>
      <c r="W4015" s="34" t="s">
        <v>15272</v>
      </c>
      <c r="X4015" s="34" t="s">
        <v>3482</v>
      </c>
    </row>
    <row r="4016" spans="14:24" x14ac:dyDescent="0.25">
      <c r="N4016" s="34" t="s">
        <v>3482</v>
      </c>
      <c r="O4016" s="34" t="s">
        <v>15284</v>
      </c>
      <c r="P4016" s="69">
        <v>8556</v>
      </c>
      <c r="Q4016" s="34" t="s">
        <v>15301</v>
      </c>
      <c r="R4016" s="34" t="s">
        <v>15320</v>
      </c>
      <c r="S4016" s="69">
        <v>51096</v>
      </c>
      <c r="T4016" s="70" t="s">
        <v>15321</v>
      </c>
      <c r="U4016" s="34" t="s">
        <v>4638</v>
      </c>
      <c r="V4016" s="34" t="s">
        <v>5811</v>
      </c>
      <c r="W4016" s="34" t="s">
        <v>15272</v>
      </c>
      <c r="X4016" s="34" t="s">
        <v>3482</v>
      </c>
    </row>
    <row r="4017" spans="14:24" x14ac:dyDescent="0.25">
      <c r="N4017" s="34" t="s">
        <v>3482</v>
      </c>
      <c r="O4017" s="34" t="s">
        <v>15284</v>
      </c>
      <c r="P4017" s="69">
        <v>8920</v>
      </c>
      <c r="Q4017" s="34" t="s">
        <v>15322</v>
      </c>
      <c r="R4017" s="34" t="s">
        <v>15323</v>
      </c>
      <c r="S4017" s="69">
        <v>55014</v>
      </c>
      <c r="T4017" s="70" t="s">
        <v>15324</v>
      </c>
      <c r="U4017" s="34" t="s">
        <v>4638</v>
      </c>
      <c r="V4017" s="34" t="s">
        <v>5811</v>
      </c>
      <c r="W4017" s="34" t="s">
        <v>15272</v>
      </c>
      <c r="X4017" s="34" t="s">
        <v>3482</v>
      </c>
    </row>
    <row r="4018" spans="14:24" x14ac:dyDescent="0.25">
      <c r="N4018" s="34" t="s">
        <v>3482</v>
      </c>
      <c r="O4018" s="34" t="s">
        <v>15284</v>
      </c>
      <c r="P4018" s="69">
        <v>9046</v>
      </c>
      <c r="Q4018" s="34" t="s">
        <v>15325</v>
      </c>
      <c r="R4018" s="34" t="s">
        <v>15326</v>
      </c>
      <c r="S4018" s="69">
        <v>50435</v>
      </c>
      <c r="T4018" s="70" t="s">
        <v>15327</v>
      </c>
      <c r="U4018" s="34" t="s">
        <v>4638</v>
      </c>
      <c r="V4018" s="34" t="s">
        <v>5811</v>
      </c>
      <c r="W4018" s="34" t="s">
        <v>15272</v>
      </c>
      <c r="X4018" s="34" t="s">
        <v>3482</v>
      </c>
    </row>
    <row r="4019" spans="14:24" x14ac:dyDescent="0.25">
      <c r="N4019" s="34" t="s">
        <v>3482</v>
      </c>
      <c r="O4019" s="34" t="s">
        <v>15284</v>
      </c>
      <c r="P4019" s="69">
        <v>9046</v>
      </c>
      <c r="Q4019" s="34" t="s">
        <v>15325</v>
      </c>
      <c r="R4019" s="34" t="s">
        <v>15328</v>
      </c>
      <c r="S4019" s="69">
        <v>50447</v>
      </c>
      <c r="T4019" s="70" t="s">
        <v>15329</v>
      </c>
      <c r="U4019" s="34" t="s">
        <v>4638</v>
      </c>
      <c r="V4019" s="34" t="s">
        <v>5811</v>
      </c>
      <c r="W4019" s="34" t="s">
        <v>15272</v>
      </c>
      <c r="X4019" s="34" t="s">
        <v>3482</v>
      </c>
    </row>
    <row r="4020" spans="14:24" x14ac:dyDescent="0.25">
      <c r="N4020" s="34" t="s">
        <v>3482</v>
      </c>
      <c r="O4020" s="34" t="s">
        <v>15284</v>
      </c>
      <c r="P4020" s="69">
        <v>9046</v>
      </c>
      <c r="Q4020" s="34" t="s">
        <v>15325</v>
      </c>
      <c r="R4020" s="34" t="s">
        <v>15330</v>
      </c>
      <c r="S4020" s="69">
        <v>50449</v>
      </c>
      <c r="T4020" s="70" t="s">
        <v>15331</v>
      </c>
      <c r="U4020" s="34" t="s">
        <v>4638</v>
      </c>
      <c r="V4020" s="34" t="s">
        <v>5811</v>
      </c>
      <c r="W4020" s="34" t="s">
        <v>15272</v>
      </c>
      <c r="X4020" s="34" t="s">
        <v>3482</v>
      </c>
    </row>
    <row r="4021" spans="14:24" x14ac:dyDescent="0.25">
      <c r="N4021" s="34" t="s">
        <v>3482</v>
      </c>
      <c r="O4021" s="34" t="s">
        <v>15284</v>
      </c>
      <c r="P4021" s="69">
        <v>9046</v>
      </c>
      <c r="Q4021" s="34" t="s">
        <v>15325</v>
      </c>
      <c r="R4021" s="34" t="s">
        <v>15332</v>
      </c>
      <c r="S4021" s="69">
        <v>50458</v>
      </c>
      <c r="T4021" s="70" t="s">
        <v>15333</v>
      </c>
      <c r="U4021" s="34" t="s">
        <v>4638</v>
      </c>
      <c r="V4021" s="34" t="s">
        <v>5811</v>
      </c>
      <c r="W4021" s="34" t="s">
        <v>15272</v>
      </c>
      <c r="X4021" s="34" t="s">
        <v>3482</v>
      </c>
    </row>
    <row r="4022" spans="14:24" x14ac:dyDescent="0.25">
      <c r="N4022" s="34" t="s">
        <v>3482</v>
      </c>
      <c r="O4022" s="34" t="s">
        <v>15284</v>
      </c>
      <c r="P4022" s="69">
        <v>9046</v>
      </c>
      <c r="Q4022" s="34" t="s">
        <v>15325</v>
      </c>
      <c r="R4022" s="34" t="s">
        <v>15334</v>
      </c>
      <c r="S4022" s="69">
        <v>50463</v>
      </c>
      <c r="T4022" s="70" t="s">
        <v>15335</v>
      </c>
      <c r="U4022" s="34" t="s">
        <v>4638</v>
      </c>
      <c r="V4022" s="34" t="s">
        <v>5811</v>
      </c>
      <c r="W4022" s="34" t="s">
        <v>15272</v>
      </c>
      <c r="X4022" s="34" t="s">
        <v>3482</v>
      </c>
    </row>
    <row r="4023" spans="14:24" x14ac:dyDescent="0.25">
      <c r="N4023" s="34" t="s">
        <v>3482</v>
      </c>
      <c r="O4023" s="34" t="s">
        <v>15284</v>
      </c>
      <c r="P4023" s="69">
        <v>9046</v>
      </c>
      <c r="Q4023" s="34" t="s">
        <v>15325</v>
      </c>
      <c r="R4023" s="34" t="s">
        <v>15336</v>
      </c>
      <c r="S4023" s="69">
        <v>50484</v>
      </c>
      <c r="T4023" s="70" t="s">
        <v>15337</v>
      </c>
      <c r="U4023" s="34" t="s">
        <v>4638</v>
      </c>
      <c r="V4023" s="34" t="s">
        <v>5811</v>
      </c>
      <c r="W4023" s="34" t="s">
        <v>15272</v>
      </c>
      <c r="X4023" s="34" t="s">
        <v>3482</v>
      </c>
    </row>
    <row r="4024" spans="14:24" x14ac:dyDescent="0.25">
      <c r="N4024" s="34" t="s">
        <v>3482</v>
      </c>
      <c r="O4024" s="34" t="s">
        <v>15284</v>
      </c>
      <c r="P4024" s="69">
        <v>9046</v>
      </c>
      <c r="Q4024" s="34" t="s">
        <v>15325</v>
      </c>
      <c r="R4024" s="34" t="s">
        <v>15338</v>
      </c>
      <c r="S4024" s="69">
        <v>50491</v>
      </c>
      <c r="T4024" s="70" t="s">
        <v>15339</v>
      </c>
      <c r="U4024" s="34" t="s">
        <v>4638</v>
      </c>
      <c r="V4024" s="34" t="s">
        <v>5811</v>
      </c>
      <c r="W4024" s="34" t="s">
        <v>15272</v>
      </c>
      <c r="X4024" s="34" t="s">
        <v>3482</v>
      </c>
    </row>
    <row r="4025" spans="14:24" x14ac:dyDescent="0.25">
      <c r="N4025" s="34" t="s">
        <v>3482</v>
      </c>
      <c r="O4025" s="34" t="s">
        <v>15284</v>
      </c>
      <c r="P4025" s="69">
        <v>9046</v>
      </c>
      <c r="Q4025" s="34" t="s">
        <v>15325</v>
      </c>
      <c r="R4025" s="34" t="s">
        <v>15340</v>
      </c>
      <c r="S4025" s="69">
        <v>50497</v>
      </c>
      <c r="T4025" s="70" t="s">
        <v>15341</v>
      </c>
      <c r="U4025" s="34" t="s">
        <v>4638</v>
      </c>
      <c r="V4025" s="34" t="s">
        <v>5811</v>
      </c>
      <c r="W4025" s="34" t="s">
        <v>15272</v>
      </c>
      <c r="X4025" s="34" t="s">
        <v>3482</v>
      </c>
    </row>
    <row r="4026" spans="14:24" x14ac:dyDescent="0.25">
      <c r="N4026" s="34" t="s">
        <v>3482</v>
      </c>
      <c r="O4026" s="34" t="s">
        <v>15284</v>
      </c>
      <c r="P4026" s="69">
        <v>9091</v>
      </c>
      <c r="Q4026" s="34" t="s">
        <v>15342</v>
      </c>
      <c r="R4026" s="34" t="s">
        <v>15343</v>
      </c>
      <c r="S4026" s="69">
        <v>55048</v>
      </c>
      <c r="T4026" s="70" t="s">
        <v>15344</v>
      </c>
      <c r="U4026" s="34" t="s">
        <v>4638</v>
      </c>
      <c r="V4026" s="34" t="s">
        <v>5811</v>
      </c>
      <c r="W4026" s="34" t="s">
        <v>15272</v>
      </c>
      <c r="X4026" s="34" t="s">
        <v>3482</v>
      </c>
    </row>
    <row r="4027" spans="14:24" x14ac:dyDescent="0.25">
      <c r="N4027" s="34" t="s">
        <v>3482</v>
      </c>
      <c r="O4027" s="34" t="s">
        <v>15284</v>
      </c>
      <c r="P4027" s="69">
        <v>9091</v>
      </c>
      <c r="Q4027" s="34" t="s">
        <v>15342</v>
      </c>
      <c r="R4027" s="34" t="s">
        <v>15345</v>
      </c>
      <c r="S4027" s="69">
        <v>55027</v>
      </c>
      <c r="T4027" s="70" t="s">
        <v>15346</v>
      </c>
      <c r="U4027" s="34" t="s">
        <v>4638</v>
      </c>
      <c r="V4027" s="34" t="s">
        <v>5811</v>
      </c>
      <c r="W4027" s="34" t="s">
        <v>15272</v>
      </c>
      <c r="X4027" s="34" t="s">
        <v>3482</v>
      </c>
    </row>
    <row r="4028" spans="14:24" x14ac:dyDescent="0.25">
      <c r="N4028" s="34" t="s">
        <v>3482</v>
      </c>
      <c r="O4028" s="34" t="s">
        <v>15284</v>
      </c>
      <c r="P4028" s="69">
        <v>9092</v>
      </c>
      <c r="Q4028" s="34" t="s">
        <v>15347</v>
      </c>
      <c r="R4028" s="34" t="s">
        <v>15348</v>
      </c>
      <c r="S4028" s="69">
        <v>55000</v>
      </c>
      <c r="T4028" s="70" t="s">
        <v>15349</v>
      </c>
      <c r="U4028" s="34" t="s">
        <v>4638</v>
      </c>
      <c r="V4028" s="34" t="s">
        <v>5811</v>
      </c>
      <c r="W4028" s="34" t="s">
        <v>15272</v>
      </c>
      <c r="X4028" s="34" t="s">
        <v>3482</v>
      </c>
    </row>
    <row r="4029" spans="14:24" x14ac:dyDescent="0.25">
      <c r="N4029" s="34" t="s">
        <v>3482</v>
      </c>
      <c r="O4029" s="34" t="s">
        <v>15284</v>
      </c>
      <c r="P4029" s="69">
        <v>9092</v>
      </c>
      <c r="Q4029" s="34" t="s">
        <v>15347</v>
      </c>
      <c r="R4029" s="34" t="s">
        <v>15350</v>
      </c>
      <c r="S4029" s="69">
        <v>55052</v>
      </c>
      <c r="T4029" s="70" t="s">
        <v>15351</v>
      </c>
      <c r="U4029" s="34" t="s">
        <v>4638</v>
      </c>
      <c r="V4029" s="34" t="s">
        <v>5811</v>
      </c>
      <c r="W4029" s="34" t="s">
        <v>15272</v>
      </c>
      <c r="X4029" s="34" t="s">
        <v>3482</v>
      </c>
    </row>
    <row r="4030" spans="14:24" x14ac:dyDescent="0.25">
      <c r="N4030" s="34" t="s">
        <v>3482</v>
      </c>
      <c r="O4030" s="34" t="s">
        <v>15284</v>
      </c>
      <c r="P4030" s="69">
        <v>9326</v>
      </c>
      <c r="Q4030" s="34" t="s">
        <v>15352</v>
      </c>
      <c r="R4030" s="34" t="s">
        <v>15353</v>
      </c>
      <c r="S4030" s="69">
        <v>58621</v>
      </c>
      <c r="T4030" s="70" t="s">
        <v>15354</v>
      </c>
      <c r="U4030" s="34" t="s">
        <v>5017</v>
      </c>
      <c r="V4030" s="34" t="s">
        <v>5017</v>
      </c>
      <c r="W4030" s="34" t="s">
        <v>5018</v>
      </c>
      <c r="X4030" s="34" t="s">
        <v>3482</v>
      </c>
    </row>
    <row r="4031" spans="14:24" x14ac:dyDescent="0.25">
      <c r="N4031" s="71" t="s">
        <v>3481</v>
      </c>
      <c r="O4031" s="34" t="s">
        <v>64</v>
      </c>
      <c r="P4031" s="69">
        <v>4581</v>
      </c>
      <c r="Q4031" s="34" t="s">
        <v>15355</v>
      </c>
      <c r="R4031" s="34" t="s">
        <v>330</v>
      </c>
      <c r="S4031" s="69">
        <v>26140</v>
      </c>
      <c r="T4031" s="70" t="s">
        <v>15356</v>
      </c>
      <c r="U4031" s="34" t="s">
        <v>4699</v>
      </c>
      <c r="V4031" s="34" t="s">
        <v>4699</v>
      </c>
      <c r="W4031" s="34" t="s">
        <v>15357</v>
      </c>
      <c r="X4031" s="71" t="s">
        <v>3481</v>
      </c>
    </row>
    <row r="4032" spans="14:24" x14ac:dyDescent="0.25">
      <c r="N4032" s="71" t="s">
        <v>3481</v>
      </c>
      <c r="O4032" s="34" t="s">
        <v>44</v>
      </c>
      <c r="P4032" s="69">
        <v>6843</v>
      </c>
      <c r="Q4032" s="34" t="s">
        <v>15358</v>
      </c>
      <c r="R4032" s="34" t="s">
        <v>144</v>
      </c>
      <c r="S4032" s="69">
        <v>38467</v>
      </c>
      <c r="T4032" s="70" t="s">
        <v>15359</v>
      </c>
      <c r="U4032" s="34" t="s">
        <v>4699</v>
      </c>
      <c r="V4032" s="34" t="s">
        <v>4699</v>
      </c>
      <c r="W4032" s="70" t="s">
        <v>15360</v>
      </c>
      <c r="X4032" s="71" t="s">
        <v>3481</v>
      </c>
    </row>
    <row r="4033" spans="14:24" x14ac:dyDescent="0.25">
      <c r="N4033" s="71" t="s">
        <v>3481</v>
      </c>
      <c r="O4033" s="34" t="s">
        <v>51</v>
      </c>
      <c r="P4033" s="69">
        <v>4565</v>
      </c>
      <c r="Q4033" s="34" t="s">
        <v>15361</v>
      </c>
      <c r="R4033" s="34" t="s">
        <v>278</v>
      </c>
      <c r="S4033" s="69">
        <v>61054</v>
      </c>
      <c r="T4033" s="70" t="s">
        <v>15362</v>
      </c>
      <c r="U4033" s="34" t="s">
        <v>4699</v>
      </c>
      <c r="V4033" s="34" t="s">
        <v>4699</v>
      </c>
      <c r="W4033" s="70" t="s">
        <v>15363</v>
      </c>
      <c r="X4033" s="71" t="s">
        <v>3481</v>
      </c>
    </row>
    <row r="4034" spans="14:24" x14ac:dyDescent="0.25">
      <c r="N4034" s="34" t="s">
        <v>3481</v>
      </c>
      <c r="O4034" s="34" t="s">
        <v>15364</v>
      </c>
      <c r="P4034" s="69">
        <v>4584</v>
      </c>
      <c r="Q4034" s="34" t="s">
        <v>15365</v>
      </c>
      <c r="R4034" s="34" t="s">
        <v>15366</v>
      </c>
      <c r="S4034" s="69">
        <v>20261</v>
      </c>
      <c r="T4034" s="70" t="s">
        <v>15367</v>
      </c>
      <c r="U4034" s="34" t="s">
        <v>5017</v>
      </c>
      <c r="V4034" s="34" t="s">
        <v>5017</v>
      </c>
      <c r="W4034" s="34" t="s">
        <v>5018</v>
      </c>
      <c r="X4034" s="34" t="s">
        <v>3481</v>
      </c>
    </row>
    <row r="4035" spans="14:24" x14ac:dyDescent="0.25">
      <c r="N4035" s="34" t="s">
        <v>3481</v>
      </c>
      <c r="O4035" s="34" t="s">
        <v>3669</v>
      </c>
      <c r="P4035" s="69">
        <v>6807</v>
      </c>
      <c r="Q4035" s="34" t="s">
        <v>15368</v>
      </c>
      <c r="R4035" s="34" t="s">
        <v>15369</v>
      </c>
      <c r="S4035" s="69">
        <v>3235</v>
      </c>
      <c r="T4035" s="70" t="s">
        <v>15370</v>
      </c>
      <c r="U4035" s="34" t="s">
        <v>4638</v>
      </c>
      <c r="V4035" s="34" t="s">
        <v>4639</v>
      </c>
      <c r="W4035" s="34" t="s">
        <v>15371</v>
      </c>
      <c r="X4035" s="34" t="s">
        <v>3481</v>
      </c>
    </row>
    <row r="4036" spans="14:24" x14ac:dyDescent="0.25">
      <c r="N4036" s="71" t="s">
        <v>3481</v>
      </c>
      <c r="O4036" s="34" t="s">
        <v>65</v>
      </c>
      <c r="P4036" s="69">
        <v>8314</v>
      </c>
      <c r="Q4036" s="34" t="s">
        <v>15372</v>
      </c>
      <c r="R4036" s="34" t="s">
        <v>232</v>
      </c>
      <c r="S4036" s="69">
        <v>60924</v>
      </c>
      <c r="T4036" s="70" t="s">
        <v>15373</v>
      </c>
      <c r="U4036" s="34" t="s">
        <v>4699</v>
      </c>
      <c r="V4036" s="34" t="s">
        <v>4699</v>
      </c>
      <c r="W4036" s="34" t="s">
        <v>15374</v>
      </c>
      <c r="X4036" s="71" t="s">
        <v>3481</v>
      </c>
    </row>
    <row r="4037" spans="14:24" x14ac:dyDescent="0.25">
      <c r="N4037" s="71" t="s">
        <v>3481</v>
      </c>
      <c r="O4037" s="34" t="s">
        <v>65</v>
      </c>
      <c r="P4037" s="69">
        <v>8616</v>
      </c>
      <c r="Q4037" s="34" t="s">
        <v>15375</v>
      </c>
      <c r="R4037" s="34" t="s">
        <v>1346</v>
      </c>
      <c r="S4037" s="69">
        <v>60377</v>
      </c>
      <c r="T4037" s="70" t="s">
        <v>15376</v>
      </c>
      <c r="U4037" s="34" t="s">
        <v>4699</v>
      </c>
      <c r="V4037" s="34" t="s">
        <v>4699</v>
      </c>
      <c r="W4037" s="34" t="s">
        <v>15377</v>
      </c>
      <c r="X4037" s="71" t="s">
        <v>3481</v>
      </c>
    </row>
    <row r="4038" spans="14:24" x14ac:dyDescent="0.25">
      <c r="N4038" s="71" t="s">
        <v>3481</v>
      </c>
      <c r="O4038" s="34" t="s">
        <v>15378</v>
      </c>
      <c r="P4038" s="69">
        <v>8226</v>
      </c>
      <c r="Q4038" s="70" t="s">
        <v>15379</v>
      </c>
      <c r="R4038" s="34" t="s">
        <v>331</v>
      </c>
      <c r="S4038" s="69">
        <v>34146</v>
      </c>
      <c r="T4038" s="34" t="s">
        <v>15380</v>
      </c>
      <c r="U4038" s="34" t="s">
        <v>4699</v>
      </c>
      <c r="V4038" s="34" t="s">
        <v>4699</v>
      </c>
      <c r="W4038" s="34" t="s">
        <v>15381</v>
      </c>
      <c r="X4038" s="71" t="s">
        <v>3481</v>
      </c>
    </row>
    <row r="4039" spans="14:24" x14ac:dyDescent="0.25">
      <c r="N4039" s="71" t="s">
        <v>3481</v>
      </c>
      <c r="O4039" s="34" t="s">
        <v>15378</v>
      </c>
      <c r="P4039" s="69">
        <v>8475</v>
      </c>
      <c r="Q4039" s="34" t="s">
        <v>15382</v>
      </c>
      <c r="R4039" s="34" t="s">
        <v>1224</v>
      </c>
      <c r="S4039" s="69">
        <v>34145</v>
      </c>
      <c r="T4039" s="34" t="s">
        <v>15383</v>
      </c>
      <c r="U4039" s="34" t="s">
        <v>4699</v>
      </c>
      <c r="V4039" s="34" t="s">
        <v>4699</v>
      </c>
      <c r="W4039" s="34" t="s">
        <v>15384</v>
      </c>
      <c r="X4039" s="71" t="s">
        <v>3481</v>
      </c>
    </row>
    <row r="4040" spans="14:24" x14ac:dyDescent="0.25">
      <c r="N4040" s="71" t="s">
        <v>3481</v>
      </c>
      <c r="O4040" s="34" t="s">
        <v>15385</v>
      </c>
      <c r="P4040" s="69">
        <v>9112</v>
      </c>
      <c r="Q4040" s="34" t="s">
        <v>15386</v>
      </c>
      <c r="R4040" s="34" t="s">
        <v>177</v>
      </c>
      <c r="S4040" s="69">
        <v>56593</v>
      </c>
      <c r="T4040" s="70" t="s">
        <v>15387</v>
      </c>
      <c r="U4040" s="34" t="s">
        <v>15388</v>
      </c>
      <c r="V4040" s="34" t="s">
        <v>15388</v>
      </c>
      <c r="W4040" s="34" t="s">
        <v>15389</v>
      </c>
      <c r="X4040" s="71" t="s">
        <v>3481</v>
      </c>
    </row>
    <row r="4041" spans="14:24" x14ac:dyDescent="0.25">
      <c r="N4041" s="71" t="s">
        <v>3481</v>
      </c>
      <c r="O4041" s="34" t="s">
        <v>48</v>
      </c>
      <c r="P4041" s="69">
        <v>4354</v>
      </c>
      <c r="Q4041" s="34" t="s">
        <v>15390</v>
      </c>
      <c r="R4041" s="34" t="s">
        <v>1665</v>
      </c>
      <c r="S4041" s="69">
        <v>31411</v>
      </c>
      <c r="T4041" s="34" t="s">
        <v>15391</v>
      </c>
      <c r="U4041" s="34" t="s">
        <v>4699</v>
      </c>
      <c r="V4041" s="34" t="s">
        <v>4699</v>
      </c>
      <c r="W4041" s="34" t="s">
        <v>15392</v>
      </c>
      <c r="X4041" s="71" t="s">
        <v>3481</v>
      </c>
    </row>
    <row r="4042" spans="14:24" x14ac:dyDescent="0.25">
      <c r="N4042" s="34" t="s">
        <v>3481</v>
      </c>
      <c r="O4042" s="34" t="s">
        <v>48</v>
      </c>
      <c r="P4042" s="69">
        <v>4355</v>
      </c>
      <c r="Q4042" s="34" t="s">
        <v>15393</v>
      </c>
      <c r="R4042" s="34" t="s">
        <v>15394</v>
      </c>
      <c r="S4042" s="69">
        <v>18673</v>
      </c>
      <c r="T4042" s="70" t="s">
        <v>15395</v>
      </c>
      <c r="U4042" s="34" t="s">
        <v>5017</v>
      </c>
      <c r="V4042" s="34" t="s">
        <v>5017</v>
      </c>
      <c r="W4042" s="34" t="s">
        <v>5018</v>
      </c>
      <c r="X4042" s="34" t="s">
        <v>3481</v>
      </c>
    </row>
    <row r="4043" spans="14:24" x14ac:dyDescent="0.25">
      <c r="N4043" s="71" t="s">
        <v>3481</v>
      </c>
      <c r="O4043" s="34" t="s">
        <v>48</v>
      </c>
      <c r="P4043" s="69">
        <v>4357</v>
      </c>
      <c r="Q4043" s="34" t="s">
        <v>15396</v>
      </c>
      <c r="R4043" s="34" t="s">
        <v>1710</v>
      </c>
      <c r="S4043" s="69">
        <v>30050</v>
      </c>
      <c r="T4043" s="70" t="s">
        <v>15397</v>
      </c>
      <c r="U4043" s="34" t="s">
        <v>4699</v>
      </c>
      <c r="V4043" s="34" t="s">
        <v>4699</v>
      </c>
      <c r="W4043" s="34" t="s">
        <v>15398</v>
      </c>
      <c r="X4043" s="71" t="s">
        <v>3481</v>
      </c>
    </row>
    <row r="4044" spans="14:24" x14ac:dyDescent="0.25">
      <c r="N4044" s="71" t="s">
        <v>3481</v>
      </c>
      <c r="O4044" s="34" t="s">
        <v>48</v>
      </c>
      <c r="P4044" s="69">
        <v>4358</v>
      </c>
      <c r="Q4044" s="70" t="s">
        <v>15399</v>
      </c>
      <c r="R4044" s="34" t="s">
        <v>410</v>
      </c>
      <c r="S4044" s="69">
        <v>53357</v>
      </c>
      <c r="T4044" s="70" t="s">
        <v>15400</v>
      </c>
      <c r="U4044" s="34" t="s">
        <v>4699</v>
      </c>
      <c r="V4044" s="34" t="s">
        <v>4699</v>
      </c>
      <c r="W4044" s="34" t="s">
        <v>15401</v>
      </c>
      <c r="X4044" s="71" t="s">
        <v>3481</v>
      </c>
    </row>
    <row r="4045" spans="14:24" x14ac:dyDescent="0.25">
      <c r="N4045" s="71" t="s">
        <v>3481</v>
      </c>
      <c r="O4045" s="34" t="s">
        <v>48</v>
      </c>
      <c r="P4045" s="69">
        <v>4359</v>
      </c>
      <c r="Q4045" s="34" t="s">
        <v>15402</v>
      </c>
      <c r="R4045" s="34" t="s">
        <v>1711</v>
      </c>
      <c r="S4045" s="69">
        <v>61041</v>
      </c>
      <c r="T4045" s="70" t="s">
        <v>15403</v>
      </c>
      <c r="U4045" s="34" t="s">
        <v>4699</v>
      </c>
      <c r="V4045" s="34" t="s">
        <v>4699</v>
      </c>
      <c r="W4045" s="34" t="s">
        <v>15404</v>
      </c>
      <c r="X4045" s="71" t="s">
        <v>3481</v>
      </c>
    </row>
    <row r="4046" spans="14:24" x14ac:dyDescent="0.25">
      <c r="N4046" s="71" t="s">
        <v>3481</v>
      </c>
      <c r="O4046" s="34" t="s">
        <v>48</v>
      </c>
      <c r="P4046" s="69">
        <v>4360</v>
      </c>
      <c r="Q4046" s="70" t="s">
        <v>15405</v>
      </c>
      <c r="R4046" s="34" t="s">
        <v>1712</v>
      </c>
      <c r="S4046" s="69">
        <v>61063</v>
      </c>
      <c r="T4046" s="70" t="s">
        <v>15406</v>
      </c>
      <c r="U4046" s="34" t="s">
        <v>4699</v>
      </c>
      <c r="V4046" s="34" t="s">
        <v>4699</v>
      </c>
      <c r="W4046" s="34" t="s">
        <v>15407</v>
      </c>
      <c r="X4046" s="71" t="s">
        <v>3481</v>
      </c>
    </row>
    <row r="4047" spans="14:24" x14ac:dyDescent="0.25">
      <c r="N4047" s="71" t="s">
        <v>3481</v>
      </c>
      <c r="O4047" s="34" t="s">
        <v>48</v>
      </c>
      <c r="P4047" s="69">
        <v>4361</v>
      </c>
      <c r="Q4047" s="34" t="s">
        <v>15408</v>
      </c>
      <c r="R4047" s="34" t="s">
        <v>1713</v>
      </c>
      <c r="S4047" s="69">
        <v>52930</v>
      </c>
      <c r="T4047" s="70" t="s">
        <v>15409</v>
      </c>
      <c r="U4047" s="34" t="s">
        <v>4699</v>
      </c>
      <c r="V4047" s="34" t="s">
        <v>4699</v>
      </c>
      <c r="W4047" s="34" t="s">
        <v>15404</v>
      </c>
      <c r="X4047" s="71" t="s">
        <v>3481</v>
      </c>
    </row>
    <row r="4048" spans="14:24" x14ac:dyDescent="0.25">
      <c r="N4048" s="71" t="s">
        <v>3481</v>
      </c>
      <c r="O4048" s="34" t="s">
        <v>48</v>
      </c>
      <c r="P4048" s="69">
        <v>6638</v>
      </c>
      <c r="Q4048" s="34" t="s">
        <v>15410</v>
      </c>
      <c r="R4048" s="34" t="s">
        <v>838</v>
      </c>
      <c r="S4048" s="69">
        <v>60917</v>
      </c>
      <c r="T4048" s="70" t="s">
        <v>15411</v>
      </c>
      <c r="U4048" s="34" t="s">
        <v>4699</v>
      </c>
      <c r="V4048" s="34" t="s">
        <v>4699</v>
      </c>
      <c r="W4048" s="34" t="s">
        <v>15412</v>
      </c>
      <c r="X4048" s="71" t="s">
        <v>3481</v>
      </c>
    </row>
    <row r="4049" spans="14:24" x14ac:dyDescent="0.25">
      <c r="N4049" s="71" t="s">
        <v>3481</v>
      </c>
      <c r="O4049" s="34" t="s">
        <v>48</v>
      </c>
      <c r="P4049" s="69">
        <v>8991</v>
      </c>
      <c r="Q4049" s="34" t="s">
        <v>15413</v>
      </c>
      <c r="R4049" s="34" t="s">
        <v>165</v>
      </c>
      <c r="S4049" s="69">
        <v>60997</v>
      </c>
      <c r="T4049" s="34" t="s">
        <v>15414</v>
      </c>
      <c r="U4049" s="34" t="s">
        <v>15388</v>
      </c>
      <c r="V4049" s="34" t="s">
        <v>15388</v>
      </c>
      <c r="W4049" s="70" t="s">
        <v>15415</v>
      </c>
      <c r="X4049" s="71" t="s">
        <v>3481</v>
      </c>
    </row>
    <row r="4050" spans="14:24" x14ac:dyDescent="0.25">
      <c r="N4050" s="71" t="s">
        <v>3481</v>
      </c>
      <c r="O4050" s="34" t="s">
        <v>15416</v>
      </c>
      <c r="P4050" s="69">
        <v>4568</v>
      </c>
      <c r="Q4050" s="34" t="s">
        <v>15417</v>
      </c>
      <c r="R4050" s="34" t="s">
        <v>1733</v>
      </c>
      <c r="S4050" s="69">
        <v>60379</v>
      </c>
      <c r="T4050" s="70" t="s">
        <v>15418</v>
      </c>
      <c r="U4050" s="34" t="s">
        <v>4699</v>
      </c>
      <c r="V4050" s="34" t="s">
        <v>4699</v>
      </c>
      <c r="W4050" s="34" t="s">
        <v>15419</v>
      </c>
      <c r="X4050" s="71" t="s">
        <v>3481</v>
      </c>
    </row>
    <row r="4051" spans="14:24" x14ac:dyDescent="0.25">
      <c r="N4051" s="71" t="s">
        <v>3481</v>
      </c>
      <c r="O4051" s="34" t="s">
        <v>15416</v>
      </c>
      <c r="P4051" s="69">
        <v>7353</v>
      </c>
      <c r="Q4051" s="34" t="s">
        <v>15420</v>
      </c>
      <c r="R4051" s="34" t="s">
        <v>1046</v>
      </c>
      <c r="S4051" s="69">
        <v>60998</v>
      </c>
      <c r="T4051" s="70" t="s">
        <v>15421</v>
      </c>
      <c r="U4051" s="34" t="s">
        <v>4699</v>
      </c>
      <c r="V4051" s="34" t="s">
        <v>4699</v>
      </c>
      <c r="W4051" s="70" t="s">
        <v>15422</v>
      </c>
      <c r="X4051" s="71" t="s">
        <v>3481</v>
      </c>
    </row>
    <row r="4052" spans="14:24" x14ac:dyDescent="0.25">
      <c r="N4052" s="71" t="s">
        <v>3481</v>
      </c>
      <c r="O4052" s="34" t="s">
        <v>15416</v>
      </c>
      <c r="P4052" s="69">
        <v>8989</v>
      </c>
      <c r="Q4052" s="34" t="s">
        <v>15423</v>
      </c>
      <c r="R4052" s="34" t="s">
        <v>1541</v>
      </c>
      <c r="S4052" s="69">
        <v>54305</v>
      </c>
      <c r="T4052" s="70" t="s">
        <v>15424</v>
      </c>
      <c r="U4052" s="34" t="s">
        <v>15388</v>
      </c>
      <c r="V4052" s="34" t="s">
        <v>15388</v>
      </c>
      <c r="W4052" s="70" t="s">
        <v>15425</v>
      </c>
      <c r="X4052" s="71" t="s">
        <v>3481</v>
      </c>
    </row>
    <row r="4053" spans="14:24" x14ac:dyDescent="0.25">
      <c r="N4053" s="71" t="s">
        <v>3481</v>
      </c>
      <c r="O4053" s="34" t="s">
        <v>15416</v>
      </c>
      <c r="P4053" s="69">
        <v>8990</v>
      </c>
      <c r="Q4053" s="34" t="s">
        <v>15426</v>
      </c>
      <c r="R4053" s="34" t="s">
        <v>1550</v>
      </c>
      <c r="S4053" s="69">
        <v>61017</v>
      </c>
      <c r="T4053" s="70" t="s">
        <v>15427</v>
      </c>
      <c r="U4053" s="34" t="s">
        <v>15388</v>
      </c>
      <c r="V4053" s="34" t="s">
        <v>15388</v>
      </c>
      <c r="W4053" s="70" t="s">
        <v>15428</v>
      </c>
      <c r="X4053" s="71" t="s">
        <v>3481</v>
      </c>
    </row>
    <row r="4054" spans="14:24" x14ac:dyDescent="0.25">
      <c r="N4054" s="71" t="s">
        <v>3481</v>
      </c>
      <c r="O4054" s="34" t="s">
        <v>15416</v>
      </c>
      <c r="P4054" s="69">
        <v>9340</v>
      </c>
      <c r="Q4054" s="34" t="s">
        <v>15429</v>
      </c>
      <c r="R4054" s="34" t="s">
        <v>1627</v>
      </c>
      <c r="S4054" s="69">
        <v>61009</v>
      </c>
      <c r="T4054" s="70" t="s">
        <v>15430</v>
      </c>
      <c r="U4054" s="34" t="s">
        <v>4699</v>
      </c>
      <c r="V4054" s="34" t="s">
        <v>4699</v>
      </c>
      <c r="W4054" s="70" t="s">
        <v>15431</v>
      </c>
      <c r="X4054" s="71" t="s">
        <v>3481</v>
      </c>
    </row>
    <row r="4055" spans="14:24" x14ac:dyDescent="0.25">
      <c r="N4055" s="71" t="s">
        <v>3481</v>
      </c>
      <c r="O4055" s="34" t="s">
        <v>15416</v>
      </c>
      <c r="P4055" s="69">
        <v>9341</v>
      </c>
      <c r="Q4055" s="34" t="s">
        <v>15432</v>
      </c>
      <c r="R4055" s="34" t="s">
        <v>1617</v>
      </c>
      <c r="S4055" s="69">
        <v>60370</v>
      </c>
      <c r="T4055" s="70" t="s">
        <v>15433</v>
      </c>
      <c r="U4055" s="34" t="s">
        <v>4699</v>
      </c>
      <c r="V4055" s="34" t="s">
        <v>4699</v>
      </c>
      <c r="W4055" s="70" t="s">
        <v>15434</v>
      </c>
      <c r="X4055" s="71" t="s">
        <v>3481</v>
      </c>
    </row>
    <row r="4056" spans="14:24" x14ac:dyDescent="0.25">
      <c r="N4056" s="71" t="s">
        <v>3481</v>
      </c>
      <c r="O4056" s="34" t="s">
        <v>49</v>
      </c>
      <c r="P4056" s="69">
        <v>8800</v>
      </c>
      <c r="Q4056" s="34" t="s">
        <v>15435</v>
      </c>
      <c r="R4056" s="34" t="s">
        <v>127</v>
      </c>
      <c r="S4056" s="69">
        <v>61064</v>
      </c>
      <c r="T4056" s="34" t="s">
        <v>15436</v>
      </c>
      <c r="U4056" s="34" t="s">
        <v>15388</v>
      </c>
      <c r="V4056" s="34" t="s">
        <v>15388</v>
      </c>
      <c r="W4056" s="70" t="s">
        <v>15437</v>
      </c>
      <c r="X4056" s="71" t="s">
        <v>3481</v>
      </c>
    </row>
    <row r="4057" spans="14:24" x14ac:dyDescent="0.25">
      <c r="N4057" s="34" t="s">
        <v>3480</v>
      </c>
      <c r="O4057" s="34" t="s">
        <v>15438</v>
      </c>
      <c r="P4057" s="69">
        <v>6767</v>
      </c>
      <c r="Q4057" s="34" t="s">
        <v>15439</v>
      </c>
      <c r="R4057" s="34" t="s">
        <v>15440</v>
      </c>
      <c r="S4057" s="69">
        <v>31248</v>
      </c>
      <c r="T4057" s="34" t="s">
        <v>15441</v>
      </c>
      <c r="U4057" s="34" t="s">
        <v>4728</v>
      </c>
      <c r="V4057" s="34" t="s">
        <v>4741</v>
      </c>
      <c r="W4057" s="34" t="s">
        <v>15442</v>
      </c>
      <c r="X4057" s="34" t="s">
        <v>3480</v>
      </c>
    </row>
    <row r="4058" spans="14:24" x14ac:dyDescent="0.25">
      <c r="N4058" s="34" t="s">
        <v>20667</v>
      </c>
      <c r="O4058" s="34" t="s">
        <v>15443</v>
      </c>
      <c r="P4058" s="69">
        <v>4805</v>
      </c>
      <c r="Q4058" s="34" t="s">
        <v>15444</v>
      </c>
      <c r="R4058" s="34" t="s">
        <v>15445</v>
      </c>
      <c r="S4058" s="69">
        <v>56410</v>
      </c>
      <c r="T4058" s="70" t="s">
        <v>15446</v>
      </c>
      <c r="U4058" s="34" t="s">
        <v>15447</v>
      </c>
      <c r="V4058" s="34" t="s">
        <v>15448</v>
      </c>
      <c r="W4058" s="34" t="s">
        <v>15449</v>
      </c>
      <c r="X4058" s="34" t="s">
        <v>20667</v>
      </c>
    </row>
    <row r="4059" spans="14:24" x14ac:dyDescent="0.25">
      <c r="N4059" s="34" t="s">
        <v>20667</v>
      </c>
      <c r="O4059" s="34" t="s">
        <v>15443</v>
      </c>
      <c r="P4059" s="69">
        <v>4805</v>
      </c>
      <c r="Q4059" s="34" t="s">
        <v>15444</v>
      </c>
      <c r="R4059" s="34" t="s">
        <v>15450</v>
      </c>
      <c r="S4059" s="69">
        <v>56597</v>
      </c>
      <c r="T4059" s="70" t="s">
        <v>15451</v>
      </c>
      <c r="U4059" s="34" t="s">
        <v>15447</v>
      </c>
      <c r="V4059" s="34" t="s">
        <v>15448</v>
      </c>
      <c r="W4059" s="34" t="s">
        <v>15452</v>
      </c>
      <c r="X4059" s="34" t="s">
        <v>20667</v>
      </c>
    </row>
    <row r="4060" spans="14:24" x14ac:dyDescent="0.25">
      <c r="N4060" s="34" t="s">
        <v>20667</v>
      </c>
      <c r="O4060" s="34" t="s">
        <v>15443</v>
      </c>
      <c r="P4060" s="69">
        <v>4805</v>
      </c>
      <c r="Q4060" s="34" t="s">
        <v>15444</v>
      </c>
      <c r="R4060" s="34" t="s">
        <v>15453</v>
      </c>
      <c r="S4060" s="69">
        <v>56715</v>
      </c>
      <c r="T4060" s="70" t="s">
        <v>15454</v>
      </c>
      <c r="U4060" s="34" t="s">
        <v>15447</v>
      </c>
      <c r="V4060" s="34" t="s">
        <v>15448</v>
      </c>
      <c r="W4060" s="34" t="s">
        <v>15452</v>
      </c>
      <c r="X4060" s="34" t="s">
        <v>20667</v>
      </c>
    </row>
    <row r="4061" spans="14:24" x14ac:dyDescent="0.25">
      <c r="N4061" s="34" t="s">
        <v>20667</v>
      </c>
      <c r="O4061" s="34" t="s">
        <v>15443</v>
      </c>
      <c r="P4061" s="69">
        <v>4805</v>
      </c>
      <c r="Q4061" s="34" t="s">
        <v>15444</v>
      </c>
      <c r="R4061" s="34" t="s">
        <v>15455</v>
      </c>
      <c r="S4061" s="69">
        <v>58124</v>
      </c>
      <c r="T4061" s="70" t="s">
        <v>15456</v>
      </c>
      <c r="U4061" s="34" t="s">
        <v>15447</v>
      </c>
      <c r="V4061" s="34" t="s">
        <v>15448</v>
      </c>
      <c r="W4061" s="34" t="s">
        <v>15457</v>
      </c>
      <c r="X4061" s="34" t="s">
        <v>20667</v>
      </c>
    </row>
    <row r="4062" spans="14:24" x14ac:dyDescent="0.25">
      <c r="N4062" s="34" t="s">
        <v>20667</v>
      </c>
      <c r="O4062" s="34" t="s">
        <v>15458</v>
      </c>
      <c r="P4062" s="69">
        <v>4810</v>
      </c>
      <c r="Q4062" s="34" t="s">
        <v>15459</v>
      </c>
      <c r="R4062" s="34" t="s">
        <v>15460</v>
      </c>
      <c r="S4062" s="69">
        <v>7915</v>
      </c>
      <c r="T4062" s="34" t="s">
        <v>15461</v>
      </c>
      <c r="U4062" s="34" t="s">
        <v>5017</v>
      </c>
      <c r="V4062" s="34" t="s">
        <v>5017</v>
      </c>
      <c r="W4062" s="34" t="s">
        <v>5018</v>
      </c>
      <c r="X4062" s="34" t="s">
        <v>20667</v>
      </c>
    </row>
    <row r="4063" spans="14:24" x14ac:dyDescent="0.25">
      <c r="N4063" s="34" t="s">
        <v>20667</v>
      </c>
      <c r="O4063" s="34" t="s">
        <v>15462</v>
      </c>
      <c r="P4063" s="69">
        <v>4811</v>
      </c>
      <c r="Q4063" s="70" t="s">
        <v>15463</v>
      </c>
      <c r="R4063" s="34" t="s">
        <v>15464</v>
      </c>
      <c r="S4063" s="69">
        <v>56387</v>
      </c>
      <c r="T4063" s="70" t="s">
        <v>15465</v>
      </c>
      <c r="U4063" s="34" t="s">
        <v>15447</v>
      </c>
      <c r="V4063" s="34" t="s">
        <v>15448</v>
      </c>
      <c r="W4063" s="34" t="s">
        <v>15466</v>
      </c>
      <c r="X4063" s="34" t="s">
        <v>20667</v>
      </c>
    </row>
    <row r="4064" spans="14:24" x14ac:dyDescent="0.25">
      <c r="N4064" s="71" t="s">
        <v>20667</v>
      </c>
      <c r="O4064" s="34" t="s">
        <v>15467</v>
      </c>
      <c r="P4064" s="69">
        <v>8798</v>
      </c>
      <c r="Q4064" s="34" t="s">
        <v>15468</v>
      </c>
      <c r="R4064" s="34" t="s">
        <v>356</v>
      </c>
      <c r="S4064" s="69">
        <v>46784</v>
      </c>
      <c r="T4064" s="70" t="s">
        <v>15469</v>
      </c>
      <c r="U4064" s="34" t="s">
        <v>4699</v>
      </c>
      <c r="V4064" s="34" t="s">
        <v>4699</v>
      </c>
      <c r="W4064" s="70" t="s">
        <v>15470</v>
      </c>
      <c r="X4064" s="71" t="s">
        <v>20667</v>
      </c>
    </row>
    <row r="4065" spans="14:24" x14ac:dyDescent="0.25">
      <c r="N4065" s="34" t="s">
        <v>20667</v>
      </c>
      <c r="O4065" s="34" t="s">
        <v>15471</v>
      </c>
      <c r="P4065" s="69">
        <v>5018</v>
      </c>
      <c r="Q4065" s="34" t="s">
        <v>15472</v>
      </c>
      <c r="R4065" s="34" t="s">
        <v>15473</v>
      </c>
      <c r="S4065" s="69">
        <v>10621</v>
      </c>
      <c r="T4065" s="34" t="s">
        <v>15474</v>
      </c>
      <c r="U4065" s="34" t="s">
        <v>15447</v>
      </c>
      <c r="V4065" s="34" t="s">
        <v>15448</v>
      </c>
      <c r="W4065" s="34" t="s">
        <v>15475</v>
      </c>
      <c r="X4065" s="34" t="s">
        <v>20667</v>
      </c>
    </row>
    <row r="4066" spans="14:24" x14ac:dyDescent="0.25">
      <c r="N4066" s="34" t="s">
        <v>20667</v>
      </c>
      <c r="O4066" s="34" t="s">
        <v>15471</v>
      </c>
      <c r="P4066" s="69">
        <v>5019</v>
      </c>
      <c r="Q4066" s="34" t="s">
        <v>15476</v>
      </c>
      <c r="R4066" s="34" t="s">
        <v>15477</v>
      </c>
      <c r="S4066" s="69">
        <v>56409</v>
      </c>
      <c r="T4066" s="70" t="s">
        <v>15478</v>
      </c>
      <c r="U4066" s="34" t="s">
        <v>15447</v>
      </c>
      <c r="V4066" s="34" t="s">
        <v>15448</v>
      </c>
      <c r="W4066" s="34" t="s">
        <v>15479</v>
      </c>
      <c r="X4066" s="34" t="s">
        <v>20667</v>
      </c>
    </row>
    <row r="4067" spans="14:24" x14ac:dyDescent="0.25">
      <c r="N4067" s="34" t="s">
        <v>20667</v>
      </c>
      <c r="O4067" s="34" t="s">
        <v>15471</v>
      </c>
      <c r="P4067" s="69">
        <v>5020</v>
      </c>
      <c r="Q4067" s="34" t="s">
        <v>15480</v>
      </c>
      <c r="R4067" s="34" t="s">
        <v>15481</v>
      </c>
      <c r="S4067" s="69">
        <v>56397</v>
      </c>
      <c r="T4067" s="70" t="s">
        <v>15482</v>
      </c>
      <c r="U4067" s="34" t="s">
        <v>15447</v>
      </c>
      <c r="V4067" s="34" t="s">
        <v>15448</v>
      </c>
      <c r="W4067" s="34" t="s">
        <v>15483</v>
      </c>
      <c r="X4067" s="34" t="s">
        <v>20667</v>
      </c>
    </row>
    <row r="4068" spans="14:24" x14ac:dyDescent="0.25">
      <c r="N4068" s="71" t="s">
        <v>20667</v>
      </c>
      <c r="O4068" s="34" t="s">
        <v>15484</v>
      </c>
      <c r="P4068" s="69">
        <v>6942</v>
      </c>
      <c r="Q4068" s="70" t="s">
        <v>15485</v>
      </c>
      <c r="R4068" s="34" t="s">
        <v>118</v>
      </c>
      <c r="S4068" s="69">
        <v>60957</v>
      </c>
      <c r="T4068" s="70" t="s">
        <v>15486</v>
      </c>
      <c r="U4068" s="34" t="s">
        <v>4699</v>
      </c>
      <c r="V4068" s="34" t="s">
        <v>4699</v>
      </c>
      <c r="W4068" s="70" t="s">
        <v>15487</v>
      </c>
      <c r="X4068" s="71" t="s">
        <v>20667</v>
      </c>
    </row>
    <row r="4069" spans="14:24" x14ac:dyDescent="0.25">
      <c r="N4069" s="71" t="s">
        <v>20667</v>
      </c>
      <c r="O4069" s="34" t="s">
        <v>15488</v>
      </c>
      <c r="P4069" s="69">
        <v>8799</v>
      </c>
      <c r="Q4069" s="34" t="s">
        <v>15489</v>
      </c>
      <c r="R4069" s="34" t="s">
        <v>258</v>
      </c>
      <c r="S4069" s="69">
        <v>46793</v>
      </c>
      <c r="T4069" s="70" t="s">
        <v>15490</v>
      </c>
      <c r="U4069" s="34" t="s">
        <v>4699</v>
      </c>
      <c r="V4069" s="34" t="s">
        <v>4699</v>
      </c>
      <c r="W4069" s="70" t="s">
        <v>15491</v>
      </c>
      <c r="X4069" s="71" t="s">
        <v>20667</v>
      </c>
    </row>
    <row r="4070" spans="14:24" x14ac:dyDescent="0.25">
      <c r="N4070" s="34" t="s">
        <v>20667</v>
      </c>
      <c r="O4070" s="34" t="s">
        <v>15492</v>
      </c>
      <c r="P4070" s="69">
        <v>8805</v>
      </c>
      <c r="Q4070" s="34" t="s">
        <v>15493</v>
      </c>
      <c r="R4070" s="34" t="s">
        <v>15494</v>
      </c>
      <c r="S4070" s="69">
        <v>44559</v>
      </c>
      <c r="T4070" s="34" t="s">
        <v>15495</v>
      </c>
      <c r="U4070" s="34" t="s">
        <v>15496</v>
      </c>
      <c r="V4070" s="34" t="s">
        <v>15496</v>
      </c>
      <c r="W4070" s="70" t="s">
        <v>15497</v>
      </c>
      <c r="X4070" s="34" t="s">
        <v>20667</v>
      </c>
    </row>
    <row r="4071" spans="14:24" x14ac:dyDescent="0.25">
      <c r="N4071" s="34" t="s">
        <v>20667</v>
      </c>
      <c r="O4071" s="34" t="s">
        <v>15498</v>
      </c>
      <c r="P4071" s="69">
        <v>4806</v>
      </c>
      <c r="Q4071" s="34" t="s">
        <v>15499</v>
      </c>
      <c r="R4071" s="34" t="s">
        <v>15500</v>
      </c>
      <c r="S4071" s="69">
        <v>12644</v>
      </c>
      <c r="T4071" s="70" t="s">
        <v>15501</v>
      </c>
      <c r="U4071" s="34" t="s">
        <v>5017</v>
      </c>
      <c r="V4071" s="34" t="s">
        <v>5017</v>
      </c>
      <c r="W4071" s="34" t="s">
        <v>5018</v>
      </c>
      <c r="X4071" s="34" t="s">
        <v>20667</v>
      </c>
    </row>
    <row r="4072" spans="14:24" x14ac:dyDescent="0.25">
      <c r="N4072" s="34" t="s">
        <v>20667</v>
      </c>
      <c r="O4072" s="34" t="s">
        <v>15498</v>
      </c>
      <c r="P4072" s="69">
        <v>6648</v>
      </c>
      <c r="Q4072" s="34" t="s">
        <v>15502</v>
      </c>
      <c r="R4072" s="34" t="s">
        <v>15503</v>
      </c>
      <c r="S4072" s="69">
        <v>56474</v>
      </c>
      <c r="T4072" s="70" t="s">
        <v>15504</v>
      </c>
      <c r="U4072" s="34" t="s">
        <v>15447</v>
      </c>
      <c r="V4072" s="34" t="s">
        <v>15448</v>
      </c>
      <c r="W4072" s="34" t="s">
        <v>15505</v>
      </c>
      <c r="X4072" s="34" t="s">
        <v>20667</v>
      </c>
    </row>
    <row r="4073" spans="14:24" x14ac:dyDescent="0.25">
      <c r="N4073" s="34" t="s">
        <v>3479</v>
      </c>
      <c r="O4073" s="34" t="s">
        <v>15506</v>
      </c>
      <c r="P4073" s="69">
        <v>8869</v>
      </c>
      <c r="Q4073" s="34" t="s">
        <v>15507</v>
      </c>
      <c r="R4073" s="34" t="s">
        <v>15508</v>
      </c>
      <c r="S4073" s="69">
        <v>51847</v>
      </c>
      <c r="T4073" s="34" t="s">
        <v>15509</v>
      </c>
      <c r="U4073" s="34" t="s">
        <v>4728</v>
      </c>
      <c r="V4073" s="34" t="s">
        <v>4729</v>
      </c>
      <c r="W4073" s="34" t="s">
        <v>15510</v>
      </c>
      <c r="X4073" s="34" t="s">
        <v>3479</v>
      </c>
    </row>
    <row r="4074" spans="14:24" x14ac:dyDescent="0.25">
      <c r="N4074" s="71" t="s">
        <v>3479</v>
      </c>
      <c r="O4074" s="34" t="s">
        <v>15511</v>
      </c>
      <c r="P4074" s="69">
        <v>8597</v>
      </c>
      <c r="Q4074" s="34" t="s">
        <v>15512</v>
      </c>
      <c r="R4074" s="34" t="s">
        <v>286</v>
      </c>
      <c r="S4074" s="69">
        <v>45834</v>
      </c>
      <c r="T4074" s="70" t="s">
        <v>15513</v>
      </c>
      <c r="U4074" s="34" t="s">
        <v>4699</v>
      </c>
      <c r="V4074" s="34" t="s">
        <v>4699</v>
      </c>
      <c r="W4074" s="34" t="s">
        <v>15514</v>
      </c>
      <c r="X4074" s="71" t="s">
        <v>3479</v>
      </c>
    </row>
    <row r="4075" spans="14:24" x14ac:dyDescent="0.25">
      <c r="N4075" s="34" t="s">
        <v>3479</v>
      </c>
      <c r="O4075" s="34" t="s">
        <v>15511</v>
      </c>
      <c r="P4075" s="69">
        <v>8598</v>
      </c>
      <c r="Q4075" s="34" t="s">
        <v>15515</v>
      </c>
      <c r="R4075" s="34" t="s">
        <v>15516</v>
      </c>
      <c r="S4075" s="69">
        <v>45832</v>
      </c>
      <c r="T4075" s="70" t="s">
        <v>15517</v>
      </c>
      <c r="U4075" s="34" t="s">
        <v>3704</v>
      </c>
      <c r="V4075" s="34" t="s">
        <v>3704</v>
      </c>
      <c r="W4075" s="34" t="s">
        <v>3705</v>
      </c>
      <c r="X4075" s="34" t="s">
        <v>3479</v>
      </c>
    </row>
    <row r="4076" spans="14:24" x14ac:dyDescent="0.25">
      <c r="N4076" s="71" t="s">
        <v>3479</v>
      </c>
      <c r="O4076" s="34" t="s">
        <v>42</v>
      </c>
      <c r="P4076" s="69">
        <v>9067</v>
      </c>
      <c r="Q4076" s="34" t="s">
        <v>15518</v>
      </c>
      <c r="R4076" s="34" t="s">
        <v>328</v>
      </c>
      <c r="S4076" s="69">
        <v>54128</v>
      </c>
      <c r="T4076" s="70" t="s">
        <v>15519</v>
      </c>
      <c r="U4076" s="34" t="s">
        <v>4699</v>
      </c>
      <c r="V4076" s="34" t="s">
        <v>4699</v>
      </c>
      <c r="W4076" s="34" t="s">
        <v>15520</v>
      </c>
      <c r="X4076" s="71" t="s">
        <v>3479</v>
      </c>
    </row>
    <row r="4077" spans="14:24" x14ac:dyDescent="0.25">
      <c r="N4077" s="34" t="s">
        <v>3478</v>
      </c>
      <c r="O4077" s="34" t="s">
        <v>15521</v>
      </c>
      <c r="P4077" s="69">
        <v>3323</v>
      </c>
      <c r="Q4077" s="34" t="s">
        <v>15522</v>
      </c>
      <c r="R4077" s="34" t="s">
        <v>15523</v>
      </c>
      <c r="S4077" s="69">
        <v>24786</v>
      </c>
      <c r="T4077" s="70" t="s">
        <v>15524</v>
      </c>
      <c r="U4077" s="34" t="s">
        <v>5066</v>
      </c>
      <c r="V4077" s="34" t="s">
        <v>5067</v>
      </c>
      <c r="W4077" s="34" t="s">
        <v>15525</v>
      </c>
      <c r="X4077" s="34" t="s">
        <v>3478</v>
      </c>
    </row>
    <row r="4078" spans="14:24" x14ac:dyDescent="0.25">
      <c r="N4078" s="34" t="s">
        <v>3478</v>
      </c>
      <c r="O4078" s="34" t="s">
        <v>15521</v>
      </c>
      <c r="P4078" s="69">
        <v>3323</v>
      </c>
      <c r="Q4078" s="34" t="s">
        <v>15522</v>
      </c>
      <c r="R4078" s="34" t="s">
        <v>15526</v>
      </c>
      <c r="S4078" s="69">
        <v>24785</v>
      </c>
      <c r="T4078" s="70" t="s">
        <v>15527</v>
      </c>
      <c r="U4078" s="34" t="s">
        <v>5066</v>
      </c>
      <c r="V4078" s="34" t="s">
        <v>5067</v>
      </c>
      <c r="W4078" s="34" t="s">
        <v>15528</v>
      </c>
      <c r="X4078" s="34" t="s">
        <v>3478</v>
      </c>
    </row>
    <row r="4079" spans="14:24" x14ac:dyDescent="0.25">
      <c r="N4079" s="34" t="s">
        <v>3478</v>
      </c>
      <c r="O4079" s="34" t="s">
        <v>15529</v>
      </c>
      <c r="P4079" s="69">
        <v>3322</v>
      </c>
      <c r="Q4079" s="34" t="s">
        <v>15530</v>
      </c>
      <c r="R4079" s="34" t="s">
        <v>15531</v>
      </c>
      <c r="S4079" s="69">
        <v>34720</v>
      </c>
      <c r="T4079" s="70" t="s">
        <v>15532</v>
      </c>
      <c r="U4079" s="34" t="s">
        <v>5066</v>
      </c>
      <c r="V4079" s="34" t="s">
        <v>5067</v>
      </c>
      <c r="W4079" s="34" t="s">
        <v>15533</v>
      </c>
      <c r="X4079" s="34" t="s">
        <v>3478</v>
      </c>
    </row>
    <row r="4080" spans="14:24" x14ac:dyDescent="0.25">
      <c r="N4080" s="34" t="s">
        <v>3478</v>
      </c>
      <c r="O4080" s="34" t="s">
        <v>15529</v>
      </c>
      <c r="P4080" s="69">
        <v>3322</v>
      </c>
      <c r="Q4080" s="34" t="s">
        <v>15530</v>
      </c>
      <c r="R4080" s="34" t="s">
        <v>15534</v>
      </c>
      <c r="S4080" s="69">
        <v>34669</v>
      </c>
      <c r="T4080" s="34" t="s">
        <v>15535</v>
      </c>
      <c r="U4080" s="34" t="s">
        <v>5066</v>
      </c>
      <c r="V4080" s="34" t="s">
        <v>5067</v>
      </c>
      <c r="W4080" s="34" t="s">
        <v>15536</v>
      </c>
      <c r="X4080" s="34" t="s">
        <v>3478</v>
      </c>
    </row>
    <row r="4081" spans="14:24" x14ac:dyDescent="0.25">
      <c r="N4081" s="34" t="s">
        <v>3478</v>
      </c>
      <c r="O4081" s="34" t="s">
        <v>15537</v>
      </c>
      <c r="P4081" s="69">
        <v>3321</v>
      </c>
      <c r="Q4081" s="34" t="s">
        <v>15538</v>
      </c>
      <c r="R4081" s="34" t="s">
        <v>15539</v>
      </c>
      <c r="S4081" s="69">
        <v>6523</v>
      </c>
      <c r="T4081" s="70" t="s">
        <v>15540</v>
      </c>
      <c r="U4081" s="34" t="s">
        <v>5066</v>
      </c>
      <c r="V4081" s="34" t="s">
        <v>5067</v>
      </c>
      <c r="W4081" s="34" t="s">
        <v>15541</v>
      </c>
      <c r="X4081" s="34" t="s">
        <v>3478</v>
      </c>
    </row>
    <row r="4082" spans="14:24" x14ac:dyDescent="0.25">
      <c r="N4082" s="34" t="s">
        <v>3478</v>
      </c>
      <c r="O4082" s="34" t="s">
        <v>15537</v>
      </c>
      <c r="P4082" s="69">
        <v>6844</v>
      </c>
      <c r="Q4082" s="34" t="s">
        <v>15542</v>
      </c>
      <c r="R4082" s="34" t="s">
        <v>15543</v>
      </c>
      <c r="S4082" s="69">
        <v>37899</v>
      </c>
      <c r="T4082" s="70" t="s">
        <v>15544</v>
      </c>
      <c r="U4082" s="34" t="s">
        <v>5066</v>
      </c>
      <c r="V4082" s="34" t="s">
        <v>5067</v>
      </c>
      <c r="W4082" s="34" t="s">
        <v>15545</v>
      </c>
      <c r="X4082" s="34" t="s">
        <v>3478</v>
      </c>
    </row>
    <row r="4083" spans="14:24" x14ac:dyDescent="0.25">
      <c r="N4083" s="71" t="s">
        <v>3477</v>
      </c>
      <c r="O4083" s="34" t="s">
        <v>15546</v>
      </c>
      <c r="P4083" s="69">
        <v>5138</v>
      </c>
      <c r="Q4083" s="34" t="s">
        <v>15547</v>
      </c>
      <c r="R4083" s="34" t="s">
        <v>1682</v>
      </c>
      <c r="S4083" s="69">
        <v>27224</v>
      </c>
      <c r="T4083" s="70" t="s">
        <v>15548</v>
      </c>
      <c r="U4083" s="34" t="s">
        <v>4699</v>
      </c>
      <c r="V4083" s="34" t="s">
        <v>4699</v>
      </c>
      <c r="W4083" s="34" t="s">
        <v>15549</v>
      </c>
      <c r="X4083" s="71" t="s">
        <v>3477</v>
      </c>
    </row>
    <row r="4084" spans="14:24" x14ac:dyDescent="0.25">
      <c r="N4084" s="71" t="s">
        <v>3477</v>
      </c>
      <c r="O4084" s="34" t="s">
        <v>15550</v>
      </c>
      <c r="P4084" s="69">
        <v>6107</v>
      </c>
      <c r="Q4084" s="34" t="s">
        <v>15551</v>
      </c>
      <c r="R4084" s="34" t="s">
        <v>334</v>
      </c>
      <c r="S4084" s="69">
        <v>15483</v>
      </c>
      <c r="T4084" s="34" t="s">
        <v>15552</v>
      </c>
      <c r="U4084" s="34" t="s">
        <v>4699</v>
      </c>
      <c r="V4084" s="34" t="s">
        <v>4699</v>
      </c>
      <c r="W4084" s="34" t="s">
        <v>15553</v>
      </c>
      <c r="X4084" s="71" t="s">
        <v>3477</v>
      </c>
    </row>
    <row r="4085" spans="14:24" x14ac:dyDescent="0.25">
      <c r="N4085" s="71" t="s">
        <v>3477</v>
      </c>
      <c r="O4085" s="34" t="s">
        <v>15554</v>
      </c>
      <c r="P4085" s="69">
        <v>4850</v>
      </c>
      <c r="Q4085" s="70" t="s">
        <v>15555</v>
      </c>
      <c r="R4085" s="34" t="s">
        <v>1715</v>
      </c>
      <c r="S4085" s="69">
        <v>4901</v>
      </c>
      <c r="T4085" s="70" t="s">
        <v>15556</v>
      </c>
      <c r="U4085" s="34" t="s">
        <v>4699</v>
      </c>
      <c r="V4085" s="34" t="s">
        <v>4699</v>
      </c>
      <c r="W4085" s="34" t="s">
        <v>15557</v>
      </c>
      <c r="X4085" s="71" t="s">
        <v>3477</v>
      </c>
    </row>
    <row r="4086" spans="14:24" x14ac:dyDescent="0.25">
      <c r="N4086" s="71" t="s">
        <v>3477</v>
      </c>
      <c r="O4086" s="34" t="s">
        <v>15558</v>
      </c>
      <c r="P4086" s="69">
        <v>4844</v>
      </c>
      <c r="Q4086" s="70" t="s">
        <v>15559</v>
      </c>
      <c r="R4086" s="34" t="s">
        <v>1683</v>
      </c>
      <c r="S4086" s="69">
        <v>43653</v>
      </c>
      <c r="T4086" s="70" t="s">
        <v>15560</v>
      </c>
      <c r="U4086" s="34" t="s">
        <v>4699</v>
      </c>
      <c r="V4086" s="34" t="s">
        <v>4699</v>
      </c>
      <c r="W4086" s="34" t="s">
        <v>15561</v>
      </c>
      <c r="X4086" s="71" t="s">
        <v>3477</v>
      </c>
    </row>
    <row r="4087" spans="14:24" x14ac:dyDescent="0.25">
      <c r="N4087" s="71" t="s">
        <v>3477</v>
      </c>
      <c r="O4087" s="34" t="s">
        <v>15558</v>
      </c>
      <c r="P4087" s="69">
        <v>4848</v>
      </c>
      <c r="Q4087" s="34" t="s">
        <v>15562</v>
      </c>
      <c r="R4087" s="34" t="s">
        <v>1685</v>
      </c>
      <c r="S4087" s="69">
        <v>25604</v>
      </c>
      <c r="T4087" s="70" t="s">
        <v>15563</v>
      </c>
      <c r="U4087" s="34" t="s">
        <v>4699</v>
      </c>
      <c r="V4087" s="34" t="s">
        <v>4699</v>
      </c>
      <c r="W4087" s="34" t="s">
        <v>15564</v>
      </c>
      <c r="X4087" s="71" t="s">
        <v>3477</v>
      </c>
    </row>
    <row r="4088" spans="14:24" x14ac:dyDescent="0.25">
      <c r="N4088" s="34" t="s">
        <v>3477</v>
      </c>
      <c r="O4088" s="34" t="s">
        <v>15558</v>
      </c>
      <c r="P4088" s="69">
        <v>5131</v>
      </c>
      <c r="Q4088" s="34" t="s">
        <v>15565</v>
      </c>
      <c r="R4088" s="34" t="s">
        <v>3680</v>
      </c>
      <c r="S4088" s="69">
        <v>20798</v>
      </c>
      <c r="T4088" s="70" t="s">
        <v>15566</v>
      </c>
      <c r="U4088" s="34" t="s">
        <v>5017</v>
      </c>
      <c r="V4088" s="34" t="s">
        <v>5017</v>
      </c>
      <c r="W4088" s="34" t="s">
        <v>5018</v>
      </c>
      <c r="X4088" s="34" t="s">
        <v>3477</v>
      </c>
    </row>
    <row r="4089" spans="14:24" x14ac:dyDescent="0.25">
      <c r="N4089" s="71" t="s">
        <v>3477</v>
      </c>
      <c r="O4089" s="34" t="s">
        <v>15558</v>
      </c>
      <c r="P4089" s="69">
        <v>5804</v>
      </c>
      <c r="Q4089" s="34" t="s">
        <v>15567</v>
      </c>
      <c r="R4089" s="34" t="s">
        <v>1891</v>
      </c>
      <c r="S4089" s="69">
        <v>17662</v>
      </c>
      <c r="T4089" s="70" t="s">
        <v>15568</v>
      </c>
      <c r="U4089" s="34" t="s">
        <v>4699</v>
      </c>
      <c r="V4089" s="34" t="s">
        <v>4699</v>
      </c>
      <c r="W4089" s="34" t="s">
        <v>15569</v>
      </c>
      <c r="X4089" s="71" t="s">
        <v>3477</v>
      </c>
    </row>
    <row r="4090" spans="14:24" x14ac:dyDescent="0.25">
      <c r="N4090" s="71" t="s">
        <v>3477</v>
      </c>
      <c r="O4090" s="34" t="s">
        <v>15558</v>
      </c>
      <c r="P4090" s="69">
        <v>6889</v>
      </c>
      <c r="Q4090" s="34" t="s">
        <v>15570</v>
      </c>
      <c r="R4090" s="34" t="s">
        <v>518</v>
      </c>
      <c r="S4090" s="69">
        <v>14903</v>
      </c>
      <c r="T4090" s="34" t="s">
        <v>15571</v>
      </c>
      <c r="U4090" s="34" t="s">
        <v>4699</v>
      </c>
      <c r="V4090" s="34" t="s">
        <v>4699</v>
      </c>
      <c r="W4090" s="34" t="s">
        <v>15549</v>
      </c>
      <c r="X4090" s="71" t="s">
        <v>3477</v>
      </c>
    </row>
    <row r="4091" spans="14:24" x14ac:dyDescent="0.25">
      <c r="N4091" s="34" t="s">
        <v>3477</v>
      </c>
      <c r="O4091" s="34" t="s">
        <v>15558</v>
      </c>
      <c r="P4091" s="69">
        <v>6909</v>
      </c>
      <c r="Q4091" s="34" t="s">
        <v>15572</v>
      </c>
      <c r="R4091" s="34" t="s">
        <v>15573</v>
      </c>
      <c r="S4091" s="69">
        <v>25821</v>
      </c>
      <c r="T4091" s="34" t="s">
        <v>15574</v>
      </c>
      <c r="U4091" s="34" t="s">
        <v>5017</v>
      </c>
      <c r="V4091" s="34" t="s">
        <v>5017</v>
      </c>
      <c r="W4091" s="34" t="s">
        <v>5018</v>
      </c>
      <c r="X4091" s="34" t="s">
        <v>3477</v>
      </c>
    </row>
    <row r="4092" spans="14:24" x14ac:dyDescent="0.25">
      <c r="N4092" s="34" t="s">
        <v>3477</v>
      </c>
      <c r="O4092" s="34" t="s">
        <v>15575</v>
      </c>
      <c r="P4092" s="69">
        <v>4847</v>
      </c>
      <c r="Q4092" s="34" t="s">
        <v>15576</v>
      </c>
      <c r="R4092" s="34" t="s">
        <v>15577</v>
      </c>
      <c r="S4092" s="69">
        <v>16646</v>
      </c>
      <c r="T4092" s="34" t="s">
        <v>15578</v>
      </c>
      <c r="U4092" s="34" t="s">
        <v>5017</v>
      </c>
      <c r="V4092" s="34" t="s">
        <v>5017</v>
      </c>
      <c r="W4092" s="34" t="s">
        <v>5018</v>
      </c>
      <c r="X4092" s="34" t="s">
        <v>3477</v>
      </c>
    </row>
    <row r="4093" spans="14:24" x14ac:dyDescent="0.25">
      <c r="N4093" s="34" t="s">
        <v>3477</v>
      </c>
      <c r="O4093" s="34" t="s">
        <v>15575</v>
      </c>
      <c r="P4093" s="69">
        <v>4847</v>
      </c>
      <c r="Q4093" s="34" t="s">
        <v>15576</v>
      </c>
      <c r="R4093" s="34" t="s">
        <v>15579</v>
      </c>
      <c r="S4093" s="69">
        <v>3061</v>
      </c>
      <c r="T4093" s="34" t="s">
        <v>15580</v>
      </c>
      <c r="U4093" s="34" t="s">
        <v>5017</v>
      </c>
      <c r="V4093" s="34" t="s">
        <v>5017</v>
      </c>
      <c r="W4093" s="34" t="s">
        <v>5018</v>
      </c>
      <c r="X4093" s="34" t="s">
        <v>3477</v>
      </c>
    </row>
    <row r="4094" spans="14:24" x14ac:dyDescent="0.25">
      <c r="N4094" s="71" t="s">
        <v>3477</v>
      </c>
      <c r="O4094" s="34" t="s">
        <v>15581</v>
      </c>
      <c r="P4094" s="69">
        <v>4841</v>
      </c>
      <c r="Q4094" s="34" t="s">
        <v>15582</v>
      </c>
      <c r="R4094" s="34" t="s">
        <v>371</v>
      </c>
      <c r="S4094" s="69">
        <v>28442</v>
      </c>
      <c r="T4094" s="70" t="s">
        <v>15583</v>
      </c>
      <c r="U4094" s="34" t="s">
        <v>4699</v>
      </c>
      <c r="V4094" s="34" t="s">
        <v>4699</v>
      </c>
      <c r="W4094" s="34" t="s">
        <v>15584</v>
      </c>
      <c r="X4094" s="71" t="s">
        <v>3477</v>
      </c>
    </row>
    <row r="4095" spans="14:24" x14ac:dyDescent="0.25">
      <c r="N4095" s="34" t="s">
        <v>3476</v>
      </c>
      <c r="O4095" s="34" t="s">
        <v>15585</v>
      </c>
      <c r="P4095" s="69">
        <v>3284</v>
      </c>
      <c r="Q4095" s="34" t="s">
        <v>15586</v>
      </c>
      <c r="R4095" s="34" t="s">
        <v>15587</v>
      </c>
      <c r="S4095" s="69">
        <v>40824</v>
      </c>
      <c r="T4095" s="70" t="s">
        <v>15588</v>
      </c>
      <c r="U4095" s="34" t="s">
        <v>5066</v>
      </c>
      <c r="V4095" s="34" t="s">
        <v>5067</v>
      </c>
      <c r="W4095" s="34" t="s">
        <v>15589</v>
      </c>
      <c r="X4095" s="34" t="s">
        <v>3476</v>
      </c>
    </row>
    <row r="4096" spans="14:24" x14ac:dyDescent="0.25">
      <c r="N4096" s="34" t="s">
        <v>3476</v>
      </c>
      <c r="O4096" s="34" t="s">
        <v>15585</v>
      </c>
      <c r="P4096" s="69">
        <v>4333</v>
      </c>
      <c r="Q4096" s="34" t="s">
        <v>15590</v>
      </c>
      <c r="R4096" s="34" t="s">
        <v>15591</v>
      </c>
      <c r="S4096" s="69">
        <v>31715</v>
      </c>
      <c r="T4096" s="34" t="s">
        <v>15592</v>
      </c>
      <c r="U4096" s="34" t="s">
        <v>5066</v>
      </c>
      <c r="V4096" s="34" t="s">
        <v>5067</v>
      </c>
      <c r="W4096" s="34" t="s">
        <v>15593</v>
      </c>
      <c r="X4096" s="34" t="s">
        <v>3476</v>
      </c>
    </row>
    <row r="4097" spans="14:24" x14ac:dyDescent="0.25">
      <c r="N4097" s="34" t="s">
        <v>3476</v>
      </c>
      <c r="O4097" s="34" t="s">
        <v>15594</v>
      </c>
      <c r="P4097" s="69">
        <v>7910</v>
      </c>
      <c r="Q4097" s="34" t="s">
        <v>15595</v>
      </c>
      <c r="R4097" s="34" t="s">
        <v>15596</v>
      </c>
      <c r="S4097" s="69">
        <v>34092</v>
      </c>
      <c r="T4097" s="34" t="s">
        <v>15597</v>
      </c>
      <c r="U4097" s="34" t="s">
        <v>4728</v>
      </c>
      <c r="V4097" s="34" t="s">
        <v>4741</v>
      </c>
      <c r="W4097" s="34" t="s">
        <v>15598</v>
      </c>
      <c r="X4097" s="34" t="s">
        <v>3476</v>
      </c>
    </row>
    <row r="4098" spans="14:24" x14ac:dyDescent="0.25">
      <c r="N4098" s="71" t="s">
        <v>3476</v>
      </c>
      <c r="O4098" s="34" t="s">
        <v>15599</v>
      </c>
      <c r="P4098" s="69">
        <v>4997</v>
      </c>
      <c r="Q4098" s="70" t="s">
        <v>15600</v>
      </c>
      <c r="R4098" s="34" t="s">
        <v>333</v>
      </c>
      <c r="S4098" s="69">
        <v>35374</v>
      </c>
      <c r="T4098" s="70" t="s">
        <v>15601</v>
      </c>
      <c r="U4098" s="34" t="s">
        <v>4699</v>
      </c>
      <c r="V4098" s="34" t="s">
        <v>4699</v>
      </c>
      <c r="W4098" s="34" t="s">
        <v>15602</v>
      </c>
      <c r="X4098" s="71" t="s">
        <v>3476</v>
      </c>
    </row>
    <row r="4099" spans="14:24" x14ac:dyDescent="0.25">
      <c r="N4099" s="71" t="s">
        <v>3476</v>
      </c>
      <c r="O4099" s="34" t="s">
        <v>15599</v>
      </c>
      <c r="P4099" s="69">
        <v>5110</v>
      </c>
      <c r="Q4099" s="70" t="s">
        <v>15603</v>
      </c>
      <c r="R4099" s="34" t="s">
        <v>265</v>
      </c>
      <c r="S4099" s="69">
        <v>53234</v>
      </c>
      <c r="T4099" s="70" t="s">
        <v>15604</v>
      </c>
      <c r="U4099" s="34" t="s">
        <v>4699</v>
      </c>
      <c r="V4099" s="34" t="s">
        <v>4699</v>
      </c>
      <c r="W4099" s="34" t="s">
        <v>15605</v>
      </c>
      <c r="X4099" s="71" t="s">
        <v>3476</v>
      </c>
    </row>
    <row r="4100" spans="14:24" x14ac:dyDescent="0.25">
      <c r="N4100" s="34" t="s">
        <v>3476</v>
      </c>
      <c r="O4100" s="34" t="s">
        <v>15606</v>
      </c>
      <c r="P4100" s="69">
        <v>5100</v>
      </c>
      <c r="Q4100" s="70" t="s">
        <v>15607</v>
      </c>
      <c r="R4100" s="34" t="s">
        <v>15608</v>
      </c>
      <c r="S4100" s="69">
        <v>53317</v>
      </c>
      <c r="T4100" s="70" t="s">
        <v>15609</v>
      </c>
      <c r="U4100" s="34" t="s">
        <v>5017</v>
      </c>
      <c r="V4100" s="34" t="s">
        <v>5017</v>
      </c>
      <c r="W4100" s="34" t="s">
        <v>5018</v>
      </c>
      <c r="X4100" s="34" t="s">
        <v>3476</v>
      </c>
    </row>
    <row r="4101" spans="14:24" x14ac:dyDescent="0.25">
      <c r="N4101" s="34" t="s">
        <v>3476</v>
      </c>
      <c r="O4101" s="34" t="s">
        <v>15610</v>
      </c>
      <c r="P4101" s="69">
        <v>3044</v>
      </c>
      <c r="Q4101" s="70" t="s">
        <v>15611</v>
      </c>
      <c r="R4101" s="34" t="s">
        <v>15612</v>
      </c>
      <c r="S4101" s="69">
        <v>53297</v>
      </c>
      <c r="T4101" s="70" t="s">
        <v>15613</v>
      </c>
      <c r="U4101" s="34" t="s">
        <v>3704</v>
      </c>
      <c r="V4101" s="34" t="s">
        <v>3704</v>
      </c>
      <c r="W4101" s="34" t="s">
        <v>3705</v>
      </c>
      <c r="X4101" s="34" t="s">
        <v>3476</v>
      </c>
    </row>
    <row r="4102" spans="14:24" x14ac:dyDescent="0.25">
      <c r="N4102" s="34" t="s">
        <v>3476</v>
      </c>
      <c r="O4102" s="34" t="s">
        <v>15610</v>
      </c>
      <c r="P4102" s="69">
        <v>3045</v>
      </c>
      <c r="Q4102" s="34" t="s">
        <v>15614</v>
      </c>
      <c r="R4102" s="34" t="s">
        <v>15615</v>
      </c>
      <c r="S4102" s="69">
        <v>18279</v>
      </c>
      <c r="T4102" s="70" t="s">
        <v>15616</v>
      </c>
      <c r="U4102" s="34" t="s">
        <v>3704</v>
      </c>
      <c r="V4102" s="34" t="s">
        <v>3704</v>
      </c>
      <c r="W4102" s="34" t="s">
        <v>3704</v>
      </c>
      <c r="X4102" s="34" t="s">
        <v>3476</v>
      </c>
    </row>
    <row r="4103" spans="14:24" x14ac:dyDescent="0.25">
      <c r="N4103" s="34" t="s">
        <v>3476</v>
      </c>
      <c r="O4103" s="34" t="s">
        <v>15610</v>
      </c>
      <c r="P4103" s="69">
        <v>3046</v>
      </c>
      <c r="Q4103" s="34" t="s">
        <v>15617</v>
      </c>
      <c r="R4103" s="34" t="s">
        <v>15618</v>
      </c>
      <c r="S4103" s="69">
        <v>17270</v>
      </c>
      <c r="T4103" s="70" t="s">
        <v>15619</v>
      </c>
      <c r="U4103" s="34" t="s">
        <v>4638</v>
      </c>
      <c r="V4103" s="34" t="s">
        <v>4639</v>
      </c>
      <c r="W4103" s="34" t="s">
        <v>15620</v>
      </c>
      <c r="X4103" s="34" t="s">
        <v>3476</v>
      </c>
    </row>
    <row r="4104" spans="14:24" x14ac:dyDescent="0.25">
      <c r="N4104" s="34" t="s">
        <v>3476</v>
      </c>
      <c r="O4104" s="34" t="s">
        <v>15610</v>
      </c>
      <c r="P4104" s="69">
        <v>3047</v>
      </c>
      <c r="Q4104" s="34" t="s">
        <v>15621</v>
      </c>
      <c r="R4104" s="34" t="s">
        <v>15622</v>
      </c>
      <c r="S4104" s="69">
        <v>20723</v>
      </c>
      <c r="T4104" s="34" t="s">
        <v>15623</v>
      </c>
      <c r="U4104" s="34" t="s">
        <v>4638</v>
      </c>
      <c r="V4104" s="34" t="s">
        <v>4639</v>
      </c>
      <c r="W4104" s="34" t="s">
        <v>15624</v>
      </c>
      <c r="X4104" s="34" t="s">
        <v>3476</v>
      </c>
    </row>
    <row r="4105" spans="14:24" x14ac:dyDescent="0.25">
      <c r="N4105" s="34" t="s">
        <v>3476</v>
      </c>
      <c r="O4105" s="34" t="s">
        <v>15610</v>
      </c>
      <c r="P4105" s="69">
        <v>3048</v>
      </c>
      <c r="Q4105" s="34" t="s">
        <v>15625</v>
      </c>
      <c r="R4105" s="34" t="s">
        <v>15626</v>
      </c>
      <c r="S4105" s="69">
        <v>4621</v>
      </c>
      <c r="T4105" s="34" t="s">
        <v>15627</v>
      </c>
      <c r="U4105" s="34" t="s">
        <v>4638</v>
      </c>
      <c r="V4105" s="34" t="s">
        <v>4639</v>
      </c>
      <c r="W4105" s="34" t="s">
        <v>15628</v>
      </c>
      <c r="X4105" s="34" t="s">
        <v>3476</v>
      </c>
    </row>
    <row r="4106" spans="14:24" x14ac:dyDescent="0.25">
      <c r="N4106" s="34" t="s">
        <v>3476</v>
      </c>
      <c r="O4106" s="34" t="s">
        <v>15610</v>
      </c>
      <c r="P4106" s="69">
        <v>3049</v>
      </c>
      <c r="Q4106" s="70" t="s">
        <v>15629</v>
      </c>
      <c r="R4106" s="34" t="s">
        <v>15630</v>
      </c>
      <c r="S4106" s="69">
        <v>17748</v>
      </c>
      <c r="T4106" s="70" t="s">
        <v>15631</v>
      </c>
      <c r="U4106" s="34" t="s">
        <v>3704</v>
      </c>
      <c r="V4106" s="34" t="s">
        <v>3704</v>
      </c>
      <c r="W4106" s="34" t="s">
        <v>3704</v>
      </c>
      <c r="X4106" s="34" t="s">
        <v>3476</v>
      </c>
    </row>
    <row r="4107" spans="14:24" x14ac:dyDescent="0.25">
      <c r="N4107" s="71" t="s">
        <v>3476</v>
      </c>
      <c r="O4107" s="34" t="s">
        <v>15610</v>
      </c>
      <c r="P4107" s="69">
        <v>3050</v>
      </c>
      <c r="Q4107" s="70" t="s">
        <v>15632</v>
      </c>
      <c r="R4107" s="34" t="s">
        <v>388</v>
      </c>
      <c r="S4107" s="69">
        <v>22303</v>
      </c>
      <c r="T4107" s="70" t="s">
        <v>15633</v>
      </c>
      <c r="U4107" s="34" t="s">
        <v>4638</v>
      </c>
      <c r="V4107" s="34" t="s">
        <v>4639</v>
      </c>
      <c r="W4107" s="34" t="s">
        <v>15634</v>
      </c>
      <c r="X4107" s="71" t="s">
        <v>3476</v>
      </c>
    </row>
    <row r="4108" spans="14:24" x14ac:dyDescent="0.25">
      <c r="N4108" s="34" t="s">
        <v>3476</v>
      </c>
      <c r="O4108" s="34" t="s">
        <v>15610</v>
      </c>
      <c r="P4108" s="69">
        <v>3051</v>
      </c>
      <c r="Q4108" s="70" t="s">
        <v>15635</v>
      </c>
      <c r="R4108" s="34" t="s">
        <v>15636</v>
      </c>
      <c r="S4108" s="69">
        <v>53369</v>
      </c>
      <c r="T4108" s="70" t="s">
        <v>15637</v>
      </c>
      <c r="U4108" s="34" t="s">
        <v>3704</v>
      </c>
      <c r="V4108" s="34" t="s">
        <v>3704</v>
      </c>
      <c r="W4108" s="34" t="s">
        <v>3705</v>
      </c>
      <c r="X4108" s="34" t="s">
        <v>3476</v>
      </c>
    </row>
    <row r="4109" spans="14:24" x14ac:dyDescent="0.25">
      <c r="N4109" s="34" t="s">
        <v>3476</v>
      </c>
      <c r="O4109" s="34" t="s">
        <v>15610</v>
      </c>
      <c r="P4109" s="69">
        <v>3052</v>
      </c>
      <c r="Q4109" s="34" t="s">
        <v>15638</v>
      </c>
      <c r="R4109" s="34" t="s">
        <v>15639</v>
      </c>
      <c r="S4109" s="69">
        <v>19577</v>
      </c>
      <c r="T4109" s="34" t="s">
        <v>15640</v>
      </c>
      <c r="U4109" s="34" t="s">
        <v>3704</v>
      </c>
      <c r="V4109" s="34" t="s">
        <v>3704</v>
      </c>
      <c r="W4109" s="34" t="s">
        <v>3705</v>
      </c>
      <c r="X4109" s="34" t="s">
        <v>3476</v>
      </c>
    </row>
    <row r="4110" spans="14:24" x14ac:dyDescent="0.25">
      <c r="N4110" s="34" t="s">
        <v>3476</v>
      </c>
      <c r="O4110" s="34" t="s">
        <v>15641</v>
      </c>
      <c r="P4110" s="69">
        <v>4493</v>
      </c>
      <c r="Q4110" s="70" t="s">
        <v>15642</v>
      </c>
      <c r="R4110" s="34" t="s">
        <v>15643</v>
      </c>
      <c r="S4110" s="69">
        <v>18459</v>
      </c>
      <c r="T4110" s="70" t="s">
        <v>15644</v>
      </c>
      <c r="U4110" s="34" t="s">
        <v>3704</v>
      </c>
      <c r="V4110" s="34" t="s">
        <v>3704</v>
      </c>
      <c r="W4110" s="34" t="s">
        <v>3705</v>
      </c>
      <c r="X4110" s="34" t="s">
        <v>3476</v>
      </c>
    </row>
    <row r="4111" spans="14:24" x14ac:dyDescent="0.25">
      <c r="N4111" s="34" t="s">
        <v>3476</v>
      </c>
      <c r="O4111" s="34" t="s">
        <v>15641</v>
      </c>
      <c r="P4111" s="69">
        <v>4495</v>
      </c>
      <c r="Q4111" s="70" t="s">
        <v>15645</v>
      </c>
      <c r="R4111" s="34" t="s">
        <v>15646</v>
      </c>
      <c r="S4111" s="69">
        <v>37702</v>
      </c>
      <c r="T4111" s="70" t="s">
        <v>15647</v>
      </c>
      <c r="U4111" s="34" t="s">
        <v>3704</v>
      </c>
      <c r="V4111" s="34" t="s">
        <v>3704</v>
      </c>
      <c r="W4111" s="34" t="s">
        <v>4472</v>
      </c>
      <c r="X4111" s="34" t="s">
        <v>3476</v>
      </c>
    </row>
    <row r="4112" spans="14:24" x14ac:dyDescent="0.25">
      <c r="N4112" s="34" t="s">
        <v>3476</v>
      </c>
      <c r="O4112" s="34" t="s">
        <v>15641</v>
      </c>
      <c r="P4112" s="69">
        <v>4496</v>
      </c>
      <c r="Q4112" s="70" t="s">
        <v>15648</v>
      </c>
      <c r="R4112" s="34" t="s">
        <v>15649</v>
      </c>
      <c r="S4112" s="69">
        <v>17304</v>
      </c>
      <c r="T4112" s="70" t="s">
        <v>15650</v>
      </c>
      <c r="U4112" s="34" t="s">
        <v>3704</v>
      </c>
      <c r="V4112" s="34" t="s">
        <v>3704</v>
      </c>
      <c r="W4112" s="34" t="s">
        <v>3705</v>
      </c>
      <c r="X4112" s="34" t="s">
        <v>3476</v>
      </c>
    </row>
    <row r="4113" spans="14:24" x14ac:dyDescent="0.25">
      <c r="N4113" s="34" t="s">
        <v>3476</v>
      </c>
      <c r="O4113" s="34" t="s">
        <v>15641</v>
      </c>
      <c r="P4113" s="69">
        <v>4497</v>
      </c>
      <c r="Q4113" s="34" t="s">
        <v>15651</v>
      </c>
      <c r="R4113" s="34" t="s">
        <v>15652</v>
      </c>
      <c r="S4113" s="69">
        <v>34916</v>
      </c>
      <c r="T4113" s="70" t="s">
        <v>15653</v>
      </c>
      <c r="U4113" s="34" t="s">
        <v>3704</v>
      </c>
      <c r="V4113" s="34" t="s">
        <v>3704</v>
      </c>
      <c r="W4113" s="34" t="s">
        <v>3705</v>
      </c>
      <c r="X4113" s="34" t="s">
        <v>3476</v>
      </c>
    </row>
    <row r="4114" spans="14:24" x14ac:dyDescent="0.25">
      <c r="N4114" s="34" t="s">
        <v>3476</v>
      </c>
      <c r="O4114" s="34" t="s">
        <v>15641</v>
      </c>
      <c r="P4114" s="69">
        <v>4498</v>
      </c>
      <c r="Q4114" s="34" t="s">
        <v>15654</v>
      </c>
      <c r="R4114" s="34" t="s">
        <v>15655</v>
      </c>
      <c r="S4114" s="69">
        <v>18318</v>
      </c>
      <c r="T4114" s="70" t="s">
        <v>15656</v>
      </c>
      <c r="U4114" s="34" t="s">
        <v>3704</v>
      </c>
      <c r="V4114" s="34" t="s">
        <v>3704</v>
      </c>
      <c r="W4114" s="34" t="s">
        <v>3705</v>
      </c>
      <c r="X4114" s="34" t="s">
        <v>3476</v>
      </c>
    </row>
    <row r="4115" spans="14:24" x14ac:dyDescent="0.25">
      <c r="N4115" s="34" t="s">
        <v>3476</v>
      </c>
      <c r="O4115" s="34" t="s">
        <v>15641</v>
      </c>
      <c r="P4115" s="69">
        <v>4499</v>
      </c>
      <c r="Q4115" s="70" t="s">
        <v>15657</v>
      </c>
      <c r="R4115" s="34" t="s">
        <v>15658</v>
      </c>
      <c r="S4115" s="69">
        <v>53193</v>
      </c>
      <c r="T4115" s="70" t="s">
        <v>15659</v>
      </c>
      <c r="U4115" s="34" t="s">
        <v>3704</v>
      </c>
      <c r="V4115" s="34" t="s">
        <v>3704</v>
      </c>
      <c r="W4115" s="34" t="s">
        <v>3705</v>
      </c>
      <c r="X4115" s="34" t="s">
        <v>3476</v>
      </c>
    </row>
    <row r="4116" spans="14:24" x14ac:dyDescent="0.25">
      <c r="N4116" s="34" t="s">
        <v>3476</v>
      </c>
      <c r="O4116" s="34" t="s">
        <v>15641</v>
      </c>
      <c r="P4116" s="69">
        <v>4500</v>
      </c>
      <c r="Q4116" s="70" t="s">
        <v>15660</v>
      </c>
      <c r="R4116" s="34" t="s">
        <v>15661</v>
      </c>
      <c r="S4116" s="69">
        <v>53298</v>
      </c>
      <c r="T4116" s="70" t="s">
        <v>15662</v>
      </c>
      <c r="U4116" s="34" t="s">
        <v>3704</v>
      </c>
      <c r="V4116" s="34" t="s">
        <v>3704</v>
      </c>
      <c r="W4116" s="34" t="s">
        <v>3705</v>
      </c>
      <c r="X4116" s="34" t="s">
        <v>3476</v>
      </c>
    </row>
    <row r="4117" spans="14:24" x14ac:dyDescent="0.25">
      <c r="N4117" s="34" t="s">
        <v>3476</v>
      </c>
      <c r="O4117" s="34" t="s">
        <v>15641</v>
      </c>
      <c r="P4117" s="69">
        <v>7524</v>
      </c>
      <c r="Q4117" s="70" t="s">
        <v>15663</v>
      </c>
      <c r="R4117" s="34" t="s">
        <v>15664</v>
      </c>
      <c r="S4117" s="69">
        <v>31576</v>
      </c>
      <c r="T4117" s="70" t="s">
        <v>15665</v>
      </c>
      <c r="U4117" s="34" t="s">
        <v>4638</v>
      </c>
      <c r="V4117" s="34" t="s">
        <v>4639</v>
      </c>
      <c r="W4117" s="34" t="s">
        <v>15666</v>
      </c>
      <c r="X4117" s="34" t="s">
        <v>3476</v>
      </c>
    </row>
    <row r="4118" spans="14:24" x14ac:dyDescent="0.25">
      <c r="N4118" s="71" t="s">
        <v>3476</v>
      </c>
      <c r="O4118" s="34" t="s">
        <v>15667</v>
      </c>
      <c r="P4118" s="69">
        <v>5498</v>
      </c>
      <c r="Q4118" s="34" t="s">
        <v>15668</v>
      </c>
      <c r="R4118" s="34" t="s">
        <v>1835</v>
      </c>
      <c r="S4118" s="69">
        <v>53292</v>
      </c>
      <c r="T4118" s="70" t="s">
        <v>15669</v>
      </c>
      <c r="U4118" s="34" t="s">
        <v>4699</v>
      </c>
      <c r="V4118" s="34" t="s">
        <v>4699</v>
      </c>
      <c r="W4118" s="34" t="s">
        <v>15670</v>
      </c>
      <c r="X4118" s="71" t="s">
        <v>3476</v>
      </c>
    </row>
    <row r="4119" spans="14:24" x14ac:dyDescent="0.25">
      <c r="N4119" s="71" t="s">
        <v>3476</v>
      </c>
      <c r="O4119" s="34" t="s">
        <v>15667</v>
      </c>
      <c r="P4119" s="69">
        <v>6172</v>
      </c>
      <c r="Q4119" s="34" t="s">
        <v>15671</v>
      </c>
      <c r="R4119" s="34" t="s">
        <v>342</v>
      </c>
      <c r="S4119" s="69">
        <v>53321</v>
      </c>
      <c r="T4119" s="70" t="s">
        <v>15672</v>
      </c>
      <c r="U4119" s="34" t="s">
        <v>4699</v>
      </c>
      <c r="V4119" s="34" t="s">
        <v>4699</v>
      </c>
      <c r="W4119" s="34" t="s">
        <v>15673</v>
      </c>
      <c r="X4119" s="71" t="s">
        <v>3476</v>
      </c>
    </row>
    <row r="4120" spans="14:24" x14ac:dyDescent="0.25">
      <c r="N4120" s="34" t="s">
        <v>3476</v>
      </c>
      <c r="O4120" s="34" t="s">
        <v>15674</v>
      </c>
      <c r="P4120" s="69">
        <v>4555</v>
      </c>
      <c r="Q4120" s="70" t="s">
        <v>15675</v>
      </c>
      <c r="R4120" s="34" t="s">
        <v>15676</v>
      </c>
      <c r="S4120" s="69">
        <v>56639</v>
      </c>
      <c r="T4120" s="70" t="s">
        <v>15677</v>
      </c>
      <c r="U4120" s="34" t="s">
        <v>3704</v>
      </c>
      <c r="V4120" s="34" t="s">
        <v>3704</v>
      </c>
      <c r="W4120" s="34" t="s">
        <v>3705</v>
      </c>
      <c r="X4120" s="34" t="s">
        <v>3476</v>
      </c>
    </row>
    <row r="4121" spans="14:24" x14ac:dyDescent="0.25">
      <c r="N4121" s="34" t="s">
        <v>3476</v>
      </c>
      <c r="O4121" s="34" t="s">
        <v>15674</v>
      </c>
      <c r="P4121" s="69">
        <v>8272</v>
      </c>
      <c r="Q4121" s="34" t="s">
        <v>15678</v>
      </c>
      <c r="R4121" s="34" t="s">
        <v>15679</v>
      </c>
      <c r="S4121" s="69">
        <v>42107</v>
      </c>
      <c r="T4121" s="34" t="s">
        <v>15680</v>
      </c>
      <c r="U4121" s="34" t="s">
        <v>4728</v>
      </c>
      <c r="V4121" s="34" t="s">
        <v>4741</v>
      </c>
      <c r="W4121" s="34" t="s">
        <v>15681</v>
      </c>
      <c r="X4121" s="34" t="s">
        <v>3476</v>
      </c>
    </row>
    <row r="4122" spans="14:24" x14ac:dyDescent="0.25">
      <c r="N4122" s="34" t="s">
        <v>3476</v>
      </c>
      <c r="O4122" s="34" t="s">
        <v>55</v>
      </c>
      <c r="P4122" s="69">
        <v>6204</v>
      </c>
      <c r="Q4122" s="34" t="s">
        <v>15682</v>
      </c>
      <c r="R4122" s="34" t="s">
        <v>15683</v>
      </c>
      <c r="S4122" s="69">
        <v>46400</v>
      </c>
      <c r="T4122" s="70" t="s">
        <v>15684</v>
      </c>
      <c r="U4122" s="34" t="s">
        <v>4638</v>
      </c>
      <c r="V4122" s="34" t="s">
        <v>4639</v>
      </c>
      <c r="W4122" s="34" t="s">
        <v>15685</v>
      </c>
      <c r="X4122" s="34" t="s">
        <v>3476</v>
      </c>
    </row>
    <row r="4123" spans="14:24" x14ac:dyDescent="0.25">
      <c r="N4123" s="34" t="s">
        <v>3476</v>
      </c>
      <c r="O4123" s="34" t="s">
        <v>15686</v>
      </c>
      <c r="P4123" s="69">
        <v>3061</v>
      </c>
      <c r="Q4123" s="34" t="s">
        <v>15687</v>
      </c>
      <c r="R4123" s="34" t="s">
        <v>15688</v>
      </c>
      <c r="S4123" s="69">
        <v>55800</v>
      </c>
      <c r="T4123" s="70" t="s">
        <v>15689</v>
      </c>
      <c r="U4123" s="34" t="s">
        <v>4644</v>
      </c>
      <c r="V4123" s="34" t="s">
        <v>4645</v>
      </c>
      <c r="W4123" s="70" t="s">
        <v>15690</v>
      </c>
      <c r="X4123" s="34" t="s">
        <v>3476</v>
      </c>
    </row>
    <row r="4124" spans="14:24" x14ac:dyDescent="0.25">
      <c r="N4124" s="34" t="s">
        <v>3476</v>
      </c>
      <c r="O4124" s="34" t="s">
        <v>15686</v>
      </c>
      <c r="P4124" s="69">
        <v>3061</v>
      </c>
      <c r="Q4124" s="34" t="s">
        <v>15687</v>
      </c>
      <c r="R4124" s="34" t="s">
        <v>15691</v>
      </c>
      <c r="S4124" s="69">
        <v>38121</v>
      </c>
      <c r="T4124" s="70" t="s">
        <v>15692</v>
      </c>
      <c r="U4124" s="34" t="s">
        <v>4644</v>
      </c>
      <c r="V4124" s="34" t="s">
        <v>4645</v>
      </c>
      <c r="W4124" s="70" t="s">
        <v>15693</v>
      </c>
      <c r="X4124" s="34" t="s">
        <v>3476</v>
      </c>
    </row>
    <row r="4125" spans="14:24" x14ac:dyDescent="0.25">
      <c r="N4125" s="34" t="s">
        <v>3476</v>
      </c>
      <c r="O4125" s="34" t="s">
        <v>15686</v>
      </c>
      <c r="P4125" s="69">
        <v>3279</v>
      </c>
      <c r="Q4125" s="34" t="s">
        <v>15694</v>
      </c>
      <c r="R4125" s="34" t="s">
        <v>15695</v>
      </c>
      <c r="S4125" s="69">
        <v>55788</v>
      </c>
      <c r="T4125" s="70" t="s">
        <v>15696</v>
      </c>
      <c r="U4125" s="34" t="s">
        <v>5066</v>
      </c>
      <c r="V4125" s="34" t="s">
        <v>5067</v>
      </c>
      <c r="W4125" s="34" t="s">
        <v>15697</v>
      </c>
      <c r="X4125" s="34" t="s">
        <v>3476</v>
      </c>
    </row>
    <row r="4126" spans="14:24" x14ac:dyDescent="0.25">
      <c r="N4126" s="34" t="s">
        <v>3476</v>
      </c>
      <c r="O4126" s="34" t="s">
        <v>15686</v>
      </c>
      <c r="P4126" s="69">
        <v>3280</v>
      </c>
      <c r="Q4126" s="34" t="s">
        <v>15698</v>
      </c>
      <c r="R4126" s="34" t="s">
        <v>15699</v>
      </c>
      <c r="S4126" s="69">
        <v>38120</v>
      </c>
      <c r="T4126" s="70" t="s">
        <v>15700</v>
      </c>
      <c r="U4126" s="34" t="s">
        <v>5066</v>
      </c>
      <c r="V4126" s="34" t="s">
        <v>5067</v>
      </c>
      <c r="W4126" s="70" t="s">
        <v>15701</v>
      </c>
      <c r="X4126" s="34" t="s">
        <v>3476</v>
      </c>
    </row>
    <row r="4127" spans="14:24" x14ac:dyDescent="0.25">
      <c r="N4127" s="34" t="s">
        <v>3476</v>
      </c>
      <c r="O4127" s="34" t="s">
        <v>15686</v>
      </c>
      <c r="P4127" s="69">
        <v>3281</v>
      </c>
      <c r="Q4127" s="34" t="s">
        <v>15702</v>
      </c>
      <c r="R4127" s="34" t="s">
        <v>15703</v>
      </c>
      <c r="S4127" s="69">
        <v>58402</v>
      </c>
      <c r="T4127" s="70" t="s">
        <v>15704</v>
      </c>
      <c r="U4127" s="34" t="s">
        <v>5066</v>
      </c>
      <c r="V4127" s="34" t="s">
        <v>5067</v>
      </c>
      <c r="W4127" s="70" t="s">
        <v>15705</v>
      </c>
      <c r="X4127" s="34" t="s">
        <v>3476</v>
      </c>
    </row>
    <row r="4128" spans="14:24" x14ac:dyDescent="0.25">
      <c r="N4128" s="34" t="s">
        <v>3476</v>
      </c>
      <c r="O4128" s="34" t="s">
        <v>15686</v>
      </c>
      <c r="P4128" s="69">
        <v>6523</v>
      </c>
      <c r="Q4128" s="34" t="s">
        <v>15706</v>
      </c>
      <c r="R4128" s="34" t="s">
        <v>15707</v>
      </c>
      <c r="S4128" s="69">
        <v>37954</v>
      </c>
      <c r="T4128" s="34" t="s">
        <v>15708</v>
      </c>
      <c r="U4128" s="34" t="s">
        <v>5066</v>
      </c>
      <c r="V4128" s="34" t="s">
        <v>5067</v>
      </c>
      <c r="W4128" s="70" t="s">
        <v>15709</v>
      </c>
      <c r="X4128" s="34" t="s">
        <v>3476</v>
      </c>
    </row>
    <row r="4129" spans="14:24" x14ac:dyDescent="0.25">
      <c r="N4129" s="34" t="s">
        <v>3476</v>
      </c>
      <c r="O4129" s="34" t="s">
        <v>15686</v>
      </c>
      <c r="P4129" s="69">
        <v>6756</v>
      </c>
      <c r="Q4129" s="34" t="s">
        <v>15710</v>
      </c>
      <c r="R4129" s="34" t="s">
        <v>15711</v>
      </c>
      <c r="S4129" s="69">
        <v>55668</v>
      </c>
      <c r="T4129" s="70" t="s">
        <v>15712</v>
      </c>
      <c r="U4129" s="34" t="s">
        <v>4644</v>
      </c>
      <c r="V4129" s="34" t="s">
        <v>4645</v>
      </c>
      <c r="W4129" s="70" t="s">
        <v>15713</v>
      </c>
      <c r="X4129" s="34" t="s">
        <v>3476</v>
      </c>
    </row>
    <row r="4130" spans="14:24" x14ac:dyDescent="0.25">
      <c r="N4130" s="34" t="s">
        <v>3476</v>
      </c>
      <c r="O4130" s="34" t="s">
        <v>15686</v>
      </c>
      <c r="P4130" s="69">
        <v>6756</v>
      </c>
      <c r="Q4130" s="34" t="s">
        <v>15710</v>
      </c>
      <c r="R4130" s="34" t="s">
        <v>15714</v>
      </c>
      <c r="S4130" s="69">
        <v>57852</v>
      </c>
      <c r="T4130" s="70" t="s">
        <v>15715</v>
      </c>
      <c r="U4130" s="34" t="s">
        <v>4644</v>
      </c>
      <c r="V4130" s="34" t="s">
        <v>4645</v>
      </c>
      <c r="W4130" s="70" t="s">
        <v>15716</v>
      </c>
      <c r="X4130" s="34" t="s">
        <v>3476</v>
      </c>
    </row>
    <row r="4131" spans="14:24" x14ac:dyDescent="0.25">
      <c r="N4131" s="34" t="s">
        <v>3476</v>
      </c>
      <c r="O4131" s="34" t="s">
        <v>15686</v>
      </c>
      <c r="P4131" s="69">
        <v>6757</v>
      </c>
      <c r="Q4131" s="34" t="s">
        <v>15717</v>
      </c>
      <c r="R4131" s="34" t="s">
        <v>15718</v>
      </c>
      <c r="S4131" s="69">
        <v>55647</v>
      </c>
      <c r="T4131" s="70" t="s">
        <v>15719</v>
      </c>
      <c r="U4131" s="34" t="s">
        <v>5066</v>
      </c>
      <c r="V4131" s="34" t="s">
        <v>5067</v>
      </c>
      <c r="W4131" s="34" t="s">
        <v>15720</v>
      </c>
      <c r="X4131" s="34" t="s">
        <v>3476</v>
      </c>
    </row>
    <row r="4132" spans="14:24" x14ac:dyDescent="0.25">
      <c r="N4132" s="34" t="s">
        <v>3476</v>
      </c>
      <c r="O4132" s="34" t="s">
        <v>15721</v>
      </c>
      <c r="P4132" s="69">
        <v>5904</v>
      </c>
      <c r="Q4132" s="70" t="s">
        <v>15722</v>
      </c>
      <c r="R4132" s="34" t="s">
        <v>15723</v>
      </c>
      <c r="S4132" s="69">
        <v>53316</v>
      </c>
      <c r="T4132" s="70" t="s">
        <v>15724</v>
      </c>
      <c r="U4132" s="34" t="s">
        <v>4638</v>
      </c>
      <c r="V4132" s="34" t="s">
        <v>4639</v>
      </c>
      <c r="W4132" s="34" t="s">
        <v>15725</v>
      </c>
      <c r="X4132" s="34" t="s">
        <v>3476</v>
      </c>
    </row>
    <row r="4133" spans="14:24" x14ac:dyDescent="0.25">
      <c r="N4133" s="34" t="s">
        <v>3476</v>
      </c>
      <c r="O4133" s="34" t="s">
        <v>15721</v>
      </c>
      <c r="P4133" s="69">
        <v>6324</v>
      </c>
      <c r="Q4133" s="70" t="s">
        <v>15726</v>
      </c>
      <c r="R4133" s="34" t="s">
        <v>15727</v>
      </c>
      <c r="S4133" s="69">
        <v>53318</v>
      </c>
      <c r="T4133" s="70" t="s">
        <v>15728</v>
      </c>
      <c r="U4133" s="34" t="s">
        <v>4638</v>
      </c>
      <c r="V4133" s="34" t="s">
        <v>4639</v>
      </c>
      <c r="W4133" s="34" t="s">
        <v>15729</v>
      </c>
      <c r="X4133" s="34" t="s">
        <v>3476</v>
      </c>
    </row>
    <row r="4134" spans="14:24" x14ac:dyDescent="0.25">
      <c r="N4134" s="34" t="s">
        <v>3476</v>
      </c>
      <c r="O4134" s="34" t="s">
        <v>15721</v>
      </c>
      <c r="P4134" s="69">
        <v>7583</v>
      </c>
      <c r="Q4134" s="70" t="s">
        <v>15730</v>
      </c>
      <c r="R4134" s="34" t="s">
        <v>15731</v>
      </c>
      <c r="S4134" s="69">
        <v>53290</v>
      </c>
      <c r="T4134" s="70" t="s">
        <v>15732</v>
      </c>
      <c r="U4134" s="34" t="s">
        <v>4638</v>
      </c>
      <c r="V4134" s="34" t="s">
        <v>4639</v>
      </c>
      <c r="W4134" s="34" t="s">
        <v>15733</v>
      </c>
      <c r="X4134" s="34" t="s">
        <v>3476</v>
      </c>
    </row>
    <row r="4135" spans="14:24" x14ac:dyDescent="0.25">
      <c r="N4135" s="34" t="s">
        <v>3476</v>
      </c>
      <c r="O4135" s="34" t="s">
        <v>15734</v>
      </c>
      <c r="P4135" s="69">
        <v>8082</v>
      </c>
      <c r="Q4135" s="70" t="s">
        <v>15735</v>
      </c>
      <c r="R4135" s="34" t="s">
        <v>15736</v>
      </c>
      <c r="S4135" s="69">
        <v>58054</v>
      </c>
      <c r="T4135" s="70" t="s">
        <v>15737</v>
      </c>
      <c r="U4135" s="34" t="s">
        <v>4638</v>
      </c>
      <c r="V4135" s="34" t="s">
        <v>4639</v>
      </c>
      <c r="W4135" s="34" t="s">
        <v>15738</v>
      </c>
      <c r="X4135" s="34" t="s">
        <v>3476</v>
      </c>
    </row>
    <row r="4136" spans="14:24" x14ac:dyDescent="0.25">
      <c r="N4136" s="34" t="s">
        <v>3476</v>
      </c>
      <c r="O4136" s="34" t="s">
        <v>15734</v>
      </c>
      <c r="P4136" s="69">
        <v>9082</v>
      </c>
      <c r="Q4136" s="70" t="s">
        <v>15739</v>
      </c>
      <c r="R4136" s="34" t="s">
        <v>15740</v>
      </c>
      <c r="S4136" s="69">
        <v>58056</v>
      </c>
      <c r="T4136" s="70" t="s">
        <v>15741</v>
      </c>
      <c r="U4136" s="34" t="s">
        <v>4638</v>
      </c>
      <c r="V4136" s="34" t="s">
        <v>4639</v>
      </c>
      <c r="W4136" s="34" t="s">
        <v>15742</v>
      </c>
      <c r="X4136" s="34" t="s">
        <v>3476</v>
      </c>
    </row>
    <row r="4137" spans="14:24" x14ac:dyDescent="0.25">
      <c r="N4137" s="34" t="s">
        <v>3476</v>
      </c>
      <c r="O4137" s="34" t="s">
        <v>15743</v>
      </c>
      <c r="P4137" s="69">
        <v>5543</v>
      </c>
      <c r="Q4137" s="34" t="s">
        <v>15744</v>
      </c>
      <c r="R4137" s="34" t="s">
        <v>15745</v>
      </c>
      <c r="S4137" s="69">
        <v>18425</v>
      </c>
      <c r="T4137" s="70" t="s">
        <v>15746</v>
      </c>
      <c r="U4137" s="34" t="s">
        <v>3704</v>
      </c>
      <c r="V4137" s="34" t="s">
        <v>3704</v>
      </c>
      <c r="W4137" s="34" t="s">
        <v>3705</v>
      </c>
      <c r="X4137" s="34" t="s">
        <v>3476</v>
      </c>
    </row>
    <row r="4138" spans="14:24" x14ac:dyDescent="0.25">
      <c r="N4138" s="34" t="s">
        <v>3476</v>
      </c>
      <c r="O4138" s="34" t="s">
        <v>15743</v>
      </c>
      <c r="P4138" s="69">
        <v>5545</v>
      </c>
      <c r="Q4138" s="34" t="s">
        <v>15747</v>
      </c>
      <c r="R4138" s="34" t="s">
        <v>15748</v>
      </c>
      <c r="S4138" s="69">
        <v>18424</v>
      </c>
      <c r="T4138" s="70" t="s">
        <v>15749</v>
      </c>
      <c r="U4138" s="34" t="s">
        <v>3704</v>
      </c>
      <c r="V4138" s="34" t="s">
        <v>3704</v>
      </c>
      <c r="W4138" s="34" t="s">
        <v>3705</v>
      </c>
      <c r="X4138" s="34" t="s">
        <v>3476</v>
      </c>
    </row>
    <row r="4139" spans="14:24" x14ac:dyDescent="0.25">
      <c r="N4139" s="34" t="s">
        <v>3476</v>
      </c>
      <c r="O4139" s="34" t="s">
        <v>15750</v>
      </c>
      <c r="P4139" s="69">
        <v>6191</v>
      </c>
      <c r="Q4139" s="70" t="s">
        <v>15751</v>
      </c>
      <c r="R4139" s="34" t="s">
        <v>15752</v>
      </c>
      <c r="S4139" s="69">
        <v>29065</v>
      </c>
      <c r="T4139" s="70" t="s">
        <v>15753</v>
      </c>
      <c r="U4139" s="34" t="s">
        <v>4638</v>
      </c>
      <c r="V4139" s="34" t="s">
        <v>4639</v>
      </c>
      <c r="W4139" s="34" t="s">
        <v>7650</v>
      </c>
      <c r="X4139" s="34" t="s">
        <v>3476</v>
      </c>
    </row>
    <row r="4140" spans="14:24" x14ac:dyDescent="0.25">
      <c r="N4140" s="34" t="s">
        <v>3476</v>
      </c>
      <c r="O4140" s="34" t="s">
        <v>15754</v>
      </c>
      <c r="P4140" s="69">
        <v>5843</v>
      </c>
      <c r="Q4140" s="34" t="s">
        <v>15755</v>
      </c>
      <c r="R4140" s="34" t="s">
        <v>15756</v>
      </c>
      <c r="S4140" s="69">
        <v>11959</v>
      </c>
      <c r="T4140" s="34" t="s">
        <v>15757</v>
      </c>
      <c r="U4140" s="34" t="s">
        <v>4638</v>
      </c>
      <c r="V4140" s="34" t="s">
        <v>4639</v>
      </c>
      <c r="W4140" s="34" t="s">
        <v>15758</v>
      </c>
      <c r="X4140" s="34" t="s">
        <v>3476</v>
      </c>
    </row>
    <row r="4141" spans="14:24" x14ac:dyDescent="0.25">
      <c r="N4141" s="34" t="s">
        <v>3476</v>
      </c>
      <c r="O4141" s="34" t="s">
        <v>15759</v>
      </c>
      <c r="P4141" s="69">
        <v>3055</v>
      </c>
      <c r="Q4141" s="34" t="s">
        <v>15760</v>
      </c>
      <c r="R4141" s="34" t="s">
        <v>15761</v>
      </c>
      <c r="S4141" s="69">
        <v>31467</v>
      </c>
      <c r="T4141" s="70" t="s">
        <v>15762</v>
      </c>
      <c r="U4141" s="34" t="s">
        <v>4728</v>
      </c>
      <c r="V4141" s="34" t="s">
        <v>6066</v>
      </c>
      <c r="W4141" s="34" t="s">
        <v>15763</v>
      </c>
      <c r="X4141" s="34" t="s">
        <v>3476</v>
      </c>
    </row>
    <row r="4142" spans="14:24" x14ac:dyDescent="0.25">
      <c r="N4142" s="34" t="s">
        <v>3476</v>
      </c>
      <c r="O4142" s="34" t="s">
        <v>15764</v>
      </c>
      <c r="P4142" s="69">
        <v>6821</v>
      </c>
      <c r="Q4142" s="34" t="s">
        <v>15765</v>
      </c>
      <c r="R4142" s="34" t="s">
        <v>15766</v>
      </c>
      <c r="S4142" s="69">
        <v>53382</v>
      </c>
      <c r="T4142" s="70" t="s">
        <v>15767</v>
      </c>
      <c r="U4142" s="34" t="s">
        <v>5037</v>
      </c>
      <c r="V4142" s="34" t="s">
        <v>5037</v>
      </c>
      <c r="W4142" s="34" t="s">
        <v>15768</v>
      </c>
      <c r="X4142" s="34" t="s">
        <v>3476</v>
      </c>
    </row>
    <row r="4143" spans="14:24" x14ac:dyDescent="0.25">
      <c r="N4143" s="34" t="s">
        <v>3476</v>
      </c>
      <c r="O4143" s="34" t="s">
        <v>15764</v>
      </c>
      <c r="P4143" s="69">
        <v>7942</v>
      </c>
      <c r="Q4143" s="34" t="s">
        <v>15769</v>
      </c>
      <c r="R4143" s="34" t="s">
        <v>15770</v>
      </c>
      <c r="S4143" s="69">
        <v>36720</v>
      </c>
      <c r="T4143" s="70" t="s">
        <v>15771</v>
      </c>
      <c r="U4143" s="34" t="s">
        <v>5037</v>
      </c>
      <c r="V4143" s="34" t="s">
        <v>5037</v>
      </c>
      <c r="W4143" s="34" t="s">
        <v>15768</v>
      </c>
      <c r="X4143" s="34" t="s">
        <v>3476</v>
      </c>
    </row>
    <row r="4144" spans="14:24" x14ac:dyDescent="0.25">
      <c r="N4144" s="34" t="s">
        <v>3476</v>
      </c>
      <c r="O4144" s="34" t="s">
        <v>15764</v>
      </c>
      <c r="P4144" s="69">
        <v>8090</v>
      </c>
      <c r="Q4144" s="34" t="s">
        <v>15772</v>
      </c>
      <c r="R4144" s="34" t="s">
        <v>15773</v>
      </c>
      <c r="S4144" s="69">
        <v>47812</v>
      </c>
      <c r="T4144" s="70" t="s">
        <v>15774</v>
      </c>
      <c r="U4144" s="34" t="s">
        <v>5037</v>
      </c>
      <c r="V4144" s="34" t="s">
        <v>5037</v>
      </c>
      <c r="W4144" s="34" t="s">
        <v>15768</v>
      </c>
      <c r="X4144" s="34" t="s">
        <v>3476</v>
      </c>
    </row>
    <row r="4145" spans="14:24" x14ac:dyDescent="0.25">
      <c r="N4145" s="34" t="s">
        <v>3476</v>
      </c>
      <c r="O4145" s="34" t="s">
        <v>15764</v>
      </c>
      <c r="P4145" s="69">
        <v>8774</v>
      </c>
      <c r="Q4145" s="34" t="s">
        <v>15775</v>
      </c>
      <c r="R4145" s="34" t="s">
        <v>15776</v>
      </c>
      <c r="S4145" s="69">
        <v>48829</v>
      </c>
      <c r="T4145" s="70" t="s">
        <v>15777</v>
      </c>
      <c r="U4145" s="34" t="s">
        <v>4638</v>
      </c>
      <c r="V4145" s="34" t="s">
        <v>4639</v>
      </c>
      <c r="W4145" s="34" t="s">
        <v>15768</v>
      </c>
      <c r="X4145" s="34" t="s">
        <v>3476</v>
      </c>
    </row>
    <row r="4146" spans="14:24" x14ac:dyDescent="0.25">
      <c r="N4146" s="34" t="s">
        <v>3476</v>
      </c>
      <c r="O4146" s="34" t="s">
        <v>15778</v>
      </c>
      <c r="P4146" s="69">
        <v>4596</v>
      </c>
      <c r="Q4146" s="34" t="s">
        <v>15779</v>
      </c>
      <c r="R4146" s="34" t="s">
        <v>15780</v>
      </c>
      <c r="S4146" s="69">
        <v>19646</v>
      </c>
      <c r="T4146" s="70" t="s">
        <v>15781</v>
      </c>
      <c r="U4146" s="34" t="s">
        <v>5037</v>
      </c>
      <c r="V4146" s="34" t="s">
        <v>5037</v>
      </c>
      <c r="W4146" s="34" t="s">
        <v>15782</v>
      </c>
      <c r="X4146" s="34" t="s">
        <v>3476</v>
      </c>
    </row>
    <row r="4147" spans="14:24" x14ac:dyDescent="0.25">
      <c r="N4147" s="34" t="s">
        <v>3476</v>
      </c>
      <c r="O4147" s="34" t="s">
        <v>15778</v>
      </c>
      <c r="P4147" s="69">
        <v>6720</v>
      </c>
      <c r="Q4147" s="34" t="s">
        <v>15783</v>
      </c>
      <c r="R4147" s="34" t="s">
        <v>15784</v>
      </c>
      <c r="S4147" s="69">
        <v>20906</v>
      </c>
      <c r="T4147" s="70" t="s">
        <v>15785</v>
      </c>
      <c r="U4147" s="34" t="s">
        <v>4644</v>
      </c>
      <c r="V4147" s="34" t="s">
        <v>4645</v>
      </c>
      <c r="W4147" s="34" t="s">
        <v>15786</v>
      </c>
      <c r="X4147" s="34" t="s">
        <v>3476</v>
      </c>
    </row>
    <row r="4148" spans="14:24" x14ac:dyDescent="0.25">
      <c r="N4148" s="34" t="s">
        <v>3476</v>
      </c>
      <c r="O4148" s="34" t="s">
        <v>15787</v>
      </c>
      <c r="P4148" s="69">
        <v>6902</v>
      </c>
      <c r="Q4148" s="70" t="s">
        <v>15788</v>
      </c>
      <c r="R4148" s="34" t="s">
        <v>15789</v>
      </c>
      <c r="S4148" s="69">
        <v>47449</v>
      </c>
      <c r="T4148" s="70" t="s">
        <v>15790</v>
      </c>
      <c r="U4148" s="34" t="s">
        <v>4638</v>
      </c>
      <c r="V4148" s="34" t="s">
        <v>4639</v>
      </c>
      <c r="W4148" s="70" t="s">
        <v>15791</v>
      </c>
      <c r="X4148" s="34" t="s">
        <v>3476</v>
      </c>
    </row>
    <row r="4149" spans="14:24" x14ac:dyDescent="0.25">
      <c r="N4149" s="34" t="s">
        <v>3476</v>
      </c>
      <c r="O4149" s="34" t="s">
        <v>15787</v>
      </c>
      <c r="P4149" s="69">
        <v>7849</v>
      </c>
      <c r="Q4149" s="70" t="s">
        <v>15792</v>
      </c>
      <c r="R4149" s="34" t="s">
        <v>15793</v>
      </c>
      <c r="S4149" s="69">
        <v>47444</v>
      </c>
      <c r="T4149" s="70" t="s">
        <v>15794</v>
      </c>
      <c r="U4149" s="34" t="s">
        <v>4638</v>
      </c>
      <c r="V4149" s="34" t="s">
        <v>4639</v>
      </c>
      <c r="W4149" s="70" t="s">
        <v>15795</v>
      </c>
      <c r="X4149" s="34" t="s">
        <v>3476</v>
      </c>
    </row>
    <row r="4150" spans="14:24" x14ac:dyDescent="0.25">
      <c r="N4150" s="34" t="s">
        <v>3476</v>
      </c>
      <c r="O4150" s="34" t="s">
        <v>15787</v>
      </c>
      <c r="P4150" s="69">
        <v>7857</v>
      </c>
      <c r="Q4150" s="34" t="s">
        <v>15796</v>
      </c>
      <c r="R4150" s="34" t="s">
        <v>15797</v>
      </c>
      <c r="S4150" s="69">
        <v>47458</v>
      </c>
      <c r="T4150" s="70" t="s">
        <v>15798</v>
      </c>
      <c r="U4150" s="34" t="s">
        <v>4638</v>
      </c>
      <c r="V4150" s="34" t="s">
        <v>4639</v>
      </c>
      <c r="W4150" s="70" t="s">
        <v>15799</v>
      </c>
      <c r="X4150" s="34" t="s">
        <v>3476</v>
      </c>
    </row>
    <row r="4151" spans="14:24" x14ac:dyDescent="0.25">
      <c r="N4151" s="34" t="s">
        <v>3476</v>
      </c>
      <c r="O4151" s="34" t="s">
        <v>15787</v>
      </c>
      <c r="P4151" s="69">
        <v>8465</v>
      </c>
      <c r="Q4151" s="34" t="s">
        <v>15800</v>
      </c>
      <c r="R4151" s="34" t="s">
        <v>15801</v>
      </c>
      <c r="S4151" s="69">
        <v>47443</v>
      </c>
      <c r="T4151" s="70" t="s">
        <v>15802</v>
      </c>
      <c r="U4151" s="34" t="s">
        <v>4638</v>
      </c>
      <c r="V4151" s="34" t="s">
        <v>4639</v>
      </c>
      <c r="W4151" s="70" t="s">
        <v>15791</v>
      </c>
      <c r="X4151" s="34" t="s">
        <v>3476</v>
      </c>
    </row>
    <row r="4152" spans="14:24" x14ac:dyDescent="0.25">
      <c r="N4152" s="34" t="s">
        <v>3476</v>
      </c>
      <c r="O4152" s="34" t="s">
        <v>15787</v>
      </c>
      <c r="P4152" s="69">
        <v>8950</v>
      </c>
      <c r="Q4152" s="34" t="s">
        <v>15803</v>
      </c>
      <c r="R4152" s="34" t="s">
        <v>15804</v>
      </c>
      <c r="S4152" s="69">
        <v>52444</v>
      </c>
      <c r="T4152" s="70" t="s">
        <v>15805</v>
      </c>
      <c r="U4152" s="34" t="s">
        <v>4638</v>
      </c>
      <c r="V4152" s="34" t="s">
        <v>4639</v>
      </c>
      <c r="W4152" s="70" t="s">
        <v>15806</v>
      </c>
      <c r="X4152" s="34" t="s">
        <v>3476</v>
      </c>
    </row>
    <row r="4153" spans="14:24" x14ac:dyDescent="0.25">
      <c r="N4153" s="34" t="s">
        <v>3476</v>
      </c>
      <c r="O4153" s="34" t="s">
        <v>15787</v>
      </c>
      <c r="P4153" s="69">
        <v>8951</v>
      </c>
      <c r="Q4153" s="34" t="s">
        <v>15807</v>
      </c>
      <c r="R4153" s="34" t="s">
        <v>15808</v>
      </c>
      <c r="S4153" s="69">
        <v>53104</v>
      </c>
      <c r="T4153" s="70" t="s">
        <v>15809</v>
      </c>
      <c r="U4153" s="34" t="s">
        <v>4638</v>
      </c>
      <c r="V4153" s="34" t="s">
        <v>4639</v>
      </c>
      <c r="W4153" s="70" t="s">
        <v>15810</v>
      </c>
      <c r="X4153" s="34" t="s">
        <v>3476</v>
      </c>
    </row>
    <row r="4154" spans="14:24" x14ac:dyDescent="0.25">
      <c r="N4154" s="34" t="s">
        <v>3476</v>
      </c>
      <c r="O4154" s="34" t="s">
        <v>15787</v>
      </c>
      <c r="P4154" s="69">
        <v>9217</v>
      </c>
      <c r="Q4154" s="34" t="s">
        <v>15811</v>
      </c>
      <c r="R4154" s="34" t="s">
        <v>15812</v>
      </c>
      <c r="S4154" s="69">
        <v>57465</v>
      </c>
      <c r="T4154" s="70" t="s">
        <v>15813</v>
      </c>
      <c r="U4154" s="34" t="s">
        <v>4638</v>
      </c>
      <c r="V4154" s="34" t="s">
        <v>4639</v>
      </c>
      <c r="W4154" s="70" t="s">
        <v>15806</v>
      </c>
      <c r="X4154" s="34" t="s">
        <v>3476</v>
      </c>
    </row>
    <row r="4155" spans="14:24" x14ac:dyDescent="0.25">
      <c r="N4155" s="34" t="s">
        <v>3476</v>
      </c>
      <c r="O4155" s="34" t="s">
        <v>15787</v>
      </c>
      <c r="P4155" s="69">
        <v>9218</v>
      </c>
      <c r="Q4155" s="34" t="s">
        <v>15814</v>
      </c>
      <c r="R4155" s="34" t="s">
        <v>15815</v>
      </c>
      <c r="S4155" s="69">
        <v>57509</v>
      </c>
      <c r="T4155" s="70" t="s">
        <v>15816</v>
      </c>
      <c r="U4155" s="34" t="s">
        <v>4638</v>
      </c>
      <c r="V4155" s="34" t="s">
        <v>4639</v>
      </c>
      <c r="W4155" s="70" t="s">
        <v>15810</v>
      </c>
      <c r="X4155" s="34" t="s">
        <v>3476</v>
      </c>
    </row>
    <row r="4156" spans="14:24" x14ac:dyDescent="0.25">
      <c r="N4156" s="34" t="s">
        <v>3476</v>
      </c>
      <c r="O4156" s="34" t="s">
        <v>15817</v>
      </c>
      <c r="P4156" s="69">
        <v>2337</v>
      </c>
      <c r="Q4156" s="34" t="s">
        <v>15818</v>
      </c>
      <c r="R4156" s="34" t="s">
        <v>15819</v>
      </c>
      <c r="S4156" s="69">
        <v>55507</v>
      </c>
      <c r="T4156" s="70" t="s">
        <v>15820</v>
      </c>
      <c r="U4156" s="34" t="s">
        <v>5017</v>
      </c>
      <c r="V4156" s="34" t="s">
        <v>5017</v>
      </c>
      <c r="W4156" s="34" t="s">
        <v>5018</v>
      </c>
      <c r="X4156" s="34" t="s">
        <v>3476</v>
      </c>
    </row>
    <row r="4157" spans="14:24" x14ac:dyDescent="0.25">
      <c r="N4157" s="34" t="s">
        <v>3476</v>
      </c>
      <c r="O4157" s="34" t="s">
        <v>15817</v>
      </c>
      <c r="P4157" s="69">
        <v>2337</v>
      </c>
      <c r="Q4157" s="34" t="s">
        <v>15818</v>
      </c>
      <c r="R4157" s="34" t="s">
        <v>15821</v>
      </c>
      <c r="S4157" s="69">
        <v>55525</v>
      </c>
      <c r="T4157" s="70" t="s">
        <v>15822</v>
      </c>
      <c r="U4157" s="34" t="s">
        <v>5017</v>
      </c>
      <c r="V4157" s="34" t="s">
        <v>5017</v>
      </c>
      <c r="W4157" s="34" t="s">
        <v>5018</v>
      </c>
      <c r="X4157" s="34" t="s">
        <v>3476</v>
      </c>
    </row>
    <row r="4158" spans="14:24" x14ac:dyDescent="0.25">
      <c r="N4158" s="34" t="s">
        <v>3476</v>
      </c>
      <c r="O4158" s="34" t="s">
        <v>15817</v>
      </c>
      <c r="P4158" s="69">
        <v>9195</v>
      </c>
      <c r="Q4158" s="34" t="s">
        <v>15823</v>
      </c>
      <c r="R4158" s="34" t="s">
        <v>15824</v>
      </c>
      <c r="S4158" s="69">
        <v>56567</v>
      </c>
      <c r="T4158" s="70" t="s">
        <v>15825</v>
      </c>
      <c r="U4158" s="34" t="s">
        <v>5017</v>
      </c>
      <c r="V4158" s="34" t="s">
        <v>5017</v>
      </c>
      <c r="W4158" s="34" t="s">
        <v>5018</v>
      </c>
      <c r="X4158" s="34" t="s">
        <v>3476</v>
      </c>
    </row>
    <row r="4159" spans="14:24" x14ac:dyDescent="0.25">
      <c r="N4159" s="34" t="s">
        <v>3476</v>
      </c>
      <c r="O4159" s="34" t="s">
        <v>15817</v>
      </c>
      <c r="P4159" s="69">
        <v>9195</v>
      </c>
      <c r="Q4159" s="34" t="s">
        <v>15823</v>
      </c>
      <c r="R4159" s="34" t="s">
        <v>15826</v>
      </c>
      <c r="S4159" s="69">
        <v>56576</v>
      </c>
      <c r="T4159" s="70" t="s">
        <v>15827</v>
      </c>
      <c r="U4159" s="34" t="s">
        <v>5017</v>
      </c>
      <c r="V4159" s="34" t="s">
        <v>5017</v>
      </c>
      <c r="W4159" s="34" t="s">
        <v>5018</v>
      </c>
      <c r="X4159" s="34" t="s">
        <v>3476</v>
      </c>
    </row>
    <row r="4160" spans="14:24" x14ac:dyDescent="0.25">
      <c r="N4160" s="34" t="s">
        <v>3476</v>
      </c>
      <c r="O4160" s="34" t="s">
        <v>15817</v>
      </c>
      <c r="P4160" s="69">
        <v>9196</v>
      </c>
      <c r="Q4160" s="34" t="s">
        <v>15828</v>
      </c>
      <c r="R4160" s="34" t="s">
        <v>15829</v>
      </c>
      <c r="S4160" s="69">
        <v>56575</v>
      </c>
      <c r="T4160" s="70" t="s">
        <v>15830</v>
      </c>
      <c r="U4160" s="34" t="s">
        <v>5017</v>
      </c>
      <c r="V4160" s="34" t="s">
        <v>5017</v>
      </c>
      <c r="W4160" s="34" t="s">
        <v>5018</v>
      </c>
      <c r="X4160" s="34" t="s">
        <v>3476</v>
      </c>
    </row>
    <row r="4161" spans="14:24" x14ac:dyDescent="0.25">
      <c r="N4161" s="34" t="s">
        <v>3476</v>
      </c>
      <c r="O4161" s="34" t="s">
        <v>15817</v>
      </c>
      <c r="P4161" s="69">
        <v>9196</v>
      </c>
      <c r="Q4161" s="34" t="s">
        <v>15828</v>
      </c>
      <c r="R4161" s="34" t="s">
        <v>15831</v>
      </c>
      <c r="S4161" s="69">
        <v>56642</v>
      </c>
      <c r="T4161" s="70" t="s">
        <v>15832</v>
      </c>
      <c r="U4161" s="34" t="s">
        <v>5017</v>
      </c>
      <c r="V4161" s="34" t="s">
        <v>5017</v>
      </c>
      <c r="W4161" s="34" t="s">
        <v>5018</v>
      </c>
      <c r="X4161" s="34" t="s">
        <v>3476</v>
      </c>
    </row>
    <row r="4162" spans="14:24" x14ac:dyDescent="0.25">
      <c r="N4162" s="34" t="s">
        <v>3476</v>
      </c>
      <c r="O4162" s="34" t="s">
        <v>15817</v>
      </c>
      <c r="P4162" s="69">
        <v>9197</v>
      </c>
      <c r="Q4162" s="34" t="s">
        <v>15833</v>
      </c>
      <c r="R4162" s="34" t="s">
        <v>15834</v>
      </c>
      <c r="S4162" s="69">
        <v>57772</v>
      </c>
      <c r="T4162" s="70" t="s">
        <v>15835</v>
      </c>
      <c r="U4162" s="34" t="s">
        <v>5017</v>
      </c>
      <c r="V4162" s="34" t="s">
        <v>5017</v>
      </c>
      <c r="W4162" s="34" t="s">
        <v>5018</v>
      </c>
      <c r="X4162" s="34" t="s">
        <v>3476</v>
      </c>
    </row>
    <row r="4163" spans="14:24" x14ac:dyDescent="0.25">
      <c r="N4163" s="34" t="s">
        <v>3476</v>
      </c>
      <c r="O4163" s="34" t="s">
        <v>15817</v>
      </c>
      <c r="P4163" s="69">
        <v>9197</v>
      </c>
      <c r="Q4163" s="34" t="s">
        <v>15833</v>
      </c>
      <c r="R4163" s="34" t="s">
        <v>15836</v>
      </c>
      <c r="S4163" s="69">
        <v>57787</v>
      </c>
      <c r="T4163" s="70" t="s">
        <v>15837</v>
      </c>
      <c r="U4163" s="34" t="s">
        <v>5017</v>
      </c>
      <c r="V4163" s="34" t="s">
        <v>5017</v>
      </c>
      <c r="W4163" s="34" t="s">
        <v>5018</v>
      </c>
      <c r="X4163" s="34" t="s">
        <v>3476</v>
      </c>
    </row>
    <row r="4164" spans="14:24" x14ac:dyDescent="0.25">
      <c r="N4164" s="34" t="s">
        <v>3476</v>
      </c>
      <c r="O4164" s="34" t="s">
        <v>15838</v>
      </c>
      <c r="P4164" s="69">
        <v>4434</v>
      </c>
      <c r="Q4164" s="34" t="s">
        <v>15839</v>
      </c>
      <c r="R4164" s="34" t="s">
        <v>15840</v>
      </c>
      <c r="S4164" s="69">
        <v>15013</v>
      </c>
      <c r="T4164" s="70" t="s">
        <v>15841</v>
      </c>
      <c r="U4164" s="34" t="s">
        <v>4638</v>
      </c>
      <c r="V4164" s="34" t="s">
        <v>4639</v>
      </c>
      <c r="W4164" s="34" t="s">
        <v>15842</v>
      </c>
      <c r="X4164" s="34" t="s">
        <v>3476</v>
      </c>
    </row>
    <row r="4165" spans="14:24" x14ac:dyDescent="0.25">
      <c r="N4165" s="34" t="s">
        <v>3476</v>
      </c>
      <c r="O4165" s="34" t="s">
        <v>15843</v>
      </c>
      <c r="P4165" s="69">
        <v>3042</v>
      </c>
      <c r="Q4165" s="34" t="s">
        <v>15844</v>
      </c>
      <c r="R4165" s="34" t="s">
        <v>15845</v>
      </c>
      <c r="S4165" s="69">
        <v>4701</v>
      </c>
      <c r="T4165" s="70" t="s">
        <v>15846</v>
      </c>
      <c r="U4165" s="34" t="s">
        <v>5017</v>
      </c>
      <c r="V4165" s="34" t="s">
        <v>5017</v>
      </c>
      <c r="W4165" s="34" t="s">
        <v>15847</v>
      </c>
      <c r="X4165" s="34" t="s">
        <v>3476</v>
      </c>
    </row>
    <row r="4166" spans="14:24" x14ac:dyDescent="0.25">
      <c r="N4166" s="34" t="s">
        <v>3476</v>
      </c>
      <c r="O4166" s="34" t="s">
        <v>15848</v>
      </c>
      <c r="P4166" s="69">
        <v>3041</v>
      </c>
      <c r="Q4166" s="34" t="s">
        <v>15849</v>
      </c>
      <c r="R4166" s="34" t="s">
        <v>15850</v>
      </c>
      <c r="S4166" s="69">
        <v>20739</v>
      </c>
      <c r="T4166" s="70" t="s">
        <v>15851</v>
      </c>
      <c r="U4166" s="34" t="s">
        <v>5017</v>
      </c>
      <c r="V4166" s="34" t="s">
        <v>5017</v>
      </c>
      <c r="W4166" s="34" t="s">
        <v>5018</v>
      </c>
      <c r="X4166" s="34" t="s">
        <v>3476</v>
      </c>
    </row>
    <row r="4167" spans="14:24" x14ac:dyDescent="0.25">
      <c r="N4167" s="34" t="s">
        <v>3476</v>
      </c>
      <c r="O4167" s="34" t="s">
        <v>15848</v>
      </c>
      <c r="P4167" s="69">
        <v>3041</v>
      </c>
      <c r="Q4167" s="34" t="s">
        <v>15849</v>
      </c>
      <c r="R4167" s="34" t="s">
        <v>15852</v>
      </c>
      <c r="S4167" s="69">
        <v>4043</v>
      </c>
      <c r="T4167" s="70" t="s">
        <v>15853</v>
      </c>
      <c r="U4167" s="34" t="s">
        <v>5017</v>
      </c>
      <c r="V4167" s="34" t="s">
        <v>5017</v>
      </c>
      <c r="W4167" s="34" t="s">
        <v>5018</v>
      </c>
      <c r="X4167" s="34" t="s">
        <v>3476</v>
      </c>
    </row>
    <row r="4168" spans="14:24" x14ac:dyDescent="0.25">
      <c r="N4168" s="34" t="s">
        <v>3476</v>
      </c>
      <c r="O4168" s="34" t="s">
        <v>15854</v>
      </c>
      <c r="P4168" s="69">
        <v>8299</v>
      </c>
      <c r="Q4168" s="34" t="s">
        <v>15855</v>
      </c>
      <c r="R4168" s="34" t="s">
        <v>15856</v>
      </c>
      <c r="S4168" s="69">
        <v>42100</v>
      </c>
      <c r="T4168" s="70" t="s">
        <v>15857</v>
      </c>
      <c r="U4168" s="34" t="s">
        <v>3704</v>
      </c>
      <c r="V4168" s="34" t="s">
        <v>3704</v>
      </c>
      <c r="W4168" s="34" t="s">
        <v>3705</v>
      </c>
      <c r="X4168" s="34" t="s">
        <v>3476</v>
      </c>
    </row>
    <row r="4169" spans="14:24" x14ac:dyDescent="0.25">
      <c r="N4169" s="34" t="s">
        <v>3476</v>
      </c>
      <c r="O4169" s="34" t="s">
        <v>15854</v>
      </c>
      <c r="P4169" s="69">
        <v>8300</v>
      </c>
      <c r="Q4169" s="34" t="s">
        <v>15858</v>
      </c>
      <c r="R4169" s="34" t="s">
        <v>15859</v>
      </c>
      <c r="S4169" s="69">
        <v>42110</v>
      </c>
      <c r="T4169" s="70" t="s">
        <v>15860</v>
      </c>
      <c r="U4169" s="34" t="s">
        <v>3704</v>
      </c>
      <c r="V4169" s="34" t="s">
        <v>3704</v>
      </c>
      <c r="W4169" s="34" t="s">
        <v>3705</v>
      </c>
      <c r="X4169" s="34" t="s">
        <v>3476</v>
      </c>
    </row>
    <row r="4170" spans="14:24" x14ac:dyDescent="0.25">
      <c r="N4170" s="34" t="s">
        <v>3476</v>
      </c>
      <c r="O4170" s="34" t="s">
        <v>15854</v>
      </c>
      <c r="P4170" s="69">
        <v>8562</v>
      </c>
      <c r="Q4170" s="34" t="s">
        <v>15861</v>
      </c>
      <c r="R4170" s="34" t="s">
        <v>15862</v>
      </c>
      <c r="S4170" s="69">
        <v>42109</v>
      </c>
      <c r="T4170" s="34" t="s">
        <v>15863</v>
      </c>
      <c r="U4170" s="34" t="s">
        <v>3704</v>
      </c>
      <c r="V4170" s="34" t="s">
        <v>3704</v>
      </c>
      <c r="W4170" s="34" t="s">
        <v>3705</v>
      </c>
      <c r="X4170" s="34" t="s">
        <v>3476</v>
      </c>
    </row>
    <row r="4171" spans="14:24" x14ac:dyDescent="0.25">
      <c r="N4171" s="34" t="s">
        <v>3476</v>
      </c>
      <c r="O4171" s="34" t="s">
        <v>15854</v>
      </c>
      <c r="P4171" s="69">
        <v>8804</v>
      </c>
      <c r="Q4171" s="34" t="s">
        <v>15864</v>
      </c>
      <c r="R4171" s="34" t="s">
        <v>15865</v>
      </c>
      <c r="S4171" s="69">
        <v>42108</v>
      </c>
      <c r="T4171" s="70" t="s">
        <v>15866</v>
      </c>
      <c r="U4171" s="34" t="s">
        <v>3704</v>
      </c>
      <c r="V4171" s="34" t="s">
        <v>3704</v>
      </c>
      <c r="W4171" s="34" t="s">
        <v>3705</v>
      </c>
      <c r="X4171" s="34" t="s">
        <v>3476</v>
      </c>
    </row>
    <row r="4172" spans="14:24" x14ac:dyDescent="0.25">
      <c r="N4172" s="34" t="s">
        <v>3476</v>
      </c>
      <c r="O4172" s="34" t="s">
        <v>15867</v>
      </c>
      <c r="P4172" s="69">
        <v>3040</v>
      </c>
      <c r="Q4172" s="34" t="s">
        <v>15868</v>
      </c>
      <c r="R4172" s="34" t="s">
        <v>15869</v>
      </c>
      <c r="S4172" s="69">
        <v>58118</v>
      </c>
      <c r="T4172" s="70" t="s">
        <v>15870</v>
      </c>
      <c r="U4172" s="34" t="s">
        <v>4638</v>
      </c>
      <c r="V4172" s="34" t="s">
        <v>4639</v>
      </c>
      <c r="W4172" s="34" t="s">
        <v>15871</v>
      </c>
      <c r="X4172" s="34" t="s">
        <v>3476</v>
      </c>
    </row>
    <row r="4173" spans="14:24" x14ac:dyDescent="0.25">
      <c r="N4173" s="34" t="s">
        <v>3476</v>
      </c>
      <c r="O4173" s="34" t="s">
        <v>15867</v>
      </c>
      <c r="P4173" s="69">
        <v>4995</v>
      </c>
      <c r="Q4173" s="34" t="s">
        <v>15872</v>
      </c>
      <c r="R4173" s="34" t="s">
        <v>15873</v>
      </c>
      <c r="S4173" s="69">
        <v>55573</v>
      </c>
      <c r="T4173" s="70" t="s">
        <v>15874</v>
      </c>
      <c r="U4173" s="34" t="s">
        <v>4638</v>
      </c>
      <c r="V4173" s="34" t="s">
        <v>4639</v>
      </c>
      <c r="W4173" s="34" t="s">
        <v>15871</v>
      </c>
      <c r="X4173" s="34" t="s">
        <v>3476</v>
      </c>
    </row>
    <row r="4174" spans="14:24" x14ac:dyDescent="0.25">
      <c r="N4174" s="71" t="s">
        <v>3476</v>
      </c>
      <c r="O4174" s="34" t="s">
        <v>15875</v>
      </c>
      <c r="P4174" s="69">
        <v>4335</v>
      </c>
      <c r="Q4174" s="34" t="s">
        <v>15876</v>
      </c>
      <c r="R4174" s="34" t="s">
        <v>1904</v>
      </c>
      <c r="S4174" s="69">
        <v>15001</v>
      </c>
      <c r="T4174" s="70" t="s">
        <v>15877</v>
      </c>
      <c r="U4174" s="34" t="s">
        <v>4699</v>
      </c>
      <c r="V4174" s="34" t="s">
        <v>4699</v>
      </c>
      <c r="W4174" s="34" t="s">
        <v>11291</v>
      </c>
      <c r="X4174" s="71" t="s">
        <v>3476</v>
      </c>
    </row>
    <row r="4175" spans="14:24" x14ac:dyDescent="0.25">
      <c r="N4175" s="71" t="s">
        <v>3476</v>
      </c>
      <c r="O4175" s="34" t="s">
        <v>15878</v>
      </c>
      <c r="P4175" s="69">
        <v>5565</v>
      </c>
      <c r="Q4175" s="70" t="s">
        <v>15879</v>
      </c>
      <c r="R4175" s="34" t="s">
        <v>353</v>
      </c>
      <c r="S4175" s="69">
        <v>53198</v>
      </c>
      <c r="T4175" s="70" t="s">
        <v>15880</v>
      </c>
      <c r="U4175" s="34" t="s">
        <v>4699</v>
      </c>
      <c r="V4175" s="34" t="s">
        <v>4699</v>
      </c>
      <c r="W4175" s="34" t="s">
        <v>15881</v>
      </c>
      <c r="X4175" s="71" t="s">
        <v>3476</v>
      </c>
    </row>
    <row r="4176" spans="14:24" x14ac:dyDescent="0.25">
      <c r="N4176" s="71" t="s">
        <v>3475</v>
      </c>
      <c r="O4176" s="34" t="s">
        <v>15882</v>
      </c>
      <c r="P4176" s="69">
        <v>6800</v>
      </c>
      <c r="Q4176" s="34" t="s">
        <v>15883</v>
      </c>
      <c r="R4176" s="34" t="s">
        <v>708</v>
      </c>
      <c r="S4176" s="69">
        <v>19370</v>
      </c>
      <c r="T4176" s="70" t="s">
        <v>15884</v>
      </c>
      <c r="U4176" s="34" t="s">
        <v>4699</v>
      </c>
      <c r="V4176" s="34" t="s">
        <v>4699</v>
      </c>
      <c r="W4176" s="34" t="s">
        <v>15885</v>
      </c>
      <c r="X4176" s="71" t="s">
        <v>3475</v>
      </c>
    </row>
    <row r="4177" spans="14:24" x14ac:dyDescent="0.25">
      <c r="N4177" s="71" t="s">
        <v>3474</v>
      </c>
      <c r="O4177" s="34" t="s">
        <v>15886</v>
      </c>
      <c r="P4177" s="69">
        <v>4738</v>
      </c>
      <c r="Q4177" s="70" t="s">
        <v>15887</v>
      </c>
      <c r="R4177" s="34" t="s">
        <v>137</v>
      </c>
      <c r="S4177" s="69">
        <v>60947</v>
      </c>
      <c r="T4177" s="70" t="s">
        <v>15888</v>
      </c>
      <c r="U4177" s="34" t="s">
        <v>4699</v>
      </c>
      <c r="V4177" s="34" t="s">
        <v>4699</v>
      </c>
      <c r="W4177" s="70" t="s">
        <v>15889</v>
      </c>
      <c r="X4177" s="71" t="s">
        <v>3474</v>
      </c>
    </row>
    <row r="4178" spans="14:24" x14ac:dyDescent="0.25">
      <c r="N4178" s="71" t="s">
        <v>3474</v>
      </c>
      <c r="O4178" s="34" t="s">
        <v>15886</v>
      </c>
      <c r="P4178" s="69">
        <v>4932</v>
      </c>
      <c r="Q4178" s="34" t="s">
        <v>15890</v>
      </c>
      <c r="R4178" s="34" t="s">
        <v>1945</v>
      </c>
      <c r="S4178" s="69">
        <v>60662</v>
      </c>
      <c r="T4178" s="70" t="s">
        <v>15891</v>
      </c>
      <c r="U4178" s="34" t="s">
        <v>4699</v>
      </c>
      <c r="V4178" s="34" t="s">
        <v>4699</v>
      </c>
      <c r="W4178" s="70" t="s">
        <v>15892</v>
      </c>
      <c r="X4178" s="71" t="s">
        <v>3474</v>
      </c>
    </row>
    <row r="4179" spans="14:24" x14ac:dyDescent="0.25">
      <c r="N4179" s="71" t="s">
        <v>3474</v>
      </c>
      <c r="O4179" s="34" t="s">
        <v>15886</v>
      </c>
      <c r="P4179" s="69">
        <v>7024</v>
      </c>
      <c r="Q4179" s="34" t="s">
        <v>15893</v>
      </c>
      <c r="R4179" s="34" t="s">
        <v>968</v>
      </c>
      <c r="S4179" s="69">
        <v>44871</v>
      </c>
      <c r="T4179" s="70" t="s">
        <v>15894</v>
      </c>
      <c r="U4179" s="34" t="s">
        <v>4699</v>
      </c>
      <c r="V4179" s="34" t="s">
        <v>4699</v>
      </c>
      <c r="W4179" s="34" t="s">
        <v>15895</v>
      </c>
      <c r="X4179" s="71" t="s">
        <v>3474</v>
      </c>
    </row>
    <row r="4180" spans="14:24" x14ac:dyDescent="0.25">
      <c r="N4180" s="71" t="s">
        <v>3474</v>
      </c>
      <c r="O4180" s="34" t="s">
        <v>15886</v>
      </c>
      <c r="P4180" s="69">
        <v>7902</v>
      </c>
      <c r="Q4180" s="70" t="s">
        <v>15896</v>
      </c>
      <c r="R4180" s="34" t="s">
        <v>121</v>
      </c>
      <c r="S4180" s="69">
        <v>60679</v>
      </c>
      <c r="T4180" s="70" t="s">
        <v>15897</v>
      </c>
      <c r="U4180" s="34" t="s">
        <v>4699</v>
      </c>
      <c r="V4180" s="34" t="s">
        <v>4699</v>
      </c>
      <c r="W4180" s="34" t="s">
        <v>15898</v>
      </c>
      <c r="X4180" s="71" t="s">
        <v>3474</v>
      </c>
    </row>
    <row r="4181" spans="14:24" x14ac:dyDescent="0.25">
      <c r="N4181" s="71" t="s">
        <v>3474</v>
      </c>
      <c r="O4181" s="34" t="s">
        <v>40</v>
      </c>
      <c r="P4181" s="69">
        <v>4737</v>
      </c>
      <c r="Q4181" s="34" t="s">
        <v>15899</v>
      </c>
      <c r="R4181" s="34" t="s">
        <v>1651</v>
      </c>
      <c r="S4181" s="69">
        <v>23865</v>
      </c>
      <c r="T4181" s="70" t="s">
        <v>15900</v>
      </c>
      <c r="U4181" s="34" t="s">
        <v>4699</v>
      </c>
      <c r="V4181" s="34" t="s">
        <v>4699</v>
      </c>
      <c r="W4181" s="34" t="s">
        <v>15901</v>
      </c>
      <c r="X4181" s="71" t="s">
        <v>3474</v>
      </c>
    </row>
    <row r="4182" spans="14:24" x14ac:dyDescent="0.25">
      <c r="N4182" s="34" t="s">
        <v>3473</v>
      </c>
      <c r="O4182" s="34" t="s">
        <v>15902</v>
      </c>
      <c r="P4182" s="69">
        <v>5393</v>
      </c>
      <c r="Q4182" s="34" t="s">
        <v>15903</v>
      </c>
      <c r="R4182" s="34" t="s">
        <v>15904</v>
      </c>
      <c r="S4182" s="69">
        <v>46597</v>
      </c>
      <c r="T4182" s="70" t="s">
        <v>15905</v>
      </c>
      <c r="U4182" s="34" t="s">
        <v>15906</v>
      </c>
      <c r="V4182" s="34" t="s">
        <v>15907</v>
      </c>
      <c r="W4182" s="34" t="s">
        <v>15908</v>
      </c>
      <c r="X4182" s="34" t="s">
        <v>3473</v>
      </c>
    </row>
    <row r="4183" spans="14:24" x14ac:dyDescent="0.25">
      <c r="N4183" s="34" t="s">
        <v>3473</v>
      </c>
      <c r="O4183" s="34" t="s">
        <v>15902</v>
      </c>
      <c r="P4183" s="69">
        <v>5395</v>
      </c>
      <c r="Q4183" s="34" t="s">
        <v>15909</v>
      </c>
      <c r="R4183" s="34" t="s">
        <v>15910</v>
      </c>
      <c r="S4183" s="69">
        <v>46612</v>
      </c>
      <c r="T4183" s="70" t="s">
        <v>15911</v>
      </c>
      <c r="U4183" s="34" t="s">
        <v>15906</v>
      </c>
      <c r="V4183" s="34" t="s">
        <v>15907</v>
      </c>
      <c r="W4183" s="34" t="s">
        <v>15912</v>
      </c>
      <c r="X4183" s="34" t="s">
        <v>3473</v>
      </c>
    </row>
    <row r="4184" spans="14:24" x14ac:dyDescent="0.25">
      <c r="N4184" s="34" t="s">
        <v>3473</v>
      </c>
      <c r="O4184" s="34" t="s">
        <v>15902</v>
      </c>
      <c r="P4184" s="69">
        <v>5396</v>
      </c>
      <c r="Q4184" s="34" t="s">
        <v>15913</v>
      </c>
      <c r="R4184" s="34" t="s">
        <v>15914</v>
      </c>
      <c r="S4184" s="69">
        <v>46601</v>
      </c>
      <c r="T4184" s="70" t="s">
        <v>15915</v>
      </c>
      <c r="U4184" s="34" t="s">
        <v>15906</v>
      </c>
      <c r="V4184" s="34" t="s">
        <v>15907</v>
      </c>
      <c r="W4184" s="34" t="s">
        <v>15912</v>
      </c>
      <c r="X4184" s="34" t="s">
        <v>3473</v>
      </c>
    </row>
    <row r="4185" spans="14:24" x14ac:dyDescent="0.25">
      <c r="N4185" s="71" t="s">
        <v>3473</v>
      </c>
      <c r="O4185" s="34" t="s">
        <v>15916</v>
      </c>
      <c r="P4185" s="69">
        <v>5055</v>
      </c>
      <c r="Q4185" s="34" t="s">
        <v>15917</v>
      </c>
      <c r="R4185" s="34" t="s">
        <v>3686</v>
      </c>
      <c r="S4185" s="69">
        <v>46511</v>
      </c>
      <c r="T4185" s="70" t="s">
        <v>15918</v>
      </c>
      <c r="U4185" s="34" t="s">
        <v>15906</v>
      </c>
      <c r="V4185" s="34" t="s">
        <v>15907</v>
      </c>
      <c r="W4185" s="34" t="s">
        <v>15919</v>
      </c>
      <c r="X4185" s="71" t="s">
        <v>3473</v>
      </c>
    </row>
    <row r="4186" spans="14:24" x14ac:dyDescent="0.25">
      <c r="N4186" s="71" t="s">
        <v>3473</v>
      </c>
      <c r="O4186" s="34" t="s">
        <v>15916</v>
      </c>
      <c r="P4186" s="69">
        <v>9219</v>
      </c>
      <c r="Q4186" s="34" t="s">
        <v>15920</v>
      </c>
      <c r="R4186" s="34" t="s">
        <v>3685</v>
      </c>
      <c r="S4186" s="69">
        <v>57618</v>
      </c>
      <c r="T4186" s="70" t="s">
        <v>15921</v>
      </c>
      <c r="U4186" s="34" t="s">
        <v>15906</v>
      </c>
      <c r="V4186" s="34" t="s">
        <v>15907</v>
      </c>
      <c r="W4186" s="34" t="s">
        <v>15922</v>
      </c>
      <c r="X4186" s="71" t="s">
        <v>3473</v>
      </c>
    </row>
    <row r="4187" spans="14:24" x14ac:dyDescent="0.25">
      <c r="N4187" s="34" t="s">
        <v>3470</v>
      </c>
      <c r="O4187" s="34" t="s">
        <v>15923</v>
      </c>
      <c r="P4187" s="69">
        <v>2291</v>
      </c>
      <c r="Q4187" s="34" t="s">
        <v>15924</v>
      </c>
      <c r="R4187" s="34" t="s">
        <v>15925</v>
      </c>
      <c r="S4187" s="69">
        <v>47894</v>
      </c>
      <c r="T4187" s="70" t="s">
        <v>15926</v>
      </c>
      <c r="U4187" s="34" t="s">
        <v>3704</v>
      </c>
      <c r="V4187" s="34" t="s">
        <v>3704</v>
      </c>
      <c r="W4187" s="34" t="s">
        <v>3705</v>
      </c>
      <c r="X4187" s="34" t="s">
        <v>3470</v>
      </c>
    </row>
    <row r="4188" spans="14:24" x14ac:dyDescent="0.25">
      <c r="N4188" s="34" t="s">
        <v>3470</v>
      </c>
      <c r="O4188" s="34" t="s">
        <v>15923</v>
      </c>
      <c r="P4188" s="69">
        <v>2291</v>
      </c>
      <c r="Q4188" s="34" t="s">
        <v>15924</v>
      </c>
      <c r="R4188" s="34" t="s">
        <v>15927</v>
      </c>
      <c r="S4188" s="69">
        <v>47867</v>
      </c>
      <c r="T4188" s="34" t="s">
        <v>15928</v>
      </c>
      <c r="U4188" s="34" t="s">
        <v>3704</v>
      </c>
      <c r="V4188" s="34" t="s">
        <v>3704</v>
      </c>
      <c r="W4188" s="34" t="s">
        <v>3704</v>
      </c>
      <c r="X4188" s="34" t="s">
        <v>3470</v>
      </c>
    </row>
    <row r="4189" spans="14:24" x14ac:dyDescent="0.25">
      <c r="N4189" s="34" t="s">
        <v>3470</v>
      </c>
      <c r="O4189" s="34" t="s">
        <v>15923</v>
      </c>
      <c r="P4189" s="69">
        <v>2291</v>
      </c>
      <c r="Q4189" s="34" t="s">
        <v>15924</v>
      </c>
      <c r="R4189" s="34" t="s">
        <v>15929</v>
      </c>
      <c r="S4189" s="69">
        <v>24534</v>
      </c>
      <c r="T4189" s="70" t="s">
        <v>15930</v>
      </c>
      <c r="U4189" s="34" t="s">
        <v>3704</v>
      </c>
      <c r="V4189" s="34" t="s">
        <v>3704</v>
      </c>
      <c r="W4189" s="34" t="s">
        <v>3704</v>
      </c>
      <c r="X4189" s="34" t="s">
        <v>3470</v>
      </c>
    </row>
    <row r="4190" spans="14:24" x14ac:dyDescent="0.25">
      <c r="N4190" s="34" t="s">
        <v>3470</v>
      </c>
      <c r="O4190" s="34" t="s">
        <v>15923</v>
      </c>
      <c r="P4190" s="69">
        <v>2291</v>
      </c>
      <c r="Q4190" s="34" t="s">
        <v>15924</v>
      </c>
      <c r="R4190" s="34" t="s">
        <v>15931</v>
      </c>
      <c r="S4190" s="69">
        <v>27513</v>
      </c>
      <c r="T4190" s="70" t="s">
        <v>15932</v>
      </c>
      <c r="U4190" s="34" t="s">
        <v>3704</v>
      </c>
      <c r="V4190" s="34" t="s">
        <v>3704</v>
      </c>
      <c r="W4190" s="34" t="s">
        <v>3705</v>
      </c>
      <c r="X4190" s="34" t="s">
        <v>3470</v>
      </c>
    </row>
    <row r="4191" spans="14:24" x14ac:dyDescent="0.25">
      <c r="N4191" s="34" t="s">
        <v>3470</v>
      </c>
      <c r="O4191" s="34" t="s">
        <v>15923</v>
      </c>
      <c r="P4191" s="69">
        <v>2291</v>
      </c>
      <c r="Q4191" s="34" t="s">
        <v>15924</v>
      </c>
      <c r="R4191" s="34" t="s">
        <v>15933</v>
      </c>
      <c r="S4191" s="69">
        <v>47923</v>
      </c>
      <c r="T4191" s="70" t="s">
        <v>15934</v>
      </c>
      <c r="U4191" s="34" t="s">
        <v>3704</v>
      </c>
      <c r="V4191" s="34" t="s">
        <v>3704</v>
      </c>
      <c r="W4191" s="34" t="s">
        <v>3705</v>
      </c>
      <c r="X4191" s="34" t="s">
        <v>3470</v>
      </c>
    </row>
    <row r="4192" spans="14:24" x14ac:dyDescent="0.25">
      <c r="N4192" s="34" t="s">
        <v>3470</v>
      </c>
      <c r="O4192" s="34" t="s">
        <v>15923</v>
      </c>
      <c r="P4192" s="69">
        <v>2291</v>
      </c>
      <c r="Q4192" s="34" t="s">
        <v>15924</v>
      </c>
      <c r="R4192" s="34" t="s">
        <v>15935</v>
      </c>
      <c r="S4192" s="69">
        <v>47918</v>
      </c>
      <c r="T4192" s="70" t="s">
        <v>15936</v>
      </c>
      <c r="U4192" s="34" t="s">
        <v>3704</v>
      </c>
      <c r="V4192" s="34" t="s">
        <v>3704</v>
      </c>
      <c r="W4192" s="34" t="s">
        <v>3704</v>
      </c>
      <c r="X4192" s="34" t="s">
        <v>3470</v>
      </c>
    </row>
    <row r="4193" spans="14:24" x14ac:dyDescent="0.25">
      <c r="N4193" s="34" t="s">
        <v>3470</v>
      </c>
      <c r="O4193" s="34" t="s">
        <v>15923</v>
      </c>
      <c r="P4193" s="69">
        <v>2291</v>
      </c>
      <c r="Q4193" s="34" t="s">
        <v>15924</v>
      </c>
      <c r="R4193" s="34" t="s">
        <v>15937</v>
      </c>
      <c r="S4193" s="69">
        <v>48674</v>
      </c>
      <c r="T4193" s="70" t="s">
        <v>15938</v>
      </c>
      <c r="U4193" s="34" t="s">
        <v>3704</v>
      </c>
      <c r="V4193" s="34" t="s">
        <v>3704</v>
      </c>
      <c r="W4193" s="34" t="s">
        <v>3704</v>
      </c>
      <c r="X4193" s="34" t="s">
        <v>3470</v>
      </c>
    </row>
    <row r="4194" spans="14:24" x14ac:dyDescent="0.25">
      <c r="N4194" s="34" t="s">
        <v>3470</v>
      </c>
      <c r="O4194" s="34" t="s">
        <v>15923</v>
      </c>
      <c r="P4194" s="69">
        <v>2291</v>
      </c>
      <c r="Q4194" s="34" t="s">
        <v>15924</v>
      </c>
      <c r="R4194" s="34" t="s">
        <v>15939</v>
      </c>
      <c r="S4194" s="69">
        <v>1168</v>
      </c>
      <c r="T4194" s="70" t="s">
        <v>15940</v>
      </c>
      <c r="U4194" s="34" t="s">
        <v>3704</v>
      </c>
      <c r="V4194" s="34" t="s">
        <v>3704</v>
      </c>
      <c r="W4194" s="34" t="s">
        <v>3705</v>
      </c>
      <c r="X4194" s="34" t="s">
        <v>3470</v>
      </c>
    </row>
    <row r="4195" spans="14:24" x14ac:dyDescent="0.25">
      <c r="N4195" s="34" t="s">
        <v>3470</v>
      </c>
      <c r="O4195" s="34" t="s">
        <v>15923</v>
      </c>
      <c r="P4195" s="69">
        <v>2291</v>
      </c>
      <c r="Q4195" s="34" t="s">
        <v>15924</v>
      </c>
      <c r="R4195" s="34" t="s">
        <v>15941</v>
      </c>
      <c r="S4195" s="69">
        <v>48415</v>
      </c>
      <c r="T4195" s="70" t="s">
        <v>15942</v>
      </c>
      <c r="U4195" s="34" t="s">
        <v>3704</v>
      </c>
      <c r="V4195" s="34" t="s">
        <v>3704</v>
      </c>
      <c r="W4195" s="34" t="s">
        <v>3705</v>
      </c>
      <c r="X4195" s="34" t="s">
        <v>3470</v>
      </c>
    </row>
    <row r="4196" spans="14:24" x14ac:dyDescent="0.25">
      <c r="N4196" s="34" t="s">
        <v>3470</v>
      </c>
      <c r="O4196" s="34" t="s">
        <v>15923</v>
      </c>
      <c r="P4196" s="69">
        <v>2291</v>
      </c>
      <c r="Q4196" s="34" t="s">
        <v>15924</v>
      </c>
      <c r="R4196" s="34" t="s">
        <v>15943</v>
      </c>
      <c r="S4196" s="69">
        <v>48461</v>
      </c>
      <c r="T4196" s="70" t="s">
        <v>15944</v>
      </c>
      <c r="U4196" s="34" t="s">
        <v>3704</v>
      </c>
      <c r="V4196" s="34" t="s">
        <v>3704</v>
      </c>
      <c r="W4196" s="34" t="s">
        <v>3705</v>
      </c>
      <c r="X4196" s="34" t="s">
        <v>3470</v>
      </c>
    </row>
    <row r="4197" spans="14:24" x14ac:dyDescent="0.25">
      <c r="N4197" s="34" t="s">
        <v>3470</v>
      </c>
      <c r="O4197" s="34" t="s">
        <v>15923</v>
      </c>
      <c r="P4197" s="69">
        <v>2291</v>
      </c>
      <c r="Q4197" s="34" t="s">
        <v>15924</v>
      </c>
      <c r="R4197" s="34" t="s">
        <v>15945</v>
      </c>
      <c r="S4197" s="69">
        <v>46404</v>
      </c>
      <c r="T4197" s="70" t="s">
        <v>15946</v>
      </c>
      <c r="U4197" s="34" t="s">
        <v>3704</v>
      </c>
      <c r="V4197" s="34" t="s">
        <v>3704</v>
      </c>
      <c r="W4197" s="34" t="s">
        <v>3705</v>
      </c>
      <c r="X4197" s="34" t="s">
        <v>3470</v>
      </c>
    </row>
    <row r="4198" spans="14:24" x14ac:dyDescent="0.25">
      <c r="N4198" s="34" t="s">
        <v>3470</v>
      </c>
      <c r="O4198" s="34" t="s">
        <v>15923</v>
      </c>
      <c r="P4198" s="69">
        <v>2291</v>
      </c>
      <c r="Q4198" s="34" t="s">
        <v>15924</v>
      </c>
      <c r="R4198" s="34" t="s">
        <v>15947</v>
      </c>
      <c r="S4198" s="69">
        <v>47920</v>
      </c>
      <c r="T4198" s="70" t="s">
        <v>15948</v>
      </c>
      <c r="U4198" s="34" t="s">
        <v>3704</v>
      </c>
      <c r="V4198" s="34" t="s">
        <v>3704</v>
      </c>
      <c r="W4198" s="34" t="s">
        <v>4472</v>
      </c>
      <c r="X4198" s="34" t="s">
        <v>3470</v>
      </c>
    </row>
    <row r="4199" spans="14:24" x14ac:dyDescent="0.25">
      <c r="N4199" s="34" t="s">
        <v>3470</v>
      </c>
      <c r="O4199" s="34" t="s">
        <v>15923</v>
      </c>
      <c r="P4199" s="69">
        <v>2291</v>
      </c>
      <c r="Q4199" s="34" t="s">
        <v>15924</v>
      </c>
      <c r="R4199" s="34" t="s">
        <v>15949</v>
      </c>
      <c r="S4199" s="69">
        <v>47893</v>
      </c>
      <c r="T4199" s="70" t="s">
        <v>15950</v>
      </c>
      <c r="U4199" s="34" t="s">
        <v>3704</v>
      </c>
      <c r="V4199" s="34" t="s">
        <v>3704</v>
      </c>
      <c r="W4199" s="34" t="s">
        <v>3705</v>
      </c>
      <c r="X4199" s="34" t="s">
        <v>3470</v>
      </c>
    </row>
    <row r="4200" spans="14:24" x14ac:dyDescent="0.25">
      <c r="N4200" s="34" t="s">
        <v>3470</v>
      </c>
      <c r="O4200" s="34" t="s">
        <v>15923</v>
      </c>
      <c r="P4200" s="69">
        <v>2291</v>
      </c>
      <c r="Q4200" s="34" t="s">
        <v>15924</v>
      </c>
      <c r="R4200" s="34" t="s">
        <v>15951</v>
      </c>
      <c r="S4200" s="69">
        <v>48317</v>
      </c>
      <c r="T4200" s="70" t="s">
        <v>15952</v>
      </c>
      <c r="U4200" s="34" t="s">
        <v>3704</v>
      </c>
      <c r="V4200" s="34" t="s">
        <v>3704</v>
      </c>
      <c r="W4200" s="34" t="s">
        <v>3705</v>
      </c>
      <c r="X4200" s="34" t="s">
        <v>3470</v>
      </c>
    </row>
    <row r="4201" spans="14:24" x14ac:dyDescent="0.25">
      <c r="N4201" s="34" t="s">
        <v>3470</v>
      </c>
      <c r="O4201" s="34" t="s">
        <v>15923</v>
      </c>
      <c r="P4201" s="69">
        <v>2291</v>
      </c>
      <c r="Q4201" s="34" t="s">
        <v>15924</v>
      </c>
      <c r="R4201" s="34" t="s">
        <v>15953</v>
      </c>
      <c r="S4201" s="69">
        <v>47883</v>
      </c>
      <c r="T4201" s="70" t="s">
        <v>15954</v>
      </c>
      <c r="U4201" s="34" t="s">
        <v>3704</v>
      </c>
      <c r="V4201" s="34" t="s">
        <v>3704</v>
      </c>
      <c r="W4201" s="34" t="s">
        <v>3705</v>
      </c>
      <c r="X4201" s="34" t="s">
        <v>3470</v>
      </c>
    </row>
    <row r="4202" spans="14:24" x14ac:dyDescent="0.25">
      <c r="N4202" s="34" t="s">
        <v>3470</v>
      </c>
      <c r="O4202" s="34" t="s">
        <v>15923</v>
      </c>
      <c r="P4202" s="69">
        <v>4124</v>
      </c>
      <c r="Q4202" s="34" t="s">
        <v>15955</v>
      </c>
      <c r="R4202" s="34" t="s">
        <v>15956</v>
      </c>
      <c r="S4202" s="69">
        <v>13686</v>
      </c>
      <c r="T4202" s="70" t="s">
        <v>15957</v>
      </c>
      <c r="U4202" s="34" t="s">
        <v>3704</v>
      </c>
      <c r="V4202" s="34" t="s">
        <v>3704</v>
      </c>
      <c r="W4202" s="34" t="s">
        <v>3705</v>
      </c>
      <c r="X4202" s="34" t="s">
        <v>3470</v>
      </c>
    </row>
    <row r="4203" spans="14:24" x14ac:dyDescent="0.25">
      <c r="N4203" s="34" t="s">
        <v>3470</v>
      </c>
      <c r="O4203" s="34" t="s">
        <v>15923</v>
      </c>
      <c r="P4203" s="69">
        <v>4124</v>
      </c>
      <c r="Q4203" s="34" t="s">
        <v>15955</v>
      </c>
      <c r="R4203" s="34" t="s">
        <v>15958</v>
      </c>
      <c r="S4203" s="69">
        <v>47916</v>
      </c>
      <c r="T4203" s="70" t="s">
        <v>15959</v>
      </c>
      <c r="U4203" s="34" t="s">
        <v>3704</v>
      </c>
      <c r="V4203" s="34" t="s">
        <v>3704</v>
      </c>
      <c r="W4203" s="34" t="s">
        <v>3705</v>
      </c>
      <c r="X4203" s="34" t="s">
        <v>3470</v>
      </c>
    </row>
    <row r="4204" spans="14:24" x14ac:dyDescent="0.25">
      <c r="N4204" s="34" t="s">
        <v>3470</v>
      </c>
      <c r="O4204" s="34" t="s">
        <v>15923</v>
      </c>
      <c r="P4204" s="69">
        <v>4124</v>
      </c>
      <c r="Q4204" s="34" t="s">
        <v>15955</v>
      </c>
      <c r="R4204" s="34" t="s">
        <v>15960</v>
      </c>
      <c r="S4204" s="69">
        <v>52563</v>
      </c>
      <c r="T4204" s="70" t="s">
        <v>15961</v>
      </c>
      <c r="U4204" s="34" t="s">
        <v>3704</v>
      </c>
      <c r="V4204" s="34" t="s">
        <v>3704</v>
      </c>
      <c r="W4204" s="34" t="s">
        <v>15962</v>
      </c>
      <c r="X4204" s="34" t="s">
        <v>3470</v>
      </c>
    </row>
    <row r="4205" spans="14:24" x14ac:dyDescent="0.25">
      <c r="N4205" s="34" t="s">
        <v>3470</v>
      </c>
      <c r="O4205" s="34" t="s">
        <v>15923</v>
      </c>
      <c r="P4205" s="69">
        <v>4124</v>
      </c>
      <c r="Q4205" s="34" t="s">
        <v>15955</v>
      </c>
      <c r="R4205" s="34" t="s">
        <v>15963</v>
      </c>
      <c r="S4205" s="69">
        <v>47892</v>
      </c>
      <c r="T4205" s="70" t="s">
        <v>15964</v>
      </c>
      <c r="U4205" s="34" t="s">
        <v>3704</v>
      </c>
      <c r="V4205" s="34" t="s">
        <v>3704</v>
      </c>
      <c r="W4205" s="34" t="s">
        <v>3705</v>
      </c>
      <c r="X4205" s="34" t="s">
        <v>3470</v>
      </c>
    </row>
    <row r="4206" spans="14:24" x14ac:dyDescent="0.25">
      <c r="N4206" s="34" t="s">
        <v>3470</v>
      </c>
      <c r="O4206" s="34" t="s">
        <v>15923</v>
      </c>
      <c r="P4206" s="69">
        <v>4124</v>
      </c>
      <c r="Q4206" s="34" t="s">
        <v>15955</v>
      </c>
      <c r="R4206" s="34" t="s">
        <v>15965</v>
      </c>
      <c r="S4206" s="69">
        <v>23999</v>
      </c>
      <c r="T4206" s="34" t="s">
        <v>15966</v>
      </c>
      <c r="U4206" s="34" t="s">
        <v>3704</v>
      </c>
      <c r="V4206" s="34" t="s">
        <v>3704</v>
      </c>
      <c r="W4206" s="34" t="s">
        <v>3705</v>
      </c>
      <c r="X4206" s="34" t="s">
        <v>3470</v>
      </c>
    </row>
    <row r="4207" spans="14:24" x14ac:dyDescent="0.25">
      <c r="N4207" s="34" t="s">
        <v>3470</v>
      </c>
      <c r="O4207" s="34" t="s">
        <v>15923</v>
      </c>
      <c r="P4207" s="69">
        <v>4124</v>
      </c>
      <c r="Q4207" s="34" t="s">
        <v>15955</v>
      </c>
      <c r="R4207" s="34" t="s">
        <v>15967</v>
      </c>
      <c r="S4207" s="69">
        <v>48424</v>
      </c>
      <c r="T4207" s="70" t="s">
        <v>15968</v>
      </c>
      <c r="U4207" s="34" t="s">
        <v>3704</v>
      </c>
      <c r="V4207" s="34" t="s">
        <v>3704</v>
      </c>
      <c r="W4207" s="34" t="s">
        <v>3705</v>
      </c>
      <c r="X4207" s="34" t="s">
        <v>3470</v>
      </c>
    </row>
    <row r="4208" spans="14:24" x14ac:dyDescent="0.25">
      <c r="N4208" s="34" t="s">
        <v>3470</v>
      </c>
      <c r="O4208" s="34" t="s">
        <v>15923</v>
      </c>
      <c r="P4208" s="69">
        <v>4124</v>
      </c>
      <c r="Q4208" s="34" t="s">
        <v>15955</v>
      </c>
      <c r="R4208" s="34" t="s">
        <v>15969</v>
      </c>
      <c r="S4208" s="69">
        <v>48428</v>
      </c>
      <c r="T4208" s="70" t="s">
        <v>15970</v>
      </c>
      <c r="U4208" s="34" t="s">
        <v>3704</v>
      </c>
      <c r="V4208" s="34" t="s">
        <v>3704</v>
      </c>
      <c r="W4208" s="34" t="s">
        <v>3705</v>
      </c>
      <c r="X4208" s="34" t="s">
        <v>3470</v>
      </c>
    </row>
    <row r="4209" spans="14:24" x14ac:dyDescent="0.25">
      <c r="N4209" s="34" t="s">
        <v>3470</v>
      </c>
      <c r="O4209" s="34" t="s">
        <v>15923</v>
      </c>
      <c r="P4209" s="69">
        <v>4124</v>
      </c>
      <c r="Q4209" s="34" t="s">
        <v>15955</v>
      </c>
      <c r="R4209" s="34" t="s">
        <v>15971</v>
      </c>
      <c r="S4209" s="69">
        <v>25769</v>
      </c>
      <c r="T4209" s="70" t="s">
        <v>15972</v>
      </c>
      <c r="U4209" s="34" t="s">
        <v>3704</v>
      </c>
      <c r="V4209" s="34" t="s">
        <v>3704</v>
      </c>
      <c r="W4209" s="34" t="s">
        <v>3705</v>
      </c>
      <c r="X4209" s="34" t="s">
        <v>3470</v>
      </c>
    </row>
    <row r="4210" spans="14:24" x14ac:dyDescent="0.25">
      <c r="N4210" s="34" t="s">
        <v>3470</v>
      </c>
      <c r="O4210" s="34" t="s">
        <v>15923</v>
      </c>
      <c r="P4210" s="69">
        <v>4124</v>
      </c>
      <c r="Q4210" s="34" t="s">
        <v>15955</v>
      </c>
      <c r="R4210" s="34" t="s">
        <v>15973</v>
      </c>
      <c r="S4210" s="69">
        <v>48400</v>
      </c>
      <c r="T4210" s="70" t="s">
        <v>15974</v>
      </c>
      <c r="U4210" s="34" t="s">
        <v>3704</v>
      </c>
      <c r="V4210" s="34" t="s">
        <v>3704</v>
      </c>
      <c r="W4210" s="34" t="s">
        <v>3705</v>
      </c>
      <c r="X4210" s="34" t="s">
        <v>3470</v>
      </c>
    </row>
    <row r="4211" spans="14:24" x14ac:dyDescent="0.25">
      <c r="N4211" s="34" t="s">
        <v>3470</v>
      </c>
      <c r="O4211" s="34" t="s">
        <v>15923</v>
      </c>
      <c r="P4211" s="69">
        <v>4124</v>
      </c>
      <c r="Q4211" s="34" t="s">
        <v>15955</v>
      </c>
      <c r="R4211" s="34" t="s">
        <v>15975</v>
      </c>
      <c r="S4211" s="69">
        <v>47890</v>
      </c>
      <c r="T4211" s="70" t="s">
        <v>15976</v>
      </c>
      <c r="U4211" s="34" t="s">
        <v>3708</v>
      </c>
      <c r="V4211" s="34" t="s">
        <v>3708</v>
      </c>
      <c r="W4211" s="34" t="s">
        <v>3792</v>
      </c>
      <c r="X4211" s="34" t="s">
        <v>3470</v>
      </c>
    </row>
    <row r="4212" spans="14:24" x14ac:dyDescent="0.25">
      <c r="N4212" s="34" t="s">
        <v>3470</v>
      </c>
      <c r="O4212" s="34" t="s">
        <v>15923</v>
      </c>
      <c r="P4212" s="69">
        <v>4124</v>
      </c>
      <c r="Q4212" s="34" t="s">
        <v>15955</v>
      </c>
      <c r="R4212" s="34" t="s">
        <v>15977</v>
      </c>
      <c r="S4212" s="69">
        <v>46153</v>
      </c>
      <c r="T4212" s="70" t="s">
        <v>15978</v>
      </c>
      <c r="U4212" s="34" t="s">
        <v>3704</v>
      </c>
      <c r="V4212" s="34" t="s">
        <v>3704</v>
      </c>
      <c r="W4212" s="34" t="s">
        <v>3705</v>
      </c>
      <c r="X4212" s="34" t="s">
        <v>3470</v>
      </c>
    </row>
    <row r="4213" spans="14:24" x14ac:dyDescent="0.25">
      <c r="N4213" s="34" t="s">
        <v>3470</v>
      </c>
      <c r="O4213" s="34" t="s">
        <v>15923</v>
      </c>
      <c r="P4213" s="69">
        <v>4124</v>
      </c>
      <c r="Q4213" s="34" t="s">
        <v>15955</v>
      </c>
      <c r="R4213" s="34" t="s">
        <v>15979</v>
      </c>
      <c r="S4213" s="69">
        <v>47880</v>
      </c>
      <c r="T4213" s="70" t="s">
        <v>15980</v>
      </c>
      <c r="U4213" s="34" t="s">
        <v>3704</v>
      </c>
      <c r="V4213" s="34" t="s">
        <v>3704</v>
      </c>
      <c r="W4213" s="34" t="s">
        <v>3705</v>
      </c>
      <c r="X4213" s="34" t="s">
        <v>3470</v>
      </c>
    </row>
    <row r="4214" spans="14:24" x14ac:dyDescent="0.25">
      <c r="N4214" s="34" t="s">
        <v>3470</v>
      </c>
      <c r="O4214" s="34" t="s">
        <v>15923</v>
      </c>
      <c r="P4214" s="69">
        <v>4124</v>
      </c>
      <c r="Q4214" s="34" t="s">
        <v>15955</v>
      </c>
      <c r="R4214" s="34" t="s">
        <v>15981</v>
      </c>
      <c r="S4214" s="69">
        <v>47885</v>
      </c>
      <c r="T4214" s="70" t="s">
        <v>15982</v>
      </c>
      <c r="U4214" s="34" t="s">
        <v>3704</v>
      </c>
      <c r="V4214" s="34" t="s">
        <v>3704</v>
      </c>
      <c r="W4214" s="34" t="s">
        <v>3705</v>
      </c>
      <c r="X4214" s="34" t="s">
        <v>3470</v>
      </c>
    </row>
    <row r="4215" spans="14:24" x14ac:dyDescent="0.25">
      <c r="N4215" s="34" t="s">
        <v>3470</v>
      </c>
      <c r="O4215" s="34" t="s">
        <v>15923</v>
      </c>
      <c r="P4215" s="69">
        <v>4124</v>
      </c>
      <c r="Q4215" s="34" t="s">
        <v>15955</v>
      </c>
      <c r="R4215" s="34" t="s">
        <v>15983</v>
      </c>
      <c r="S4215" s="69">
        <v>17586</v>
      </c>
      <c r="T4215" s="70" t="s">
        <v>15984</v>
      </c>
      <c r="U4215" s="34" t="s">
        <v>3704</v>
      </c>
      <c r="V4215" s="34" t="s">
        <v>3704</v>
      </c>
      <c r="W4215" s="34" t="s">
        <v>3705</v>
      </c>
      <c r="X4215" s="34" t="s">
        <v>3470</v>
      </c>
    </row>
    <row r="4216" spans="14:24" x14ac:dyDescent="0.25">
      <c r="N4216" s="34" t="s">
        <v>3470</v>
      </c>
      <c r="O4216" s="34" t="s">
        <v>15923</v>
      </c>
      <c r="P4216" s="69">
        <v>4124</v>
      </c>
      <c r="Q4216" s="34" t="s">
        <v>15955</v>
      </c>
      <c r="R4216" s="34" t="s">
        <v>15985</v>
      </c>
      <c r="S4216" s="69">
        <v>17595</v>
      </c>
      <c r="T4216" s="34" t="s">
        <v>15986</v>
      </c>
      <c r="U4216" s="34" t="s">
        <v>3704</v>
      </c>
      <c r="V4216" s="34" t="s">
        <v>3704</v>
      </c>
      <c r="W4216" s="34" t="s">
        <v>3705</v>
      </c>
      <c r="X4216" s="34" t="s">
        <v>3470</v>
      </c>
    </row>
    <row r="4217" spans="14:24" x14ac:dyDescent="0.25">
      <c r="N4217" s="34" t="s">
        <v>3470</v>
      </c>
      <c r="O4217" s="34" t="s">
        <v>15923</v>
      </c>
      <c r="P4217" s="69">
        <v>4124</v>
      </c>
      <c r="Q4217" s="34" t="s">
        <v>15955</v>
      </c>
      <c r="R4217" s="34" t="s">
        <v>15987</v>
      </c>
      <c r="S4217" s="69">
        <v>17603</v>
      </c>
      <c r="T4217" s="70" t="s">
        <v>15988</v>
      </c>
      <c r="U4217" s="34" t="s">
        <v>3708</v>
      </c>
      <c r="V4217" s="34" t="s">
        <v>3708</v>
      </c>
      <c r="W4217" s="34" t="s">
        <v>15989</v>
      </c>
      <c r="X4217" s="34" t="s">
        <v>3470</v>
      </c>
    </row>
    <row r="4218" spans="14:24" x14ac:dyDescent="0.25">
      <c r="N4218" s="34" t="s">
        <v>3470</v>
      </c>
      <c r="O4218" s="34" t="s">
        <v>15923</v>
      </c>
      <c r="P4218" s="69">
        <v>4124</v>
      </c>
      <c r="Q4218" s="34" t="s">
        <v>15955</v>
      </c>
      <c r="R4218" s="34" t="s">
        <v>15990</v>
      </c>
      <c r="S4218" s="69">
        <v>52570</v>
      </c>
      <c r="T4218" s="70" t="s">
        <v>15991</v>
      </c>
      <c r="U4218" s="34" t="s">
        <v>3704</v>
      </c>
      <c r="V4218" s="34" t="s">
        <v>3704</v>
      </c>
      <c r="W4218" s="34" t="s">
        <v>3704</v>
      </c>
      <c r="X4218" s="34" t="s">
        <v>3470</v>
      </c>
    </row>
    <row r="4219" spans="14:24" x14ac:dyDescent="0.25">
      <c r="N4219" s="34" t="s">
        <v>3470</v>
      </c>
      <c r="O4219" s="34" t="s">
        <v>15923</v>
      </c>
      <c r="P4219" s="69">
        <v>4124</v>
      </c>
      <c r="Q4219" s="34" t="s">
        <v>15955</v>
      </c>
      <c r="R4219" s="34" t="s">
        <v>15992</v>
      </c>
      <c r="S4219" s="69">
        <v>17593</v>
      </c>
      <c r="T4219" s="70" t="s">
        <v>15993</v>
      </c>
      <c r="U4219" s="34" t="s">
        <v>3704</v>
      </c>
      <c r="V4219" s="34" t="s">
        <v>3704</v>
      </c>
      <c r="W4219" s="34" t="s">
        <v>3705</v>
      </c>
      <c r="X4219" s="34" t="s">
        <v>3470</v>
      </c>
    </row>
    <row r="4220" spans="14:24" x14ac:dyDescent="0.25">
      <c r="N4220" s="34" t="s">
        <v>3470</v>
      </c>
      <c r="O4220" s="34" t="s">
        <v>15923</v>
      </c>
      <c r="P4220" s="69">
        <v>4124</v>
      </c>
      <c r="Q4220" s="34" t="s">
        <v>15955</v>
      </c>
      <c r="R4220" s="34" t="s">
        <v>15994</v>
      </c>
      <c r="S4220" s="69">
        <v>17594</v>
      </c>
      <c r="T4220" s="70" t="s">
        <v>15995</v>
      </c>
      <c r="U4220" s="34" t="s">
        <v>3704</v>
      </c>
      <c r="V4220" s="34" t="s">
        <v>3704</v>
      </c>
      <c r="W4220" s="34" t="s">
        <v>3705</v>
      </c>
      <c r="X4220" s="34" t="s">
        <v>3470</v>
      </c>
    </row>
    <row r="4221" spans="14:24" x14ac:dyDescent="0.25">
      <c r="N4221" s="34" t="s">
        <v>3470</v>
      </c>
      <c r="O4221" s="34" t="s">
        <v>15923</v>
      </c>
      <c r="P4221" s="69">
        <v>4124</v>
      </c>
      <c r="Q4221" s="34" t="s">
        <v>15955</v>
      </c>
      <c r="R4221" s="34" t="s">
        <v>15996</v>
      </c>
      <c r="S4221" s="69">
        <v>48472</v>
      </c>
      <c r="T4221" s="70" t="s">
        <v>15997</v>
      </c>
      <c r="U4221" s="34" t="s">
        <v>3704</v>
      </c>
      <c r="V4221" s="34" t="s">
        <v>3704</v>
      </c>
      <c r="W4221" s="34" t="s">
        <v>3705</v>
      </c>
      <c r="X4221" s="34" t="s">
        <v>3470</v>
      </c>
    </row>
    <row r="4222" spans="14:24" x14ac:dyDescent="0.25">
      <c r="N4222" s="34" t="s">
        <v>3470</v>
      </c>
      <c r="O4222" s="34" t="s">
        <v>15998</v>
      </c>
      <c r="P4222" s="69">
        <v>2202</v>
      </c>
      <c r="Q4222" s="70" t="s">
        <v>15999</v>
      </c>
      <c r="R4222" s="34" t="s">
        <v>16000</v>
      </c>
      <c r="S4222" s="69">
        <v>47884</v>
      </c>
      <c r="T4222" s="70" t="s">
        <v>16001</v>
      </c>
      <c r="U4222" s="34" t="s">
        <v>3704</v>
      </c>
      <c r="V4222" s="34" t="s">
        <v>3704</v>
      </c>
      <c r="W4222" s="34" t="s">
        <v>3705</v>
      </c>
      <c r="X4222" s="34" t="s">
        <v>3470</v>
      </c>
    </row>
    <row r="4223" spans="14:24" x14ac:dyDescent="0.25">
      <c r="N4223" s="34" t="s">
        <v>3470</v>
      </c>
      <c r="O4223" s="34" t="s">
        <v>15998</v>
      </c>
      <c r="P4223" s="69">
        <v>2202</v>
      </c>
      <c r="Q4223" s="70" t="s">
        <v>15999</v>
      </c>
      <c r="R4223" s="34" t="s">
        <v>16002</v>
      </c>
      <c r="S4223" s="69">
        <v>47901</v>
      </c>
      <c r="T4223" s="70" t="s">
        <v>16003</v>
      </c>
      <c r="U4223" s="34" t="s">
        <v>3704</v>
      </c>
      <c r="V4223" s="34" t="s">
        <v>3704</v>
      </c>
      <c r="W4223" s="34" t="s">
        <v>3705</v>
      </c>
      <c r="X4223" s="34" t="s">
        <v>3470</v>
      </c>
    </row>
    <row r="4224" spans="14:24" x14ac:dyDescent="0.25">
      <c r="N4224" s="34" t="s">
        <v>3470</v>
      </c>
      <c r="O4224" s="34" t="s">
        <v>15998</v>
      </c>
      <c r="P4224" s="69">
        <v>2202</v>
      </c>
      <c r="Q4224" s="70" t="s">
        <v>15999</v>
      </c>
      <c r="R4224" s="34" t="s">
        <v>16004</v>
      </c>
      <c r="S4224" s="69">
        <v>12518</v>
      </c>
      <c r="T4224" s="34" t="s">
        <v>16005</v>
      </c>
      <c r="U4224" s="34" t="s">
        <v>3704</v>
      </c>
      <c r="V4224" s="34" t="s">
        <v>3704</v>
      </c>
      <c r="W4224" s="34" t="s">
        <v>3705</v>
      </c>
      <c r="X4224" s="34" t="s">
        <v>3470</v>
      </c>
    </row>
    <row r="4225" spans="14:24" x14ac:dyDescent="0.25">
      <c r="N4225" s="34" t="s">
        <v>3470</v>
      </c>
      <c r="O4225" s="34" t="s">
        <v>15998</v>
      </c>
      <c r="P4225" s="69">
        <v>2202</v>
      </c>
      <c r="Q4225" s="70" t="s">
        <v>15999</v>
      </c>
      <c r="R4225" s="34" t="s">
        <v>16006</v>
      </c>
      <c r="S4225" s="69">
        <v>47919</v>
      </c>
      <c r="T4225" s="70" t="s">
        <v>16007</v>
      </c>
      <c r="U4225" s="34" t="s">
        <v>3704</v>
      </c>
      <c r="V4225" s="34" t="s">
        <v>3704</v>
      </c>
      <c r="W4225" s="34" t="s">
        <v>3705</v>
      </c>
      <c r="X4225" s="34" t="s">
        <v>3470</v>
      </c>
    </row>
    <row r="4226" spans="14:24" x14ac:dyDescent="0.25">
      <c r="N4226" s="34" t="s">
        <v>3470</v>
      </c>
      <c r="O4226" s="34" t="s">
        <v>15998</v>
      </c>
      <c r="P4226" s="69">
        <v>2202</v>
      </c>
      <c r="Q4226" s="70" t="s">
        <v>15999</v>
      </c>
      <c r="R4226" s="34" t="s">
        <v>16008</v>
      </c>
      <c r="S4226" s="69">
        <v>12524</v>
      </c>
      <c r="T4226" s="70" t="s">
        <v>16009</v>
      </c>
      <c r="U4226" s="34" t="s">
        <v>3704</v>
      </c>
      <c r="V4226" s="34" t="s">
        <v>3704</v>
      </c>
      <c r="W4226" s="34" t="s">
        <v>3705</v>
      </c>
      <c r="X4226" s="34" t="s">
        <v>3470</v>
      </c>
    </row>
    <row r="4227" spans="14:24" x14ac:dyDescent="0.25">
      <c r="N4227" s="34" t="s">
        <v>3470</v>
      </c>
      <c r="O4227" s="34" t="s">
        <v>15998</v>
      </c>
      <c r="P4227" s="69">
        <v>2202</v>
      </c>
      <c r="Q4227" s="70" t="s">
        <v>15999</v>
      </c>
      <c r="R4227" s="34" t="s">
        <v>16010</v>
      </c>
      <c r="S4227" s="69">
        <v>48462</v>
      </c>
      <c r="T4227" s="70" t="s">
        <v>16011</v>
      </c>
      <c r="U4227" s="34" t="s">
        <v>3704</v>
      </c>
      <c r="V4227" s="34" t="s">
        <v>3704</v>
      </c>
      <c r="W4227" s="34" t="s">
        <v>3705</v>
      </c>
      <c r="X4227" s="34" t="s">
        <v>3470</v>
      </c>
    </row>
    <row r="4228" spans="14:24" x14ac:dyDescent="0.25">
      <c r="N4228" s="34" t="s">
        <v>3470</v>
      </c>
      <c r="O4228" s="34" t="s">
        <v>15998</v>
      </c>
      <c r="P4228" s="69">
        <v>2202</v>
      </c>
      <c r="Q4228" s="70" t="s">
        <v>15999</v>
      </c>
      <c r="R4228" s="34" t="s">
        <v>16012</v>
      </c>
      <c r="S4228" s="69">
        <v>48494</v>
      </c>
      <c r="T4228" s="70" t="s">
        <v>16013</v>
      </c>
      <c r="U4228" s="34" t="s">
        <v>3704</v>
      </c>
      <c r="V4228" s="34" t="s">
        <v>3704</v>
      </c>
      <c r="W4228" s="34" t="s">
        <v>3705</v>
      </c>
      <c r="X4228" s="34" t="s">
        <v>3470</v>
      </c>
    </row>
    <row r="4229" spans="14:24" x14ac:dyDescent="0.25">
      <c r="N4229" s="34" t="s">
        <v>3470</v>
      </c>
      <c r="O4229" s="34" t="s">
        <v>15998</v>
      </c>
      <c r="P4229" s="69">
        <v>2202</v>
      </c>
      <c r="Q4229" s="70" t="s">
        <v>15999</v>
      </c>
      <c r="R4229" s="34" t="s">
        <v>16014</v>
      </c>
      <c r="S4229" s="69">
        <v>12527</v>
      </c>
      <c r="T4229" s="70" t="s">
        <v>16015</v>
      </c>
      <c r="U4229" s="34" t="s">
        <v>3704</v>
      </c>
      <c r="V4229" s="34" t="s">
        <v>3704</v>
      </c>
      <c r="W4229" s="34" t="s">
        <v>3705</v>
      </c>
      <c r="X4229" s="34" t="s">
        <v>3470</v>
      </c>
    </row>
    <row r="4230" spans="14:24" x14ac:dyDescent="0.25">
      <c r="N4230" s="34" t="s">
        <v>3470</v>
      </c>
      <c r="O4230" s="34" t="s">
        <v>15998</v>
      </c>
      <c r="P4230" s="69">
        <v>2202</v>
      </c>
      <c r="Q4230" s="70" t="s">
        <v>15999</v>
      </c>
      <c r="R4230" s="34" t="s">
        <v>16016</v>
      </c>
      <c r="S4230" s="69">
        <v>45542</v>
      </c>
      <c r="T4230" s="70" t="s">
        <v>16017</v>
      </c>
      <c r="U4230" s="34" t="s">
        <v>3704</v>
      </c>
      <c r="V4230" s="34" t="s">
        <v>3704</v>
      </c>
      <c r="W4230" s="34" t="s">
        <v>3705</v>
      </c>
      <c r="X4230" s="34" t="s">
        <v>3470</v>
      </c>
    </row>
    <row r="4231" spans="14:24" x14ac:dyDescent="0.25">
      <c r="N4231" s="34" t="s">
        <v>3470</v>
      </c>
      <c r="O4231" s="34" t="s">
        <v>15998</v>
      </c>
      <c r="P4231" s="69">
        <v>2202</v>
      </c>
      <c r="Q4231" s="70" t="s">
        <v>15999</v>
      </c>
      <c r="R4231" s="34" t="s">
        <v>16018</v>
      </c>
      <c r="S4231" s="69">
        <v>48112</v>
      </c>
      <c r="T4231" s="70" t="s">
        <v>16019</v>
      </c>
      <c r="U4231" s="34" t="s">
        <v>3704</v>
      </c>
      <c r="V4231" s="34" t="s">
        <v>3704</v>
      </c>
      <c r="W4231" s="34" t="s">
        <v>3705</v>
      </c>
      <c r="X4231" s="34" t="s">
        <v>3470</v>
      </c>
    </row>
    <row r="4232" spans="14:24" x14ac:dyDescent="0.25">
      <c r="N4232" s="34" t="s">
        <v>3470</v>
      </c>
      <c r="O4232" s="34" t="s">
        <v>15998</v>
      </c>
      <c r="P4232" s="69">
        <v>2202</v>
      </c>
      <c r="Q4232" s="70" t="s">
        <v>15999</v>
      </c>
      <c r="R4232" s="34" t="s">
        <v>16020</v>
      </c>
      <c r="S4232" s="69">
        <v>48142</v>
      </c>
      <c r="T4232" s="70" t="s">
        <v>16021</v>
      </c>
      <c r="U4232" s="34" t="s">
        <v>3704</v>
      </c>
      <c r="V4232" s="34" t="s">
        <v>3704</v>
      </c>
      <c r="W4232" s="34" t="s">
        <v>3704</v>
      </c>
      <c r="X4232" s="34" t="s">
        <v>3470</v>
      </c>
    </row>
    <row r="4233" spans="14:24" x14ac:dyDescent="0.25">
      <c r="N4233" s="34" t="s">
        <v>3470</v>
      </c>
      <c r="O4233" s="34" t="s">
        <v>15998</v>
      </c>
      <c r="P4233" s="69">
        <v>2202</v>
      </c>
      <c r="Q4233" s="70" t="s">
        <v>15999</v>
      </c>
      <c r="R4233" s="34" t="s">
        <v>16022</v>
      </c>
      <c r="S4233" s="69">
        <v>12545</v>
      </c>
      <c r="T4233" s="70" t="s">
        <v>16023</v>
      </c>
      <c r="U4233" s="34" t="s">
        <v>3704</v>
      </c>
      <c r="V4233" s="34" t="s">
        <v>3704</v>
      </c>
      <c r="W4233" s="34" t="s">
        <v>3705</v>
      </c>
      <c r="X4233" s="34" t="s">
        <v>3470</v>
      </c>
    </row>
    <row r="4234" spans="14:24" x14ac:dyDescent="0.25">
      <c r="N4234" s="34" t="s">
        <v>3470</v>
      </c>
      <c r="O4234" s="34" t="s">
        <v>15998</v>
      </c>
      <c r="P4234" s="69">
        <v>2202</v>
      </c>
      <c r="Q4234" s="70" t="s">
        <v>15999</v>
      </c>
      <c r="R4234" s="34" t="s">
        <v>16024</v>
      </c>
      <c r="S4234" s="69">
        <v>47887</v>
      </c>
      <c r="T4234" s="70" t="s">
        <v>16025</v>
      </c>
      <c r="U4234" s="34" t="s">
        <v>3704</v>
      </c>
      <c r="V4234" s="34" t="s">
        <v>3704</v>
      </c>
      <c r="W4234" s="34" t="s">
        <v>3705</v>
      </c>
      <c r="X4234" s="34" t="s">
        <v>3470</v>
      </c>
    </row>
    <row r="4235" spans="14:24" x14ac:dyDescent="0.25">
      <c r="N4235" s="34" t="s">
        <v>3470</v>
      </c>
      <c r="O4235" s="34" t="s">
        <v>15998</v>
      </c>
      <c r="P4235" s="69">
        <v>2202</v>
      </c>
      <c r="Q4235" s="70" t="s">
        <v>15999</v>
      </c>
      <c r="R4235" s="34" t="s">
        <v>16026</v>
      </c>
      <c r="S4235" s="69">
        <v>12558</v>
      </c>
      <c r="T4235" s="70" t="s">
        <v>16027</v>
      </c>
      <c r="U4235" s="34" t="s">
        <v>3704</v>
      </c>
      <c r="V4235" s="34" t="s">
        <v>3704</v>
      </c>
      <c r="W4235" s="34" t="s">
        <v>3705</v>
      </c>
      <c r="X4235" s="34" t="s">
        <v>3470</v>
      </c>
    </row>
    <row r="4236" spans="14:24" x14ac:dyDescent="0.25">
      <c r="N4236" s="34" t="s">
        <v>3470</v>
      </c>
      <c r="O4236" s="34" t="s">
        <v>15998</v>
      </c>
      <c r="P4236" s="69">
        <v>2202</v>
      </c>
      <c r="Q4236" s="70" t="s">
        <v>15999</v>
      </c>
      <c r="R4236" s="34" t="s">
        <v>16028</v>
      </c>
      <c r="S4236" s="69">
        <v>30264</v>
      </c>
      <c r="T4236" s="70" t="s">
        <v>16029</v>
      </c>
      <c r="U4236" s="34" t="s">
        <v>3704</v>
      </c>
      <c r="V4236" s="34" t="s">
        <v>3704</v>
      </c>
      <c r="W4236" s="34" t="s">
        <v>3705</v>
      </c>
      <c r="X4236" s="34" t="s">
        <v>3470</v>
      </c>
    </row>
    <row r="4237" spans="14:24" x14ac:dyDescent="0.25">
      <c r="N4237" s="34" t="s">
        <v>3470</v>
      </c>
      <c r="O4237" s="34" t="s">
        <v>15998</v>
      </c>
      <c r="P4237" s="69">
        <v>2202</v>
      </c>
      <c r="Q4237" s="70" t="s">
        <v>15999</v>
      </c>
      <c r="R4237" s="34" t="s">
        <v>16030</v>
      </c>
      <c r="S4237" s="69">
        <v>46219</v>
      </c>
      <c r="T4237" s="70" t="s">
        <v>16031</v>
      </c>
      <c r="U4237" s="34" t="s">
        <v>3704</v>
      </c>
      <c r="V4237" s="34" t="s">
        <v>3704</v>
      </c>
      <c r="W4237" s="34" t="s">
        <v>3705</v>
      </c>
      <c r="X4237" s="34" t="s">
        <v>3470</v>
      </c>
    </row>
    <row r="4238" spans="14:24" x14ac:dyDescent="0.25">
      <c r="N4238" s="34" t="s">
        <v>3470</v>
      </c>
      <c r="O4238" s="34" t="s">
        <v>15998</v>
      </c>
      <c r="P4238" s="69">
        <v>2202</v>
      </c>
      <c r="Q4238" s="70" t="s">
        <v>15999</v>
      </c>
      <c r="R4238" s="34" t="s">
        <v>16032</v>
      </c>
      <c r="S4238" s="69">
        <v>52496</v>
      </c>
      <c r="T4238" s="70" t="s">
        <v>16033</v>
      </c>
      <c r="U4238" s="34" t="s">
        <v>3704</v>
      </c>
      <c r="V4238" s="34" t="s">
        <v>3704</v>
      </c>
      <c r="W4238" s="34" t="s">
        <v>3705</v>
      </c>
      <c r="X4238" s="34" t="s">
        <v>3470</v>
      </c>
    </row>
    <row r="4239" spans="14:24" x14ac:dyDescent="0.25">
      <c r="N4239" s="34" t="s">
        <v>3470</v>
      </c>
      <c r="O4239" s="34" t="s">
        <v>15998</v>
      </c>
      <c r="P4239" s="69">
        <v>2202</v>
      </c>
      <c r="Q4239" s="70" t="s">
        <v>15999</v>
      </c>
      <c r="R4239" s="34" t="s">
        <v>16034</v>
      </c>
      <c r="S4239" s="69">
        <v>48487</v>
      </c>
      <c r="T4239" s="70" t="s">
        <v>16035</v>
      </c>
      <c r="U4239" s="34" t="s">
        <v>3704</v>
      </c>
      <c r="V4239" s="34" t="s">
        <v>3704</v>
      </c>
      <c r="W4239" s="34" t="s">
        <v>3705</v>
      </c>
      <c r="X4239" s="34" t="s">
        <v>3470</v>
      </c>
    </row>
    <row r="4240" spans="14:24" x14ac:dyDescent="0.25">
      <c r="N4240" s="34" t="s">
        <v>3470</v>
      </c>
      <c r="O4240" s="34" t="s">
        <v>15998</v>
      </c>
      <c r="P4240" s="69">
        <v>2202</v>
      </c>
      <c r="Q4240" s="70" t="s">
        <v>15999</v>
      </c>
      <c r="R4240" s="34" t="s">
        <v>16036</v>
      </c>
      <c r="S4240" s="69">
        <v>48492</v>
      </c>
      <c r="T4240" s="70" t="s">
        <v>16037</v>
      </c>
      <c r="U4240" s="34" t="s">
        <v>3704</v>
      </c>
      <c r="V4240" s="34" t="s">
        <v>3704</v>
      </c>
      <c r="W4240" s="34" t="s">
        <v>3705</v>
      </c>
      <c r="X4240" s="34" t="s">
        <v>3470</v>
      </c>
    </row>
    <row r="4241" spans="14:24" x14ac:dyDescent="0.25">
      <c r="N4241" s="34" t="s">
        <v>3470</v>
      </c>
      <c r="O4241" s="34" t="s">
        <v>15998</v>
      </c>
      <c r="P4241" s="69">
        <v>2202</v>
      </c>
      <c r="Q4241" s="70" t="s">
        <v>15999</v>
      </c>
      <c r="R4241" s="34" t="s">
        <v>16038</v>
      </c>
      <c r="S4241" s="69">
        <v>48429</v>
      </c>
      <c r="T4241" s="70" t="s">
        <v>16039</v>
      </c>
      <c r="U4241" s="34" t="s">
        <v>3704</v>
      </c>
      <c r="V4241" s="34" t="s">
        <v>3704</v>
      </c>
      <c r="W4241" s="34" t="s">
        <v>3705</v>
      </c>
      <c r="X4241" s="34" t="s">
        <v>3470</v>
      </c>
    </row>
    <row r="4242" spans="14:24" x14ac:dyDescent="0.25">
      <c r="N4242" s="34" t="s">
        <v>3470</v>
      </c>
      <c r="O4242" s="34" t="s">
        <v>15998</v>
      </c>
      <c r="P4242" s="69">
        <v>2202</v>
      </c>
      <c r="Q4242" s="70" t="s">
        <v>15999</v>
      </c>
      <c r="R4242" s="34" t="s">
        <v>16040</v>
      </c>
      <c r="S4242" s="69">
        <v>48430</v>
      </c>
      <c r="T4242" s="70" t="s">
        <v>16041</v>
      </c>
      <c r="U4242" s="34" t="s">
        <v>3704</v>
      </c>
      <c r="V4242" s="34" t="s">
        <v>3704</v>
      </c>
      <c r="W4242" s="34" t="s">
        <v>3705</v>
      </c>
      <c r="X4242" s="34" t="s">
        <v>3470</v>
      </c>
    </row>
    <row r="4243" spans="14:24" x14ac:dyDescent="0.25">
      <c r="N4243" s="34" t="s">
        <v>3470</v>
      </c>
      <c r="O4243" s="34" t="s">
        <v>15998</v>
      </c>
      <c r="P4243" s="69">
        <v>2202</v>
      </c>
      <c r="Q4243" s="70" t="s">
        <v>15999</v>
      </c>
      <c r="R4243" s="34" t="s">
        <v>16042</v>
      </c>
      <c r="S4243" s="69">
        <v>48495</v>
      </c>
      <c r="T4243" s="70" t="s">
        <v>16043</v>
      </c>
      <c r="U4243" s="34" t="s">
        <v>3704</v>
      </c>
      <c r="V4243" s="34" t="s">
        <v>3704</v>
      </c>
      <c r="W4243" s="34" t="s">
        <v>3705</v>
      </c>
      <c r="X4243" s="34" t="s">
        <v>3470</v>
      </c>
    </row>
    <row r="4244" spans="14:24" x14ac:dyDescent="0.25">
      <c r="N4244" s="34" t="s">
        <v>3470</v>
      </c>
      <c r="O4244" s="34" t="s">
        <v>15998</v>
      </c>
      <c r="P4244" s="69">
        <v>2202</v>
      </c>
      <c r="Q4244" s="70" t="s">
        <v>15999</v>
      </c>
      <c r="R4244" s="34" t="s">
        <v>16044</v>
      </c>
      <c r="S4244" s="69">
        <v>47891</v>
      </c>
      <c r="T4244" s="70" t="s">
        <v>16045</v>
      </c>
      <c r="U4244" s="34" t="s">
        <v>3704</v>
      </c>
      <c r="V4244" s="34" t="s">
        <v>3704</v>
      </c>
      <c r="W4244" s="34" t="s">
        <v>3705</v>
      </c>
      <c r="X4244" s="34" t="s">
        <v>3470</v>
      </c>
    </row>
    <row r="4245" spans="14:24" x14ac:dyDescent="0.25">
      <c r="N4245" s="34" t="s">
        <v>3470</v>
      </c>
      <c r="O4245" s="34" t="s">
        <v>15998</v>
      </c>
      <c r="P4245" s="69">
        <v>2202</v>
      </c>
      <c r="Q4245" s="70" t="s">
        <v>15999</v>
      </c>
      <c r="R4245" s="34" t="s">
        <v>16046</v>
      </c>
      <c r="S4245" s="69">
        <v>47817</v>
      </c>
      <c r="T4245" s="34" t="s">
        <v>16047</v>
      </c>
      <c r="U4245" s="34" t="s">
        <v>3740</v>
      </c>
      <c r="V4245" s="34" t="s">
        <v>3709</v>
      </c>
      <c r="W4245" s="34" t="s">
        <v>3709</v>
      </c>
      <c r="X4245" s="34" t="s">
        <v>3470</v>
      </c>
    </row>
    <row r="4246" spans="14:24" x14ac:dyDescent="0.25">
      <c r="N4246" s="34" t="s">
        <v>3470</v>
      </c>
      <c r="O4246" s="34" t="s">
        <v>15998</v>
      </c>
      <c r="P4246" s="69">
        <v>2202</v>
      </c>
      <c r="Q4246" s="70" t="s">
        <v>15999</v>
      </c>
      <c r="R4246" s="34" t="s">
        <v>16048</v>
      </c>
      <c r="S4246" s="69">
        <v>47820</v>
      </c>
      <c r="T4246" s="70" t="s">
        <v>16049</v>
      </c>
      <c r="U4246" s="34" t="s">
        <v>3708</v>
      </c>
      <c r="V4246" s="34" t="s">
        <v>3708</v>
      </c>
      <c r="W4246" s="34" t="s">
        <v>3792</v>
      </c>
      <c r="X4246" s="34" t="s">
        <v>3470</v>
      </c>
    </row>
    <row r="4247" spans="14:24" x14ac:dyDescent="0.25">
      <c r="N4247" s="34" t="s">
        <v>3470</v>
      </c>
      <c r="O4247" s="34" t="s">
        <v>15998</v>
      </c>
      <c r="P4247" s="69">
        <v>2202</v>
      </c>
      <c r="Q4247" s="70" t="s">
        <v>15999</v>
      </c>
      <c r="R4247" s="34" t="s">
        <v>16050</v>
      </c>
      <c r="S4247" s="69">
        <v>12561</v>
      </c>
      <c r="T4247" s="70" t="s">
        <v>16051</v>
      </c>
      <c r="U4247" s="34" t="s">
        <v>3708</v>
      </c>
      <c r="V4247" s="34" t="s">
        <v>3708</v>
      </c>
      <c r="W4247" s="34" t="s">
        <v>3792</v>
      </c>
      <c r="X4247" s="34" t="s">
        <v>3470</v>
      </c>
    </row>
    <row r="4248" spans="14:24" x14ac:dyDescent="0.25">
      <c r="N4248" s="34" t="s">
        <v>3470</v>
      </c>
      <c r="O4248" s="34" t="s">
        <v>15998</v>
      </c>
      <c r="P4248" s="69">
        <v>2202</v>
      </c>
      <c r="Q4248" s="70" t="s">
        <v>15999</v>
      </c>
      <c r="R4248" s="34" t="s">
        <v>16052</v>
      </c>
      <c r="S4248" s="69">
        <v>47917</v>
      </c>
      <c r="T4248" s="70" t="s">
        <v>16053</v>
      </c>
      <c r="U4248" s="34" t="s">
        <v>3704</v>
      </c>
      <c r="V4248" s="34" t="s">
        <v>3704</v>
      </c>
      <c r="W4248" s="34" t="s">
        <v>3705</v>
      </c>
      <c r="X4248" s="34" t="s">
        <v>3470</v>
      </c>
    </row>
    <row r="4249" spans="14:24" x14ac:dyDescent="0.25">
      <c r="N4249" s="34" t="s">
        <v>3470</v>
      </c>
      <c r="O4249" s="34" t="s">
        <v>15998</v>
      </c>
      <c r="P4249" s="69">
        <v>2202</v>
      </c>
      <c r="Q4249" s="70" t="s">
        <v>15999</v>
      </c>
      <c r="R4249" s="34" t="s">
        <v>16054</v>
      </c>
      <c r="S4249" s="69">
        <v>47826</v>
      </c>
      <c r="T4249" s="70" t="s">
        <v>16055</v>
      </c>
      <c r="U4249" s="34" t="s">
        <v>3704</v>
      </c>
      <c r="V4249" s="34" t="s">
        <v>3704</v>
      </c>
      <c r="W4249" s="34" t="s">
        <v>3705</v>
      </c>
      <c r="X4249" s="34" t="s">
        <v>3470</v>
      </c>
    </row>
    <row r="4250" spans="14:24" x14ac:dyDescent="0.25">
      <c r="N4250" s="34" t="s">
        <v>3470</v>
      </c>
      <c r="O4250" s="34" t="s">
        <v>15998</v>
      </c>
      <c r="P4250" s="69">
        <v>2202</v>
      </c>
      <c r="Q4250" s="70" t="s">
        <v>15999</v>
      </c>
      <c r="R4250" s="34" t="s">
        <v>16056</v>
      </c>
      <c r="S4250" s="69">
        <v>12552</v>
      </c>
      <c r="T4250" s="70" t="s">
        <v>16057</v>
      </c>
      <c r="U4250" s="34" t="s">
        <v>3704</v>
      </c>
      <c r="V4250" s="34" t="s">
        <v>3704</v>
      </c>
      <c r="W4250" s="34" t="s">
        <v>3705</v>
      </c>
      <c r="X4250" s="34" t="s">
        <v>3470</v>
      </c>
    </row>
    <row r="4251" spans="14:24" x14ac:dyDescent="0.25">
      <c r="N4251" s="34" t="s">
        <v>3470</v>
      </c>
      <c r="O4251" s="34" t="s">
        <v>15998</v>
      </c>
      <c r="P4251" s="69">
        <v>2202</v>
      </c>
      <c r="Q4251" s="70" t="s">
        <v>15999</v>
      </c>
      <c r="R4251" s="34" t="s">
        <v>16058</v>
      </c>
      <c r="S4251" s="69">
        <v>30269</v>
      </c>
      <c r="T4251" s="70" t="s">
        <v>16059</v>
      </c>
      <c r="U4251" s="34" t="s">
        <v>3704</v>
      </c>
      <c r="V4251" s="34" t="s">
        <v>3704</v>
      </c>
      <c r="W4251" s="34" t="s">
        <v>3705</v>
      </c>
      <c r="X4251" s="34" t="s">
        <v>3470</v>
      </c>
    </row>
    <row r="4252" spans="14:24" x14ac:dyDescent="0.25">
      <c r="N4252" s="34" t="s">
        <v>3470</v>
      </c>
      <c r="O4252" s="34" t="s">
        <v>15998</v>
      </c>
      <c r="P4252" s="69">
        <v>2202</v>
      </c>
      <c r="Q4252" s="70" t="s">
        <v>15999</v>
      </c>
      <c r="R4252" s="34" t="s">
        <v>16060</v>
      </c>
      <c r="S4252" s="69">
        <v>38027</v>
      </c>
      <c r="T4252" s="70" t="s">
        <v>16061</v>
      </c>
      <c r="U4252" s="34" t="s">
        <v>3704</v>
      </c>
      <c r="V4252" s="34" t="s">
        <v>3704</v>
      </c>
      <c r="W4252" s="34" t="s">
        <v>3705</v>
      </c>
      <c r="X4252" s="34" t="s">
        <v>3470</v>
      </c>
    </row>
    <row r="4253" spans="14:24" x14ac:dyDescent="0.25">
      <c r="N4253" s="34" t="s">
        <v>3470</v>
      </c>
      <c r="O4253" s="34" t="s">
        <v>15998</v>
      </c>
      <c r="P4253" s="69">
        <v>2202</v>
      </c>
      <c r="Q4253" s="70" t="s">
        <v>15999</v>
      </c>
      <c r="R4253" s="34" t="s">
        <v>16062</v>
      </c>
      <c r="S4253" s="69">
        <v>47823</v>
      </c>
      <c r="T4253" s="34" t="s">
        <v>16063</v>
      </c>
      <c r="U4253" s="34" t="s">
        <v>3740</v>
      </c>
      <c r="V4253" s="34" t="s">
        <v>3709</v>
      </c>
      <c r="W4253" s="34" t="s">
        <v>3709</v>
      </c>
      <c r="X4253" s="34" t="s">
        <v>3470</v>
      </c>
    </row>
    <row r="4254" spans="14:24" x14ac:dyDescent="0.25">
      <c r="N4254" s="34" t="s">
        <v>3470</v>
      </c>
      <c r="O4254" s="34" t="s">
        <v>15998</v>
      </c>
      <c r="P4254" s="69">
        <v>2202</v>
      </c>
      <c r="Q4254" s="70" t="s">
        <v>15999</v>
      </c>
      <c r="R4254" s="34" t="s">
        <v>16064</v>
      </c>
      <c r="S4254" s="69">
        <v>47888</v>
      </c>
      <c r="T4254" s="70" t="s">
        <v>16065</v>
      </c>
      <c r="U4254" s="34" t="s">
        <v>3704</v>
      </c>
      <c r="V4254" s="34" t="s">
        <v>3704</v>
      </c>
      <c r="W4254" s="34" t="s">
        <v>3705</v>
      </c>
      <c r="X4254" s="34" t="s">
        <v>3470</v>
      </c>
    </row>
    <row r="4255" spans="14:24" x14ac:dyDescent="0.25">
      <c r="N4255" s="34" t="s">
        <v>3470</v>
      </c>
      <c r="O4255" s="34" t="s">
        <v>15998</v>
      </c>
      <c r="P4255" s="69">
        <v>2202</v>
      </c>
      <c r="Q4255" s="70" t="s">
        <v>15999</v>
      </c>
      <c r="R4255" s="34" t="s">
        <v>16066</v>
      </c>
      <c r="S4255" s="69">
        <v>12565</v>
      </c>
      <c r="T4255" s="70" t="s">
        <v>16067</v>
      </c>
      <c r="U4255" s="34" t="s">
        <v>3704</v>
      </c>
      <c r="V4255" s="34" t="s">
        <v>3704</v>
      </c>
      <c r="W4255" s="34" t="s">
        <v>3705</v>
      </c>
      <c r="X4255" s="34" t="s">
        <v>3470</v>
      </c>
    </row>
    <row r="4256" spans="14:24" x14ac:dyDescent="0.25">
      <c r="N4256" s="34" t="s">
        <v>3470</v>
      </c>
      <c r="O4256" s="34" t="s">
        <v>15998</v>
      </c>
      <c r="P4256" s="69">
        <v>2202</v>
      </c>
      <c r="Q4256" s="70" t="s">
        <v>15999</v>
      </c>
      <c r="R4256" s="34" t="s">
        <v>16068</v>
      </c>
      <c r="S4256" s="69">
        <v>48493</v>
      </c>
      <c r="T4256" s="70" t="s">
        <v>16069</v>
      </c>
      <c r="U4256" s="34" t="s">
        <v>3704</v>
      </c>
      <c r="V4256" s="34" t="s">
        <v>3704</v>
      </c>
      <c r="W4256" s="34" t="s">
        <v>3705</v>
      </c>
      <c r="X4256" s="34" t="s">
        <v>3470</v>
      </c>
    </row>
    <row r="4257" spans="14:24" x14ac:dyDescent="0.25">
      <c r="N4257" s="34" t="s">
        <v>3470</v>
      </c>
      <c r="O4257" s="34" t="s">
        <v>15998</v>
      </c>
      <c r="P4257" s="69">
        <v>2202</v>
      </c>
      <c r="Q4257" s="70" t="s">
        <v>15999</v>
      </c>
      <c r="R4257" s="34" t="s">
        <v>16070</v>
      </c>
      <c r="S4257" s="69">
        <v>47828</v>
      </c>
      <c r="T4257" s="70" t="s">
        <v>16071</v>
      </c>
      <c r="U4257" s="34" t="s">
        <v>3708</v>
      </c>
      <c r="V4257" s="34" t="s">
        <v>3708</v>
      </c>
      <c r="W4257" s="34" t="s">
        <v>3792</v>
      </c>
      <c r="X4257" s="34" t="s">
        <v>3470</v>
      </c>
    </row>
    <row r="4258" spans="14:24" x14ac:dyDescent="0.25">
      <c r="N4258" s="34" t="s">
        <v>3470</v>
      </c>
      <c r="O4258" s="34" t="s">
        <v>15998</v>
      </c>
      <c r="P4258" s="69">
        <v>2202</v>
      </c>
      <c r="Q4258" s="70" t="s">
        <v>15999</v>
      </c>
      <c r="R4258" s="34" t="s">
        <v>16072</v>
      </c>
      <c r="S4258" s="69">
        <v>47829</v>
      </c>
      <c r="T4258" s="70" t="s">
        <v>16073</v>
      </c>
      <c r="U4258" s="34" t="s">
        <v>3704</v>
      </c>
      <c r="V4258" s="34" t="s">
        <v>3704</v>
      </c>
      <c r="W4258" s="34" t="s">
        <v>3705</v>
      </c>
      <c r="X4258" s="34" t="s">
        <v>3470</v>
      </c>
    </row>
    <row r="4259" spans="14:24" x14ac:dyDescent="0.25">
      <c r="N4259" s="34" t="s">
        <v>3470</v>
      </c>
      <c r="O4259" s="34" t="s">
        <v>15998</v>
      </c>
      <c r="P4259" s="69">
        <v>2202</v>
      </c>
      <c r="Q4259" s="70" t="s">
        <v>15999</v>
      </c>
      <c r="R4259" s="34" t="s">
        <v>16074</v>
      </c>
      <c r="S4259" s="69">
        <v>47896</v>
      </c>
      <c r="T4259" s="70" t="s">
        <v>16075</v>
      </c>
      <c r="U4259" s="34" t="s">
        <v>3704</v>
      </c>
      <c r="V4259" s="34" t="s">
        <v>3704</v>
      </c>
      <c r="W4259" s="34" t="s">
        <v>3705</v>
      </c>
      <c r="X4259" s="34" t="s">
        <v>3470</v>
      </c>
    </row>
    <row r="4260" spans="14:24" x14ac:dyDescent="0.25">
      <c r="N4260" s="34" t="s">
        <v>3470</v>
      </c>
      <c r="O4260" s="34" t="s">
        <v>15998</v>
      </c>
      <c r="P4260" s="69">
        <v>2202</v>
      </c>
      <c r="Q4260" s="70" t="s">
        <v>15999</v>
      </c>
      <c r="R4260" s="34" t="s">
        <v>16076</v>
      </c>
      <c r="S4260" s="69">
        <v>47821</v>
      </c>
      <c r="T4260" s="70" t="s">
        <v>16077</v>
      </c>
      <c r="U4260" s="34" t="s">
        <v>3708</v>
      </c>
      <c r="V4260" s="34" t="s">
        <v>3708</v>
      </c>
      <c r="W4260" s="34" t="s">
        <v>3792</v>
      </c>
      <c r="X4260" s="34" t="s">
        <v>3470</v>
      </c>
    </row>
    <row r="4261" spans="14:24" x14ac:dyDescent="0.25">
      <c r="N4261" s="34" t="s">
        <v>3470</v>
      </c>
      <c r="O4261" s="34" t="s">
        <v>15998</v>
      </c>
      <c r="P4261" s="69">
        <v>2202</v>
      </c>
      <c r="Q4261" s="70" t="s">
        <v>15999</v>
      </c>
      <c r="R4261" s="34" t="s">
        <v>16078</v>
      </c>
      <c r="S4261" s="69">
        <v>26776</v>
      </c>
      <c r="T4261" s="70" t="s">
        <v>16079</v>
      </c>
      <c r="U4261" s="34" t="s">
        <v>3704</v>
      </c>
      <c r="V4261" s="34" t="s">
        <v>3704</v>
      </c>
      <c r="W4261" s="34" t="s">
        <v>3705</v>
      </c>
      <c r="X4261" s="34" t="s">
        <v>3470</v>
      </c>
    </row>
    <row r="4262" spans="14:24" x14ac:dyDescent="0.25">
      <c r="N4262" s="34" t="s">
        <v>3470</v>
      </c>
      <c r="O4262" s="34" t="s">
        <v>15998</v>
      </c>
      <c r="P4262" s="69">
        <v>2202</v>
      </c>
      <c r="Q4262" s="70" t="s">
        <v>15999</v>
      </c>
      <c r="R4262" s="34" t="s">
        <v>16080</v>
      </c>
      <c r="S4262" s="69">
        <v>12585</v>
      </c>
      <c r="T4262" s="70" t="s">
        <v>16081</v>
      </c>
      <c r="U4262" s="34" t="s">
        <v>3704</v>
      </c>
      <c r="V4262" s="34" t="s">
        <v>3704</v>
      </c>
      <c r="W4262" s="34" t="s">
        <v>3705</v>
      </c>
      <c r="X4262" s="34" t="s">
        <v>3470</v>
      </c>
    </row>
    <row r="4263" spans="14:24" x14ac:dyDescent="0.25">
      <c r="N4263" s="34" t="s">
        <v>3470</v>
      </c>
      <c r="O4263" s="34" t="s">
        <v>15998</v>
      </c>
      <c r="P4263" s="69">
        <v>2202</v>
      </c>
      <c r="Q4263" s="70" t="s">
        <v>15999</v>
      </c>
      <c r="R4263" s="34" t="s">
        <v>16082</v>
      </c>
      <c r="S4263" s="69">
        <v>12586</v>
      </c>
      <c r="T4263" s="70" t="s">
        <v>16083</v>
      </c>
      <c r="U4263" s="34" t="s">
        <v>3704</v>
      </c>
      <c r="V4263" s="34" t="s">
        <v>3704</v>
      </c>
      <c r="W4263" s="34" t="s">
        <v>3705</v>
      </c>
      <c r="X4263" s="34" t="s">
        <v>3470</v>
      </c>
    </row>
    <row r="4264" spans="14:24" x14ac:dyDescent="0.25">
      <c r="N4264" s="34" t="s">
        <v>3470</v>
      </c>
      <c r="O4264" s="34" t="s">
        <v>15998</v>
      </c>
      <c r="P4264" s="69">
        <v>2202</v>
      </c>
      <c r="Q4264" s="70" t="s">
        <v>15999</v>
      </c>
      <c r="R4264" s="34" t="s">
        <v>16084</v>
      </c>
      <c r="S4264" s="69">
        <v>13151</v>
      </c>
      <c r="T4264" s="70" t="s">
        <v>16085</v>
      </c>
      <c r="U4264" s="34" t="s">
        <v>3704</v>
      </c>
      <c r="V4264" s="34" t="s">
        <v>3704</v>
      </c>
      <c r="W4264" s="34" t="s">
        <v>3705</v>
      </c>
      <c r="X4264" s="34" t="s">
        <v>3470</v>
      </c>
    </row>
    <row r="4265" spans="14:24" x14ac:dyDescent="0.25">
      <c r="N4265" s="34" t="s">
        <v>3470</v>
      </c>
      <c r="O4265" s="34" t="s">
        <v>15998</v>
      </c>
      <c r="P4265" s="69">
        <v>2203</v>
      </c>
      <c r="Q4265" s="34" t="s">
        <v>16086</v>
      </c>
      <c r="R4265" s="34" t="s">
        <v>16087</v>
      </c>
      <c r="S4265" s="69">
        <v>15190</v>
      </c>
      <c r="T4265" s="34" t="s">
        <v>16088</v>
      </c>
      <c r="U4265" s="34" t="s">
        <v>3740</v>
      </c>
      <c r="V4265" s="34" t="s">
        <v>3709</v>
      </c>
      <c r="W4265" s="34" t="s">
        <v>3709</v>
      </c>
      <c r="X4265" s="34" t="s">
        <v>3470</v>
      </c>
    </row>
    <row r="4266" spans="14:24" x14ac:dyDescent="0.25">
      <c r="N4266" s="34" t="s">
        <v>3470</v>
      </c>
      <c r="O4266" s="34" t="s">
        <v>15998</v>
      </c>
      <c r="P4266" s="69">
        <v>2203</v>
      </c>
      <c r="Q4266" s="34" t="s">
        <v>16086</v>
      </c>
      <c r="R4266" s="34" t="s">
        <v>16089</v>
      </c>
      <c r="S4266" s="69">
        <v>22380</v>
      </c>
      <c r="T4266" s="70" t="s">
        <v>16090</v>
      </c>
      <c r="U4266" s="34" t="s">
        <v>3704</v>
      </c>
      <c r="V4266" s="34" t="s">
        <v>3704</v>
      </c>
      <c r="W4266" s="34" t="s">
        <v>3705</v>
      </c>
      <c r="X4266" s="34" t="s">
        <v>3470</v>
      </c>
    </row>
    <row r="4267" spans="14:24" x14ac:dyDescent="0.25">
      <c r="N4267" s="34" t="s">
        <v>3470</v>
      </c>
      <c r="O4267" s="34" t="s">
        <v>15998</v>
      </c>
      <c r="P4267" s="69">
        <v>2203</v>
      </c>
      <c r="Q4267" s="34" t="s">
        <v>16086</v>
      </c>
      <c r="R4267" s="34" t="s">
        <v>16091</v>
      </c>
      <c r="S4267" s="69">
        <v>48942</v>
      </c>
      <c r="T4267" s="70" t="s">
        <v>16092</v>
      </c>
      <c r="U4267" s="34" t="s">
        <v>3704</v>
      </c>
      <c r="V4267" s="34" t="s">
        <v>3704</v>
      </c>
      <c r="W4267" s="34" t="s">
        <v>3705</v>
      </c>
      <c r="X4267" s="34" t="s">
        <v>3470</v>
      </c>
    </row>
    <row r="4268" spans="14:24" x14ac:dyDescent="0.25">
      <c r="N4268" s="34" t="s">
        <v>3470</v>
      </c>
      <c r="O4268" s="34" t="s">
        <v>15998</v>
      </c>
      <c r="P4268" s="69">
        <v>2203</v>
      </c>
      <c r="Q4268" s="34" t="s">
        <v>16086</v>
      </c>
      <c r="R4268" s="34" t="s">
        <v>16093</v>
      </c>
      <c r="S4268" s="69">
        <v>24200</v>
      </c>
      <c r="T4268" s="70" t="s">
        <v>16094</v>
      </c>
      <c r="U4268" s="34" t="s">
        <v>3704</v>
      </c>
      <c r="V4268" s="34" t="s">
        <v>3704</v>
      </c>
      <c r="W4268" s="34" t="s">
        <v>3705</v>
      </c>
      <c r="X4268" s="34" t="s">
        <v>3470</v>
      </c>
    </row>
    <row r="4269" spans="14:24" x14ac:dyDescent="0.25">
      <c r="N4269" s="34" t="s">
        <v>3470</v>
      </c>
      <c r="O4269" s="34" t="s">
        <v>15998</v>
      </c>
      <c r="P4269" s="69">
        <v>2203</v>
      </c>
      <c r="Q4269" s="34" t="s">
        <v>16086</v>
      </c>
      <c r="R4269" s="34" t="s">
        <v>16095</v>
      </c>
      <c r="S4269" s="69">
        <v>55151</v>
      </c>
      <c r="T4269" s="70" t="s">
        <v>16096</v>
      </c>
      <c r="U4269" s="34" t="s">
        <v>3704</v>
      </c>
      <c r="V4269" s="34" t="s">
        <v>3704</v>
      </c>
      <c r="W4269" s="34" t="s">
        <v>3705</v>
      </c>
      <c r="X4269" s="34" t="s">
        <v>3470</v>
      </c>
    </row>
    <row r="4270" spans="14:24" x14ac:dyDescent="0.25">
      <c r="N4270" s="34" t="s">
        <v>3470</v>
      </c>
      <c r="O4270" s="34" t="s">
        <v>15998</v>
      </c>
      <c r="P4270" s="69">
        <v>2203</v>
      </c>
      <c r="Q4270" s="34" t="s">
        <v>16086</v>
      </c>
      <c r="R4270" s="34" t="s">
        <v>16097</v>
      </c>
      <c r="S4270" s="69">
        <v>55143</v>
      </c>
      <c r="T4270" s="70" t="s">
        <v>16098</v>
      </c>
      <c r="U4270" s="34" t="s">
        <v>3704</v>
      </c>
      <c r="V4270" s="34" t="s">
        <v>3704</v>
      </c>
      <c r="W4270" s="34" t="s">
        <v>3705</v>
      </c>
      <c r="X4270" s="34" t="s">
        <v>3470</v>
      </c>
    </row>
    <row r="4271" spans="14:24" x14ac:dyDescent="0.25">
      <c r="N4271" s="34" t="s">
        <v>3470</v>
      </c>
      <c r="O4271" s="34" t="s">
        <v>15998</v>
      </c>
      <c r="P4271" s="69">
        <v>2203</v>
      </c>
      <c r="Q4271" s="34" t="s">
        <v>16086</v>
      </c>
      <c r="R4271" s="34" t="s">
        <v>16099</v>
      </c>
      <c r="S4271" s="69">
        <v>27772</v>
      </c>
      <c r="T4271" s="70" t="s">
        <v>16100</v>
      </c>
      <c r="U4271" s="34" t="s">
        <v>3708</v>
      </c>
      <c r="V4271" s="34" t="s">
        <v>3708</v>
      </c>
      <c r="W4271" s="34" t="s">
        <v>3792</v>
      </c>
      <c r="X4271" s="34" t="s">
        <v>3470</v>
      </c>
    </row>
    <row r="4272" spans="14:24" x14ac:dyDescent="0.25">
      <c r="N4272" s="34" t="s">
        <v>3470</v>
      </c>
      <c r="O4272" s="34" t="s">
        <v>15998</v>
      </c>
      <c r="P4272" s="69">
        <v>2203</v>
      </c>
      <c r="Q4272" s="34" t="s">
        <v>16086</v>
      </c>
      <c r="R4272" s="34" t="s">
        <v>16101</v>
      </c>
      <c r="S4272" s="69">
        <v>36412</v>
      </c>
      <c r="T4272" s="70" t="s">
        <v>16102</v>
      </c>
      <c r="U4272" s="34" t="s">
        <v>3704</v>
      </c>
      <c r="V4272" s="34" t="s">
        <v>3704</v>
      </c>
      <c r="W4272" s="34" t="s">
        <v>3705</v>
      </c>
      <c r="X4272" s="34" t="s">
        <v>3470</v>
      </c>
    </row>
    <row r="4273" spans="14:24" x14ac:dyDescent="0.25">
      <c r="N4273" s="34" t="s">
        <v>3470</v>
      </c>
      <c r="O4273" s="34" t="s">
        <v>15998</v>
      </c>
      <c r="P4273" s="69">
        <v>2203</v>
      </c>
      <c r="Q4273" s="34" t="s">
        <v>16086</v>
      </c>
      <c r="R4273" s="34" t="s">
        <v>16103</v>
      </c>
      <c r="S4273" s="69">
        <v>44244</v>
      </c>
      <c r="T4273" s="70" t="s">
        <v>16104</v>
      </c>
      <c r="U4273" s="34" t="s">
        <v>3704</v>
      </c>
      <c r="V4273" s="34" t="s">
        <v>3704</v>
      </c>
      <c r="W4273" s="34" t="s">
        <v>3705</v>
      </c>
      <c r="X4273" s="34" t="s">
        <v>3470</v>
      </c>
    </row>
    <row r="4274" spans="14:24" x14ac:dyDescent="0.25">
      <c r="N4274" s="34" t="s">
        <v>3470</v>
      </c>
      <c r="O4274" s="34" t="s">
        <v>15998</v>
      </c>
      <c r="P4274" s="69">
        <v>2203</v>
      </c>
      <c r="Q4274" s="34" t="s">
        <v>16086</v>
      </c>
      <c r="R4274" s="34" t="s">
        <v>16105</v>
      </c>
      <c r="S4274" s="69">
        <v>44271</v>
      </c>
      <c r="T4274" s="70" t="s">
        <v>16106</v>
      </c>
      <c r="U4274" s="34" t="s">
        <v>3704</v>
      </c>
      <c r="V4274" s="34" t="s">
        <v>3704</v>
      </c>
      <c r="W4274" s="34" t="s">
        <v>3705</v>
      </c>
      <c r="X4274" s="34" t="s">
        <v>3470</v>
      </c>
    </row>
    <row r="4275" spans="14:24" x14ac:dyDescent="0.25">
      <c r="N4275" s="34" t="s">
        <v>3470</v>
      </c>
      <c r="O4275" s="34" t="s">
        <v>15998</v>
      </c>
      <c r="P4275" s="69">
        <v>2203</v>
      </c>
      <c r="Q4275" s="34" t="s">
        <v>16086</v>
      </c>
      <c r="R4275" s="34" t="s">
        <v>16107</v>
      </c>
      <c r="S4275" s="69">
        <v>25779</v>
      </c>
      <c r="T4275" s="70" t="s">
        <v>16108</v>
      </c>
      <c r="U4275" s="34" t="s">
        <v>3708</v>
      </c>
      <c r="V4275" s="34" t="s">
        <v>3708</v>
      </c>
      <c r="W4275" s="34" t="s">
        <v>3792</v>
      </c>
      <c r="X4275" s="34" t="s">
        <v>3470</v>
      </c>
    </row>
    <row r="4276" spans="14:24" x14ac:dyDescent="0.25">
      <c r="N4276" s="34" t="s">
        <v>3470</v>
      </c>
      <c r="O4276" s="34" t="s">
        <v>15998</v>
      </c>
      <c r="P4276" s="69">
        <v>2203</v>
      </c>
      <c r="Q4276" s="34" t="s">
        <v>16086</v>
      </c>
      <c r="R4276" s="34" t="s">
        <v>16109</v>
      </c>
      <c r="S4276" s="69">
        <v>47897</v>
      </c>
      <c r="T4276" s="70" t="s">
        <v>16110</v>
      </c>
      <c r="U4276" s="34" t="s">
        <v>3704</v>
      </c>
      <c r="V4276" s="34" t="s">
        <v>3704</v>
      </c>
      <c r="W4276" s="34" t="s">
        <v>3705</v>
      </c>
      <c r="X4276" s="34" t="s">
        <v>3470</v>
      </c>
    </row>
    <row r="4277" spans="14:24" x14ac:dyDescent="0.25">
      <c r="N4277" s="34" t="s">
        <v>3470</v>
      </c>
      <c r="O4277" s="34" t="s">
        <v>15998</v>
      </c>
      <c r="P4277" s="69">
        <v>2203</v>
      </c>
      <c r="Q4277" s="34" t="s">
        <v>16086</v>
      </c>
      <c r="R4277" s="34" t="s">
        <v>16111</v>
      </c>
      <c r="S4277" s="69">
        <v>2664</v>
      </c>
      <c r="T4277" s="70" t="s">
        <v>16112</v>
      </c>
      <c r="U4277" s="34" t="s">
        <v>3704</v>
      </c>
      <c r="V4277" s="34" t="s">
        <v>3704</v>
      </c>
      <c r="W4277" s="34" t="s">
        <v>3705</v>
      </c>
      <c r="X4277" s="34" t="s">
        <v>3470</v>
      </c>
    </row>
    <row r="4278" spans="14:24" x14ac:dyDescent="0.25">
      <c r="N4278" s="34" t="s">
        <v>3470</v>
      </c>
      <c r="O4278" s="34" t="s">
        <v>15998</v>
      </c>
      <c r="P4278" s="69">
        <v>2203</v>
      </c>
      <c r="Q4278" s="34" t="s">
        <v>16086</v>
      </c>
      <c r="R4278" s="34" t="s">
        <v>16113</v>
      </c>
      <c r="S4278" s="69">
        <v>3407</v>
      </c>
      <c r="T4278" s="34" t="s">
        <v>16114</v>
      </c>
      <c r="U4278" s="34" t="s">
        <v>3708</v>
      </c>
      <c r="V4278" s="34" t="s">
        <v>3708</v>
      </c>
      <c r="W4278" s="34" t="s">
        <v>3792</v>
      </c>
      <c r="X4278" s="34" t="s">
        <v>3470</v>
      </c>
    </row>
    <row r="4279" spans="14:24" x14ac:dyDescent="0.25">
      <c r="N4279" s="34" t="s">
        <v>3470</v>
      </c>
      <c r="O4279" s="34" t="s">
        <v>15998</v>
      </c>
      <c r="P4279" s="69">
        <v>2203</v>
      </c>
      <c r="Q4279" s="34" t="s">
        <v>16086</v>
      </c>
      <c r="R4279" s="34" t="s">
        <v>16115</v>
      </c>
      <c r="S4279" s="69">
        <v>48270</v>
      </c>
      <c r="T4279" s="70" t="s">
        <v>16116</v>
      </c>
      <c r="U4279" s="34" t="s">
        <v>3708</v>
      </c>
      <c r="V4279" s="34" t="s">
        <v>3708</v>
      </c>
      <c r="W4279" s="34" t="s">
        <v>4493</v>
      </c>
      <c r="X4279" s="34" t="s">
        <v>3470</v>
      </c>
    </row>
    <row r="4280" spans="14:24" x14ac:dyDescent="0.25">
      <c r="N4280" s="34" t="s">
        <v>3470</v>
      </c>
      <c r="O4280" s="34" t="s">
        <v>15998</v>
      </c>
      <c r="P4280" s="69">
        <v>2203</v>
      </c>
      <c r="Q4280" s="34" t="s">
        <v>16086</v>
      </c>
      <c r="R4280" s="34" t="s">
        <v>16117</v>
      </c>
      <c r="S4280" s="69">
        <v>3412</v>
      </c>
      <c r="T4280" s="70" t="s">
        <v>16118</v>
      </c>
      <c r="U4280" s="34" t="s">
        <v>3708</v>
      </c>
      <c r="V4280" s="34" t="s">
        <v>3708</v>
      </c>
      <c r="W4280" s="34" t="s">
        <v>3792</v>
      </c>
      <c r="X4280" s="34" t="s">
        <v>3470</v>
      </c>
    </row>
    <row r="4281" spans="14:24" x14ac:dyDescent="0.25">
      <c r="N4281" s="34" t="s">
        <v>3470</v>
      </c>
      <c r="O4281" s="34" t="s">
        <v>15998</v>
      </c>
      <c r="P4281" s="69">
        <v>2203</v>
      </c>
      <c r="Q4281" s="34" t="s">
        <v>16086</v>
      </c>
      <c r="R4281" s="34" t="s">
        <v>16119</v>
      </c>
      <c r="S4281" s="69">
        <v>38024</v>
      </c>
      <c r="T4281" s="70" t="s">
        <v>16120</v>
      </c>
      <c r="U4281" s="34" t="s">
        <v>3704</v>
      </c>
      <c r="V4281" s="34" t="s">
        <v>3704</v>
      </c>
      <c r="W4281" s="34" t="s">
        <v>3705</v>
      </c>
      <c r="X4281" s="34" t="s">
        <v>3470</v>
      </c>
    </row>
    <row r="4282" spans="14:24" x14ac:dyDescent="0.25">
      <c r="N4282" s="34" t="s">
        <v>3470</v>
      </c>
      <c r="O4282" s="34" t="s">
        <v>15998</v>
      </c>
      <c r="P4282" s="69">
        <v>6725</v>
      </c>
      <c r="Q4282" s="34" t="s">
        <v>16121</v>
      </c>
      <c r="R4282" s="34" t="s">
        <v>16122</v>
      </c>
      <c r="S4282" s="69">
        <v>31575</v>
      </c>
      <c r="T4282" s="34" t="s">
        <v>16123</v>
      </c>
      <c r="U4282" s="34" t="s">
        <v>7476</v>
      </c>
      <c r="V4282" s="34" t="s">
        <v>7477</v>
      </c>
      <c r="W4282" s="34" t="s">
        <v>16124</v>
      </c>
      <c r="X4282" s="34" t="s">
        <v>3470</v>
      </c>
    </row>
    <row r="4283" spans="14:24" x14ac:dyDescent="0.25">
      <c r="N4283" s="34" t="s">
        <v>3470</v>
      </c>
      <c r="O4283" s="34" t="s">
        <v>15998</v>
      </c>
      <c r="P4283" s="69">
        <v>6725</v>
      </c>
      <c r="Q4283" s="34" t="s">
        <v>16121</v>
      </c>
      <c r="R4283" s="34" t="s">
        <v>16125</v>
      </c>
      <c r="S4283" s="69">
        <v>52599</v>
      </c>
      <c r="T4283" s="34" t="s">
        <v>16126</v>
      </c>
      <c r="U4283" s="34" t="s">
        <v>3704</v>
      </c>
      <c r="V4283" s="34" t="s">
        <v>3704</v>
      </c>
      <c r="W4283" s="34" t="s">
        <v>16127</v>
      </c>
      <c r="X4283" s="34" t="s">
        <v>3470</v>
      </c>
    </row>
    <row r="4284" spans="14:24" x14ac:dyDescent="0.25">
      <c r="N4284" s="34" t="s">
        <v>3470</v>
      </c>
      <c r="O4284" s="34" t="s">
        <v>15998</v>
      </c>
      <c r="P4284" s="69">
        <v>6725</v>
      </c>
      <c r="Q4284" s="34" t="s">
        <v>16121</v>
      </c>
      <c r="R4284" s="34" t="s">
        <v>16128</v>
      </c>
      <c r="S4284" s="69">
        <v>55247</v>
      </c>
      <c r="T4284" s="70" t="s">
        <v>16129</v>
      </c>
      <c r="U4284" s="34" t="s">
        <v>7476</v>
      </c>
      <c r="V4284" s="34" t="s">
        <v>7477</v>
      </c>
      <c r="W4284" s="34" t="s">
        <v>16130</v>
      </c>
      <c r="X4284" s="34" t="s">
        <v>3470</v>
      </c>
    </row>
    <row r="4285" spans="14:24" x14ac:dyDescent="0.25">
      <c r="N4285" s="34" t="s">
        <v>3470</v>
      </c>
      <c r="O4285" s="34" t="s">
        <v>15998</v>
      </c>
      <c r="P4285" s="69">
        <v>6725</v>
      </c>
      <c r="Q4285" s="34" t="s">
        <v>16121</v>
      </c>
      <c r="R4285" s="34" t="s">
        <v>16131</v>
      </c>
      <c r="S4285" s="69">
        <v>55261</v>
      </c>
      <c r="T4285" s="70" t="s">
        <v>16132</v>
      </c>
      <c r="U4285" s="34" t="s">
        <v>7476</v>
      </c>
      <c r="V4285" s="34" t="s">
        <v>7477</v>
      </c>
      <c r="W4285" s="34" t="s">
        <v>16130</v>
      </c>
      <c r="X4285" s="34" t="s">
        <v>3470</v>
      </c>
    </row>
    <row r="4286" spans="14:24" x14ac:dyDescent="0.25">
      <c r="N4286" s="34" t="s">
        <v>3470</v>
      </c>
      <c r="O4286" s="34" t="s">
        <v>15998</v>
      </c>
      <c r="P4286" s="69">
        <v>8912</v>
      </c>
      <c r="Q4286" s="34" t="s">
        <v>16133</v>
      </c>
      <c r="R4286" s="34" t="s">
        <v>16134</v>
      </c>
      <c r="S4286" s="69">
        <v>53239</v>
      </c>
      <c r="T4286" s="70" t="s">
        <v>16135</v>
      </c>
      <c r="U4286" s="34" t="s">
        <v>3704</v>
      </c>
      <c r="V4286" s="34" t="s">
        <v>3704</v>
      </c>
      <c r="W4286" s="34" t="s">
        <v>16136</v>
      </c>
      <c r="X4286" s="34" t="s">
        <v>3470</v>
      </c>
    </row>
    <row r="4287" spans="14:24" x14ac:dyDescent="0.25">
      <c r="N4287" s="34" t="s">
        <v>3470</v>
      </c>
      <c r="O4287" s="34" t="s">
        <v>15998</v>
      </c>
      <c r="P4287" s="69">
        <v>8912</v>
      </c>
      <c r="Q4287" s="34" t="s">
        <v>16133</v>
      </c>
      <c r="R4287" s="34" t="s">
        <v>16137</v>
      </c>
      <c r="S4287" s="69">
        <v>52483</v>
      </c>
      <c r="T4287" s="70" t="s">
        <v>16138</v>
      </c>
      <c r="U4287" s="34" t="s">
        <v>3704</v>
      </c>
      <c r="V4287" s="34" t="s">
        <v>3704</v>
      </c>
      <c r="W4287" s="34" t="s">
        <v>16139</v>
      </c>
      <c r="X4287" s="34" t="s">
        <v>3470</v>
      </c>
    </row>
    <row r="4288" spans="14:24" x14ac:dyDescent="0.25">
      <c r="N4288" s="34" t="s">
        <v>3472</v>
      </c>
      <c r="O4288" s="34" t="s">
        <v>16140</v>
      </c>
      <c r="P4288" s="69">
        <v>4693</v>
      </c>
      <c r="Q4288" s="34" t="s">
        <v>16141</v>
      </c>
      <c r="R4288" s="34" t="s">
        <v>16142</v>
      </c>
      <c r="S4288" s="69">
        <v>46604</v>
      </c>
      <c r="T4288" s="70" t="s">
        <v>16143</v>
      </c>
      <c r="U4288" s="34" t="s">
        <v>3708</v>
      </c>
      <c r="V4288" s="34" t="s">
        <v>3708</v>
      </c>
      <c r="W4288" s="34" t="s">
        <v>16144</v>
      </c>
      <c r="X4288" s="34" t="s">
        <v>3472</v>
      </c>
    </row>
    <row r="4289" spans="14:24" x14ac:dyDescent="0.25">
      <c r="N4289" s="34" t="s">
        <v>3472</v>
      </c>
      <c r="O4289" s="34" t="s">
        <v>16140</v>
      </c>
      <c r="P4289" s="69">
        <v>4693</v>
      </c>
      <c r="Q4289" s="34" t="s">
        <v>16141</v>
      </c>
      <c r="R4289" s="34" t="s">
        <v>16145</v>
      </c>
      <c r="S4289" s="69">
        <v>43628</v>
      </c>
      <c r="T4289" s="70" t="s">
        <v>16146</v>
      </c>
      <c r="U4289" s="34" t="s">
        <v>3708</v>
      </c>
      <c r="V4289" s="34" t="s">
        <v>3708</v>
      </c>
      <c r="W4289" s="34" t="s">
        <v>16147</v>
      </c>
      <c r="X4289" s="34" t="s">
        <v>3472</v>
      </c>
    </row>
    <row r="4290" spans="14:24" x14ac:dyDescent="0.25">
      <c r="N4290" s="34" t="s">
        <v>3472</v>
      </c>
      <c r="O4290" s="34" t="s">
        <v>16140</v>
      </c>
      <c r="P4290" s="69">
        <v>4693</v>
      </c>
      <c r="Q4290" s="34" t="s">
        <v>16141</v>
      </c>
      <c r="R4290" s="34" t="s">
        <v>16148</v>
      </c>
      <c r="S4290" s="69">
        <v>43654</v>
      </c>
      <c r="T4290" s="70" t="s">
        <v>16149</v>
      </c>
      <c r="U4290" s="34" t="s">
        <v>3708</v>
      </c>
      <c r="V4290" s="34" t="s">
        <v>3708</v>
      </c>
      <c r="W4290" s="34" t="s">
        <v>16144</v>
      </c>
      <c r="X4290" s="34" t="s">
        <v>3472</v>
      </c>
    </row>
    <row r="4291" spans="14:24" x14ac:dyDescent="0.25">
      <c r="N4291" s="34" t="s">
        <v>3472</v>
      </c>
      <c r="O4291" s="34" t="s">
        <v>16150</v>
      </c>
      <c r="P4291" s="69">
        <v>2125</v>
      </c>
      <c r="Q4291" s="34" t="s">
        <v>16151</v>
      </c>
      <c r="R4291" s="34" t="s">
        <v>16152</v>
      </c>
      <c r="S4291" s="69">
        <v>20815</v>
      </c>
      <c r="T4291" s="70" t="s">
        <v>16153</v>
      </c>
      <c r="U4291" s="34" t="s">
        <v>3704</v>
      </c>
      <c r="V4291" s="34" t="s">
        <v>3704</v>
      </c>
      <c r="W4291" s="34" t="s">
        <v>3705</v>
      </c>
      <c r="X4291" s="34" t="s">
        <v>3472</v>
      </c>
    </row>
    <row r="4292" spans="14:24" x14ac:dyDescent="0.25">
      <c r="N4292" s="34" t="s">
        <v>3472</v>
      </c>
      <c r="O4292" s="34" t="s">
        <v>16150</v>
      </c>
      <c r="P4292" s="69">
        <v>2125</v>
      </c>
      <c r="Q4292" s="34" t="s">
        <v>16151</v>
      </c>
      <c r="R4292" s="34" t="s">
        <v>16154</v>
      </c>
      <c r="S4292" s="69">
        <v>20865</v>
      </c>
      <c r="T4292" s="70" t="s">
        <v>16155</v>
      </c>
      <c r="U4292" s="34" t="s">
        <v>3704</v>
      </c>
      <c r="V4292" s="34" t="s">
        <v>3704</v>
      </c>
      <c r="W4292" s="34" t="s">
        <v>3705</v>
      </c>
      <c r="X4292" s="34" t="s">
        <v>3472</v>
      </c>
    </row>
    <row r="4293" spans="14:24" x14ac:dyDescent="0.25">
      <c r="N4293" s="34" t="s">
        <v>3472</v>
      </c>
      <c r="O4293" s="34" t="s">
        <v>16150</v>
      </c>
      <c r="P4293" s="69">
        <v>2125</v>
      </c>
      <c r="Q4293" s="34" t="s">
        <v>16151</v>
      </c>
      <c r="R4293" s="34" t="s">
        <v>16156</v>
      </c>
      <c r="S4293" s="69">
        <v>20882</v>
      </c>
      <c r="T4293" s="70" t="s">
        <v>16157</v>
      </c>
      <c r="U4293" s="34" t="s">
        <v>3704</v>
      </c>
      <c r="V4293" s="34" t="s">
        <v>3704</v>
      </c>
      <c r="W4293" s="34" t="s">
        <v>3705</v>
      </c>
      <c r="X4293" s="34" t="s">
        <v>3472</v>
      </c>
    </row>
    <row r="4294" spans="14:24" x14ac:dyDescent="0.25">
      <c r="N4294" s="34" t="s">
        <v>3472</v>
      </c>
      <c r="O4294" s="34" t="s">
        <v>16150</v>
      </c>
      <c r="P4294" s="69">
        <v>2125</v>
      </c>
      <c r="Q4294" s="34" t="s">
        <v>16151</v>
      </c>
      <c r="R4294" s="34" t="s">
        <v>16158</v>
      </c>
      <c r="S4294" s="69">
        <v>20910</v>
      </c>
      <c r="T4294" s="70" t="s">
        <v>16159</v>
      </c>
      <c r="U4294" s="34" t="s">
        <v>3704</v>
      </c>
      <c r="V4294" s="34" t="s">
        <v>3704</v>
      </c>
      <c r="W4294" s="34" t="s">
        <v>3705</v>
      </c>
      <c r="X4294" s="34" t="s">
        <v>3472</v>
      </c>
    </row>
    <row r="4295" spans="14:24" x14ac:dyDescent="0.25">
      <c r="N4295" s="34" t="s">
        <v>3472</v>
      </c>
      <c r="O4295" s="34" t="s">
        <v>16150</v>
      </c>
      <c r="P4295" s="69">
        <v>2125</v>
      </c>
      <c r="Q4295" s="34" t="s">
        <v>16151</v>
      </c>
      <c r="R4295" s="34" t="s">
        <v>16160</v>
      </c>
      <c r="S4295" s="69">
        <v>20947</v>
      </c>
      <c r="T4295" s="70" t="s">
        <v>16161</v>
      </c>
      <c r="U4295" s="34" t="s">
        <v>3708</v>
      </c>
      <c r="V4295" s="34" t="s">
        <v>3708</v>
      </c>
      <c r="W4295" s="34" t="s">
        <v>3792</v>
      </c>
      <c r="X4295" s="34" t="s">
        <v>3472</v>
      </c>
    </row>
    <row r="4296" spans="14:24" x14ac:dyDescent="0.25">
      <c r="N4296" s="34" t="s">
        <v>3472</v>
      </c>
      <c r="O4296" s="34" t="s">
        <v>16150</v>
      </c>
      <c r="P4296" s="69">
        <v>2125</v>
      </c>
      <c r="Q4296" s="34" t="s">
        <v>16151</v>
      </c>
      <c r="R4296" s="34" t="s">
        <v>16162</v>
      </c>
      <c r="S4296" s="69">
        <v>23694</v>
      </c>
      <c r="T4296" s="70" t="s">
        <v>16163</v>
      </c>
      <c r="U4296" s="34" t="s">
        <v>3704</v>
      </c>
      <c r="V4296" s="34" t="s">
        <v>3704</v>
      </c>
      <c r="W4296" s="34" t="s">
        <v>16164</v>
      </c>
      <c r="X4296" s="34" t="s">
        <v>3472</v>
      </c>
    </row>
    <row r="4297" spans="14:24" x14ac:dyDescent="0.25">
      <c r="N4297" s="34" t="s">
        <v>3472</v>
      </c>
      <c r="O4297" s="34" t="s">
        <v>16150</v>
      </c>
      <c r="P4297" s="69">
        <v>2125</v>
      </c>
      <c r="Q4297" s="34" t="s">
        <v>16151</v>
      </c>
      <c r="R4297" s="34" t="s">
        <v>16165</v>
      </c>
      <c r="S4297" s="69">
        <v>23736</v>
      </c>
      <c r="T4297" s="70" t="s">
        <v>16166</v>
      </c>
      <c r="U4297" s="34" t="s">
        <v>3704</v>
      </c>
      <c r="V4297" s="34" t="s">
        <v>3704</v>
      </c>
      <c r="W4297" s="34" t="s">
        <v>16167</v>
      </c>
      <c r="X4297" s="34" t="s">
        <v>3472</v>
      </c>
    </row>
    <row r="4298" spans="14:24" x14ac:dyDescent="0.25">
      <c r="N4298" s="34" t="s">
        <v>3472</v>
      </c>
      <c r="O4298" s="34" t="s">
        <v>16150</v>
      </c>
      <c r="P4298" s="69">
        <v>2125</v>
      </c>
      <c r="Q4298" s="34" t="s">
        <v>16151</v>
      </c>
      <c r="R4298" s="34" t="s">
        <v>16168</v>
      </c>
      <c r="S4298" s="69">
        <v>23937</v>
      </c>
      <c r="T4298" s="70" t="s">
        <v>16169</v>
      </c>
      <c r="U4298" s="34" t="s">
        <v>3708</v>
      </c>
      <c r="V4298" s="34" t="s">
        <v>3708</v>
      </c>
      <c r="W4298" s="34" t="s">
        <v>3792</v>
      </c>
      <c r="X4298" s="34" t="s">
        <v>3472</v>
      </c>
    </row>
    <row r="4299" spans="14:24" x14ac:dyDescent="0.25">
      <c r="N4299" s="34" t="s">
        <v>3472</v>
      </c>
      <c r="O4299" s="34" t="s">
        <v>16150</v>
      </c>
      <c r="P4299" s="69">
        <v>2125</v>
      </c>
      <c r="Q4299" s="34" t="s">
        <v>16151</v>
      </c>
      <c r="R4299" s="34" t="s">
        <v>16170</v>
      </c>
      <c r="S4299" s="69">
        <v>23946</v>
      </c>
      <c r="T4299" s="70" t="s">
        <v>16171</v>
      </c>
      <c r="U4299" s="34" t="s">
        <v>3708</v>
      </c>
      <c r="V4299" s="34" t="s">
        <v>3708</v>
      </c>
      <c r="W4299" s="34" t="s">
        <v>3792</v>
      </c>
      <c r="X4299" s="34" t="s">
        <v>3472</v>
      </c>
    </row>
    <row r="4300" spans="14:24" x14ac:dyDescent="0.25">
      <c r="N4300" s="34" t="s">
        <v>3472</v>
      </c>
      <c r="O4300" s="34" t="s">
        <v>16150</v>
      </c>
      <c r="P4300" s="69">
        <v>2125</v>
      </c>
      <c r="Q4300" s="34" t="s">
        <v>16151</v>
      </c>
      <c r="R4300" s="34" t="s">
        <v>16172</v>
      </c>
      <c r="S4300" s="69">
        <v>23978</v>
      </c>
      <c r="T4300" s="70" t="s">
        <v>16173</v>
      </c>
      <c r="U4300" s="34" t="s">
        <v>3704</v>
      </c>
      <c r="V4300" s="34" t="s">
        <v>3704</v>
      </c>
      <c r="W4300" s="34" t="s">
        <v>16174</v>
      </c>
      <c r="X4300" s="34" t="s">
        <v>3472</v>
      </c>
    </row>
    <row r="4301" spans="14:24" x14ac:dyDescent="0.25">
      <c r="N4301" s="34" t="s">
        <v>3472</v>
      </c>
      <c r="O4301" s="34" t="s">
        <v>16150</v>
      </c>
      <c r="P4301" s="69">
        <v>2125</v>
      </c>
      <c r="Q4301" s="34" t="s">
        <v>16151</v>
      </c>
      <c r="R4301" s="34" t="s">
        <v>16175</v>
      </c>
      <c r="S4301" s="69">
        <v>23982</v>
      </c>
      <c r="T4301" s="70" t="s">
        <v>16176</v>
      </c>
      <c r="U4301" s="34" t="s">
        <v>3708</v>
      </c>
      <c r="V4301" s="34" t="s">
        <v>3708</v>
      </c>
      <c r="W4301" s="34" t="s">
        <v>3792</v>
      </c>
      <c r="X4301" s="34" t="s">
        <v>3472</v>
      </c>
    </row>
    <row r="4302" spans="14:24" x14ac:dyDescent="0.25">
      <c r="N4302" s="34" t="s">
        <v>3472</v>
      </c>
      <c r="O4302" s="34" t="s">
        <v>16150</v>
      </c>
      <c r="P4302" s="69">
        <v>2125</v>
      </c>
      <c r="Q4302" s="34" t="s">
        <v>16151</v>
      </c>
      <c r="R4302" s="34" t="s">
        <v>16177</v>
      </c>
      <c r="S4302" s="69">
        <v>24278</v>
      </c>
      <c r="T4302" s="70" t="s">
        <v>16178</v>
      </c>
      <c r="U4302" s="34" t="s">
        <v>3704</v>
      </c>
      <c r="V4302" s="34" t="s">
        <v>3704</v>
      </c>
      <c r="W4302" s="34" t="s">
        <v>3705</v>
      </c>
      <c r="X4302" s="34" t="s">
        <v>3472</v>
      </c>
    </row>
    <row r="4303" spans="14:24" x14ac:dyDescent="0.25">
      <c r="N4303" s="34" t="s">
        <v>3472</v>
      </c>
      <c r="O4303" s="34" t="s">
        <v>16150</v>
      </c>
      <c r="P4303" s="69">
        <v>2125</v>
      </c>
      <c r="Q4303" s="34" t="s">
        <v>16151</v>
      </c>
      <c r="R4303" s="34" t="s">
        <v>16179</v>
      </c>
      <c r="S4303" s="69">
        <v>24291</v>
      </c>
      <c r="T4303" s="70" t="s">
        <v>16180</v>
      </c>
      <c r="U4303" s="34" t="s">
        <v>3708</v>
      </c>
      <c r="V4303" s="34" t="s">
        <v>3708</v>
      </c>
      <c r="W4303" s="34" t="s">
        <v>3792</v>
      </c>
      <c r="X4303" s="34" t="s">
        <v>3472</v>
      </c>
    </row>
    <row r="4304" spans="14:24" x14ac:dyDescent="0.25">
      <c r="N4304" s="34" t="s">
        <v>3472</v>
      </c>
      <c r="O4304" s="34" t="s">
        <v>16150</v>
      </c>
      <c r="P4304" s="69">
        <v>2125</v>
      </c>
      <c r="Q4304" s="34" t="s">
        <v>16151</v>
      </c>
      <c r="R4304" s="34" t="s">
        <v>16181</v>
      </c>
      <c r="S4304" s="69">
        <v>24400</v>
      </c>
      <c r="T4304" s="70" t="s">
        <v>16182</v>
      </c>
      <c r="U4304" s="34" t="s">
        <v>3708</v>
      </c>
      <c r="V4304" s="34" t="s">
        <v>3708</v>
      </c>
      <c r="W4304" s="34" t="s">
        <v>3792</v>
      </c>
      <c r="X4304" s="34" t="s">
        <v>3472</v>
      </c>
    </row>
    <row r="4305" spans="14:24" x14ac:dyDescent="0.25">
      <c r="N4305" s="34" t="s">
        <v>3472</v>
      </c>
      <c r="O4305" s="34" t="s">
        <v>16150</v>
      </c>
      <c r="P4305" s="69">
        <v>2125</v>
      </c>
      <c r="Q4305" s="34" t="s">
        <v>16151</v>
      </c>
      <c r="R4305" s="34" t="s">
        <v>16183</v>
      </c>
      <c r="S4305" s="69">
        <v>27667</v>
      </c>
      <c r="T4305" s="70" t="s">
        <v>16184</v>
      </c>
      <c r="U4305" s="34" t="s">
        <v>3708</v>
      </c>
      <c r="V4305" s="34" t="s">
        <v>3708</v>
      </c>
      <c r="W4305" s="34" t="s">
        <v>3792</v>
      </c>
      <c r="X4305" s="34" t="s">
        <v>3472</v>
      </c>
    </row>
    <row r="4306" spans="14:24" x14ac:dyDescent="0.25">
      <c r="N4306" s="34" t="s">
        <v>3472</v>
      </c>
      <c r="O4306" s="34" t="s">
        <v>16150</v>
      </c>
      <c r="P4306" s="69">
        <v>2125</v>
      </c>
      <c r="Q4306" s="34" t="s">
        <v>16151</v>
      </c>
      <c r="R4306" s="34" t="s">
        <v>16185</v>
      </c>
      <c r="S4306" s="69">
        <v>27694</v>
      </c>
      <c r="T4306" s="70" t="s">
        <v>16186</v>
      </c>
      <c r="U4306" s="34" t="s">
        <v>3708</v>
      </c>
      <c r="V4306" s="34" t="s">
        <v>3708</v>
      </c>
      <c r="W4306" s="34" t="s">
        <v>3792</v>
      </c>
      <c r="X4306" s="34" t="s">
        <v>3472</v>
      </c>
    </row>
    <row r="4307" spans="14:24" x14ac:dyDescent="0.25">
      <c r="N4307" s="34" t="s">
        <v>3472</v>
      </c>
      <c r="O4307" s="34" t="s">
        <v>16150</v>
      </c>
      <c r="P4307" s="69">
        <v>2125</v>
      </c>
      <c r="Q4307" s="34" t="s">
        <v>16151</v>
      </c>
      <c r="R4307" s="34" t="s">
        <v>16187</v>
      </c>
      <c r="S4307" s="69">
        <v>29355</v>
      </c>
      <c r="T4307" s="70" t="s">
        <v>16188</v>
      </c>
      <c r="U4307" s="34" t="s">
        <v>3704</v>
      </c>
      <c r="V4307" s="34" t="s">
        <v>3704</v>
      </c>
      <c r="W4307" s="34" t="s">
        <v>3705</v>
      </c>
      <c r="X4307" s="34" t="s">
        <v>3472</v>
      </c>
    </row>
    <row r="4308" spans="14:24" x14ac:dyDescent="0.25">
      <c r="N4308" s="34" t="s">
        <v>3472</v>
      </c>
      <c r="O4308" s="34" t="s">
        <v>16150</v>
      </c>
      <c r="P4308" s="69">
        <v>2125</v>
      </c>
      <c r="Q4308" s="34" t="s">
        <v>16151</v>
      </c>
      <c r="R4308" s="34" t="s">
        <v>16189</v>
      </c>
      <c r="S4308" s="69">
        <v>29357</v>
      </c>
      <c r="T4308" s="70" t="s">
        <v>16190</v>
      </c>
      <c r="U4308" s="34" t="s">
        <v>3704</v>
      </c>
      <c r="V4308" s="34" t="s">
        <v>3704</v>
      </c>
      <c r="W4308" s="34" t="s">
        <v>3705</v>
      </c>
      <c r="X4308" s="34" t="s">
        <v>3472</v>
      </c>
    </row>
    <row r="4309" spans="14:24" x14ac:dyDescent="0.25">
      <c r="N4309" s="34" t="s">
        <v>3472</v>
      </c>
      <c r="O4309" s="34" t="s">
        <v>16150</v>
      </c>
      <c r="P4309" s="69">
        <v>2125</v>
      </c>
      <c r="Q4309" s="34" t="s">
        <v>16151</v>
      </c>
      <c r="R4309" s="34" t="s">
        <v>16191</v>
      </c>
      <c r="S4309" s="69">
        <v>33788</v>
      </c>
      <c r="T4309" s="70" t="s">
        <v>16192</v>
      </c>
      <c r="U4309" s="34" t="s">
        <v>3704</v>
      </c>
      <c r="V4309" s="34" t="s">
        <v>3704</v>
      </c>
      <c r="W4309" s="34" t="s">
        <v>3705</v>
      </c>
      <c r="X4309" s="34" t="s">
        <v>3472</v>
      </c>
    </row>
    <row r="4310" spans="14:24" x14ac:dyDescent="0.25">
      <c r="N4310" s="34" t="s">
        <v>3472</v>
      </c>
      <c r="O4310" s="34" t="s">
        <v>16150</v>
      </c>
      <c r="P4310" s="69">
        <v>2125</v>
      </c>
      <c r="Q4310" s="34" t="s">
        <v>16151</v>
      </c>
      <c r="R4310" s="34" t="s">
        <v>16193</v>
      </c>
      <c r="S4310" s="69">
        <v>29390</v>
      </c>
      <c r="T4310" s="70" t="s">
        <v>16194</v>
      </c>
      <c r="U4310" s="34" t="s">
        <v>3704</v>
      </c>
      <c r="V4310" s="34" t="s">
        <v>3704</v>
      </c>
      <c r="W4310" s="34" t="s">
        <v>3705</v>
      </c>
      <c r="X4310" s="34" t="s">
        <v>3472</v>
      </c>
    </row>
    <row r="4311" spans="14:24" x14ac:dyDescent="0.25">
      <c r="N4311" s="34" t="s">
        <v>3472</v>
      </c>
      <c r="O4311" s="34" t="s">
        <v>16150</v>
      </c>
      <c r="P4311" s="69">
        <v>2125</v>
      </c>
      <c r="Q4311" s="34" t="s">
        <v>16151</v>
      </c>
      <c r="R4311" s="34" t="s">
        <v>16195</v>
      </c>
      <c r="S4311" s="69">
        <v>29391</v>
      </c>
      <c r="T4311" s="70" t="s">
        <v>16196</v>
      </c>
      <c r="U4311" s="34" t="s">
        <v>3704</v>
      </c>
      <c r="V4311" s="34" t="s">
        <v>3704</v>
      </c>
      <c r="W4311" s="34" t="s">
        <v>3705</v>
      </c>
      <c r="X4311" s="34" t="s">
        <v>3472</v>
      </c>
    </row>
    <row r="4312" spans="14:24" x14ac:dyDescent="0.25">
      <c r="N4312" s="34" t="s">
        <v>3472</v>
      </c>
      <c r="O4312" s="34" t="s">
        <v>16150</v>
      </c>
      <c r="P4312" s="69">
        <v>2125</v>
      </c>
      <c r="Q4312" s="34" t="s">
        <v>16151</v>
      </c>
      <c r="R4312" s="34" t="s">
        <v>16197</v>
      </c>
      <c r="S4312" s="69">
        <v>29422</v>
      </c>
      <c r="T4312" s="70" t="s">
        <v>16198</v>
      </c>
      <c r="U4312" s="34" t="s">
        <v>3704</v>
      </c>
      <c r="V4312" s="34" t="s">
        <v>3704</v>
      </c>
      <c r="W4312" s="34" t="s">
        <v>3705</v>
      </c>
      <c r="X4312" s="34" t="s">
        <v>3472</v>
      </c>
    </row>
    <row r="4313" spans="14:24" x14ac:dyDescent="0.25">
      <c r="N4313" s="34" t="s">
        <v>3472</v>
      </c>
      <c r="O4313" s="34" t="s">
        <v>16150</v>
      </c>
      <c r="P4313" s="69">
        <v>2125</v>
      </c>
      <c r="Q4313" s="34" t="s">
        <v>16151</v>
      </c>
      <c r="R4313" s="34" t="s">
        <v>16199</v>
      </c>
      <c r="S4313" s="69">
        <v>29515</v>
      </c>
      <c r="T4313" s="70" t="s">
        <v>16200</v>
      </c>
      <c r="U4313" s="34" t="s">
        <v>3704</v>
      </c>
      <c r="V4313" s="34" t="s">
        <v>3704</v>
      </c>
      <c r="W4313" s="34" t="s">
        <v>3705</v>
      </c>
      <c r="X4313" s="34" t="s">
        <v>3472</v>
      </c>
    </row>
    <row r="4314" spans="14:24" x14ac:dyDescent="0.25">
      <c r="N4314" s="34" t="s">
        <v>3472</v>
      </c>
      <c r="O4314" s="34" t="s">
        <v>16150</v>
      </c>
      <c r="P4314" s="69">
        <v>2125</v>
      </c>
      <c r="Q4314" s="34" t="s">
        <v>16151</v>
      </c>
      <c r="R4314" s="34" t="s">
        <v>16201</v>
      </c>
      <c r="S4314" s="69">
        <v>29522</v>
      </c>
      <c r="T4314" s="70" t="s">
        <v>16202</v>
      </c>
      <c r="U4314" s="34" t="s">
        <v>3704</v>
      </c>
      <c r="V4314" s="34" t="s">
        <v>3704</v>
      </c>
      <c r="W4314" s="34" t="s">
        <v>3705</v>
      </c>
      <c r="X4314" s="34" t="s">
        <v>3472</v>
      </c>
    </row>
    <row r="4315" spans="14:24" x14ac:dyDescent="0.25">
      <c r="N4315" s="34" t="s">
        <v>3472</v>
      </c>
      <c r="O4315" s="34" t="s">
        <v>16150</v>
      </c>
      <c r="P4315" s="69">
        <v>2125</v>
      </c>
      <c r="Q4315" s="34" t="s">
        <v>16151</v>
      </c>
      <c r="R4315" s="34" t="s">
        <v>16203</v>
      </c>
      <c r="S4315" s="69">
        <v>29527</v>
      </c>
      <c r="T4315" s="70" t="s">
        <v>16204</v>
      </c>
      <c r="U4315" s="34" t="s">
        <v>3704</v>
      </c>
      <c r="V4315" s="34" t="s">
        <v>3704</v>
      </c>
      <c r="W4315" s="34" t="s">
        <v>3705</v>
      </c>
      <c r="X4315" s="34" t="s">
        <v>3472</v>
      </c>
    </row>
    <row r="4316" spans="14:24" x14ac:dyDescent="0.25">
      <c r="N4316" s="34" t="s">
        <v>3472</v>
      </c>
      <c r="O4316" s="34" t="s">
        <v>16150</v>
      </c>
      <c r="P4316" s="69">
        <v>2125</v>
      </c>
      <c r="Q4316" s="34" t="s">
        <v>16151</v>
      </c>
      <c r="R4316" s="34" t="s">
        <v>16205</v>
      </c>
      <c r="S4316" s="69">
        <v>29552</v>
      </c>
      <c r="T4316" s="70" t="s">
        <v>16206</v>
      </c>
      <c r="U4316" s="34" t="s">
        <v>3704</v>
      </c>
      <c r="V4316" s="34" t="s">
        <v>3704</v>
      </c>
      <c r="W4316" s="34" t="s">
        <v>3705</v>
      </c>
      <c r="X4316" s="34" t="s">
        <v>3472</v>
      </c>
    </row>
    <row r="4317" spans="14:24" x14ac:dyDescent="0.25">
      <c r="N4317" s="34" t="s">
        <v>3472</v>
      </c>
      <c r="O4317" s="34" t="s">
        <v>16150</v>
      </c>
      <c r="P4317" s="69">
        <v>2125</v>
      </c>
      <c r="Q4317" s="34" t="s">
        <v>16151</v>
      </c>
      <c r="R4317" s="34" t="s">
        <v>16207</v>
      </c>
      <c r="S4317" s="69">
        <v>29598</v>
      </c>
      <c r="T4317" s="70" t="s">
        <v>16208</v>
      </c>
      <c r="U4317" s="34" t="s">
        <v>3704</v>
      </c>
      <c r="V4317" s="34" t="s">
        <v>3704</v>
      </c>
      <c r="W4317" s="34" t="s">
        <v>3705</v>
      </c>
      <c r="X4317" s="34" t="s">
        <v>3472</v>
      </c>
    </row>
    <row r="4318" spans="14:24" x14ac:dyDescent="0.25">
      <c r="N4318" s="34" t="s">
        <v>3472</v>
      </c>
      <c r="O4318" s="34" t="s">
        <v>16150</v>
      </c>
      <c r="P4318" s="69">
        <v>2125</v>
      </c>
      <c r="Q4318" s="34" t="s">
        <v>16151</v>
      </c>
      <c r="R4318" s="34" t="s">
        <v>16209</v>
      </c>
      <c r="S4318" s="69">
        <v>33685</v>
      </c>
      <c r="T4318" s="70" t="s">
        <v>16210</v>
      </c>
      <c r="U4318" s="34" t="s">
        <v>3704</v>
      </c>
      <c r="V4318" s="34" t="s">
        <v>3704</v>
      </c>
      <c r="W4318" s="34" t="s">
        <v>3705</v>
      </c>
      <c r="X4318" s="34" t="s">
        <v>3472</v>
      </c>
    </row>
    <row r="4319" spans="14:24" x14ac:dyDescent="0.25">
      <c r="N4319" s="34" t="s">
        <v>3472</v>
      </c>
      <c r="O4319" s="34" t="s">
        <v>16150</v>
      </c>
      <c r="P4319" s="69">
        <v>2125</v>
      </c>
      <c r="Q4319" s="34" t="s">
        <v>16151</v>
      </c>
      <c r="R4319" s="34" t="s">
        <v>16211</v>
      </c>
      <c r="S4319" s="69">
        <v>33959</v>
      </c>
      <c r="T4319" s="70" t="s">
        <v>16212</v>
      </c>
      <c r="U4319" s="34" t="s">
        <v>3704</v>
      </c>
      <c r="V4319" s="34" t="s">
        <v>3704</v>
      </c>
      <c r="W4319" s="34" t="s">
        <v>3705</v>
      </c>
      <c r="X4319" s="34" t="s">
        <v>3472</v>
      </c>
    </row>
    <row r="4320" spans="14:24" x14ac:dyDescent="0.25">
      <c r="N4320" s="34" t="s">
        <v>3472</v>
      </c>
      <c r="O4320" s="34" t="s">
        <v>16150</v>
      </c>
      <c r="P4320" s="69">
        <v>2125</v>
      </c>
      <c r="Q4320" s="34" t="s">
        <v>16151</v>
      </c>
      <c r="R4320" s="34" t="s">
        <v>16213</v>
      </c>
      <c r="S4320" s="69">
        <v>38504</v>
      </c>
      <c r="T4320" s="70" t="s">
        <v>16214</v>
      </c>
      <c r="U4320" s="34" t="s">
        <v>3704</v>
      </c>
      <c r="V4320" s="34" t="s">
        <v>3704</v>
      </c>
      <c r="W4320" s="34" t="s">
        <v>3705</v>
      </c>
      <c r="X4320" s="34" t="s">
        <v>3472</v>
      </c>
    </row>
    <row r="4321" spans="14:24" x14ac:dyDescent="0.25">
      <c r="N4321" s="34" t="s">
        <v>3472</v>
      </c>
      <c r="O4321" s="34" t="s">
        <v>16150</v>
      </c>
      <c r="P4321" s="69">
        <v>2125</v>
      </c>
      <c r="Q4321" s="34" t="s">
        <v>16151</v>
      </c>
      <c r="R4321" s="34" t="s">
        <v>16215</v>
      </c>
      <c r="S4321" s="69">
        <v>46725</v>
      </c>
      <c r="T4321" s="70" t="s">
        <v>16216</v>
      </c>
      <c r="U4321" s="34" t="s">
        <v>3704</v>
      </c>
      <c r="V4321" s="34" t="s">
        <v>3704</v>
      </c>
      <c r="W4321" s="34" t="s">
        <v>3705</v>
      </c>
      <c r="X4321" s="34" t="s">
        <v>3472</v>
      </c>
    </row>
    <row r="4322" spans="14:24" x14ac:dyDescent="0.25">
      <c r="N4322" s="34" t="s">
        <v>3472</v>
      </c>
      <c r="O4322" s="34" t="s">
        <v>16150</v>
      </c>
      <c r="P4322" s="69">
        <v>2125</v>
      </c>
      <c r="Q4322" s="34" t="s">
        <v>16151</v>
      </c>
      <c r="R4322" s="34" t="s">
        <v>16217</v>
      </c>
      <c r="S4322" s="69">
        <v>46751</v>
      </c>
      <c r="T4322" s="70" t="s">
        <v>16218</v>
      </c>
      <c r="U4322" s="34" t="s">
        <v>3704</v>
      </c>
      <c r="V4322" s="34" t="s">
        <v>3704</v>
      </c>
      <c r="W4322" s="34" t="s">
        <v>3705</v>
      </c>
      <c r="X4322" s="34" t="s">
        <v>3472</v>
      </c>
    </row>
    <row r="4323" spans="14:24" x14ac:dyDescent="0.25">
      <c r="N4323" s="34" t="s">
        <v>3472</v>
      </c>
      <c r="O4323" s="34" t="s">
        <v>16150</v>
      </c>
      <c r="P4323" s="69">
        <v>2125</v>
      </c>
      <c r="Q4323" s="34" t="s">
        <v>16151</v>
      </c>
      <c r="R4323" s="34" t="s">
        <v>16219</v>
      </c>
      <c r="S4323" s="69">
        <v>46825</v>
      </c>
      <c r="T4323" s="70" t="s">
        <v>16220</v>
      </c>
      <c r="U4323" s="34" t="s">
        <v>3704</v>
      </c>
      <c r="V4323" s="34" t="s">
        <v>3704</v>
      </c>
      <c r="W4323" s="34" t="s">
        <v>3705</v>
      </c>
      <c r="X4323" s="34" t="s">
        <v>3472</v>
      </c>
    </row>
    <row r="4324" spans="14:24" x14ac:dyDescent="0.25">
      <c r="N4324" s="34" t="s">
        <v>3472</v>
      </c>
      <c r="O4324" s="34" t="s">
        <v>16150</v>
      </c>
      <c r="P4324" s="69">
        <v>2125</v>
      </c>
      <c r="Q4324" s="34" t="s">
        <v>16151</v>
      </c>
      <c r="R4324" s="34" t="s">
        <v>16221</v>
      </c>
      <c r="S4324" s="69">
        <v>55716</v>
      </c>
      <c r="T4324" s="70" t="s">
        <v>16222</v>
      </c>
      <c r="U4324" s="34" t="s">
        <v>3704</v>
      </c>
      <c r="V4324" s="34" t="s">
        <v>3704</v>
      </c>
      <c r="W4324" s="34" t="s">
        <v>3705</v>
      </c>
      <c r="X4324" s="34" t="s">
        <v>3472</v>
      </c>
    </row>
    <row r="4325" spans="14:24" x14ac:dyDescent="0.25">
      <c r="N4325" s="34" t="s">
        <v>3472</v>
      </c>
      <c r="O4325" s="34" t="s">
        <v>16150</v>
      </c>
      <c r="P4325" s="69">
        <v>2125</v>
      </c>
      <c r="Q4325" s="34" t="s">
        <v>16151</v>
      </c>
      <c r="R4325" s="34" t="s">
        <v>16223</v>
      </c>
      <c r="S4325" s="69">
        <v>56166</v>
      </c>
      <c r="T4325" s="70" t="s">
        <v>16224</v>
      </c>
      <c r="U4325" s="34" t="s">
        <v>3704</v>
      </c>
      <c r="V4325" s="34" t="s">
        <v>3704</v>
      </c>
      <c r="W4325" s="34" t="s">
        <v>3705</v>
      </c>
      <c r="X4325" s="34" t="s">
        <v>3472</v>
      </c>
    </row>
    <row r="4326" spans="14:24" x14ac:dyDescent="0.25">
      <c r="N4326" s="34" t="s">
        <v>3472</v>
      </c>
      <c r="O4326" s="34" t="s">
        <v>16150</v>
      </c>
      <c r="P4326" s="69">
        <v>2125</v>
      </c>
      <c r="Q4326" s="34" t="s">
        <v>16151</v>
      </c>
      <c r="R4326" s="34" t="s">
        <v>16225</v>
      </c>
      <c r="S4326" s="69">
        <v>56174</v>
      </c>
      <c r="T4326" s="70" t="s">
        <v>16226</v>
      </c>
      <c r="U4326" s="34" t="s">
        <v>3704</v>
      </c>
      <c r="V4326" s="34" t="s">
        <v>3704</v>
      </c>
      <c r="W4326" s="34" t="s">
        <v>3704</v>
      </c>
      <c r="X4326" s="34" t="s">
        <v>3472</v>
      </c>
    </row>
    <row r="4327" spans="14:24" x14ac:dyDescent="0.25">
      <c r="N4327" s="34" t="s">
        <v>3472</v>
      </c>
      <c r="O4327" s="34" t="s">
        <v>16150</v>
      </c>
      <c r="P4327" s="69">
        <v>2125</v>
      </c>
      <c r="Q4327" s="34" t="s">
        <v>16151</v>
      </c>
      <c r="R4327" s="34" t="s">
        <v>16227</v>
      </c>
      <c r="S4327" s="69">
        <v>56286</v>
      </c>
      <c r="T4327" s="70" t="s">
        <v>16228</v>
      </c>
      <c r="U4327" s="34" t="s">
        <v>3704</v>
      </c>
      <c r="V4327" s="34" t="s">
        <v>3704</v>
      </c>
      <c r="W4327" s="34" t="s">
        <v>3704</v>
      </c>
      <c r="X4327" s="34" t="s">
        <v>3472</v>
      </c>
    </row>
    <row r="4328" spans="14:24" x14ac:dyDescent="0.25">
      <c r="N4328" s="34" t="s">
        <v>3472</v>
      </c>
      <c r="O4328" s="34" t="s">
        <v>16150</v>
      </c>
      <c r="P4328" s="69">
        <v>2125</v>
      </c>
      <c r="Q4328" s="34" t="s">
        <v>16151</v>
      </c>
      <c r="R4328" s="34" t="s">
        <v>16229</v>
      </c>
      <c r="S4328" s="69">
        <v>4204</v>
      </c>
      <c r="T4328" s="70" t="s">
        <v>16230</v>
      </c>
      <c r="U4328" s="34" t="s">
        <v>3704</v>
      </c>
      <c r="V4328" s="34" t="s">
        <v>3704</v>
      </c>
      <c r="W4328" s="34" t="s">
        <v>3705</v>
      </c>
      <c r="X4328" s="34" t="s">
        <v>3472</v>
      </c>
    </row>
    <row r="4329" spans="14:24" x14ac:dyDescent="0.25">
      <c r="N4329" s="34" t="s">
        <v>3472</v>
      </c>
      <c r="O4329" s="34" t="s">
        <v>16150</v>
      </c>
      <c r="P4329" s="69">
        <v>2125</v>
      </c>
      <c r="Q4329" s="34" t="s">
        <v>16151</v>
      </c>
      <c r="R4329" s="34" t="s">
        <v>16231</v>
      </c>
      <c r="S4329" s="69">
        <v>4220</v>
      </c>
      <c r="T4329" s="70" t="s">
        <v>16232</v>
      </c>
      <c r="U4329" s="34" t="s">
        <v>3704</v>
      </c>
      <c r="V4329" s="34" t="s">
        <v>3704</v>
      </c>
      <c r="W4329" s="34" t="s">
        <v>3705</v>
      </c>
      <c r="X4329" s="34" t="s">
        <v>3472</v>
      </c>
    </row>
    <row r="4330" spans="14:24" x14ac:dyDescent="0.25">
      <c r="N4330" s="34" t="s">
        <v>3472</v>
      </c>
      <c r="O4330" s="34" t="s">
        <v>16150</v>
      </c>
      <c r="P4330" s="69">
        <v>2125</v>
      </c>
      <c r="Q4330" s="34" t="s">
        <v>16151</v>
      </c>
      <c r="R4330" s="34" t="s">
        <v>16233</v>
      </c>
      <c r="S4330" s="69">
        <v>4221</v>
      </c>
      <c r="T4330" s="70" t="s">
        <v>16234</v>
      </c>
      <c r="U4330" s="34" t="s">
        <v>3704</v>
      </c>
      <c r="V4330" s="34" t="s">
        <v>3704</v>
      </c>
      <c r="W4330" s="34" t="s">
        <v>3705</v>
      </c>
      <c r="X4330" s="34" t="s">
        <v>3472</v>
      </c>
    </row>
    <row r="4331" spans="14:24" x14ac:dyDescent="0.25">
      <c r="N4331" s="34" t="s">
        <v>3472</v>
      </c>
      <c r="O4331" s="34" t="s">
        <v>16150</v>
      </c>
      <c r="P4331" s="69">
        <v>2125</v>
      </c>
      <c r="Q4331" s="34" t="s">
        <v>16151</v>
      </c>
      <c r="R4331" s="34" t="s">
        <v>16235</v>
      </c>
      <c r="S4331" s="69">
        <v>4222</v>
      </c>
      <c r="T4331" s="70" t="s">
        <v>16236</v>
      </c>
      <c r="U4331" s="34" t="s">
        <v>3704</v>
      </c>
      <c r="V4331" s="34" t="s">
        <v>3704</v>
      </c>
      <c r="W4331" s="34" t="s">
        <v>3705</v>
      </c>
      <c r="X4331" s="34" t="s">
        <v>3472</v>
      </c>
    </row>
    <row r="4332" spans="14:24" x14ac:dyDescent="0.25">
      <c r="N4332" s="34" t="s">
        <v>3472</v>
      </c>
      <c r="O4332" s="34" t="s">
        <v>16150</v>
      </c>
      <c r="P4332" s="69">
        <v>2125</v>
      </c>
      <c r="Q4332" s="34" t="s">
        <v>16151</v>
      </c>
      <c r="R4332" s="34" t="s">
        <v>16237</v>
      </c>
      <c r="S4332" s="69">
        <v>4227</v>
      </c>
      <c r="T4332" s="70" t="s">
        <v>16238</v>
      </c>
      <c r="U4332" s="34" t="s">
        <v>3704</v>
      </c>
      <c r="V4332" s="34" t="s">
        <v>3704</v>
      </c>
      <c r="W4332" s="34" t="s">
        <v>3705</v>
      </c>
      <c r="X4332" s="34" t="s">
        <v>3472</v>
      </c>
    </row>
    <row r="4333" spans="14:24" x14ac:dyDescent="0.25">
      <c r="N4333" s="34" t="s">
        <v>3472</v>
      </c>
      <c r="O4333" s="34" t="s">
        <v>16150</v>
      </c>
      <c r="P4333" s="69">
        <v>2125</v>
      </c>
      <c r="Q4333" s="34" t="s">
        <v>16151</v>
      </c>
      <c r="R4333" s="34" t="s">
        <v>16239</v>
      </c>
      <c r="S4333" s="69">
        <v>4229</v>
      </c>
      <c r="T4333" s="70" t="s">
        <v>16240</v>
      </c>
      <c r="U4333" s="34" t="s">
        <v>3704</v>
      </c>
      <c r="V4333" s="34" t="s">
        <v>3704</v>
      </c>
      <c r="W4333" s="34" t="s">
        <v>3705</v>
      </c>
      <c r="X4333" s="34" t="s">
        <v>3472</v>
      </c>
    </row>
    <row r="4334" spans="14:24" x14ac:dyDescent="0.25">
      <c r="N4334" s="34" t="s">
        <v>3472</v>
      </c>
      <c r="O4334" s="34" t="s">
        <v>16150</v>
      </c>
      <c r="P4334" s="69">
        <v>2125</v>
      </c>
      <c r="Q4334" s="34" t="s">
        <v>16151</v>
      </c>
      <c r="R4334" s="34" t="s">
        <v>16241</v>
      </c>
      <c r="S4334" s="69">
        <v>4230</v>
      </c>
      <c r="T4334" s="70" t="s">
        <v>16242</v>
      </c>
      <c r="U4334" s="34" t="s">
        <v>3704</v>
      </c>
      <c r="V4334" s="34" t="s">
        <v>3704</v>
      </c>
      <c r="W4334" s="34" t="s">
        <v>3705</v>
      </c>
      <c r="X4334" s="34" t="s">
        <v>3472</v>
      </c>
    </row>
    <row r="4335" spans="14:24" x14ac:dyDescent="0.25">
      <c r="N4335" s="34" t="s">
        <v>3472</v>
      </c>
      <c r="O4335" s="34" t="s">
        <v>16150</v>
      </c>
      <c r="P4335" s="69">
        <v>2125</v>
      </c>
      <c r="Q4335" s="34" t="s">
        <v>16151</v>
      </c>
      <c r="R4335" s="34" t="s">
        <v>16243</v>
      </c>
      <c r="S4335" s="69">
        <v>4231</v>
      </c>
      <c r="T4335" s="70" t="s">
        <v>16244</v>
      </c>
      <c r="U4335" s="34" t="s">
        <v>3704</v>
      </c>
      <c r="V4335" s="34" t="s">
        <v>3704</v>
      </c>
      <c r="W4335" s="34" t="s">
        <v>3705</v>
      </c>
      <c r="X4335" s="34" t="s">
        <v>3472</v>
      </c>
    </row>
    <row r="4336" spans="14:24" x14ac:dyDescent="0.25">
      <c r="N4336" s="34" t="s">
        <v>3472</v>
      </c>
      <c r="O4336" s="34" t="s">
        <v>16150</v>
      </c>
      <c r="P4336" s="69">
        <v>2125</v>
      </c>
      <c r="Q4336" s="34" t="s">
        <v>16151</v>
      </c>
      <c r="R4336" s="34" t="s">
        <v>16245</v>
      </c>
      <c r="S4336" s="69">
        <v>4235</v>
      </c>
      <c r="T4336" s="70" t="s">
        <v>16246</v>
      </c>
      <c r="U4336" s="34" t="s">
        <v>3704</v>
      </c>
      <c r="V4336" s="34" t="s">
        <v>3704</v>
      </c>
      <c r="W4336" s="34" t="s">
        <v>3705</v>
      </c>
      <c r="X4336" s="34" t="s">
        <v>3472</v>
      </c>
    </row>
    <row r="4337" spans="14:24" x14ac:dyDescent="0.25">
      <c r="N4337" s="34" t="s">
        <v>3472</v>
      </c>
      <c r="O4337" s="34" t="s">
        <v>16150</v>
      </c>
      <c r="P4337" s="69">
        <v>2125</v>
      </c>
      <c r="Q4337" s="34" t="s">
        <v>16151</v>
      </c>
      <c r="R4337" s="34" t="s">
        <v>16247</v>
      </c>
      <c r="S4337" s="69">
        <v>8022</v>
      </c>
      <c r="T4337" s="70" t="s">
        <v>16248</v>
      </c>
      <c r="U4337" s="34" t="s">
        <v>3704</v>
      </c>
      <c r="V4337" s="34" t="s">
        <v>3704</v>
      </c>
      <c r="W4337" s="34" t="s">
        <v>3705</v>
      </c>
      <c r="X4337" s="34" t="s">
        <v>3472</v>
      </c>
    </row>
    <row r="4338" spans="14:24" x14ac:dyDescent="0.25">
      <c r="N4338" s="34" t="s">
        <v>3472</v>
      </c>
      <c r="O4338" s="34" t="s">
        <v>16150</v>
      </c>
      <c r="P4338" s="69">
        <v>2125</v>
      </c>
      <c r="Q4338" s="34" t="s">
        <v>16151</v>
      </c>
      <c r="R4338" s="34" t="s">
        <v>16249</v>
      </c>
      <c r="S4338" s="69">
        <v>8345</v>
      </c>
      <c r="T4338" s="70" t="s">
        <v>16250</v>
      </c>
      <c r="U4338" s="34" t="s">
        <v>3704</v>
      </c>
      <c r="V4338" s="34" t="s">
        <v>3704</v>
      </c>
      <c r="W4338" s="34" t="s">
        <v>3705</v>
      </c>
      <c r="X4338" s="34" t="s">
        <v>3472</v>
      </c>
    </row>
    <row r="4339" spans="14:24" x14ac:dyDescent="0.25">
      <c r="N4339" s="34" t="s">
        <v>3472</v>
      </c>
      <c r="O4339" s="34" t="s">
        <v>16150</v>
      </c>
      <c r="P4339" s="69">
        <v>2125</v>
      </c>
      <c r="Q4339" s="34" t="s">
        <v>16151</v>
      </c>
      <c r="R4339" s="34" t="s">
        <v>16251</v>
      </c>
      <c r="S4339" s="69">
        <v>8584</v>
      </c>
      <c r="T4339" s="70" t="s">
        <v>16252</v>
      </c>
      <c r="U4339" s="34" t="s">
        <v>3704</v>
      </c>
      <c r="V4339" s="34" t="s">
        <v>3704</v>
      </c>
      <c r="W4339" s="34" t="s">
        <v>3705</v>
      </c>
      <c r="X4339" s="34" t="s">
        <v>3472</v>
      </c>
    </row>
    <row r="4340" spans="14:24" x14ac:dyDescent="0.25">
      <c r="N4340" s="34" t="s">
        <v>3472</v>
      </c>
      <c r="O4340" s="34" t="s">
        <v>16150</v>
      </c>
      <c r="P4340" s="69">
        <v>2125</v>
      </c>
      <c r="Q4340" s="34" t="s">
        <v>16151</v>
      </c>
      <c r="R4340" s="34" t="s">
        <v>16253</v>
      </c>
      <c r="S4340" s="69">
        <v>8587</v>
      </c>
      <c r="T4340" s="70" t="s">
        <v>16254</v>
      </c>
      <c r="U4340" s="34" t="s">
        <v>3704</v>
      </c>
      <c r="V4340" s="34" t="s">
        <v>3704</v>
      </c>
      <c r="W4340" s="34" t="s">
        <v>3705</v>
      </c>
      <c r="X4340" s="34" t="s">
        <v>3472</v>
      </c>
    </row>
    <row r="4341" spans="14:24" x14ac:dyDescent="0.25">
      <c r="N4341" s="34" t="s">
        <v>3472</v>
      </c>
      <c r="O4341" s="34" t="s">
        <v>16150</v>
      </c>
      <c r="P4341" s="69">
        <v>2125</v>
      </c>
      <c r="Q4341" s="34" t="s">
        <v>16151</v>
      </c>
      <c r="R4341" s="34" t="s">
        <v>16255</v>
      </c>
      <c r="S4341" s="69">
        <v>8591</v>
      </c>
      <c r="T4341" s="70" t="s">
        <v>16256</v>
      </c>
      <c r="U4341" s="34" t="s">
        <v>3704</v>
      </c>
      <c r="V4341" s="34" t="s">
        <v>3704</v>
      </c>
      <c r="W4341" s="34" t="s">
        <v>3705</v>
      </c>
      <c r="X4341" s="34" t="s">
        <v>3472</v>
      </c>
    </row>
    <row r="4342" spans="14:24" x14ac:dyDescent="0.25">
      <c r="N4342" s="34" t="s">
        <v>3472</v>
      </c>
      <c r="O4342" s="34" t="s">
        <v>16150</v>
      </c>
      <c r="P4342" s="69">
        <v>2125</v>
      </c>
      <c r="Q4342" s="34" t="s">
        <v>16151</v>
      </c>
      <c r="R4342" s="34" t="s">
        <v>16257</v>
      </c>
      <c r="S4342" s="69">
        <v>8599</v>
      </c>
      <c r="T4342" s="70" t="s">
        <v>16258</v>
      </c>
      <c r="U4342" s="34" t="s">
        <v>3704</v>
      </c>
      <c r="V4342" s="34" t="s">
        <v>3704</v>
      </c>
      <c r="W4342" s="34" t="s">
        <v>3705</v>
      </c>
      <c r="X4342" s="34" t="s">
        <v>3472</v>
      </c>
    </row>
    <row r="4343" spans="14:24" x14ac:dyDescent="0.25">
      <c r="N4343" s="34" t="s">
        <v>3472</v>
      </c>
      <c r="O4343" s="34" t="s">
        <v>16150</v>
      </c>
      <c r="P4343" s="69">
        <v>2125</v>
      </c>
      <c r="Q4343" s="34" t="s">
        <v>16151</v>
      </c>
      <c r="R4343" s="34" t="s">
        <v>16259</v>
      </c>
      <c r="S4343" s="69">
        <v>8602</v>
      </c>
      <c r="T4343" s="70" t="s">
        <v>16260</v>
      </c>
      <c r="U4343" s="34" t="s">
        <v>3704</v>
      </c>
      <c r="V4343" s="34" t="s">
        <v>3704</v>
      </c>
      <c r="W4343" s="34" t="s">
        <v>3705</v>
      </c>
      <c r="X4343" s="34" t="s">
        <v>3472</v>
      </c>
    </row>
    <row r="4344" spans="14:24" x14ac:dyDescent="0.25">
      <c r="N4344" s="34" t="s">
        <v>3472</v>
      </c>
      <c r="O4344" s="34" t="s">
        <v>16150</v>
      </c>
      <c r="P4344" s="69">
        <v>2125</v>
      </c>
      <c r="Q4344" s="34" t="s">
        <v>16151</v>
      </c>
      <c r="R4344" s="34" t="s">
        <v>16261</v>
      </c>
      <c r="S4344" s="69">
        <v>8630</v>
      </c>
      <c r="T4344" s="70" t="s">
        <v>16262</v>
      </c>
      <c r="U4344" s="34" t="s">
        <v>3704</v>
      </c>
      <c r="V4344" s="34" t="s">
        <v>3704</v>
      </c>
      <c r="W4344" s="34" t="s">
        <v>3705</v>
      </c>
      <c r="X4344" s="34" t="s">
        <v>3472</v>
      </c>
    </row>
    <row r="4345" spans="14:24" x14ac:dyDescent="0.25">
      <c r="N4345" s="34" t="s">
        <v>3472</v>
      </c>
      <c r="O4345" s="34" t="s">
        <v>16150</v>
      </c>
      <c r="P4345" s="69">
        <v>2125</v>
      </c>
      <c r="Q4345" s="34" t="s">
        <v>16151</v>
      </c>
      <c r="R4345" s="34" t="s">
        <v>16263</v>
      </c>
      <c r="S4345" s="69">
        <v>8676</v>
      </c>
      <c r="T4345" s="70" t="s">
        <v>16264</v>
      </c>
      <c r="U4345" s="34" t="s">
        <v>3704</v>
      </c>
      <c r="V4345" s="34" t="s">
        <v>3704</v>
      </c>
      <c r="W4345" s="34" t="s">
        <v>3705</v>
      </c>
      <c r="X4345" s="34" t="s">
        <v>3472</v>
      </c>
    </row>
    <row r="4346" spans="14:24" x14ac:dyDescent="0.25">
      <c r="N4346" s="34" t="s">
        <v>3472</v>
      </c>
      <c r="O4346" s="34" t="s">
        <v>16150</v>
      </c>
      <c r="P4346" s="69">
        <v>2125</v>
      </c>
      <c r="Q4346" s="34" t="s">
        <v>16151</v>
      </c>
      <c r="R4346" s="34" t="s">
        <v>16265</v>
      </c>
      <c r="S4346" s="69">
        <v>11117</v>
      </c>
      <c r="T4346" s="70" t="s">
        <v>16266</v>
      </c>
      <c r="U4346" s="34" t="s">
        <v>3704</v>
      </c>
      <c r="V4346" s="34" t="s">
        <v>3704</v>
      </c>
      <c r="W4346" s="34" t="s">
        <v>3705</v>
      </c>
      <c r="X4346" s="34" t="s">
        <v>3472</v>
      </c>
    </row>
    <row r="4347" spans="14:24" x14ac:dyDescent="0.25">
      <c r="N4347" s="34" t="s">
        <v>3472</v>
      </c>
      <c r="O4347" s="34" t="s">
        <v>16150</v>
      </c>
      <c r="P4347" s="69">
        <v>2125</v>
      </c>
      <c r="Q4347" s="34" t="s">
        <v>16151</v>
      </c>
      <c r="R4347" s="34" t="s">
        <v>16267</v>
      </c>
      <c r="S4347" s="69">
        <v>11119</v>
      </c>
      <c r="T4347" s="70" t="s">
        <v>16268</v>
      </c>
      <c r="U4347" s="34" t="s">
        <v>3704</v>
      </c>
      <c r="V4347" s="34" t="s">
        <v>3704</v>
      </c>
      <c r="W4347" s="34" t="s">
        <v>3705</v>
      </c>
      <c r="X4347" s="34" t="s">
        <v>3472</v>
      </c>
    </row>
    <row r="4348" spans="14:24" x14ac:dyDescent="0.25">
      <c r="N4348" s="34" t="s">
        <v>3472</v>
      </c>
      <c r="O4348" s="34" t="s">
        <v>16150</v>
      </c>
      <c r="P4348" s="69">
        <v>2125</v>
      </c>
      <c r="Q4348" s="34" t="s">
        <v>16151</v>
      </c>
      <c r="R4348" s="34" t="s">
        <v>16269</v>
      </c>
      <c r="S4348" s="69">
        <v>8152</v>
      </c>
      <c r="T4348" s="70" t="s">
        <v>16270</v>
      </c>
      <c r="U4348" s="34" t="s">
        <v>3704</v>
      </c>
      <c r="V4348" s="34" t="s">
        <v>3704</v>
      </c>
      <c r="W4348" s="34" t="s">
        <v>3705</v>
      </c>
      <c r="X4348" s="34" t="s">
        <v>3472</v>
      </c>
    </row>
    <row r="4349" spans="14:24" x14ac:dyDescent="0.25">
      <c r="N4349" s="34" t="s">
        <v>3472</v>
      </c>
      <c r="O4349" s="34" t="s">
        <v>16150</v>
      </c>
      <c r="P4349" s="69">
        <v>2125</v>
      </c>
      <c r="Q4349" s="34" t="s">
        <v>16151</v>
      </c>
      <c r="R4349" s="34" t="s">
        <v>16271</v>
      </c>
      <c r="S4349" s="69">
        <v>4282</v>
      </c>
      <c r="T4349" s="70" t="s">
        <v>16272</v>
      </c>
      <c r="U4349" s="34" t="s">
        <v>3704</v>
      </c>
      <c r="V4349" s="34" t="s">
        <v>3704</v>
      </c>
      <c r="W4349" s="34" t="s">
        <v>3705</v>
      </c>
      <c r="X4349" s="34" t="s">
        <v>3472</v>
      </c>
    </row>
    <row r="4350" spans="14:24" x14ac:dyDescent="0.25">
      <c r="N4350" s="34" t="s">
        <v>3472</v>
      </c>
      <c r="O4350" s="34" t="s">
        <v>16150</v>
      </c>
      <c r="P4350" s="69">
        <v>2125</v>
      </c>
      <c r="Q4350" s="34" t="s">
        <v>16151</v>
      </c>
      <c r="R4350" s="34" t="s">
        <v>16273</v>
      </c>
      <c r="S4350" s="69">
        <v>5819</v>
      </c>
      <c r="T4350" s="70" t="s">
        <v>16274</v>
      </c>
      <c r="U4350" s="34" t="s">
        <v>3704</v>
      </c>
      <c r="V4350" s="34" t="s">
        <v>3704</v>
      </c>
      <c r="W4350" s="34" t="s">
        <v>3705</v>
      </c>
      <c r="X4350" s="34" t="s">
        <v>3472</v>
      </c>
    </row>
    <row r="4351" spans="14:24" x14ac:dyDescent="0.25">
      <c r="N4351" s="34" t="s">
        <v>3472</v>
      </c>
      <c r="O4351" s="34" t="s">
        <v>16150</v>
      </c>
      <c r="P4351" s="69">
        <v>2125</v>
      </c>
      <c r="Q4351" s="34" t="s">
        <v>16151</v>
      </c>
      <c r="R4351" s="34" t="s">
        <v>16275</v>
      </c>
      <c r="S4351" s="69">
        <v>4284</v>
      </c>
      <c r="T4351" s="70" t="s">
        <v>16276</v>
      </c>
      <c r="U4351" s="34" t="s">
        <v>3704</v>
      </c>
      <c r="V4351" s="34" t="s">
        <v>3704</v>
      </c>
      <c r="W4351" s="34" t="s">
        <v>3705</v>
      </c>
      <c r="X4351" s="34" t="s">
        <v>3472</v>
      </c>
    </row>
    <row r="4352" spans="14:24" x14ac:dyDescent="0.25">
      <c r="N4352" s="34" t="s">
        <v>3472</v>
      </c>
      <c r="O4352" s="34" t="s">
        <v>16150</v>
      </c>
      <c r="P4352" s="69">
        <v>2125</v>
      </c>
      <c r="Q4352" s="34" t="s">
        <v>16151</v>
      </c>
      <c r="R4352" s="34" t="s">
        <v>16277</v>
      </c>
      <c r="S4352" s="69">
        <v>4286</v>
      </c>
      <c r="T4352" s="70" t="s">
        <v>16278</v>
      </c>
      <c r="U4352" s="34" t="s">
        <v>3704</v>
      </c>
      <c r="V4352" s="34" t="s">
        <v>3704</v>
      </c>
      <c r="W4352" s="34" t="s">
        <v>3705</v>
      </c>
      <c r="X4352" s="34" t="s">
        <v>3472</v>
      </c>
    </row>
    <row r="4353" spans="14:24" x14ac:dyDescent="0.25">
      <c r="N4353" s="34" t="s">
        <v>3472</v>
      </c>
      <c r="O4353" s="34" t="s">
        <v>16150</v>
      </c>
      <c r="P4353" s="69">
        <v>2125</v>
      </c>
      <c r="Q4353" s="34" t="s">
        <v>16151</v>
      </c>
      <c r="R4353" s="34" t="s">
        <v>16279</v>
      </c>
      <c r="S4353" s="69">
        <v>4347</v>
      </c>
      <c r="T4353" s="70" t="s">
        <v>16280</v>
      </c>
      <c r="U4353" s="34" t="s">
        <v>3704</v>
      </c>
      <c r="V4353" s="34" t="s">
        <v>3704</v>
      </c>
      <c r="W4353" s="34" t="s">
        <v>3705</v>
      </c>
      <c r="X4353" s="34" t="s">
        <v>3472</v>
      </c>
    </row>
    <row r="4354" spans="14:24" x14ac:dyDescent="0.25">
      <c r="N4354" s="34" t="s">
        <v>3472</v>
      </c>
      <c r="O4354" s="34" t="s">
        <v>16150</v>
      </c>
      <c r="P4354" s="69">
        <v>2125</v>
      </c>
      <c r="Q4354" s="34" t="s">
        <v>16151</v>
      </c>
      <c r="R4354" s="34" t="s">
        <v>16281</v>
      </c>
      <c r="S4354" s="69">
        <v>8155</v>
      </c>
      <c r="T4354" s="70" t="s">
        <v>16282</v>
      </c>
      <c r="U4354" s="34" t="s">
        <v>3704</v>
      </c>
      <c r="V4354" s="34" t="s">
        <v>3704</v>
      </c>
      <c r="W4354" s="34" t="s">
        <v>3705</v>
      </c>
      <c r="X4354" s="34" t="s">
        <v>3472</v>
      </c>
    </row>
    <row r="4355" spans="14:24" x14ac:dyDescent="0.25">
      <c r="N4355" s="34" t="s">
        <v>3472</v>
      </c>
      <c r="O4355" s="34" t="s">
        <v>16150</v>
      </c>
      <c r="P4355" s="69">
        <v>2125</v>
      </c>
      <c r="Q4355" s="34" t="s">
        <v>16151</v>
      </c>
      <c r="R4355" s="34" t="s">
        <v>16283</v>
      </c>
      <c r="S4355" s="69">
        <v>8025</v>
      </c>
      <c r="T4355" s="70" t="s">
        <v>16284</v>
      </c>
      <c r="U4355" s="34" t="s">
        <v>3704</v>
      </c>
      <c r="V4355" s="34" t="s">
        <v>3704</v>
      </c>
      <c r="W4355" s="34" t="s">
        <v>3705</v>
      </c>
      <c r="X4355" s="34" t="s">
        <v>3472</v>
      </c>
    </row>
    <row r="4356" spans="14:24" x14ac:dyDescent="0.25">
      <c r="N4356" s="34" t="s">
        <v>3472</v>
      </c>
      <c r="O4356" s="34" t="s">
        <v>16150</v>
      </c>
      <c r="P4356" s="69">
        <v>2125</v>
      </c>
      <c r="Q4356" s="34" t="s">
        <v>16151</v>
      </c>
      <c r="R4356" s="34" t="s">
        <v>16285</v>
      </c>
      <c r="S4356" s="69">
        <v>8026</v>
      </c>
      <c r="T4356" s="70" t="s">
        <v>16286</v>
      </c>
      <c r="U4356" s="34" t="s">
        <v>3704</v>
      </c>
      <c r="V4356" s="34" t="s">
        <v>3704</v>
      </c>
      <c r="W4356" s="34" t="s">
        <v>3705</v>
      </c>
      <c r="X4356" s="34" t="s">
        <v>3472</v>
      </c>
    </row>
    <row r="4357" spans="14:24" x14ac:dyDescent="0.25">
      <c r="N4357" s="34" t="s">
        <v>3472</v>
      </c>
      <c r="O4357" s="34" t="s">
        <v>16150</v>
      </c>
      <c r="P4357" s="69">
        <v>2125</v>
      </c>
      <c r="Q4357" s="34" t="s">
        <v>16151</v>
      </c>
      <c r="R4357" s="34" t="s">
        <v>16287</v>
      </c>
      <c r="S4357" s="69">
        <v>8020</v>
      </c>
      <c r="T4357" s="70" t="s">
        <v>16288</v>
      </c>
      <c r="U4357" s="34" t="s">
        <v>3704</v>
      </c>
      <c r="V4357" s="34" t="s">
        <v>3704</v>
      </c>
      <c r="W4357" s="34" t="s">
        <v>3705</v>
      </c>
      <c r="X4357" s="34" t="s">
        <v>3472</v>
      </c>
    </row>
    <row r="4358" spans="14:24" x14ac:dyDescent="0.25">
      <c r="N4358" s="34" t="s">
        <v>3472</v>
      </c>
      <c r="O4358" s="34" t="s">
        <v>16150</v>
      </c>
      <c r="P4358" s="69">
        <v>2125</v>
      </c>
      <c r="Q4358" s="34" t="s">
        <v>16151</v>
      </c>
      <c r="R4358" s="34" t="s">
        <v>16289</v>
      </c>
      <c r="S4358" s="69">
        <v>8029</v>
      </c>
      <c r="T4358" s="70" t="s">
        <v>16290</v>
      </c>
      <c r="U4358" s="34" t="s">
        <v>3704</v>
      </c>
      <c r="V4358" s="34" t="s">
        <v>3704</v>
      </c>
      <c r="W4358" s="34" t="s">
        <v>3705</v>
      </c>
      <c r="X4358" s="34" t="s">
        <v>3472</v>
      </c>
    </row>
    <row r="4359" spans="14:24" x14ac:dyDescent="0.25">
      <c r="N4359" s="34" t="s">
        <v>3472</v>
      </c>
      <c r="O4359" s="34" t="s">
        <v>16150</v>
      </c>
      <c r="P4359" s="69">
        <v>2125</v>
      </c>
      <c r="Q4359" s="34" t="s">
        <v>16151</v>
      </c>
      <c r="R4359" s="34" t="s">
        <v>16291</v>
      </c>
      <c r="S4359" s="69">
        <v>13506</v>
      </c>
      <c r="T4359" s="70" t="s">
        <v>16292</v>
      </c>
      <c r="U4359" s="34" t="s">
        <v>3704</v>
      </c>
      <c r="V4359" s="34" t="s">
        <v>3704</v>
      </c>
      <c r="W4359" s="34" t="s">
        <v>3705</v>
      </c>
      <c r="X4359" s="34" t="s">
        <v>3472</v>
      </c>
    </row>
    <row r="4360" spans="14:24" x14ac:dyDescent="0.25">
      <c r="N4360" s="34" t="s">
        <v>3472</v>
      </c>
      <c r="O4360" s="34" t="s">
        <v>16150</v>
      </c>
      <c r="P4360" s="69">
        <v>2125</v>
      </c>
      <c r="Q4360" s="34" t="s">
        <v>16151</v>
      </c>
      <c r="R4360" s="34" t="s">
        <v>16293</v>
      </c>
      <c r="S4360" s="69">
        <v>8170</v>
      </c>
      <c r="T4360" s="70" t="s">
        <v>16294</v>
      </c>
      <c r="U4360" s="34" t="s">
        <v>3704</v>
      </c>
      <c r="V4360" s="34" t="s">
        <v>3704</v>
      </c>
      <c r="W4360" s="34" t="s">
        <v>3705</v>
      </c>
      <c r="X4360" s="34" t="s">
        <v>3472</v>
      </c>
    </row>
    <row r="4361" spans="14:24" x14ac:dyDescent="0.25">
      <c r="N4361" s="34" t="s">
        <v>3472</v>
      </c>
      <c r="O4361" s="34" t="s">
        <v>16150</v>
      </c>
      <c r="P4361" s="69">
        <v>2125</v>
      </c>
      <c r="Q4361" s="34" t="s">
        <v>16151</v>
      </c>
      <c r="R4361" s="34" t="s">
        <v>16295</v>
      </c>
      <c r="S4361" s="69">
        <v>8032</v>
      </c>
      <c r="T4361" s="70" t="s">
        <v>16296</v>
      </c>
      <c r="U4361" s="34" t="s">
        <v>3704</v>
      </c>
      <c r="V4361" s="34" t="s">
        <v>3704</v>
      </c>
      <c r="W4361" s="34" t="s">
        <v>3705</v>
      </c>
      <c r="X4361" s="34" t="s">
        <v>3472</v>
      </c>
    </row>
    <row r="4362" spans="14:24" x14ac:dyDescent="0.25">
      <c r="N4362" s="34" t="s">
        <v>3472</v>
      </c>
      <c r="O4362" s="34" t="s">
        <v>16150</v>
      </c>
      <c r="P4362" s="69">
        <v>2125</v>
      </c>
      <c r="Q4362" s="34" t="s">
        <v>16151</v>
      </c>
      <c r="R4362" s="34" t="s">
        <v>16297</v>
      </c>
      <c r="S4362" s="69">
        <v>8174</v>
      </c>
      <c r="T4362" s="70" t="s">
        <v>16298</v>
      </c>
      <c r="U4362" s="34" t="s">
        <v>3704</v>
      </c>
      <c r="V4362" s="34" t="s">
        <v>3704</v>
      </c>
      <c r="W4362" s="34" t="s">
        <v>3705</v>
      </c>
      <c r="X4362" s="34" t="s">
        <v>3472</v>
      </c>
    </row>
    <row r="4363" spans="14:24" x14ac:dyDescent="0.25">
      <c r="N4363" s="34" t="s">
        <v>3472</v>
      </c>
      <c r="O4363" s="34" t="s">
        <v>16150</v>
      </c>
      <c r="P4363" s="69">
        <v>2125</v>
      </c>
      <c r="Q4363" s="34" t="s">
        <v>16151</v>
      </c>
      <c r="R4363" s="34" t="s">
        <v>16299</v>
      </c>
      <c r="S4363" s="69">
        <v>8180</v>
      </c>
      <c r="T4363" s="70" t="s">
        <v>16300</v>
      </c>
      <c r="U4363" s="34" t="s">
        <v>3704</v>
      </c>
      <c r="V4363" s="34" t="s">
        <v>3704</v>
      </c>
      <c r="W4363" s="34" t="s">
        <v>3705</v>
      </c>
      <c r="X4363" s="34" t="s">
        <v>3472</v>
      </c>
    </row>
    <row r="4364" spans="14:24" x14ac:dyDescent="0.25">
      <c r="N4364" s="34" t="s">
        <v>3472</v>
      </c>
      <c r="O4364" s="34" t="s">
        <v>16150</v>
      </c>
      <c r="P4364" s="69">
        <v>2125</v>
      </c>
      <c r="Q4364" s="34" t="s">
        <v>16151</v>
      </c>
      <c r="R4364" s="34" t="s">
        <v>16301</v>
      </c>
      <c r="S4364" s="69">
        <v>13241</v>
      </c>
      <c r="T4364" s="70" t="s">
        <v>16302</v>
      </c>
      <c r="U4364" s="34" t="s">
        <v>3704</v>
      </c>
      <c r="V4364" s="34" t="s">
        <v>3704</v>
      </c>
      <c r="W4364" s="34" t="s">
        <v>3705</v>
      </c>
      <c r="X4364" s="34" t="s">
        <v>3472</v>
      </c>
    </row>
    <row r="4365" spans="14:24" x14ac:dyDescent="0.25">
      <c r="N4365" s="34" t="s">
        <v>3472</v>
      </c>
      <c r="O4365" s="34" t="s">
        <v>16150</v>
      </c>
      <c r="P4365" s="69">
        <v>2125</v>
      </c>
      <c r="Q4365" s="34" t="s">
        <v>16151</v>
      </c>
      <c r="R4365" s="34" t="s">
        <v>16303</v>
      </c>
      <c r="S4365" s="69">
        <v>13147</v>
      </c>
      <c r="T4365" s="70" t="s">
        <v>16304</v>
      </c>
      <c r="U4365" s="34" t="s">
        <v>3704</v>
      </c>
      <c r="V4365" s="34" t="s">
        <v>3704</v>
      </c>
      <c r="W4365" s="34" t="s">
        <v>3705</v>
      </c>
      <c r="X4365" s="34" t="s">
        <v>3472</v>
      </c>
    </row>
    <row r="4366" spans="14:24" x14ac:dyDescent="0.25">
      <c r="N4366" s="34" t="s">
        <v>3472</v>
      </c>
      <c r="O4366" s="34" t="s">
        <v>16150</v>
      </c>
      <c r="P4366" s="69">
        <v>2125</v>
      </c>
      <c r="Q4366" s="34" t="s">
        <v>16151</v>
      </c>
      <c r="R4366" s="34" t="s">
        <v>16305</v>
      </c>
      <c r="S4366" s="69">
        <v>8041</v>
      </c>
      <c r="T4366" s="70" t="s">
        <v>16306</v>
      </c>
      <c r="U4366" s="34" t="s">
        <v>3704</v>
      </c>
      <c r="V4366" s="34" t="s">
        <v>3704</v>
      </c>
      <c r="W4366" s="34" t="s">
        <v>3705</v>
      </c>
      <c r="X4366" s="34" t="s">
        <v>3472</v>
      </c>
    </row>
    <row r="4367" spans="14:24" x14ac:dyDescent="0.25">
      <c r="N4367" s="34" t="s">
        <v>3472</v>
      </c>
      <c r="O4367" s="34" t="s">
        <v>16150</v>
      </c>
      <c r="P4367" s="69">
        <v>2125</v>
      </c>
      <c r="Q4367" s="34" t="s">
        <v>16151</v>
      </c>
      <c r="R4367" s="34" t="s">
        <v>16307</v>
      </c>
      <c r="S4367" s="69">
        <v>8183</v>
      </c>
      <c r="T4367" s="70" t="s">
        <v>16308</v>
      </c>
      <c r="U4367" s="34" t="s">
        <v>3704</v>
      </c>
      <c r="V4367" s="34" t="s">
        <v>3704</v>
      </c>
      <c r="W4367" s="34" t="s">
        <v>3705</v>
      </c>
      <c r="X4367" s="34" t="s">
        <v>3472</v>
      </c>
    </row>
    <row r="4368" spans="14:24" x14ac:dyDescent="0.25">
      <c r="N4368" s="34" t="s">
        <v>3472</v>
      </c>
      <c r="O4368" s="34" t="s">
        <v>16150</v>
      </c>
      <c r="P4368" s="69">
        <v>2125</v>
      </c>
      <c r="Q4368" s="34" t="s">
        <v>16151</v>
      </c>
      <c r="R4368" s="34" t="s">
        <v>16309</v>
      </c>
      <c r="S4368" s="69">
        <v>8044</v>
      </c>
      <c r="T4368" s="70" t="s">
        <v>16310</v>
      </c>
      <c r="U4368" s="34" t="s">
        <v>3704</v>
      </c>
      <c r="V4368" s="34" t="s">
        <v>3704</v>
      </c>
      <c r="W4368" s="34" t="s">
        <v>3705</v>
      </c>
      <c r="X4368" s="34" t="s">
        <v>3472</v>
      </c>
    </row>
    <row r="4369" spans="14:24" x14ac:dyDescent="0.25">
      <c r="N4369" s="34" t="s">
        <v>3472</v>
      </c>
      <c r="O4369" s="34" t="s">
        <v>16150</v>
      </c>
      <c r="P4369" s="69">
        <v>2125</v>
      </c>
      <c r="Q4369" s="34" t="s">
        <v>16151</v>
      </c>
      <c r="R4369" s="34" t="s">
        <v>16311</v>
      </c>
      <c r="S4369" s="69">
        <v>8047</v>
      </c>
      <c r="T4369" s="70" t="s">
        <v>16312</v>
      </c>
      <c r="U4369" s="34" t="s">
        <v>3704</v>
      </c>
      <c r="V4369" s="34" t="s">
        <v>3704</v>
      </c>
      <c r="W4369" s="34" t="s">
        <v>3705</v>
      </c>
      <c r="X4369" s="34" t="s">
        <v>3472</v>
      </c>
    </row>
    <row r="4370" spans="14:24" x14ac:dyDescent="0.25">
      <c r="N4370" s="34" t="s">
        <v>3472</v>
      </c>
      <c r="O4370" s="34" t="s">
        <v>16150</v>
      </c>
      <c r="P4370" s="69">
        <v>2125</v>
      </c>
      <c r="Q4370" s="34" t="s">
        <v>16151</v>
      </c>
      <c r="R4370" s="34" t="s">
        <v>16313</v>
      </c>
      <c r="S4370" s="69">
        <v>13162</v>
      </c>
      <c r="T4370" s="70" t="s">
        <v>16314</v>
      </c>
      <c r="U4370" s="34" t="s">
        <v>3704</v>
      </c>
      <c r="V4370" s="34" t="s">
        <v>3704</v>
      </c>
      <c r="W4370" s="34" t="s">
        <v>3705</v>
      </c>
      <c r="X4370" s="34" t="s">
        <v>3472</v>
      </c>
    </row>
    <row r="4371" spans="14:24" x14ac:dyDescent="0.25">
      <c r="N4371" s="34" t="s">
        <v>3472</v>
      </c>
      <c r="O4371" s="34" t="s">
        <v>16150</v>
      </c>
      <c r="P4371" s="69">
        <v>2125</v>
      </c>
      <c r="Q4371" s="34" t="s">
        <v>16151</v>
      </c>
      <c r="R4371" s="34" t="s">
        <v>16315</v>
      </c>
      <c r="S4371" s="69">
        <v>8189</v>
      </c>
      <c r="T4371" s="70" t="s">
        <v>16316</v>
      </c>
      <c r="U4371" s="34" t="s">
        <v>3704</v>
      </c>
      <c r="V4371" s="34" t="s">
        <v>3704</v>
      </c>
      <c r="W4371" s="34" t="s">
        <v>3705</v>
      </c>
      <c r="X4371" s="34" t="s">
        <v>3472</v>
      </c>
    </row>
    <row r="4372" spans="14:24" x14ac:dyDescent="0.25">
      <c r="N4372" s="34" t="s">
        <v>3472</v>
      </c>
      <c r="O4372" s="34" t="s">
        <v>16150</v>
      </c>
      <c r="P4372" s="69">
        <v>2125</v>
      </c>
      <c r="Q4372" s="34" t="s">
        <v>16151</v>
      </c>
      <c r="R4372" s="34" t="s">
        <v>16317</v>
      </c>
      <c r="S4372" s="69">
        <v>8197</v>
      </c>
      <c r="T4372" s="70" t="s">
        <v>16318</v>
      </c>
      <c r="U4372" s="34" t="s">
        <v>3704</v>
      </c>
      <c r="V4372" s="34" t="s">
        <v>3704</v>
      </c>
      <c r="W4372" s="34" t="s">
        <v>3705</v>
      </c>
      <c r="X4372" s="34" t="s">
        <v>3472</v>
      </c>
    </row>
    <row r="4373" spans="14:24" x14ac:dyDescent="0.25">
      <c r="N4373" s="34" t="s">
        <v>3472</v>
      </c>
      <c r="O4373" s="34" t="s">
        <v>16150</v>
      </c>
      <c r="P4373" s="69">
        <v>2125</v>
      </c>
      <c r="Q4373" s="34" t="s">
        <v>16151</v>
      </c>
      <c r="R4373" s="34" t="s">
        <v>16319</v>
      </c>
      <c r="S4373" s="69">
        <v>8205</v>
      </c>
      <c r="T4373" s="70" t="s">
        <v>16320</v>
      </c>
      <c r="U4373" s="34" t="s">
        <v>3704</v>
      </c>
      <c r="V4373" s="34" t="s">
        <v>3704</v>
      </c>
      <c r="W4373" s="34" t="s">
        <v>3705</v>
      </c>
      <c r="X4373" s="34" t="s">
        <v>3472</v>
      </c>
    </row>
    <row r="4374" spans="14:24" x14ac:dyDescent="0.25">
      <c r="N4374" s="34" t="s">
        <v>3472</v>
      </c>
      <c r="O4374" s="34" t="s">
        <v>16150</v>
      </c>
      <c r="P4374" s="69">
        <v>2125</v>
      </c>
      <c r="Q4374" s="34" t="s">
        <v>16151</v>
      </c>
      <c r="R4374" s="34" t="s">
        <v>16321</v>
      </c>
      <c r="S4374" s="69">
        <v>8016</v>
      </c>
      <c r="T4374" s="70" t="s">
        <v>16322</v>
      </c>
      <c r="U4374" s="34" t="s">
        <v>3704</v>
      </c>
      <c r="V4374" s="34" t="s">
        <v>3704</v>
      </c>
      <c r="W4374" s="34" t="s">
        <v>3705</v>
      </c>
      <c r="X4374" s="34" t="s">
        <v>3472</v>
      </c>
    </row>
    <row r="4375" spans="14:24" x14ac:dyDescent="0.25">
      <c r="N4375" s="34" t="s">
        <v>3472</v>
      </c>
      <c r="O4375" s="34" t="s">
        <v>16150</v>
      </c>
      <c r="P4375" s="69">
        <v>2125</v>
      </c>
      <c r="Q4375" s="34" t="s">
        <v>16151</v>
      </c>
      <c r="R4375" s="34" t="s">
        <v>16323</v>
      </c>
      <c r="S4375" s="69">
        <v>8328</v>
      </c>
      <c r="T4375" s="70" t="s">
        <v>16324</v>
      </c>
      <c r="U4375" s="34" t="s">
        <v>3704</v>
      </c>
      <c r="V4375" s="34" t="s">
        <v>3704</v>
      </c>
      <c r="W4375" s="34" t="s">
        <v>3705</v>
      </c>
      <c r="X4375" s="34" t="s">
        <v>3472</v>
      </c>
    </row>
    <row r="4376" spans="14:24" x14ac:dyDescent="0.25">
      <c r="N4376" s="34" t="s">
        <v>3472</v>
      </c>
      <c r="O4376" s="34" t="s">
        <v>16150</v>
      </c>
      <c r="P4376" s="69">
        <v>2125</v>
      </c>
      <c r="Q4376" s="34" t="s">
        <v>16151</v>
      </c>
      <c r="R4376" s="34" t="s">
        <v>16325</v>
      </c>
      <c r="S4376" s="69">
        <v>8013</v>
      </c>
      <c r="T4376" s="70" t="s">
        <v>16326</v>
      </c>
      <c r="U4376" s="34" t="s">
        <v>3704</v>
      </c>
      <c r="V4376" s="34" t="s">
        <v>3704</v>
      </c>
      <c r="W4376" s="34" t="s">
        <v>3705</v>
      </c>
      <c r="X4376" s="34" t="s">
        <v>3472</v>
      </c>
    </row>
    <row r="4377" spans="14:24" x14ac:dyDescent="0.25">
      <c r="N4377" s="34" t="s">
        <v>3472</v>
      </c>
      <c r="O4377" s="34" t="s">
        <v>16150</v>
      </c>
      <c r="P4377" s="69">
        <v>2125</v>
      </c>
      <c r="Q4377" s="34" t="s">
        <v>16151</v>
      </c>
      <c r="R4377" s="34" t="s">
        <v>16327</v>
      </c>
      <c r="S4377" s="69">
        <v>13546</v>
      </c>
      <c r="T4377" s="70" t="s">
        <v>16328</v>
      </c>
      <c r="U4377" s="34" t="s">
        <v>3704</v>
      </c>
      <c r="V4377" s="34" t="s">
        <v>3704</v>
      </c>
      <c r="W4377" s="34" t="s">
        <v>3705</v>
      </c>
      <c r="X4377" s="34" t="s">
        <v>3472</v>
      </c>
    </row>
    <row r="4378" spans="14:24" x14ac:dyDescent="0.25">
      <c r="N4378" s="34" t="s">
        <v>3472</v>
      </c>
      <c r="O4378" s="34" t="s">
        <v>16150</v>
      </c>
      <c r="P4378" s="69">
        <v>2125</v>
      </c>
      <c r="Q4378" s="34" t="s">
        <v>16151</v>
      </c>
      <c r="R4378" s="34" t="s">
        <v>16329</v>
      </c>
      <c r="S4378" s="69">
        <v>8409</v>
      </c>
      <c r="T4378" s="70" t="s">
        <v>16330</v>
      </c>
      <c r="U4378" s="34" t="s">
        <v>3704</v>
      </c>
      <c r="V4378" s="34" t="s">
        <v>3704</v>
      </c>
      <c r="W4378" s="34" t="s">
        <v>3705</v>
      </c>
      <c r="X4378" s="34" t="s">
        <v>3472</v>
      </c>
    </row>
    <row r="4379" spans="14:24" x14ac:dyDescent="0.25">
      <c r="N4379" s="34" t="s">
        <v>3472</v>
      </c>
      <c r="O4379" s="34" t="s">
        <v>16150</v>
      </c>
      <c r="P4379" s="69">
        <v>2125</v>
      </c>
      <c r="Q4379" s="34" t="s">
        <v>16151</v>
      </c>
      <c r="R4379" s="34" t="s">
        <v>16331</v>
      </c>
      <c r="S4379" s="69">
        <v>8010</v>
      </c>
      <c r="T4379" s="70" t="s">
        <v>16332</v>
      </c>
      <c r="U4379" s="34" t="s">
        <v>3704</v>
      </c>
      <c r="V4379" s="34" t="s">
        <v>3704</v>
      </c>
      <c r="W4379" s="34" t="s">
        <v>3705</v>
      </c>
      <c r="X4379" s="34" t="s">
        <v>3472</v>
      </c>
    </row>
    <row r="4380" spans="14:24" x14ac:dyDescent="0.25">
      <c r="N4380" s="34" t="s">
        <v>3472</v>
      </c>
      <c r="O4380" s="34" t="s">
        <v>16150</v>
      </c>
      <c r="P4380" s="69">
        <v>2125</v>
      </c>
      <c r="Q4380" s="34" t="s">
        <v>16151</v>
      </c>
      <c r="R4380" s="34" t="s">
        <v>16333</v>
      </c>
      <c r="S4380" s="69">
        <v>8009</v>
      </c>
      <c r="T4380" s="70" t="s">
        <v>16334</v>
      </c>
      <c r="U4380" s="34" t="s">
        <v>3704</v>
      </c>
      <c r="V4380" s="34" t="s">
        <v>3704</v>
      </c>
      <c r="W4380" s="34" t="s">
        <v>3705</v>
      </c>
      <c r="X4380" s="34" t="s">
        <v>3472</v>
      </c>
    </row>
    <row r="4381" spans="14:24" x14ac:dyDescent="0.25">
      <c r="N4381" s="34" t="s">
        <v>3472</v>
      </c>
      <c r="O4381" s="34" t="s">
        <v>16150</v>
      </c>
      <c r="P4381" s="69">
        <v>2125</v>
      </c>
      <c r="Q4381" s="34" t="s">
        <v>16151</v>
      </c>
      <c r="R4381" s="34" t="s">
        <v>16335</v>
      </c>
      <c r="S4381" s="69">
        <v>8008</v>
      </c>
      <c r="T4381" s="70" t="s">
        <v>16336</v>
      </c>
      <c r="U4381" s="34" t="s">
        <v>3704</v>
      </c>
      <c r="V4381" s="34" t="s">
        <v>3704</v>
      </c>
      <c r="W4381" s="34" t="s">
        <v>3705</v>
      </c>
      <c r="X4381" s="34" t="s">
        <v>3472</v>
      </c>
    </row>
    <row r="4382" spans="14:24" x14ac:dyDescent="0.25">
      <c r="N4382" s="34" t="s">
        <v>3472</v>
      </c>
      <c r="O4382" s="34" t="s">
        <v>16150</v>
      </c>
      <c r="P4382" s="69">
        <v>2125</v>
      </c>
      <c r="Q4382" s="34" t="s">
        <v>16151</v>
      </c>
      <c r="R4382" s="34" t="s">
        <v>16337</v>
      </c>
      <c r="S4382" s="69">
        <v>8394</v>
      </c>
      <c r="T4382" s="70" t="s">
        <v>16338</v>
      </c>
      <c r="U4382" s="34" t="s">
        <v>3704</v>
      </c>
      <c r="V4382" s="34" t="s">
        <v>3704</v>
      </c>
      <c r="W4382" s="34" t="s">
        <v>3705</v>
      </c>
      <c r="X4382" s="34" t="s">
        <v>3472</v>
      </c>
    </row>
    <row r="4383" spans="14:24" x14ac:dyDescent="0.25">
      <c r="N4383" s="34" t="s">
        <v>3472</v>
      </c>
      <c r="O4383" s="34" t="s">
        <v>16150</v>
      </c>
      <c r="P4383" s="69">
        <v>2125</v>
      </c>
      <c r="Q4383" s="34" t="s">
        <v>16151</v>
      </c>
      <c r="R4383" s="34" t="s">
        <v>16339</v>
      </c>
      <c r="S4383" s="69">
        <v>7802</v>
      </c>
      <c r="T4383" s="70" t="s">
        <v>16340</v>
      </c>
      <c r="U4383" s="34" t="s">
        <v>3704</v>
      </c>
      <c r="V4383" s="34" t="s">
        <v>3704</v>
      </c>
      <c r="W4383" s="34" t="s">
        <v>3705</v>
      </c>
      <c r="X4383" s="34" t="s">
        <v>3472</v>
      </c>
    </row>
    <row r="4384" spans="14:24" x14ac:dyDescent="0.25">
      <c r="N4384" s="34" t="s">
        <v>3472</v>
      </c>
      <c r="O4384" s="34" t="s">
        <v>16150</v>
      </c>
      <c r="P4384" s="69">
        <v>2125</v>
      </c>
      <c r="Q4384" s="34" t="s">
        <v>16151</v>
      </c>
      <c r="R4384" s="34" t="s">
        <v>16341</v>
      </c>
      <c r="S4384" s="69">
        <v>19104</v>
      </c>
      <c r="T4384" s="70" t="s">
        <v>16342</v>
      </c>
      <c r="U4384" s="34" t="s">
        <v>3704</v>
      </c>
      <c r="V4384" s="34" t="s">
        <v>3704</v>
      </c>
      <c r="W4384" s="34" t="s">
        <v>3705</v>
      </c>
      <c r="X4384" s="34" t="s">
        <v>3472</v>
      </c>
    </row>
    <row r="4385" spans="14:24" x14ac:dyDescent="0.25">
      <c r="N4385" s="34" t="s">
        <v>3472</v>
      </c>
      <c r="O4385" s="34" t="s">
        <v>16150</v>
      </c>
      <c r="P4385" s="69">
        <v>2125</v>
      </c>
      <c r="Q4385" s="34" t="s">
        <v>16151</v>
      </c>
      <c r="R4385" s="34" t="s">
        <v>16343</v>
      </c>
      <c r="S4385" s="69">
        <v>7990</v>
      </c>
      <c r="T4385" s="70" t="s">
        <v>16344</v>
      </c>
      <c r="U4385" s="34" t="s">
        <v>3704</v>
      </c>
      <c r="V4385" s="34" t="s">
        <v>3704</v>
      </c>
      <c r="W4385" s="34" t="s">
        <v>3704</v>
      </c>
      <c r="X4385" s="34" t="s">
        <v>3472</v>
      </c>
    </row>
    <row r="4386" spans="14:24" x14ac:dyDescent="0.25">
      <c r="N4386" s="34" t="s">
        <v>3472</v>
      </c>
      <c r="O4386" s="34" t="s">
        <v>16150</v>
      </c>
      <c r="P4386" s="69">
        <v>6674</v>
      </c>
      <c r="Q4386" s="34" t="s">
        <v>16345</v>
      </c>
      <c r="R4386" s="34" t="s">
        <v>16346</v>
      </c>
      <c r="S4386" s="69">
        <v>19123</v>
      </c>
      <c r="T4386" s="70" t="s">
        <v>16347</v>
      </c>
      <c r="U4386" s="34" t="s">
        <v>5027</v>
      </c>
      <c r="V4386" s="34" t="s">
        <v>5027</v>
      </c>
      <c r="W4386" s="34" t="s">
        <v>16348</v>
      </c>
      <c r="X4386" s="34" t="s">
        <v>3472</v>
      </c>
    </row>
    <row r="4387" spans="14:24" x14ac:dyDescent="0.25">
      <c r="N4387" s="34" t="s">
        <v>3472</v>
      </c>
      <c r="O4387" s="34" t="s">
        <v>16150</v>
      </c>
      <c r="P4387" s="69">
        <v>6674</v>
      </c>
      <c r="Q4387" s="34" t="s">
        <v>16345</v>
      </c>
      <c r="R4387" s="34" t="s">
        <v>16349</v>
      </c>
      <c r="S4387" s="69">
        <v>19142</v>
      </c>
      <c r="T4387" s="70" t="s">
        <v>16350</v>
      </c>
      <c r="U4387" s="34" t="s">
        <v>5027</v>
      </c>
      <c r="V4387" s="34" t="s">
        <v>5027</v>
      </c>
      <c r="W4387" s="34" t="s">
        <v>16351</v>
      </c>
      <c r="X4387" s="34" t="s">
        <v>3472</v>
      </c>
    </row>
    <row r="4388" spans="14:24" x14ac:dyDescent="0.25">
      <c r="N4388" s="34" t="s">
        <v>3472</v>
      </c>
      <c r="O4388" s="34" t="s">
        <v>16352</v>
      </c>
      <c r="P4388" s="69">
        <v>2034</v>
      </c>
      <c r="Q4388" s="34" t="s">
        <v>16353</v>
      </c>
      <c r="R4388" s="34" t="s">
        <v>16354</v>
      </c>
      <c r="S4388" s="69">
        <v>16303</v>
      </c>
      <c r="T4388" s="70" t="s">
        <v>16355</v>
      </c>
      <c r="U4388" s="34" t="s">
        <v>4728</v>
      </c>
      <c r="V4388" s="34" t="s">
        <v>4741</v>
      </c>
      <c r="W4388" s="34" t="s">
        <v>16356</v>
      </c>
      <c r="X4388" s="34" t="s">
        <v>3472</v>
      </c>
    </row>
    <row r="4389" spans="14:24" x14ac:dyDescent="0.25">
      <c r="N4389" s="34" t="s">
        <v>3472</v>
      </c>
      <c r="O4389" s="34" t="s">
        <v>16352</v>
      </c>
      <c r="P4389" s="69">
        <v>2034</v>
      </c>
      <c r="Q4389" s="34" t="s">
        <v>16353</v>
      </c>
      <c r="R4389" s="34" t="s">
        <v>16357</v>
      </c>
      <c r="S4389" s="69">
        <v>26122</v>
      </c>
      <c r="T4389" s="70" t="s">
        <v>16358</v>
      </c>
      <c r="U4389" s="34" t="s">
        <v>3704</v>
      </c>
      <c r="V4389" s="34" t="s">
        <v>3704</v>
      </c>
      <c r="W4389" s="34" t="s">
        <v>3705</v>
      </c>
      <c r="X4389" s="34" t="s">
        <v>3472</v>
      </c>
    </row>
    <row r="4390" spans="14:24" x14ac:dyDescent="0.25">
      <c r="N4390" s="34" t="s">
        <v>3472</v>
      </c>
      <c r="O4390" s="34" t="s">
        <v>16352</v>
      </c>
      <c r="P4390" s="69">
        <v>2034</v>
      </c>
      <c r="Q4390" s="34" t="s">
        <v>16353</v>
      </c>
      <c r="R4390" s="34" t="s">
        <v>16359</v>
      </c>
      <c r="S4390" s="69">
        <v>20286</v>
      </c>
      <c r="T4390" s="70" t="s">
        <v>16360</v>
      </c>
      <c r="U4390" s="34" t="s">
        <v>3704</v>
      </c>
      <c r="V4390" s="34" t="s">
        <v>3704</v>
      </c>
      <c r="W4390" s="34" t="s">
        <v>3705</v>
      </c>
      <c r="X4390" s="34" t="s">
        <v>3472</v>
      </c>
    </row>
    <row r="4391" spans="14:24" x14ac:dyDescent="0.25">
      <c r="N4391" s="34" t="s">
        <v>3472</v>
      </c>
      <c r="O4391" s="34" t="s">
        <v>16352</v>
      </c>
      <c r="P4391" s="69">
        <v>2034</v>
      </c>
      <c r="Q4391" s="34" t="s">
        <v>16353</v>
      </c>
      <c r="R4391" s="34" t="s">
        <v>16361</v>
      </c>
      <c r="S4391" s="69">
        <v>20294</v>
      </c>
      <c r="T4391" s="70" t="s">
        <v>16362</v>
      </c>
      <c r="U4391" s="34" t="s">
        <v>3704</v>
      </c>
      <c r="V4391" s="34" t="s">
        <v>3704</v>
      </c>
      <c r="W4391" s="34" t="s">
        <v>3705</v>
      </c>
      <c r="X4391" s="34" t="s">
        <v>3472</v>
      </c>
    </row>
    <row r="4392" spans="14:24" x14ac:dyDescent="0.25">
      <c r="N4392" s="34" t="s">
        <v>3472</v>
      </c>
      <c r="O4392" s="34" t="s">
        <v>16352</v>
      </c>
      <c r="P4392" s="69">
        <v>2034</v>
      </c>
      <c r="Q4392" s="34" t="s">
        <v>16353</v>
      </c>
      <c r="R4392" s="34" t="s">
        <v>16363</v>
      </c>
      <c r="S4392" s="69">
        <v>20399</v>
      </c>
      <c r="T4392" s="70" t="s">
        <v>16364</v>
      </c>
      <c r="U4392" s="34" t="s">
        <v>3704</v>
      </c>
      <c r="V4392" s="34" t="s">
        <v>3704</v>
      </c>
      <c r="W4392" s="34" t="s">
        <v>3705</v>
      </c>
      <c r="X4392" s="34" t="s">
        <v>3472</v>
      </c>
    </row>
    <row r="4393" spans="14:24" x14ac:dyDescent="0.25">
      <c r="N4393" s="34" t="s">
        <v>3472</v>
      </c>
      <c r="O4393" s="34" t="s">
        <v>16352</v>
      </c>
      <c r="P4393" s="69">
        <v>2034</v>
      </c>
      <c r="Q4393" s="34" t="s">
        <v>16353</v>
      </c>
      <c r="R4393" s="34" t="s">
        <v>16365</v>
      </c>
      <c r="S4393" s="69">
        <v>20439</v>
      </c>
      <c r="T4393" s="70" t="s">
        <v>16366</v>
      </c>
      <c r="U4393" s="34" t="s">
        <v>3704</v>
      </c>
      <c r="V4393" s="34" t="s">
        <v>3704</v>
      </c>
      <c r="W4393" s="34" t="s">
        <v>3705</v>
      </c>
      <c r="X4393" s="34" t="s">
        <v>3472</v>
      </c>
    </row>
    <row r="4394" spans="14:24" x14ac:dyDescent="0.25">
      <c r="N4394" s="34" t="s">
        <v>3472</v>
      </c>
      <c r="O4394" s="34" t="s">
        <v>16352</v>
      </c>
      <c r="P4394" s="69">
        <v>2034</v>
      </c>
      <c r="Q4394" s="34" t="s">
        <v>16353</v>
      </c>
      <c r="R4394" s="34" t="s">
        <v>16367</v>
      </c>
      <c r="S4394" s="69">
        <v>20630</v>
      </c>
      <c r="T4394" s="34" t="s">
        <v>16368</v>
      </c>
      <c r="U4394" s="34" t="s">
        <v>3704</v>
      </c>
      <c r="V4394" s="34" t="s">
        <v>3704</v>
      </c>
      <c r="W4394" s="34" t="s">
        <v>3705</v>
      </c>
      <c r="X4394" s="34" t="s">
        <v>3472</v>
      </c>
    </row>
    <row r="4395" spans="14:24" x14ac:dyDescent="0.25">
      <c r="N4395" s="34" t="s">
        <v>3472</v>
      </c>
      <c r="O4395" s="34" t="s">
        <v>16352</v>
      </c>
      <c r="P4395" s="69">
        <v>2034</v>
      </c>
      <c r="Q4395" s="34" t="s">
        <v>16353</v>
      </c>
      <c r="R4395" s="34" t="s">
        <v>16369</v>
      </c>
      <c r="S4395" s="69">
        <v>20957</v>
      </c>
      <c r="T4395" s="70" t="s">
        <v>16370</v>
      </c>
      <c r="U4395" s="34" t="s">
        <v>3704</v>
      </c>
      <c r="V4395" s="34" t="s">
        <v>3704</v>
      </c>
      <c r="W4395" s="34" t="s">
        <v>16371</v>
      </c>
      <c r="X4395" s="34" t="s">
        <v>3472</v>
      </c>
    </row>
    <row r="4396" spans="14:24" x14ac:dyDescent="0.25">
      <c r="N4396" s="34" t="s">
        <v>3472</v>
      </c>
      <c r="O4396" s="34" t="s">
        <v>16352</v>
      </c>
      <c r="P4396" s="69">
        <v>2034</v>
      </c>
      <c r="Q4396" s="34" t="s">
        <v>16353</v>
      </c>
      <c r="R4396" s="34" t="s">
        <v>16372</v>
      </c>
      <c r="S4396" s="69">
        <v>21540</v>
      </c>
      <c r="T4396" s="70" t="s">
        <v>16373</v>
      </c>
      <c r="U4396" s="34" t="s">
        <v>3740</v>
      </c>
      <c r="V4396" s="34" t="s">
        <v>3709</v>
      </c>
      <c r="W4396" s="34" t="s">
        <v>16374</v>
      </c>
      <c r="X4396" s="34" t="s">
        <v>3472</v>
      </c>
    </row>
    <row r="4397" spans="14:24" x14ac:dyDescent="0.25">
      <c r="N4397" s="34" t="s">
        <v>3472</v>
      </c>
      <c r="O4397" s="34" t="s">
        <v>16352</v>
      </c>
      <c r="P4397" s="69">
        <v>2034</v>
      </c>
      <c r="Q4397" s="34" t="s">
        <v>16353</v>
      </c>
      <c r="R4397" s="34" t="s">
        <v>16375</v>
      </c>
      <c r="S4397" s="69">
        <v>21541</v>
      </c>
      <c r="T4397" s="34" t="s">
        <v>16376</v>
      </c>
      <c r="U4397" s="34" t="s">
        <v>3740</v>
      </c>
      <c r="V4397" s="34" t="s">
        <v>3709</v>
      </c>
      <c r="W4397" s="34" t="s">
        <v>16374</v>
      </c>
      <c r="X4397" s="34" t="s">
        <v>3472</v>
      </c>
    </row>
    <row r="4398" spans="14:24" x14ac:dyDescent="0.25">
      <c r="N4398" s="34" t="s">
        <v>3472</v>
      </c>
      <c r="O4398" s="34" t="s">
        <v>16352</v>
      </c>
      <c r="P4398" s="69">
        <v>2034</v>
      </c>
      <c r="Q4398" s="34" t="s">
        <v>16353</v>
      </c>
      <c r="R4398" s="34" t="s">
        <v>16377</v>
      </c>
      <c r="S4398" s="69">
        <v>21542</v>
      </c>
      <c r="T4398" s="34" t="s">
        <v>16378</v>
      </c>
      <c r="U4398" s="34" t="s">
        <v>3740</v>
      </c>
      <c r="V4398" s="34" t="s">
        <v>3709</v>
      </c>
      <c r="W4398" s="34" t="s">
        <v>16374</v>
      </c>
      <c r="X4398" s="34" t="s">
        <v>3472</v>
      </c>
    </row>
    <row r="4399" spans="14:24" x14ac:dyDescent="0.25">
      <c r="N4399" s="34" t="s">
        <v>3472</v>
      </c>
      <c r="O4399" s="34" t="s">
        <v>16352</v>
      </c>
      <c r="P4399" s="69">
        <v>2034</v>
      </c>
      <c r="Q4399" s="34" t="s">
        <v>16353</v>
      </c>
      <c r="R4399" s="34" t="s">
        <v>16379</v>
      </c>
      <c r="S4399" s="69">
        <v>21543</v>
      </c>
      <c r="T4399" s="70" t="s">
        <v>16380</v>
      </c>
      <c r="U4399" s="34" t="s">
        <v>3740</v>
      </c>
      <c r="V4399" s="34" t="s">
        <v>3709</v>
      </c>
      <c r="W4399" s="34" t="s">
        <v>16374</v>
      </c>
      <c r="X4399" s="34" t="s">
        <v>3472</v>
      </c>
    </row>
    <row r="4400" spans="14:24" x14ac:dyDescent="0.25">
      <c r="N4400" s="34" t="s">
        <v>3472</v>
      </c>
      <c r="O4400" s="34" t="s">
        <v>16352</v>
      </c>
      <c r="P4400" s="69">
        <v>2034</v>
      </c>
      <c r="Q4400" s="34" t="s">
        <v>16353</v>
      </c>
      <c r="R4400" s="34" t="s">
        <v>16381</v>
      </c>
      <c r="S4400" s="69">
        <v>21545</v>
      </c>
      <c r="T4400" s="70" t="s">
        <v>16382</v>
      </c>
      <c r="U4400" s="34" t="s">
        <v>3704</v>
      </c>
      <c r="V4400" s="34" t="s">
        <v>3704</v>
      </c>
      <c r="W4400" s="34" t="s">
        <v>16383</v>
      </c>
      <c r="X4400" s="34" t="s">
        <v>3472</v>
      </c>
    </row>
    <row r="4401" spans="14:24" x14ac:dyDescent="0.25">
      <c r="N4401" s="34" t="s">
        <v>3472</v>
      </c>
      <c r="O4401" s="34" t="s">
        <v>16352</v>
      </c>
      <c r="P4401" s="69">
        <v>2034</v>
      </c>
      <c r="Q4401" s="34" t="s">
        <v>16353</v>
      </c>
      <c r="R4401" s="34" t="s">
        <v>16384</v>
      </c>
      <c r="S4401" s="69">
        <v>21597</v>
      </c>
      <c r="T4401" s="70" t="s">
        <v>16385</v>
      </c>
      <c r="U4401" s="34" t="s">
        <v>3704</v>
      </c>
      <c r="V4401" s="34" t="s">
        <v>3704</v>
      </c>
      <c r="W4401" s="34" t="s">
        <v>3705</v>
      </c>
      <c r="X4401" s="34" t="s">
        <v>3472</v>
      </c>
    </row>
    <row r="4402" spans="14:24" x14ac:dyDescent="0.25">
      <c r="N4402" s="34" t="s">
        <v>3472</v>
      </c>
      <c r="O4402" s="34" t="s">
        <v>16352</v>
      </c>
      <c r="P4402" s="69">
        <v>2034</v>
      </c>
      <c r="Q4402" s="34" t="s">
        <v>16353</v>
      </c>
      <c r="R4402" s="34" t="s">
        <v>16386</v>
      </c>
      <c r="S4402" s="69">
        <v>21983</v>
      </c>
      <c r="T4402" s="70" t="s">
        <v>16387</v>
      </c>
      <c r="U4402" s="34" t="s">
        <v>3708</v>
      </c>
      <c r="V4402" s="34" t="s">
        <v>3708</v>
      </c>
      <c r="W4402" s="34" t="s">
        <v>16388</v>
      </c>
      <c r="X4402" s="34" t="s">
        <v>3472</v>
      </c>
    </row>
    <row r="4403" spans="14:24" x14ac:dyDescent="0.25">
      <c r="N4403" s="34" t="s">
        <v>3472</v>
      </c>
      <c r="O4403" s="34" t="s">
        <v>16352</v>
      </c>
      <c r="P4403" s="69">
        <v>2034</v>
      </c>
      <c r="Q4403" s="34" t="s">
        <v>16353</v>
      </c>
      <c r="R4403" s="34" t="s">
        <v>16389</v>
      </c>
      <c r="S4403" s="69">
        <v>22252</v>
      </c>
      <c r="T4403" s="70" t="s">
        <v>16390</v>
      </c>
      <c r="U4403" s="34" t="s">
        <v>3704</v>
      </c>
      <c r="V4403" s="34" t="s">
        <v>3704</v>
      </c>
      <c r="W4403" s="34" t="s">
        <v>16391</v>
      </c>
      <c r="X4403" s="34" t="s">
        <v>3472</v>
      </c>
    </row>
    <row r="4404" spans="14:24" x14ac:dyDescent="0.25">
      <c r="N4404" s="34" t="s">
        <v>3472</v>
      </c>
      <c r="O4404" s="34" t="s">
        <v>16352</v>
      </c>
      <c r="P4404" s="69">
        <v>2034</v>
      </c>
      <c r="Q4404" s="34" t="s">
        <v>16353</v>
      </c>
      <c r="R4404" s="34" t="s">
        <v>16392</v>
      </c>
      <c r="S4404" s="69">
        <v>56087</v>
      </c>
      <c r="T4404" s="70" t="s">
        <v>16393</v>
      </c>
      <c r="U4404" s="34" t="s">
        <v>3704</v>
      </c>
      <c r="V4404" s="34" t="s">
        <v>3704</v>
      </c>
      <c r="W4404" s="34" t="s">
        <v>3704</v>
      </c>
      <c r="X4404" s="34" t="s">
        <v>3472</v>
      </c>
    </row>
    <row r="4405" spans="14:24" x14ac:dyDescent="0.25">
      <c r="N4405" s="34" t="s">
        <v>3472</v>
      </c>
      <c r="O4405" s="34" t="s">
        <v>16352</v>
      </c>
      <c r="P4405" s="69">
        <v>2034</v>
      </c>
      <c r="Q4405" s="34" t="s">
        <v>16353</v>
      </c>
      <c r="R4405" s="34" t="s">
        <v>16394</v>
      </c>
      <c r="S4405" s="69">
        <v>23127</v>
      </c>
      <c r="T4405" s="70" t="s">
        <v>16395</v>
      </c>
      <c r="U4405" s="34" t="s">
        <v>3704</v>
      </c>
      <c r="V4405" s="34" t="s">
        <v>3704</v>
      </c>
      <c r="W4405" s="34" t="s">
        <v>3704</v>
      </c>
      <c r="X4405" s="34" t="s">
        <v>3472</v>
      </c>
    </row>
    <row r="4406" spans="14:24" x14ac:dyDescent="0.25">
      <c r="N4406" s="34" t="s">
        <v>3472</v>
      </c>
      <c r="O4406" s="34" t="s">
        <v>16352</v>
      </c>
      <c r="P4406" s="69">
        <v>2034</v>
      </c>
      <c r="Q4406" s="34" t="s">
        <v>16353</v>
      </c>
      <c r="R4406" s="34" t="s">
        <v>16396</v>
      </c>
      <c r="S4406" s="69">
        <v>23128</v>
      </c>
      <c r="T4406" s="70" t="s">
        <v>16397</v>
      </c>
      <c r="U4406" s="34" t="s">
        <v>3704</v>
      </c>
      <c r="V4406" s="34" t="s">
        <v>3704</v>
      </c>
      <c r="W4406" s="34" t="s">
        <v>3704</v>
      </c>
      <c r="X4406" s="34" t="s">
        <v>3472</v>
      </c>
    </row>
    <row r="4407" spans="14:24" x14ac:dyDescent="0.25">
      <c r="N4407" s="34" t="s">
        <v>3472</v>
      </c>
      <c r="O4407" s="34" t="s">
        <v>16352</v>
      </c>
      <c r="P4407" s="69">
        <v>2034</v>
      </c>
      <c r="Q4407" s="34" t="s">
        <v>16353</v>
      </c>
      <c r="R4407" s="34" t="s">
        <v>16398</v>
      </c>
      <c r="S4407" s="69">
        <v>23861</v>
      </c>
      <c r="T4407" s="34" t="s">
        <v>16399</v>
      </c>
      <c r="U4407" s="34" t="s">
        <v>3708</v>
      </c>
      <c r="V4407" s="34" t="s">
        <v>3708</v>
      </c>
      <c r="W4407" s="34" t="s">
        <v>16400</v>
      </c>
      <c r="X4407" s="34" t="s">
        <v>3472</v>
      </c>
    </row>
    <row r="4408" spans="14:24" x14ac:dyDescent="0.25">
      <c r="N4408" s="34" t="s">
        <v>3472</v>
      </c>
      <c r="O4408" s="34" t="s">
        <v>16352</v>
      </c>
      <c r="P4408" s="69">
        <v>2034</v>
      </c>
      <c r="Q4408" s="34" t="s">
        <v>16353</v>
      </c>
      <c r="R4408" s="34" t="s">
        <v>16401</v>
      </c>
      <c r="S4408" s="69">
        <v>23904</v>
      </c>
      <c r="T4408" s="70" t="s">
        <v>16402</v>
      </c>
      <c r="U4408" s="34" t="s">
        <v>3708</v>
      </c>
      <c r="V4408" s="34" t="s">
        <v>3708</v>
      </c>
      <c r="W4408" s="34" t="s">
        <v>3792</v>
      </c>
      <c r="X4408" s="34" t="s">
        <v>3472</v>
      </c>
    </row>
    <row r="4409" spans="14:24" x14ac:dyDescent="0.25">
      <c r="N4409" s="34" t="s">
        <v>3472</v>
      </c>
      <c r="O4409" s="34" t="s">
        <v>16352</v>
      </c>
      <c r="P4409" s="69">
        <v>2034</v>
      </c>
      <c r="Q4409" s="34" t="s">
        <v>16353</v>
      </c>
      <c r="R4409" s="34" t="s">
        <v>16403</v>
      </c>
      <c r="S4409" s="69">
        <v>24289</v>
      </c>
      <c r="T4409" s="34" t="s">
        <v>16404</v>
      </c>
      <c r="U4409" s="34" t="s">
        <v>3708</v>
      </c>
      <c r="V4409" s="34" t="s">
        <v>3708</v>
      </c>
      <c r="W4409" s="34" t="s">
        <v>16405</v>
      </c>
      <c r="X4409" s="34" t="s">
        <v>3472</v>
      </c>
    </row>
    <row r="4410" spans="14:24" x14ac:dyDescent="0.25">
      <c r="N4410" s="34" t="s">
        <v>3472</v>
      </c>
      <c r="O4410" s="34" t="s">
        <v>16352</v>
      </c>
      <c r="P4410" s="69">
        <v>2034</v>
      </c>
      <c r="Q4410" s="34" t="s">
        <v>16353</v>
      </c>
      <c r="R4410" s="34" t="s">
        <v>16406</v>
      </c>
      <c r="S4410" s="69">
        <v>24297</v>
      </c>
      <c r="T4410" s="34" t="s">
        <v>16407</v>
      </c>
      <c r="U4410" s="34" t="s">
        <v>3708</v>
      </c>
      <c r="V4410" s="34" t="s">
        <v>3708</v>
      </c>
      <c r="W4410" s="34" t="s">
        <v>3792</v>
      </c>
      <c r="X4410" s="34" t="s">
        <v>3472</v>
      </c>
    </row>
    <row r="4411" spans="14:24" x14ac:dyDescent="0.25">
      <c r="N4411" s="34" t="s">
        <v>3472</v>
      </c>
      <c r="O4411" s="34" t="s">
        <v>16352</v>
      </c>
      <c r="P4411" s="69">
        <v>2034</v>
      </c>
      <c r="Q4411" s="34" t="s">
        <v>16353</v>
      </c>
      <c r="R4411" s="34" t="s">
        <v>16408</v>
      </c>
      <c r="S4411" s="69">
        <v>26390</v>
      </c>
      <c r="T4411" s="70" t="s">
        <v>16409</v>
      </c>
      <c r="U4411" s="34" t="s">
        <v>3704</v>
      </c>
      <c r="V4411" s="34" t="s">
        <v>3704</v>
      </c>
      <c r="W4411" s="34" t="s">
        <v>3705</v>
      </c>
      <c r="X4411" s="34" t="s">
        <v>3472</v>
      </c>
    </row>
    <row r="4412" spans="14:24" x14ac:dyDescent="0.25">
      <c r="N4412" s="34" t="s">
        <v>3472</v>
      </c>
      <c r="O4412" s="34" t="s">
        <v>16352</v>
      </c>
      <c r="P4412" s="69">
        <v>2034</v>
      </c>
      <c r="Q4412" s="34" t="s">
        <v>16353</v>
      </c>
      <c r="R4412" s="34" t="s">
        <v>16410</v>
      </c>
      <c r="S4412" s="69">
        <v>29658</v>
      </c>
      <c r="T4412" s="34" t="s">
        <v>16411</v>
      </c>
      <c r="U4412" s="34" t="s">
        <v>3704</v>
      </c>
      <c r="V4412" s="34" t="s">
        <v>3704</v>
      </c>
      <c r="W4412" s="34" t="s">
        <v>16412</v>
      </c>
      <c r="X4412" s="34" t="s">
        <v>3472</v>
      </c>
    </row>
    <row r="4413" spans="14:24" x14ac:dyDescent="0.25">
      <c r="N4413" s="34" t="s">
        <v>3472</v>
      </c>
      <c r="O4413" s="34" t="s">
        <v>16352</v>
      </c>
      <c r="P4413" s="69">
        <v>2034</v>
      </c>
      <c r="Q4413" s="34" t="s">
        <v>16353</v>
      </c>
      <c r="R4413" s="34" t="s">
        <v>16413</v>
      </c>
      <c r="S4413" s="69">
        <v>31447</v>
      </c>
      <c r="T4413" s="70" t="s">
        <v>16414</v>
      </c>
      <c r="U4413" s="34" t="s">
        <v>3704</v>
      </c>
      <c r="V4413" s="34" t="s">
        <v>3704</v>
      </c>
      <c r="W4413" s="34" t="s">
        <v>3705</v>
      </c>
      <c r="X4413" s="34" t="s">
        <v>3472</v>
      </c>
    </row>
    <row r="4414" spans="14:24" x14ac:dyDescent="0.25">
      <c r="N4414" s="34" t="s">
        <v>3472</v>
      </c>
      <c r="O4414" s="34" t="s">
        <v>16352</v>
      </c>
      <c r="P4414" s="69">
        <v>2034</v>
      </c>
      <c r="Q4414" s="34" t="s">
        <v>16353</v>
      </c>
      <c r="R4414" s="34" t="s">
        <v>16415</v>
      </c>
      <c r="S4414" s="69">
        <v>31725</v>
      </c>
      <c r="T4414" s="70" t="s">
        <v>16416</v>
      </c>
      <c r="U4414" s="34" t="s">
        <v>3704</v>
      </c>
      <c r="V4414" s="34" t="s">
        <v>3704</v>
      </c>
      <c r="W4414" s="34" t="s">
        <v>3705</v>
      </c>
      <c r="X4414" s="34" t="s">
        <v>3472</v>
      </c>
    </row>
    <row r="4415" spans="14:24" x14ac:dyDescent="0.25">
      <c r="N4415" s="34" t="s">
        <v>3472</v>
      </c>
      <c r="O4415" s="34" t="s">
        <v>16352</v>
      </c>
      <c r="P4415" s="69">
        <v>2034</v>
      </c>
      <c r="Q4415" s="34" t="s">
        <v>16353</v>
      </c>
      <c r="R4415" s="34" t="s">
        <v>16417</v>
      </c>
      <c r="S4415" s="69">
        <v>33383</v>
      </c>
      <c r="T4415" s="70" t="s">
        <v>16418</v>
      </c>
      <c r="U4415" s="34" t="s">
        <v>3704</v>
      </c>
      <c r="V4415" s="34" t="s">
        <v>3704</v>
      </c>
      <c r="W4415" s="34" t="s">
        <v>3705</v>
      </c>
      <c r="X4415" s="34" t="s">
        <v>3472</v>
      </c>
    </row>
    <row r="4416" spans="14:24" x14ac:dyDescent="0.25">
      <c r="N4416" s="34" t="s">
        <v>3472</v>
      </c>
      <c r="O4416" s="34" t="s">
        <v>16352</v>
      </c>
      <c r="P4416" s="69">
        <v>2034</v>
      </c>
      <c r="Q4416" s="34" t="s">
        <v>16353</v>
      </c>
      <c r="R4416" s="34" t="s">
        <v>16419</v>
      </c>
      <c r="S4416" s="69">
        <v>33409</v>
      </c>
      <c r="T4416" s="70" t="s">
        <v>16420</v>
      </c>
      <c r="U4416" s="34" t="s">
        <v>3704</v>
      </c>
      <c r="V4416" s="34" t="s">
        <v>3704</v>
      </c>
      <c r="W4416" s="34" t="s">
        <v>3705</v>
      </c>
      <c r="X4416" s="34" t="s">
        <v>3472</v>
      </c>
    </row>
    <row r="4417" spans="14:24" x14ac:dyDescent="0.25">
      <c r="N4417" s="34" t="s">
        <v>3472</v>
      </c>
      <c r="O4417" s="34" t="s">
        <v>16352</v>
      </c>
      <c r="P4417" s="69">
        <v>2034</v>
      </c>
      <c r="Q4417" s="34" t="s">
        <v>16353</v>
      </c>
      <c r="R4417" s="34" t="s">
        <v>16421</v>
      </c>
      <c r="S4417" s="69">
        <v>35863</v>
      </c>
      <c r="T4417" s="70" t="s">
        <v>16422</v>
      </c>
      <c r="U4417" s="34" t="s">
        <v>3704</v>
      </c>
      <c r="V4417" s="34" t="s">
        <v>3704</v>
      </c>
      <c r="W4417" s="34" t="s">
        <v>3704</v>
      </c>
      <c r="X4417" s="34" t="s">
        <v>3472</v>
      </c>
    </row>
    <row r="4418" spans="14:24" x14ac:dyDescent="0.25">
      <c r="N4418" s="34" t="s">
        <v>3472</v>
      </c>
      <c r="O4418" s="34" t="s">
        <v>16352</v>
      </c>
      <c r="P4418" s="69">
        <v>2034</v>
      </c>
      <c r="Q4418" s="34" t="s">
        <v>16353</v>
      </c>
      <c r="R4418" s="34" t="s">
        <v>16423</v>
      </c>
      <c r="S4418" s="69">
        <v>39187</v>
      </c>
      <c r="T4418" s="34" t="s">
        <v>16424</v>
      </c>
      <c r="U4418" s="34" t="s">
        <v>3740</v>
      </c>
      <c r="V4418" s="34" t="s">
        <v>3709</v>
      </c>
      <c r="W4418" s="34" t="s">
        <v>16374</v>
      </c>
      <c r="X4418" s="34" t="s">
        <v>3472</v>
      </c>
    </row>
    <row r="4419" spans="14:24" x14ac:dyDescent="0.25">
      <c r="N4419" s="34" t="s">
        <v>3472</v>
      </c>
      <c r="O4419" s="34" t="s">
        <v>16352</v>
      </c>
      <c r="P4419" s="69">
        <v>2034</v>
      </c>
      <c r="Q4419" s="34" t="s">
        <v>16353</v>
      </c>
      <c r="R4419" s="34" t="s">
        <v>16425</v>
      </c>
      <c r="S4419" s="69">
        <v>60611</v>
      </c>
      <c r="T4419" s="70" t="s">
        <v>16426</v>
      </c>
      <c r="U4419" s="34" t="s">
        <v>3704</v>
      </c>
      <c r="V4419" s="34" t="s">
        <v>3704</v>
      </c>
      <c r="W4419" s="34" t="s">
        <v>3705</v>
      </c>
      <c r="X4419" s="34" t="s">
        <v>3472</v>
      </c>
    </row>
    <row r="4420" spans="14:24" x14ac:dyDescent="0.25">
      <c r="N4420" s="34" t="s">
        <v>3472</v>
      </c>
      <c r="O4420" s="34" t="s">
        <v>16352</v>
      </c>
      <c r="P4420" s="69">
        <v>2034</v>
      </c>
      <c r="Q4420" s="34" t="s">
        <v>16353</v>
      </c>
      <c r="R4420" s="34" t="s">
        <v>16427</v>
      </c>
      <c r="S4420" s="69">
        <v>43025</v>
      </c>
      <c r="T4420" s="70" t="s">
        <v>16428</v>
      </c>
      <c r="U4420" s="34" t="s">
        <v>3704</v>
      </c>
      <c r="V4420" s="34" t="s">
        <v>3704</v>
      </c>
      <c r="W4420" s="34" t="s">
        <v>12657</v>
      </c>
      <c r="X4420" s="34" t="s">
        <v>3472</v>
      </c>
    </row>
    <row r="4421" spans="14:24" x14ac:dyDescent="0.25">
      <c r="N4421" s="34" t="s">
        <v>3472</v>
      </c>
      <c r="O4421" s="34" t="s">
        <v>16352</v>
      </c>
      <c r="P4421" s="69">
        <v>2034</v>
      </c>
      <c r="Q4421" s="34" t="s">
        <v>16353</v>
      </c>
      <c r="R4421" s="34" t="s">
        <v>16429</v>
      </c>
      <c r="S4421" s="69">
        <v>46718</v>
      </c>
      <c r="T4421" s="34" t="s">
        <v>16430</v>
      </c>
      <c r="U4421" s="34" t="s">
        <v>3704</v>
      </c>
      <c r="V4421" s="34" t="s">
        <v>3704</v>
      </c>
      <c r="W4421" s="34" t="s">
        <v>3705</v>
      </c>
      <c r="X4421" s="34" t="s">
        <v>3472</v>
      </c>
    </row>
    <row r="4422" spans="14:24" x14ac:dyDescent="0.25">
      <c r="N4422" s="34" t="s">
        <v>3472</v>
      </c>
      <c r="O4422" s="34" t="s">
        <v>16352</v>
      </c>
      <c r="P4422" s="69">
        <v>2034</v>
      </c>
      <c r="Q4422" s="34" t="s">
        <v>16353</v>
      </c>
      <c r="R4422" s="34" t="s">
        <v>16431</v>
      </c>
      <c r="S4422" s="69">
        <v>46719</v>
      </c>
      <c r="T4422" s="34" t="s">
        <v>16432</v>
      </c>
      <c r="U4422" s="34" t="s">
        <v>3704</v>
      </c>
      <c r="V4422" s="34" t="s">
        <v>3704</v>
      </c>
      <c r="W4422" s="34" t="s">
        <v>3705</v>
      </c>
      <c r="X4422" s="34" t="s">
        <v>3472</v>
      </c>
    </row>
    <row r="4423" spans="14:24" x14ac:dyDescent="0.25">
      <c r="N4423" s="34" t="s">
        <v>3472</v>
      </c>
      <c r="O4423" s="34" t="s">
        <v>16352</v>
      </c>
      <c r="P4423" s="69">
        <v>2034</v>
      </c>
      <c r="Q4423" s="34" t="s">
        <v>16353</v>
      </c>
      <c r="R4423" s="34" t="s">
        <v>16433</v>
      </c>
      <c r="S4423" s="69">
        <v>46724</v>
      </c>
      <c r="T4423" s="34" t="s">
        <v>16434</v>
      </c>
      <c r="U4423" s="34" t="s">
        <v>3704</v>
      </c>
      <c r="V4423" s="34" t="s">
        <v>3704</v>
      </c>
      <c r="W4423" s="34" t="s">
        <v>3705</v>
      </c>
      <c r="X4423" s="34" t="s">
        <v>3472</v>
      </c>
    </row>
    <row r="4424" spans="14:24" x14ac:dyDescent="0.25">
      <c r="N4424" s="34" t="s">
        <v>3472</v>
      </c>
      <c r="O4424" s="34" t="s">
        <v>16352</v>
      </c>
      <c r="P4424" s="69">
        <v>2034</v>
      </c>
      <c r="Q4424" s="34" t="s">
        <v>16353</v>
      </c>
      <c r="R4424" s="34" t="s">
        <v>16435</v>
      </c>
      <c r="S4424" s="69">
        <v>46726</v>
      </c>
      <c r="T4424" s="70" t="s">
        <v>16436</v>
      </c>
      <c r="U4424" s="34" t="s">
        <v>3704</v>
      </c>
      <c r="V4424" s="34" t="s">
        <v>3704</v>
      </c>
      <c r="W4424" s="34" t="s">
        <v>3705</v>
      </c>
      <c r="X4424" s="34" t="s">
        <v>3472</v>
      </c>
    </row>
    <row r="4425" spans="14:24" x14ac:dyDescent="0.25">
      <c r="N4425" s="34" t="s">
        <v>3472</v>
      </c>
      <c r="O4425" s="34" t="s">
        <v>16352</v>
      </c>
      <c r="P4425" s="69">
        <v>2034</v>
      </c>
      <c r="Q4425" s="34" t="s">
        <v>16353</v>
      </c>
      <c r="R4425" s="34" t="s">
        <v>16437</v>
      </c>
      <c r="S4425" s="69">
        <v>46729</v>
      </c>
      <c r="T4425" s="34" t="s">
        <v>16438</v>
      </c>
      <c r="U4425" s="34" t="s">
        <v>3704</v>
      </c>
      <c r="V4425" s="34" t="s">
        <v>3704</v>
      </c>
      <c r="W4425" s="34" t="s">
        <v>3705</v>
      </c>
      <c r="X4425" s="34" t="s">
        <v>3472</v>
      </c>
    </row>
    <row r="4426" spans="14:24" x14ac:dyDescent="0.25">
      <c r="N4426" s="34" t="s">
        <v>3472</v>
      </c>
      <c r="O4426" s="34" t="s">
        <v>16352</v>
      </c>
      <c r="P4426" s="69">
        <v>2034</v>
      </c>
      <c r="Q4426" s="34" t="s">
        <v>16353</v>
      </c>
      <c r="R4426" s="34" t="s">
        <v>16439</v>
      </c>
      <c r="S4426" s="69">
        <v>46733</v>
      </c>
      <c r="T4426" s="34" t="s">
        <v>16440</v>
      </c>
      <c r="U4426" s="34" t="s">
        <v>3704</v>
      </c>
      <c r="V4426" s="34" t="s">
        <v>3704</v>
      </c>
      <c r="W4426" s="34" t="s">
        <v>3705</v>
      </c>
      <c r="X4426" s="34" t="s">
        <v>3472</v>
      </c>
    </row>
    <row r="4427" spans="14:24" x14ac:dyDescent="0.25">
      <c r="N4427" s="34" t="s">
        <v>3472</v>
      </c>
      <c r="O4427" s="34" t="s">
        <v>16352</v>
      </c>
      <c r="P4427" s="69">
        <v>2034</v>
      </c>
      <c r="Q4427" s="34" t="s">
        <v>16353</v>
      </c>
      <c r="R4427" s="34" t="s">
        <v>16441</v>
      </c>
      <c r="S4427" s="69">
        <v>46735</v>
      </c>
      <c r="T4427" s="34" t="s">
        <v>16442</v>
      </c>
      <c r="U4427" s="34" t="s">
        <v>3704</v>
      </c>
      <c r="V4427" s="34" t="s">
        <v>3704</v>
      </c>
      <c r="W4427" s="34" t="s">
        <v>3705</v>
      </c>
      <c r="X4427" s="34" t="s">
        <v>3472</v>
      </c>
    </row>
    <row r="4428" spans="14:24" x14ac:dyDescent="0.25">
      <c r="N4428" s="34" t="s">
        <v>3472</v>
      </c>
      <c r="O4428" s="34" t="s">
        <v>16352</v>
      </c>
      <c r="P4428" s="69">
        <v>2034</v>
      </c>
      <c r="Q4428" s="34" t="s">
        <v>16353</v>
      </c>
      <c r="R4428" s="34" t="s">
        <v>16443</v>
      </c>
      <c r="S4428" s="69">
        <v>46737</v>
      </c>
      <c r="T4428" s="70" t="s">
        <v>16444</v>
      </c>
      <c r="U4428" s="34" t="s">
        <v>3704</v>
      </c>
      <c r="V4428" s="34" t="s">
        <v>3704</v>
      </c>
      <c r="W4428" s="34" t="s">
        <v>3705</v>
      </c>
      <c r="X4428" s="34" t="s">
        <v>3472</v>
      </c>
    </row>
    <row r="4429" spans="14:24" x14ac:dyDescent="0.25">
      <c r="N4429" s="34" t="s">
        <v>3472</v>
      </c>
      <c r="O4429" s="34" t="s">
        <v>16352</v>
      </c>
      <c r="P4429" s="69">
        <v>2034</v>
      </c>
      <c r="Q4429" s="34" t="s">
        <v>16353</v>
      </c>
      <c r="R4429" s="34" t="s">
        <v>16445</v>
      </c>
      <c r="S4429" s="69">
        <v>46739</v>
      </c>
      <c r="T4429" s="34" t="s">
        <v>16446</v>
      </c>
      <c r="U4429" s="34" t="s">
        <v>3704</v>
      </c>
      <c r="V4429" s="34" t="s">
        <v>3704</v>
      </c>
      <c r="W4429" s="34" t="s">
        <v>3705</v>
      </c>
      <c r="X4429" s="34" t="s">
        <v>3472</v>
      </c>
    </row>
    <row r="4430" spans="14:24" x14ac:dyDescent="0.25">
      <c r="N4430" s="34" t="s">
        <v>3472</v>
      </c>
      <c r="O4430" s="34" t="s">
        <v>16352</v>
      </c>
      <c r="P4430" s="69">
        <v>2034</v>
      </c>
      <c r="Q4430" s="34" t="s">
        <v>16353</v>
      </c>
      <c r="R4430" s="34" t="s">
        <v>16447</v>
      </c>
      <c r="S4430" s="69">
        <v>46740</v>
      </c>
      <c r="T4430" s="70" t="s">
        <v>16448</v>
      </c>
      <c r="U4430" s="34" t="s">
        <v>3704</v>
      </c>
      <c r="V4430" s="34" t="s">
        <v>3704</v>
      </c>
      <c r="W4430" s="34" t="s">
        <v>3705</v>
      </c>
      <c r="X4430" s="34" t="s">
        <v>3472</v>
      </c>
    </row>
    <row r="4431" spans="14:24" x14ac:dyDescent="0.25">
      <c r="N4431" s="34" t="s">
        <v>3472</v>
      </c>
      <c r="O4431" s="34" t="s">
        <v>16352</v>
      </c>
      <c r="P4431" s="69">
        <v>2034</v>
      </c>
      <c r="Q4431" s="34" t="s">
        <v>16353</v>
      </c>
      <c r="R4431" s="34" t="s">
        <v>16449</v>
      </c>
      <c r="S4431" s="69">
        <v>46746</v>
      </c>
      <c r="T4431" s="34" t="s">
        <v>16450</v>
      </c>
      <c r="U4431" s="34" t="s">
        <v>3704</v>
      </c>
      <c r="V4431" s="34" t="s">
        <v>3704</v>
      </c>
      <c r="W4431" s="34" t="s">
        <v>3705</v>
      </c>
      <c r="X4431" s="34" t="s">
        <v>3472</v>
      </c>
    </row>
    <row r="4432" spans="14:24" x14ac:dyDescent="0.25">
      <c r="N4432" s="34" t="s">
        <v>3472</v>
      </c>
      <c r="O4432" s="34" t="s">
        <v>16352</v>
      </c>
      <c r="P4432" s="69">
        <v>2034</v>
      </c>
      <c r="Q4432" s="34" t="s">
        <v>16353</v>
      </c>
      <c r="R4432" s="34" t="s">
        <v>16451</v>
      </c>
      <c r="S4432" s="69">
        <v>46750</v>
      </c>
      <c r="T4432" s="34" t="s">
        <v>16452</v>
      </c>
      <c r="U4432" s="34" t="s">
        <v>3704</v>
      </c>
      <c r="V4432" s="34" t="s">
        <v>3704</v>
      </c>
      <c r="W4432" s="34" t="s">
        <v>3705</v>
      </c>
      <c r="X4432" s="34" t="s">
        <v>3472</v>
      </c>
    </row>
    <row r="4433" spans="14:24" x14ac:dyDescent="0.25">
      <c r="N4433" s="34" t="s">
        <v>3472</v>
      </c>
      <c r="O4433" s="34" t="s">
        <v>16352</v>
      </c>
      <c r="P4433" s="69">
        <v>2034</v>
      </c>
      <c r="Q4433" s="34" t="s">
        <v>16353</v>
      </c>
      <c r="R4433" s="34" t="s">
        <v>16453</v>
      </c>
      <c r="S4433" s="69">
        <v>46755</v>
      </c>
      <c r="T4433" s="34" t="s">
        <v>16454</v>
      </c>
      <c r="U4433" s="34" t="s">
        <v>3704</v>
      </c>
      <c r="V4433" s="34" t="s">
        <v>3704</v>
      </c>
      <c r="W4433" s="34" t="s">
        <v>3705</v>
      </c>
      <c r="X4433" s="34" t="s">
        <v>3472</v>
      </c>
    </row>
    <row r="4434" spans="14:24" x14ac:dyDescent="0.25">
      <c r="N4434" s="34" t="s">
        <v>3472</v>
      </c>
      <c r="O4434" s="34" t="s">
        <v>16352</v>
      </c>
      <c r="P4434" s="69">
        <v>2034</v>
      </c>
      <c r="Q4434" s="34" t="s">
        <v>16353</v>
      </c>
      <c r="R4434" s="34" t="s">
        <v>16455</v>
      </c>
      <c r="S4434" s="69">
        <v>46756</v>
      </c>
      <c r="T4434" s="70" t="s">
        <v>16456</v>
      </c>
      <c r="U4434" s="34" t="s">
        <v>3704</v>
      </c>
      <c r="V4434" s="34" t="s">
        <v>3704</v>
      </c>
      <c r="W4434" s="34" t="s">
        <v>3705</v>
      </c>
      <c r="X4434" s="34" t="s">
        <v>3472</v>
      </c>
    </row>
    <row r="4435" spans="14:24" x14ac:dyDescent="0.25">
      <c r="N4435" s="34" t="s">
        <v>3472</v>
      </c>
      <c r="O4435" s="34" t="s">
        <v>16352</v>
      </c>
      <c r="P4435" s="69">
        <v>2034</v>
      </c>
      <c r="Q4435" s="34" t="s">
        <v>16353</v>
      </c>
      <c r="R4435" s="34" t="s">
        <v>16457</v>
      </c>
      <c r="S4435" s="69">
        <v>46762</v>
      </c>
      <c r="T4435" s="34" t="s">
        <v>16458</v>
      </c>
      <c r="U4435" s="34" t="s">
        <v>3704</v>
      </c>
      <c r="V4435" s="34" t="s">
        <v>3704</v>
      </c>
      <c r="W4435" s="34" t="s">
        <v>3705</v>
      </c>
      <c r="X4435" s="34" t="s">
        <v>3472</v>
      </c>
    </row>
    <row r="4436" spans="14:24" x14ac:dyDescent="0.25">
      <c r="N4436" s="34" t="s">
        <v>3472</v>
      </c>
      <c r="O4436" s="34" t="s">
        <v>16352</v>
      </c>
      <c r="P4436" s="69">
        <v>2034</v>
      </c>
      <c r="Q4436" s="34" t="s">
        <v>16353</v>
      </c>
      <c r="R4436" s="34" t="s">
        <v>16459</v>
      </c>
      <c r="S4436" s="69">
        <v>46763</v>
      </c>
      <c r="T4436" s="34" t="s">
        <v>16460</v>
      </c>
      <c r="U4436" s="34" t="s">
        <v>3704</v>
      </c>
      <c r="V4436" s="34" t="s">
        <v>3704</v>
      </c>
      <c r="W4436" s="34" t="s">
        <v>3705</v>
      </c>
      <c r="X4436" s="34" t="s">
        <v>3472</v>
      </c>
    </row>
    <row r="4437" spans="14:24" x14ac:dyDescent="0.25">
      <c r="N4437" s="34" t="s">
        <v>3472</v>
      </c>
      <c r="O4437" s="34" t="s">
        <v>16352</v>
      </c>
      <c r="P4437" s="69">
        <v>2034</v>
      </c>
      <c r="Q4437" s="34" t="s">
        <v>16353</v>
      </c>
      <c r="R4437" s="34" t="s">
        <v>16461</v>
      </c>
      <c r="S4437" s="69">
        <v>46764</v>
      </c>
      <c r="T4437" s="70" t="s">
        <v>16462</v>
      </c>
      <c r="U4437" s="34" t="s">
        <v>3704</v>
      </c>
      <c r="V4437" s="34" t="s">
        <v>3704</v>
      </c>
      <c r="W4437" s="34" t="s">
        <v>3705</v>
      </c>
      <c r="X4437" s="34" t="s">
        <v>3472</v>
      </c>
    </row>
    <row r="4438" spans="14:24" x14ac:dyDescent="0.25">
      <c r="N4438" s="34" t="s">
        <v>3472</v>
      </c>
      <c r="O4438" s="34" t="s">
        <v>16352</v>
      </c>
      <c r="P4438" s="69">
        <v>2034</v>
      </c>
      <c r="Q4438" s="34" t="s">
        <v>16353</v>
      </c>
      <c r="R4438" s="34" t="s">
        <v>16463</v>
      </c>
      <c r="S4438" s="69">
        <v>46767</v>
      </c>
      <c r="T4438" s="34" t="s">
        <v>16464</v>
      </c>
      <c r="U4438" s="34" t="s">
        <v>3704</v>
      </c>
      <c r="V4438" s="34" t="s">
        <v>3704</v>
      </c>
      <c r="W4438" s="34" t="s">
        <v>3705</v>
      </c>
      <c r="X4438" s="34" t="s">
        <v>3472</v>
      </c>
    </row>
    <row r="4439" spans="14:24" x14ac:dyDescent="0.25">
      <c r="N4439" s="34" t="s">
        <v>3472</v>
      </c>
      <c r="O4439" s="34" t="s">
        <v>16352</v>
      </c>
      <c r="P4439" s="69">
        <v>2034</v>
      </c>
      <c r="Q4439" s="34" t="s">
        <v>16353</v>
      </c>
      <c r="R4439" s="34" t="s">
        <v>16465</v>
      </c>
      <c r="S4439" s="69">
        <v>46770</v>
      </c>
      <c r="T4439" s="70" t="s">
        <v>16466</v>
      </c>
      <c r="U4439" s="34" t="s">
        <v>3704</v>
      </c>
      <c r="V4439" s="34" t="s">
        <v>3704</v>
      </c>
      <c r="W4439" s="34" t="s">
        <v>3705</v>
      </c>
      <c r="X4439" s="34" t="s">
        <v>3472</v>
      </c>
    </row>
    <row r="4440" spans="14:24" x14ac:dyDescent="0.25">
      <c r="N4440" s="34" t="s">
        <v>3472</v>
      </c>
      <c r="O4440" s="34" t="s">
        <v>16352</v>
      </c>
      <c r="P4440" s="69">
        <v>2034</v>
      </c>
      <c r="Q4440" s="34" t="s">
        <v>16353</v>
      </c>
      <c r="R4440" s="34" t="s">
        <v>16467</v>
      </c>
      <c r="S4440" s="69">
        <v>46771</v>
      </c>
      <c r="T4440" s="70" t="s">
        <v>16468</v>
      </c>
      <c r="U4440" s="34" t="s">
        <v>3704</v>
      </c>
      <c r="V4440" s="34" t="s">
        <v>3704</v>
      </c>
      <c r="W4440" s="34" t="s">
        <v>3705</v>
      </c>
      <c r="X4440" s="34" t="s">
        <v>3472</v>
      </c>
    </row>
    <row r="4441" spans="14:24" x14ac:dyDescent="0.25">
      <c r="N4441" s="34" t="s">
        <v>3472</v>
      </c>
      <c r="O4441" s="34" t="s">
        <v>16352</v>
      </c>
      <c r="P4441" s="69">
        <v>2034</v>
      </c>
      <c r="Q4441" s="34" t="s">
        <v>16353</v>
      </c>
      <c r="R4441" s="34" t="s">
        <v>16469</v>
      </c>
      <c r="S4441" s="69">
        <v>46773</v>
      </c>
      <c r="T4441" s="70" t="s">
        <v>16470</v>
      </c>
      <c r="U4441" s="34" t="s">
        <v>3704</v>
      </c>
      <c r="V4441" s="34" t="s">
        <v>3704</v>
      </c>
      <c r="W4441" s="34" t="s">
        <v>3705</v>
      </c>
      <c r="X4441" s="34" t="s">
        <v>3472</v>
      </c>
    </row>
    <row r="4442" spans="14:24" x14ac:dyDescent="0.25">
      <c r="N4442" s="34" t="s">
        <v>3472</v>
      </c>
      <c r="O4442" s="34" t="s">
        <v>16352</v>
      </c>
      <c r="P4442" s="69">
        <v>2034</v>
      </c>
      <c r="Q4442" s="34" t="s">
        <v>16353</v>
      </c>
      <c r="R4442" s="34" t="s">
        <v>16471</v>
      </c>
      <c r="S4442" s="69">
        <v>46788</v>
      </c>
      <c r="T4442" s="34" t="s">
        <v>16472</v>
      </c>
      <c r="U4442" s="34" t="s">
        <v>3704</v>
      </c>
      <c r="V4442" s="34" t="s">
        <v>3704</v>
      </c>
      <c r="W4442" s="34" t="s">
        <v>3705</v>
      </c>
      <c r="X4442" s="34" t="s">
        <v>3472</v>
      </c>
    </row>
    <row r="4443" spans="14:24" x14ac:dyDescent="0.25">
      <c r="N4443" s="34" t="s">
        <v>3472</v>
      </c>
      <c r="O4443" s="34" t="s">
        <v>16352</v>
      </c>
      <c r="P4443" s="69">
        <v>2034</v>
      </c>
      <c r="Q4443" s="34" t="s">
        <v>16353</v>
      </c>
      <c r="R4443" s="34" t="s">
        <v>16473</v>
      </c>
      <c r="S4443" s="69">
        <v>46806</v>
      </c>
      <c r="T4443" s="34" t="s">
        <v>16474</v>
      </c>
      <c r="U4443" s="34" t="s">
        <v>3704</v>
      </c>
      <c r="V4443" s="34" t="s">
        <v>3704</v>
      </c>
      <c r="W4443" s="34" t="s">
        <v>3705</v>
      </c>
      <c r="X4443" s="34" t="s">
        <v>3472</v>
      </c>
    </row>
    <row r="4444" spans="14:24" x14ac:dyDescent="0.25">
      <c r="N4444" s="34" t="s">
        <v>3472</v>
      </c>
      <c r="O4444" s="34" t="s">
        <v>16352</v>
      </c>
      <c r="P4444" s="69">
        <v>2034</v>
      </c>
      <c r="Q4444" s="34" t="s">
        <v>16353</v>
      </c>
      <c r="R4444" s="34" t="s">
        <v>16475</v>
      </c>
      <c r="S4444" s="69">
        <v>46810</v>
      </c>
      <c r="T4444" s="34" t="s">
        <v>16476</v>
      </c>
      <c r="U4444" s="34" t="s">
        <v>3704</v>
      </c>
      <c r="V4444" s="34" t="s">
        <v>3704</v>
      </c>
      <c r="W4444" s="34" t="s">
        <v>3705</v>
      </c>
      <c r="X4444" s="34" t="s">
        <v>3472</v>
      </c>
    </row>
    <row r="4445" spans="14:24" x14ac:dyDescent="0.25">
      <c r="N4445" s="34" t="s">
        <v>3472</v>
      </c>
      <c r="O4445" s="34" t="s">
        <v>16352</v>
      </c>
      <c r="P4445" s="69">
        <v>2034</v>
      </c>
      <c r="Q4445" s="34" t="s">
        <v>16353</v>
      </c>
      <c r="R4445" s="34" t="s">
        <v>16477</v>
      </c>
      <c r="S4445" s="69">
        <v>46832</v>
      </c>
      <c r="T4445" s="70" t="s">
        <v>16478</v>
      </c>
      <c r="U4445" s="34" t="s">
        <v>3704</v>
      </c>
      <c r="V4445" s="34" t="s">
        <v>3704</v>
      </c>
      <c r="W4445" s="34" t="s">
        <v>3705</v>
      </c>
      <c r="X4445" s="34" t="s">
        <v>3472</v>
      </c>
    </row>
    <row r="4446" spans="14:24" x14ac:dyDescent="0.25">
      <c r="N4446" s="34" t="s">
        <v>3472</v>
      </c>
      <c r="O4446" s="34" t="s">
        <v>16352</v>
      </c>
      <c r="P4446" s="69">
        <v>2034</v>
      </c>
      <c r="Q4446" s="34" t="s">
        <v>16353</v>
      </c>
      <c r="R4446" s="34" t="s">
        <v>16479</v>
      </c>
      <c r="S4446" s="69">
        <v>46860</v>
      </c>
      <c r="T4446" s="70" t="s">
        <v>16480</v>
      </c>
      <c r="U4446" s="34" t="s">
        <v>3704</v>
      </c>
      <c r="V4446" s="34" t="s">
        <v>3704</v>
      </c>
      <c r="W4446" s="34" t="s">
        <v>3705</v>
      </c>
      <c r="X4446" s="34" t="s">
        <v>3472</v>
      </c>
    </row>
    <row r="4447" spans="14:24" x14ac:dyDescent="0.25">
      <c r="N4447" s="34" t="s">
        <v>3472</v>
      </c>
      <c r="O4447" s="34" t="s">
        <v>16352</v>
      </c>
      <c r="P4447" s="69">
        <v>2034</v>
      </c>
      <c r="Q4447" s="34" t="s">
        <v>16353</v>
      </c>
      <c r="R4447" s="34" t="s">
        <v>16481</v>
      </c>
      <c r="S4447" s="69">
        <v>56182</v>
      </c>
      <c r="T4447" s="70" t="s">
        <v>16482</v>
      </c>
      <c r="U4447" s="34" t="s">
        <v>3704</v>
      </c>
      <c r="V4447" s="34" t="s">
        <v>3704</v>
      </c>
      <c r="W4447" s="34" t="s">
        <v>3704</v>
      </c>
      <c r="X4447" s="34" t="s">
        <v>3472</v>
      </c>
    </row>
    <row r="4448" spans="14:24" x14ac:dyDescent="0.25">
      <c r="N4448" s="34" t="s">
        <v>3472</v>
      </c>
      <c r="O4448" s="34" t="s">
        <v>16352</v>
      </c>
      <c r="P4448" s="69">
        <v>2034</v>
      </c>
      <c r="Q4448" s="34" t="s">
        <v>16353</v>
      </c>
      <c r="R4448" s="34" t="s">
        <v>16483</v>
      </c>
      <c r="S4448" s="69">
        <v>56224</v>
      </c>
      <c r="T4448" s="70" t="s">
        <v>16484</v>
      </c>
      <c r="U4448" s="34" t="s">
        <v>3704</v>
      </c>
      <c r="V4448" s="34" t="s">
        <v>3704</v>
      </c>
      <c r="W4448" s="34" t="s">
        <v>3704</v>
      </c>
      <c r="X4448" s="34" t="s">
        <v>3472</v>
      </c>
    </row>
    <row r="4449" spans="14:24" x14ac:dyDescent="0.25">
      <c r="N4449" s="34" t="s">
        <v>3472</v>
      </c>
      <c r="O4449" s="34" t="s">
        <v>16352</v>
      </c>
      <c r="P4449" s="69">
        <v>2034</v>
      </c>
      <c r="Q4449" s="34" t="s">
        <v>16353</v>
      </c>
      <c r="R4449" s="34" t="s">
        <v>16485</v>
      </c>
      <c r="S4449" s="69">
        <v>56787</v>
      </c>
      <c r="T4449" s="70" t="s">
        <v>16486</v>
      </c>
      <c r="U4449" s="34" t="s">
        <v>3704</v>
      </c>
      <c r="V4449" s="34" t="s">
        <v>3704</v>
      </c>
      <c r="W4449" s="34" t="s">
        <v>16487</v>
      </c>
      <c r="X4449" s="34" t="s">
        <v>3472</v>
      </c>
    </row>
    <row r="4450" spans="14:24" x14ac:dyDescent="0.25">
      <c r="N4450" s="34" t="s">
        <v>3472</v>
      </c>
      <c r="O4450" s="34" t="s">
        <v>16352</v>
      </c>
      <c r="P4450" s="69">
        <v>2034</v>
      </c>
      <c r="Q4450" s="34" t="s">
        <v>16353</v>
      </c>
      <c r="R4450" s="34" t="s">
        <v>16488</v>
      </c>
      <c r="S4450" s="69">
        <v>58748</v>
      </c>
      <c r="T4450" s="34" t="s">
        <v>16489</v>
      </c>
      <c r="U4450" s="34" t="s">
        <v>3708</v>
      </c>
      <c r="V4450" s="34" t="s">
        <v>3708</v>
      </c>
      <c r="W4450" s="34" t="s">
        <v>16490</v>
      </c>
      <c r="X4450" s="34" t="s">
        <v>3472</v>
      </c>
    </row>
    <row r="4451" spans="14:24" x14ac:dyDescent="0.25">
      <c r="N4451" s="34" t="s">
        <v>3472</v>
      </c>
      <c r="O4451" s="34" t="s">
        <v>16352</v>
      </c>
      <c r="P4451" s="69">
        <v>2034</v>
      </c>
      <c r="Q4451" s="34" t="s">
        <v>16353</v>
      </c>
      <c r="R4451" s="34" t="s">
        <v>16491</v>
      </c>
      <c r="S4451" s="69">
        <v>58929</v>
      </c>
      <c r="T4451" s="70" t="s">
        <v>16492</v>
      </c>
      <c r="U4451" s="34" t="s">
        <v>3704</v>
      </c>
      <c r="V4451" s="34" t="s">
        <v>3704</v>
      </c>
      <c r="W4451" s="34" t="s">
        <v>3705</v>
      </c>
      <c r="X4451" s="34" t="s">
        <v>3472</v>
      </c>
    </row>
    <row r="4452" spans="14:24" x14ac:dyDescent="0.25">
      <c r="N4452" s="34" t="s">
        <v>3472</v>
      </c>
      <c r="O4452" s="34" t="s">
        <v>16352</v>
      </c>
      <c r="P4452" s="69">
        <v>2034</v>
      </c>
      <c r="Q4452" s="34" t="s">
        <v>16353</v>
      </c>
      <c r="R4452" s="34" t="s">
        <v>16493</v>
      </c>
      <c r="S4452" s="69">
        <v>58938</v>
      </c>
      <c r="T4452" s="70" t="s">
        <v>16494</v>
      </c>
      <c r="U4452" s="34" t="s">
        <v>3704</v>
      </c>
      <c r="V4452" s="34" t="s">
        <v>3704</v>
      </c>
      <c r="W4452" s="34" t="s">
        <v>3705</v>
      </c>
      <c r="X4452" s="34" t="s">
        <v>3472</v>
      </c>
    </row>
    <row r="4453" spans="14:24" x14ac:dyDescent="0.25">
      <c r="N4453" s="34" t="s">
        <v>3472</v>
      </c>
      <c r="O4453" s="34" t="s">
        <v>16352</v>
      </c>
      <c r="P4453" s="69">
        <v>2034</v>
      </c>
      <c r="Q4453" s="34" t="s">
        <v>16353</v>
      </c>
      <c r="R4453" s="34" t="s">
        <v>16495</v>
      </c>
      <c r="S4453" s="69">
        <v>20237</v>
      </c>
      <c r="T4453" s="70" t="s">
        <v>16496</v>
      </c>
      <c r="U4453" s="34" t="s">
        <v>3704</v>
      </c>
      <c r="V4453" s="34" t="s">
        <v>3704</v>
      </c>
      <c r="W4453" s="34" t="s">
        <v>16497</v>
      </c>
      <c r="X4453" s="34" t="s">
        <v>3472</v>
      </c>
    </row>
    <row r="4454" spans="14:24" x14ac:dyDescent="0.25">
      <c r="N4454" s="34" t="s">
        <v>3472</v>
      </c>
      <c r="O4454" s="34" t="s">
        <v>16352</v>
      </c>
      <c r="P4454" s="69">
        <v>2034</v>
      </c>
      <c r="Q4454" s="34" t="s">
        <v>16353</v>
      </c>
      <c r="R4454" s="34" t="s">
        <v>16498</v>
      </c>
      <c r="S4454" s="69">
        <v>59127</v>
      </c>
      <c r="T4454" s="70" t="s">
        <v>16499</v>
      </c>
      <c r="U4454" s="34" t="s">
        <v>3704</v>
      </c>
      <c r="V4454" s="34" t="s">
        <v>3704</v>
      </c>
      <c r="W4454" s="34" t="s">
        <v>3705</v>
      </c>
      <c r="X4454" s="34" t="s">
        <v>3472</v>
      </c>
    </row>
    <row r="4455" spans="14:24" x14ac:dyDescent="0.25">
      <c r="N4455" s="34" t="s">
        <v>3472</v>
      </c>
      <c r="O4455" s="34" t="s">
        <v>16352</v>
      </c>
      <c r="P4455" s="69">
        <v>2034</v>
      </c>
      <c r="Q4455" s="34" t="s">
        <v>16353</v>
      </c>
      <c r="R4455" s="34" t="s">
        <v>16500</v>
      </c>
      <c r="S4455" s="69">
        <v>30426</v>
      </c>
      <c r="T4455" s="70" t="s">
        <v>16501</v>
      </c>
      <c r="U4455" s="34" t="s">
        <v>12461</v>
      </c>
      <c r="V4455" s="34" t="s">
        <v>12461</v>
      </c>
      <c r="W4455" s="34" t="s">
        <v>16502</v>
      </c>
      <c r="X4455" s="34" t="s">
        <v>3472</v>
      </c>
    </row>
    <row r="4456" spans="14:24" x14ac:dyDescent="0.25">
      <c r="N4456" s="34" t="s">
        <v>3472</v>
      </c>
      <c r="O4456" s="34" t="s">
        <v>16352</v>
      </c>
      <c r="P4456" s="69">
        <v>2034</v>
      </c>
      <c r="Q4456" s="34" t="s">
        <v>16353</v>
      </c>
      <c r="R4456" s="34" t="s">
        <v>16503</v>
      </c>
      <c r="S4456" s="69">
        <v>18121</v>
      </c>
      <c r="T4456" s="34" t="s">
        <v>16504</v>
      </c>
      <c r="U4456" s="34" t="s">
        <v>3704</v>
      </c>
      <c r="V4456" s="34" t="s">
        <v>3704</v>
      </c>
      <c r="W4456" s="34" t="s">
        <v>3705</v>
      </c>
      <c r="X4456" s="34" t="s">
        <v>3472</v>
      </c>
    </row>
    <row r="4457" spans="14:24" x14ac:dyDescent="0.25">
      <c r="N4457" s="34" t="s">
        <v>3472</v>
      </c>
      <c r="O4457" s="34" t="s">
        <v>16352</v>
      </c>
      <c r="P4457" s="69">
        <v>2034</v>
      </c>
      <c r="Q4457" s="34" t="s">
        <v>16353</v>
      </c>
      <c r="R4457" s="34" t="s">
        <v>16505</v>
      </c>
      <c r="S4457" s="69">
        <v>4207</v>
      </c>
      <c r="T4457" s="34" t="s">
        <v>16506</v>
      </c>
      <c r="U4457" s="34" t="s">
        <v>3704</v>
      </c>
      <c r="V4457" s="34" t="s">
        <v>3704</v>
      </c>
      <c r="W4457" s="34" t="s">
        <v>3705</v>
      </c>
      <c r="X4457" s="34" t="s">
        <v>3472</v>
      </c>
    </row>
    <row r="4458" spans="14:24" x14ac:dyDescent="0.25">
      <c r="N4458" s="34" t="s">
        <v>3472</v>
      </c>
      <c r="O4458" s="34" t="s">
        <v>16352</v>
      </c>
      <c r="P4458" s="69">
        <v>2034</v>
      </c>
      <c r="Q4458" s="34" t="s">
        <v>16353</v>
      </c>
      <c r="R4458" s="34" t="s">
        <v>16507</v>
      </c>
      <c r="S4458" s="69">
        <v>1250</v>
      </c>
      <c r="T4458" s="34" t="s">
        <v>16508</v>
      </c>
      <c r="U4458" s="34" t="s">
        <v>3704</v>
      </c>
      <c r="V4458" s="34" t="s">
        <v>3704</v>
      </c>
      <c r="W4458" s="34" t="s">
        <v>3705</v>
      </c>
      <c r="X4458" s="34" t="s">
        <v>3472</v>
      </c>
    </row>
    <row r="4459" spans="14:24" x14ac:dyDescent="0.25">
      <c r="N4459" s="34" t="s">
        <v>3472</v>
      </c>
      <c r="O4459" s="34" t="s">
        <v>16352</v>
      </c>
      <c r="P4459" s="69">
        <v>2034</v>
      </c>
      <c r="Q4459" s="34" t="s">
        <v>16353</v>
      </c>
      <c r="R4459" s="34" t="s">
        <v>16509</v>
      </c>
      <c r="S4459" s="69">
        <v>4208</v>
      </c>
      <c r="T4459" s="34" t="s">
        <v>16510</v>
      </c>
      <c r="U4459" s="34" t="s">
        <v>3704</v>
      </c>
      <c r="V4459" s="34" t="s">
        <v>3704</v>
      </c>
      <c r="W4459" s="34" t="s">
        <v>3705</v>
      </c>
      <c r="X4459" s="34" t="s">
        <v>3472</v>
      </c>
    </row>
    <row r="4460" spans="14:24" x14ac:dyDescent="0.25">
      <c r="N4460" s="34" t="s">
        <v>3472</v>
      </c>
      <c r="O4460" s="34" t="s">
        <v>16352</v>
      </c>
      <c r="P4460" s="69">
        <v>2034</v>
      </c>
      <c r="Q4460" s="34" t="s">
        <v>16353</v>
      </c>
      <c r="R4460" s="34" t="s">
        <v>16511</v>
      </c>
      <c r="S4460" s="69">
        <v>4209</v>
      </c>
      <c r="T4460" s="70" t="s">
        <v>16512</v>
      </c>
      <c r="U4460" s="34" t="s">
        <v>3704</v>
      </c>
      <c r="V4460" s="34" t="s">
        <v>3704</v>
      </c>
      <c r="W4460" s="34" t="s">
        <v>3705</v>
      </c>
      <c r="X4460" s="34" t="s">
        <v>3472</v>
      </c>
    </row>
    <row r="4461" spans="14:24" x14ac:dyDescent="0.25">
      <c r="N4461" s="34" t="s">
        <v>3472</v>
      </c>
      <c r="O4461" s="34" t="s">
        <v>16352</v>
      </c>
      <c r="P4461" s="69">
        <v>2034</v>
      </c>
      <c r="Q4461" s="34" t="s">
        <v>16353</v>
      </c>
      <c r="R4461" s="34" t="s">
        <v>16513</v>
      </c>
      <c r="S4461" s="69">
        <v>1253</v>
      </c>
      <c r="T4461" s="70" t="s">
        <v>16514</v>
      </c>
      <c r="U4461" s="34" t="s">
        <v>3704</v>
      </c>
      <c r="V4461" s="34" t="s">
        <v>3704</v>
      </c>
      <c r="W4461" s="34" t="s">
        <v>3705</v>
      </c>
      <c r="X4461" s="34" t="s">
        <v>3472</v>
      </c>
    </row>
    <row r="4462" spans="14:24" x14ac:dyDescent="0.25">
      <c r="N4462" s="34" t="s">
        <v>3472</v>
      </c>
      <c r="O4462" s="34" t="s">
        <v>16352</v>
      </c>
      <c r="P4462" s="69">
        <v>2034</v>
      </c>
      <c r="Q4462" s="34" t="s">
        <v>16353</v>
      </c>
      <c r="R4462" s="34" t="s">
        <v>16515</v>
      </c>
      <c r="S4462" s="69">
        <v>4210</v>
      </c>
      <c r="T4462" s="70" t="s">
        <v>16516</v>
      </c>
      <c r="U4462" s="34" t="s">
        <v>3704</v>
      </c>
      <c r="V4462" s="34" t="s">
        <v>3704</v>
      </c>
      <c r="W4462" s="34" t="s">
        <v>3705</v>
      </c>
      <c r="X4462" s="34" t="s">
        <v>3472</v>
      </c>
    </row>
    <row r="4463" spans="14:24" x14ac:dyDescent="0.25">
      <c r="N4463" s="34" t="s">
        <v>3472</v>
      </c>
      <c r="O4463" s="34" t="s">
        <v>16352</v>
      </c>
      <c r="P4463" s="69">
        <v>2034</v>
      </c>
      <c r="Q4463" s="34" t="s">
        <v>16353</v>
      </c>
      <c r="R4463" s="34" t="s">
        <v>16517</v>
      </c>
      <c r="S4463" s="69">
        <v>20766</v>
      </c>
      <c r="T4463" s="70" t="s">
        <v>16518</v>
      </c>
      <c r="U4463" s="34" t="s">
        <v>3704</v>
      </c>
      <c r="V4463" s="34" t="s">
        <v>3704</v>
      </c>
      <c r="W4463" s="34" t="s">
        <v>3705</v>
      </c>
      <c r="X4463" s="34" t="s">
        <v>3472</v>
      </c>
    </row>
    <row r="4464" spans="14:24" x14ac:dyDescent="0.25">
      <c r="N4464" s="34" t="s">
        <v>3472</v>
      </c>
      <c r="O4464" s="34" t="s">
        <v>16352</v>
      </c>
      <c r="P4464" s="69">
        <v>2034</v>
      </c>
      <c r="Q4464" s="34" t="s">
        <v>16353</v>
      </c>
      <c r="R4464" s="34" t="s">
        <v>16519</v>
      </c>
      <c r="S4464" s="69">
        <v>4223</v>
      </c>
      <c r="T4464" s="70" t="s">
        <v>16520</v>
      </c>
      <c r="U4464" s="34" t="s">
        <v>3704</v>
      </c>
      <c r="V4464" s="34" t="s">
        <v>3704</v>
      </c>
      <c r="W4464" s="34" t="s">
        <v>3705</v>
      </c>
      <c r="X4464" s="34" t="s">
        <v>3472</v>
      </c>
    </row>
    <row r="4465" spans="14:24" x14ac:dyDescent="0.25">
      <c r="N4465" s="34" t="s">
        <v>3472</v>
      </c>
      <c r="O4465" s="34" t="s">
        <v>16352</v>
      </c>
      <c r="P4465" s="69">
        <v>2034</v>
      </c>
      <c r="Q4465" s="34" t="s">
        <v>16353</v>
      </c>
      <c r="R4465" s="34" t="s">
        <v>16521</v>
      </c>
      <c r="S4465" s="69">
        <v>1258</v>
      </c>
      <c r="T4465" s="70" t="s">
        <v>16522</v>
      </c>
      <c r="U4465" s="34" t="s">
        <v>3704</v>
      </c>
      <c r="V4465" s="34" t="s">
        <v>3704</v>
      </c>
      <c r="W4465" s="34" t="s">
        <v>3705</v>
      </c>
      <c r="X4465" s="34" t="s">
        <v>3472</v>
      </c>
    </row>
    <row r="4466" spans="14:24" x14ac:dyDescent="0.25">
      <c r="N4466" s="34" t="s">
        <v>3472</v>
      </c>
      <c r="O4466" s="34" t="s">
        <v>16352</v>
      </c>
      <c r="P4466" s="69">
        <v>2034</v>
      </c>
      <c r="Q4466" s="34" t="s">
        <v>16353</v>
      </c>
      <c r="R4466" s="34" t="s">
        <v>16523</v>
      </c>
      <c r="S4466" s="69">
        <v>20978</v>
      </c>
      <c r="T4466" s="34" t="s">
        <v>16524</v>
      </c>
      <c r="U4466" s="34" t="s">
        <v>3704</v>
      </c>
      <c r="V4466" s="34" t="s">
        <v>3704</v>
      </c>
      <c r="W4466" s="34" t="s">
        <v>3705</v>
      </c>
      <c r="X4466" s="34" t="s">
        <v>3472</v>
      </c>
    </row>
    <row r="4467" spans="14:24" x14ac:dyDescent="0.25">
      <c r="N4467" s="34" t="s">
        <v>3472</v>
      </c>
      <c r="O4467" s="34" t="s">
        <v>16352</v>
      </c>
      <c r="P4467" s="69">
        <v>2034</v>
      </c>
      <c r="Q4467" s="34" t="s">
        <v>16353</v>
      </c>
      <c r="R4467" s="34" t="s">
        <v>16525</v>
      </c>
      <c r="S4467" s="69">
        <v>8673</v>
      </c>
      <c r="T4467" s="34" t="s">
        <v>16526</v>
      </c>
      <c r="U4467" s="34" t="s">
        <v>3704</v>
      </c>
      <c r="V4467" s="34" t="s">
        <v>3704</v>
      </c>
      <c r="W4467" s="34" t="s">
        <v>3705</v>
      </c>
      <c r="X4467" s="34" t="s">
        <v>3472</v>
      </c>
    </row>
    <row r="4468" spans="14:24" x14ac:dyDescent="0.25">
      <c r="N4468" s="34" t="s">
        <v>3472</v>
      </c>
      <c r="O4468" s="34" t="s">
        <v>16352</v>
      </c>
      <c r="P4468" s="69">
        <v>2034</v>
      </c>
      <c r="Q4468" s="34" t="s">
        <v>16353</v>
      </c>
      <c r="R4468" s="34" t="s">
        <v>16527</v>
      </c>
      <c r="S4468" s="69">
        <v>9668</v>
      </c>
      <c r="T4468" s="70" t="s">
        <v>16528</v>
      </c>
      <c r="U4468" s="34" t="s">
        <v>3704</v>
      </c>
      <c r="V4468" s="34" t="s">
        <v>3704</v>
      </c>
      <c r="W4468" s="34" t="s">
        <v>3705</v>
      </c>
      <c r="X4468" s="34" t="s">
        <v>3472</v>
      </c>
    </row>
    <row r="4469" spans="14:24" x14ac:dyDescent="0.25">
      <c r="N4469" s="34" t="s">
        <v>3472</v>
      </c>
      <c r="O4469" s="34" t="s">
        <v>16352</v>
      </c>
      <c r="P4469" s="69">
        <v>2034</v>
      </c>
      <c r="Q4469" s="34" t="s">
        <v>16353</v>
      </c>
      <c r="R4469" s="34" t="s">
        <v>16529</v>
      </c>
      <c r="S4469" s="69">
        <v>2028</v>
      </c>
      <c r="T4469" s="70" t="s">
        <v>16530</v>
      </c>
      <c r="U4469" s="34" t="s">
        <v>3704</v>
      </c>
      <c r="V4469" s="34" t="s">
        <v>3704</v>
      </c>
      <c r="W4469" s="34" t="s">
        <v>3705</v>
      </c>
      <c r="X4469" s="34" t="s">
        <v>3472</v>
      </c>
    </row>
    <row r="4470" spans="14:24" x14ac:dyDescent="0.25">
      <c r="N4470" s="34" t="s">
        <v>3472</v>
      </c>
      <c r="O4470" s="34" t="s">
        <v>16352</v>
      </c>
      <c r="P4470" s="69">
        <v>2034</v>
      </c>
      <c r="Q4470" s="34" t="s">
        <v>16353</v>
      </c>
      <c r="R4470" s="34" t="s">
        <v>16531</v>
      </c>
      <c r="S4470" s="69">
        <v>2603</v>
      </c>
      <c r="T4470" s="70" t="s">
        <v>16532</v>
      </c>
      <c r="U4470" s="34" t="s">
        <v>3704</v>
      </c>
      <c r="V4470" s="34" t="s">
        <v>3704</v>
      </c>
      <c r="W4470" s="34" t="s">
        <v>16533</v>
      </c>
      <c r="X4470" s="34" t="s">
        <v>3472</v>
      </c>
    </row>
    <row r="4471" spans="14:24" x14ac:dyDescent="0.25">
      <c r="N4471" s="34" t="s">
        <v>3472</v>
      </c>
      <c r="O4471" s="34" t="s">
        <v>16352</v>
      </c>
      <c r="P4471" s="69">
        <v>2034</v>
      </c>
      <c r="Q4471" s="34" t="s">
        <v>16353</v>
      </c>
      <c r="R4471" s="34" t="s">
        <v>16534</v>
      </c>
      <c r="S4471" s="69">
        <v>13114</v>
      </c>
      <c r="T4471" s="70" t="s">
        <v>16535</v>
      </c>
      <c r="U4471" s="34" t="s">
        <v>3704</v>
      </c>
      <c r="V4471" s="34" t="s">
        <v>3704</v>
      </c>
      <c r="W4471" s="34" t="s">
        <v>3705</v>
      </c>
      <c r="X4471" s="34" t="s">
        <v>3472</v>
      </c>
    </row>
    <row r="4472" spans="14:24" x14ac:dyDescent="0.25">
      <c r="N4472" s="34" t="s">
        <v>3472</v>
      </c>
      <c r="O4472" s="34" t="s">
        <v>16352</v>
      </c>
      <c r="P4472" s="69">
        <v>2034</v>
      </c>
      <c r="Q4472" s="34" t="s">
        <v>16353</v>
      </c>
      <c r="R4472" s="34" t="s">
        <v>16536</v>
      </c>
      <c r="S4472" s="69">
        <v>9612</v>
      </c>
      <c r="T4472" s="70" t="s">
        <v>16537</v>
      </c>
      <c r="U4472" s="34" t="s">
        <v>3704</v>
      </c>
      <c r="V4472" s="34" t="s">
        <v>3704</v>
      </c>
      <c r="W4472" s="34" t="s">
        <v>3705</v>
      </c>
      <c r="X4472" s="34" t="s">
        <v>3472</v>
      </c>
    </row>
    <row r="4473" spans="14:24" x14ac:dyDescent="0.25">
      <c r="N4473" s="34" t="s">
        <v>3472</v>
      </c>
      <c r="O4473" s="34" t="s">
        <v>16352</v>
      </c>
      <c r="P4473" s="69">
        <v>2034</v>
      </c>
      <c r="Q4473" s="34" t="s">
        <v>16353</v>
      </c>
      <c r="R4473" s="34" t="s">
        <v>16538</v>
      </c>
      <c r="S4473" s="69">
        <v>705</v>
      </c>
      <c r="T4473" s="70" t="s">
        <v>16539</v>
      </c>
      <c r="U4473" s="34" t="s">
        <v>3704</v>
      </c>
      <c r="V4473" s="34" t="s">
        <v>3704</v>
      </c>
      <c r="W4473" s="34" t="s">
        <v>3705</v>
      </c>
      <c r="X4473" s="34" t="s">
        <v>3472</v>
      </c>
    </row>
    <row r="4474" spans="14:24" x14ac:dyDescent="0.25">
      <c r="N4474" s="34" t="s">
        <v>3472</v>
      </c>
      <c r="O4474" s="34" t="s">
        <v>16352</v>
      </c>
      <c r="P4474" s="69">
        <v>2034</v>
      </c>
      <c r="Q4474" s="34" t="s">
        <v>16353</v>
      </c>
      <c r="R4474" s="34" t="s">
        <v>16540</v>
      </c>
      <c r="S4474" s="69">
        <v>706</v>
      </c>
      <c r="T4474" s="70" t="s">
        <v>16541</v>
      </c>
      <c r="U4474" s="34" t="s">
        <v>3704</v>
      </c>
      <c r="V4474" s="34" t="s">
        <v>3704</v>
      </c>
      <c r="W4474" s="34" t="s">
        <v>3705</v>
      </c>
      <c r="X4474" s="34" t="s">
        <v>3472</v>
      </c>
    </row>
    <row r="4475" spans="14:24" x14ac:dyDescent="0.25">
      <c r="N4475" s="34" t="s">
        <v>3472</v>
      </c>
      <c r="O4475" s="34" t="s">
        <v>16352</v>
      </c>
      <c r="P4475" s="69">
        <v>2034</v>
      </c>
      <c r="Q4475" s="34" t="s">
        <v>16353</v>
      </c>
      <c r="R4475" s="34" t="s">
        <v>16542</v>
      </c>
      <c r="S4475" s="69">
        <v>707</v>
      </c>
      <c r="T4475" s="70" t="s">
        <v>16543</v>
      </c>
      <c r="U4475" s="34" t="s">
        <v>3704</v>
      </c>
      <c r="V4475" s="34" t="s">
        <v>3704</v>
      </c>
      <c r="W4475" s="34" t="s">
        <v>3705</v>
      </c>
      <c r="X4475" s="34" t="s">
        <v>3472</v>
      </c>
    </row>
    <row r="4476" spans="14:24" x14ac:dyDescent="0.25">
      <c r="N4476" s="34" t="s">
        <v>3472</v>
      </c>
      <c r="O4476" s="34" t="s">
        <v>16352</v>
      </c>
      <c r="P4476" s="69">
        <v>2034</v>
      </c>
      <c r="Q4476" s="34" t="s">
        <v>16353</v>
      </c>
      <c r="R4476" s="34" t="s">
        <v>16544</v>
      </c>
      <c r="S4476" s="69">
        <v>708</v>
      </c>
      <c r="T4476" s="70" t="s">
        <v>16545</v>
      </c>
      <c r="U4476" s="34" t="s">
        <v>3704</v>
      </c>
      <c r="V4476" s="34" t="s">
        <v>3704</v>
      </c>
      <c r="W4476" s="34" t="s">
        <v>16546</v>
      </c>
      <c r="X4476" s="34" t="s">
        <v>3472</v>
      </c>
    </row>
    <row r="4477" spans="14:24" x14ac:dyDescent="0.25">
      <c r="N4477" s="34" t="s">
        <v>3472</v>
      </c>
      <c r="O4477" s="34" t="s">
        <v>16352</v>
      </c>
      <c r="P4477" s="69">
        <v>2034</v>
      </c>
      <c r="Q4477" s="34" t="s">
        <v>16353</v>
      </c>
      <c r="R4477" s="34" t="s">
        <v>16547</v>
      </c>
      <c r="S4477" s="69">
        <v>709</v>
      </c>
      <c r="T4477" s="70" t="s">
        <v>16548</v>
      </c>
      <c r="U4477" s="34" t="s">
        <v>3704</v>
      </c>
      <c r="V4477" s="34" t="s">
        <v>3704</v>
      </c>
      <c r="W4477" s="34" t="s">
        <v>3705</v>
      </c>
      <c r="X4477" s="34" t="s">
        <v>3472</v>
      </c>
    </row>
    <row r="4478" spans="14:24" x14ac:dyDescent="0.25">
      <c r="N4478" s="34" t="s">
        <v>3472</v>
      </c>
      <c r="O4478" s="34" t="s">
        <v>16352</v>
      </c>
      <c r="P4478" s="69">
        <v>2034</v>
      </c>
      <c r="Q4478" s="34" t="s">
        <v>16353</v>
      </c>
      <c r="R4478" s="34" t="s">
        <v>16549</v>
      </c>
      <c r="S4478" s="69">
        <v>20506</v>
      </c>
      <c r="T4478" s="70" t="s">
        <v>16550</v>
      </c>
      <c r="U4478" s="34" t="s">
        <v>3704</v>
      </c>
      <c r="V4478" s="34" t="s">
        <v>3704</v>
      </c>
      <c r="W4478" s="34" t="s">
        <v>3705</v>
      </c>
      <c r="X4478" s="34" t="s">
        <v>3472</v>
      </c>
    </row>
    <row r="4479" spans="14:24" x14ac:dyDescent="0.25">
      <c r="N4479" s="34" t="s">
        <v>3472</v>
      </c>
      <c r="O4479" s="34" t="s">
        <v>16352</v>
      </c>
      <c r="P4479" s="69">
        <v>2034</v>
      </c>
      <c r="Q4479" s="34" t="s">
        <v>16353</v>
      </c>
      <c r="R4479" s="34" t="s">
        <v>16551</v>
      </c>
      <c r="S4479" s="69">
        <v>56121</v>
      </c>
      <c r="T4479" s="70" t="s">
        <v>16552</v>
      </c>
      <c r="U4479" s="34" t="s">
        <v>3704</v>
      </c>
      <c r="V4479" s="34" t="s">
        <v>3704</v>
      </c>
      <c r="W4479" s="34" t="s">
        <v>3705</v>
      </c>
      <c r="X4479" s="34" t="s">
        <v>3472</v>
      </c>
    </row>
    <row r="4480" spans="14:24" x14ac:dyDescent="0.25">
      <c r="N4480" s="34" t="s">
        <v>3472</v>
      </c>
      <c r="O4480" s="34" t="s">
        <v>16352</v>
      </c>
      <c r="P4480" s="69">
        <v>2034</v>
      </c>
      <c r="Q4480" s="34" t="s">
        <v>16353</v>
      </c>
      <c r="R4480" s="34" t="s">
        <v>16553</v>
      </c>
      <c r="S4480" s="69">
        <v>18276</v>
      </c>
      <c r="T4480" s="70" t="s">
        <v>16554</v>
      </c>
      <c r="U4480" s="34" t="s">
        <v>3704</v>
      </c>
      <c r="V4480" s="34" t="s">
        <v>3704</v>
      </c>
      <c r="W4480" s="34" t="s">
        <v>3705</v>
      </c>
      <c r="X4480" s="34" t="s">
        <v>3472</v>
      </c>
    </row>
    <row r="4481" spans="14:24" x14ac:dyDescent="0.25">
      <c r="N4481" s="34" t="s">
        <v>3472</v>
      </c>
      <c r="O4481" s="34" t="s">
        <v>16352</v>
      </c>
      <c r="P4481" s="69">
        <v>2034</v>
      </c>
      <c r="Q4481" s="34" t="s">
        <v>16353</v>
      </c>
      <c r="R4481" s="34" t="s">
        <v>16555</v>
      </c>
      <c r="S4481" s="69">
        <v>20664</v>
      </c>
      <c r="T4481" s="70" t="s">
        <v>16556</v>
      </c>
      <c r="U4481" s="34" t="s">
        <v>3704</v>
      </c>
      <c r="V4481" s="34" t="s">
        <v>3704</v>
      </c>
      <c r="W4481" s="34" t="s">
        <v>3705</v>
      </c>
      <c r="X4481" s="34" t="s">
        <v>3472</v>
      </c>
    </row>
    <row r="4482" spans="14:24" x14ac:dyDescent="0.25">
      <c r="N4482" s="34" t="s">
        <v>3472</v>
      </c>
      <c r="O4482" s="34" t="s">
        <v>16352</v>
      </c>
      <c r="P4482" s="69">
        <v>2034</v>
      </c>
      <c r="Q4482" s="34" t="s">
        <v>16353</v>
      </c>
      <c r="R4482" s="34" t="s">
        <v>16557</v>
      </c>
      <c r="S4482" s="69">
        <v>37700</v>
      </c>
      <c r="T4482" s="70" t="s">
        <v>16558</v>
      </c>
      <c r="U4482" s="34" t="s">
        <v>3704</v>
      </c>
      <c r="V4482" s="34" t="s">
        <v>3704</v>
      </c>
      <c r="W4482" s="34" t="s">
        <v>3705</v>
      </c>
      <c r="X4482" s="34" t="s">
        <v>3472</v>
      </c>
    </row>
    <row r="4483" spans="14:24" x14ac:dyDescent="0.25">
      <c r="N4483" s="34" t="s">
        <v>3472</v>
      </c>
      <c r="O4483" s="34" t="s">
        <v>16352</v>
      </c>
      <c r="P4483" s="69">
        <v>2034</v>
      </c>
      <c r="Q4483" s="34" t="s">
        <v>16353</v>
      </c>
      <c r="R4483" s="34" t="s">
        <v>16559</v>
      </c>
      <c r="S4483" s="69">
        <v>11116</v>
      </c>
      <c r="T4483" s="70" t="s">
        <v>16560</v>
      </c>
      <c r="U4483" s="34" t="s">
        <v>3704</v>
      </c>
      <c r="V4483" s="34" t="s">
        <v>3704</v>
      </c>
      <c r="W4483" s="34" t="s">
        <v>3705</v>
      </c>
      <c r="X4483" s="34" t="s">
        <v>3472</v>
      </c>
    </row>
    <row r="4484" spans="14:24" x14ac:dyDescent="0.25">
      <c r="N4484" s="34" t="s">
        <v>3472</v>
      </c>
      <c r="O4484" s="34" t="s">
        <v>16352</v>
      </c>
      <c r="P4484" s="69">
        <v>2034</v>
      </c>
      <c r="Q4484" s="34" t="s">
        <v>16353</v>
      </c>
      <c r="R4484" s="34" t="s">
        <v>16561</v>
      </c>
      <c r="S4484" s="69">
        <v>4179</v>
      </c>
      <c r="T4484" s="70" t="s">
        <v>16562</v>
      </c>
      <c r="U4484" s="34" t="s">
        <v>3704</v>
      </c>
      <c r="V4484" s="34" t="s">
        <v>3704</v>
      </c>
      <c r="W4484" s="34" t="s">
        <v>3705</v>
      </c>
      <c r="X4484" s="34" t="s">
        <v>3472</v>
      </c>
    </row>
    <row r="4485" spans="14:24" x14ac:dyDescent="0.25">
      <c r="N4485" s="34" t="s">
        <v>3472</v>
      </c>
      <c r="O4485" s="34" t="s">
        <v>16352</v>
      </c>
      <c r="P4485" s="69">
        <v>2034</v>
      </c>
      <c r="Q4485" s="34" t="s">
        <v>16353</v>
      </c>
      <c r="R4485" s="34" t="s">
        <v>16563</v>
      </c>
      <c r="S4485" s="69">
        <v>4509</v>
      </c>
      <c r="T4485" s="70" t="s">
        <v>16564</v>
      </c>
      <c r="U4485" s="34" t="s">
        <v>3704</v>
      </c>
      <c r="V4485" s="34" t="s">
        <v>3704</v>
      </c>
      <c r="W4485" s="34" t="s">
        <v>3705</v>
      </c>
      <c r="X4485" s="34" t="s">
        <v>3472</v>
      </c>
    </row>
    <row r="4486" spans="14:24" x14ac:dyDescent="0.25">
      <c r="N4486" s="34" t="s">
        <v>3472</v>
      </c>
      <c r="O4486" s="34" t="s">
        <v>16352</v>
      </c>
      <c r="P4486" s="69">
        <v>2034</v>
      </c>
      <c r="Q4486" s="34" t="s">
        <v>16353</v>
      </c>
      <c r="R4486" s="34" t="s">
        <v>16565</v>
      </c>
      <c r="S4486" s="69">
        <v>4936</v>
      </c>
      <c r="T4486" s="70" t="s">
        <v>16566</v>
      </c>
      <c r="U4486" s="34" t="s">
        <v>3704</v>
      </c>
      <c r="V4486" s="34" t="s">
        <v>3704</v>
      </c>
      <c r="W4486" s="34" t="s">
        <v>3705</v>
      </c>
      <c r="X4486" s="34" t="s">
        <v>3472</v>
      </c>
    </row>
    <row r="4487" spans="14:24" x14ac:dyDescent="0.25">
      <c r="N4487" s="34" t="s">
        <v>3472</v>
      </c>
      <c r="O4487" s="34" t="s">
        <v>16352</v>
      </c>
      <c r="P4487" s="69">
        <v>2034</v>
      </c>
      <c r="Q4487" s="34" t="s">
        <v>16353</v>
      </c>
      <c r="R4487" s="34" t="s">
        <v>16567</v>
      </c>
      <c r="S4487" s="69">
        <v>21731</v>
      </c>
      <c r="T4487" s="70" t="s">
        <v>16568</v>
      </c>
      <c r="U4487" s="34" t="s">
        <v>3704</v>
      </c>
      <c r="V4487" s="34" t="s">
        <v>3704</v>
      </c>
      <c r="W4487" s="34" t="s">
        <v>3705</v>
      </c>
      <c r="X4487" s="34" t="s">
        <v>3472</v>
      </c>
    </row>
    <row r="4488" spans="14:24" x14ac:dyDescent="0.25">
      <c r="N4488" s="34" t="s">
        <v>3472</v>
      </c>
      <c r="O4488" s="34" t="s">
        <v>16352</v>
      </c>
      <c r="P4488" s="69">
        <v>2034</v>
      </c>
      <c r="Q4488" s="34" t="s">
        <v>16353</v>
      </c>
      <c r="R4488" s="34" t="s">
        <v>16569</v>
      </c>
      <c r="S4488" s="69">
        <v>21732</v>
      </c>
      <c r="T4488" s="70" t="s">
        <v>16570</v>
      </c>
      <c r="U4488" s="34" t="s">
        <v>3704</v>
      </c>
      <c r="V4488" s="34" t="s">
        <v>3704</v>
      </c>
      <c r="W4488" s="34" t="s">
        <v>3705</v>
      </c>
      <c r="X4488" s="34" t="s">
        <v>3472</v>
      </c>
    </row>
    <row r="4489" spans="14:24" x14ac:dyDescent="0.25">
      <c r="N4489" s="34" t="s">
        <v>3472</v>
      </c>
      <c r="O4489" s="34" t="s">
        <v>16352</v>
      </c>
      <c r="P4489" s="69">
        <v>2034</v>
      </c>
      <c r="Q4489" s="34" t="s">
        <v>16353</v>
      </c>
      <c r="R4489" s="34" t="s">
        <v>16571</v>
      </c>
      <c r="S4489" s="69">
        <v>21738</v>
      </c>
      <c r="T4489" s="70" t="s">
        <v>16572</v>
      </c>
      <c r="U4489" s="34" t="s">
        <v>3704</v>
      </c>
      <c r="V4489" s="34" t="s">
        <v>3704</v>
      </c>
      <c r="W4489" s="34" t="s">
        <v>3705</v>
      </c>
      <c r="X4489" s="34" t="s">
        <v>3472</v>
      </c>
    </row>
    <row r="4490" spans="14:24" x14ac:dyDescent="0.25">
      <c r="N4490" s="34" t="s">
        <v>3472</v>
      </c>
      <c r="O4490" s="34" t="s">
        <v>16352</v>
      </c>
      <c r="P4490" s="69">
        <v>2034</v>
      </c>
      <c r="Q4490" s="34" t="s">
        <v>16353</v>
      </c>
      <c r="R4490" s="34" t="s">
        <v>16573</v>
      </c>
      <c r="S4490" s="69">
        <v>5582</v>
      </c>
      <c r="T4490" s="70" t="s">
        <v>16574</v>
      </c>
      <c r="U4490" s="34" t="s">
        <v>3704</v>
      </c>
      <c r="V4490" s="34" t="s">
        <v>3704</v>
      </c>
      <c r="W4490" s="34" t="s">
        <v>3705</v>
      </c>
      <c r="X4490" s="34" t="s">
        <v>3472</v>
      </c>
    </row>
    <row r="4491" spans="14:24" x14ac:dyDescent="0.25">
      <c r="N4491" s="34" t="s">
        <v>3472</v>
      </c>
      <c r="O4491" s="34" t="s">
        <v>16352</v>
      </c>
      <c r="P4491" s="69">
        <v>2034</v>
      </c>
      <c r="Q4491" s="34" t="s">
        <v>16353</v>
      </c>
      <c r="R4491" s="34" t="s">
        <v>16575</v>
      </c>
      <c r="S4491" s="69">
        <v>5583</v>
      </c>
      <c r="T4491" s="70" t="s">
        <v>16576</v>
      </c>
      <c r="U4491" s="34" t="s">
        <v>3704</v>
      </c>
      <c r="V4491" s="34" t="s">
        <v>3704</v>
      </c>
      <c r="W4491" s="34" t="s">
        <v>3705</v>
      </c>
      <c r="X4491" s="34" t="s">
        <v>3472</v>
      </c>
    </row>
    <row r="4492" spans="14:24" x14ac:dyDescent="0.25">
      <c r="N4492" s="34" t="s">
        <v>3472</v>
      </c>
      <c r="O4492" s="34" t="s">
        <v>16352</v>
      </c>
      <c r="P4492" s="69">
        <v>2034</v>
      </c>
      <c r="Q4492" s="34" t="s">
        <v>16353</v>
      </c>
      <c r="R4492" s="34" t="s">
        <v>16577</v>
      </c>
      <c r="S4492" s="69">
        <v>22400</v>
      </c>
      <c r="T4492" s="70" t="s">
        <v>16578</v>
      </c>
      <c r="U4492" s="34" t="s">
        <v>3708</v>
      </c>
      <c r="V4492" s="34" t="s">
        <v>3708</v>
      </c>
      <c r="W4492" s="34" t="s">
        <v>16579</v>
      </c>
      <c r="X4492" s="34" t="s">
        <v>3472</v>
      </c>
    </row>
    <row r="4493" spans="14:24" x14ac:dyDescent="0.25">
      <c r="N4493" s="34" t="s">
        <v>3472</v>
      </c>
      <c r="O4493" s="34" t="s">
        <v>16352</v>
      </c>
      <c r="P4493" s="69">
        <v>2034</v>
      </c>
      <c r="Q4493" s="34" t="s">
        <v>16353</v>
      </c>
      <c r="R4493" s="34" t="s">
        <v>16580</v>
      </c>
      <c r="S4493" s="69">
        <v>19280</v>
      </c>
      <c r="T4493" s="70" t="s">
        <v>16581</v>
      </c>
      <c r="U4493" s="34" t="s">
        <v>3704</v>
      </c>
      <c r="V4493" s="34" t="s">
        <v>3704</v>
      </c>
      <c r="W4493" s="34" t="s">
        <v>3705</v>
      </c>
      <c r="X4493" s="34" t="s">
        <v>3472</v>
      </c>
    </row>
    <row r="4494" spans="14:24" x14ac:dyDescent="0.25">
      <c r="N4494" s="34" t="s">
        <v>3472</v>
      </c>
      <c r="O4494" s="34" t="s">
        <v>16352</v>
      </c>
      <c r="P4494" s="69">
        <v>2034</v>
      </c>
      <c r="Q4494" s="34" t="s">
        <v>16353</v>
      </c>
      <c r="R4494" s="34" t="s">
        <v>16582</v>
      </c>
      <c r="S4494" s="69">
        <v>5903</v>
      </c>
      <c r="T4494" s="70" t="s">
        <v>16583</v>
      </c>
      <c r="U4494" s="34" t="s">
        <v>3708</v>
      </c>
      <c r="V4494" s="34" t="s">
        <v>3708</v>
      </c>
      <c r="W4494" s="34" t="s">
        <v>3792</v>
      </c>
      <c r="X4494" s="34" t="s">
        <v>3472</v>
      </c>
    </row>
    <row r="4495" spans="14:24" x14ac:dyDescent="0.25">
      <c r="N4495" s="34" t="s">
        <v>3472</v>
      </c>
      <c r="O4495" s="34" t="s">
        <v>16352</v>
      </c>
      <c r="P4495" s="69">
        <v>2034</v>
      </c>
      <c r="Q4495" s="34" t="s">
        <v>16353</v>
      </c>
      <c r="R4495" s="34" t="s">
        <v>16584</v>
      </c>
      <c r="S4495" s="69">
        <v>5912</v>
      </c>
      <c r="T4495" s="70" t="s">
        <v>16585</v>
      </c>
      <c r="U4495" s="34" t="s">
        <v>3708</v>
      </c>
      <c r="V4495" s="34" t="s">
        <v>3708</v>
      </c>
      <c r="W4495" s="34" t="s">
        <v>16586</v>
      </c>
      <c r="X4495" s="34" t="s">
        <v>3472</v>
      </c>
    </row>
    <row r="4496" spans="14:24" x14ac:dyDescent="0.25">
      <c r="N4496" s="34" t="s">
        <v>3472</v>
      </c>
      <c r="O4496" s="34" t="s">
        <v>16352</v>
      </c>
      <c r="P4496" s="69">
        <v>2034</v>
      </c>
      <c r="Q4496" s="34" t="s">
        <v>16353</v>
      </c>
      <c r="R4496" s="34" t="s">
        <v>16587</v>
      </c>
      <c r="S4496" s="69">
        <v>5948</v>
      </c>
      <c r="T4496" s="70" t="s">
        <v>16588</v>
      </c>
      <c r="U4496" s="34" t="s">
        <v>3704</v>
      </c>
      <c r="V4496" s="34" t="s">
        <v>3704</v>
      </c>
      <c r="W4496" s="34" t="s">
        <v>3705</v>
      </c>
      <c r="X4496" s="34" t="s">
        <v>3472</v>
      </c>
    </row>
    <row r="4497" spans="14:24" x14ac:dyDescent="0.25">
      <c r="N4497" s="34" t="s">
        <v>3472</v>
      </c>
      <c r="O4497" s="34" t="s">
        <v>16352</v>
      </c>
      <c r="P4497" s="69">
        <v>2034</v>
      </c>
      <c r="Q4497" s="34" t="s">
        <v>16353</v>
      </c>
      <c r="R4497" s="34" t="s">
        <v>16589</v>
      </c>
      <c r="S4497" s="69">
        <v>5949</v>
      </c>
      <c r="T4497" s="70" t="s">
        <v>16590</v>
      </c>
      <c r="U4497" s="34" t="s">
        <v>3704</v>
      </c>
      <c r="V4497" s="34" t="s">
        <v>3704</v>
      </c>
      <c r="W4497" s="34" t="s">
        <v>3705</v>
      </c>
      <c r="X4497" s="34" t="s">
        <v>3472</v>
      </c>
    </row>
    <row r="4498" spans="14:24" x14ac:dyDescent="0.25">
      <c r="N4498" s="34" t="s">
        <v>3472</v>
      </c>
      <c r="O4498" s="34" t="s">
        <v>16352</v>
      </c>
      <c r="P4498" s="69">
        <v>2034</v>
      </c>
      <c r="Q4498" s="34" t="s">
        <v>16353</v>
      </c>
      <c r="R4498" s="34" t="s">
        <v>16591</v>
      </c>
      <c r="S4498" s="69">
        <v>5950</v>
      </c>
      <c r="T4498" s="70" t="s">
        <v>16592</v>
      </c>
      <c r="U4498" s="34" t="s">
        <v>3704</v>
      </c>
      <c r="V4498" s="34" t="s">
        <v>3704</v>
      </c>
      <c r="W4498" s="34" t="s">
        <v>3705</v>
      </c>
      <c r="X4498" s="34" t="s">
        <v>3472</v>
      </c>
    </row>
    <row r="4499" spans="14:24" x14ac:dyDescent="0.25">
      <c r="N4499" s="34" t="s">
        <v>3472</v>
      </c>
      <c r="O4499" s="34" t="s">
        <v>16352</v>
      </c>
      <c r="P4499" s="69">
        <v>2034</v>
      </c>
      <c r="Q4499" s="34" t="s">
        <v>16353</v>
      </c>
      <c r="R4499" s="34" t="s">
        <v>16593</v>
      </c>
      <c r="S4499" s="69">
        <v>21980</v>
      </c>
      <c r="T4499" s="70" t="s">
        <v>16594</v>
      </c>
      <c r="U4499" s="34" t="s">
        <v>3708</v>
      </c>
      <c r="V4499" s="34" t="s">
        <v>3708</v>
      </c>
      <c r="W4499" s="34" t="s">
        <v>3792</v>
      </c>
      <c r="X4499" s="34" t="s">
        <v>3472</v>
      </c>
    </row>
    <row r="4500" spans="14:24" x14ac:dyDescent="0.25">
      <c r="N4500" s="34" t="s">
        <v>3472</v>
      </c>
      <c r="O4500" s="34" t="s">
        <v>16352</v>
      </c>
      <c r="P4500" s="69">
        <v>2034</v>
      </c>
      <c r="Q4500" s="34" t="s">
        <v>16353</v>
      </c>
      <c r="R4500" s="34" t="s">
        <v>16595</v>
      </c>
      <c r="S4500" s="69">
        <v>31508</v>
      </c>
      <c r="T4500" s="70" t="s">
        <v>16596</v>
      </c>
      <c r="U4500" s="34" t="s">
        <v>3704</v>
      </c>
      <c r="V4500" s="34" t="s">
        <v>3704</v>
      </c>
      <c r="W4500" s="34" t="s">
        <v>3705</v>
      </c>
      <c r="X4500" s="34" t="s">
        <v>3472</v>
      </c>
    </row>
    <row r="4501" spans="14:24" x14ac:dyDescent="0.25">
      <c r="N4501" s="34" t="s">
        <v>3472</v>
      </c>
      <c r="O4501" s="34" t="s">
        <v>16352</v>
      </c>
      <c r="P4501" s="69">
        <v>2034</v>
      </c>
      <c r="Q4501" s="34" t="s">
        <v>16353</v>
      </c>
      <c r="R4501" s="34" t="s">
        <v>16597</v>
      </c>
      <c r="S4501" s="69">
        <v>27937</v>
      </c>
      <c r="T4501" s="70" t="s">
        <v>16598</v>
      </c>
      <c r="U4501" s="34" t="s">
        <v>3704</v>
      </c>
      <c r="V4501" s="34" t="s">
        <v>3704</v>
      </c>
      <c r="W4501" s="34" t="s">
        <v>3705</v>
      </c>
      <c r="X4501" s="34" t="s">
        <v>3472</v>
      </c>
    </row>
    <row r="4502" spans="14:24" x14ac:dyDescent="0.25">
      <c r="N4502" s="34" t="s">
        <v>3472</v>
      </c>
      <c r="O4502" s="34" t="s">
        <v>16352</v>
      </c>
      <c r="P4502" s="69">
        <v>2034</v>
      </c>
      <c r="Q4502" s="34" t="s">
        <v>16353</v>
      </c>
      <c r="R4502" s="34" t="s">
        <v>16599</v>
      </c>
      <c r="S4502" s="69">
        <v>21971</v>
      </c>
      <c r="T4502" s="34" t="s">
        <v>16600</v>
      </c>
      <c r="U4502" s="34" t="s">
        <v>3708</v>
      </c>
      <c r="V4502" s="34" t="s">
        <v>3708</v>
      </c>
      <c r="W4502" s="34" t="s">
        <v>3792</v>
      </c>
      <c r="X4502" s="34" t="s">
        <v>3472</v>
      </c>
    </row>
    <row r="4503" spans="14:24" x14ac:dyDescent="0.25">
      <c r="N4503" s="34" t="s">
        <v>3472</v>
      </c>
      <c r="O4503" s="34" t="s">
        <v>16352</v>
      </c>
      <c r="P4503" s="69">
        <v>2034</v>
      </c>
      <c r="Q4503" s="34" t="s">
        <v>16353</v>
      </c>
      <c r="R4503" s="34" t="s">
        <v>16601</v>
      </c>
      <c r="S4503" s="69">
        <v>21981</v>
      </c>
      <c r="T4503" s="70" t="s">
        <v>16602</v>
      </c>
      <c r="U4503" s="34" t="s">
        <v>3708</v>
      </c>
      <c r="V4503" s="34" t="s">
        <v>3708</v>
      </c>
      <c r="W4503" s="34" t="s">
        <v>16603</v>
      </c>
      <c r="X4503" s="34" t="s">
        <v>3472</v>
      </c>
    </row>
    <row r="4504" spans="14:24" x14ac:dyDescent="0.25">
      <c r="N4504" s="34" t="s">
        <v>3472</v>
      </c>
      <c r="O4504" s="34" t="s">
        <v>16352</v>
      </c>
      <c r="P4504" s="69">
        <v>2034</v>
      </c>
      <c r="Q4504" s="34" t="s">
        <v>16353</v>
      </c>
      <c r="R4504" s="34" t="s">
        <v>16604</v>
      </c>
      <c r="S4504" s="69">
        <v>22005</v>
      </c>
      <c r="T4504" s="70" t="s">
        <v>16605</v>
      </c>
      <c r="U4504" s="34" t="s">
        <v>3708</v>
      </c>
      <c r="V4504" s="34" t="s">
        <v>3708</v>
      </c>
      <c r="W4504" s="34" t="s">
        <v>16603</v>
      </c>
      <c r="X4504" s="34" t="s">
        <v>3472</v>
      </c>
    </row>
    <row r="4505" spans="14:24" x14ac:dyDescent="0.25">
      <c r="N4505" s="34" t="s">
        <v>3472</v>
      </c>
      <c r="O4505" s="34" t="s">
        <v>16352</v>
      </c>
      <c r="P4505" s="69">
        <v>2034</v>
      </c>
      <c r="Q4505" s="34" t="s">
        <v>16353</v>
      </c>
      <c r="R4505" s="34" t="s">
        <v>16606</v>
      </c>
      <c r="S4505" s="69">
        <v>23518</v>
      </c>
      <c r="T4505" s="70" t="s">
        <v>16607</v>
      </c>
      <c r="U4505" s="34" t="s">
        <v>3708</v>
      </c>
      <c r="V4505" s="34" t="s">
        <v>3708</v>
      </c>
      <c r="W4505" s="34" t="s">
        <v>3792</v>
      </c>
      <c r="X4505" s="34" t="s">
        <v>3472</v>
      </c>
    </row>
    <row r="4506" spans="14:24" x14ac:dyDescent="0.25">
      <c r="N4506" s="34" t="s">
        <v>3472</v>
      </c>
      <c r="O4506" s="34" t="s">
        <v>16352</v>
      </c>
      <c r="P4506" s="69">
        <v>2034</v>
      </c>
      <c r="Q4506" s="34" t="s">
        <v>16353</v>
      </c>
      <c r="R4506" s="34" t="s">
        <v>16608</v>
      </c>
      <c r="S4506" s="69">
        <v>21963</v>
      </c>
      <c r="T4506" s="70" t="s">
        <v>16609</v>
      </c>
      <c r="U4506" s="34" t="s">
        <v>3708</v>
      </c>
      <c r="V4506" s="34" t="s">
        <v>3708</v>
      </c>
      <c r="W4506" s="34" t="s">
        <v>3792</v>
      </c>
      <c r="X4506" s="34" t="s">
        <v>3472</v>
      </c>
    </row>
    <row r="4507" spans="14:24" x14ac:dyDescent="0.25">
      <c r="N4507" s="71" t="s">
        <v>3472</v>
      </c>
      <c r="O4507" s="34" t="s">
        <v>16352</v>
      </c>
      <c r="P4507" s="69">
        <v>2034</v>
      </c>
      <c r="Q4507" s="34" t="s">
        <v>16353</v>
      </c>
      <c r="R4507" s="34" t="s">
        <v>3650</v>
      </c>
      <c r="S4507" s="69">
        <v>7083</v>
      </c>
      <c r="T4507" s="70" t="s">
        <v>16610</v>
      </c>
      <c r="U4507" s="34" t="s">
        <v>3708</v>
      </c>
      <c r="V4507" s="34" t="s">
        <v>3708</v>
      </c>
      <c r="W4507" s="34" t="s">
        <v>16611</v>
      </c>
      <c r="X4507" s="71" t="s">
        <v>3472</v>
      </c>
    </row>
    <row r="4508" spans="14:24" x14ac:dyDescent="0.25">
      <c r="N4508" s="34" t="s">
        <v>3472</v>
      </c>
      <c r="O4508" s="34" t="s">
        <v>16352</v>
      </c>
      <c r="P4508" s="69">
        <v>2034</v>
      </c>
      <c r="Q4508" s="34" t="s">
        <v>16353</v>
      </c>
      <c r="R4508" s="34" t="s">
        <v>16612</v>
      </c>
      <c r="S4508" s="69">
        <v>12886</v>
      </c>
      <c r="T4508" s="70" t="s">
        <v>16613</v>
      </c>
      <c r="U4508" s="34" t="s">
        <v>3708</v>
      </c>
      <c r="V4508" s="34" t="s">
        <v>3708</v>
      </c>
      <c r="W4508" s="34" t="s">
        <v>3792</v>
      </c>
      <c r="X4508" s="34" t="s">
        <v>3472</v>
      </c>
    </row>
    <row r="4509" spans="14:24" x14ac:dyDescent="0.25">
      <c r="N4509" s="34" t="s">
        <v>3472</v>
      </c>
      <c r="O4509" s="34" t="s">
        <v>16352</v>
      </c>
      <c r="P4509" s="69">
        <v>2034</v>
      </c>
      <c r="Q4509" s="34" t="s">
        <v>16353</v>
      </c>
      <c r="R4509" s="34" t="s">
        <v>16614</v>
      </c>
      <c r="S4509" s="69">
        <v>21966</v>
      </c>
      <c r="T4509" s="70" t="s">
        <v>16615</v>
      </c>
      <c r="U4509" s="34" t="s">
        <v>3708</v>
      </c>
      <c r="V4509" s="34" t="s">
        <v>3708</v>
      </c>
      <c r="W4509" s="34" t="s">
        <v>3792</v>
      </c>
      <c r="X4509" s="34" t="s">
        <v>3472</v>
      </c>
    </row>
    <row r="4510" spans="14:24" x14ac:dyDescent="0.25">
      <c r="N4510" s="34" t="s">
        <v>3472</v>
      </c>
      <c r="O4510" s="34" t="s">
        <v>16352</v>
      </c>
      <c r="P4510" s="69">
        <v>2034</v>
      </c>
      <c r="Q4510" s="34" t="s">
        <v>16353</v>
      </c>
      <c r="R4510" s="34" t="s">
        <v>16616</v>
      </c>
      <c r="S4510" s="69">
        <v>7175</v>
      </c>
      <c r="T4510" s="70" t="s">
        <v>16617</v>
      </c>
      <c r="U4510" s="34" t="s">
        <v>3708</v>
      </c>
      <c r="V4510" s="34" t="s">
        <v>3708</v>
      </c>
      <c r="W4510" s="34" t="s">
        <v>3792</v>
      </c>
      <c r="X4510" s="34" t="s">
        <v>3472</v>
      </c>
    </row>
    <row r="4511" spans="14:24" x14ac:dyDescent="0.25">
      <c r="N4511" s="34" t="s">
        <v>3472</v>
      </c>
      <c r="O4511" s="34" t="s">
        <v>16352</v>
      </c>
      <c r="P4511" s="69">
        <v>2034</v>
      </c>
      <c r="Q4511" s="34" t="s">
        <v>16353</v>
      </c>
      <c r="R4511" s="34" t="s">
        <v>16618</v>
      </c>
      <c r="S4511" s="69">
        <v>7177</v>
      </c>
      <c r="T4511" s="70" t="s">
        <v>16619</v>
      </c>
      <c r="U4511" s="34" t="s">
        <v>3708</v>
      </c>
      <c r="V4511" s="34" t="s">
        <v>3708</v>
      </c>
      <c r="W4511" s="34" t="s">
        <v>3792</v>
      </c>
      <c r="X4511" s="34" t="s">
        <v>3472</v>
      </c>
    </row>
    <row r="4512" spans="14:24" x14ac:dyDescent="0.25">
      <c r="N4512" s="34" t="s">
        <v>3472</v>
      </c>
      <c r="O4512" s="34" t="s">
        <v>16352</v>
      </c>
      <c r="P4512" s="69">
        <v>2034</v>
      </c>
      <c r="Q4512" s="34" t="s">
        <v>16353</v>
      </c>
      <c r="R4512" s="34" t="s">
        <v>16620</v>
      </c>
      <c r="S4512" s="69">
        <v>7179</v>
      </c>
      <c r="T4512" s="70" t="s">
        <v>16621</v>
      </c>
      <c r="U4512" s="34" t="s">
        <v>3708</v>
      </c>
      <c r="V4512" s="34" t="s">
        <v>3708</v>
      </c>
      <c r="W4512" s="34" t="s">
        <v>16586</v>
      </c>
      <c r="X4512" s="34" t="s">
        <v>3472</v>
      </c>
    </row>
    <row r="4513" spans="14:24" x14ac:dyDescent="0.25">
      <c r="N4513" s="34" t="s">
        <v>3472</v>
      </c>
      <c r="O4513" s="34" t="s">
        <v>16352</v>
      </c>
      <c r="P4513" s="69">
        <v>2034</v>
      </c>
      <c r="Q4513" s="34" t="s">
        <v>16353</v>
      </c>
      <c r="R4513" s="34" t="s">
        <v>16622</v>
      </c>
      <c r="S4513" s="69">
        <v>21977</v>
      </c>
      <c r="T4513" s="70" t="s">
        <v>16623</v>
      </c>
      <c r="U4513" s="34" t="s">
        <v>3704</v>
      </c>
      <c r="V4513" s="34" t="s">
        <v>3704</v>
      </c>
      <c r="W4513" s="34" t="s">
        <v>16624</v>
      </c>
      <c r="X4513" s="34" t="s">
        <v>3472</v>
      </c>
    </row>
    <row r="4514" spans="14:24" x14ac:dyDescent="0.25">
      <c r="N4514" s="34" t="s">
        <v>3472</v>
      </c>
      <c r="O4514" s="34" t="s">
        <v>16352</v>
      </c>
      <c r="P4514" s="69">
        <v>2034</v>
      </c>
      <c r="Q4514" s="34" t="s">
        <v>16353</v>
      </c>
      <c r="R4514" s="34" t="s">
        <v>16625</v>
      </c>
      <c r="S4514" s="69">
        <v>21945</v>
      </c>
      <c r="T4514" s="70" t="s">
        <v>16626</v>
      </c>
      <c r="U4514" s="34" t="s">
        <v>3708</v>
      </c>
      <c r="V4514" s="34" t="s">
        <v>3708</v>
      </c>
      <c r="W4514" s="70" t="s">
        <v>16627</v>
      </c>
      <c r="X4514" s="34" t="s">
        <v>3472</v>
      </c>
    </row>
    <row r="4515" spans="14:24" x14ac:dyDescent="0.25">
      <c r="N4515" s="34" t="s">
        <v>3472</v>
      </c>
      <c r="O4515" s="34" t="s">
        <v>16352</v>
      </c>
      <c r="P4515" s="69">
        <v>2034</v>
      </c>
      <c r="Q4515" s="34" t="s">
        <v>16353</v>
      </c>
      <c r="R4515" s="34" t="s">
        <v>16628</v>
      </c>
      <c r="S4515" s="69">
        <v>22039</v>
      </c>
      <c r="T4515" s="70" t="s">
        <v>16629</v>
      </c>
      <c r="U4515" s="34" t="s">
        <v>3708</v>
      </c>
      <c r="V4515" s="34" t="s">
        <v>3708</v>
      </c>
      <c r="W4515" s="34" t="s">
        <v>16630</v>
      </c>
      <c r="X4515" s="34" t="s">
        <v>3472</v>
      </c>
    </row>
    <row r="4516" spans="14:24" x14ac:dyDescent="0.25">
      <c r="N4516" s="34" t="s">
        <v>3472</v>
      </c>
      <c r="O4516" s="34" t="s">
        <v>16352</v>
      </c>
      <c r="P4516" s="69">
        <v>2034</v>
      </c>
      <c r="Q4516" s="34" t="s">
        <v>16353</v>
      </c>
      <c r="R4516" s="34" t="s">
        <v>16631</v>
      </c>
      <c r="S4516" s="69">
        <v>22215</v>
      </c>
      <c r="T4516" s="70" t="s">
        <v>16632</v>
      </c>
      <c r="U4516" s="34" t="s">
        <v>3708</v>
      </c>
      <c r="V4516" s="34" t="s">
        <v>3708</v>
      </c>
      <c r="W4516" s="34" t="s">
        <v>16630</v>
      </c>
      <c r="X4516" s="34" t="s">
        <v>3472</v>
      </c>
    </row>
    <row r="4517" spans="14:24" x14ac:dyDescent="0.25">
      <c r="N4517" s="34" t="s">
        <v>3472</v>
      </c>
      <c r="O4517" s="34" t="s">
        <v>16352</v>
      </c>
      <c r="P4517" s="69">
        <v>2034</v>
      </c>
      <c r="Q4517" s="34" t="s">
        <v>16353</v>
      </c>
      <c r="R4517" s="34" t="s">
        <v>16633</v>
      </c>
      <c r="S4517" s="69">
        <v>21909</v>
      </c>
      <c r="T4517" s="70" t="s">
        <v>16634</v>
      </c>
      <c r="U4517" s="34" t="s">
        <v>3708</v>
      </c>
      <c r="V4517" s="34" t="s">
        <v>3708</v>
      </c>
      <c r="W4517" s="34" t="s">
        <v>3792</v>
      </c>
      <c r="X4517" s="34" t="s">
        <v>3472</v>
      </c>
    </row>
    <row r="4518" spans="14:24" x14ac:dyDescent="0.25">
      <c r="N4518" s="34" t="s">
        <v>3472</v>
      </c>
      <c r="O4518" s="34" t="s">
        <v>16352</v>
      </c>
      <c r="P4518" s="69">
        <v>2034</v>
      </c>
      <c r="Q4518" s="34" t="s">
        <v>16353</v>
      </c>
      <c r="R4518" s="34" t="s">
        <v>16635</v>
      </c>
      <c r="S4518" s="69">
        <v>22175</v>
      </c>
      <c r="T4518" s="70" t="s">
        <v>16636</v>
      </c>
      <c r="U4518" s="34" t="s">
        <v>3708</v>
      </c>
      <c r="V4518" s="34" t="s">
        <v>3708</v>
      </c>
      <c r="W4518" s="34" t="s">
        <v>3792</v>
      </c>
      <c r="X4518" s="34" t="s">
        <v>3472</v>
      </c>
    </row>
    <row r="4519" spans="14:24" x14ac:dyDescent="0.25">
      <c r="N4519" s="34" t="s">
        <v>3472</v>
      </c>
      <c r="O4519" s="34" t="s">
        <v>16352</v>
      </c>
      <c r="P4519" s="69">
        <v>2034</v>
      </c>
      <c r="Q4519" s="34" t="s">
        <v>16353</v>
      </c>
      <c r="R4519" s="34" t="s">
        <v>16637</v>
      </c>
      <c r="S4519" s="69">
        <v>22220</v>
      </c>
      <c r="T4519" s="34" t="s">
        <v>16638</v>
      </c>
      <c r="U4519" s="34" t="s">
        <v>3708</v>
      </c>
      <c r="V4519" s="34" t="s">
        <v>3708</v>
      </c>
      <c r="W4519" s="34" t="s">
        <v>3792</v>
      </c>
      <c r="X4519" s="34" t="s">
        <v>3472</v>
      </c>
    </row>
    <row r="4520" spans="14:24" x14ac:dyDescent="0.25">
      <c r="N4520" s="34" t="s">
        <v>3472</v>
      </c>
      <c r="O4520" s="34" t="s">
        <v>16352</v>
      </c>
      <c r="P4520" s="69">
        <v>2034</v>
      </c>
      <c r="Q4520" s="34" t="s">
        <v>16353</v>
      </c>
      <c r="R4520" s="34" t="s">
        <v>16639</v>
      </c>
      <c r="S4520" s="69">
        <v>22163</v>
      </c>
      <c r="T4520" s="34" t="s">
        <v>16640</v>
      </c>
      <c r="U4520" s="34" t="s">
        <v>3708</v>
      </c>
      <c r="V4520" s="34" t="s">
        <v>3708</v>
      </c>
      <c r="W4520" s="34" t="s">
        <v>3792</v>
      </c>
      <c r="X4520" s="34" t="s">
        <v>3472</v>
      </c>
    </row>
    <row r="4521" spans="14:24" x14ac:dyDescent="0.25">
      <c r="N4521" s="34" t="s">
        <v>3472</v>
      </c>
      <c r="O4521" s="34" t="s">
        <v>16352</v>
      </c>
      <c r="P4521" s="69">
        <v>2034</v>
      </c>
      <c r="Q4521" s="34" t="s">
        <v>16353</v>
      </c>
      <c r="R4521" s="34" t="s">
        <v>16641</v>
      </c>
      <c r="S4521" s="69">
        <v>22240</v>
      </c>
      <c r="T4521" s="34" t="s">
        <v>16642</v>
      </c>
      <c r="U4521" s="34" t="s">
        <v>3708</v>
      </c>
      <c r="V4521" s="34" t="s">
        <v>3708</v>
      </c>
      <c r="W4521" s="34" t="s">
        <v>3792</v>
      </c>
      <c r="X4521" s="34" t="s">
        <v>3472</v>
      </c>
    </row>
    <row r="4522" spans="14:24" x14ac:dyDescent="0.25">
      <c r="N4522" s="34" t="s">
        <v>3472</v>
      </c>
      <c r="O4522" s="34" t="s">
        <v>16352</v>
      </c>
      <c r="P4522" s="69">
        <v>2034</v>
      </c>
      <c r="Q4522" s="34" t="s">
        <v>16353</v>
      </c>
      <c r="R4522" s="34" t="s">
        <v>16643</v>
      </c>
      <c r="S4522" s="69">
        <v>7473</v>
      </c>
      <c r="T4522" s="70" t="s">
        <v>16644</v>
      </c>
      <c r="U4522" s="34" t="s">
        <v>12461</v>
      </c>
      <c r="V4522" s="34" t="s">
        <v>12461</v>
      </c>
      <c r="W4522" s="34" t="s">
        <v>16645</v>
      </c>
      <c r="X4522" s="34" t="s">
        <v>3472</v>
      </c>
    </row>
    <row r="4523" spans="14:24" x14ac:dyDescent="0.25">
      <c r="N4523" s="34" t="s">
        <v>3472</v>
      </c>
      <c r="O4523" s="34" t="s">
        <v>16352</v>
      </c>
      <c r="P4523" s="69">
        <v>2034</v>
      </c>
      <c r="Q4523" s="34" t="s">
        <v>16353</v>
      </c>
      <c r="R4523" s="34" t="s">
        <v>16646</v>
      </c>
      <c r="S4523" s="69">
        <v>9533</v>
      </c>
      <c r="T4523" s="70" t="s">
        <v>16647</v>
      </c>
      <c r="U4523" s="34" t="s">
        <v>3704</v>
      </c>
      <c r="V4523" s="34" t="s">
        <v>3704</v>
      </c>
      <c r="W4523" s="34" t="s">
        <v>3705</v>
      </c>
      <c r="X4523" s="34" t="s">
        <v>3472</v>
      </c>
    </row>
    <row r="4524" spans="14:24" x14ac:dyDescent="0.25">
      <c r="N4524" s="34" t="s">
        <v>3472</v>
      </c>
      <c r="O4524" s="34" t="s">
        <v>16352</v>
      </c>
      <c r="P4524" s="69">
        <v>2034</v>
      </c>
      <c r="Q4524" s="34" t="s">
        <v>16353</v>
      </c>
      <c r="R4524" s="34" t="s">
        <v>16648</v>
      </c>
      <c r="S4524" s="69">
        <v>7521</v>
      </c>
      <c r="T4524" s="70" t="s">
        <v>16649</v>
      </c>
      <c r="U4524" s="34" t="s">
        <v>3704</v>
      </c>
      <c r="V4524" s="34" t="s">
        <v>3704</v>
      </c>
      <c r="W4524" s="34" t="s">
        <v>3705</v>
      </c>
      <c r="X4524" s="34" t="s">
        <v>3472</v>
      </c>
    </row>
    <row r="4525" spans="14:24" x14ac:dyDescent="0.25">
      <c r="N4525" s="34" t="s">
        <v>3472</v>
      </c>
      <c r="O4525" s="34" t="s">
        <v>16352</v>
      </c>
      <c r="P4525" s="69">
        <v>2034</v>
      </c>
      <c r="Q4525" s="34" t="s">
        <v>16353</v>
      </c>
      <c r="R4525" s="34" t="s">
        <v>16650</v>
      </c>
      <c r="S4525" s="69">
        <v>30439</v>
      </c>
      <c r="T4525" s="34" t="s">
        <v>16651</v>
      </c>
      <c r="U4525" s="34" t="s">
        <v>3708</v>
      </c>
      <c r="V4525" s="34" t="s">
        <v>3708</v>
      </c>
      <c r="W4525" s="34" t="s">
        <v>16652</v>
      </c>
      <c r="X4525" s="34" t="s">
        <v>3472</v>
      </c>
    </row>
    <row r="4526" spans="14:24" x14ac:dyDescent="0.25">
      <c r="N4526" s="34" t="s">
        <v>3472</v>
      </c>
      <c r="O4526" s="34" t="s">
        <v>16352</v>
      </c>
      <c r="P4526" s="69">
        <v>2034</v>
      </c>
      <c r="Q4526" s="34" t="s">
        <v>16353</v>
      </c>
      <c r="R4526" s="34" t="s">
        <v>16653</v>
      </c>
      <c r="S4526" s="69">
        <v>33311</v>
      </c>
      <c r="T4526" s="70" t="s">
        <v>16654</v>
      </c>
      <c r="U4526" s="34" t="s">
        <v>3704</v>
      </c>
      <c r="V4526" s="34" t="s">
        <v>3704</v>
      </c>
      <c r="W4526" s="34" t="s">
        <v>3705</v>
      </c>
      <c r="X4526" s="34" t="s">
        <v>3472</v>
      </c>
    </row>
    <row r="4527" spans="14:24" x14ac:dyDescent="0.25">
      <c r="N4527" s="34" t="s">
        <v>3472</v>
      </c>
      <c r="O4527" s="34" t="s">
        <v>16352</v>
      </c>
      <c r="P4527" s="69">
        <v>2034</v>
      </c>
      <c r="Q4527" s="34" t="s">
        <v>16353</v>
      </c>
      <c r="R4527" s="34" t="s">
        <v>16655</v>
      </c>
      <c r="S4527" s="69">
        <v>11188</v>
      </c>
      <c r="T4527" s="34" t="s">
        <v>16656</v>
      </c>
      <c r="U4527" s="34" t="s">
        <v>3704</v>
      </c>
      <c r="V4527" s="34" t="s">
        <v>3704</v>
      </c>
      <c r="W4527" s="34" t="s">
        <v>4472</v>
      </c>
      <c r="X4527" s="34" t="s">
        <v>3472</v>
      </c>
    </row>
    <row r="4528" spans="14:24" x14ac:dyDescent="0.25">
      <c r="N4528" s="34" t="s">
        <v>3472</v>
      </c>
      <c r="O4528" s="34" t="s">
        <v>16352</v>
      </c>
      <c r="P4528" s="69">
        <v>2034</v>
      </c>
      <c r="Q4528" s="34" t="s">
        <v>16353</v>
      </c>
      <c r="R4528" s="34" t="s">
        <v>16657</v>
      </c>
      <c r="S4528" s="69">
        <v>31603</v>
      </c>
      <c r="T4528" s="70" t="s">
        <v>16658</v>
      </c>
      <c r="U4528" s="34" t="s">
        <v>3708</v>
      </c>
      <c r="V4528" s="34" t="s">
        <v>3708</v>
      </c>
      <c r="W4528" s="34" t="s">
        <v>16659</v>
      </c>
      <c r="X4528" s="34" t="s">
        <v>3472</v>
      </c>
    </row>
    <row r="4529" spans="14:24" x14ac:dyDescent="0.25">
      <c r="N4529" s="34" t="s">
        <v>3472</v>
      </c>
      <c r="O4529" s="34" t="s">
        <v>16352</v>
      </c>
      <c r="P4529" s="69">
        <v>2034</v>
      </c>
      <c r="Q4529" s="34" t="s">
        <v>16353</v>
      </c>
      <c r="R4529" s="34" t="s">
        <v>16660</v>
      </c>
      <c r="S4529" s="69">
        <v>31604</v>
      </c>
      <c r="T4529" s="70" t="s">
        <v>16661</v>
      </c>
      <c r="U4529" s="34" t="s">
        <v>3708</v>
      </c>
      <c r="V4529" s="34" t="s">
        <v>3708</v>
      </c>
      <c r="W4529" s="34" t="s">
        <v>16662</v>
      </c>
      <c r="X4529" s="34" t="s">
        <v>3472</v>
      </c>
    </row>
    <row r="4530" spans="14:24" x14ac:dyDescent="0.25">
      <c r="N4530" s="34" t="s">
        <v>3472</v>
      </c>
      <c r="O4530" s="34" t="s">
        <v>16352</v>
      </c>
      <c r="P4530" s="69">
        <v>2034</v>
      </c>
      <c r="Q4530" s="34" t="s">
        <v>16353</v>
      </c>
      <c r="R4530" s="34" t="s">
        <v>16663</v>
      </c>
      <c r="S4530" s="69">
        <v>9967</v>
      </c>
      <c r="T4530" s="70" t="s">
        <v>16664</v>
      </c>
      <c r="U4530" s="34" t="s">
        <v>3708</v>
      </c>
      <c r="V4530" s="34" t="s">
        <v>3708</v>
      </c>
      <c r="W4530" s="34" t="s">
        <v>16662</v>
      </c>
      <c r="X4530" s="34" t="s">
        <v>3472</v>
      </c>
    </row>
    <row r="4531" spans="14:24" x14ac:dyDescent="0.25">
      <c r="N4531" s="34" t="s">
        <v>3472</v>
      </c>
      <c r="O4531" s="34" t="s">
        <v>16352</v>
      </c>
      <c r="P4531" s="69">
        <v>2034</v>
      </c>
      <c r="Q4531" s="34" t="s">
        <v>16353</v>
      </c>
      <c r="R4531" s="34" t="s">
        <v>16665</v>
      </c>
      <c r="S4531" s="69">
        <v>38339</v>
      </c>
      <c r="T4531" s="70" t="s">
        <v>16666</v>
      </c>
      <c r="U4531" s="34" t="s">
        <v>3708</v>
      </c>
      <c r="V4531" s="34" t="s">
        <v>3708</v>
      </c>
      <c r="W4531" s="34" t="s">
        <v>3792</v>
      </c>
      <c r="X4531" s="34" t="s">
        <v>3472</v>
      </c>
    </row>
    <row r="4532" spans="14:24" x14ac:dyDescent="0.25">
      <c r="N4532" s="34" t="s">
        <v>3472</v>
      </c>
      <c r="O4532" s="34" t="s">
        <v>16352</v>
      </c>
      <c r="P4532" s="69">
        <v>2034</v>
      </c>
      <c r="Q4532" s="34" t="s">
        <v>16353</v>
      </c>
      <c r="R4532" s="34" t="s">
        <v>16667</v>
      </c>
      <c r="S4532" s="69">
        <v>7736</v>
      </c>
      <c r="T4532" s="70" t="s">
        <v>16668</v>
      </c>
      <c r="U4532" s="34" t="s">
        <v>3708</v>
      </c>
      <c r="V4532" s="34" t="s">
        <v>3708</v>
      </c>
      <c r="W4532" s="34" t="s">
        <v>3792</v>
      </c>
      <c r="X4532" s="34" t="s">
        <v>3472</v>
      </c>
    </row>
    <row r="4533" spans="14:24" x14ac:dyDescent="0.25">
      <c r="N4533" s="34" t="s">
        <v>3472</v>
      </c>
      <c r="O4533" s="34" t="s">
        <v>16352</v>
      </c>
      <c r="P4533" s="69">
        <v>2034</v>
      </c>
      <c r="Q4533" s="34" t="s">
        <v>16353</v>
      </c>
      <c r="R4533" s="34" t="s">
        <v>16669</v>
      </c>
      <c r="S4533" s="69">
        <v>25201</v>
      </c>
      <c r="T4533" s="70" t="s">
        <v>16670</v>
      </c>
      <c r="U4533" s="34" t="s">
        <v>3708</v>
      </c>
      <c r="V4533" s="34" t="s">
        <v>3708</v>
      </c>
      <c r="W4533" s="34" t="s">
        <v>3792</v>
      </c>
      <c r="X4533" s="34" t="s">
        <v>3472</v>
      </c>
    </row>
    <row r="4534" spans="14:24" x14ac:dyDescent="0.25">
      <c r="N4534" s="34" t="s">
        <v>3472</v>
      </c>
      <c r="O4534" s="34" t="s">
        <v>16352</v>
      </c>
      <c r="P4534" s="69">
        <v>2034</v>
      </c>
      <c r="Q4534" s="34" t="s">
        <v>16353</v>
      </c>
      <c r="R4534" s="34" t="s">
        <v>16671</v>
      </c>
      <c r="S4534" s="69">
        <v>45255</v>
      </c>
      <c r="T4534" s="70" t="s">
        <v>16672</v>
      </c>
      <c r="U4534" s="34" t="s">
        <v>3708</v>
      </c>
      <c r="V4534" s="34" t="s">
        <v>3708</v>
      </c>
      <c r="W4534" s="34" t="s">
        <v>16673</v>
      </c>
      <c r="X4534" s="34" t="s">
        <v>3472</v>
      </c>
    </row>
    <row r="4535" spans="14:24" x14ac:dyDescent="0.25">
      <c r="N4535" s="34" t="s">
        <v>3472</v>
      </c>
      <c r="O4535" s="34" t="s">
        <v>16352</v>
      </c>
      <c r="P4535" s="69">
        <v>2034</v>
      </c>
      <c r="Q4535" s="34" t="s">
        <v>16353</v>
      </c>
      <c r="R4535" s="34" t="s">
        <v>16674</v>
      </c>
      <c r="S4535" s="69">
        <v>7764</v>
      </c>
      <c r="T4535" s="70" t="s">
        <v>16675</v>
      </c>
      <c r="U4535" s="34" t="s">
        <v>3708</v>
      </c>
      <c r="V4535" s="34" t="s">
        <v>3708</v>
      </c>
      <c r="W4535" s="34" t="s">
        <v>12027</v>
      </c>
      <c r="X4535" s="34" t="s">
        <v>3472</v>
      </c>
    </row>
    <row r="4536" spans="14:24" x14ac:dyDescent="0.25">
      <c r="N4536" s="34" t="s">
        <v>3472</v>
      </c>
      <c r="O4536" s="34" t="s">
        <v>16352</v>
      </c>
      <c r="P4536" s="69">
        <v>2034</v>
      </c>
      <c r="Q4536" s="34" t="s">
        <v>16353</v>
      </c>
      <c r="R4536" s="34" t="s">
        <v>16676</v>
      </c>
      <c r="S4536" s="69">
        <v>7879</v>
      </c>
      <c r="T4536" s="34" t="s">
        <v>16677</v>
      </c>
      <c r="U4536" s="34" t="s">
        <v>3704</v>
      </c>
      <c r="V4536" s="34" t="s">
        <v>3704</v>
      </c>
      <c r="W4536" s="34" t="s">
        <v>3705</v>
      </c>
      <c r="X4536" s="34" t="s">
        <v>3472</v>
      </c>
    </row>
    <row r="4537" spans="14:24" x14ac:dyDescent="0.25">
      <c r="N4537" s="34" t="s">
        <v>3472</v>
      </c>
      <c r="O4537" s="34" t="s">
        <v>16352</v>
      </c>
      <c r="P4537" s="69">
        <v>2034</v>
      </c>
      <c r="Q4537" s="34" t="s">
        <v>16353</v>
      </c>
      <c r="R4537" s="34" t="s">
        <v>16678</v>
      </c>
      <c r="S4537" s="69">
        <v>7880</v>
      </c>
      <c r="T4537" s="34" t="s">
        <v>16679</v>
      </c>
      <c r="U4537" s="34" t="s">
        <v>3704</v>
      </c>
      <c r="V4537" s="34" t="s">
        <v>3704</v>
      </c>
      <c r="W4537" s="34" t="s">
        <v>3705</v>
      </c>
      <c r="X4537" s="34" t="s">
        <v>3472</v>
      </c>
    </row>
    <row r="4538" spans="14:24" x14ac:dyDescent="0.25">
      <c r="N4538" s="34" t="s">
        <v>3472</v>
      </c>
      <c r="O4538" s="34" t="s">
        <v>16352</v>
      </c>
      <c r="P4538" s="69">
        <v>2034</v>
      </c>
      <c r="Q4538" s="34" t="s">
        <v>16353</v>
      </c>
      <c r="R4538" s="34" t="s">
        <v>16680</v>
      </c>
      <c r="S4538" s="69">
        <v>7881</v>
      </c>
      <c r="T4538" s="34" t="s">
        <v>16681</v>
      </c>
      <c r="U4538" s="34" t="s">
        <v>3704</v>
      </c>
      <c r="V4538" s="34" t="s">
        <v>3704</v>
      </c>
      <c r="W4538" s="34" t="s">
        <v>3705</v>
      </c>
      <c r="X4538" s="34" t="s">
        <v>3472</v>
      </c>
    </row>
    <row r="4539" spans="14:24" x14ac:dyDescent="0.25">
      <c r="N4539" s="34" t="s">
        <v>3472</v>
      </c>
      <c r="O4539" s="34" t="s">
        <v>16352</v>
      </c>
      <c r="P4539" s="69">
        <v>2034</v>
      </c>
      <c r="Q4539" s="34" t="s">
        <v>16353</v>
      </c>
      <c r="R4539" s="34" t="s">
        <v>16682</v>
      </c>
      <c r="S4539" s="69">
        <v>46269</v>
      </c>
      <c r="T4539" s="34" t="s">
        <v>16683</v>
      </c>
      <c r="U4539" s="34" t="s">
        <v>3704</v>
      </c>
      <c r="V4539" s="34" t="s">
        <v>3704</v>
      </c>
      <c r="W4539" s="34" t="s">
        <v>3705</v>
      </c>
      <c r="X4539" s="34" t="s">
        <v>3472</v>
      </c>
    </row>
    <row r="4540" spans="14:24" x14ac:dyDescent="0.25">
      <c r="N4540" s="34" t="s">
        <v>3472</v>
      </c>
      <c r="O4540" s="34" t="s">
        <v>16352</v>
      </c>
      <c r="P4540" s="69">
        <v>2034</v>
      </c>
      <c r="Q4540" s="34" t="s">
        <v>16353</v>
      </c>
      <c r="R4540" s="34" t="s">
        <v>16684</v>
      </c>
      <c r="S4540" s="69">
        <v>20472</v>
      </c>
      <c r="T4540" s="70" t="s">
        <v>16685</v>
      </c>
      <c r="U4540" s="34" t="s">
        <v>3704</v>
      </c>
      <c r="V4540" s="34" t="s">
        <v>3704</v>
      </c>
      <c r="W4540" s="34" t="s">
        <v>3705</v>
      </c>
      <c r="X4540" s="34" t="s">
        <v>3472</v>
      </c>
    </row>
    <row r="4541" spans="14:24" x14ac:dyDescent="0.25">
      <c r="N4541" s="34" t="s">
        <v>3472</v>
      </c>
      <c r="O4541" s="34" t="s">
        <v>16352</v>
      </c>
      <c r="P4541" s="69">
        <v>2034</v>
      </c>
      <c r="Q4541" s="34" t="s">
        <v>16353</v>
      </c>
      <c r="R4541" s="34" t="s">
        <v>16686</v>
      </c>
      <c r="S4541" s="69">
        <v>20461</v>
      </c>
      <c r="T4541" s="34" t="s">
        <v>16687</v>
      </c>
      <c r="U4541" s="34" t="s">
        <v>3708</v>
      </c>
      <c r="V4541" s="34" t="s">
        <v>3708</v>
      </c>
      <c r="W4541" s="34" t="s">
        <v>3792</v>
      </c>
      <c r="X4541" s="34" t="s">
        <v>3472</v>
      </c>
    </row>
    <row r="4542" spans="14:24" x14ac:dyDescent="0.25">
      <c r="N4542" s="34" t="s">
        <v>3472</v>
      </c>
      <c r="O4542" s="34" t="s">
        <v>16352</v>
      </c>
      <c r="P4542" s="69">
        <v>2034</v>
      </c>
      <c r="Q4542" s="34" t="s">
        <v>16353</v>
      </c>
      <c r="R4542" s="34" t="s">
        <v>16688</v>
      </c>
      <c r="S4542" s="69">
        <v>8478</v>
      </c>
      <c r="T4542" s="70" t="s">
        <v>16689</v>
      </c>
      <c r="U4542" s="34" t="s">
        <v>3708</v>
      </c>
      <c r="V4542" s="34" t="s">
        <v>3708</v>
      </c>
      <c r="W4542" s="34" t="s">
        <v>3792</v>
      </c>
      <c r="X4542" s="34" t="s">
        <v>3472</v>
      </c>
    </row>
    <row r="4543" spans="14:24" x14ac:dyDescent="0.25">
      <c r="N4543" s="34" t="s">
        <v>3472</v>
      </c>
      <c r="O4543" s="34" t="s">
        <v>16352</v>
      </c>
      <c r="P4543" s="69">
        <v>2034</v>
      </c>
      <c r="Q4543" s="34" t="s">
        <v>16353</v>
      </c>
      <c r="R4543" s="34" t="s">
        <v>16690</v>
      </c>
      <c r="S4543" s="69">
        <v>20477</v>
      </c>
      <c r="T4543" s="34" t="s">
        <v>16691</v>
      </c>
      <c r="U4543" s="34" t="s">
        <v>3708</v>
      </c>
      <c r="V4543" s="34" t="s">
        <v>3708</v>
      </c>
      <c r="W4543" s="34" t="s">
        <v>3792</v>
      </c>
      <c r="X4543" s="34" t="s">
        <v>3472</v>
      </c>
    </row>
    <row r="4544" spans="14:24" x14ac:dyDescent="0.25">
      <c r="N4544" s="34" t="s">
        <v>3472</v>
      </c>
      <c r="O4544" s="34" t="s">
        <v>16352</v>
      </c>
      <c r="P4544" s="69">
        <v>2034</v>
      </c>
      <c r="Q4544" s="34" t="s">
        <v>16353</v>
      </c>
      <c r="R4544" s="34" t="s">
        <v>16692</v>
      </c>
      <c r="S4544" s="69">
        <v>20479</v>
      </c>
      <c r="T4544" s="34" t="s">
        <v>16693</v>
      </c>
      <c r="U4544" s="34" t="s">
        <v>3708</v>
      </c>
      <c r="V4544" s="34" t="s">
        <v>3708</v>
      </c>
      <c r="W4544" s="34" t="s">
        <v>3792</v>
      </c>
      <c r="X4544" s="34" t="s">
        <v>3472</v>
      </c>
    </row>
    <row r="4545" spans="14:24" x14ac:dyDescent="0.25">
      <c r="N4545" s="34" t="s">
        <v>3472</v>
      </c>
      <c r="O4545" s="34" t="s">
        <v>16352</v>
      </c>
      <c r="P4545" s="69">
        <v>2034</v>
      </c>
      <c r="Q4545" s="34" t="s">
        <v>16353</v>
      </c>
      <c r="R4545" s="34" t="s">
        <v>16694</v>
      </c>
      <c r="S4545" s="69">
        <v>8481</v>
      </c>
      <c r="T4545" s="70" t="s">
        <v>16695</v>
      </c>
      <c r="U4545" s="34" t="s">
        <v>3708</v>
      </c>
      <c r="V4545" s="34" t="s">
        <v>3708</v>
      </c>
      <c r="W4545" s="34" t="s">
        <v>3792</v>
      </c>
      <c r="X4545" s="34" t="s">
        <v>3472</v>
      </c>
    </row>
    <row r="4546" spans="14:24" x14ac:dyDescent="0.25">
      <c r="N4546" s="34" t="s">
        <v>3472</v>
      </c>
      <c r="O4546" s="34" t="s">
        <v>16352</v>
      </c>
      <c r="P4546" s="69">
        <v>2034</v>
      </c>
      <c r="Q4546" s="34" t="s">
        <v>16353</v>
      </c>
      <c r="R4546" s="34" t="s">
        <v>16696</v>
      </c>
      <c r="S4546" s="69">
        <v>8482</v>
      </c>
      <c r="T4546" s="70" t="s">
        <v>16697</v>
      </c>
      <c r="U4546" s="34" t="s">
        <v>3708</v>
      </c>
      <c r="V4546" s="34" t="s">
        <v>3708</v>
      </c>
      <c r="W4546" s="34" t="s">
        <v>3792</v>
      </c>
      <c r="X4546" s="34" t="s">
        <v>3472</v>
      </c>
    </row>
    <row r="4547" spans="14:24" x14ac:dyDescent="0.25">
      <c r="N4547" s="34" t="s">
        <v>3472</v>
      </c>
      <c r="O4547" s="34" t="s">
        <v>16352</v>
      </c>
      <c r="P4547" s="69">
        <v>2034</v>
      </c>
      <c r="Q4547" s="34" t="s">
        <v>16353</v>
      </c>
      <c r="R4547" s="34" t="s">
        <v>16698</v>
      </c>
      <c r="S4547" s="69">
        <v>8514</v>
      </c>
      <c r="T4547" s="70" t="s">
        <v>16699</v>
      </c>
      <c r="U4547" s="34" t="s">
        <v>3708</v>
      </c>
      <c r="V4547" s="34" t="s">
        <v>3708</v>
      </c>
      <c r="W4547" s="34" t="s">
        <v>3792</v>
      </c>
      <c r="X4547" s="34" t="s">
        <v>3472</v>
      </c>
    </row>
    <row r="4548" spans="14:24" x14ac:dyDescent="0.25">
      <c r="N4548" s="34" t="s">
        <v>3472</v>
      </c>
      <c r="O4548" s="34" t="s">
        <v>16352</v>
      </c>
      <c r="P4548" s="69">
        <v>2034</v>
      </c>
      <c r="Q4548" s="34" t="s">
        <v>16353</v>
      </c>
      <c r="R4548" s="34" t="s">
        <v>16700</v>
      </c>
      <c r="S4548" s="69">
        <v>8742</v>
      </c>
      <c r="T4548" s="70" t="s">
        <v>16701</v>
      </c>
      <c r="U4548" s="34" t="s">
        <v>3704</v>
      </c>
      <c r="V4548" s="34" t="s">
        <v>3704</v>
      </c>
      <c r="W4548" s="34" t="s">
        <v>16546</v>
      </c>
      <c r="X4548" s="34" t="s">
        <v>3472</v>
      </c>
    </row>
    <row r="4549" spans="14:24" x14ac:dyDescent="0.25">
      <c r="N4549" s="34" t="s">
        <v>3472</v>
      </c>
      <c r="O4549" s="34" t="s">
        <v>16352</v>
      </c>
      <c r="P4549" s="69">
        <v>2034</v>
      </c>
      <c r="Q4549" s="34" t="s">
        <v>16353</v>
      </c>
      <c r="R4549" s="34" t="s">
        <v>16702</v>
      </c>
      <c r="S4549" s="69">
        <v>20620</v>
      </c>
      <c r="T4549" s="70" t="s">
        <v>16703</v>
      </c>
      <c r="U4549" s="34" t="s">
        <v>3708</v>
      </c>
      <c r="V4549" s="34" t="s">
        <v>3708</v>
      </c>
      <c r="W4549" s="34" t="s">
        <v>3792</v>
      </c>
      <c r="X4549" s="34" t="s">
        <v>3472</v>
      </c>
    </row>
    <row r="4550" spans="14:24" x14ac:dyDescent="0.25">
      <c r="N4550" s="34" t="s">
        <v>3472</v>
      </c>
      <c r="O4550" s="34" t="s">
        <v>16352</v>
      </c>
      <c r="P4550" s="69">
        <v>2034</v>
      </c>
      <c r="Q4550" s="34" t="s">
        <v>16353</v>
      </c>
      <c r="R4550" s="34" t="s">
        <v>16704</v>
      </c>
      <c r="S4550" s="69">
        <v>8797</v>
      </c>
      <c r="T4550" s="70" t="s">
        <v>16705</v>
      </c>
      <c r="U4550" s="34" t="s">
        <v>3708</v>
      </c>
      <c r="V4550" s="34" t="s">
        <v>3708</v>
      </c>
      <c r="W4550" s="34" t="s">
        <v>3792</v>
      </c>
      <c r="X4550" s="34" t="s">
        <v>3472</v>
      </c>
    </row>
    <row r="4551" spans="14:24" x14ac:dyDescent="0.25">
      <c r="N4551" s="34" t="s">
        <v>3472</v>
      </c>
      <c r="O4551" s="34" t="s">
        <v>16352</v>
      </c>
      <c r="P4551" s="69">
        <v>2034</v>
      </c>
      <c r="Q4551" s="34" t="s">
        <v>16353</v>
      </c>
      <c r="R4551" s="34" t="s">
        <v>16706</v>
      </c>
      <c r="S4551" s="69">
        <v>8798</v>
      </c>
      <c r="T4551" s="70" t="s">
        <v>16707</v>
      </c>
      <c r="U4551" s="34" t="s">
        <v>3708</v>
      </c>
      <c r="V4551" s="34" t="s">
        <v>3708</v>
      </c>
      <c r="W4551" s="34" t="s">
        <v>3792</v>
      </c>
      <c r="X4551" s="34" t="s">
        <v>3472</v>
      </c>
    </row>
    <row r="4552" spans="14:24" x14ac:dyDescent="0.25">
      <c r="N4552" s="34" t="s">
        <v>3472</v>
      </c>
      <c r="O4552" s="34" t="s">
        <v>16352</v>
      </c>
      <c r="P4552" s="69">
        <v>2034</v>
      </c>
      <c r="Q4552" s="34" t="s">
        <v>16353</v>
      </c>
      <c r="R4552" s="34" t="s">
        <v>16708</v>
      </c>
      <c r="S4552" s="69">
        <v>8799</v>
      </c>
      <c r="T4552" s="70" t="s">
        <v>16709</v>
      </c>
      <c r="U4552" s="34" t="s">
        <v>3708</v>
      </c>
      <c r="V4552" s="34" t="s">
        <v>3708</v>
      </c>
      <c r="W4552" s="34" t="s">
        <v>3792</v>
      </c>
      <c r="X4552" s="34" t="s">
        <v>3472</v>
      </c>
    </row>
    <row r="4553" spans="14:24" x14ac:dyDescent="0.25">
      <c r="N4553" s="34" t="s">
        <v>3472</v>
      </c>
      <c r="O4553" s="34" t="s">
        <v>16352</v>
      </c>
      <c r="P4553" s="69">
        <v>2034</v>
      </c>
      <c r="Q4553" s="34" t="s">
        <v>16353</v>
      </c>
      <c r="R4553" s="34" t="s">
        <v>16710</v>
      </c>
      <c r="S4553" s="69">
        <v>8800</v>
      </c>
      <c r="T4553" s="70" t="s">
        <v>16711</v>
      </c>
      <c r="U4553" s="34" t="s">
        <v>3708</v>
      </c>
      <c r="V4553" s="34" t="s">
        <v>3708</v>
      </c>
      <c r="W4553" s="34" t="s">
        <v>3792</v>
      </c>
      <c r="X4553" s="34" t="s">
        <v>3472</v>
      </c>
    </row>
    <row r="4554" spans="14:24" x14ac:dyDescent="0.25">
      <c r="N4554" s="34" t="s">
        <v>3472</v>
      </c>
      <c r="O4554" s="34" t="s">
        <v>16352</v>
      </c>
      <c r="P4554" s="69">
        <v>2034</v>
      </c>
      <c r="Q4554" s="34" t="s">
        <v>16353</v>
      </c>
      <c r="R4554" s="34" t="s">
        <v>16712</v>
      </c>
      <c r="S4554" s="69">
        <v>8801</v>
      </c>
      <c r="T4554" s="70" t="s">
        <v>16713</v>
      </c>
      <c r="U4554" s="34" t="s">
        <v>3708</v>
      </c>
      <c r="V4554" s="34" t="s">
        <v>3708</v>
      </c>
      <c r="W4554" s="34" t="s">
        <v>3792</v>
      </c>
      <c r="X4554" s="34" t="s">
        <v>3472</v>
      </c>
    </row>
    <row r="4555" spans="14:24" x14ac:dyDescent="0.25">
      <c r="N4555" s="34" t="s">
        <v>3472</v>
      </c>
      <c r="O4555" s="34" t="s">
        <v>16352</v>
      </c>
      <c r="P4555" s="69">
        <v>2034</v>
      </c>
      <c r="Q4555" s="34" t="s">
        <v>16353</v>
      </c>
      <c r="R4555" s="34" t="s">
        <v>16714</v>
      </c>
      <c r="S4555" s="69">
        <v>8856</v>
      </c>
      <c r="T4555" s="70" t="s">
        <v>16715</v>
      </c>
      <c r="U4555" s="34" t="s">
        <v>3708</v>
      </c>
      <c r="V4555" s="34" t="s">
        <v>3708</v>
      </c>
      <c r="W4555" s="34" t="s">
        <v>3792</v>
      </c>
      <c r="X4555" s="34" t="s">
        <v>3472</v>
      </c>
    </row>
    <row r="4556" spans="14:24" x14ac:dyDescent="0.25">
      <c r="N4556" s="34" t="s">
        <v>3472</v>
      </c>
      <c r="O4556" s="34" t="s">
        <v>16352</v>
      </c>
      <c r="P4556" s="69">
        <v>2034</v>
      </c>
      <c r="Q4556" s="34" t="s">
        <v>16353</v>
      </c>
      <c r="R4556" s="34" t="s">
        <v>16716</v>
      </c>
      <c r="S4556" s="69">
        <v>8858</v>
      </c>
      <c r="T4556" s="70" t="s">
        <v>16717</v>
      </c>
      <c r="U4556" s="34" t="s">
        <v>3708</v>
      </c>
      <c r="V4556" s="34" t="s">
        <v>3708</v>
      </c>
      <c r="W4556" s="34" t="s">
        <v>3792</v>
      </c>
      <c r="X4556" s="34" t="s">
        <v>3472</v>
      </c>
    </row>
    <row r="4557" spans="14:24" x14ac:dyDescent="0.25">
      <c r="N4557" s="34" t="s">
        <v>3472</v>
      </c>
      <c r="O4557" s="34" t="s">
        <v>16352</v>
      </c>
      <c r="P4557" s="69">
        <v>2034</v>
      </c>
      <c r="Q4557" s="34" t="s">
        <v>16353</v>
      </c>
      <c r="R4557" s="34" t="s">
        <v>16718</v>
      </c>
      <c r="S4557" s="69">
        <v>8866</v>
      </c>
      <c r="T4557" s="70" t="s">
        <v>16719</v>
      </c>
      <c r="U4557" s="34" t="s">
        <v>3708</v>
      </c>
      <c r="V4557" s="34" t="s">
        <v>3708</v>
      </c>
      <c r="W4557" s="34" t="s">
        <v>3792</v>
      </c>
      <c r="X4557" s="34" t="s">
        <v>3472</v>
      </c>
    </row>
    <row r="4558" spans="14:24" x14ac:dyDescent="0.25">
      <c r="N4558" s="34" t="s">
        <v>3472</v>
      </c>
      <c r="O4558" s="34" t="s">
        <v>16352</v>
      </c>
      <c r="P4558" s="69">
        <v>2034</v>
      </c>
      <c r="Q4558" s="34" t="s">
        <v>16353</v>
      </c>
      <c r="R4558" s="34" t="s">
        <v>16720</v>
      </c>
      <c r="S4558" s="69">
        <v>9024</v>
      </c>
      <c r="T4558" s="34" t="s">
        <v>16721</v>
      </c>
      <c r="U4558" s="34" t="s">
        <v>3708</v>
      </c>
      <c r="V4558" s="34" t="s">
        <v>3708</v>
      </c>
      <c r="W4558" s="34" t="s">
        <v>3792</v>
      </c>
      <c r="X4558" s="34" t="s">
        <v>3472</v>
      </c>
    </row>
    <row r="4559" spans="14:24" x14ac:dyDescent="0.25">
      <c r="N4559" s="34" t="s">
        <v>3472</v>
      </c>
      <c r="O4559" s="34" t="s">
        <v>16352</v>
      </c>
      <c r="P4559" s="69">
        <v>2034</v>
      </c>
      <c r="Q4559" s="34" t="s">
        <v>16353</v>
      </c>
      <c r="R4559" s="34" t="s">
        <v>16722</v>
      </c>
      <c r="S4559" s="69">
        <v>9059</v>
      </c>
      <c r="T4559" s="70" t="s">
        <v>16723</v>
      </c>
      <c r="U4559" s="34" t="s">
        <v>3708</v>
      </c>
      <c r="V4559" s="34" t="s">
        <v>3708</v>
      </c>
      <c r="W4559" s="34" t="s">
        <v>3792</v>
      </c>
      <c r="X4559" s="34" t="s">
        <v>3472</v>
      </c>
    </row>
    <row r="4560" spans="14:24" x14ac:dyDescent="0.25">
      <c r="N4560" s="34" t="s">
        <v>3472</v>
      </c>
      <c r="O4560" s="34" t="s">
        <v>16352</v>
      </c>
      <c r="P4560" s="69">
        <v>2034</v>
      </c>
      <c r="Q4560" s="34" t="s">
        <v>16353</v>
      </c>
      <c r="R4560" s="34" t="s">
        <v>16724</v>
      </c>
      <c r="S4560" s="69">
        <v>9522</v>
      </c>
      <c r="T4560" s="70" t="s">
        <v>16725</v>
      </c>
      <c r="U4560" s="34" t="s">
        <v>3708</v>
      </c>
      <c r="V4560" s="34" t="s">
        <v>3708</v>
      </c>
      <c r="W4560" s="34" t="s">
        <v>3792</v>
      </c>
      <c r="X4560" s="34" t="s">
        <v>3472</v>
      </c>
    </row>
    <row r="4561" spans="14:24" x14ac:dyDescent="0.25">
      <c r="N4561" s="34" t="s">
        <v>3472</v>
      </c>
      <c r="O4561" s="34" t="s">
        <v>16352</v>
      </c>
      <c r="P4561" s="69">
        <v>2034</v>
      </c>
      <c r="Q4561" s="34" t="s">
        <v>16353</v>
      </c>
      <c r="R4561" s="34" t="s">
        <v>16726</v>
      </c>
      <c r="S4561" s="69">
        <v>9523</v>
      </c>
      <c r="T4561" s="70" t="s">
        <v>16727</v>
      </c>
      <c r="U4561" s="34" t="s">
        <v>3708</v>
      </c>
      <c r="V4561" s="34" t="s">
        <v>3708</v>
      </c>
      <c r="W4561" s="34" t="s">
        <v>3792</v>
      </c>
      <c r="X4561" s="34" t="s">
        <v>3472</v>
      </c>
    </row>
    <row r="4562" spans="14:24" x14ac:dyDescent="0.25">
      <c r="N4562" s="34" t="s">
        <v>3472</v>
      </c>
      <c r="O4562" s="34" t="s">
        <v>16352</v>
      </c>
      <c r="P4562" s="69">
        <v>2034</v>
      </c>
      <c r="Q4562" s="34" t="s">
        <v>16353</v>
      </c>
      <c r="R4562" s="34" t="s">
        <v>16728</v>
      </c>
      <c r="S4562" s="69">
        <v>9525</v>
      </c>
      <c r="T4562" s="70" t="s">
        <v>16729</v>
      </c>
      <c r="U4562" s="34" t="s">
        <v>3708</v>
      </c>
      <c r="V4562" s="34" t="s">
        <v>3708</v>
      </c>
      <c r="W4562" s="34" t="s">
        <v>3792</v>
      </c>
      <c r="X4562" s="34" t="s">
        <v>3472</v>
      </c>
    </row>
    <row r="4563" spans="14:24" x14ac:dyDescent="0.25">
      <c r="N4563" s="34" t="s">
        <v>3472</v>
      </c>
      <c r="O4563" s="34" t="s">
        <v>16352</v>
      </c>
      <c r="P4563" s="69">
        <v>2034</v>
      </c>
      <c r="Q4563" s="34" t="s">
        <v>16353</v>
      </c>
      <c r="R4563" s="34" t="s">
        <v>16730</v>
      </c>
      <c r="S4563" s="69">
        <v>9527</v>
      </c>
      <c r="T4563" s="70" t="s">
        <v>16731</v>
      </c>
      <c r="U4563" s="34" t="s">
        <v>3708</v>
      </c>
      <c r="V4563" s="34" t="s">
        <v>3708</v>
      </c>
      <c r="W4563" s="34" t="s">
        <v>3792</v>
      </c>
      <c r="X4563" s="34" t="s">
        <v>3472</v>
      </c>
    </row>
    <row r="4564" spans="14:24" x14ac:dyDescent="0.25">
      <c r="N4564" s="34" t="s">
        <v>3472</v>
      </c>
      <c r="O4564" s="34" t="s">
        <v>16352</v>
      </c>
      <c r="P4564" s="69">
        <v>2034</v>
      </c>
      <c r="Q4564" s="34" t="s">
        <v>16353</v>
      </c>
      <c r="R4564" s="34" t="s">
        <v>16732</v>
      </c>
      <c r="S4564" s="69">
        <v>9528</v>
      </c>
      <c r="T4564" s="70" t="s">
        <v>16733</v>
      </c>
      <c r="U4564" s="34" t="s">
        <v>3708</v>
      </c>
      <c r="V4564" s="34" t="s">
        <v>3708</v>
      </c>
      <c r="W4564" s="34" t="s">
        <v>3792</v>
      </c>
      <c r="X4564" s="34" t="s">
        <v>3472</v>
      </c>
    </row>
    <row r="4565" spans="14:24" x14ac:dyDescent="0.25">
      <c r="N4565" s="34" t="s">
        <v>3472</v>
      </c>
      <c r="O4565" s="34" t="s">
        <v>16352</v>
      </c>
      <c r="P4565" s="69">
        <v>2034</v>
      </c>
      <c r="Q4565" s="34" t="s">
        <v>16353</v>
      </c>
      <c r="R4565" s="34" t="s">
        <v>16734</v>
      </c>
      <c r="S4565" s="69">
        <v>22078</v>
      </c>
      <c r="T4565" s="70" t="s">
        <v>16735</v>
      </c>
      <c r="U4565" s="34" t="s">
        <v>3704</v>
      </c>
      <c r="V4565" s="34" t="s">
        <v>3704</v>
      </c>
      <c r="W4565" s="34" t="s">
        <v>4472</v>
      </c>
      <c r="X4565" s="34" t="s">
        <v>3472</v>
      </c>
    </row>
    <row r="4566" spans="14:24" x14ac:dyDescent="0.25">
      <c r="N4566" s="34" t="s">
        <v>3472</v>
      </c>
      <c r="O4566" s="34" t="s">
        <v>16352</v>
      </c>
      <c r="P4566" s="69">
        <v>2034</v>
      </c>
      <c r="Q4566" s="34" t="s">
        <v>16353</v>
      </c>
      <c r="R4566" s="34" t="s">
        <v>16736</v>
      </c>
      <c r="S4566" s="69">
        <v>20429</v>
      </c>
      <c r="T4566" s="70" t="s">
        <v>16737</v>
      </c>
      <c r="U4566" s="34" t="s">
        <v>3704</v>
      </c>
      <c r="V4566" s="34" t="s">
        <v>3704</v>
      </c>
      <c r="W4566" s="34" t="s">
        <v>3705</v>
      </c>
      <c r="X4566" s="34" t="s">
        <v>3472</v>
      </c>
    </row>
    <row r="4567" spans="14:24" x14ac:dyDescent="0.25">
      <c r="N4567" s="34" t="s">
        <v>3472</v>
      </c>
      <c r="O4567" s="34" t="s">
        <v>16352</v>
      </c>
      <c r="P4567" s="69">
        <v>2034</v>
      </c>
      <c r="Q4567" s="34" t="s">
        <v>16353</v>
      </c>
      <c r="R4567" s="34" t="s">
        <v>16738</v>
      </c>
      <c r="S4567" s="69">
        <v>27232</v>
      </c>
      <c r="T4567" s="70" t="s">
        <v>16739</v>
      </c>
      <c r="U4567" s="34" t="s">
        <v>3708</v>
      </c>
      <c r="V4567" s="34" t="s">
        <v>3708</v>
      </c>
      <c r="W4567" s="34" t="s">
        <v>16740</v>
      </c>
      <c r="X4567" s="34" t="s">
        <v>3472</v>
      </c>
    </row>
    <row r="4568" spans="14:24" x14ac:dyDescent="0.25">
      <c r="N4568" s="34" t="s">
        <v>3472</v>
      </c>
      <c r="O4568" s="34" t="s">
        <v>16352</v>
      </c>
      <c r="P4568" s="69">
        <v>2034</v>
      </c>
      <c r="Q4568" s="34" t="s">
        <v>16353</v>
      </c>
      <c r="R4568" s="34" t="s">
        <v>16741</v>
      </c>
      <c r="S4568" s="69">
        <v>10844</v>
      </c>
      <c r="T4568" s="70" t="s">
        <v>16742</v>
      </c>
      <c r="U4568" s="34" t="s">
        <v>3704</v>
      </c>
      <c r="V4568" s="34" t="s">
        <v>3704</v>
      </c>
      <c r="W4568" s="34" t="s">
        <v>4472</v>
      </c>
      <c r="X4568" s="34" t="s">
        <v>3472</v>
      </c>
    </row>
    <row r="4569" spans="14:24" x14ac:dyDescent="0.25">
      <c r="N4569" s="34" t="s">
        <v>3472</v>
      </c>
      <c r="O4569" s="34" t="s">
        <v>16352</v>
      </c>
      <c r="P4569" s="69">
        <v>2034</v>
      </c>
      <c r="Q4569" s="34" t="s">
        <v>16353</v>
      </c>
      <c r="R4569" s="34" t="s">
        <v>16743</v>
      </c>
      <c r="S4569" s="69">
        <v>11299</v>
      </c>
      <c r="T4569" s="70" t="s">
        <v>16744</v>
      </c>
      <c r="U4569" s="34" t="s">
        <v>4728</v>
      </c>
      <c r="V4569" s="34" t="s">
        <v>4741</v>
      </c>
      <c r="W4569" s="34" t="s">
        <v>16745</v>
      </c>
      <c r="X4569" s="34" t="s">
        <v>3472</v>
      </c>
    </row>
    <row r="4570" spans="14:24" x14ac:dyDescent="0.25">
      <c r="N4570" s="34" t="s">
        <v>3472</v>
      </c>
      <c r="O4570" s="34" t="s">
        <v>16352</v>
      </c>
      <c r="P4570" s="69">
        <v>2034</v>
      </c>
      <c r="Q4570" s="34" t="s">
        <v>16353</v>
      </c>
      <c r="R4570" s="34" t="s">
        <v>16746</v>
      </c>
      <c r="S4570" s="69">
        <v>11987</v>
      </c>
      <c r="T4570" s="70" t="s">
        <v>16747</v>
      </c>
      <c r="U4570" s="34" t="s">
        <v>3704</v>
      </c>
      <c r="V4570" s="34" t="s">
        <v>3704</v>
      </c>
      <c r="W4570" s="34" t="s">
        <v>3705</v>
      </c>
      <c r="X4570" s="34" t="s">
        <v>3472</v>
      </c>
    </row>
    <row r="4571" spans="14:24" x14ac:dyDescent="0.25">
      <c r="N4571" s="34" t="s">
        <v>3472</v>
      </c>
      <c r="O4571" s="34" t="s">
        <v>16352</v>
      </c>
      <c r="P4571" s="69">
        <v>3740</v>
      </c>
      <c r="Q4571" s="34" t="s">
        <v>16748</v>
      </c>
      <c r="R4571" s="34" t="s">
        <v>16749</v>
      </c>
      <c r="S4571" s="69">
        <v>15957</v>
      </c>
      <c r="T4571" s="70" t="s">
        <v>16750</v>
      </c>
      <c r="U4571" s="34" t="s">
        <v>3704</v>
      </c>
      <c r="V4571" s="34" t="s">
        <v>3704</v>
      </c>
      <c r="W4571" s="34" t="s">
        <v>3705</v>
      </c>
      <c r="X4571" s="34" t="s">
        <v>3472</v>
      </c>
    </row>
    <row r="4572" spans="14:24" x14ac:dyDescent="0.25">
      <c r="N4572" s="34" t="s">
        <v>3472</v>
      </c>
      <c r="O4572" s="34" t="s">
        <v>16352</v>
      </c>
      <c r="P4572" s="69">
        <v>3740</v>
      </c>
      <c r="Q4572" s="34" t="s">
        <v>16748</v>
      </c>
      <c r="R4572" s="34" t="s">
        <v>16751</v>
      </c>
      <c r="S4572" s="69">
        <v>33663</v>
      </c>
      <c r="T4572" s="70" t="s">
        <v>16752</v>
      </c>
      <c r="U4572" s="34" t="s">
        <v>3704</v>
      </c>
      <c r="V4572" s="34" t="s">
        <v>3704</v>
      </c>
      <c r="W4572" s="34" t="s">
        <v>3705</v>
      </c>
      <c r="X4572" s="34" t="s">
        <v>3472</v>
      </c>
    </row>
    <row r="4573" spans="14:24" x14ac:dyDescent="0.25">
      <c r="N4573" s="34" t="s">
        <v>3472</v>
      </c>
      <c r="O4573" s="34" t="s">
        <v>16352</v>
      </c>
      <c r="P4573" s="69">
        <v>3740</v>
      </c>
      <c r="Q4573" s="34" t="s">
        <v>16748</v>
      </c>
      <c r="R4573" s="34" t="s">
        <v>16753</v>
      </c>
      <c r="S4573" s="69">
        <v>60993</v>
      </c>
      <c r="T4573" s="70" t="s">
        <v>16754</v>
      </c>
      <c r="U4573" s="34" t="s">
        <v>3704</v>
      </c>
      <c r="V4573" s="34" t="s">
        <v>3704</v>
      </c>
      <c r="W4573" s="34" t="s">
        <v>3705</v>
      </c>
      <c r="X4573" s="34" t="s">
        <v>3472</v>
      </c>
    </row>
    <row r="4574" spans="14:24" x14ac:dyDescent="0.25">
      <c r="N4574" s="34" t="s">
        <v>3472</v>
      </c>
      <c r="O4574" s="34" t="s">
        <v>16352</v>
      </c>
      <c r="P4574" s="69">
        <v>3740</v>
      </c>
      <c r="Q4574" s="34" t="s">
        <v>16748</v>
      </c>
      <c r="R4574" s="34" t="s">
        <v>16755</v>
      </c>
      <c r="S4574" s="69">
        <v>23071</v>
      </c>
      <c r="T4574" s="70" t="s">
        <v>16756</v>
      </c>
      <c r="U4574" s="34" t="s">
        <v>3704</v>
      </c>
      <c r="V4574" s="34" t="s">
        <v>3704</v>
      </c>
      <c r="W4574" s="34" t="s">
        <v>3705</v>
      </c>
      <c r="X4574" s="34" t="s">
        <v>3472</v>
      </c>
    </row>
    <row r="4575" spans="14:24" x14ac:dyDescent="0.25">
      <c r="N4575" s="34" t="s">
        <v>3472</v>
      </c>
      <c r="O4575" s="34" t="s">
        <v>16352</v>
      </c>
      <c r="P4575" s="69">
        <v>3740</v>
      </c>
      <c r="Q4575" s="34" t="s">
        <v>16748</v>
      </c>
      <c r="R4575" s="34" t="s">
        <v>16757</v>
      </c>
      <c r="S4575" s="69">
        <v>23186</v>
      </c>
      <c r="T4575" s="70" t="s">
        <v>16758</v>
      </c>
      <c r="U4575" s="34" t="s">
        <v>3704</v>
      </c>
      <c r="V4575" s="34" t="s">
        <v>3704</v>
      </c>
      <c r="W4575" s="34" t="s">
        <v>3704</v>
      </c>
      <c r="X4575" s="34" t="s">
        <v>3472</v>
      </c>
    </row>
    <row r="4576" spans="14:24" x14ac:dyDescent="0.25">
      <c r="N4576" s="34" t="s">
        <v>3472</v>
      </c>
      <c r="O4576" s="34" t="s">
        <v>16352</v>
      </c>
      <c r="P4576" s="69">
        <v>3740</v>
      </c>
      <c r="Q4576" s="34" t="s">
        <v>16748</v>
      </c>
      <c r="R4576" s="34" t="s">
        <v>16759</v>
      </c>
      <c r="S4576" s="69">
        <v>31487</v>
      </c>
      <c r="T4576" s="70" t="s">
        <v>16760</v>
      </c>
      <c r="U4576" s="34" t="s">
        <v>3704</v>
      </c>
      <c r="V4576" s="34" t="s">
        <v>3704</v>
      </c>
      <c r="W4576" s="34" t="s">
        <v>3705</v>
      </c>
      <c r="X4576" s="34" t="s">
        <v>3472</v>
      </c>
    </row>
    <row r="4577" spans="14:24" x14ac:dyDescent="0.25">
      <c r="N4577" s="34" t="s">
        <v>3472</v>
      </c>
      <c r="O4577" s="34" t="s">
        <v>16352</v>
      </c>
      <c r="P4577" s="69">
        <v>3740</v>
      </c>
      <c r="Q4577" s="34" t="s">
        <v>16748</v>
      </c>
      <c r="R4577" s="34" t="s">
        <v>16761</v>
      </c>
      <c r="S4577" s="69">
        <v>31488</v>
      </c>
      <c r="T4577" s="70" t="s">
        <v>16762</v>
      </c>
      <c r="U4577" s="34" t="s">
        <v>3704</v>
      </c>
      <c r="V4577" s="34" t="s">
        <v>3704</v>
      </c>
      <c r="W4577" s="34" t="s">
        <v>3705</v>
      </c>
      <c r="X4577" s="34" t="s">
        <v>3472</v>
      </c>
    </row>
    <row r="4578" spans="14:24" x14ac:dyDescent="0.25">
      <c r="N4578" s="34" t="s">
        <v>3472</v>
      </c>
      <c r="O4578" s="34" t="s">
        <v>16352</v>
      </c>
      <c r="P4578" s="69">
        <v>3740</v>
      </c>
      <c r="Q4578" s="34" t="s">
        <v>16748</v>
      </c>
      <c r="R4578" s="34" t="s">
        <v>16763</v>
      </c>
      <c r="S4578" s="69">
        <v>33686</v>
      </c>
      <c r="T4578" s="70" t="s">
        <v>16764</v>
      </c>
      <c r="U4578" s="34" t="s">
        <v>3704</v>
      </c>
      <c r="V4578" s="34" t="s">
        <v>3704</v>
      </c>
      <c r="W4578" s="34" t="s">
        <v>3705</v>
      </c>
      <c r="X4578" s="34" t="s">
        <v>3472</v>
      </c>
    </row>
    <row r="4579" spans="14:24" x14ac:dyDescent="0.25">
      <c r="N4579" s="34" t="s">
        <v>3472</v>
      </c>
      <c r="O4579" s="34" t="s">
        <v>16352</v>
      </c>
      <c r="P4579" s="69">
        <v>3740</v>
      </c>
      <c r="Q4579" s="34" t="s">
        <v>16748</v>
      </c>
      <c r="R4579" s="34" t="s">
        <v>16765</v>
      </c>
      <c r="S4579" s="69">
        <v>41966</v>
      </c>
      <c r="T4579" s="70" t="s">
        <v>16766</v>
      </c>
      <c r="U4579" s="34" t="s">
        <v>3704</v>
      </c>
      <c r="V4579" s="34" t="s">
        <v>3704</v>
      </c>
      <c r="W4579" s="34" t="s">
        <v>3705</v>
      </c>
      <c r="X4579" s="34" t="s">
        <v>3472</v>
      </c>
    </row>
    <row r="4580" spans="14:24" x14ac:dyDescent="0.25">
      <c r="N4580" s="34" t="s">
        <v>3472</v>
      </c>
      <c r="O4580" s="34" t="s">
        <v>16352</v>
      </c>
      <c r="P4580" s="69">
        <v>3740</v>
      </c>
      <c r="Q4580" s="34" t="s">
        <v>16748</v>
      </c>
      <c r="R4580" s="34" t="s">
        <v>16767</v>
      </c>
      <c r="S4580" s="69">
        <v>373</v>
      </c>
      <c r="T4580" s="70" t="s">
        <v>16768</v>
      </c>
      <c r="U4580" s="34" t="s">
        <v>3704</v>
      </c>
      <c r="V4580" s="34" t="s">
        <v>3704</v>
      </c>
      <c r="W4580" s="34" t="s">
        <v>3705</v>
      </c>
      <c r="X4580" s="34" t="s">
        <v>3472</v>
      </c>
    </row>
    <row r="4581" spans="14:24" x14ac:dyDescent="0.25">
      <c r="N4581" s="34" t="s">
        <v>3472</v>
      </c>
      <c r="O4581" s="34" t="s">
        <v>16352</v>
      </c>
      <c r="P4581" s="69">
        <v>3740</v>
      </c>
      <c r="Q4581" s="34" t="s">
        <v>16748</v>
      </c>
      <c r="R4581" s="34" t="s">
        <v>16769</v>
      </c>
      <c r="S4581" s="69">
        <v>46817</v>
      </c>
      <c r="T4581" s="34" t="s">
        <v>16770</v>
      </c>
      <c r="U4581" s="34" t="s">
        <v>3704</v>
      </c>
      <c r="V4581" s="34" t="s">
        <v>3704</v>
      </c>
      <c r="W4581" s="34" t="s">
        <v>3705</v>
      </c>
      <c r="X4581" s="34" t="s">
        <v>3472</v>
      </c>
    </row>
    <row r="4582" spans="14:24" x14ac:dyDescent="0.25">
      <c r="N4582" s="34" t="s">
        <v>3472</v>
      </c>
      <c r="O4582" s="34" t="s">
        <v>16352</v>
      </c>
      <c r="P4582" s="69">
        <v>3740</v>
      </c>
      <c r="Q4582" s="34" t="s">
        <v>16748</v>
      </c>
      <c r="R4582" s="34" t="s">
        <v>16771</v>
      </c>
      <c r="S4582" s="69">
        <v>46823</v>
      </c>
      <c r="T4582" s="70" t="s">
        <v>16772</v>
      </c>
      <c r="U4582" s="34" t="s">
        <v>3704</v>
      </c>
      <c r="V4582" s="34" t="s">
        <v>3704</v>
      </c>
      <c r="W4582" s="34" t="s">
        <v>3705</v>
      </c>
      <c r="X4582" s="34" t="s">
        <v>3472</v>
      </c>
    </row>
    <row r="4583" spans="14:24" x14ac:dyDescent="0.25">
      <c r="N4583" s="34" t="s">
        <v>3472</v>
      </c>
      <c r="O4583" s="34" t="s">
        <v>16352</v>
      </c>
      <c r="P4583" s="69">
        <v>3740</v>
      </c>
      <c r="Q4583" s="34" t="s">
        <v>16748</v>
      </c>
      <c r="R4583" s="34" t="s">
        <v>16773</v>
      </c>
      <c r="S4583" s="69">
        <v>46824</v>
      </c>
      <c r="T4583" s="70" t="s">
        <v>16774</v>
      </c>
      <c r="U4583" s="34" t="s">
        <v>3704</v>
      </c>
      <c r="V4583" s="34" t="s">
        <v>3704</v>
      </c>
      <c r="W4583" s="34" t="s">
        <v>3705</v>
      </c>
      <c r="X4583" s="34" t="s">
        <v>3472</v>
      </c>
    </row>
    <row r="4584" spans="14:24" x14ac:dyDescent="0.25">
      <c r="N4584" s="34" t="s">
        <v>3472</v>
      </c>
      <c r="O4584" s="34" t="s">
        <v>16352</v>
      </c>
      <c r="P4584" s="69">
        <v>3740</v>
      </c>
      <c r="Q4584" s="34" t="s">
        <v>16748</v>
      </c>
      <c r="R4584" s="34" t="s">
        <v>16775</v>
      </c>
      <c r="S4584" s="69">
        <v>52837</v>
      </c>
      <c r="T4584" s="70" t="s">
        <v>16776</v>
      </c>
      <c r="U4584" s="34" t="s">
        <v>3704</v>
      </c>
      <c r="V4584" s="34" t="s">
        <v>3704</v>
      </c>
      <c r="W4584" s="34" t="s">
        <v>3705</v>
      </c>
      <c r="X4584" s="34" t="s">
        <v>3472</v>
      </c>
    </row>
    <row r="4585" spans="14:24" x14ac:dyDescent="0.25">
      <c r="N4585" s="34" t="s">
        <v>3472</v>
      </c>
      <c r="O4585" s="34" t="s">
        <v>16352</v>
      </c>
      <c r="P4585" s="69">
        <v>3740</v>
      </c>
      <c r="Q4585" s="34" t="s">
        <v>16748</v>
      </c>
      <c r="R4585" s="34" t="s">
        <v>16777</v>
      </c>
      <c r="S4585" s="69">
        <v>52973</v>
      </c>
      <c r="T4585" s="70" t="s">
        <v>16778</v>
      </c>
      <c r="U4585" s="34" t="s">
        <v>3704</v>
      </c>
      <c r="V4585" s="34" t="s">
        <v>3704</v>
      </c>
      <c r="W4585" s="34" t="s">
        <v>3705</v>
      </c>
      <c r="X4585" s="34" t="s">
        <v>3472</v>
      </c>
    </row>
    <row r="4586" spans="14:24" x14ac:dyDescent="0.25">
      <c r="N4586" s="34" t="s">
        <v>3472</v>
      </c>
      <c r="O4586" s="34" t="s">
        <v>16352</v>
      </c>
      <c r="P4586" s="69">
        <v>3740</v>
      </c>
      <c r="Q4586" s="34" t="s">
        <v>16748</v>
      </c>
      <c r="R4586" s="34" t="s">
        <v>16779</v>
      </c>
      <c r="S4586" s="69">
        <v>52989</v>
      </c>
      <c r="T4586" s="34" t="s">
        <v>16780</v>
      </c>
      <c r="U4586" s="34" t="s">
        <v>3704</v>
      </c>
      <c r="V4586" s="34" t="s">
        <v>3704</v>
      </c>
      <c r="W4586" s="34" t="s">
        <v>16781</v>
      </c>
      <c r="X4586" s="34" t="s">
        <v>3472</v>
      </c>
    </row>
    <row r="4587" spans="14:24" x14ac:dyDescent="0.25">
      <c r="N4587" s="34" t="s">
        <v>3472</v>
      </c>
      <c r="O4587" s="34" t="s">
        <v>16352</v>
      </c>
      <c r="P4587" s="69">
        <v>3740</v>
      </c>
      <c r="Q4587" s="34" t="s">
        <v>16748</v>
      </c>
      <c r="R4587" s="34" t="s">
        <v>16782</v>
      </c>
      <c r="S4587" s="69">
        <v>53010</v>
      </c>
      <c r="T4587" s="34" t="s">
        <v>16783</v>
      </c>
      <c r="U4587" s="34" t="s">
        <v>3704</v>
      </c>
      <c r="V4587" s="34" t="s">
        <v>3704</v>
      </c>
      <c r="W4587" s="34" t="s">
        <v>16781</v>
      </c>
      <c r="X4587" s="34" t="s">
        <v>3472</v>
      </c>
    </row>
    <row r="4588" spans="14:24" x14ac:dyDescent="0.25">
      <c r="N4588" s="34" t="s">
        <v>3472</v>
      </c>
      <c r="O4588" s="34" t="s">
        <v>16352</v>
      </c>
      <c r="P4588" s="69">
        <v>3740</v>
      </c>
      <c r="Q4588" s="34" t="s">
        <v>16748</v>
      </c>
      <c r="R4588" s="34" t="s">
        <v>16784</v>
      </c>
      <c r="S4588" s="69">
        <v>53019</v>
      </c>
      <c r="T4588" s="34" t="s">
        <v>16785</v>
      </c>
      <c r="U4588" s="34" t="s">
        <v>3704</v>
      </c>
      <c r="V4588" s="34" t="s">
        <v>3704</v>
      </c>
      <c r="W4588" s="34" t="s">
        <v>16781</v>
      </c>
      <c r="X4588" s="34" t="s">
        <v>3472</v>
      </c>
    </row>
    <row r="4589" spans="14:24" x14ac:dyDescent="0.25">
      <c r="N4589" s="34" t="s">
        <v>3472</v>
      </c>
      <c r="O4589" s="34" t="s">
        <v>16352</v>
      </c>
      <c r="P4589" s="69">
        <v>3740</v>
      </c>
      <c r="Q4589" s="34" t="s">
        <v>16748</v>
      </c>
      <c r="R4589" s="34" t="s">
        <v>16786</v>
      </c>
      <c r="S4589" s="69">
        <v>53020</v>
      </c>
      <c r="T4589" s="34" t="s">
        <v>16787</v>
      </c>
      <c r="U4589" s="34" t="s">
        <v>3704</v>
      </c>
      <c r="V4589" s="34" t="s">
        <v>3704</v>
      </c>
      <c r="W4589" s="34" t="s">
        <v>16781</v>
      </c>
      <c r="X4589" s="34" t="s">
        <v>3472</v>
      </c>
    </row>
    <row r="4590" spans="14:24" x14ac:dyDescent="0.25">
      <c r="N4590" s="34" t="s">
        <v>3472</v>
      </c>
      <c r="O4590" s="34" t="s">
        <v>16352</v>
      </c>
      <c r="P4590" s="69">
        <v>3740</v>
      </c>
      <c r="Q4590" s="34" t="s">
        <v>16748</v>
      </c>
      <c r="R4590" s="34" t="s">
        <v>16788</v>
      </c>
      <c r="S4590" s="69">
        <v>53034</v>
      </c>
      <c r="T4590" s="34" t="s">
        <v>16789</v>
      </c>
      <c r="U4590" s="34" t="s">
        <v>3704</v>
      </c>
      <c r="V4590" s="34" t="s">
        <v>3704</v>
      </c>
      <c r="W4590" s="34" t="s">
        <v>16781</v>
      </c>
      <c r="X4590" s="34" t="s">
        <v>3472</v>
      </c>
    </row>
    <row r="4591" spans="14:24" x14ac:dyDescent="0.25">
      <c r="N4591" s="34" t="s">
        <v>3472</v>
      </c>
      <c r="O4591" s="34" t="s">
        <v>16352</v>
      </c>
      <c r="P4591" s="69">
        <v>3740</v>
      </c>
      <c r="Q4591" s="34" t="s">
        <v>16748</v>
      </c>
      <c r="R4591" s="34" t="s">
        <v>16790</v>
      </c>
      <c r="S4591" s="69">
        <v>56192</v>
      </c>
      <c r="T4591" s="70" t="s">
        <v>16791</v>
      </c>
      <c r="U4591" s="34" t="s">
        <v>3704</v>
      </c>
      <c r="V4591" s="34" t="s">
        <v>3704</v>
      </c>
      <c r="W4591" s="34" t="s">
        <v>3705</v>
      </c>
      <c r="X4591" s="34" t="s">
        <v>3472</v>
      </c>
    </row>
    <row r="4592" spans="14:24" x14ac:dyDescent="0.25">
      <c r="N4592" s="34" t="s">
        <v>3472</v>
      </c>
      <c r="O4592" s="34" t="s">
        <v>16352</v>
      </c>
      <c r="P4592" s="69">
        <v>3740</v>
      </c>
      <c r="Q4592" s="34" t="s">
        <v>16748</v>
      </c>
      <c r="R4592" s="34" t="s">
        <v>16792</v>
      </c>
      <c r="S4592" s="69">
        <v>56209</v>
      </c>
      <c r="T4592" s="70" t="s">
        <v>16793</v>
      </c>
      <c r="U4592" s="34" t="s">
        <v>3704</v>
      </c>
      <c r="V4592" s="34" t="s">
        <v>3704</v>
      </c>
      <c r="W4592" s="34" t="s">
        <v>3705</v>
      </c>
      <c r="X4592" s="34" t="s">
        <v>3472</v>
      </c>
    </row>
    <row r="4593" spans="14:24" x14ac:dyDescent="0.25">
      <c r="N4593" s="34" t="s">
        <v>3472</v>
      </c>
      <c r="O4593" s="34" t="s">
        <v>16352</v>
      </c>
      <c r="P4593" s="69">
        <v>3740</v>
      </c>
      <c r="Q4593" s="34" t="s">
        <v>16748</v>
      </c>
      <c r="R4593" s="34" t="s">
        <v>16794</v>
      </c>
      <c r="S4593" s="69">
        <v>17372</v>
      </c>
      <c r="T4593" s="70" t="s">
        <v>16795</v>
      </c>
      <c r="U4593" s="34" t="s">
        <v>3704</v>
      </c>
      <c r="V4593" s="34" t="s">
        <v>3704</v>
      </c>
      <c r="W4593" s="34" t="s">
        <v>3705</v>
      </c>
      <c r="X4593" s="34" t="s">
        <v>3472</v>
      </c>
    </row>
    <row r="4594" spans="14:24" x14ac:dyDescent="0.25">
      <c r="N4594" s="34" t="s">
        <v>3472</v>
      </c>
      <c r="O4594" s="34" t="s">
        <v>16352</v>
      </c>
      <c r="P4594" s="69">
        <v>3740</v>
      </c>
      <c r="Q4594" s="34" t="s">
        <v>16748</v>
      </c>
      <c r="R4594" s="34" t="s">
        <v>16796</v>
      </c>
      <c r="S4594" s="69">
        <v>60876</v>
      </c>
      <c r="T4594" s="70" t="s">
        <v>16797</v>
      </c>
      <c r="U4594" s="34" t="s">
        <v>3704</v>
      </c>
      <c r="V4594" s="34" t="s">
        <v>3704</v>
      </c>
      <c r="W4594" s="34" t="s">
        <v>3705</v>
      </c>
      <c r="X4594" s="34" t="s">
        <v>3472</v>
      </c>
    </row>
    <row r="4595" spans="14:24" x14ac:dyDescent="0.25">
      <c r="N4595" s="34" t="s">
        <v>3472</v>
      </c>
      <c r="O4595" s="34" t="s">
        <v>16352</v>
      </c>
      <c r="P4595" s="69">
        <v>3740</v>
      </c>
      <c r="Q4595" s="34" t="s">
        <v>16748</v>
      </c>
      <c r="R4595" s="34" t="s">
        <v>16798</v>
      </c>
      <c r="S4595" s="69">
        <v>20610</v>
      </c>
      <c r="T4595" s="34" t="s">
        <v>16799</v>
      </c>
      <c r="U4595" s="34" t="s">
        <v>3704</v>
      </c>
      <c r="V4595" s="34" t="s">
        <v>3704</v>
      </c>
      <c r="W4595" s="34" t="s">
        <v>3705</v>
      </c>
      <c r="X4595" s="34" t="s">
        <v>3472</v>
      </c>
    </row>
    <row r="4596" spans="14:24" x14ac:dyDescent="0.25">
      <c r="N4596" s="34" t="s">
        <v>3472</v>
      </c>
      <c r="O4596" s="34" t="s">
        <v>16352</v>
      </c>
      <c r="P4596" s="69">
        <v>3740</v>
      </c>
      <c r="Q4596" s="34" t="s">
        <v>16748</v>
      </c>
      <c r="R4596" s="34" t="s">
        <v>16800</v>
      </c>
      <c r="S4596" s="69">
        <v>291</v>
      </c>
      <c r="T4596" s="70" t="s">
        <v>16801</v>
      </c>
      <c r="U4596" s="34" t="s">
        <v>3704</v>
      </c>
      <c r="V4596" s="34" t="s">
        <v>3704</v>
      </c>
      <c r="W4596" s="34" t="s">
        <v>3705</v>
      </c>
      <c r="X4596" s="34" t="s">
        <v>3472</v>
      </c>
    </row>
    <row r="4597" spans="14:24" x14ac:dyDescent="0.25">
      <c r="N4597" s="34" t="s">
        <v>3472</v>
      </c>
      <c r="O4597" s="34" t="s">
        <v>16352</v>
      </c>
      <c r="P4597" s="69">
        <v>3740</v>
      </c>
      <c r="Q4597" s="34" t="s">
        <v>16748</v>
      </c>
      <c r="R4597" s="34" t="s">
        <v>16802</v>
      </c>
      <c r="S4597" s="69">
        <v>381</v>
      </c>
      <c r="T4597" s="70" t="s">
        <v>16803</v>
      </c>
      <c r="U4597" s="34" t="s">
        <v>3704</v>
      </c>
      <c r="V4597" s="34" t="s">
        <v>3704</v>
      </c>
      <c r="W4597" s="34" t="s">
        <v>3705</v>
      </c>
      <c r="X4597" s="34" t="s">
        <v>3472</v>
      </c>
    </row>
    <row r="4598" spans="14:24" x14ac:dyDescent="0.25">
      <c r="N4598" s="34" t="s">
        <v>3472</v>
      </c>
      <c r="O4598" s="34" t="s">
        <v>16352</v>
      </c>
      <c r="P4598" s="69">
        <v>3740</v>
      </c>
      <c r="Q4598" s="34" t="s">
        <v>16748</v>
      </c>
      <c r="R4598" s="34" t="s">
        <v>16804</v>
      </c>
      <c r="S4598" s="69">
        <v>16990</v>
      </c>
      <c r="T4598" s="70" t="s">
        <v>16805</v>
      </c>
      <c r="U4598" s="34" t="s">
        <v>3704</v>
      </c>
      <c r="V4598" s="34" t="s">
        <v>3704</v>
      </c>
      <c r="W4598" s="34" t="s">
        <v>16806</v>
      </c>
      <c r="X4598" s="34" t="s">
        <v>3472</v>
      </c>
    </row>
    <row r="4599" spans="14:24" x14ac:dyDescent="0.25">
      <c r="N4599" s="34" t="s">
        <v>3472</v>
      </c>
      <c r="O4599" s="34" t="s">
        <v>16352</v>
      </c>
      <c r="P4599" s="69">
        <v>3740</v>
      </c>
      <c r="Q4599" s="34" t="s">
        <v>16748</v>
      </c>
      <c r="R4599" s="34" t="s">
        <v>16807</v>
      </c>
      <c r="S4599" s="69">
        <v>146</v>
      </c>
      <c r="T4599" s="70" t="s">
        <v>16808</v>
      </c>
      <c r="U4599" s="34" t="s">
        <v>3704</v>
      </c>
      <c r="V4599" s="34" t="s">
        <v>3704</v>
      </c>
      <c r="W4599" s="34" t="s">
        <v>3705</v>
      </c>
      <c r="X4599" s="34" t="s">
        <v>3472</v>
      </c>
    </row>
    <row r="4600" spans="14:24" x14ac:dyDescent="0.25">
      <c r="N4600" s="34" t="s">
        <v>3472</v>
      </c>
      <c r="O4600" s="34" t="s">
        <v>16352</v>
      </c>
      <c r="P4600" s="69">
        <v>3740</v>
      </c>
      <c r="Q4600" s="34" t="s">
        <v>16748</v>
      </c>
      <c r="R4600" s="34" t="s">
        <v>16809</v>
      </c>
      <c r="S4600" s="69">
        <v>156</v>
      </c>
      <c r="T4600" s="70" t="s">
        <v>16810</v>
      </c>
      <c r="U4600" s="34" t="s">
        <v>3704</v>
      </c>
      <c r="V4600" s="34" t="s">
        <v>3704</v>
      </c>
      <c r="W4600" s="70" t="s">
        <v>16811</v>
      </c>
      <c r="X4600" s="34" t="s">
        <v>3472</v>
      </c>
    </row>
    <row r="4601" spans="14:24" x14ac:dyDescent="0.25">
      <c r="N4601" s="34" t="s">
        <v>3472</v>
      </c>
      <c r="O4601" s="34" t="s">
        <v>16352</v>
      </c>
      <c r="P4601" s="69">
        <v>3740</v>
      </c>
      <c r="Q4601" s="34" t="s">
        <v>16748</v>
      </c>
      <c r="R4601" s="34" t="s">
        <v>16812</v>
      </c>
      <c r="S4601" s="69">
        <v>160</v>
      </c>
      <c r="T4601" s="70" t="s">
        <v>16813</v>
      </c>
      <c r="U4601" s="34" t="s">
        <v>3704</v>
      </c>
      <c r="V4601" s="34" t="s">
        <v>3704</v>
      </c>
      <c r="W4601" s="34" t="s">
        <v>3705</v>
      </c>
      <c r="X4601" s="34" t="s">
        <v>3472</v>
      </c>
    </row>
    <row r="4602" spans="14:24" x14ac:dyDescent="0.25">
      <c r="N4602" s="34" t="s">
        <v>3472</v>
      </c>
      <c r="O4602" s="34" t="s">
        <v>16352</v>
      </c>
      <c r="P4602" s="69">
        <v>3740</v>
      </c>
      <c r="Q4602" s="34" t="s">
        <v>16748</v>
      </c>
      <c r="R4602" s="34" t="s">
        <v>16814</v>
      </c>
      <c r="S4602" s="69">
        <v>162</v>
      </c>
      <c r="T4602" s="70" t="s">
        <v>16815</v>
      </c>
      <c r="U4602" s="34" t="s">
        <v>3704</v>
      </c>
      <c r="V4602" s="34" t="s">
        <v>3704</v>
      </c>
      <c r="W4602" s="34" t="s">
        <v>3705</v>
      </c>
      <c r="X4602" s="34" t="s">
        <v>3472</v>
      </c>
    </row>
    <row r="4603" spans="14:24" x14ac:dyDescent="0.25">
      <c r="N4603" s="34" t="s">
        <v>3472</v>
      </c>
      <c r="O4603" s="34" t="s">
        <v>16352</v>
      </c>
      <c r="P4603" s="69">
        <v>3740</v>
      </c>
      <c r="Q4603" s="34" t="s">
        <v>16748</v>
      </c>
      <c r="R4603" s="34" t="s">
        <v>16816</v>
      </c>
      <c r="S4603" s="69">
        <v>164</v>
      </c>
      <c r="T4603" s="70" t="s">
        <v>16817</v>
      </c>
      <c r="U4603" s="34" t="s">
        <v>3704</v>
      </c>
      <c r="V4603" s="34" t="s">
        <v>3704</v>
      </c>
      <c r="W4603" s="34" t="s">
        <v>3705</v>
      </c>
      <c r="X4603" s="34" t="s">
        <v>3472</v>
      </c>
    </row>
    <row r="4604" spans="14:24" x14ac:dyDescent="0.25">
      <c r="N4604" s="34" t="s">
        <v>3472</v>
      </c>
      <c r="O4604" s="34" t="s">
        <v>16352</v>
      </c>
      <c r="P4604" s="69">
        <v>3740</v>
      </c>
      <c r="Q4604" s="34" t="s">
        <v>16748</v>
      </c>
      <c r="R4604" s="34" t="s">
        <v>16818</v>
      </c>
      <c r="S4604" s="69">
        <v>166</v>
      </c>
      <c r="T4604" s="70" t="s">
        <v>16819</v>
      </c>
      <c r="U4604" s="34" t="s">
        <v>3704</v>
      </c>
      <c r="V4604" s="34" t="s">
        <v>3704</v>
      </c>
      <c r="W4604" s="34" t="s">
        <v>3705</v>
      </c>
      <c r="X4604" s="34" t="s">
        <v>3472</v>
      </c>
    </row>
    <row r="4605" spans="14:24" x14ac:dyDescent="0.25">
      <c r="N4605" s="34" t="s">
        <v>3472</v>
      </c>
      <c r="O4605" s="34" t="s">
        <v>16352</v>
      </c>
      <c r="P4605" s="69">
        <v>3740</v>
      </c>
      <c r="Q4605" s="34" t="s">
        <v>16748</v>
      </c>
      <c r="R4605" s="34" t="s">
        <v>16820</v>
      </c>
      <c r="S4605" s="69">
        <v>168</v>
      </c>
      <c r="T4605" s="70" t="s">
        <v>16821</v>
      </c>
      <c r="U4605" s="34" t="s">
        <v>3704</v>
      </c>
      <c r="V4605" s="34" t="s">
        <v>3704</v>
      </c>
      <c r="W4605" s="34" t="s">
        <v>3705</v>
      </c>
      <c r="X4605" s="34" t="s">
        <v>3472</v>
      </c>
    </row>
    <row r="4606" spans="14:24" x14ac:dyDescent="0.25">
      <c r="N4606" s="34" t="s">
        <v>3472</v>
      </c>
      <c r="O4606" s="34" t="s">
        <v>16352</v>
      </c>
      <c r="P4606" s="69">
        <v>3740</v>
      </c>
      <c r="Q4606" s="34" t="s">
        <v>16748</v>
      </c>
      <c r="R4606" s="34" t="s">
        <v>16822</v>
      </c>
      <c r="S4606" s="69">
        <v>170</v>
      </c>
      <c r="T4606" s="70" t="s">
        <v>16823</v>
      </c>
      <c r="U4606" s="34" t="s">
        <v>3704</v>
      </c>
      <c r="V4606" s="34" t="s">
        <v>3704</v>
      </c>
      <c r="W4606" s="34" t="s">
        <v>3705</v>
      </c>
      <c r="X4606" s="34" t="s">
        <v>3472</v>
      </c>
    </row>
    <row r="4607" spans="14:24" x14ac:dyDescent="0.25">
      <c r="N4607" s="34" t="s">
        <v>3472</v>
      </c>
      <c r="O4607" s="34" t="s">
        <v>16352</v>
      </c>
      <c r="P4607" s="69">
        <v>3740</v>
      </c>
      <c r="Q4607" s="34" t="s">
        <v>16748</v>
      </c>
      <c r="R4607" s="34" t="s">
        <v>16824</v>
      </c>
      <c r="S4607" s="69">
        <v>172</v>
      </c>
      <c r="T4607" s="70" t="s">
        <v>16825</v>
      </c>
      <c r="U4607" s="34" t="s">
        <v>3704</v>
      </c>
      <c r="V4607" s="34" t="s">
        <v>3704</v>
      </c>
      <c r="W4607" s="34" t="s">
        <v>3705</v>
      </c>
      <c r="X4607" s="34" t="s">
        <v>3472</v>
      </c>
    </row>
    <row r="4608" spans="14:24" x14ac:dyDescent="0.25">
      <c r="N4608" s="34" t="s">
        <v>3472</v>
      </c>
      <c r="O4608" s="34" t="s">
        <v>16352</v>
      </c>
      <c r="P4608" s="69">
        <v>3740</v>
      </c>
      <c r="Q4608" s="34" t="s">
        <v>16748</v>
      </c>
      <c r="R4608" s="34" t="s">
        <v>16826</v>
      </c>
      <c r="S4608" s="69">
        <v>21729</v>
      </c>
      <c r="T4608" s="70" t="s">
        <v>16827</v>
      </c>
      <c r="U4608" s="34" t="s">
        <v>3704</v>
      </c>
      <c r="V4608" s="34" t="s">
        <v>3704</v>
      </c>
      <c r="W4608" s="34" t="s">
        <v>3705</v>
      </c>
      <c r="X4608" s="34" t="s">
        <v>3472</v>
      </c>
    </row>
    <row r="4609" spans="14:24" x14ac:dyDescent="0.25">
      <c r="N4609" s="34" t="s">
        <v>3472</v>
      </c>
      <c r="O4609" s="34" t="s">
        <v>16352</v>
      </c>
      <c r="P4609" s="69">
        <v>3740</v>
      </c>
      <c r="Q4609" s="34" t="s">
        <v>16748</v>
      </c>
      <c r="R4609" s="34" t="s">
        <v>16828</v>
      </c>
      <c r="S4609" s="69">
        <v>10768</v>
      </c>
      <c r="T4609" s="70" t="s">
        <v>16829</v>
      </c>
      <c r="U4609" s="34" t="s">
        <v>3704</v>
      </c>
      <c r="V4609" s="34" t="s">
        <v>3704</v>
      </c>
      <c r="W4609" s="34" t="s">
        <v>3705</v>
      </c>
      <c r="X4609" s="34" t="s">
        <v>3472</v>
      </c>
    </row>
    <row r="4610" spans="14:24" x14ac:dyDescent="0.25">
      <c r="N4610" s="34" t="s">
        <v>3472</v>
      </c>
      <c r="O4610" s="34" t="s">
        <v>16352</v>
      </c>
      <c r="P4610" s="69">
        <v>3740</v>
      </c>
      <c r="Q4610" s="34" t="s">
        <v>16748</v>
      </c>
      <c r="R4610" s="34" t="s">
        <v>16830</v>
      </c>
      <c r="S4610" s="69">
        <v>19189</v>
      </c>
      <c r="T4610" s="70" t="s">
        <v>16831</v>
      </c>
      <c r="U4610" s="34" t="s">
        <v>4638</v>
      </c>
      <c r="V4610" s="34" t="s">
        <v>4639</v>
      </c>
      <c r="W4610" s="34" t="s">
        <v>16832</v>
      </c>
      <c r="X4610" s="34" t="s">
        <v>3472</v>
      </c>
    </row>
    <row r="4611" spans="14:24" x14ac:dyDescent="0.25">
      <c r="N4611" s="34" t="s">
        <v>3472</v>
      </c>
      <c r="O4611" s="34" t="s">
        <v>16352</v>
      </c>
      <c r="P4611" s="69">
        <v>3740</v>
      </c>
      <c r="Q4611" s="34" t="s">
        <v>16748</v>
      </c>
      <c r="R4611" s="34" t="s">
        <v>16833</v>
      </c>
      <c r="S4611" s="69">
        <v>19206</v>
      </c>
      <c r="T4611" s="70" t="s">
        <v>16834</v>
      </c>
      <c r="U4611" s="34" t="s">
        <v>4638</v>
      </c>
      <c r="V4611" s="34" t="s">
        <v>4639</v>
      </c>
      <c r="W4611" s="34" t="s">
        <v>16832</v>
      </c>
      <c r="X4611" s="34" t="s">
        <v>3472</v>
      </c>
    </row>
    <row r="4612" spans="14:24" x14ac:dyDescent="0.25">
      <c r="N4612" s="34" t="s">
        <v>3472</v>
      </c>
      <c r="O4612" s="34" t="s">
        <v>16352</v>
      </c>
      <c r="P4612" s="69">
        <v>3740</v>
      </c>
      <c r="Q4612" s="34" t="s">
        <v>16748</v>
      </c>
      <c r="R4612" s="34" t="s">
        <v>16835</v>
      </c>
      <c r="S4612" s="69">
        <v>19250</v>
      </c>
      <c r="T4612" s="70" t="s">
        <v>16836</v>
      </c>
      <c r="U4612" s="34" t="s">
        <v>4638</v>
      </c>
      <c r="V4612" s="34" t="s">
        <v>4639</v>
      </c>
      <c r="W4612" s="34" t="s">
        <v>16832</v>
      </c>
      <c r="X4612" s="34" t="s">
        <v>3472</v>
      </c>
    </row>
    <row r="4613" spans="14:24" x14ac:dyDescent="0.25">
      <c r="N4613" s="34" t="s">
        <v>3472</v>
      </c>
      <c r="O4613" s="34" t="s">
        <v>16352</v>
      </c>
      <c r="P4613" s="69">
        <v>3740</v>
      </c>
      <c r="Q4613" s="34" t="s">
        <v>16748</v>
      </c>
      <c r="R4613" s="34" t="s">
        <v>16837</v>
      </c>
      <c r="S4613" s="69">
        <v>21933</v>
      </c>
      <c r="T4613" s="70" t="s">
        <v>16838</v>
      </c>
      <c r="U4613" s="34" t="s">
        <v>3708</v>
      </c>
      <c r="V4613" s="34" t="s">
        <v>3708</v>
      </c>
      <c r="W4613" s="34" t="s">
        <v>3792</v>
      </c>
      <c r="X4613" s="34" t="s">
        <v>3472</v>
      </c>
    </row>
    <row r="4614" spans="14:24" x14ac:dyDescent="0.25">
      <c r="N4614" s="34" t="s">
        <v>3472</v>
      </c>
      <c r="O4614" s="34" t="s">
        <v>16352</v>
      </c>
      <c r="P4614" s="69">
        <v>3740</v>
      </c>
      <c r="Q4614" s="34" t="s">
        <v>16748</v>
      </c>
      <c r="R4614" s="34" t="s">
        <v>16839</v>
      </c>
      <c r="S4614" s="69">
        <v>21974</v>
      </c>
      <c r="T4614" s="70" t="s">
        <v>16840</v>
      </c>
      <c r="U4614" s="34" t="s">
        <v>3708</v>
      </c>
      <c r="V4614" s="34" t="s">
        <v>3708</v>
      </c>
      <c r="W4614" s="34" t="s">
        <v>3792</v>
      </c>
      <c r="X4614" s="34" t="s">
        <v>3472</v>
      </c>
    </row>
    <row r="4615" spans="14:24" x14ac:dyDescent="0.25">
      <c r="N4615" s="34" t="s">
        <v>3472</v>
      </c>
      <c r="O4615" s="34" t="s">
        <v>16352</v>
      </c>
      <c r="P4615" s="69">
        <v>3740</v>
      </c>
      <c r="Q4615" s="34" t="s">
        <v>16748</v>
      </c>
      <c r="R4615" s="34" t="s">
        <v>16841</v>
      </c>
      <c r="S4615" s="69">
        <v>21924</v>
      </c>
      <c r="T4615" s="70" t="s">
        <v>16842</v>
      </c>
      <c r="U4615" s="34" t="s">
        <v>3708</v>
      </c>
      <c r="V4615" s="34" t="s">
        <v>3708</v>
      </c>
      <c r="W4615" s="34" t="s">
        <v>3792</v>
      </c>
      <c r="X4615" s="34" t="s">
        <v>3472</v>
      </c>
    </row>
    <row r="4616" spans="14:24" x14ac:dyDescent="0.25">
      <c r="N4616" s="34" t="s">
        <v>3472</v>
      </c>
      <c r="O4616" s="34" t="s">
        <v>16352</v>
      </c>
      <c r="P4616" s="69">
        <v>3740</v>
      </c>
      <c r="Q4616" s="34" t="s">
        <v>16748</v>
      </c>
      <c r="R4616" s="34" t="s">
        <v>16843</v>
      </c>
      <c r="S4616" s="69">
        <v>11181</v>
      </c>
      <c r="T4616" s="70" t="s">
        <v>16844</v>
      </c>
      <c r="U4616" s="34" t="s">
        <v>3704</v>
      </c>
      <c r="V4616" s="34" t="s">
        <v>3704</v>
      </c>
      <c r="W4616" s="34" t="s">
        <v>3705</v>
      </c>
      <c r="X4616" s="34" t="s">
        <v>3472</v>
      </c>
    </row>
    <row r="4617" spans="14:24" x14ac:dyDescent="0.25">
      <c r="N4617" s="34" t="s">
        <v>3472</v>
      </c>
      <c r="O4617" s="34" t="s">
        <v>16352</v>
      </c>
      <c r="P4617" s="69">
        <v>3740</v>
      </c>
      <c r="Q4617" s="34" t="s">
        <v>16748</v>
      </c>
      <c r="R4617" s="34" t="s">
        <v>16845</v>
      </c>
      <c r="S4617" s="69">
        <v>21286</v>
      </c>
      <c r="T4617" s="70" t="s">
        <v>16846</v>
      </c>
      <c r="U4617" s="34" t="s">
        <v>4638</v>
      </c>
      <c r="V4617" s="34" t="s">
        <v>4639</v>
      </c>
      <c r="W4617" s="34" t="s">
        <v>16847</v>
      </c>
      <c r="X4617" s="34" t="s">
        <v>3472</v>
      </c>
    </row>
    <row r="4618" spans="14:24" x14ac:dyDescent="0.25">
      <c r="N4618" s="34" t="s">
        <v>3472</v>
      </c>
      <c r="O4618" s="34" t="s">
        <v>16352</v>
      </c>
      <c r="P4618" s="69">
        <v>3740</v>
      </c>
      <c r="Q4618" s="34" t="s">
        <v>16748</v>
      </c>
      <c r="R4618" s="34" t="s">
        <v>16848</v>
      </c>
      <c r="S4618" s="69">
        <v>7908</v>
      </c>
      <c r="T4618" s="70" t="s">
        <v>16849</v>
      </c>
      <c r="U4618" s="34" t="s">
        <v>3704</v>
      </c>
      <c r="V4618" s="34" t="s">
        <v>3704</v>
      </c>
      <c r="W4618" s="34" t="s">
        <v>3705</v>
      </c>
      <c r="X4618" s="34" t="s">
        <v>3472</v>
      </c>
    </row>
    <row r="4619" spans="14:24" x14ac:dyDescent="0.25">
      <c r="N4619" s="34" t="s">
        <v>3472</v>
      </c>
      <c r="O4619" s="34" t="s">
        <v>16352</v>
      </c>
      <c r="P4619" s="69">
        <v>3740</v>
      </c>
      <c r="Q4619" s="34" t="s">
        <v>16748</v>
      </c>
      <c r="R4619" s="34" t="s">
        <v>16850</v>
      </c>
      <c r="S4619" s="69">
        <v>8431</v>
      </c>
      <c r="T4619" s="70" t="s">
        <v>16851</v>
      </c>
      <c r="U4619" s="34" t="s">
        <v>3708</v>
      </c>
      <c r="V4619" s="34" t="s">
        <v>3708</v>
      </c>
      <c r="W4619" s="34" t="s">
        <v>3792</v>
      </c>
      <c r="X4619" s="34" t="s">
        <v>3472</v>
      </c>
    </row>
    <row r="4620" spans="14:24" x14ac:dyDescent="0.25">
      <c r="N4620" s="34" t="s">
        <v>3472</v>
      </c>
      <c r="O4620" s="34" t="s">
        <v>16352</v>
      </c>
      <c r="P4620" s="69">
        <v>3740</v>
      </c>
      <c r="Q4620" s="34" t="s">
        <v>16748</v>
      </c>
      <c r="R4620" s="34" t="s">
        <v>16852</v>
      </c>
      <c r="S4620" s="69">
        <v>8438</v>
      </c>
      <c r="T4620" s="70" t="s">
        <v>16853</v>
      </c>
      <c r="U4620" s="34" t="s">
        <v>3708</v>
      </c>
      <c r="V4620" s="34" t="s">
        <v>3708</v>
      </c>
      <c r="W4620" s="34" t="s">
        <v>3792</v>
      </c>
      <c r="X4620" s="34" t="s">
        <v>3472</v>
      </c>
    </row>
    <row r="4621" spans="14:24" x14ac:dyDescent="0.25">
      <c r="N4621" s="34" t="s">
        <v>3472</v>
      </c>
      <c r="O4621" s="34" t="s">
        <v>16352</v>
      </c>
      <c r="P4621" s="69">
        <v>3740</v>
      </c>
      <c r="Q4621" s="34" t="s">
        <v>16748</v>
      </c>
      <c r="R4621" s="34" t="s">
        <v>16854</v>
      </c>
      <c r="S4621" s="69">
        <v>8472</v>
      </c>
      <c r="T4621" s="70" t="s">
        <v>16855</v>
      </c>
      <c r="U4621" s="34" t="s">
        <v>3708</v>
      </c>
      <c r="V4621" s="34" t="s">
        <v>3708</v>
      </c>
      <c r="W4621" s="34" t="s">
        <v>3792</v>
      </c>
      <c r="X4621" s="34" t="s">
        <v>3472</v>
      </c>
    </row>
    <row r="4622" spans="14:24" x14ac:dyDescent="0.25">
      <c r="N4622" s="34" t="s">
        <v>3472</v>
      </c>
      <c r="O4622" s="34" t="s">
        <v>16352</v>
      </c>
      <c r="P4622" s="69">
        <v>3740</v>
      </c>
      <c r="Q4622" s="34" t="s">
        <v>16748</v>
      </c>
      <c r="R4622" s="34" t="s">
        <v>16856</v>
      </c>
      <c r="S4622" s="69">
        <v>8475</v>
      </c>
      <c r="T4622" s="70" t="s">
        <v>16857</v>
      </c>
      <c r="U4622" s="34" t="s">
        <v>3708</v>
      </c>
      <c r="V4622" s="34" t="s">
        <v>3708</v>
      </c>
      <c r="W4622" s="34" t="s">
        <v>3792</v>
      </c>
      <c r="X4622" s="34" t="s">
        <v>3472</v>
      </c>
    </row>
    <row r="4623" spans="14:24" x14ac:dyDescent="0.25">
      <c r="N4623" s="34" t="s">
        <v>3472</v>
      </c>
      <c r="O4623" s="34" t="s">
        <v>16352</v>
      </c>
      <c r="P4623" s="69">
        <v>3740</v>
      </c>
      <c r="Q4623" s="34" t="s">
        <v>16748</v>
      </c>
      <c r="R4623" s="34" t="s">
        <v>16858</v>
      </c>
      <c r="S4623" s="69">
        <v>8476</v>
      </c>
      <c r="T4623" s="70" t="s">
        <v>16859</v>
      </c>
      <c r="U4623" s="34" t="s">
        <v>3708</v>
      </c>
      <c r="V4623" s="34" t="s">
        <v>3708</v>
      </c>
      <c r="W4623" s="34" t="s">
        <v>3792</v>
      </c>
      <c r="X4623" s="34" t="s">
        <v>3472</v>
      </c>
    </row>
    <row r="4624" spans="14:24" x14ac:dyDescent="0.25">
      <c r="N4624" s="34" t="s">
        <v>3472</v>
      </c>
      <c r="O4624" s="34" t="s">
        <v>16352</v>
      </c>
      <c r="P4624" s="69">
        <v>3740</v>
      </c>
      <c r="Q4624" s="34" t="s">
        <v>16748</v>
      </c>
      <c r="R4624" s="34" t="s">
        <v>16860</v>
      </c>
      <c r="S4624" s="69">
        <v>8477</v>
      </c>
      <c r="T4624" s="70" t="s">
        <v>16861</v>
      </c>
      <c r="U4624" s="34" t="s">
        <v>3708</v>
      </c>
      <c r="V4624" s="34" t="s">
        <v>3708</v>
      </c>
      <c r="W4624" s="34" t="s">
        <v>3792</v>
      </c>
      <c r="X4624" s="34" t="s">
        <v>3472</v>
      </c>
    </row>
    <row r="4625" spans="14:24" x14ac:dyDescent="0.25">
      <c r="N4625" s="34" t="s">
        <v>3472</v>
      </c>
      <c r="O4625" s="34" t="s">
        <v>16352</v>
      </c>
      <c r="P4625" s="69">
        <v>3740</v>
      </c>
      <c r="Q4625" s="34" t="s">
        <v>16748</v>
      </c>
      <c r="R4625" s="34" t="s">
        <v>16862</v>
      </c>
      <c r="S4625" s="69">
        <v>11189</v>
      </c>
      <c r="T4625" s="70" t="s">
        <v>16863</v>
      </c>
      <c r="U4625" s="34" t="s">
        <v>3704</v>
      </c>
      <c r="V4625" s="34" t="s">
        <v>3704</v>
      </c>
      <c r="W4625" s="34" t="s">
        <v>3705</v>
      </c>
      <c r="X4625" s="34" t="s">
        <v>3472</v>
      </c>
    </row>
    <row r="4626" spans="14:24" x14ac:dyDescent="0.25">
      <c r="N4626" s="34" t="s">
        <v>3472</v>
      </c>
      <c r="O4626" s="34" t="s">
        <v>16352</v>
      </c>
      <c r="P4626" s="69">
        <v>3740</v>
      </c>
      <c r="Q4626" s="34" t="s">
        <v>16748</v>
      </c>
      <c r="R4626" s="34" t="s">
        <v>16864</v>
      </c>
      <c r="S4626" s="69">
        <v>23693</v>
      </c>
      <c r="T4626" s="70" t="s">
        <v>16865</v>
      </c>
      <c r="U4626" s="34" t="s">
        <v>3708</v>
      </c>
      <c r="V4626" s="34" t="s">
        <v>3708</v>
      </c>
      <c r="W4626" s="34" t="s">
        <v>3708</v>
      </c>
      <c r="X4626" s="34" t="s">
        <v>3472</v>
      </c>
    </row>
    <row r="4627" spans="14:24" x14ac:dyDescent="0.25">
      <c r="N4627" s="34" t="s">
        <v>3472</v>
      </c>
      <c r="O4627" s="34" t="s">
        <v>16352</v>
      </c>
      <c r="P4627" s="69">
        <v>3740</v>
      </c>
      <c r="Q4627" s="34" t="s">
        <v>16748</v>
      </c>
      <c r="R4627" s="34" t="s">
        <v>16866</v>
      </c>
      <c r="S4627" s="69">
        <v>9233</v>
      </c>
      <c r="T4627" s="70" t="s">
        <v>16867</v>
      </c>
      <c r="U4627" s="34" t="s">
        <v>3704</v>
      </c>
      <c r="V4627" s="34" t="s">
        <v>3704</v>
      </c>
      <c r="W4627" s="34" t="s">
        <v>3705</v>
      </c>
      <c r="X4627" s="34" t="s">
        <v>3472</v>
      </c>
    </row>
    <row r="4628" spans="14:24" x14ac:dyDescent="0.25">
      <c r="N4628" s="34" t="s">
        <v>3472</v>
      </c>
      <c r="O4628" s="34" t="s">
        <v>16352</v>
      </c>
      <c r="P4628" s="69">
        <v>3740</v>
      </c>
      <c r="Q4628" s="34" t="s">
        <v>16748</v>
      </c>
      <c r="R4628" s="34" t="s">
        <v>16868</v>
      </c>
      <c r="S4628" s="69">
        <v>11432</v>
      </c>
      <c r="T4628" s="70" t="s">
        <v>16869</v>
      </c>
      <c r="U4628" s="34" t="s">
        <v>4638</v>
      </c>
      <c r="V4628" s="34" t="s">
        <v>4639</v>
      </c>
      <c r="W4628" s="34" t="s">
        <v>16356</v>
      </c>
      <c r="X4628" s="34" t="s">
        <v>3472</v>
      </c>
    </row>
    <row r="4629" spans="14:24" x14ac:dyDescent="0.25">
      <c r="N4629" s="34" t="s">
        <v>3472</v>
      </c>
      <c r="O4629" s="34" t="s">
        <v>16352</v>
      </c>
      <c r="P4629" s="69">
        <v>3740</v>
      </c>
      <c r="Q4629" s="34" t="s">
        <v>16748</v>
      </c>
      <c r="R4629" s="34" t="s">
        <v>16870</v>
      </c>
      <c r="S4629" s="69">
        <v>11433</v>
      </c>
      <c r="T4629" s="70" t="s">
        <v>16871</v>
      </c>
      <c r="U4629" s="34" t="s">
        <v>4638</v>
      </c>
      <c r="V4629" s="34" t="s">
        <v>4639</v>
      </c>
      <c r="W4629" s="34" t="s">
        <v>16356</v>
      </c>
      <c r="X4629" s="34" t="s">
        <v>3472</v>
      </c>
    </row>
    <row r="4630" spans="14:24" x14ac:dyDescent="0.25">
      <c r="N4630" s="34" t="s">
        <v>3472</v>
      </c>
      <c r="O4630" s="34" t="s">
        <v>16352</v>
      </c>
      <c r="P4630" s="69">
        <v>4558</v>
      </c>
      <c r="Q4630" s="34" t="s">
        <v>16872</v>
      </c>
      <c r="R4630" s="34" t="s">
        <v>16873</v>
      </c>
      <c r="S4630" s="69">
        <v>20650</v>
      </c>
      <c r="T4630" s="70" t="s">
        <v>16874</v>
      </c>
      <c r="U4630" s="34" t="s">
        <v>3704</v>
      </c>
      <c r="V4630" s="34" t="s">
        <v>3704</v>
      </c>
      <c r="W4630" s="34" t="s">
        <v>3705</v>
      </c>
      <c r="X4630" s="34" t="s">
        <v>3472</v>
      </c>
    </row>
    <row r="4631" spans="14:24" x14ac:dyDescent="0.25">
      <c r="N4631" s="34" t="s">
        <v>3472</v>
      </c>
      <c r="O4631" s="34" t="s">
        <v>16352</v>
      </c>
      <c r="P4631" s="69">
        <v>4558</v>
      </c>
      <c r="Q4631" s="34" t="s">
        <v>16872</v>
      </c>
      <c r="R4631" s="34" t="s">
        <v>16875</v>
      </c>
      <c r="S4631" s="69">
        <v>20657</v>
      </c>
      <c r="T4631" s="70" t="s">
        <v>16876</v>
      </c>
      <c r="U4631" s="34" t="s">
        <v>3704</v>
      </c>
      <c r="V4631" s="34" t="s">
        <v>3704</v>
      </c>
      <c r="W4631" s="34" t="s">
        <v>3705</v>
      </c>
      <c r="X4631" s="34" t="s">
        <v>3472</v>
      </c>
    </row>
    <row r="4632" spans="14:24" x14ac:dyDescent="0.25">
      <c r="N4632" s="34" t="s">
        <v>3472</v>
      </c>
      <c r="O4632" s="34" t="s">
        <v>16352</v>
      </c>
      <c r="P4632" s="69">
        <v>4558</v>
      </c>
      <c r="Q4632" s="34" t="s">
        <v>16872</v>
      </c>
      <c r="R4632" s="34" t="s">
        <v>16877</v>
      </c>
      <c r="S4632" s="69">
        <v>21473</v>
      </c>
      <c r="T4632" s="70" t="s">
        <v>16878</v>
      </c>
      <c r="U4632" s="34" t="s">
        <v>3704</v>
      </c>
      <c r="V4632" s="34" t="s">
        <v>3704</v>
      </c>
      <c r="W4632" s="34" t="s">
        <v>3704</v>
      </c>
      <c r="X4632" s="34" t="s">
        <v>3472</v>
      </c>
    </row>
    <row r="4633" spans="14:24" x14ac:dyDescent="0.25">
      <c r="N4633" s="34" t="s">
        <v>3472</v>
      </c>
      <c r="O4633" s="34" t="s">
        <v>16352</v>
      </c>
      <c r="P4633" s="69">
        <v>4558</v>
      </c>
      <c r="Q4633" s="34" t="s">
        <v>16872</v>
      </c>
      <c r="R4633" s="34" t="s">
        <v>16879</v>
      </c>
      <c r="S4633" s="69">
        <v>34098</v>
      </c>
      <c r="T4633" s="70" t="s">
        <v>16880</v>
      </c>
      <c r="U4633" s="34" t="s">
        <v>3704</v>
      </c>
      <c r="V4633" s="34" t="s">
        <v>3704</v>
      </c>
      <c r="W4633" s="34" t="s">
        <v>3704</v>
      </c>
      <c r="X4633" s="34" t="s">
        <v>3472</v>
      </c>
    </row>
    <row r="4634" spans="14:24" x14ac:dyDescent="0.25">
      <c r="N4634" s="34" t="s">
        <v>3472</v>
      </c>
      <c r="O4634" s="34" t="s">
        <v>16352</v>
      </c>
      <c r="P4634" s="69">
        <v>4558</v>
      </c>
      <c r="Q4634" s="34" t="s">
        <v>16872</v>
      </c>
      <c r="R4634" s="34" t="s">
        <v>16881</v>
      </c>
      <c r="S4634" s="69">
        <v>21500</v>
      </c>
      <c r="T4634" s="70" t="s">
        <v>16882</v>
      </c>
      <c r="U4634" s="34" t="s">
        <v>3704</v>
      </c>
      <c r="V4634" s="34" t="s">
        <v>3704</v>
      </c>
      <c r="W4634" s="34" t="s">
        <v>3704</v>
      </c>
      <c r="X4634" s="34" t="s">
        <v>3472</v>
      </c>
    </row>
    <row r="4635" spans="14:24" x14ac:dyDescent="0.25">
      <c r="N4635" s="34" t="s">
        <v>3472</v>
      </c>
      <c r="O4635" s="34" t="s">
        <v>16352</v>
      </c>
      <c r="P4635" s="69">
        <v>4558</v>
      </c>
      <c r="Q4635" s="34" t="s">
        <v>16872</v>
      </c>
      <c r="R4635" s="34" t="s">
        <v>16883</v>
      </c>
      <c r="S4635" s="69">
        <v>21552</v>
      </c>
      <c r="T4635" s="70" t="s">
        <v>16884</v>
      </c>
      <c r="U4635" s="34" t="s">
        <v>3704</v>
      </c>
      <c r="V4635" s="34" t="s">
        <v>3704</v>
      </c>
      <c r="W4635" s="34" t="s">
        <v>3704</v>
      </c>
      <c r="X4635" s="34" t="s">
        <v>3472</v>
      </c>
    </row>
    <row r="4636" spans="14:24" x14ac:dyDescent="0.25">
      <c r="N4636" s="34" t="s">
        <v>3472</v>
      </c>
      <c r="O4636" s="34" t="s">
        <v>16352</v>
      </c>
      <c r="P4636" s="69">
        <v>4558</v>
      </c>
      <c r="Q4636" s="34" t="s">
        <v>16872</v>
      </c>
      <c r="R4636" s="34" t="s">
        <v>16885</v>
      </c>
      <c r="S4636" s="69">
        <v>23124</v>
      </c>
      <c r="T4636" s="70" t="s">
        <v>16886</v>
      </c>
      <c r="U4636" s="34" t="s">
        <v>3704</v>
      </c>
      <c r="V4636" s="34" t="s">
        <v>3704</v>
      </c>
      <c r="W4636" s="34" t="s">
        <v>3704</v>
      </c>
      <c r="X4636" s="34" t="s">
        <v>3472</v>
      </c>
    </row>
    <row r="4637" spans="14:24" x14ac:dyDescent="0.25">
      <c r="N4637" s="34" t="s">
        <v>3472</v>
      </c>
      <c r="O4637" s="34" t="s">
        <v>16352</v>
      </c>
      <c r="P4637" s="69">
        <v>4558</v>
      </c>
      <c r="Q4637" s="34" t="s">
        <v>16872</v>
      </c>
      <c r="R4637" s="34" t="s">
        <v>16887</v>
      </c>
      <c r="S4637" s="69">
        <v>23191</v>
      </c>
      <c r="T4637" s="70" t="s">
        <v>16888</v>
      </c>
      <c r="U4637" s="34" t="s">
        <v>3704</v>
      </c>
      <c r="V4637" s="34" t="s">
        <v>3704</v>
      </c>
      <c r="W4637" s="34" t="s">
        <v>3704</v>
      </c>
      <c r="X4637" s="34" t="s">
        <v>3472</v>
      </c>
    </row>
    <row r="4638" spans="14:24" x14ac:dyDescent="0.25">
      <c r="N4638" s="34" t="s">
        <v>3472</v>
      </c>
      <c r="O4638" s="34" t="s">
        <v>16352</v>
      </c>
      <c r="P4638" s="69">
        <v>4558</v>
      </c>
      <c r="Q4638" s="34" t="s">
        <v>16872</v>
      </c>
      <c r="R4638" s="34" t="s">
        <v>16889</v>
      </c>
      <c r="S4638" s="69">
        <v>23193</v>
      </c>
      <c r="T4638" s="70" t="s">
        <v>16890</v>
      </c>
      <c r="U4638" s="34" t="s">
        <v>3704</v>
      </c>
      <c r="V4638" s="34" t="s">
        <v>3704</v>
      </c>
      <c r="W4638" s="34" t="s">
        <v>3704</v>
      </c>
      <c r="X4638" s="34" t="s">
        <v>3472</v>
      </c>
    </row>
    <row r="4639" spans="14:24" x14ac:dyDescent="0.25">
      <c r="N4639" s="34" t="s">
        <v>3472</v>
      </c>
      <c r="O4639" s="34" t="s">
        <v>16352</v>
      </c>
      <c r="P4639" s="69">
        <v>4558</v>
      </c>
      <c r="Q4639" s="34" t="s">
        <v>16872</v>
      </c>
      <c r="R4639" s="34" t="s">
        <v>16891</v>
      </c>
      <c r="S4639" s="69">
        <v>44474</v>
      </c>
      <c r="T4639" s="70" t="s">
        <v>16892</v>
      </c>
      <c r="U4639" s="34" t="s">
        <v>3704</v>
      </c>
      <c r="V4639" s="34" t="s">
        <v>3704</v>
      </c>
      <c r="W4639" s="34" t="s">
        <v>3704</v>
      </c>
      <c r="X4639" s="34" t="s">
        <v>3472</v>
      </c>
    </row>
    <row r="4640" spans="14:24" x14ac:dyDescent="0.25">
      <c r="N4640" s="34" t="s">
        <v>3472</v>
      </c>
      <c r="O4640" s="34" t="s">
        <v>16352</v>
      </c>
      <c r="P4640" s="69">
        <v>4558</v>
      </c>
      <c r="Q4640" s="34" t="s">
        <v>16872</v>
      </c>
      <c r="R4640" s="34" t="s">
        <v>16893</v>
      </c>
      <c r="S4640" s="69">
        <v>23207</v>
      </c>
      <c r="T4640" s="70" t="s">
        <v>16894</v>
      </c>
      <c r="U4640" s="34" t="s">
        <v>3704</v>
      </c>
      <c r="V4640" s="34" t="s">
        <v>3704</v>
      </c>
      <c r="W4640" s="34" t="s">
        <v>3704</v>
      </c>
      <c r="X4640" s="34" t="s">
        <v>3472</v>
      </c>
    </row>
    <row r="4641" spans="14:24" x14ac:dyDescent="0.25">
      <c r="N4641" s="34" t="s">
        <v>3472</v>
      </c>
      <c r="O4641" s="34" t="s">
        <v>16352</v>
      </c>
      <c r="P4641" s="69">
        <v>4558</v>
      </c>
      <c r="Q4641" s="34" t="s">
        <v>16872</v>
      </c>
      <c r="R4641" s="34" t="s">
        <v>16895</v>
      </c>
      <c r="S4641" s="69">
        <v>23208</v>
      </c>
      <c r="T4641" s="70" t="s">
        <v>16896</v>
      </c>
      <c r="U4641" s="34" t="s">
        <v>3704</v>
      </c>
      <c r="V4641" s="34" t="s">
        <v>3704</v>
      </c>
      <c r="W4641" s="34" t="s">
        <v>3704</v>
      </c>
      <c r="X4641" s="34" t="s">
        <v>3472</v>
      </c>
    </row>
    <row r="4642" spans="14:24" x14ac:dyDescent="0.25">
      <c r="N4642" s="34" t="s">
        <v>3472</v>
      </c>
      <c r="O4642" s="34" t="s">
        <v>16352</v>
      </c>
      <c r="P4642" s="69">
        <v>4558</v>
      </c>
      <c r="Q4642" s="34" t="s">
        <v>16872</v>
      </c>
      <c r="R4642" s="34" t="s">
        <v>16897</v>
      </c>
      <c r="S4642" s="69">
        <v>23209</v>
      </c>
      <c r="T4642" s="70" t="s">
        <v>16898</v>
      </c>
      <c r="U4642" s="34" t="s">
        <v>3704</v>
      </c>
      <c r="V4642" s="34" t="s">
        <v>3704</v>
      </c>
      <c r="W4642" s="34" t="s">
        <v>3704</v>
      </c>
      <c r="X4642" s="34" t="s">
        <v>3472</v>
      </c>
    </row>
    <row r="4643" spans="14:24" x14ac:dyDescent="0.25">
      <c r="N4643" s="34" t="s">
        <v>3472</v>
      </c>
      <c r="O4643" s="34" t="s">
        <v>16352</v>
      </c>
      <c r="P4643" s="69">
        <v>4558</v>
      </c>
      <c r="Q4643" s="34" t="s">
        <v>16872</v>
      </c>
      <c r="R4643" s="34" t="s">
        <v>16899</v>
      </c>
      <c r="S4643" s="69">
        <v>23216</v>
      </c>
      <c r="T4643" s="70" t="s">
        <v>16900</v>
      </c>
      <c r="U4643" s="34" t="s">
        <v>3704</v>
      </c>
      <c r="V4643" s="34" t="s">
        <v>3704</v>
      </c>
      <c r="W4643" s="34" t="s">
        <v>3704</v>
      </c>
      <c r="X4643" s="34" t="s">
        <v>3472</v>
      </c>
    </row>
    <row r="4644" spans="14:24" x14ac:dyDescent="0.25">
      <c r="N4644" s="34" t="s">
        <v>3472</v>
      </c>
      <c r="O4644" s="34" t="s">
        <v>16352</v>
      </c>
      <c r="P4644" s="69">
        <v>4558</v>
      </c>
      <c r="Q4644" s="34" t="s">
        <v>16872</v>
      </c>
      <c r="R4644" s="34" t="s">
        <v>16901</v>
      </c>
      <c r="S4644" s="69">
        <v>23218</v>
      </c>
      <c r="T4644" s="70" t="s">
        <v>16902</v>
      </c>
      <c r="U4644" s="34" t="s">
        <v>3704</v>
      </c>
      <c r="V4644" s="34" t="s">
        <v>3704</v>
      </c>
      <c r="W4644" s="34" t="s">
        <v>3704</v>
      </c>
      <c r="X4644" s="34" t="s">
        <v>3472</v>
      </c>
    </row>
    <row r="4645" spans="14:24" x14ac:dyDescent="0.25">
      <c r="N4645" s="34" t="s">
        <v>3472</v>
      </c>
      <c r="O4645" s="34" t="s">
        <v>16352</v>
      </c>
      <c r="P4645" s="69">
        <v>4558</v>
      </c>
      <c r="Q4645" s="34" t="s">
        <v>16872</v>
      </c>
      <c r="R4645" s="34" t="s">
        <v>16903</v>
      </c>
      <c r="S4645" s="69">
        <v>23275</v>
      </c>
      <c r="T4645" s="70" t="s">
        <v>16904</v>
      </c>
      <c r="U4645" s="34" t="s">
        <v>3704</v>
      </c>
      <c r="V4645" s="34" t="s">
        <v>3704</v>
      </c>
      <c r="W4645" s="34" t="s">
        <v>3704</v>
      </c>
      <c r="X4645" s="34" t="s">
        <v>3472</v>
      </c>
    </row>
    <row r="4646" spans="14:24" x14ac:dyDescent="0.25">
      <c r="N4646" s="34" t="s">
        <v>3472</v>
      </c>
      <c r="O4646" s="34" t="s">
        <v>16352</v>
      </c>
      <c r="P4646" s="69">
        <v>4558</v>
      </c>
      <c r="Q4646" s="34" t="s">
        <v>16872</v>
      </c>
      <c r="R4646" s="34" t="s">
        <v>16905</v>
      </c>
      <c r="S4646" s="69">
        <v>23523</v>
      </c>
      <c r="T4646" s="70" t="s">
        <v>16906</v>
      </c>
      <c r="U4646" s="34" t="s">
        <v>3704</v>
      </c>
      <c r="V4646" s="34" t="s">
        <v>3704</v>
      </c>
      <c r="W4646" s="34" t="s">
        <v>3705</v>
      </c>
      <c r="X4646" s="34" t="s">
        <v>3472</v>
      </c>
    </row>
    <row r="4647" spans="14:24" x14ac:dyDescent="0.25">
      <c r="N4647" s="34" t="s">
        <v>3472</v>
      </c>
      <c r="O4647" s="34" t="s">
        <v>16352</v>
      </c>
      <c r="P4647" s="69">
        <v>4558</v>
      </c>
      <c r="Q4647" s="34" t="s">
        <v>16872</v>
      </c>
      <c r="R4647" s="34" t="s">
        <v>16907</v>
      </c>
      <c r="S4647" s="69">
        <v>23932</v>
      </c>
      <c r="T4647" s="70" t="s">
        <v>16908</v>
      </c>
      <c r="U4647" s="34" t="s">
        <v>3708</v>
      </c>
      <c r="V4647" s="34" t="s">
        <v>3708</v>
      </c>
      <c r="W4647" s="34" t="s">
        <v>3792</v>
      </c>
      <c r="X4647" s="34" t="s">
        <v>3472</v>
      </c>
    </row>
    <row r="4648" spans="14:24" x14ac:dyDescent="0.25">
      <c r="N4648" s="34" t="s">
        <v>3472</v>
      </c>
      <c r="O4648" s="34" t="s">
        <v>16352</v>
      </c>
      <c r="P4648" s="69">
        <v>4558</v>
      </c>
      <c r="Q4648" s="34" t="s">
        <v>16872</v>
      </c>
      <c r="R4648" s="34" t="s">
        <v>16909</v>
      </c>
      <c r="S4648" s="69">
        <v>23940</v>
      </c>
      <c r="T4648" s="70" t="s">
        <v>16910</v>
      </c>
      <c r="U4648" s="34" t="s">
        <v>3708</v>
      </c>
      <c r="V4648" s="34" t="s">
        <v>3708</v>
      </c>
      <c r="W4648" s="34" t="s">
        <v>3792</v>
      </c>
      <c r="X4648" s="34" t="s">
        <v>3472</v>
      </c>
    </row>
    <row r="4649" spans="14:24" x14ac:dyDescent="0.25">
      <c r="N4649" s="34" t="s">
        <v>3472</v>
      </c>
      <c r="O4649" s="34" t="s">
        <v>16352</v>
      </c>
      <c r="P4649" s="69">
        <v>4558</v>
      </c>
      <c r="Q4649" s="34" t="s">
        <v>16872</v>
      </c>
      <c r="R4649" s="34" t="s">
        <v>16911</v>
      </c>
      <c r="S4649" s="69">
        <v>23965</v>
      </c>
      <c r="T4649" s="70" t="s">
        <v>16912</v>
      </c>
      <c r="U4649" s="34" t="s">
        <v>3708</v>
      </c>
      <c r="V4649" s="34" t="s">
        <v>3708</v>
      </c>
      <c r="W4649" s="34" t="s">
        <v>3792</v>
      </c>
      <c r="X4649" s="34" t="s">
        <v>3472</v>
      </c>
    </row>
    <row r="4650" spans="14:24" x14ac:dyDescent="0.25">
      <c r="N4650" s="34" t="s">
        <v>3472</v>
      </c>
      <c r="O4650" s="34" t="s">
        <v>16352</v>
      </c>
      <c r="P4650" s="69">
        <v>4558</v>
      </c>
      <c r="Q4650" s="34" t="s">
        <v>16872</v>
      </c>
      <c r="R4650" s="34" t="s">
        <v>16913</v>
      </c>
      <c r="S4650" s="69">
        <v>24293</v>
      </c>
      <c r="T4650" s="70" t="s">
        <v>16914</v>
      </c>
      <c r="U4650" s="34" t="s">
        <v>3708</v>
      </c>
      <c r="V4650" s="34" t="s">
        <v>3708</v>
      </c>
      <c r="W4650" s="34" t="s">
        <v>3792</v>
      </c>
      <c r="X4650" s="34" t="s">
        <v>3472</v>
      </c>
    </row>
    <row r="4651" spans="14:24" x14ac:dyDescent="0.25">
      <c r="N4651" s="34" t="s">
        <v>3472</v>
      </c>
      <c r="O4651" s="34" t="s">
        <v>16352</v>
      </c>
      <c r="P4651" s="69">
        <v>4558</v>
      </c>
      <c r="Q4651" s="34" t="s">
        <v>16872</v>
      </c>
      <c r="R4651" s="34" t="s">
        <v>16915</v>
      </c>
      <c r="S4651" s="69">
        <v>26469</v>
      </c>
      <c r="T4651" s="70" t="s">
        <v>16916</v>
      </c>
      <c r="U4651" s="34" t="s">
        <v>3704</v>
      </c>
      <c r="V4651" s="34" t="s">
        <v>3704</v>
      </c>
      <c r="W4651" s="34" t="s">
        <v>3704</v>
      </c>
      <c r="X4651" s="34" t="s">
        <v>3472</v>
      </c>
    </row>
    <row r="4652" spans="14:24" x14ac:dyDescent="0.25">
      <c r="N4652" s="34" t="s">
        <v>3472</v>
      </c>
      <c r="O4652" s="34" t="s">
        <v>16352</v>
      </c>
      <c r="P4652" s="69">
        <v>4558</v>
      </c>
      <c r="Q4652" s="34" t="s">
        <v>16872</v>
      </c>
      <c r="R4652" s="34" t="s">
        <v>16917</v>
      </c>
      <c r="S4652" s="69">
        <v>27660</v>
      </c>
      <c r="T4652" s="70" t="s">
        <v>16918</v>
      </c>
      <c r="U4652" s="34" t="s">
        <v>3708</v>
      </c>
      <c r="V4652" s="34" t="s">
        <v>3708</v>
      </c>
      <c r="W4652" s="34" t="s">
        <v>3792</v>
      </c>
      <c r="X4652" s="34" t="s">
        <v>3472</v>
      </c>
    </row>
    <row r="4653" spans="14:24" x14ac:dyDescent="0.25">
      <c r="N4653" s="34" t="s">
        <v>3472</v>
      </c>
      <c r="O4653" s="34" t="s">
        <v>16352</v>
      </c>
      <c r="P4653" s="69">
        <v>4558</v>
      </c>
      <c r="Q4653" s="34" t="s">
        <v>16872</v>
      </c>
      <c r="R4653" s="34" t="s">
        <v>16919</v>
      </c>
      <c r="S4653" s="69">
        <v>27661</v>
      </c>
      <c r="T4653" s="70" t="s">
        <v>16920</v>
      </c>
      <c r="U4653" s="34" t="s">
        <v>3708</v>
      </c>
      <c r="V4653" s="34" t="s">
        <v>3708</v>
      </c>
      <c r="W4653" s="34" t="s">
        <v>12027</v>
      </c>
      <c r="X4653" s="34" t="s">
        <v>3472</v>
      </c>
    </row>
    <row r="4654" spans="14:24" x14ac:dyDescent="0.25">
      <c r="N4654" s="34" t="s">
        <v>3472</v>
      </c>
      <c r="O4654" s="34" t="s">
        <v>16352</v>
      </c>
      <c r="P4654" s="69">
        <v>4558</v>
      </c>
      <c r="Q4654" s="34" t="s">
        <v>16872</v>
      </c>
      <c r="R4654" s="34" t="s">
        <v>16921</v>
      </c>
      <c r="S4654" s="69">
        <v>30512</v>
      </c>
      <c r="T4654" s="70" t="s">
        <v>16922</v>
      </c>
      <c r="U4654" s="34" t="s">
        <v>3704</v>
      </c>
      <c r="V4654" s="34" t="s">
        <v>3704</v>
      </c>
      <c r="W4654" s="34" t="s">
        <v>3705</v>
      </c>
      <c r="X4654" s="34" t="s">
        <v>3472</v>
      </c>
    </row>
    <row r="4655" spans="14:24" x14ac:dyDescent="0.25">
      <c r="N4655" s="34" t="s">
        <v>3472</v>
      </c>
      <c r="O4655" s="34" t="s">
        <v>16352</v>
      </c>
      <c r="P4655" s="69">
        <v>4558</v>
      </c>
      <c r="Q4655" s="34" t="s">
        <v>16872</v>
      </c>
      <c r="R4655" s="34" t="s">
        <v>16923</v>
      </c>
      <c r="S4655" s="69">
        <v>33676</v>
      </c>
      <c r="T4655" s="70" t="s">
        <v>16924</v>
      </c>
      <c r="U4655" s="34" t="s">
        <v>3704</v>
      </c>
      <c r="V4655" s="34" t="s">
        <v>3704</v>
      </c>
      <c r="W4655" s="34" t="s">
        <v>3705</v>
      </c>
      <c r="X4655" s="34" t="s">
        <v>3472</v>
      </c>
    </row>
    <row r="4656" spans="14:24" x14ac:dyDescent="0.25">
      <c r="N4656" s="34" t="s">
        <v>3472</v>
      </c>
      <c r="O4656" s="34" t="s">
        <v>16352</v>
      </c>
      <c r="P4656" s="69">
        <v>4558</v>
      </c>
      <c r="Q4656" s="34" t="s">
        <v>16872</v>
      </c>
      <c r="R4656" s="34" t="s">
        <v>16925</v>
      </c>
      <c r="S4656" s="69">
        <v>33677</v>
      </c>
      <c r="T4656" s="70" t="s">
        <v>16926</v>
      </c>
      <c r="U4656" s="34" t="s">
        <v>3704</v>
      </c>
      <c r="V4656" s="34" t="s">
        <v>3704</v>
      </c>
      <c r="W4656" s="34" t="s">
        <v>3705</v>
      </c>
      <c r="X4656" s="34" t="s">
        <v>3472</v>
      </c>
    </row>
    <row r="4657" spans="14:24" x14ac:dyDescent="0.25">
      <c r="N4657" s="34" t="s">
        <v>3472</v>
      </c>
      <c r="O4657" s="34" t="s">
        <v>16352</v>
      </c>
      <c r="P4657" s="69">
        <v>4558</v>
      </c>
      <c r="Q4657" s="34" t="s">
        <v>16872</v>
      </c>
      <c r="R4657" s="34" t="s">
        <v>16927</v>
      </c>
      <c r="S4657" s="69">
        <v>31499</v>
      </c>
      <c r="T4657" s="70" t="s">
        <v>16928</v>
      </c>
      <c r="U4657" s="34" t="s">
        <v>3704</v>
      </c>
      <c r="V4657" s="34" t="s">
        <v>3704</v>
      </c>
      <c r="W4657" s="34" t="s">
        <v>3705</v>
      </c>
      <c r="X4657" s="34" t="s">
        <v>3472</v>
      </c>
    </row>
    <row r="4658" spans="14:24" x14ac:dyDescent="0.25">
      <c r="N4658" s="34" t="s">
        <v>3472</v>
      </c>
      <c r="O4658" s="34" t="s">
        <v>16352</v>
      </c>
      <c r="P4658" s="69">
        <v>4558</v>
      </c>
      <c r="Q4658" s="34" t="s">
        <v>16872</v>
      </c>
      <c r="R4658" s="34" t="s">
        <v>16929</v>
      </c>
      <c r="S4658" s="69">
        <v>38447</v>
      </c>
      <c r="T4658" s="70" t="s">
        <v>16930</v>
      </c>
      <c r="U4658" s="34" t="s">
        <v>3704</v>
      </c>
      <c r="V4658" s="34" t="s">
        <v>3704</v>
      </c>
      <c r="W4658" s="34" t="s">
        <v>3705</v>
      </c>
      <c r="X4658" s="34" t="s">
        <v>3472</v>
      </c>
    </row>
    <row r="4659" spans="14:24" x14ac:dyDescent="0.25">
      <c r="N4659" s="34" t="s">
        <v>3472</v>
      </c>
      <c r="O4659" s="34" t="s">
        <v>16352</v>
      </c>
      <c r="P4659" s="69">
        <v>4558</v>
      </c>
      <c r="Q4659" s="34" t="s">
        <v>16872</v>
      </c>
      <c r="R4659" s="34" t="s">
        <v>16931</v>
      </c>
      <c r="S4659" s="69">
        <v>38499</v>
      </c>
      <c r="T4659" s="70" t="s">
        <v>16932</v>
      </c>
      <c r="U4659" s="34" t="s">
        <v>3704</v>
      </c>
      <c r="V4659" s="34" t="s">
        <v>3704</v>
      </c>
      <c r="W4659" s="34" t="s">
        <v>3705</v>
      </c>
      <c r="X4659" s="34" t="s">
        <v>3472</v>
      </c>
    </row>
    <row r="4660" spans="14:24" x14ac:dyDescent="0.25">
      <c r="N4660" s="34" t="s">
        <v>3472</v>
      </c>
      <c r="O4660" s="34" t="s">
        <v>16352</v>
      </c>
      <c r="P4660" s="69">
        <v>4558</v>
      </c>
      <c r="Q4660" s="34" t="s">
        <v>16872</v>
      </c>
      <c r="R4660" s="34" t="s">
        <v>16933</v>
      </c>
      <c r="S4660" s="69">
        <v>41946</v>
      </c>
      <c r="T4660" s="70" t="s">
        <v>16934</v>
      </c>
      <c r="U4660" s="34" t="s">
        <v>3704</v>
      </c>
      <c r="V4660" s="34" t="s">
        <v>3704</v>
      </c>
      <c r="W4660" s="34" t="s">
        <v>3705</v>
      </c>
      <c r="X4660" s="34" t="s">
        <v>3472</v>
      </c>
    </row>
    <row r="4661" spans="14:24" x14ac:dyDescent="0.25">
      <c r="N4661" s="34" t="s">
        <v>3472</v>
      </c>
      <c r="O4661" s="34" t="s">
        <v>16352</v>
      </c>
      <c r="P4661" s="69">
        <v>4558</v>
      </c>
      <c r="Q4661" s="34" t="s">
        <v>16872</v>
      </c>
      <c r="R4661" s="34" t="s">
        <v>16935</v>
      </c>
      <c r="S4661" s="69">
        <v>46812</v>
      </c>
      <c r="T4661" s="70" t="s">
        <v>16936</v>
      </c>
      <c r="U4661" s="34" t="s">
        <v>3704</v>
      </c>
      <c r="V4661" s="34" t="s">
        <v>3704</v>
      </c>
      <c r="W4661" s="34" t="s">
        <v>3705</v>
      </c>
      <c r="X4661" s="34" t="s">
        <v>3472</v>
      </c>
    </row>
    <row r="4662" spans="14:24" x14ac:dyDescent="0.25">
      <c r="N4662" s="34" t="s">
        <v>3472</v>
      </c>
      <c r="O4662" s="34" t="s">
        <v>16352</v>
      </c>
      <c r="P4662" s="69">
        <v>4558</v>
      </c>
      <c r="Q4662" s="34" t="s">
        <v>16872</v>
      </c>
      <c r="R4662" s="34" t="s">
        <v>16937</v>
      </c>
      <c r="S4662" s="69">
        <v>46819</v>
      </c>
      <c r="T4662" s="70" t="s">
        <v>16938</v>
      </c>
      <c r="U4662" s="34" t="s">
        <v>3704</v>
      </c>
      <c r="V4662" s="34" t="s">
        <v>3704</v>
      </c>
      <c r="W4662" s="34" t="s">
        <v>3705</v>
      </c>
      <c r="X4662" s="34" t="s">
        <v>3472</v>
      </c>
    </row>
    <row r="4663" spans="14:24" x14ac:dyDescent="0.25">
      <c r="N4663" s="34" t="s">
        <v>3472</v>
      </c>
      <c r="O4663" s="34" t="s">
        <v>16352</v>
      </c>
      <c r="P4663" s="69">
        <v>4558</v>
      </c>
      <c r="Q4663" s="34" t="s">
        <v>16872</v>
      </c>
      <c r="R4663" s="34" t="s">
        <v>16939</v>
      </c>
      <c r="S4663" s="69">
        <v>46821</v>
      </c>
      <c r="T4663" s="70" t="s">
        <v>16940</v>
      </c>
      <c r="U4663" s="34" t="s">
        <v>3704</v>
      </c>
      <c r="V4663" s="34" t="s">
        <v>3704</v>
      </c>
      <c r="W4663" s="34" t="s">
        <v>3705</v>
      </c>
      <c r="X4663" s="34" t="s">
        <v>3472</v>
      </c>
    </row>
    <row r="4664" spans="14:24" x14ac:dyDescent="0.25">
      <c r="N4664" s="34" t="s">
        <v>3472</v>
      </c>
      <c r="O4664" s="34" t="s">
        <v>16352</v>
      </c>
      <c r="P4664" s="69">
        <v>4558</v>
      </c>
      <c r="Q4664" s="34" t="s">
        <v>16872</v>
      </c>
      <c r="R4664" s="34" t="s">
        <v>16941</v>
      </c>
      <c r="S4664" s="69">
        <v>52868</v>
      </c>
      <c r="T4664" s="70" t="s">
        <v>16942</v>
      </c>
      <c r="U4664" s="34" t="s">
        <v>3704</v>
      </c>
      <c r="V4664" s="34" t="s">
        <v>3704</v>
      </c>
      <c r="W4664" s="34" t="s">
        <v>3705</v>
      </c>
      <c r="X4664" s="34" t="s">
        <v>3472</v>
      </c>
    </row>
    <row r="4665" spans="14:24" x14ac:dyDescent="0.25">
      <c r="N4665" s="34" t="s">
        <v>3472</v>
      </c>
      <c r="O4665" s="34" t="s">
        <v>16352</v>
      </c>
      <c r="P4665" s="69">
        <v>4558</v>
      </c>
      <c r="Q4665" s="34" t="s">
        <v>16872</v>
      </c>
      <c r="R4665" s="34" t="s">
        <v>16943</v>
      </c>
      <c r="S4665" s="69">
        <v>52870</v>
      </c>
      <c r="T4665" s="70" t="s">
        <v>16944</v>
      </c>
      <c r="U4665" s="34" t="s">
        <v>3704</v>
      </c>
      <c r="V4665" s="34" t="s">
        <v>3704</v>
      </c>
      <c r="W4665" s="34" t="s">
        <v>3705</v>
      </c>
      <c r="X4665" s="34" t="s">
        <v>3472</v>
      </c>
    </row>
    <row r="4666" spans="14:24" x14ac:dyDescent="0.25">
      <c r="N4666" s="34" t="s">
        <v>3472</v>
      </c>
      <c r="O4666" s="34" t="s">
        <v>16352</v>
      </c>
      <c r="P4666" s="69">
        <v>4558</v>
      </c>
      <c r="Q4666" s="34" t="s">
        <v>16872</v>
      </c>
      <c r="R4666" s="34" t="s">
        <v>16945</v>
      </c>
      <c r="S4666" s="69">
        <v>52892</v>
      </c>
      <c r="T4666" s="70" t="s">
        <v>16946</v>
      </c>
      <c r="U4666" s="34" t="s">
        <v>3704</v>
      </c>
      <c r="V4666" s="34" t="s">
        <v>3704</v>
      </c>
      <c r="W4666" s="34" t="s">
        <v>3705</v>
      </c>
      <c r="X4666" s="34" t="s">
        <v>3472</v>
      </c>
    </row>
    <row r="4667" spans="14:24" x14ac:dyDescent="0.25">
      <c r="N4667" s="34" t="s">
        <v>3472</v>
      </c>
      <c r="O4667" s="34" t="s">
        <v>16352</v>
      </c>
      <c r="P4667" s="69">
        <v>4558</v>
      </c>
      <c r="Q4667" s="34" t="s">
        <v>16872</v>
      </c>
      <c r="R4667" s="34" t="s">
        <v>16947</v>
      </c>
      <c r="S4667" s="69">
        <v>55651</v>
      </c>
      <c r="T4667" s="70" t="s">
        <v>16948</v>
      </c>
      <c r="U4667" s="34" t="s">
        <v>3704</v>
      </c>
      <c r="V4667" s="34" t="s">
        <v>3704</v>
      </c>
      <c r="W4667" s="34" t="s">
        <v>3705</v>
      </c>
      <c r="X4667" s="34" t="s">
        <v>3472</v>
      </c>
    </row>
    <row r="4668" spans="14:24" x14ac:dyDescent="0.25">
      <c r="N4668" s="34" t="s">
        <v>3472</v>
      </c>
      <c r="O4668" s="34" t="s">
        <v>16352</v>
      </c>
      <c r="P4668" s="69">
        <v>4558</v>
      </c>
      <c r="Q4668" s="34" t="s">
        <v>16872</v>
      </c>
      <c r="R4668" s="34" t="s">
        <v>16949</v>
      </c>
      <c r="S4668" s="69">
        <v>56093</v>
      </c>
      <c r="T4668" s="70" t="s">
        <v>16950</v>
      </c>
      <c r="U4668" s="34" t="s">
        <v>3704</v>
      </c>
      <c r="V4668" s="34" t="s">
        <v>3704</v>
      </c>
      <c r="W4668" s="34" t="s">
        <v>3705</v>
      </c>
      <c r="X4668" s="34" t="s">
        <v>3472</v>
      </c>
    </row>
    <row r="4669" spans="14:24" x14ac:dyDescent="0.25">
      <c r="N4669" s="34" t="s">
        <v>3472</v>
      </c>
      <c r="O4669" s="34" t="s">
        <v>16352</v>
      </c>
      <c r="P4669" s="69">
        <v>4558</v>
      </c>
      <c r="Q4669" s="34" t="s">
        <v>16872</v>
      </c>
      <c r="R4669" s="34" t="s">
        <v>16951</v>
      </c>
      <c r="S4669" s="69">
        <v>56167</v>
      </c>
      <c r="T4669" s="70" t="s">
        <v>16952</v>
      </c>
      <c r="U4669" s="34" t="s">
        <v>3704</v>
      </c>
      <c r="V4669" s="34" t="s">
        <v>3704</v>
      </c>
      <c r="W4669" s="34" t="s">
        <v>3704</v>
      </c>
      <c r="X4669" s="34" t="s">
        <v>3472</v>
      </c>
    </row>
    <row r="4670" spans="14:24" x14ac:dyDescent="0.25">
      <c r="N4670" s="34" t="s">
        <v>3472</v>
      </c>
      <c r="O4670" s="34" t="s">
        <v>16352</v>
      </c>
      <c r="P4670" s="69">
        <v>4558</v>
      </c>
      <c r="Q4670" s="34" t="s">
        <v>16872</v>
      </c>
      <c r="R4670" s="34" t="s">
        <v>16953</v>
      </c>
      <c r="S4670" s="69">
        <v>56169</v>
      </c>
      <c r="T4670" s="70" t="s">
        <v>16954</v>
      </c>
      <c r="U4670" s="34" t="s">
        <v>3704</v>
      </c>
      <c r="V4670" s="34" t="s">
        <v>3704</v>
      </c>
      <c r="W4670" s="34" t="s">
        <v>3704</v>
      </c>
      <c r="X4670" s="34" t="s">
        <v>3472</v>
      </c>
    </row>
    <row r="4671" spans="14:24" x14ac:dyDescent="0.25">
      <c r="N4671" s="34" t="s">
        <v>3472</v>
      </c>
      <c r="O4671" s="34" t="s">
        <v>16352</v>
      </c>
      <c r="P4671" s="69">
        <v>4558</v>
      </c>
      <c r="Q4671" s="34" t="s">
        <v>16872</v>
      </c>
      <c r="R4671" s="34" t="s">
        <v>16955</v>
      </c>
      <c r="S4671" s="69">
        <v>7919</v>
      </c>
      <c r="T4671" s="70" t="s">
        <v>16956</v>
      </c>
      <c r="U4671" s="34" t="s">
        <v>3704</v>
      </c>
      <c r="V4671" s="34" t="s">
        <v>3704</v>
      </c>
      <c r="W4671" s="34" t="s">
        <v>3705</v>
      </c>
      <c r="X4671" s="34" t="s">
        <v>3472</v>
      </c>
    </row>
    <row r="4672" spans="14:24" x14ac:dyDescent="0.25">
      <c r="N4672" s="34" t="s">
        <v>3472</v>
      </c>
      <c r="O4672" s="34" t="s">
        <v>16352</v>
      </c>
      <c r="P4672" s="69">
        <v>4558</v>
      </c>
      <c r="Q4672" s="34" t="s">
        <v>16872</v>
      </c>
      <c r="R4672" s="34" t="s">
        <v>16957</v>
      </c>
      <c r="S4672" s="69">
        <v>7921</v>
      </c>
      <c r="T4672" s="70" t="s">
        <v>16958</v>
      </c>
      <c r="U4672" s="34" t="s">
        <v>3704</v>
      </c>
      <c r="V4672" s="34" t="s">
        <v>3704</v>
      </c>
      <c r="W4672" s="34" t="s">
        <v>3705</v>
      </c>
      <c r="X4672" s="34" t="s">
        <v>3472</v>
      </c>
    </row>
    <row r="4673" spans="14:24" x14ac:dyDescent="0.25">
      <c r="N4673" s="34" t="s">
        <v>3472</v>
      </c>
      <c r="O4673" s="34" t="s">
        <v>16352</v>
      </c>
      <c r="P4673" s="69">
        <v>4558</v>
      </c>
      <c r="Q4673" s="34" t="s">
        <v>16872</v>
      </c>
      <c r="R4673" s="34" t="s">
        <v>16959</v>
      </c>
      <c r="S4673" s="69">
        <v>17269</v>
      </c>
      <c r="T4673" s="70" t="s">
        <v>16960</v>
      </c>
      <c r="U4673" s="34" t="s">
        <v>3704</v>
      </c>
      <c r="V4673" s="34" t="s">
        <v>3704</v>
      </c>
      <c r="W4673" s="34" t="s">
        <v>3705</v>
      </c>
      <c r="X4673" s="34" t="s">
        <v>3472</v>
      </c>
    </row>
    <row r="4674" spans="14:24" x14ac:dyDescent="0.25">
      <c r="N4674" s="34" t="s">
        <v>3472</v>
      </c>
      <c r="O4674" s="34" t="s">
        <v>16352</v>
      </c>
      <c r="P4674" s="69">
        <v>4558</v>
      </c>
      <c r="Q4674" s="34" t="s">
        <v>16872</v>
      </c>
      <c r="R4674" s="34" t="s">
        <v>16961</v>
      </c>
      <c r="S4674" s="69">
        <v>20643</v>
      </c>
      <c r="T4674" s="70" t="s">
        <v>16962</v>
      </c>
      <c r="U4674" s="34" t="s">
        <v>3704</v>
      </c>
      <c r="V4674" s="34" t="s">
        <v>3704</v>
      </c>
      <c r="W4674" s="34" t="s">
        <v>3705</v>
      </c>
      <c r="X4674" s="34" t="s">
        <v>3472</v>
      </c>
    </row>
    <row r="4675" spans="14:24" x14ac:dyDescent="0.25">
      <c r="N4675" s="34" t="s">
        <v>3472</v>
      </c>
      <c r="O4675" s="34" t="s">
        <v>16352</v>
      </c>
      <c r="P4675" s="69">
        <v>4558</v>
      </c>
      <c r="Q4675" s="34" t="s">
        <v>16872</v>
      </c>
      <c r="R4675" s="34" t="s">
        <v>16963</v>
      </c>
      <c r="S4675" s="69">
        <v>20749</v>
      </c>
      <c r="T4675" s="70" t="s">
        <v>16964</v>
      </c>
      <c r="U4675" s="34" t="s">
        <v>3704</v>
      </c>
      <c r="V4675" s="34" t="s">
        <v>3704</v>
      </c>
      <c r="W4675" s="34" t="s">
        <v>3705</v>
      </c>
      <c r="X4675" s="34" t="s">
        <v>3472</v>
      </c>
    </row>
    <row r="4676" spans="14:24" x14ac:dyDescent="0.25">
      <c r="N4676" s="34" t="s">
        <v>3472</v>
      </c>
      <c r="O4676" s="34" t="s">
        <v>16352</v>
      </c>
      <c r="P4676" s="69">
        <v>4558</v>
      </c>
      <c r="Q4676" s="34" t="s">
        <v>16872</v>
      </c>
      <c r="R4676" s="34" t="s">
        <v>16965</v>
      </c>
      <c r="S4676" s="69">
        <v>20765</v>
      </c>
      <c r="T4676" s="70" t="s">
        <v>16966</v>
      </c>
      <c r="U4676" s="34" t="s">
        <v>3704</v>
      </c>
      <c r="V4676" s="34" t="s">
        <v>3704</v>
      </c>
      <c r="W4676" s="34" t="s">
        <v>3705</v>
      </c>
      <c r="X4676" s="34" t="s">
        <v>3472</v>
      </c>
    </row>
    <row r="4677" spans="14:24" x14ac:dyDescent="0.25">
      <c r="N4677" s="34" t="s">
        <v>3472</v>
      </c>
      <c r="O4677" s="34" t="s">
        <v>16352</v>
      </c>
      <c r="P4677" s="69">
        <v>4558</v>
      </c>
      <c r="Q4677" s="34" t="s">
        <v>16872</v>
      </c>
      <c r="R4677" s="34" t="s">
        <v>16967</v>
      </c>
      <c r="S4677" s="69">
        <v>20599</v>
      </c>
      <c r="T4677" s="70" t="s">
        <v>16968</v>
      </c>
      <c r="U4677" s="34" t="s">
        <v>3704</v>
      </c>
      <c r="V4677" s="34" t="s">
        <v>3704</v>
      </c>
      <c r="W4677" s="34" t="s">
        <v>3705</v>
      </c>
      <c r="X4677" s="34" t="s">
        <v>3472</v>
      </c>
    </row>
    <row r="4678" spans="14:24" x14ac:dyDescent="0.25">
      <c r="N4678" s="34" t="s">
        <v>3472</v>
      </c>
      <c r="O4678" s="34" t="s">
        <v>16352</v>
      </c>
      <c r="P4678" s="69">
        <v>4558</v>
      </c>
      <c r="Q4678" s="34" t="s">
        <v>16872</v>
      </c>
      <c r="R4678" s="34" t="s">
        <v>16969</v>
      </c>
      <c r="S4678" s="69">
        <v>20799</v>
      </c>
      <c r="T4678" s="70" t="s">
        <v>16970</v>
      </c>
      <c r="U4678" s="34" t="s">
        <v>3704</v>
      </c>
      <c r="V4678" s="34" t="s">
        <v>3704</v>
      </c>
      <c r="W4678" s="34" t="s">
        <v>3705</v>
      </c>
      <c r="X4678" s="34" t="s">
        <v>3472</v>
      </c>
    </row>
    <row r="4679" spans="14:24" x14ac:dyDescent="0.25">
      <c r="N4679" s="34" t="s">
        <v>3472</v>
      </c>
      <c r="O4679" s="34" t="s">
        <v>16352</v>
      </c>
      <c r="P4679" s="69">
        <v>4558</v>
      </c>
      <c r="Q4679" s="34" t="s">
        <v>16872</v>
      </c>
      <c r="R4679" s="34" t="s">
        <v>16971</v>
      </c>
      <c r="S4679" s="69">
        <v>20600</v>
      </c>
      <c r="T4679" s="70" t="s">
        <v>16972</v>
      </c>
      <c r="U4679" s="34" t="s">
        <v>3704</v>
      </c>
      <c r="V4679" s="34" t="s">
        <v>3704</v>
      </c>
      <c r="W4679" s="34" t="s">
        <v>3705</v>
      </c>
      <c r="X4679" s="34" t="s">
        <v>3472</v>
      </c>
    </row>
    <row r="4680" spans="14:24" x14ac:dyDescent="0.25">
      <c r="N4680" s="34" t="s">
        <v>3472</v>
      </c>
      <c r="O4680" s="34" t="s">
        <v>16352</v>
      </c>
      <c r="P4680" s="69">
        <v>4558</v>
      </c>
      <c r="Q4680" s="34" t="s">
        <v>16872</v>
      </c>
      <c r="R4680" s="34" t="s">
        <v>16973</v>
      </c>
      <c r="S4680" s="69">
        <v>20767</v>
      </c>
      <c r="T4680" s="70" t="s">
        <v>16974</v>
      </c>
      <c r="U4680" s="34" t="s">
        <v>3704</v>
      </c>
      <c r="V4680" s="34" t="s">
        <v>3704</v>
      </c>
      <c r="W4680" s="34" t="s">
        <v>3705</v>
      </c>
      <c r="X4680" s="34" t="s">
        <v>3472</v>
      </c>
    </row>
    <row r="4681" spans="14:24" x14ac:dyDescent="0.25">
      <c r="N4681" s="34" t="s">
        <v>3472</v>
      </c>
      <c r="O4681" s="34" t="s">
        <v>16352</v>
      </c>
      <c r="P4681" s="69">
        <v>4558</v>
      </c>
      <c r="Q4681" s="34" t="s">
        <v>16872</v>
      </c>
      <c r="R4681" s="34" t="s">
        <v>16975</v>
      </c>
      <c r="S4681" s="69">
        <v>20770</v>
      </c>
      <c r="T4681" s="70" t="s">
        <v>16976</v>
      </c>
      <c r="U4681" s="34" t="s">
        <v>3704</v>
      </c>
      <c r="V4681" s="34" t="s">
        <v>3704</v>
      </c>
      <c r="W4681" s="34" t="s">
        <v>3705</v>
      </c>
      <c r="X4681" s="34" t="s">
        <v>3472</v>
      </c>
    </row>
    <row r="4682" spans="14:24" x14ac:dyDescent="0.25">
      <c r="N4682" s="34" t="s">
        <v>3472</v>
      </c>
      <c r="O4682" s="34" t="s">
        <v>16352</v>
      </c>
      <c r="P4682" s="69">
        <v>4558</v>
      </c>
      <c r="Q4682" s="34" t="s">
        <v>16872</v>
      </c>
      <c r="R4682" s="34" t="s">
        <v>16977</v>
      </c>
      <c r="S4682" s="69">
        <v>20777</v>
      </c>
      <c r="T4682" s="70" t="s">
        <v>16978</v>
      </c>
      <c r="U4682" s="34" t="s">
        <v>3704</v>
      </c>
      <c r="V4682" s="34" t="s">
        <v>3704</v>
      </c>
      <c r="W4682" s="34" t="s">
        <v>3705</v>
      </c>
      <c r="X4682" s="34" t="s">
        <v>3472</v>
      </c>
    </row>
    <row r="4683" spans="14:24" x14ac:dyDescent="0.25">
      <c r="N4683" s="34" t="s">
        <v>3472</v>
      </c>
      <c r="O4683" s="34" t="s">
        <v>16352</v>
      </c>
      <c r="P4683" s="69">
        <v>4558</v>
      </c>
      <c r="Q4683" s="34" t="s">
        <v>16872</v>
      </c>
      <c r="R4683" s="34" t="s">
        <v>16979</v>
      </c>
      <c r="S4683" s="69">
        <v>20608</v>
      </c>
      <c r="T4683" s="70" t="s">
        <v>16980</v>
      </c>
      <c r="U4683" s="34" t="s">
        <v>3704</v>
      </c>
      <c r="V4683" s="34" t="s">
        <v>3704</v>
      </c>
      <c r="W4683" s="34" t="s">
        <v>3705</v>
      </c>
      <c r="X4683" s="34" t="s">
        <v>3472</v>
      </c>
    </row>
    <row r="4684" spans="14:24" x14ac:dyDescent="0.25">
      <c r="N4684" s="34" t="s">
        <v>3472</v>
      </c>
      <c r="O4684" s="34" t="s">
        <v>16352</v>
      </c>
      <c r="P4684" s="69">
        <v>4558</v>
      </c>
      <c r="Q4684" s="34" t="s">
        <v>16872</v>
      </c>
      <c r="R4684" s="34" t="s">
        <v>16981</v>
      </c>
      <c r="S4684" s="69">
        <v>20646</v>
      </c>
      <c r="T4684" s="70" t="s">
        <v>16982</v>
      </c>
      <c r="U4684" s="34" t="s">
        <v>3704</v>
      </c>
      <c r="V4684" s="34" t="s">
        <v>3704</v>
      </c>
      <c r="W4684" s="34" t="s">
        <v>3705</v>
      </c>
      <c r="X4684" s="34" t="s">
        <v>3472</v>
      </c>
    </row>
    <row r="4685" spans="14:24" x14ac:dyDescent="0.25">
      <c r="N4685" s="34" t="s">
        <v>3472</v>
      </c>
      <c r="O4685" s="34" t="s">
        <v>16352</v>
      </c>
      <c r="P4685" s="69">
        <v>4558</v>
      </c>
      <c r="Q4685" s="34" t="s">
        <v>16872</v>
      </c>
      <c r="R4685" s="34" t="s">
        <v>16983</v>
      </c>
      <c r="S4685" s="69">
        <v>7944</v>
      </c>
      <c r="T4685" s="70" t="s">
        <v>16984</v>
      </c>
      <c r="U4685" s="34" t="s">
        <v>3704</v>
      </c>
      <c r="V4685" s="34" t="s">
        <v>3704</v>
      </c>
      <c r="W4685" s="34" t="s">
        <v>3705</v>
      </c>
      <c r="X4685" s="34" t="s">
        <v>3472</v>
      </c>
    </row>
    <row r="4686" spans="14:24" x14ac:dyDescent="0.25">
      <c r="N4686" s="34" t="s">
        <v>3472</v>
      </c>
      <c r="O4686" s="34" t="s">
        <v>16352</v>
      </c>
      <c r="P4686" s="69">
        <v>4558</v>
      </c>
      <c r="Q4686" s="34" t="s">
        <v>16872</v>
      </c>
      <c r="R4686" s="34" t="s">
        <v>16985</v>
      </c>
      <c r="S4686" s="69">
        <v>7945</v>
      </c>
      <c r="T4686" s="70" t="s">
        <v>16986</v>
      </c>
      <c r="U4686" s="34" t="s">
        <v>3704</v>
      </c>
      <c r="V4686" s="34" t="s">
        <v>3704</v>
      </c>
      <c r="W4686" s="34" t="s">
        <v>3705</v>
      </c>
      <c r="X4686" s="34" t="s">
        <v>3472</v>
      </c>
    </row>
    <row r="4687" spans="14:24" x14ac:dyDescent="0.25">
      <c r="N4687" s="34" t="s">
        <v>3472</v>
      </c>
      <c r="O4687" s="34" t="s">
        <v>16352</v>
      </c>
      <c r="P4687" s="69">
        <v>4558</v>
      </c>
      <c r="Q4687" s="34" t="s">
        <v>16872</v>
      </c>
      <c r="R4687" s="34" t="s">
        <v>16987</v>
      </c>
      <c r="S4687" s="69">
        <v>7946</v>
      </c>
      <c r="T4687" s="70" t="s">
        <v>16988</v>
      </c>
      <c r="U4687" s="34" t="s">
        <v>3704</v>
      </c>
      <c r="V4687" s="34" t="s">
        <v>3704</v>
      </c>
      <c r="W4687" s="34" t="s">
        <v>3705</v>
      </c>
      <c r="X4687" s="34" t="s">
        <v>3472</v>
      </c>
    </row>
    <row r="4688" spans="14:24" x14ac:dyDescent="0.25">
      <c r="N4688" s="34" t="s">
        <v>3472</v>
      </c>
      <c r="O4688" s="34" t="s">
        <v>16352</v>
      </c>
      <c r="P4688" s="69">
        <v>4558</v>
      </c>
      <c r="Q4688" s="34" t="s">
        <v>16872</v>
      </c>
      <c r="R4688" s="34" t="s">
        <v>16989</v>
      </c>
      <c r="S4688" s="69">
        <v>7947</v>
      </c>
      <c r="T4688" s="70" t="s">
        <v>16990</v>
      </c>
      <c r="U4688" s="34" t="s">
        <v>3704</v>
      </c>
      <c r="V4688" s="34" t="s">
        <v>3704</v>
      </c>
      <c r="W4688" s="34" t="s">
        <v>3705</v>
      </c>
      <c r="X4688" s="34" t="s">
        <v>3472</v>
      </c>
    </row>
    <row r="4689" spans="14:24" x14ac:dyDescent="0.25">
      <c r="N4689" s="34" t="s">
        <v>3472</v>
      </c>
      <c r="O4689" s="34" t="s">
        <v>16352</v>
      </c>
      <c r="P4689" s="69">
        <v>4558</v>
      </c>
      <c r="Q4689" s="34" t="s">
        <v>16872</v>
      </c>
      <c r="R4689" s="34" t="s">
        <v>16991</v>
      </c>
      <c r="S4689" s="69">
        <v>7948</v>
      </c>
      <c r="T4689" s="70" t="s">
        <v>16992</v>
      </c>
      <c r="U4689" s="34" t="s">
        <v>3704</v>
      </c>
      <c r="V4689" s="34" t="s">
        <v>3704</v>
      </c>
      <c r="W4689" s="34" t="s">
        <v>3705</v>
      </c>
      <c r="X4689" s="34" t="s">
        <v>3472</v>
      </c>
    </row>
    <row r="4690" spans="14:24" x14ac:dyDescent="0.25">
      <c r="N4690" s="34" t="s">
        <v>3472</v>
      </c>
      <c r="O4690" s="34" t="s">
        <v>16352</v>
      </c>
      <c r="P4690" s="69">
        <v>4558</v>
      </c>
      <c r="Q4690" s="34" t="s">
        <v>16872</v>
      </c>
      <c r="R4690" s="34" t="s">
        <v>16993</v>
      </c>
      <c r="S4690" s="69">
        <v>7949</v>
      </c>
      <c r="T4690" s="70" t="s">
        <v>16994</v>
      </c>
      <c r="U4690" s="34" t="s">
        <v>3704</v>
      </c>
      <c r="V4690" s="34" t="s">
        <v>3704</v>
      </c>
      <c r="W4690" s="34" t="s">
        <v>3705</v>
      </c>
      <c r="X4690" s="34" t="s">
        <v>3472</v>
      </c>
    </row>
    <row r="4691" spans="14:24" x14ac:dyDescent="0.25">
      <c r="N4691" s="34" t="s">
        <v>3472</v>
      </c>
      <c r="O4691" s="34" t="s">
        <v>16352</v>
      </c>
      <c r="P4691" s="69">
        <v>4558</v>
      </c>
      <c r="Q4691" s="34" t="s">
        <v>16872</v>
      </c>
      <c r="R4691" s="34" t="s">
        <v>16995</v>
      </c>
      <c r="S4691" s="69">
        <v>7950</v>
      </c>
      <c r="T4691" s="70" t="s">
        <v>16996</v>
      </c>
      <c r="U4691" s="34" t="s">
        <v>3704</v>
      </c>
      <c r="V4691" s="34" t="s">
        <v>3704</v>
      </c>
      <c r="W4691" s="34" t="s">
        <v>3705</v>
      </c>
      <c r="X4691" s="34" t="s">
        <v>3472</v>
      </c>
    </row>
    <row r="4692" spans="14:24" x14ac:dyDescent="0.25">
      <c r="N4692" s="34" t="s">
        <v>3472</v>
      </c>
      <c r="O4692" s="34" t="s">
        <v>16352</v>
      </c>
      <c r="P4692" s="69">
        <v>4558</v>
      </c>
      <c r="Q4692" s="34" t="s">
        <v>16872</v>
      </c>
      <c r="R4692" s="34" t="s">
        <v>16997</v>
      </c>
      <c r="S4692" s="69">
        <v>11092</v>
      </c>
      <c r="T4692" s="70" t="s">
        <v>16998</v>
      </c>
      <c r="U4692" s="34" t="s">
        <v>3704</v>
      </c>
      <c r="V4692" s="34" t="s">
        <v>3704</v>
      </c>
      <c r="W4692" s="34" t="s">
        <v>3705</v>
      </c>
      <c r="X4692" s="34" t="s">
        <v>3472</v>
      </c>
    </row>
    <row r="4693" spans="14:24" x14ac:dyDescent="0.25">
      <c r="N4693" s="34" t="s">
        <v>3472</v>
      </c>
      <c r="O4693" s="34" t="s">
        <v>16352</v>
      </c>
      <c r="P4693" s="69">
        <v>4558</v>
      </c>
      <c r="Q4693" s="34" t="s">
        <v>16872</v>
      </c>
      <c r="R4693" s="34" t="s">
        <v>16999</v>
      </c>
      <c r="S4693" s="69">
        <v>11096</v>
      </c>
      <c r="T4693" s="70" t="s">
        <v>17000</v>
      </c>
      <c r="U4693" s="34" t="s">
        <v>3704</v>
      </c>
      <c r="V4693" s="34" t="s">
        <v>3704</v>
      </c>
      <c r="W4693" s="34" t="s">
        <v>3705</v>
      </c>
      <c r="X4693" s="34" t="s">
        <v>3472</v>
      </c>
    </row>
    <row r="4694" spans="14:24" x14ac:dyDescent="0.25">
      <c r="N4694" s="34" t="s">
        <v>3472</v>
      </c>
      <c r="O4694" s="34" t="s">
        <v>16352</v>
      </c>
      <c r="P4694" s="69">
        <v>4558</v>
      </c>
      <c r="Q4694" s="34" t="s">
        <v>16872</v>
      </c>
      <c r="R4694" s="34" t="s">
        <v>17001</v>
      </c>
      <c r="S4694" s="69">
        <v>7953</v>
      </c>
      <c r="T4694" s="70" t="s">
        <v>17002</v>
      </c>
      <c r="U4694" s="34" t="s">
        <v>3704</v>
      </c>
      <c r="V4694" s="34" t="s">
        <v>3704</v>
      </c>
      <c r="W4694" s="34" t="s">
        <v>3705</v>
      </c>
      <c r="X4694" s="34" t="s">
        <v>3472</v>
      </c>
    </row>
    <row r="4695" spans="14:24" x14ac:dyDescent="0.25">
      <c r="N4695" s="34" t="s">
        <v>3472</v>
      </c>
      <c r="O4695" s="34" t="s">
        <v>16352</v>
      </c>
      <c r="P4695" s="69">
        <v>4558</v>
      </c>
      <c r="Q4695" s="34" t="s">
        <v>16872</v>
      </c>
      <c r="R4695" s="34" t="s">
        <v>17003</v>
      </c>
      <c r="S4695" s="69">
        <v>11110</v>
      </c>
      <c r="T4695" s="70" t="s">
        <v>17004</v>
      </c>
      <c r="U4695" s="34" t="s">
        <v>3704</v>
      </c>
      <c r="V4695" s="34" t="s">
        <v>3704</v>
      </c>
      <c r="W4695" s="34" t="s">
        <v>3705</v>
      </c>
      <c r="X4695" s="34" t="s">
        <v>3472</v>
      </c>
    </row>
    <row r="4696" spans="14:24" x14ac:dyDescent="0.25">
      <c r="N4696" s="34" t="s">
        <v>3472</v>
      </c>
      <c r="O4696" s="34" t="s">
        <v>16352</v>
      </c>
      <c r="P4696" s="69">
        <v>4558</v>
      </c>
      <c r="Q4696" s="34" t="s">
        <v>16872</v>
      </c>
      <c r="R4696" s="34" t="s">
        <v>17005</v>
      </c>
      <c r="S4696" s="69">
        <v>7956</v>
      </c>
      <c r="T4696" s="70" t="s">
        <v>17006</v>
      </c>
      <c r="U4696" s="34" t="s">
        <v>3704</v>
      </c>
      <c r="V4696" s="34" t="s">
        <v>3704</v>
      </c>
      <c r="W4696" s="34" t="s">
        <v>3705</v>
      </c>
      <c r="X4696" s="34" t="s">
        <v>3472</v>
      </c>
    </row>
    <row r="4697" spans="14:24" x14ac:dyDescent="0.25">
      <c r="N4697" s="34" t="s">
        <v>3472</v>
      </c>
      <c r="O4697" s="34" t="s">
        <v>16352</v>
      </c>
      <c r="P4697" s="69">
        <v>4558</v>
      </c>
      <c r="Q4697" s="34" t="s">
        <v>16872</v>
      </c>
      <c r="R4697" s="34" t="s">
        <v>17007</v>
      </c>
      <c r="S4697" s="69">
        <v>342</v>
      </c>
      <c r="T4697" s="70" t="s">
        <v>17008</v>
      </c>
      <c r="U4697" s="34" t="s">
        <v>3704</v>
      </c>
      <c r="V4697" s="34" t="s">
        <v>3704</v>
      </c>
      <c r="W4697" s="34" t="s">
        <v>3705</v>
      </c>
      <c r="X4697" s="34" t="s">
        <v>3472</v>
      </c>
    </row>
    <row r="4698" spans="14:24" x14ac:dyDescent="0.25">
      <c r="N4698" s="34" t="s">
        <v>3472</v>
      </c>
      <c r="O4698" s="34" t="s">
        <v>16352</v>
      </c>
      <c r="P4698" s="69">
        <v>4558</v>
      </c>
      <c r="Q4698" s="34" t="s">
        <v>16872</v>
      </c>
      <c r="R4698" s="34" t="s">
        <v>17009</v>
      </c>
      <c r="S4698" s="69">
        <v>11113</v>
      </c>
      <c r="T4698" s="70" t="s">
        <v>17010</v>
      </c>
      <c r="U4698" s="34" t="s">
        <v>3704</v>
      </c>
      <c r="V4698" s="34" t="s">
        <v>3704</v>
      </c>
      <c r="W4698" s="34" t="s">
        <v>3705</v>
      </c>
      <c r="X4698" s="34" t="s">
        <v>3472</v>
      </c>
    </row>
    <row r="4699" spans="14:24" x14ac:dyDescent="0.25">
      <c r="N4699" s="34" t="s">
        <v>3472</v>
      </c>
      <c r="O4699" s="34" t="s">
        <v>16352</v>
      </c>
      <c r="P4699" s="69">
        <v>4558</v>
      </c>
      <c r="Q4699" s="34" t="s">
        <v>16872</v>
      </c>
      <c r="R4699" s="34" t="s">
        <v>17011</v>
      </c>
      <c r="S4699" s="69">
        <v>357</v>
      </c>
      <c r="T4699" s="70" t="s">
        <v>17012</v>
      </c>
      <c r="U4699" s="34" t="s">
        <v>3704</v>
      </c>
      <c r="V4699" s="34" t="s">
        <v>3704</v>
      </c>
      <c r="W4699" s="34" t="s">
        <v>3705</v>
      </c>
      <c r="X4699" s="34" t="s">
        <v>3472</v>
      </c>
    </row>
    <row r="4700" spans="14:24" x14ac:dyDescent="0.25">
      <c r="N4700" s="34" t="s">
        <v>3472</v>
      </c>
      <c r="O4700" s="34" t="s">
        <v>16352</v>
      </c>
      <c r="P4700" s="69">
        <v>4558</v>
      </c>
      <c r="Q4700" s="34" t="s">
        <v>16872</v>
      </c>
      <c r="R4700" s="34" t="s">
        <v>17013</v>
      </c>
      <c r="S4700" s="69">
        <v>358</v>
      </c>
      <c r="T4700" s="70" t="s">
        <v>17014</v>
      </c>
      <c r="U4700" s="34" t="s">
        <v>3704</v>
      </c>
      <c r="V4700" s="34" t="s">
        <v>3704</v>
      </c>
      <c r="W4700" s="34" t="s">
        <v>3705</v>
      </c>
      <c r="X4700" s="34" t="s">
        <v>3472</v>
      </c>
    </row>
    <row r="4701" spans="14:24" x14ac:dyDescent="0.25">
      <c r="N4701" s="34" t="s">
        <v>3472</v>
      </c>
      <c r="O4701" s="34" t="s">
        <v>16352</v>
      </c>
      <c r="P4701" s="69">
        <v>4558</v>
      </c>
      <c r="Q4701" s="34" t="s">
        <v>16872</v>
      </c>
      <c r="R4701" s="34" t="s">
        <v>17015</v>
      </c>
      <c r="S4701" s="69">
        <v>10266</v>
      </c>
      <c r="T4701" s="70" t="s">
        <v>17016</v>
      </c>
      <c r="U4701" s="34" t="s">
        <v>3704</v>
      </c>
      <c r="V4701" s="34" t="s">
        <v>3704</v>
      </c>
      <c r="W4701" s="34" t="s">
        <v>3705</v>
      </c>
      <c r="X4701" s="34" t="s">
        <v>3472</v>
      </c>
    </row>
    <row r="4702" spans="14:24" x14ac:dyDescent="0.25">
      <c r="N4702" s="34" t="s">
        <v>3472</v>
      </c>
      <c r="O4702" s="34" t="s">
        <v>16352</v>
      </c>
      <c r="P4702" s="69">
        <v>4558</v>
      </c>
      <c r="Q4702" s="34" t="s">
        <v>16872</v>
      </c>
      <c r="R4702" s="34" t="s">
        <v>17017</v>
      </c>
      <c r="S4702" s="69">
        <v>7960</v>
      </c>
      <c r="T4702" s="70" t="s">
        <v>17018</v>
      </c>
      <c r="U4702" s="34" t="s">
        <v>3704</v>
      </c>
      <c r="V4702" s="34" t="s">
        <v>3704</v>
      </c>
      <c r="W4702" s="34" t="s">
        <v>3705</v>
      </c>
      <c r="X4702" s="34" t="s">
        <v>3472</v>
      </c>
    </row>
    <row r="4703" spans="14:24" x14ac:dyDescent="0.25">
      <c r="N4703" s="34" t="s">
        <v>3472</v>
      </c>
      <c r="O4703" s="34" t="s">
        <v>16352</v>
      </c>
      <c r="P4703" s="69">
        <v>4558</v>
      </c>
      <c r="Q4703" s="34" t="s">
        <v>16872</v>
      </c>
      <c r="R4703" s="34" t="s">
        <v>17019</v>
      </c>
      <c r="S4703" s="69">
        <v>20503</v>
      </c>
      <c r="T4703" s="70" t="s">
        <v>17020</v>
      </c>
      <c r="U4703" s="34" t="s">
        <v>3704</v>
      </c>
      <c r="V4703" s="34" t="s">
        <v>3704</v>
      </c>
      <c r="W4703" s="34" t="s">
        <v>3705</v>
      </c>
      <c r="X4703" s="34" t="s">
        <v>3472</v>
      </c>
    </row>
    <row r="4704" spans="14:24" x14ac:dyDescent="0.25">
      <c r="N4704" s="34" t="s">
        <v>3472</v>
      </c>
      <c r="O4704" s="34" t="s">
        <v>16352</v>
      </c>
      <c r="P4704" s="69">
        <v>4558</v>
      </c>
      <c r="Q4704" s="34" t="s">
        <v>16872</v>
      </c>
      <c r="R4704" s="34" t="s">
        <v>17021</v>
      </c>
      <c r="S4704" s="69">
        <v>7962</v>
      </c>
      <c r="T4704" s="70" t="s">
        <v>17022</v>
      </c>
      <c r="U4704" s="34" t="s">
        <v>3704</v>
      </c>
      <c r="V4704" s="34" t="s">
        <v>3704</v>
      </c>
      <c r="W4704" s="34" t="s">
        <v>3705</v>
      </c>
      <c r="X4704" s="34" t="s">
        <v>3472</v>
      </c>
    </row>
    <row r="4705" spans="14:24" x14ac:dyDescent="0.25">
      <c r="N4705" s="34" t="s">
        <v>3472</v>
      </c>
      <c r="O4705" s="34" t="s">
        <v>16352</v>
      </c>
      <c r="P4705" s="69">
        <v>4558</v>
      </c>
      <c r="Q4705" s="34" t="s">
        <v>16872</v>
      </c>
      <c r="R4705" s="34" t="s">
        <v>17023</v>
      </c>
      <c r="S4705" s="69">
        <v>9610</v>
      </c>
      <c r="T4705" s="70" t="s">
        <v>17024</v>
      </c>
      <c r="U4705" s="34" t="s">
        <v>3704</v>
      </c>
      <c r="V4705" s="34" t="s">
        <v>3704</v>
      </c>
      <c r="W4705" s="34" t="s">
        <v>3705</v>
      </c>
      <c r="X4705" s="34" t="s">
        <v>3472</v>
      </c>
    </row>
    <row r="4706" spans="14:24" x14ac:dyDescent="0.25">
      <c r="N4706" s="34" t="s">
        <v>3472</v>
      </c>
      <c r="O4706" s="34" t="s">
        <v>16352</v>
      </c>
      <c r="P4706" s="69">
        <v>4558</v>
      </c>
      <c r="Q4706" s="34" t="s">
        <v>16872</v>
      </c>
      <c r="R4706" s="34" t="s">
        <v>17025</v>
      </c>
      <c r="S4706" s="69">
        <v>7966</v>
      </c>
      <c r="T4706" s="70" t="s">
        <v>17026</v>
      </c>
      <c r="U4706" s="34" t="s">
        <v>3704</v>
      </c>
      <c r="V4706" s="34" t="s">
        <v>3704</v>
      </c>
      <c r="W4706" s="34" t="s">
        <v>3705</v>
      </c>
      <c r="X4706" s="34" t="s">
        <v>3472</v>
      </c>
    </row>
    <row r="4707" spans="14:24" x14ac:dyDescent="0.25">
      <c r="N4707" s="34" t="s">
        <v>3472</v>
      </c>
      <c r="O4707" s="34" t="s">
        <v>16352</v>
      </c>
      <c r="P4707" s="69">
        <v>4558</v>
      </c>
      <c r="Q4707" s="34" t="s">
        <v>16872</v>
      </c>
      <c r="R4707" s="34" t="s">
        <v>17027</v>
      </c>
      <c r="S4707" s="69">
        <v>7968</v>
      </c>
      <c r="T4707" s="70" t="s">
        <v>17028</v>
      </c>
      <c r="U4707" s="34" t="s">
        <v>3704</v>
      </c>
      <c r="V4707" s="34" t="s">
        <v>3704</v>
      </c>
      <c r="W4707" s="34" t="s">
        <v>3705</v>
      </c>
      <c r="X4707" s="34" t="s">
        <v>3472</v>
      </c>
    </row>
    <row r="4708" spans="14:24" x14ac:dyDescent="0.25">
      <c r="N4708" s="34" t="s">
        <v>3472</v>
      </c>
      <c r="O4708" s="34" t="s">
        <v>16352</v>
      </c>
      <c r="P4708" s="69">
        <v>4558</v>
      </c>
      <c r="Q4708" s="34" t="s">
        <v>16872</v>
      </c>
      <c r="R4708" s="34" t="s">
        <v>17029</v>
      </c>
      <c r="S4708" s="69">
        <v>7969</v>
      </c>
      <c r="T4708" s="70" t="s">
        <v>17030</v>
      </c>
      <c r="U4708" s="34" t="s">
        <v>3704</v>
      </c>
      <c r="V4708" s="34" t="s">
        <v>3704</v>
      </c>
      <c r="W4708" s="34" t="s">
        <v>3705</v>
      </c>
      <c r="X4708" s="34" t="s">
        <v>3472</v>
      </c>
    </row>
    <row r="4709" spans="14:24" x14ac:dyDescent="0.25">
      <c r="N4709" s="34" t="s">
        <v>3472</v>
      </c>
      <c r="O4709" s="34" t="s">
        <v>16352</v>
      </c>
      <c r="P4709" s="69">
        <v>4558</v>
      </c>
      <c r="Q4709" s="34" t="s">
        <v>16872</v>
      </c>
      <c r="R4709" s="34" t="s">
        <v>17031</v>
      </c>
      <c r="S4709" s="69">
        <v>19330</v>
      </c>
      <c r="T4709" s="70" t="s">
        <v>17032</v>
      </c>
      <c r="U4709" s="34" t="s">
        <v>3704</v>
      </c>
      <c r="V4709" s="34" t="s">
        <v>3704</v>
      </c>
      <c r="W4709" s="34" t="s">
        <v>3705</v>
      </c>
      <c r="X4709" s="34" t="s">
        <v>3472</v>
      </c>
    </row>
    <row r="4710" spans="14:24" x14ac:dyDescent="0.25">
      <c r="N4710" s="34" t="s">
        <v>3472</v>
      </c>
      <c r="O4710" s="34" t="s">
        <v>16352</v>
      </c>
      <c r="P4710" s="69">
        <v>4558</v>
      </c>
      <c r="Q4710" s="34" t="s">
        <v>16872</v>
      </c>
      <c r="R4710" s="34" t="s">
        <v>17033</v>
      </c>
      <c r="S4710" s="69">
        <v>53380</v>
      </c>
      <c r="T4710" s="70" t="s">
        <v>17034</v>
      </c>
      <c r="U4710" s="34" t="s">
        <v>3704</v>
      </c>
      <c r="V4710" s="34" t="s">
        <v>3704</v>
      </c>
      <c r="W4710" s="34" t="s">
        <v>3705</v>
      </c>
      <c r="X4710" s="34" t="s">
        <v>3472</v>
      </c>
    </row>
    <row r="4711" spans="14:24" x14ac:dyDescent="0.25">
      <c r="N4711" s="34" t="s">
        <v>3472</v>
      </c>
      <c r="O4711" s="34" t="s">
        <v>16352</v>
      </c>
      <c r="P4711" s="69">
        <v>4558</v>
      </c>
      <c r="Q4711" s="34" t="s">
        <v>16872</v>
      </c>
      <c r="R4711" s="34" t="s">
        <v>17035</v>
      </c>
      <c r="S4711" s="69">
        <v>7972</v>
      </c>
      <c r="T4711" s="70" t="s">
        <v>17036</v>
      </c>
      <c r="U4711" s="34" t="s">
        <v>3704</v>
      </c>
      <c r="V4711" s="34" t="s">
        <v>3704</v>
      </c>
      <c r="W4711" s="34" t="s">
        <v>3705</v>
      </c>
      <c r="X4711" s="34" t="s">
        <v>3472</v>
      </c>
    </row>
    <row r="4712" spans="14:24" x14ac:dyDescent="0.25">
      <c r="N4712" s="34" t="s">
        <v>3472</v>
      </c>
      <c r="O4712" s="34" t="s">
        <v>16352</v>
      </c>
      <c r="P4712" s="69">
        <v>4558</v>
      </c>
      <c r="Q4712" s="34" t="s">
        <v>16872</v>
      </c>
      <c r="R4712" s="34" t="s">
        <v>17037</v>
      </c>
      <c r="S4712" s="69">
        <v>18149</v>
      </c>
      <c r="T4712" s="70" t="s">
        <v>17038</v>
      </c>
      <c r="U4712" s="34" t="s">
        <v>3704</v>
      </c>
      <c r="V4712" s="34" t="s">
        <v>3704</v>
      </c>
      <c r="W4712" s="34" t="s">
        <v>3705</v>
      </c>
      <c r="X4712" s="34" t="s">
        <v>3472</v>
      </c>
    </row>
    <row r="4713" spans="14:24" x14ac:dyDescent="0.25">
      <c r="N4713" s="34" t="s">
        <v>3472</v>
      </c>
      <c r="O4713" s="34" t="s">
        <v>16352</v>
      </c>
      <c r="P4713" s="69">
        <v>4558</v>
      </c>
      <c r="Q4713" s="34" t="s">
        <v>16872</v>
      </c>
      <c r="R4713" s="34" t="s">
        <v>17039</v>
      </c>
      <c r="S4713" s="69">
        <v>7974</v>
      </c>
      <c r="T4713" s="70" t="s">
        <v>17040</v>
      </c>
      <c r="U4713" s="34" t="s">
        <v>3704</v>
      </c>
      <c r="V4713" s="34" t="s">
        <v>3704</v>
      </c>
      <c r="W4713" s="34" t="s">
        <v>3705</v>
      </c>
      <c r="X4713" s="34" t="s">
        <v>3472</v>
      </c>
    </row>
    <row r="4714" spans="14:24" x14ac:dyDescent="0.25">
      <c r="N4714" s="34" t="s">
        <v>3472</v>
      </c>
      <c r="O4714" s="34" t="s">
        <v>16352</v>
      </c>
      <c r="P4714" s="69">
        <v>4558</v>
      </c>
      <c r="Q4714" s="34" t="s">
        <v>16872</v>
      </c>
      <c r="R4714" s="34" t="s">
        <v>17041</v>
      </c>
      <c r="S4714" s="69">
        <v>13207</v>
      </c>
      <c r="T4714" s="70" t="s">
        <v>17042</v>
      </c>
      <c r="U4714" s="34" t="s">
        <v>3704</v>
      </c>
      <c r="V4714" s="34" t="s">
        <v>3704</v>
      </c>
      <c r="W4714" s="34" t="s">
        <v>3705</v>
      </c>
      <c r="X4714" s="34" t="s">
        <v>3472</v>
      </c>
    </row>
    <row r="4715" spans="14:24" x14ac:dyDescent="0.25">
      <c r="N4715" s="34" t="s">
        <v>3472</v>
      </c>
      <c r="O4715" s="34" t="s">
        <v>16352</v>
      </c>
      <c r="P4715" s="69">
        <v>4558</v>
      </c>
      <c r="Q4715" s="34" t="s">
        <v>16872</v>
      </c>
      <c r="R4715" s="34" t="s">
        <v>17043</v>
      </c>
      <c r="S4715" s="69">
        <v>13443</v>
      </c>
      <c r="T4715" s="70" t="s">
        <v>17044</v>
      </c>
      <c r="U4715" s="34" t="s">
        <v>3704</v>
      </c>
      <c r="V4715" s="34" t="s">
        <v>3704</v>
      </c>
      <c r="W4715" s="34" t="s">
        <v>3705</v>
      </c>
      <c r="X4715" s="34" t="s">
        <v>3472</v>
      </c>
    </row>
    <row r="4716" spans="14:24" x14ac:dyDescent="0.25">
      <c r="N4716" s="34" t="s">
        <v>3472</v>
      </c>
      <c r="O4716" s="34" t="s">
        <v>16352</v>
      </c>
      <c r="P4716" s="69">
        <v>4558</v>
      </c>
      <c r="Q4716" s="34" t="s">
        <v>16872</v>
      </c>
      <c r="R4716" s="34" t="s">
        <v>17045</v>
      </c>
      <c r="S4716" s="69">
        <v>8080</v>
      </c>
      <c r="T4716" s="70" t="s">
        <v>17046</v>
      </c>
      <c r="U4716" s="34" t="s">
        <v>3704</v>
      </c>
      <c r="V4716" s="34" t="s">
        <v>3704</v>
      </c>
      <c r="W4716" s="34" t="s">
        <v>3705</v>
      </c>
      <c r="X4716" s="34" t="s">
        <v>3472</v>
      </c>
    </row>
    <row r="4717" spans="14:24" x14ac:dyDescent="0.25">
      <c r="N4717" s="34" t="s">
        <v>3472</v>
      </c>
      <c r="O4717" s="34" t="s">
        <v>16352</v>
      </c>
      <c r="P4717" s="69">
        <v>4558</v>
      </c>
      <c r="Q4717" s="34" t="s">
        <v>16872</v>
      </c>
      <c r="R4717" s="34" t="s">
        <v>17047</v>
      </c>
      <c r="S4717" s="69">
        <v>8081</v>
      </c>
      <c r="T4717" s="70" t="s">
        <v>17048</v>
      </c>
      <c r="U4717" s="34" t="s">
        <v>3704</v>
      </c>
      <c r="V4717" s="34" t="s">
        <v>3704</v>
      </c>
      <c r="W4717" s="34" t="s">
        <v>3705</v>
      </c>
      <c r="X4717" s="34" t="s">
        <v>3472</v>
      </c>
    </row>
    <row r="4718" spans="14:24" x14ac:dyDescent="0.25">
      <c r="N4718" s="34" t="s">
        <v>3472</v>
      </c>
      <c r="O4718" s="34" t="s">
        <v>16352</v>
      </c>
      <c r="P4718" s="69">
        <v>4558</v>
      </c>
      <c r="Q4718" s="34" t="s">
        <v>16872</v>
      </c>
      <c r="R4718" s="34" t="s">
        <v>17049</v>
      </c>
      <c r="S4718" s="69">
        <v>8082</v>
      </c>
      <c r="T4718" s="70" t="s">
        <v>17050</v>
      </c>
      <c r="U4718" s="34" t="s">
        <v>3704</v>
      </c>
      <c r="V4718" s="34" t="s">
        <v>3704</v>
      </c>
      <c r="W4718" s="34" t="s">
        <v>3705</v>
      </c>
      <c r="X4718" s="34" t="s">
        <v>3472</v>
      </c>
    </row>
    <row r="4719" spans="14:24" x14ac:dyDescent="0.25">
      <c r="N4719" s="34" t="s">
        <v>3472</v>
      </c>
      <c r="O4719" s="34" t="s">
        <v>16352</v>
      </c>
      <c r="P4719" s="69">
        <v>4558</v>
      </c>
      <c r="Q4719" s="34" t="s">
        <v>16872</v>
      </c>
      <c r="R4719" s="34" t="s">
        <v>17051</v>
      </c>
      <c r="S4719" s="69">
        <v>8083</v>
      </c>
      <c r="T4719" s="70" t="s">
        <v>17052</v>
      </c>
      <c r="U4719" s="34" t="s">
        <v>3704</v>
      </c>
      <c r="V4719" s="34" t="s">
        <v>3704</v>
      </c>
      <c r="W4719" s="34" t="s">
        <v>3705</v>
      </c>
      <c r="X4719" s="34" t="s">
        <v>3472</v>
      </c>
    </row>
    <row r="4720" spans="14:24" x14ac:dyDescent="0.25">
      <c r="N4720" s="34" t="s">
        <v>3472</v>
      </c>
      <c r="O4720" s="34" t="s">
        <v>16352</v>
      </c>
      <c r="P4720" s="69">
        <v>4558</v>
      </c>
      <c r="Q4720" s="34" t="s">
        <v>16872</v>
      </c>
      <c r="R4720" s="34" t="s">
        <v>17053</v>
      </c>
      <c r="S4720" s="69">
        <v>8084</v>
      </c>
      <c r="T4720" s="70" t="s">
        <v>17054</v>
      </c>
      <c r="U4720" s="34" t="s">
        <v>3704</v>
      </c>
      <c r="V4720" s="34" t="s">
        <v>3704</v>
      </c>
      <c r="W4720" s="34" t="s">
        <v>3705</v>
      </c>
      <c r="X4720" s="34" t="s">
        <v>3472</v>
      </c>
    </row>
    <row r="4721" spans="14:24" x14ac:dyDescent="0.25">
      <c r="N4721" s="34" t="s">
        <v>3472</v>
      </c>
      <c r="O4721" s="34" t="s">
        <v>16352</v>
      </c>
      <c r="P4721" s="69">
        <v>4558</v>
      </c>
      <c r="Q4721" s="34" t="s">
        <v>16872</v>
      </c>
      <c r="R4721" s="34" t="s">
        <v>17055</v>
      </c>
      <c r="S4721" s="69">
        <v>20502</v>
      </c>
      <c r="T4721" s="70" t="s">
        <v>17056</v>
      </c>
      <c r="U4721" s="34" t="s">
        <v>3704</v>
      </c>
      <c r="V4721" s="34" t="s">
        <v>3704</v>
      </c>
      <c r="W4721" s="34" t="s">
        <v>3705</v>
      </c>
      <c r="X4721" s="34" t="s">
        <v>3472</v>
      </c>
    </row>
    <row r="4722" spans="14:24" x14ac:dyDescent="0.25">
      <c r="N4722" s="34" t="s">
        <v>3472</v>
      </c>
      <c r="O4722" s="34" t="s">
        <v>16352</v>
      </c>
      <c r="P4722" s="69">
        <v>4558</v>
      </c>
      <c r="Q4722" s="34" t="s">
        <v>16872</v>
      </c>
      <c r="R4722" s="34" t="s">
        <v>17057</v>
      </c>
      <c r="S4722" s="69">
        <v>8086</v>
      </c>
      <c r="T4722" s="70" t="s">
        <v>17058</v>
      </c>
      <c r="U4722" s="34" t="s">
        <v>3704</v>
      </c>
      <c r="V4722" s="34" t="s">
        <v>3704</v>
      </c>
      <c r="W4722" s="34" t="s">
        <v>3705</v>
      </c>
      <c r="X4722" s="34" t="s">
        <v>3472</v>
      </c>
    </row>
    <row r="4723" spans="14:24" x14ac:dyDescent="0.25">
      <c r="N4723" s="34" t="s">
        <v>3472</v>
      </c>
      <c r="O4723" s="34" t="s">
        <v>16352</v>
      </c>
      <c r="P4723" s="69">
        <v>4558</v>
      </c>
      <c r="Q4723" s="34" t="s">
        <v>16872</v>
      </c>
      <c r="R4723" s="34" t="s">
        <v>17059</v>
      </c>
      <c r="S4723" s="69">
        <v>8088</v>
      </c>
      <c r="T4723" s="70" t="s">
        <v>17060</v>
      </c>
      <c r="U4723" s="34" t="s">
        <v>3704</v>
      </c>
      <c r="V4723" s="34" t="s">
        <v>3704</v>
      </c>
      <c r="W4723" s="34" t="s">
        <v>3705</v>
      </c>
      <c r="X4723" s="34" t="s">
        <v>3472</v>
      </c>
    </row>
    <row r="4724" spans="14:24" x14ac:dyDescent="0.25">
      <c r="N4724" s="34" t="s">
        <v>3472</v>
      </c>
      <c r="O4724" s="34" t="s">
        <v>16352</v>
      </c>
      <c r="P4724" s="69">
        <v>4558</v>
      </c>
      <c r="Q4724" s="34" t="s">
        <v>16872</v>
      </c>
      <c r="R4724" s="34" t="s">
        <v>17061</v>
      </c>
      <c r="S4724" s="69">
        <v>8100</v>
      </c>
      <c r="T4724" s="70" t="s">
        <v>17062</v>
      </c>
      <c r="U4724" s="34" t="s">
        <v>3704</v>
      </c>
      <c r="V4724" s="34" t="s">
        <v>3704</v>
      </c>
      <c r="W4724" s="34" t="s">
        <v>3705</v>
      </c>
      <c r="X4724" s="34" t="s">
        <v>3472</v>
      </c>
    </row>
    <row r="4725" spans="14:24" x14ac:dyDescent="0.25">
      <c r="N4725" s="34" t="s">
        <v>3472</v>
      </c>
      <c r="O4725" s="34" t="s">
        <v>16352</v>
      </c>
      <c r="P4725" s="69">
        <v>4558</v>
      </c>
      <c r="Q4725" s="34" t="s">
        <v>16872</v>
      </c>
      <c r="R4725" s="34" t="s">
        <v>17063</v>
      </c>
      <c r="S4725" s="69">
        <v>8101</v>
      </c>
      <c r="T4725" s="70" t="s">
        <v>17064</v>
      </c>
      <c r="U4725" s="34" t="s">
        <v>3704</v>
      </c>
      <c r="V4725" s="34" t="s">
        <v>3704</v>
      </c>
      <c r="W4725" s="34" t="s">
        <v>3705</v>
      </c>
      <c r="X4725" s="34" t="s">
        <v>3472</v>
      </c>
    </row>
    <row r="4726" spans="14:24" x14ac:dyDescent="0.25">
      <c r="N4726" s="34" t="s">
        <v>3472</v>
      </c>
      <c r="O4726" s="34" t="s">
        <v>16352</v>
      </c>
      <c r="P4726" s="69">
        <v>4558</v>
      </c>
      <c r="Q4726" s="34" t="s">
        <v>16872</v>
      </c>
      <c r="R4726" s="34" t="s">
        <v>17065</v>
      </c>
      <c r="S4726" s="69">
        <v>8102</v>
      </c>
      <c r="T4726" s="70" t="s">
        <v>17066</v>
      </c>
      <c r="U4726" s="34" t="s">
        <v>3704</v>
      </c>
      <c r="V4726" s="34" t="s">
        <v>3704</v>
      </c>
      <c r="W4726" s="34" t="s">
        <v>3705</v>
      </c>
      <c r="X4726" s="34" t="s">
        <v>3472</v>
      </c>
    </row>
    <row r="4727" spans="14:24" x14ac:dyDescent="0.25">
      <c r="N4727" s="34" t="s">
        <v>3472</v>
      </c>
      <c r="O4727" s="34" t="s">
        <v>16352</v>
      </c>
      <c r="P4727" s="69">
        <v>4558</v>
      </c>
      <c r="Q4727" s="34" t="s">
        <v>16872</v>
      </c>
      <c r="R4727" s="34" t="s">
        <v>17067</v>
      </c>
      <c r="S4727" s="69">
        <v>8103</v>
      </c>
      <c r="T4727" s="70" t="s">
        <v>17068</v>
      </c>
      <c r="U4727" s="34" t="s">
        <v>3704</v>
      </c>
      <c r="V4727" s="34" t="s">
        <v>3704</v>
      </c>
      <c r="W4727" s="34" t="s">
        <v>3705</v>
      </c>
      <c r="X4727" s="34" t="s">
        <v>3472</v>
      </c>
    </row>
    <row r="4728" spans="14:24" x14ac:dyDescent="0.25">
      <c r="N4728" s="34" t="s">
        <v>3472</v>
      </c>
      <c r="O4728" s="34" t="s">
        <v>16352</v>
      </c>
      <c r="P4728" s="69">
        <v>4558</v>
      </c>
      <c r="Q4728" s="34" t="s">
        <v>16872</v>
      </c>
      <c r="R4728" s="34" t="s">
        <v>17069</v>
      </c>
      <c r="S4728" s="69">
        <v>8104</v>
      </c>
      <c r="T4728" s="70" t="s">
        <v>17070</v>
      </c>
      <c r="U4728" s="34" t="s">
        <v>3704</v>
      </c>
      <c r="V4728" s="34" t="s">
        <v>3704</v>
      </c>
      <c r="W4728" s="34" t="s">
        <v>3705</v>
      </c>
      <c r="X4728" s="34" t="s">
        <v>3472</v>
      </c>
    </row>
    <row r="4729" spans="14:24" x14ac:dyDescent="0.25">
      <c r="N4729" s="34" t="s">
        <v>3472</v>
      </c>
      <c r="O4729" s="34" t="s">
        <v>16352</v>
      </c>
      <c r="P4729" s="69">
        <v>4558</v>
      </c>
      <c r="Q4729" s="34" t="s">
        <v>16872</v>
      </c>
      <c r="R4729" s="34" t="s">
        <v>17071</v>
      </c>
      <c r="S4729" s="69">
        <v>8105</v>
      </c>
      <c r="T4729" s="70" t="s">
        <v>17072</v>
      </c>
      <c r="U4729" s="34" t="s">
        <v>3704</v>
      </c>
      <c r="V4729" s="34" t="s">
        <v>3704</v>
      </c>
      <c r="W4729" s="34" t="s">
        <v>3705</v>
      </c>
      <c r="X4729" s="34" t="s">
        <v>3472</v>
      </c>
    </row>
    <row r="4730" spans="14:24" x14ac:dyDescent="0.25">
      <c r="N4730" s="34" t="s">
        <v>3472</v>
      </c>
      <c r="O4730" s="34" t="s">
        <v>16352</v>
      </c>
      <c r="P4730" s="69">
        <v>4558</v>
      </c>
      <c r="Q4730" s="34" t="s">
        <v>16872</v>
      </c>
      <c r="R4730" s="34" t="s">
        <v>17073</v>
      </c>
      <c r="S4730" s="69">
        <v>8106</v>
      </c>
      <c r="T4730" s="70" t="s">
        <v>17074</v>
      </c>
      <c r="U4730" s="34" t="s">
        <v>3704</v>
      </c>
      <c r="V4730" s="34" t="s">
        <v>3704</v>
      </c>
      <c r="W4730" s="34" t="s">
        <v>3705</v>
      </c>
      <c r="X4730" s="34" t="s">
        <v>3472</v>
      </c>
    </row>
    <row r="4731" spans="14:24" x14ac:dyDescent="0.25">
      <c r="N4731" s="34" t="s">
        <v>3472</v>
      </c>
      <c r="O4731" s="34" t="s">
        <v>16352</v>
      </c>
      <c r="P4731" s="69">
        <v>4558</v>
      </c>
      <c r="Q4731" s="34" t="s">
        <v>16872</v>
      </c>
      <c r="R4731" s="34" t="s">
        <v>17075</v>
      </c>
      <c r="S4731" s="69">
        <v>20627</v>
      </c>
      <c r="T4731" s="70" t="s">
        <v>17076</v>
      </c>
      <c r="U4731" s="34" t="s">
        <v>3704</v>
      </c>
      <c r="V4731" s="34" t="s">
        <v>3704</v>
      </c>
      <c r="W4731" s="34" t="s">
        <v>3705</v>
      </c>
      <c r="X4731" s="34" t="s">
        <v>3472</v>
      </c>
    </row>
    <row r="4732" spans="14:24" x14ac:dyDescent="0.25">
      <c r="N4732" s="34" t="s">
        <v>3472</v>
      </c>
      <c r="O4732" s="34" t="s">
        <v>16352</v>
      </c>
      <c r="P4732" s="69">
        <v>4558</v>
      </c>
      <c r="Q4732" s="34" t="s">
        <v>16872</v>
      </c>
      <c r="R4732" s="34" t="s">
        <v>17077</v>
      </c>
      <c r="S4732" s="69">
        <v>8108</v>
      </c>
      <c r="T4732" s="70" t="s">
        <v>17078</v>
      </c>
      <c r="U4732" s="34" t="s">
        <v>3704</v>
      </c>
      <c r="V4732" s="34" t="s">
        <v>3704</v>
      </c>
      <c r="W4732" s="34" t="s">
        <v>3705</v>
      </c>
      <c r="X4732" s="34" t="s">
        <v>3472</v>
      </c>
    </row>
    <row r="4733" spans="14:24" x14ac:dyDescent="0.25">
      <c r="N4733" s="34" t="s">
        <v>3472</v>
      </c>
      <c r="O4733" s="34" t="s">
        <v>16352</v>
      </c>
      <c r="P4733" s="69">
        <v>4558</v>
      </c>
      <c r="Q4733" s="34" t="s">
        <v>16872</v>
      </c>
      <c r="R4733" s="34" t="s">
        <v>17079</v>
      </c>
      <c r="S4733" s="69">
        <v>8109</v>
      </c>
      <c r="T4733" s="70" t="s">
        <v>17080</v>
      </c>
      <c r="U4733" s="34" t="s">
        <v>3704</v>
      </c>
      <c r="V4733" s="34" t="s">
        <v>3704</v>
      </c>
      <c r="W4733" s="34" t="s">
        <v>3705</v>
      </c>
      <c r="X4733" s="34" t="s">
        <v>3472</v>
      </c>
    </row>
    <row r="4734" spans="14:24" x14ac:dyDescent="0.25">
      <c r="N4734" s="34" t="s">
        <v>3472</v>
      </c>
      <c r="O4734" s="34" t="s">
        <v>16352</v>
      </c>
      <c r="P4734" s="69">
        <v>4558</v>
      </c>
      <c r="Q4734" s="34" t="s">
        <v>16872</v>
      </c>
      <c r="R4734" s="34" t="s">
        <v>17081</v>
      </c>
      <c r="S4734" s="69">
        <v>13545</v>
      </c>
      <c r="T4734" s="70" t="s">
        <v>17082</v>
      </c>
      <c r="U4734" s="34" t="s">
        <v>3704</v>
      </c>
      <c r="V4734" s="34" t="s">
        <v>3704</v>
      </c>
      <c r="W4734" s="34" t="s">
        <v>3705</v>
      </c>
      <c r="X4734" s="34" t="s">
        <v>3472</v>
      </c>
    </row>
    <row r="4735" spans="14:24" x14ac:dyDescent="0.25">
      <c r="N4735" s="34" t="s">
        <v>3472</v>
      </c>
      <c r="O4735" s="34" t="s">
        <v>16352</v>
      </c>
      <c r="P4735" s="69">
        <v>4558</v>
      </c>
      <c r="Q4735" s="34" t="s">
        <v>16872</v>
      </c>
      <c r="R4735" s="34" t="s">
        <v>17083</v>
      </c>
      <c r="S4735" s="69">
        <v>8111</v>
      </c>
      <c r="T4735" s="70" t="s">
        <v>17084</v>
      </c>
      <c r="U4735" s="34" t="s">
        <v>3704</v>
      </c>
      <c r="V4735" s="34" t="s">
        <v>3704</v>
      </c>
      <c r="W4735" s="34" t="s">
        <v>3705</v>
      </c>
      <c r="X4735" s="34" t="s">
        <v>3472</v>
      </c>
    </row>
    <row r="4736" spans="14:24" x14ac:dyDescent="0.25">
      <c r="N4736" s="34" t="s">
        <v>3472</v>
      </c>
      <c r="O4736" s="34" t="s">
        <v>16352</v>
      </c>
      <c r="P4736" s="69">
        <v>4558</v>
      </c>
      <c r="Q4736" s="34" t="s">
        <v>16872</v>
      </c>
      <c r="R4736" s="34" t="s">
        <v>17085</v>
      </c>
      <c r="S4736" s="69">
        <v>8112</v>
      </c>
      <c r="T4736" s="70" t="s">
        <v>17086</v>
      </c>
      <c r="U4736" s="34" t="s">
        <v>3704</v>
      </c>
      <c r="V4736" s="34" t="s">
        <v>3704</v>
      </c>
      <c r="W4736" s="34" t="s">
        <v>3705</v>
      </c>
      <c r="X4736" s="34" t="s">
        <v>3472</v>
      </c>
    </row>
    <row r="4737" spans="14:24" x14ac:dyDescent="0.25">
      <c r="N4737" s="34" t="s">
        <v>3472</v>
      </c>
      <c r="O4737" s="34" t="s">
        <v>16352</v>
      </c>
      <c r="P4737" s="69">
        <v>4558</v>
      </c>
      <c r="Q4737" s="34" t="s">
        <v>16872</v>
      </c>
      <c r="R4737" s="34" t="s">
        <v>17087</v>
      </c>
      <c r="S4737" s="69">
        <v>8113</v>
      </c>
      <c r="T4737" s="70" t="s">
        <v>17088</v>
      </c>
      <c r="U4737" s="34" t="s">
        <v>3704</v>
      </c>
      <c r="V4737" s="34" t="s">
        <v>3704</v>
      </c>
      <c r="W4737" s="34" t="s">
        <v>3705</v>
      </c>
      <c r="X4737" s="34" t="s">
        <v>3472</v>
      </c>
    </row>
    <row r="4738" spans="14:24" x14ac:dyDescent="0.25">
      <c r="N4738" s="34" t="s">
        <v>3472</v>
      </c>
      <c r="O4738" s="34" t="s">
        <v>16352</v>
      </c>
      <c r="P4738" s="69">
        <v>4558</v>
      </c>
      <c r="Q4738" s="34" t="s">
        <v>16872</v>
      </c>
      <c r="R4738" s="34" t="s">
        <v>17089</v>
      </c>
      <c r="S4738" s="69">
        <v>8114</v>
      </c>
      <c r="T4738" s="70" t="s">
        <v>17090</v>
      </c>
      <c r="U4738" s="34" t="s">
        <v>3704</v>
      </c>
      <c r="V4738" s="34" t="s">
        <v>3704</v>
      </c>
      <c r="W4738" s="34" t="s">
        <v>3705</v>
      </c>
      <c r="X4738" s="34" t="s">
        <v>3472</v>
      </c>
    </row>
    <row r="4739" spans="14:24" x14ac:dyDescent="0.25">
      <c r="N4739" s="34" t="s">
        <v>3472</v>
      </c>
      <c r="O4739" s="34" t="s">
        <v>16352</v>
      </c>
      <c r="P4739" s="69">
        <v>4558</v>
      </c>
      <c r="Q4739" s="34" t="s">
        <v>16872</v>
      </c>
      <c r="R4739" s="34" t="s">
        <v>17091</v>
      </c>
      <c r="S4739" s="69">
        <v>20715</v>
      </c>
      <c r="T4739" s="70" t="s">
        <v>17092</v>
      </c>
      <c r="U4739" s="34" t="s">
        <v>3704</v>
      </c>
      <c r="V4739" s="34" t="s">
        <v>3704</v>
      </c>
      <c r="W4739" s="34" t="s">
        <v>3705</v>
      </c>
      <c r="X4739" s="34" t="s">
        <v>3472</v>
      </c>
    </row>
    <row r="4740" spans="14:24" x14ac:dyDescent="0.25">
      <c r="N4740" s="34" t="s">
        <v>3472</v>
      </c>
      <c r="O4740" s="34" t="s">
        <v>16352</v>
      </c>
      <c r="P4740" s="69">
        <v>4558</v>
      </c>
      <c r="Q4740" s="34" t="s">
        <v>16872</v>
      </c>
      <c r="R4740" s="34" t="s">
        <v>17093</v>
      </c>
      <c r="S4740" s="69">
        <v>8116</v>
      </c>
      <c r="T4740" s="70" t="s">
        <v>17094</v>
      </c>
      <c r="U4740" s="34" t="s">
        <v>3704</v>
      </c>
      <c r="V4740" s="34" t="s">
        <v>3704</v>
      </c>
      <c r="W4740" s="34" t="s">
        <v>3705</v>
      </c>
      <c r="X4740" s="34" t="s">
        <v>3472</v>
      </c>
    </row>
    <row r="4741" spans="14:24" x14ac:dyDescent="0.25">
      <c r="N4741" s="34" t="s">
        <v>3472</v>
      </c>
      <c r="O4741" s="34" t="s">
        <v>16352</v>
      </c>
      <c r="P4741" s="69">
        <v>4558</v>
      </c>
      <c r="Q4741" s="34" t="s">
        <v>16872</v>
      </c>
      <c r="R4741" s="34" t="s">
        <v>17095</v>
      </c>
      <c r="S4741" s="69">
        <v>8117</v>
      </c>
      <c r="T4741" s="70" t="s">
        <v>17096</v>
      </c>
      <c r="U4741" s="34" t="s">
        <v>3704</v>
      </c>
      <c r="V4741" s="34" t="s">
        <v>3704</v>
      </c>
      <c r="W4741" s="34" t="s">
        <v>3705</v>
      </c>
      <c r="X4741" s="34" t="s">
        <v>3472</v>
      </c>
    </row>
    <row r="4742" spans="14:24" x14ac:dyDescent="0.25">
      <c r="N4742" s="34" t="s">
        <v>3472</v>
      </c>
      <c r="O4742" s="34" t="s">
        <v>16352</v>
      </c>
      <c r="P4742" s="69">
        <v>4558</v>
      </c>
      <c r="Q4742" s="34" t="s">
        <v>16872</v>
      </c>
      <c r="R4742" s="34" t="s">
        <v>17097</v>
      </c>
      <c r="S4742" s="69">
        <v>8118</v>
      </c>
      <c r="T4742" s="70" t="s">
        <v>17098</v>
      </c>
      <c r="U4742" s="34" t="s">
        <v>3704</v>
      </c>
      <c r="V4742" s="34" t="s">
        <v>3704</v>
      </c>
      <c r="W4742" s="34" t="s">
        <v>3705</v>
      </c>
      <c r="X4742" s="34" t="s">
        <v>3472</v>
      </c>
    </row>
    <row r="4743" spans="14:24" x14ac:dyDescent="0.25">
      <c r="N4743" s="34" t="s">
        <v>3472</v>
      </c>
      <c r="O4743" s="34" t="s">
        <v>16352</v>
      </c>
      <c r="P4743" s="69">
        <v>4558</v>
      </c>
      <c r="Q4743" s="34" t="s">
        <v>16872</v>
      </c>
      <c r="R4743" s="34" t="s">
        <v>17099</v>
      </c>
      <c r="S4743" s="69">
        <v>213</v>
      </c>
      <c r="T4743" s="70" t="s">
        <v>17100</v>
      </c>
      <c r="U4743" s="34" t="s">
        <v>3704</v>
      </c>
      <c r="V4743" s="34" t="s">
        <v>3704</v>
      </c>
      <c r="W4743" s="34" t="s">
        <v>3705</v>
      </c>
      <c r="X4743" s="34" t="s">
        <v>3472</v>
      </c>
    </row>
    <row r="4744" spans="14:24" x14ac:dyDescent="0.25">
      <c r="N4744" s="34" t="s">
        <v>3472</v>
      </c>
      <c r="O4744" s="34" t="s">
        <v>16352</v>
      </c>
      <c r="P4744" s="69">
        <v>4558</v>
      </c>
      <c r="Q4744" s="34" t="s">
        <v>16872</v>
      </c>
      <c r="R4744" s="34" t="s">
        <v>17101</v>
      </c>
      <c r="S4744" s="69">
        <v>8120</v>
      </c>
      <c r="T4744" s="70" t="s">
        <v>17102</v>
      </c>
      <c r="U4744" s="34" t="s">
        <v>3704</v>
      </c>
      <c r="V4744" s="34" t="s">
        <v>3704</v>
      </c>
      <c r="W4744" s="34" t="s">
        <v>3705</v>
      </c>
      <c r="X4744" s="34" t="s">
        <v>3472</v>
      </c>
    </row>
    <row r="4745" spans="14:24" x14ac:dyDescent="0.25">
      <c r="N4745" s="34" t="s">
        <v>3472</v>
      </c>
      <c r="O4745" s="34" t="s">
        <v>16352</v>
      </c>
      <c r="P4745" s="69">
        <v>4558</v>
      </c>
      <c r="Q4745" s="34" t="s">
        <v>16872</v>
      </c>
      <c r="R4745" s="34" t="s">
        <v>17103</v>
      </c>
      <c r="S4745" s="69">
        <v>20653</v>
      </c>
      <c r="T4745" s="70" t="s">
        <v>17104</v>
      </c>
      <c r="U4745" s="34" t="s">
        <v>3704</v>
      </c>
      <c r="V4745" s="34" t="s">
        <v>3704</v>
      </c>
      <c r="W4745" s="34" t="s">
        <v>3705</v>
      </c>
      <c r="X4745" s="34" t="s">
        <v>3472</v>
      </c>
    </row>
    <row r="4746" spans="14:24" x14ac:dyDescent="0.25">
      <c r="N4746" s="34" t="s">
        <v>3472</v>
      </c>
      <c r="O4746" s="34" t="s">
        <v>16352</v>
      </c>
      <c r="P4746" s="69">
        <v>4558</v>
      </c>
      <c r="Q4746" s="34" t="s">
        <v>16872</v>
      </c>
      <c r="R4746" s="34" t="s">
        <v>17105</v>
      </c>
      <c r="S4746" s="69">
        <v>20615</v>
      </c>
      <c r="T4746" s="70" t="s">
        <v>17106</v>
      </c>
      <c r="U4746" s="34" t="s">
        <v>3704</v>
      </c>
      <c r="V4746" s="34" t="s">
        <v>3704</v>
      </c>
      <c r="W4746" s="34" t="s">
        <v>3705</v>
      </c>
      <c r="X4746" s="34" t="s">
        <v>3472</v>
      </c>
    </row>
    <row r="4747" spans="14:24" x14ac:dyDescent="0.25">
      <c r="N4747" s="34" t="s">
        <v>3472</v>
      </c>
      <c r="O4747" s="34" t="s">
        <v>16352</v>
      </c>
      <c r="P4747" s="69">
        <v>4558</v>
      </c>
      <c r="Q4747" s="34" t="s">
        <v>16872</v>
      </c>
      <c r="R4747" s="34" t="s">
        <v>17107</v>
      </c>
      <c r="S4747" s="69">
        <v>219</v>
      </c>
      <c r="T4747" s="70" t="s">
        <v>17108</v>
      </c>
      <c r="U4747" s="34" t="s">
        <v>3704</v>
      </c>
      <c r="V4747" s="34" t="s">
        <v>3704</v>
      </c>
      <c r="W4747" s="34" t="s">
        <v>3705</v>
      </c>
      <c r="X4747" s="34" t="s">
        <v>3472</v>
      </c>
    </row>
    <row r="4748" spans="14:24" x14ac:dyDescent="0.25">
      <c r="N4748" s="34" t="s">
        <v>3472</v>
      </c>
      <c r="O4748" s="34" t="s">
        <v>16352</v>
      </c>
      <c r="P4748" s="69">
        <v>4558</v>
      </c>
      <c r="Q4748" s="34" t="s">
        <v>16872</v>
      </c>
      <c r="R4748" s="34" t="s">
        <v>17109</v>
      </c>
      <c r="S4748" s="69">
        <v>3158</v>
      </c>
      <c r="T4748" s="70" t="s">
        <v>17110</v>
      </c>
      <c r="U4748" s="34" t="s">
        <v>3704</v>
      </c>
      <c r="V4748" s="34" t="s">
        <v>3704</v>
      </c>
      <c r="W4748" s="34" t="s">
        <v>3705</v>
      </c>
      <c r="X4748" s="34" t="s">
        <v>3472</v>
      </c>
    </row>
    <row r="4749" spans="14:24" x14ac:dyDescent="0.25">
      <c r="N4749" s="34" t="s">
        <v>3472</v>
      </c>
      <c r="O4749" s="34" t="s">
        <v>16352</v>
      </c>
      <c r="P4749" s="69">
        <v>4558</v>
      </c>
      <c r="Q4749" s="34" t="s">
        <v>16872</v>
      </c>
      <c r="R4749" s="34" t="s">
        <v>17111</v>
      </c>
      <c r="S4749" s="69">
        <v>8121</v>
      </c>
      <c r="T4749" s="70" t="s">
        <v>17112</v>
      </c>
      <c r="U4749" s="34" t="s">
        <v>3704</v>
      </c>
      <c r="V4749" s="34" t="s">
        <v>3704</v>
      </c>
      <c r="W4749" s="34" t="s">
        <v>3705</v>
      </c>
      <c r="X4749" s="34" t="s">
        <v>3472</v>
      </c>
    </row>
    <row r="4750" spans="14:24" x14ac:dyDescent="0.25">
      <c r="N4750" s="34" t="s">
        <v>3472</v>
      </c>
      <c r="O4750" s="34" t="s">
        <v>16352</v>
      </c>
      <c r="P4750" s="69">
        <v>4558</v>
      </c>
      <c r="Q4750" s="34" t="s">
        <v>16872</v>
      </c>
      <c r="R4750" s="34" t="s">
        <v>17113</v>
      </c>
      <c r="S4750" s="69">
        <v>3159</v>
      </c>
      <c r="T4750" s="70" t="s">
        <v>17114</v>
      </c>
      <c r="U4750" s="34" t="s">
        <v>3704</v>
      </c>
      <c r="V4750" s="34" t="s">
        <v>3704</v>
      </c>
      <c r="W4750" s="34" t="s">
        <v>3705</v>
      </c>
      <c r="X4750" s="34" t="s">
        <v>3472</v>
      </c>
    </row>
    <row r="4751" spans="14:24" x14ac:dyDescent="0.25">
      <c r="N4751" s="34" t="s">
        <v>3472</v>
      </c>
      <c r="O4751" s="34" t="s">
        <v>16352</v>
      </c>
      <c r="P4751" s="69">
        <v>4558</v>
      </c>
      <c r="Q4751" s="34" t="s">
        <v>16872</v>
      </c>
      <c r="R4751" s="34" t="s">
        <v>17115</v>
      </c>
      <c r="S4751" s="69">
        <v>3160</v>
      </c>
      <c r="T4751" s="70" t="s">
        <v>17116</v>
      </c>
      <c r="U4751" s="34" t="s">
        <v>3704</v>
      </c>
      <c r="V4751" s="34" t="s">
        <v>3704</v>
      </c>
      <c r="W4751" s="34" t="s">
        <v>3705</v>
      </c>
      <c r="X4751" s="34" t="s">
        <v>3472</v>
      </c>
    </row>
    <row r="4752" spans="14:24" x14ac:dyDescent="0.25">
      <c r="N4752" s="34" t="s">
        <v>3472</v>
      </c>
      <c r="O4752" s="34" t="s">
        <v>16352</v>
      </c>
      <c r="P4752" s="69">
        <v>4558</v>
      </c>
      <c r="Q4752" s="34" t="s">
        <v>16872</v>
      </c>
      <c r="R4752" s="34" t="s">
        <v>17117</v>
      </c>
      <c r="S4752" s="69">
        <v>10738</v>
      </c>
      <c r="T4752" s="70" t="s">
        <v>17118</v>
      </c>
      <c r="U4752" s="34" t="s">
        <v>3704</v>
      </c>
      <c r="V4752" s="34" t="s">
        <v>3704</v>
      </c>
      <c r="W4752" s="34" t="s">
        <v>3705</v>
      </c>
      <c r="X4752" s="34" t="s">
        <v>3472</v>
      </c>
    </row>
    <row r="4753" spans="14:24" x14ac:dyDescent="0.25">
      <c r="N4753" s="34" t="s">
        <v>3472</v>
      </c>
      <c r="O4753" s="34" t="s">
        <v>16352</v>
      </c>
      <c r="P4753" s="69">
        <v>4558</v>
      </c>
      <c r="Q4753" s="34" t="s">
        <v>16872</v>
      </c>
      <c r="R4753" s="34" t="s">
        <v>17119</v>
      </c>
      <c r="S4753" s="69">
        <v>21841</v>
      </c>
      <c r="T4753" s="70" t="s">
        <v>17120</v>
      </c>
      <c r="U4753" s="34" t="s">
        <v>3704</v>
      </c>
      <c r="V4753" s="34" t="s">
        <v>3704</v>
      </c>
      <c r="W4753" s="34" t="s">
        <v>3705</v>
      </c>
      <c r="X4753" s="34" t="s">
        <v>3472</v>
      </c>
    </row>
    <row r="4754" spans="14:24" x14ac:dyDescent="0.25">
      <c r="N4754" s="34" t="s">
        <v>3472</v>
      </c>
      <c r="O4754" s="34" t="s">
        <v>16352</v>
      </c>
      <c r="P4754" s="69">
        <v>4558</v>
      </c>
      <c r="Q4754" s="34" t="s">
        <v>16872</v>
      </c>
      <c r="R4754" s="34" t="s">
        <v>17121</v>
      </c>
      <c r="S4754" s="69">
        <v>21691</v>
      </c>
      <c r="T4754" s="70" t="s">
        <v>17122</v>
      </c>
      <c r="U4754" s="34" t="s">
        <v>3704</v>
      </c>
      <c r="V4754" s="34" t="s">
        <v>3704</v>
      </c>
      <c r="W4754" s="34" t="s">
        <v>3705</v>
      </c>
      <c r="X4754" s="34" t="s">
        <v>3472</v>
      </c>
    </row>
    <row r="4755" spans="14:24" x14ac:dyDescent="0.25">
      <c r="N4755" s="34" t="s">
        <v>3472</v>
      </c>
      <c r="O4755" s="34" t="s">
        <v>16352</v>
      </c>
      <c r="P4755" s="69">
        <v>4558</v>
      </c>
      <c r="Q4755" s="34" t="s">
        <v>16872</v>
      </c>
      <c r="R4755" s="34" t="s">
        <v>17123</v>
      </c>
      <c r="S4755" s="69">
        <v>13260</v>
      </c>
      <c r="T4755" s="70" t="s">
        <v>17124</v>
      </c>
      <c r="U4755" s="34" t="s">
        <v>3704</v>
      </c>
      <c r="V4755" s="34" t="s">
        <v>3704</v>
      </c>
      <c r="W4755" s="34" t="s">
        <v>3705</v>
      </c>
      <c r="X4755" s="34" t="s">
        <v>3472</v>
      </c>
    </row>
    <row r="4756" spans="14:24" x14ac:dyDescent="0.25">
      <c r="N4756" s="34" t="s">
        <v>3472</v>
      </c>
      <c r="O4756" s="34" t="s">
        <v>16352</v>
      </c>
      <c r="P4756" s="69">
        <v>4558</v>
      </c>
      <c r="Q4756" s="34" t="s">
        <v>16872</v>
      </c>
      <c r="R4756" s="34" t="s">
        <v>17125</v>
      </c>
      <c r="S4756" s="69">
        <v>21680</v>
      </c>
      <c r="T4756" s="70" t="s">
        <v>17126</v>
      </c>
      <c r="U4756" s="34" t="s">
        <v>3704</v>
      </c>
      <c r="V4756" s="34" t="s">
        <v>3704</v>
      </c>
      <c r="W4756" s="34" t="s">
        <v>3705</v>
      </c>
      <c r="X4756" s="34" t="s">
        <v>3472</v>
      </c>
    </row>
    <row r="4757" spans="14:24" x14ac:dyDescent="0.25">
      <c r="N4757" s="34" t="s">
        <v>3472</v>
      </c>
      <c r="O4757" s="34" t="s">
        <v>16352</v>
      </c>
      <c r="P4757" s="69">
        <v>4558</v>
      </c>
      <c r="Q4757" s="34" t="s">
        <v>16872</v>
      </c>
      <c r="R4757" s="34" t="s">
        <v>17127</v>
      </c>
      <c r="S4757" s="69">
        <v>21712</v>
      </c>
      <c r="T4757" s="70" t="s">
        <v>17128</v>
      </c>
      <c r="U4757" s="34" t="s">
        <v>3704</v>
      </c>
      <c r="V4757" s="34" t="s">
        <v>3704</v>
      </c>
      <c r="W4757" s="34" t="s">
        <v>3705</v>
      </c>
      <c r="X4757" s="34" t="s">
        <v>3472</v>
      </c>
    </row>
    <row r="4758" spans="14:24" x14ac:dyDescent="0.25">
      <c r="N4758" s="34" t="s">
        <v>3472</v>
      </c>
      <c r="O4758" s="34" t="s">
        <v>16352</v>
      </c>
      <c r="P4758" s="69">
        <v>4558</v>
      </c>
      <c r="Q4758" s="34" t="s">
        <v>16872</v>
      </c>
      <c r="R4758" s="34" t="s">
        <v>17129</v>
      </c>
      <c r="S4758" s="69">
        <v>21760</v>
      </c>
      <c r="T4758" s="70" t="s">
        <v>17130</v>
      </c>
      <c r="U4758" s="34" t="s">
        <v>3704</v>
      </c>
      <c r="V4758" s="34" t="s">
        <v>3704</v>
      </c>
      <c r="W4758" s="34" t="s">
        <v>3705</v>
      </c>
      <c r="X4758" s="34" t="s">
        <v>3472</v>
      </c>
    </row>
    <row r="4759" spans="14:24" x14ac:dyDescent="0.25">
      <c r="N4759" s="34" t="s">
        <v>3472</v>
      </c>
      <c r="O4759" s="34" t="s">
        <v>16352</v>
      </c>
      <c r="P4759" s="69">
        <v>4558</v>
      </c>
      <c r="Q4759" s="34" t="s">
        <v>16872</v>
      </c>
      <c r="R4759" s="34" t="s">
        <v>17131</v>
      </c>
      <c r="S4759" s="69">
        <v>21781</v>
      </c>
      <c r="T4759" s="70" t="s">
        <v>17132</v>
      </c>
      <c r="U4759" s="34" t="s">
        <v>3704</v>
      </c>
      <c r="V4759" s="34" t="s">
        <v>3704</v>
      </c>
      <c r="W4759" s="34" t="s">
        <v>3705</v>
      </c>
      <c r="X4759" s="34" t="s">
        <v>3472</v>
      </c>
    </row>
    <row r="4760" spans="14:24" x14ac:dyDescent="0.25">
      <c r="N4760" s="34" t="s">
        <v>3472</v>
      </c>
      <c r="O4760" s="34" t="s">
        <v>16352</v>
      </c>
      <c r="P4760" s="69">
        <v>4558</v>
      </c>
      <c r="Q4760" s="34" t="s">
        <v>16872</v>
      </c>
      <c r="R4760" s="34" t="s">
        <v>17133</v>
      </c>
      <c r="S4760" s="69">
        <v>21921</v>
      </c>
      <c r="T4760" s="70" t="s">
        <v>17134</v>
      </c>
      <c r="U4760" s="34" t="s">
        <v>3704</v>
      </c>
      <c r="V4760" s="34" t="s">
        <v>3704</v>
      </c>
      <c r="W4760" s="34" t="s">
        <v>3705</v>
      </c>
      <c r="X4760" s="34" t="s">
        <v>3472</v>
      </c>
    </row>
    <row r="4761" spans="14:24" x14ac:dyDescent="0.25">
      <c r="N4761" s="34" t="s">
        <v>3472</v>
      </c>
      <c r="O4761" s="34" t="s">
        <v>16352</v>
      </c>
      <c r="P4761" s="69">
        <v>4558</v>
      </c>
      <c r="Q4761" s="34" t="s">
        <v>16872</v>
      </c>
      <c r="R4761" s="34" t="s">
        <v>17135</v>
      </c>
      <c r="S4761" s="69">
        <v>21940</v>
      </c>
      <c r="T4761" s="70" t="s">
        <v>17136</v>
      </c>
      <c r="U4761" s="34" t="s">
        <v>3704</v>
      </c>
      <c r="V4761" s="34" t="s">
        <v>3704</v>
      </c>
      <c r="W4761" s="34" t="s">
        <v>3705</v>
      </c>
      <c r="X4761" s="34" t="s">
        <v>3472</v>
      </c>
    </row>
    <row r="4762" spans="14:24" x14ac:dyDescent="0.25">
      <c r="N4762" s="34" t="s">
        <v>3472</v>
      </c>
      <c r="O4762" s="34" t="s">
        <v>16352</v>
      </c>
      <c r="P4762" s="69">
        <v>4558</v>
      </c>
      <c r="Q4762" s="34" t="s">
        <v>16872</v>
      </c>
      <c r="R4762" s="34" t="s">
        <v>17137</v>
      </c>
      <c r="S4762" s="69">
        <v>12964</v>
      </c>
      <c r="T4762" s="70" t="s">
        <v>17138</v>
      </c>
      <c r="U4762" s="34" t="s">
        <v>3704</v>
      </c>
      <c r="V4762" s="34" t="s">
        <v>3704</v>
      </c>
      <c r="W4762" s="34" t="s">
        <v>3705</v>
      </c>
      <c r="X4762" s="34" t="s">
        <v>3472</v>
      </c>
    </row>
    <row r="4763" spans="14:24" x14ac:dyDescent="0.25">
      <c r="N4763" s="34" t="s">
        <v>3472</v>
      </c>
      <c r="O4763" s="34" t="s">
        <v>16352</v>
      </c>
      <c r="P4763" s="69">
        <v>4558</v>
      </c>
      <c r="Q4763" s="34" t="s">
        <v>16872</v>
      </c>
      <c r="R4763" s="34" t="s">
        <v>17139</v>
      </c>
      <c r="S4763" s="69">
        <v>21955</v>
      </c>
      <c r="T4763" s="70" t="s">
        <v>17140</v>
      </c>
      <c r="U4763" s="34" t="s">
        <v>3704</v>
      </c>
      <c r="V4763" s="34" t="s">
        <v>3704</v>
      </c>
      <c r="W4763" s="34" t="s">
        <v>3705</v>
      </c>
      <c r="X4763" s="34" t="s">
        <v>3472</v>
      </c>
    </row>
    <row r="4764" spans="14:24" x14ac:dyDescent="0.25">
      <c r="N4764" s="34" t="s">
        <v>3472</v>
      </c>
      <c r="O4764" s="34" t="s">
        <v>16352</v>
      </c>
      <c r="P4764" s="69">
        <v>4558</v>
      </c>
      <c r="Q4764" s="34" t="s">
        <v>16872</v>
      </c>
      <c r="R4764" s="34" t="s">
        <v>17141</v>
      </c>
      <c r="S4764" s="69">
        <v>10785</v>
      </c>
      <c r="T4764" s="70" t="s">
        <v>17142</v>
      </c>
      <c r="U4764" s="34" t="s">
        <v>3704</v>
      </c>
      <c r="V4764" s="34" t="s">
        <v>3704</v>
      </c>
      <c r="W4764" s="34" t="s">
        <v>3705</v>
      </c>
      <c r="X4764" s="34" t="s">
        <v>3472</v>
      </c>
    </row>
    <row r="4765" spans="14:24" x14ac:dyDescent="0.25">
      <c r="N4765" s="34" t="s">
        <v>3472</v>
      </c>
      <c r="O4765" s="34" t="s">
        <v>16352</v>
      </c>
      <c r="P4765" s="69">
        <v>4558</v>
      </c>
      <c r="Q4765" s="34" t="s">
        <v>16872</v>
      </c>
      <c r="R4765" s="34" t="s">
        <v>17143</v>
      </c>
      <c r="S4765" s="69">
        <v>21961</v>
      </c>
      <c r="T4765" s="70" t="s">
        <v>17144</v>
      </c>
      <c r="U4765" s="34" t="s">
        <v>3708</v>
      </c>
      <c r="V4765" s="34" t="s">
        <v>3708</v>
      </c>
      <c r="W4765" s="34" t="s">
        <v>3792</v>
      </c>
      <c r="X4765" s="34" t="s">
        <v>3472</v>
      </c>
    </row>
    <row r="4766" spans="14:24" x14ac:dyDescent="0.25">
      <c r="N4766" s="34" t="s">
        <v>3472</v>
      </c>
      <c r="O4766" s="34" t="s">
        <v>16352</v>
      </c>
      <c r="P4766" s="69">
        <v>4558</v>
      </c>
      <c r="Q4766" s="34" t="s">
        <v>16872</v>
      </c>
      <c r="R4766" s="34" t="s">
        <v>17145</v>
      </c>
      <c r="S4766" s="69">
        <v>21906</v>
      </c>
      <c r="T4766" s="70" t="s">
        <v>17146</v>
      </c>
      <c r="U4766" s="34" t="s">
        <v>3704</v>
      </c>
      <c r="V4766" s="34" t="s">
        <v>3704</v>
      </c>
      <c r="W4766" s="34" t="s">
        <v>3705</v>
      </c>
      <c r="X4766" s="34" t="s">
        <v>3472</v>
      </c>
    </row>
    <row r="4767" spans="14:24" x14ac:dyDescent="0.25">
      <c r="N4767" s="34" t="s">
        <v>3472</v>
      </c>
      <c r="O4767" s="34" t="s">
        <v>16352</v>
      </c>
      <c r="P4767" s="69">
        <v>4558</v>
      </c>
      <c r="Q4767" s="34" t="s">
        <v>16872</v>
      </c>
      <c r="R4767" s="34" t="s">
        <v>17147</v>
      </c>
      <c r="S4767" s="69">
        <v>22026</v>
      </c>
      <c r="T4767" s="70" t="s">
        <v>17148</v>
      </c>
      <c r="U4767" s="34" t="s">
        <v>3708</v>
      </c>
      <c r="V4767" s="34" t="s">
        <v>3708</v>
      </c>
      <c r="W4767" s="34" t="s">
        <v>3792</v>
      </c>
      <c r="X4767" s="34" t="s">
        <v>3472</v>
      </c>
    </row>
    <row r="4768" spans="14:24" x14ac:dyDescent="0.25">
      <c r="N4768" s="34" t="s">
        <v>3472</v>
      </c>
      <c r="O4768" s="34" t="s">
        <v>16352</v>
      </c>
      <c r="P4768" s="69">
        <v>4558</v>
      </c>
      <c r="Q4768" s="34" t="s">
        <v>16872</v>
      </c>
      <c r="R4768" s="34" t="s">
        <v>17149</v>
      </c>
      <c r="S4768" s="69">
        <v>21928</v>
      </c>
      <c r="T4768" s="70" t="s">
        <v>17150</v>
      </c>
      <c r="U4768" s="34" t="s">
        <v>3708</v>
      </c>
      <c r="V4768" s="34" t="s">
        <v>3708</v>
      </c>
      <c r="W4768" s="34" t="s">
        <v>3792</v>
      </c>
      <c r="X4768" s="34" t="s">
        <v>3472</v>
      </c>
    </row>
    <row r="4769" spans="14:24" x14ac:dyDescent="0.25">
      <c r="N4769" s="34" t="s">
        <v>3472</v>
      </c>
      <c r="O4769" s="34" t="s">
        <v>16352</v>
      </c>
      <c r="P4769" s="69">
        <v>4558</v>
      </c>
      <c r="Q4769" s="34" t="s">
        <v>16872</v>
      </c>
      <c r="R4769" s="34" t="s">
        <v>17151</v>
      </c>
      <c r="S4769" s="69">
        <v>21929</v>
      </c>
      <c r="T4769" s="70" t="s">
        <v>17152</v>
      </c>
      <c r="U4769" s="34" t="s">
        <v>3708</v>
      </c>
      <c r="V4769" s="34" t="s">
        <v>3708</v>
      </c>
      <c r="W4769" s="34" t="s">
        <v>3792</v>
      </c>
      <c r="X4769" s="34" t="s">
        <v>3472</v>
      </c>
    </row>
    <row r="4770" spans="14:24" x14ac:dyDescent="0.25">
      <c r="N4770" s="34" t="s">
        <v>3472</v>
      </c>
      <c r="O4770" s="34" t="s">
        <v>16352</v>
      </c>
      <c r="P4770" s="69">
        <v>4558</v>
      </c>
      <c r="Q4770" s="34" t="s">
        <v>16872</v>
      </c>
      <c r="R4770" s="34" t="s">
        <v>17153</v>
      </c>
      <c r="S4770" s="69">
        <v>21931</v>
      </c>
      <c r="T4770" s="70" t="s">
        <v>17154</v>
      </c>
      <c r="U4770" s="34" t="s">
        <v>3708</v>
      </c>
      <c r="V4770" s="34" t="s">
        <v>3708</v>
      </c>
      <c r="W4770" s="34" t="s">
        <v>3792</v>
      </c>
      <c r="X4770" s="34" t="s">
        <v>3472</v>
      </c>
    </row>
    <row r="4771" spans="14:24" x14ac:dyDescent="0.25">
      <c r="N4771" s="34" t="s">
        <v>3472</v>
      </c>
      <c r="O4771" s="34" t="s">
        <v>16352</v>
      </c>
      <c r="P4771" s="69">
        <v>4558</v>
      </c>
      <c r="Q4771" s="34" t="s">
        <v>16872</v>
      </c>
      <c r="R4771" s="34" t="s">
        <v>17155</v>
      </c>
      <c r="S4771" s="69">
        <v>21925</v>
      </c>
      <c r="T4771" s="70" t="s">
        <v>17156</v>
      </c>
      <c r="U4771" s="34" t="s">
        <v>3708</v>
      </c>
      <c r="V4771" s="34" t="s">
        <v>3708</v>
      </c>
      <c r="W4771" s="34" t="s">
        <v>3792</v>
      </c>
      <c r="X4771" s="34" t="s">
        <v>3472</v>
      </c>
    </row>
    <row r="4772" spans="14:24" x14ac:dyDescent="0.25">
      <c r="N4772" s="34" t="s">
        <v>3472</v>
      </c>
      <c r="O4772" s="34" t="s">
        <v>16352</v>
      </c>
      <c r="P4772" s="69">
        <v>4558</v>
      </c>
      <c r="Q4772" s="34" t="s">
        <v>16872</v>
      </c>
      <c r="R4772" s="34" t="s">
        <v>17157</v>
      </c>
      <c r="S4772" s="69">
        <v>21968</v>
      </c>
      <c r="T4772" s="70" t="s">
        <v>17158</v>
      </c>
      <c r="U4772" s="34" t="s">
        <v>3708</v>
      </c>
      <c r="V4772" s="34" t="s">
        <v>3708</v>
      </c>
      <c r="W4772" s="34" t="s">
        <v>3792</v>
      </c>
      <c r="X4772" s="34" t="s">
        <v>3472</v>
      </c>
    </row>
    <row r="4773" spans="14:24" x14ac:dyDescent="0.25">
      <c r="N4773" s="34" t="s">
        <v>3472</v>
      </c>
      <c r="O4773" s="34" t="s">
        <v>16352</v>
      </c>
      <c r="P4773" s="69">
        <v>4558</v>
      </c>
      <c r="Q4773" s="34" t="s">
        <v>16872</v>
      </c>
      <c r="R4773" s="34" t="s">
        <v>17159</v>
      </c>
      <c r="S4773" s="69">
        <v>21934</v>
      </c>
      <c r="T4773" s="70" t="s">
        <v>17160</v>
      </c>
      <c r="U4773" s="34" t="s">
        <v>3708</v>
      </c>
      <c r="V4773" s="34" t="s">
        <v>3708</v>
      </c>
      <c r="W4773" s="34" t="s">
        <v>3792</v>
      </c>
      <c r="X4773" s="34" t="s">
        <v>3472</v>
      </c>
    </row>
    <row r="4774" spans="14:24" x14ac:dyDescent="0.25">
      <c r="N4774" s="34" t="s">
        <v>3472</v>
      </c>
      <c r="O4774" s="34" t="s">
        <v>16352</v>
      </c>
      <c r="P4774" s="69">
        <v>4558</v>
      </c>
      <c r="Q4774" s="34" t="s">
        <v>16872</v>
      </c>
      <c r="R4774" s="34" t="s">
        <v>17161</v>
      </c>
      <c r="S4774" s="69">
        <v>13761</v>
      </c>
      <c r="T4774" s="70" t="s">
        <v>17162</v>
      </c>
      <c r="U4774" s="34" t="s">
        <v>3704</v>
      </c>
      <c r="V4774" s="34" t="s">
        <v>3704</v>
      </c>
      <c r="W4774" s="34" t="s">
        <v>3705</v>
      </c>
      <c r="X4774" s="34" t="s">
        <v>3472</v>
      </c>
    </row>
    <row r="4775" spans="14:24" x14ac:dyDescent="0.25">
      <c r="N4775" s="34" t="s">
        <v>3472</v>
      </c>
      <c r="O4775" s="34" t="s">
        <v>16352</v>
      </c>
      <c r="P4775" s="69">
        <v>4558</v>
      </c>
      <c r="Q4775" s="34" t="s">
        <v>16872</v>
      </c>
      <c r="R4775" s="34" t="s">
        <v>17163</v>
      </c>
      <c r="S4775" s="69">
        <v>7878</v>
      </c>
      <c r="T4775" s="70" t="s">
        <v>17164</v>
      </c>
      <c r="U4775" s="34" t="s">
        <v>3704</v>
      </c>
      <c r="V4775" s="34" t="s">
        <v>3704</v>
      </c>
      <c r="W4775" s="34" t="s">
        <v>3705</v>
      </c>
      <c r="X4775" s="34" t="s">
        <v>3472</v>
      </c>
    </row>
    <row r="4776" spans="14:24" x14ac:dyDescent="0.25">
      <c r="N4776" s="34" t="s">
        <v>3472</v>
      </c>
      <c r="O4776" s="34" t="s">
        <v>16352</v>
      </c>
      <c r="P4776" s="69">
        <v>4558</v>
      </c>
      <c r="Q4776" s="34" t="s">
        <v>16872</v>
      </c>
      <c r="R4776" s="34" t="s">
        <v>17165</v>
      </c>
      <c r="S4776" s="69">
        <v>7889</v>
      </c>
      <c r="T4776" s="70" t="s">
        <v>17166</v>
      </c>
      <c r="U4776" s="34" t="s">
        <v>3704</v>
      </c>
      <c r="V4776" s="34" t="s">
        <v>3704</v>
      </c>
      <c r="W4776" s="34" t="s">
        <v>3705</v>
      </c>
      <c r="X4776" s="34" t="s">
        <v>3472</v>
      </c>
    </row>
    <row r="4777" spans="14:24" x14ac:dyDescent="0.25">
      <c r="N4777" s="34" t="s">
        <v>3472</v>
      </c>
      <c r="O4777" s="34" t="s">
        <v>16352</v>
      </c>
      <c r="P4777" s="69">
        <v>4558</v>
      </c>
      <c r="Q4777" s="34" t="s">
        <v>16872</v>
      </c>
      <c r="R4777" s="34" t="s">
        <v>17167</v>
      </c>
      <c r="S4777" s="69">
        <v>7892</v>
      </c>
      <c r="T4777" s="70" t="s">
        <v>17168</v>
      </c>
      <c r="U4777" s="34" t="s">
        <v>3704</v>
      </c>
      <c r="V4777" s="34" t="s">
        <v>3704</v>
      </c>
      <c r="W4777" s="34" t="s">
        <v>3705</v>
      </c>
      <c r="X4777" s="34" t="s">
        <v>3472</v>
      </c>
    </row>
    <row r="4778" spans="14:24" x14ac:dyDescent="0.25">
      <c r="N4778" s="34" t="s">
        <v>3472</v>
      </c>
      <c r="O4778" s="34" t="s">
        <v>16352</v>
      </c>
      <c r="P4778" s="69">
        <v>4558</v>
      </c>
      <c r="Q4778" s="34" t="s">
        <v>16872</v>
      </c>
      <c r="R4778" s="34" t="s">
        <v>17169</v>
      </c>
      <c r="S4778" s="69">
        <v>7895</v>
      </c>
      <c r="T4778" s="70" t="s">
        <v>17170</v>
      </c>
      <c r="U4778" s="34" t="s">
        <v>3704</v>
      </c>
      <c r="V4778" s="34" t="s">
        <v>3704</v>
      </c>
      <c r="W4778" s="34" t="s">
        <v>3705</v>
      </c>
      <c r="X4778" s="34" t="s">
        <v>3472</v>
      </c>
    </row>
    <row r="4779" spans="14:24" x14ac:dyDescent="0.25">
      <c r="N4779" s="34" t="s">
        <v>3472</v>
      </c>
      <c r="O4779" s="34" t="s">
        <v>16352</v>
      </c>
      <c r="P4779" s="69">
        <v>4558</v>
      </c>
      <c r="Q4779" s="34" t="s">
        <v>16872</v>
      </c>
      <c r="R4779" s="34" t="s">
        <v>17171</v>
      </c>
      <c r="S4779" s="69">
        <v>7901</v>
      </c>
      <c r="T4779" s="70" t="s">
        <v>17172</v>
      </c>
      <c r="U4779" s="34" t="s">
        <v>3704</v>
      </c>
      <c r="V4779" s="34" t="s">
        <v>3704</v>
      </c>
      <c r="W4779" s="34" t="s">
        <v>3705</v>
      </c>
      <c r="X4779" s="34" t="s">
        <v>3472</v>
      </c>
    </row>
    <row r="4780" spans="14:24" x14ac:dyDescent="0.25">
      <c r="N4780" s="34" t="s">
        <v>3472</v>
      </c>
      <c r="O4780" s="34" t="s">
        <v>16352</v>
      </c>
      <c r="P4780" s="69">
        <v>4558</v>
      </c>
      <c r="Q4780" s="34" t="s">
        <v>16872</v>
      </c>
      <c r="R4780" s="34" t="s">
        <v>17173</v>
      </c>
      <c r="S4780" s="69">
        <v>7905</v>
      </c>
      <c r="T4780" s="70" t="s">
        <v>17174</v>
      </c>
      <c r="U4780" s="34" t="s">
        <v>3704</v>
      </c>
      <c r="V4780" s="34" t="s">
        <v>3704</v>
      </c>
      <c r="W4780" s="34" t="s">
        <v>3705</v>
      </c>
      <c r="X4780" s="34" t="s">
        <v>3472</v>
      </c>
    </row>
    <row r="4781" spans="14:24" x14ac:dyDescent="0.25">
      <c r="N4781" s="34" t="s">
        <v>3472</v>
      </c>
      <c r="O4781" s="34" t="s">
        <v>16352</v>
      </c>
      <c r="P4781" s="69">
        <v>4558</v>
      </c>
      <c r="Q4781" s="34" t="s">
        <v>16872</v>
      </c>
      <c r="R4781" s="34" t="s">
        <v>17175</v>
      </c>
      <c r="S4781" s="69">
        <v>7907</v>
      </c>
      <c r="T4781" s="70" t="s">
        <v>17176</v>
      </c>
      <c r="U4781" s="34" t="s">
        <v>3704</v>
      </c>
      <c r="V4781" s="34" t="s">
        <v>3704</v>
      </c>
      <c r="W4781" s="34" t="s">
        <v>3705</v>
      </c>
      <c r="X4781" s="34" t="s">
        <v>3472</v>
      </c>
    </row>
    <row r="4782" spans="14:24" x14ac:dyDescent="0.25">
      <c r="N4782" s="34" t="s">
        <v>3472</v>
      </c>
      <c r="O4782" s="34" t="s">
        <v>16352</v>
      </c>
      <c r="P4782" s="69">
        <v>4558</v>
      </c>
      <c r="Q4782" s="34" t="s">
        <v>16872</v>
      </c>
      <c r="R4782" s="34" t="s">
        <v>17177</v>
      </c>
      <c r="S4782" s="69">
        <v>21352</v>
      </c>
      <c r="T4782" s="70" t="s">
        <v>17178</v>
      </c>
      <c r="U4782" s="34" t="s">
        <v>3704</v>
      </c>
      <c r="V4782" s="34" t="s">
        <v>3704</v>
      </c>
      <c r="W4782" s="34" t="s">
        <v>3705</v>
      </c>
      <c r="X4782" s="34" t="s">
        <v>3472</v>
      </c>
    </row>
    <row r="4783" spans="14:24" x14ac:dyDescent="0.25">
      <c r="N4783" s="34" t="s">
        <v>3472</v>
      </c>
      <c r="O4783" s="34" t="s">
        <v>16352</v>
      </c>
      <c r="P4783" s="69">
        <v>4558</v>
      </c>
      <c r="Q4783" s="34" t="s">
        <v>16872</v>
      </c>
      <c r="R4783" s="34" t="s">
        <v>17179</v>
      </c>
      <c r="S4783" s="69">
        <v>7910</v>
      </c>
      <c r="T4783" s="70" t="s">
        <v>17180</v>
      </c>
      <c r="U4783" s="34" t="s">
        <v>3704</v>
      </c>
      <c r="V4783" s="34" t="s">
        <v>3704</v>
      </c>
      <c r="W4783" s="34" t="s">
        <v>3705</v>
      </c>
      <c r="X4783" s="34" t="s">
        <v>3472</v>
      </c>
    </row>
    <row r="4784" spans="14:24" x14ac:dyDescent="0.25">
      <c r="N4784" s="34" t="s">
        <v>3472</v>
      </c>
      <c r="O4784" s="34" t="s">
        <v>16352</v>
      </c>
      <c r="P4784" s="69">
        <v>4558</v>
      </c>
      <c r="Q4784" s="34" t="s">
        <v>16872</v>
      </c>
      <c r="R4784" s="34" t="s">
        <v>17181</v>
      </c>
      <c r="S4784" s="69">
        <v>21355</v>
      </c>
      <c r="T4784" s="70" t="s">
        <v>17182</v>
      </c>
      <c r="U4784" s="34" t="s">
        <v>3704</v>
      </c>
      <c r="V4784" s="34" t="s">
        <v>3704</v>
      </c>
      <c r="W4784" s="34" t="s">
        <v>3705</v>
      </c>
      <c r="X4784" s="34" t="s">
        <v>3472</v>
      </c>
    </row>
    <row r="4785" spans="14:24" x14ac:dyDescent="0.25">
      <c r="N4785" s="34" t="s">
        <v>3472</v>
      </c>
      <c r="O4785" s="34" t="s">
        <v>16352</v>
      </c>
      <c r="P4785" s="69">
        <v>4558</v>
      </c>
      <c r="Q4785" s="34" t="s">
        <v>16872</v>
      </c>
      <c r="R4785" s="34" t="s">
        <v>17183</v>
      </c>
      <c r="S4785" s="69">
        <v>7985</v>
      </c>
      <c r="T4785" s="70" t="s">
        <v>17184</v>
      </c>
      <c r="U4785" s="34" t="s">
        <v>3704</v>
      </c>
      <c r="V4785" s="34" t="s">
        <v>3704</v>
      </c>
      <c r="W4785" s="34" t="s">
        <v>3705</v>
      </c>
      <c r="X4785" s="34" t="s">
        <v>3472</v>
      </c>
    </row>
    <row r="4786" spans="14:24" x14ac:dyDescent="0.25">
      <c r="N4786" s="34" t="s">
        <v>3472</v>
      </c>
      <c r="O4786" s="34" t="s">
        <v>16352</v>
      </c>
      <c r="P4786" s="69">
        <v>4558</v>
      </c>
      <c r="Q4786" s="34" t="s">
        <v>16872</v>
      </c>
      <c r="R4786" s="34" t="s">
        <v>17185</v>
      </c>
      <c r="S4786" s="69">
        <v>8365</v>
      </c>
      <c r="T4786" s="70" t="s">
        <v>17186</v>
      </c>
      <c r="U4786" s="34" t="s">
        <v>3704</v>
      </c>
      <c r="V4786" s="34" t="s">
        <v>3704</v>
      </c>
      <c r="W4786" s="34" t="s">
        <v>3705</v>
      </c>
      <c r="X4786" s="34" t="s">
        <v>3472</v>
      </c>
    </row>
    <row r="4787" spans="14:24" x14ac:dyDescent="0.25">
      <c r="N4787" s="34" t="s">
        <v>3472</v>
      </c>
      <c r="O4787" s="34" t="s">
        <v>16352</v>
      </c>
      <c r="P4787" s="69">
        <v>4558</v>
      </c>
      <c r="Q4787" s="34" t="s">
        <v>16872</v>
      </c>
      <c r="R4787" s="34" t="s">
        <v>17187</v>
      </c>
      <c r="S4787" s="69">
        <v>8430</v>
      </c>
      <c r="T4787" s="70" t="s">
        <v>17188</v>
      </c>
      <c r="U4787" s="34" t="s">
        <v>3708</v>
      </c>
      <c r="V4787" s="34" t="s">
        <v>3708</v>
      </c>
      <c r="W4787" s="34" t="s">
        <v>17189</v>
      </c>
      <c r="X4787" s="34" t="s">
        <v>3472</v>
      </c>
    </row>
    <row r="4788" spans="14:24" x14ac:dyDescent="0.25">
      <c r="N4788" s="34" t="s">
        <v>3472</v>
      </c>
      <c r="O4788" s="34" t="s">
        <v>16352</v>
      </c>
      <c r="P4788" s="69">
        <v>4558</v>
      </c>
      <c r="Q4788" s="34" t="s">
        <v>16872</v>
      </c>
      <c r="R4788" s="34" t="s">
        <v>17190</v>
      </c>
      <c r="S4788" s="69">
        <v>8552</v>
      </c>
      <c r="T4788" s="70" t="s">
        <v>17191</v>
      </c>
      <c r="U4788" s="34" t="s">
        <v>3704</v>
      </c>
      <c r="V4788" s="34" t="s">
        <v>3704</v>
      </c>
      <c r="W4788" s="34" t="s">
        <v>3705</v>
      </c>
      <c r="X4788" s="34" t="s">
        <v>3472</v>
      </c>
    </row>
    <row r="4789" spans="14:24" x14ac:dyDescent="0.25">
      <c r="N4789" s="34" t="s">
        <v>3472</v>
      </c>
      <c r="O4789" s="34" t="s">
        <v>16352</v>
      </c>
      <c r="P4789" s="69">
        <v>4558</v>
      </c>
      <c r="Q4789" s="34" t="s">
        <v>16872</v>
      </c>
      <c r="R4789" s="34" t="s">
        <v>17192</v>
      </c>
      <c r="S4789" s="69">
        <v>8999</v>
      </c>
      <c r="T4789" s="70" t="s">
        <v>17193</v>
      </c>
      <c r="U4789" s="34" t="s">
        <v>3708</v>
      </c>
      <c r="V4789" s="34" t="s">
        <v>3708</v>
      </c>
      <c r="W4789" s="34" t="s">
        <v>3792</v>
      </c>
      <c r="X4789" s="34" t="s">
        <v>3472</v>
      </c>
    </row>
    <row r="4790" spans="14:24" x14ac:dyDescent="0.25">
      <c r="N4790" s="34" t="s">
        <v>3472</v>
      </c>
      <c r="O4790" s="34" t="s">
        <v>16352</v>
      </c>
      <c r="P4790" s="69">
        <v>4558</v>
      </c>
      <c r="Q4790" s="34" t="s">
        <v>16872</v>
      </c>
      <c r="R4790" s="34" t="s">
        <v>17194</v>
      </c>
      <c r="S4790" s="69">
        <v>19155</v>
      </c>
      <c r="T4790" s="70" t="s">
        <v>17195</v>
      </c>
      <c r="U4790" s="34" t="s">
        <v>3708</v>
      </c>
      <c r="V4790" s="34" t="s">
        <v>3708</v>
      </c>
      <c r="W4790" s="34" t="s">
        <v>3792</v>
      </c>
      <c r="X4790" s="34" t="s">
        <v>3472</v>
      </c>
    </row>
    <row r="4791" spans="14:24" x14ac:dyDescent="0.25">
      <c r="N4791" s="34" t="s">
        <v>3472</v>
      </c>
      <c r="O4791" s="34" t="s">
        <v>16352</v>
      </c>
      <c r="P4791" s="69">
        <v>4558</v>
      </c>
      <c r="Q4791" s="34" t="s">
        <v>16872</v>
      </c>
      <c r="R4791" s="34" t="s">
        <v>17196</v>
      </c>
      <c r="S4791" s="69">
        <v>14010</v>
      </c>
      <c r="T4791" s="70" t="s">
        <v>17197</v>
      </c>
      <c r="U4791" s="34" t="s">
        <v>3704</v>
      </c>
      <c r="V4791" s="34" t="s">
        <v>3704</v>
      </c>
      <c r="W4791" s="34" t="s">
        <v>3705</v>
      </c>
      <c r="X4791" s="34" t="s">
        <v>3472</v>
      </c>
    </row>
    <row r="4792" spans="14:24" x14ac:dyDescent="0.25">
      <c r="N4792" s="34" t="s">
        <v>3472</v>
      </c>
      <c r="O4792" s="34" t="s">
        <v>16352</v>
      </c>
      <c r="P4792" s="69">
        <v>4558</v>
      </c>
      <c r="Q4792" s="34" t="s">
        <v>16872</v>
      </c>
      <c r="R4792" s="34" t="s">
        <v>17198</v>
      </c>
      <c r="S4792" s="69">
        <v>10610</v>
      </c>
      <c r="T4792" s="70" t="s">
        <v>17199</v>
      </c>
      <c r="U4792" s="34" t="s">
        <v>3704</v>
      </c>
      <c r="V4792" s="34" t="s">
        <v>3704</v>
      </c>
      <c r="W4792" s="34" t="s">
        <v>3705</v>
      </c>
      <c r="X4792" s="34" t="s">
        <v>3472</v>
      </c>
    </row>
    <row r="4793" spans="14:24" x14ac:dyDescent="0.25">
      <c r="N4793" s="34" t="s">
        <v>3472</v>
      </c>
      <c r="O4793" s="34" t="s">
        <v>16352</v>
      </c>
      <c r="P4793" s="69">
        <v>4558</v>
      </c>
      <c r="Q4793" s="34" t="s">
        <v>16872</v>
      </c>
      <c r="R4793" s="34" t="s">
        <v>17200</v>
      </c>
      <c r="S4793" s="69">
        <v>10611</v>
      </c>
      <c r="T4793" s="70" t="s">
        <v>17201</v>
      </c>
      <c r="U4793" s="34" t="s">
        <v>3704</v>
      </c>
      <c r="V4793" s="34" t="s">
        <v>3704</v>
      </c>
      <c r="W4793" s="34" t="s">
        <v>3705</v>
      </c>
      <c r="X4793" s="34" t="s">
        <v>3472</v>
      </c>
    </row>
    <row r="4794" spans="14:24" x14ac:dyDescent="0.25">
      <c r="N4794" s="34" t="s">
        <v>3472</v>
      </c>
      <c r="O4794" s="34" t="s">
        <v>16352</v>
      </c>
      <c r="P4794" s="69">
        <v>4558</v>
      </c>
      <c r="Q4794" s="34" t="s">
        <v>16872</v>
      </c>
      <c r="R4794" s="34" t="s">
        <v>17202</v>
      </c>
      <c r="S4794" s="69">
        <v>10619</v>
      </c>
      <c r="T4794" s="70" t="s">
        <v>17203</v>
      </c>
      <c r="U4794" s="34" t="s">
        <v>3704</v>
      </c>
      <c r="V4794" s="34" t="s">
        <v>3704</v>
      </c>
      <c r="W4794" s="34" t="s">
        <v>3705</v>
      </c>
      <c r="X4794" s="34" t="s">
        <v>3472</v>
      </c>
    </row>
    <row r="4795" spans="14:24" x14ac:dyDescent="0.25">
      <c r="N4795" s="34" t="s">
        <v>3472</v>
      </c>
      <c r="O4795" s="34" t="s">
        <v>16352</v>
      </c>
      <c r="P4795" s="69">
        <v>9028</v>
      </c>
      <c r="Q4795" s="34" t="s">
        <v>17204</v>
      </c>
      <c r="R4795" s="34" t="s">
        <v>17205</v>
      </c>
      <c r="S4795" s="69">
        <v>52231</v>
      </c>
      <c r="T4795" s="34" t="s">
        <v>17206</v>
      </c>
      <c r="U4795" s="34" t="s">
        <v>4638</v>
      </c>
      <c r="V4795" s="34" t="s">
        <v>4639</v>
      </c>
      <c r="W4795" s="34" t="s">
        <v>17207</v>
      </c>
      <c r="X4795" s="34" t="s">
        <v>3472</v>
      </c>
    </row>
    <row r="4796" spans="14:24" x14ac:dyDescent="0.25">
      <c r="N4796" s="34" t="s">
        <v>3472</v>
      </c>
      <c r="O4796" s="34" t="s">
        <v>16352</v>
      </c>
      <c r="P4796" s="69">
        <v>9028</v>
      </c>
      <c r="Q4796" s="34" t="s">
        <v>17204</v>
      </c>
      <c r="R4796" s="34" t="s">
        <v>17208</v>
      </c>
      <c r="S4796" s="69">
        <v>54111</v>
      </c>
      <c r="T4796" s="34" t="s">
        <v>17209</v>
      </c>
      <c r="U4796" s="34" t="s">
        <v>4638</v>
      </c>
      <c r="V4796" s="34" t="s">
        <v>4639</v>
      </c>
      <c r="W4796" s="34" t="s">
        <v>17210</v>
      </c>
      <c r="X4796" s="34" t="s">
        <v>3472</v>
      </c>
    </row>
    <row r="4797" spans="14:24" x14ac:dyDescent="0.25">
      <c r="N4797" s="34" t="s">
        <v>3472</v>
      </c>
      <c r="O4797" s="34" t="s">
        <v>17211</v>
      </c>
      <c r="P4797" s="69">
        <v>7359</v>
      </c>
      <c r="Q4797" s="70" t="s">
        <v>17212</v>
      </c>
      <c r="R4797" s="34" t="s">
        <v>17213</v>
      </c>
      <c r="S4797" s="69">
        <v>27305</v>
      </c>
      <c r="T4797" s="70" t="s">
        <v>17214</v>
      </c>
      <c r="U4797" s="34" t="s">
        <v>12461</v>
      </c>
      <c r="V4797" s="34" t="s">
        <v>12461</v>
      </c>
      <c r="W4797" s="34" t="s">
        <v>17215</v>
      </c>
      <c r="X4797" s="34" t="s">
        <v>3472</v>
      </c>
    </row>
    <row r="4798" spans="14:24" x14ac:dyDescent="0.25">
      <c r="N4798" s="34" t="s">
        <v>3471</v>
      </c>
      <c r="O4798" s="34" t="s">
        <v>17216</v>
      </c>
      <c r="P4798" s="69">
        <v>6888</v>
      </c>
      <c r="Q4798" s="34" t="s">
        <v>17217</v>
      </c>
      <c r="R4798" s="34" t="s">
        <v>17218</v>
      </c>
      <c r="S4798" s="69">
        <v>37711</v>
      </c>
      <c r="T4798" s="70" t="s">
        <v>17219</v>
      </c>
      <c r="U4798" s="34" t="s">
        <v>3704</v>
      </c>
      <c r="V4798" s="34" t="s">
        <v>3704</v>
      </c>
      <c r="W4798" s="34" t="s">
        <v>3705</v>
      </c>
      <c r="X4798" s="34" t="s">
        <v>3471</v>
      </c>
    </row>
    <row r="4799" spans="14:24" x14ac:dyDescent="0.25">
      <c r="N4799" s="34" t="s">
        <v>3471</v>
      </c>
      <c r="O4799" s="34" t="s">
        <v>17220</v>
      </c>
      <c r="P4799" s="69">
        <v>4692</v>
      </c>
      <c r="Q4799" s="34" t="s">
        <v>17221</v>
      </c>
      <c r="R4799" s="34" t="s">
        <v>17222</v>
      </c>
      <c r="S4799" s="69">
        <v>43708</v>
      </c>
      <c r="T4799" s="70" t="s">
        <v>17223</v>
      </c>
      <c r="U4799" s="34" t="s">
        <v>3704</v>
      </c>
      <c r="V4799" s="34" t="s">
        <v>3704</v>
      </c>
      <c r="W4799" s="34" t="s">
        <v>17224</v>
      </c>
      <c r="X4799" s="34" t="s">
        <v>3471</v>
      </c>
    </row>
    <row r="4800" spans="14:24" x14ac:dyDescent="0.25">
      <c r="N4800" s="34" t="s">
        <v>3471</v>
      </c>
      <c r="O4800" s="34" t="s">
        <v>17225</v>
      </c>
      <c r="P4800" s="69">
        <v>9215</v>
      </c>
      <c r="Q4800" s="34" t="s">
        <v>17226</v>
      </c>
      <c r="R4800" s="34" t="s">
        <v>17227</v>
      </c>
      <c r="S4800" s="69">
        <v>57310</v>
      </c>
      <c r="T4800" s="70" t="s">
        <v>17228</v>
      </c>
      <c r="U4800" s="34" t="s">
        <v>3704</v>
      </c>
      <c r="V4800" s="34" t="s">
        <v>3704</v>
      </c>
      <c r="W4800" s="34" t="s">
        <v>17229</v>
      </c>
      <c r="X4800" s="34" t="s">
        <v>3471</v>
      </c>
    </row>
    <row r="4801" spans="14:24" x14ac:dyDescent="0.25">
      <c r="N4801" s="34" t="s">
        <v>3471</v>
      </c>
      <c r="O4801" s="34" t="s">
        <v>17230</v>
      </c>
      <c r="P4801" s="69">
        <v>6988</v>
      </c>
      <c r="Q4801" s="34" t="s">
        <v>16151</v>
      </c>
      <c r="R4801" s="34" t="s">
        <v>17231</v>
      </c>
      <c r="S4801" s="69">
        <v>27090</v>
      </c>
      <c r="T4801" s="70" t="s">
        <v>17232</v>
      </c>
      <c r="U4801" s="34" t="s">
        <v>3704</v>
      </c>
      <c r="V4801" s="34" t="s">
        <v>3704</v>
      </c>
      <c r="W4801" s="34" t="s">
        <v>3705</v>
      </c>
      <c r="X4801" s="34" t="s">
        <v>3471</v>
      </c>
    </row>
    <row r="4802" spans="14:24" x14ac:dyDescent="0.25">
      <c r="N4802" s="34" t="s">
        <v>3471</v>
      </c>
      <c r="O4802" s="34" t="s">
        <v>17230</v>
      </c>
      <c r="P4802" s="69">
        <v>6988</v>
      </c>
      <c r="Q4802" s="34" t="s">
        <v>16151</v>
      </c>
      <c r="R4802" s="34" t="s">
        <v>17233</v>
      </c>
      <c r="S4802" s="69">
        <v>27101</v>
      </c>
      <c r="T4802" s="70" t="s">
        <v>17234</v>
      </c>
      <c r="U4802" s="34" t="s">
        <v>3704</v>
      </c>
      <c r="V4802" s="34" t="s">
        <v>3704</v>
      </c>
      <c r="W4802" s="34" t="s">
        <v>3705</v>
      </c>
      <c r="X4802" s="34" t="s">
        <v>3471</v>
      </c>
    </row>
    <row r="4803" spans="14:24" x14ac:dyDescent="0.25">
      <c r="N4803" s="34" t="s">
        <v>3471</v>
      </c>
      <c r="O4803" s="34" t="s">
        <v>17230</v>
      </c>
      <c r="P4803" s="69">
        <v>6988</v>
      </c>
      <c r="Q4803" s="34" t="s">
        <v>16151</v>
      </c>
      <c r="R4803" s="34" t="s">
        <v>17235</v>
      </c>
      <c r="S4803" s="69">
        <v>27108</v>
      </c>
      <c r="T4803" s="70" t="s">
        <v>17236</v>
      </c>
      <c r="U4803" s="34" t="s">
        <v>3704</v>
      </c>
      <c r="V4803" s="34" t="s">
        <v>3704</v>
      </c>
      <c r="W4803" s="34" t="s">
        <v>3705</v>
      </c>
      <c r="X4803" s="34" t="s">
        <v>3471</v>
      </c>
    </row>
    <row r="4804" spans="14:24" x14ac:dyDescent="0.25">
      <c r="N4804" s="34" t="s">
        <v>3471</v>
      </c>
      <c r="O4804" s="34" t="s">
        <v>17230</v>
      </c>
      <c r="P4804" s="69">
        <v>6988</v>
      </c>
      <c r="Q4804" s="34" t="s">
        <v>16151</v>
      </c>
      <c r="R4804" s="34" t="s">
        <v>17237</v>
      </c>
      <c r="S4804" s="69">
        <v>27378</v>
      </c>
      <c r="T4804" s="70" t="s">
        <v>17238</v>
      </c>
      <c r="U4804" s="34" t="s">
        <v>3704</v>
      </c>
      <c r="V4804" s="34" t="s">
        <v>3704</v>
      </c>
      <c r="W4804" s="34" t="s">
        <v>3705</v>
      </c>
      <c r="X4804" s="34" t="s">
        <v>3471</v>
      </c>
    </row>
    <row r="4805" spans="14:24" x14ac:dyDescent="0.25">
      <c r="N4805" s="34" t="s">
        <v>3471</v>
      </c>
      <c r="O4805" s="34" t="s">
        <v>17230</v>
      </c>
      <c r="P4805" s="69">
        <v>6988</v>
      </c>
      <c r="Q4805" s="34" t="s">
        <v>16151</v>
      </c>
      <c r="R4805" s="34" t="s">
        <v>17239</v>
      </c>
      <c r="S4805" s="69">
        <v>27379</v>
      </c>
      <c r="T4805" s="70" t="s">
        <v>17240</v>
      </c>
      <c r="U4805" s="34" t="s">
        <v>3704</v>
      </c>
      <c r="V4805" s="34" t="s">
        <v>3704</v>
      </c>
      <c r="W4805" s="34" t="s">
        <v>3705</v>
      </c>
      <c r="X4805" s="34" t="s">
        <v>3471</v>
      </c>
    </row>
    <row r="4806" spans="14:24" x14ac:dyDescent="0.25">
      <c r="N4806" s="34" t="s">
        <v>3471</v>
      </c>
      <c r="O4806" s="34" t="s">
        <v>17230</v>
      </c>
      <c r="P4806" s="69">
        <v>6988</v>
      </c>
      <c r="Q4806" s="34" t="s">
        <v>16151</v>
      </c>
      <c r="R4806" s="34" t="s">
        <v>17241</v>
      </c>
      <c r="S4806" s="69">
        <v>27460</v>
      </c>
      <c r="T4806" s="70" t="s">
        <v>17242</v>
      </c>
      <c r="U4806" s="34" t="s">
        <v>3704</v>
      </c>
      <c r="V4806" s="34" t="s">
        <v>3704</v>
      </c>
      <c r="W4806" s="34" t="s">
        <v>3705</v>
      </c>
      <c r="X4806" s="34" t="s">
        <v>3471</v>
      </c>
    </row>
    <row r="4807" spans="14:24" x14ac:dyDescent="0.25">
      <c r="N4807" s="34" t="s">
        <v>3471</v>
      </c>
      <c r="O4807" s="34" t="s">
        <v>17230</v>
      </c>
      <c r="P4807" s="69">
        <v>6988</v>
      </c>
      <c r="Q4807" s="34" t="s">
        <v>16151</v>
      </c>
      <c r="R4807" s="34" t="s">
        <v>17243</v>
      </c>
      <c r="S4807" s="69">
        <v>27461</v>
      </c>
      <c r="T4807" s="70" t="s">
        <v>17244</v>
      </c>
      <c r="U4807" s="34" t="s">
        <v>3704</v>
      </c>
      <c r="V4807" s="34" t="s">
        <v>3704</v>
      </c>
      <c r="W4807" s="34" t="s">
        <v>3705</v>
      </c>
      <c r="X4807" s="34" t="s">
        <v>3471</v>
      </c>
    </row>
    <row r="4808" spans="14:24" x14ac:dyDescent="0.25">
      <c r="N4808" s="34" t="s">
        <v>3471</v>
      </c>
      <c r="O4808" s="34" t="s">
        <v>17230</v>
      </c>
      <c r="P4808" s="69">
        <v>6988</v>
      </c>
      <c r="Q4808" s="34" t="s">
        <v>16151</v>
      </c>
      <c r="R4808" s="34" t="s">
        <v>17245</v>
      </c>
      <c r="S4808" s="69">
        <v>27462</v>
      </c>
      <c r="T4808" s="70" t="s">
        <v>17246</v>
      </c>
      <c r="U4808" s="34" t="s">
        <v>3704</v>
      </c>
      <c r="V4808" s="34" t="s">
        <v>3704</v>
      </c>
      <c r="W4808" s="34" t="s">
        <v>3705</v>
      </c>
      <c r="X4808" s="34" t="s">
        <v>3471</v>
      </c>
    </row>
    <row r="4809" spans="14:24" x14ac:dyDescent="0.25">
      <c r="N4809" s="34" t="s">
        <v>3471</v>
      </c>
      <c r="O4809" s="34" t="s">
        <v>17230</v>
      </c>
      <c r="P4809" s="69">
        <v>6988</v>
      </c>
      <c r="Q4809" s="34" t="s">
        <v>16151</v>
      </c>
      <c r="R4809" s="34" t="s">
        <v>17247</v>
      </c>
      <c r="S4809" s="69">
        <v>27463</v>
      </c>
      <c r="T4809" s="70" t="s">
        <v>17248</v>
      </c>
      <c r="U4809" s="34" t="s">
        <v>3704</v>
      </c>
      <c r="V4809" s="34" t="s">
        <v>3704</v>
      </c>
      <c r="W4809" s="34" t="s">
        <v>3705</v>
      </c>
      <c r="X4809" s="34" t="s">
        <v>3471</v>
      </c>
    </row>
    <row r="4810" spans="14:24" x14ac:dyDescent="0.25">
      <c r="N4810" s="34" t="s">
        <v>3471</v>
      </c>
      <c r="O4810" s="34" t="s">
        <v>17230</v>
      </c>
      <c r="P4810" s="69">
        <v>6988</v>
      </c>
      <c r="Q4810" s="34" t="s">
        <v>16151</v>
      </c>
      <c r="R4810" s="34" t="s">
        <v>17249</v>
      </c>
      <c r="S4810" s="69">
        <v>46734</v>
      </c>
      <c r="T4810" s="70" t="s">
        <v>17250</v>
      </c>
      <c r="U4810" s="34" t="s">
        <v>3704</v>
      </c>
      <c r="V4810" s="34" t="s">
        <v>3704</v>
      </c>
      <c r="W4810" s="34" t="s">
        <v>3705</v>
      </c>
      <c r="X4810" s="34" t="s">
        <v>3471</v>
      </c>
    </row>
    <row r="4811" spans="14:24" x14ac:dyDescent="0.25">
      <c r="N4811" s="34" t="s">
        <v>3471</v>
      </c>
      <c r="O4811" s="34" t="s">
        <v>17230</v>
      </c>
      <c r="P4811" s="69">
        <v>6988</v>
      </c>
      <c r="Q4811" s="34" t="s">
        <v>16151</v>
      </c>
      <c r="R4811" s="34" t="s">
        <v>17251</v>
      </c>
      <c r="S4811" s="69">
        <v>46766</v>
      </c>
      <c r="T4811" s="70" t="s">
        <v>17252</v>
      </c>
      <c r="U4811" s="34" t="s">
        <v>3704</v>
      </c>
      <c r="V4811" s="34" t="s">
        <v>3704</v>
      </c>
      <c r="W4811" s="34" t="s">
        <v>3705</v>
      </c>
      <c r="X4811" s="34" t="s">
        <v>3471</v>
      </c>
    </row>
    <row r="4812" spans="14:24" x14ac:dyDescent="0.25">
      <c r="N4812" s="34" t="s">
        <v>3471</v>
      </c>
      <c r="O4812" s="34" t="s">
        <v>17230</v>
      </c>
      <c r="P4812" s="69">
        <v>6988</v>
      </c>
      <c r="Q4812" s="34" t="s">
        <v>16151</v>
      </c>
      <c r="R4812" s="34" t="s">
        <v>17253</v>
      </c>
      <c r="S4812" s="69">
        <v>46775</v>
      </c>
      <c r="T4812" s="70" t="s">
        <v>17254</v>
      </c>
      <c r="U4812" s="34" t="s">
        <v>3704</v>
      </c>
      <c r="V4812" s="34" t="s">
        <v>3704</v>
      </c>
      <c r="W4812" s="34" t="s">
        <v>3705</v>
      </c>
      <c r="X4812" s="34" t="s">
        <v>3471</v>
      </c>
    </row>
    <row r="4813" spans="14:24" x14ac:dyDescent="0.25">
      <c r="N4813" s="34" t="s">
        <v>3471</v>
      </c>
      <c r="O4813" s="34" t="s">
        <v>17230</v>
      </c>
      <c r="P4813" s="69">
        <v>6988</v>
      </c>
      <c r="Q4813" s="34" t="s">
        <v>16151</v>
      </c>
      <c r="R4813" s="34" t="s">
        <v>17255</v>
      </c>
      <c r="S4813" s="69">
        <v>46776</v>
      </c>
      <c r="T4813" s="70" t="s">
        <v>17256</v>
      </c>
      <c r="U4813" s="34" t="s">
        <v>3704</v>
      </c>
      <c r="V4813" s="34" t="s">
        <v>3704</v>
      </c>
      <c r="W4813" s="34" t="s">
        <v>3705</v>
      </c>
      <c r="X4813" s="34" t="s">
        <v>3471</v>
      </c>
    </row>
    <row r="4814" spans="14:24" x14ac:dyDescent="0.25">
      <c r="N4814" s="34" t="s">
        <v>3471</v>
      </c>
      <c r="O4814" s="34" t="s">
        <v>17257</v>
      </c>
      <c r="P4814" s="69">
        <v>2191</v>
      </c>
      <c r="Q4814" s="34" t="s">
        <v>17258</v>
      </c>
      <c r="R4814" s="34" t="s">
        <v>17259</v>
      </c>
      <c r="S4814" s="69">
        <v>18273</v>
      </c>
      <c r="T4814" s="34" t="s">
        <v>17260</v>
      </c>
      <c r="U4814" s="34" t="s">
        <v>3704</v>
      </c>
      <c r="V4814" s="34" t="s">
        <v>3704</v>
      </c>
      <c r="W4814" s="34" t="s">
        <v>3705</v>
      </c>
      <c r="X4814" s="34" t="s">
        <v>3471</v>
      </c>
    </row>
    <row r="4815" spans="14:24" x14ac:dyDescent="0.25">
      <c r="N4815" s="34" t="s">
        <v>3471</v>
      </c>
      <c r="O4815" s="34" t="s">
        <v>17257</v>
      </c>
      <c r="P4815" s="69">
        <v>2191</v>
      </c>
      <c r="Q4815" s="34" t="s">
        <v>17258</v>
      </c>
      <c r="R4815" s="34" t="s">
        <v>17261</v>
      </c>
      <c r="S4815" s="69">
        <v>15752</v>
      </c>
      <c r="T4815" s="70" t="s">
        <v>17262</v>
      </c>
      <c r="U4815" s="34" t="s">
        <v>3704</v>
      </c>
      <c r="V4815" s="34" t="s">
        <v>3704</v>
      </c>
      <c r="W4815" s="34" t="s">
        <v>4472</v>
      </c>
      <c r="X4815" s="34" t="s">
        <v>3471</v>
      </c>
    </row>
    <row r="4816" spans="14:24" x14ac:dyDescent="0.25">
      <c r="N4816" s="34" t="s">
        <v>3471</v>
      </c>
      <c r="O4816" s="34" t="s">
        <v>17257</v>
      </c>
      <c r="P4816" s="69">
        <v>2191</v>
      </c>
      <c r="Q4816" s="34" t="s">
        <v>17258</v>
      </c>
      <c r="R4816" s="34" t="s">
        <v>17263</v>
      </c>
      <c r="S4816" s="69">
        <v>60429</v>
      </c>
      <c r="T4816" s="70" t="s">
        <v>17264</v>
      </c>
      <c r="U4816" s="34" t="s">
        <v>3704</v>
      </c>
      <c r="V4816" s="34" t="s">
        <v>3704</v>
      </c>
      <c r="W4816" s="34" t="s">
        <v>3705</v>
      </c>
      <c r="X4816" s="34" t="s">
        <v>3471</v>
      </c>
    </row>
    <row r="4817" spans="14:24" x14ac:dyDescent="0.25">
      <c r="N4817" s="34" t="s">
        <v>3471</v>
      </c>
      <c r="O4817" s="34" t="s">
        <v>17257</v>
      </c>
      <c r="P4817" s="69">
        <v>2191</v>
      </c>
      <c r="Q4817" s="34" t="s">
        <v>17258</v>
      </c>
      <c r="R4817" s="34" t="s">
        <v>17265</v>
      </c>
      <c r="S4817" s="69">
        <v>46584</v>
      </c>
      <c r="T4817" s="70" t="s">
        <v>17266</v>
      </c>
      <c r="U4817" s="34" t="s">
        <v>3704</v>
      </c>
      <c r="V4817" s="34" t="s">
        <v>3704</v>
      </c>
      <c r="W4817" s="34" t="s">
        <v>12385</v>
      </c>
      <c r="X4817" s="34" t="s">
        <v>3471</v>
      </c>
    </row>
    <row r="4818" spans="14:24" x14ac:dyDescent="0.25">
      <c r="N4818" s="34" t="s">
        <v>3471</v>
      </c>
      <c r="O4818" s="34" t="s">
        <v>17257</v>
      </c>
      <c r="P4818" s="69">
        <v>2191</v>
      </c>
      <c r="Q4818" s="34" t="s">
        <v>17258</v>
      </c>
      <c r="R4818" s="34" t="s">
        <v>17267</v>
      </c>
      <c r="S4818" s="69">
        <v>30443</v>
      </c>
      <c r="T4818" s="70" t="s">
        <v>17268</v>
      </c>
      <c r="U4818" s="34" t="s">
        <v>3704</v>
      </c>
      <c r="V4818" s="34" t="s">
        <v>3704</v>
      </c>
      <c r="W4818" s="34" t="s">
        <v>3705</v>
      </c>
      <c r="X4818" s="34" t="s">
        <v>3471</v>
      </c>
    </row>
    <row r="4819" spans="14:24" x14ac:dyDescent="0.25">
      <c r="N4819" s="34" t="s">
        <v>3471</v>
      </c>
      <c r="O4819" s="34" t="s">
        <v>17257</v>
      </c>
      <c r="P4819" s="69">
        <v>2191</v>
      </c>
      <c r="Q4819" s="34" t="s">
        <v>17258</v>
      </c>
      <c r="R4819" s="34" t="s">
        <v>17269</v>
      </c>
      <c r="S4819" s="69">
        <v>46600</v>
      </c>
      <c r="T4819" s="70" t="s">
        <v>17270</v>
      </c>
      <c r="U4819" s="34" t="s">
        <v>3704</v>
      </c>
      <c r="V4819" s="34" t="s">
        <v>3704</v>
      </c>
      <c r="W4819" s="34" t="s">
        <v>3705</v>
      </c>
      <c r="X4819" s="34" t="s">
        <v>3471</v>
      </c>
    </row>
    <row r="4820" spans="14:24" x14ac:dyDescent="0.25">
      <c r="N4820" s="34" t="s">
        <v>3471</v>
      </c>
      <c r="O4820" s="34" t="s">
        <v>17257</v>
      </c>
      <c r="P4820" s="69">
        <v>2191</v>
      </c>
      <c r="Q4820" s="34" t="s">
        <v>17258</v>
      </c>
      <c r="R4820" s="34" t="s">
        <v>17271</v>
      </c>
      <c r="S4820" s="69">
        <v>21356</v>
      </c>
      <c r="T4820" s="70" t="s">
        <v>17272</v>
      </c>
      <c r="U4820" s="34" t="s">
        <v>3704</v>
      </c>
      <c r="V4820" s="34" t="s">
        <v>3704</v>
      </c>
      <c r="W4820" s="34" t="s">
        <v>3705</v>
      </c>
      <c r="X4820" s="34" t="s">
        <v>3471</v>
      </c>
    </row>
    <row r="4821" spans="14:24" x14ac:dyDescent="0.25">
      <c r="N4821" s="34" t="s">
        <v>3471</v>
      </c>
      <c r="O4821" s="34" t="s">
        <v>17257</v>
      </c>
      <c r="P4821" s="69">
        <v>2191</v>
      </c>
      <c r="Q4821" s="34" t="s">
        <v>17258</v>
      </c>
      <c r="R4821" s="34" t="s">
        <v>17273</v>
      </c>
      <c r="S4821" s="69">
        <v>25281</v>
      </c>
      <c r="T4821" s="70" t="s">
        <v>17274</v>
      </c>
      <c r="U4821" s="34" t="s">
        <v>3704</v>
      </c>
      <c r="V4821" s="34" t="s">
        <v>3704</v>
      </c>
      <c r="W4821" s="34" t="s">
        <v>3705</v>
      </c>
      <c r="X4821" s="34" t="s">
        <v>3471</v>
      </c>
    </row>
    <row r="4822" spans="14:24" x14ac:dyDescent="0.25">
      <c r="N4822" s="34" t="s">
        <v>3471</v>
      </c>
      <c r="O4822" s="34" t="s">
        <v>17257</v>
      </c>
      <c r="P4822" s="69">
        <v>2191</v>
      </c>
      <c r="Q4822" s="34" t="s">
        <v>17258</v>
      </c>
      <c r="R4822" s="34" t="s">
        <v>17275</v>
      </c>
      <c r="S4822" s="69">
        <v>60375</v>
      </c>
      <c r="T4822" s="70" t="s">
        <v>17276</v>
      </c>
      <c r="U4822" s="34" t="s">
        <v>3704</v>
      </c>
      <c r="V4822" s="34" t="s">
        <v>3704</v>
      </c>
      <c r="W4822" s="34" t="s">
        <v>3705</v>
      </c>
      <c r="X4822" s="34" t="s">
        <v>3471</v>
      </c>
    </row>
    <row r="4823" spans="14:24" x14ac:dyDescent="0.25">
      <c r="N4823" s="34" t="s">
        <v>3471</v>
      </c>
      <c r="O4823" s="34" t="s">
        <v>17257</v>
      </c>
      <c r="P4823" s="69">
        <v>2191</v>
      </c>
      <c r="Q4823" s="34" t="s">
        <v>17258</v>
      </c>
      <c r="R4823" s="34" t="s">
        <v>17277</v>
      </c>
      <c r="S4823" s="69">
        <v>25285</v>
      </c>
      <c r="T4823" s="70" t="s">
        <v>17278</v>
      </c>
      <c r="U4823" s="34" t="s">
        <v>3708</v>
      </c>
      <c r="V4823" s="34" t="s">
        <v>3708</v>
      </c>
      <c r="W4823" s="34" t="s">
        <v>3792</v>
      </c>
      <c r="X4823" s="34" t="s">
        <v>3471</v>
      </c>
    </row>
    <row r="4824" spans="14:24" x14ac:dyDescent="0.25">
      <c r="N4824" s="34" t="s">
        <v>3471</v>
      </c>
      <c r="O4824" s="34" t="s">
        <v>17257</v>
      </c>
      <c r="P4824" s="69">
        <v>2191</v>
      </c>
      <c r="Q4824" s="34" t="s">
        <v>17258</v>
      </c>
      <c r="R4824" s="34" t="s">
        <v>17279</v>
      </c>
      <c r="S4824" s="69">
        <v>21544</v>
      </c>
      <c r="T4824" s="70" t="s">
        <v>17280</v>
      </c>
      <c r="U4824" s="34" t="s">
        <v>3740</v>
      </c>
      <c r="V4824" s="34" t="s">
        <v>3709</v>
      </c>
      <c r="W4824" s="34" t="s">
        <v>17281</v>
      </c>
      <c r="X4824" s="34" t="s">
        <v>3471</v>
      </c>
    </row>
    <row r="4825" spans="14:24" x14ac:dyDescent="0.25">
      <c r="N4825" s="34" t="s">
        <v>3471</v>
      </c>
      <c r="O4825" s="34" t="s">
        <v>17257</v>
      </c>
      <c r="P4825" s="69">
        <v>2191</v>
      </c>
      <c r="Q4825" s="34" t="s">
        <v>17258</v>
      </c>
      <c r="R4825" s="34" t="s">
        <v>17282</v>
      </c>
      <c r="S4825" s="69">
        <v>60390</v>
      </c>
      <c r="T4825" s="70" t="s">
        <v>17283</v>
      </c>
      <c r="U4825" s="34" t="s">
        <v>3704</v>
      </c>
      <c r="V4825" s="34" t="s">
        <v>3704</v>
      </c>
      <c r="W4825" s="34" t="s">
        <v>3705</v>
      </c>
      <c r="X4825" s="34" t="s">
        <v>3471</v>
      </c>
    </row>
    <row r="4826" spans="14:24" x14ac:dyDescent="0.25">
      <c r="N4826" s="34" t="s">
        <v>3471</v>
      </c>
      <c r="O4826" s="34" t="s">
        <v>17257</v>
      </c>
      <c r="P4826" s="69">
        <v>2191</v>
      </c>
      <c r="Q4826" s="34" t="s">
        <v>17258</v>
      </c>
      <c r="R4826" s="34" t="s">
        <v>17284</v>
      </c>
      <c r="S4826" s="69">
        <v>21548</v>
      </c>
      <c r="T4826" s="70" t="s">
        <v>17285</v>
      </c>
      <c r="U4826" s="34" t="s">
        <v>3704</v>
      </c>
      <c r="V4826" s="34" t="s">
        <v>3704</v>
      </c>
      <c r="W4826" s="34" t="s">
        <v>3705</v>
      </c>
      <c r="X4826" s="34" t="s">
        <v>3471</v>
      </c>
    </row>
    <row r="4827" spans="14:24" x14ac:dyDescent="0.25">
      <c r="N4827" s="34" t="s">
        <v>3471</v>
      </c>
      <c r="O4827" s="34" t="s">
        <v>17257</v>
      </c>
      <c r="P4827" s="69">
        <v>2191</v>
      </c>
      <c r="Q4827" s="34" t="s">
        <v>17258</v>
      </c>
      <c r="R4827" s="34" t="s">
        <v>17286</v>
      </c>
      <c r="S4827" s="69">
        <v>58976</v>
      </c>
      <c r="T4827" s="70" t="s">
        <v>17287</v>
      </c>
      <c r="U4827" s="34" t="s">
        <v>3704</v>
      </c>
      <c r="V4827" s="34" t="s">
        <v>3704</v>
      </c>
      <c r="W4827" s="34" t="s">
        <v>3705</v>
      </c>
      <c r="X4827" s="34" t="s">
        <v>3471</v>
      </c>
    </row>
    <row r="4828" spans="14:24" x14ac:dyDescent="0.25">
      <c r="N4828" s="34" t="s">
        <v>3471</v>
      </c>
      <c r="O4828" s="34" t="s">
        <v>17257</v>
      </c>
      <c r="P4828" s="69">
        <v>2191</v>
      </c>
      <c r="Q4828" s="34" t="s">
        <v>17258</v>
      </c>
      <c r="R4828" s="34" t="s">
        <v>17288</v>
      </c>
      <c r="S4828" s="69">
        <v>21907</v>
      </c>
      <c r="T4828" s="70" t="s">
        <v>17289</v>
      </c>
      <c r="U4828" s="34" t="s">
        <v>3704</v>
      </c>
      <c r="V4828" s="34" t="s">
        <v>3704</v>
      </c>
      <c r="W4828" s="34" t="s">
        <v>3705</v>
      </c>
      <c r="X4828" s="34" t="s">
        <v>3471</v>
      </c>
    </row>
    <row r="4829" spans="14:24" x14ac:dyDescent="0.25">
      <c r="N4829" s="34" t="s">
        <v>3471</v>
      </c>
      <c r="O4829" s="34" t="s">
        <v>17257</v>
      </c>
      <c r="P4829" s="69">
        <v>2191</v>
      </c>
      <c r="Q4829" s="34" t="s">
        <v>17258</v>
      </c>
      <c r="R4829" s="34" t="s">
        <v>17290</v>
      </c>
      <c r="S4829" s="69">
        <v>21935</v>
      </c>
      <c r="T4829" s="34" t="s">
        <v>17291</v>
      </c>
      <c r="U4829" s="34" t="s">
        <v>3704</v>
      </c>
      <c r="V4829" s="34" t="s">
        <v>3704</v>
      </c>
      <c r="W4829" s="34" t="s">
        <v>3705</v>
      </c>
      <c r="X4829" s="34" t="s">
        <v>3471</v>
      </c>
    </row>
    <row r="4830" spans="14:24" x14ac:dyDescent="0.25">
      <c r="N4830" s="34" t="s">
        <v>3471</v>
      </c>
      <c r="O4830" s="34" t="s">
        <v>17257</v>
      </c>
      <c r="P4830" s="69">
        <v>2191</v>
      </c>
      <c r="Q4830" s="34" t="s">
        <v>17258</v>
      </c>
      <c r="R4830" s="34" t="s">
        <v>17292</v>
      </c>
      <c r="S4830" s="69">
        <v>60431</v>
      </c>
      <c r="T4830" s="70" t="s">
        <v>17293</v>
      </c>
      <c r="U4830" s="34" t="s">
        <v>3704</v>
      </c>
      <c r="V4830" s="34" t="s">
        <v>3704</v>
      </c>
      <c r="W4830" s="34" t="s">
        <v>12385</v>
      </c>
      <c r="X4830" s="34" t="s">
        <v>3471</v>
      </c>
    </row>
    <row r="4831" spans="14:24" x14ac:dyDescent="0.25">
      <c r="N4831" s="34" t="s">
        <v>3471</v>
      </c>
      <c r="O4831" s="34" t="s">
        <v>17257</v>
      </c>
      <c r="P4831" s="69">
        <v>2191</v>
      </c>
      <c r="Q4831" s="34" t="s">
        <v>17258</v>
      </c>
      <c r="R4831" s="34" t="s">
        <v>17294</v>
      </c>
      <c r="S4831" s="69">
        <v>22417</v>
      </c>
      <c r="T4831" s="70" t="s">
        <v>17295</v>
      </c>
      <c r="U4831" s="34" t="s">
        <v>3704</v>
      </c>
      <c r="V4831" s="34" t="s">
        <v>3704</v>
      </c>
      <c r="W4831" s="34" t="s">
        <v>3705</v>
      </c>
      <c r="X4831" s="34" t="s">
        <v>3471</v>
      </c>
    </row>
    <row r="4832" spans="14:24" x14ac:dyDescent="0.25">
      <c r="N4832" s="34" t="s">
        <v>3471</v>
      </c>
      <c r="O4832" s="34" t="s">
        <v>17257</v>
      </c>
      <c r="P4832" s="69">
        <v>2191</v>
      </c>
      <c r="Q4832" s="34" t="s">
        <v>17258</v>
      </c>
      <c r="R4832" s="34" t="s">
        <v>17296</v>
      </c>
      <c r="S4832" s="69">
        <v>60397</v>
      </c>
      <c r="T4832" s="70" t="s">
        <v>17297</v>
      </c>
      <c r="U4832" s="34" t="s">
        <v>3704</v>
      </c>
      <c r="V4832" s="34" t="s">
        <v>3704</v>
      </c>
      <c r="W4832" s="34" t="s">
        <v>3705</v>
      </c>
      <c r="X4832" s="34" t="s">
        <v>3471</v>
      </c>
    </row>
    <row r="4833" spans="14:24" x14ac:dyDescent="0.25">
      <c r="N4833" s="34" t="s">
        <v>3471</v>
      </c>
      <c r="O4833" s="34" t="s">
        <v>17257</v>
      </c>
      <c r="P4833" s="69">
        <v>2191</v>
      </c>
      <c r="Q4833" s="34" t="s">
        <v>17258</v>
      </c>
      <c r="R4833" s="34" t="s">
        <v>17298</v>
      </c>
      <c r="S4833" s="69">
        <v>40782</v>
      </c>
      <c r="T4833" s="70" t="s">
        <v>17299</v>
      </c>
      <c r="U4833" s="34" t="s">
        <v>3704</v>
      </c>
      <c r="V4833" s="34" t="s">
        <v>3704</v>
      </c>
      <c r="W4833" s="34" t="s">
        <v>17300</v>
      </c>
      <c r="X4833" s="34" t="s">
        <v>3471</v>
      </c>
    </row>
    <row r="4834" spans="14:24" x14ac:dyDescent="0.25">
      <c r="N4834" s="34" t="s">
        <v>3471</v>
      </c>
      <c r="O4834" s="34" t="s">
        <v>17257</v>
      </c>
      <c r="P4834" s="69">
        <v>2191</v>
      </c>
      <c r="Q4834" s="34" t="s">
        <v>17258</v>
      </c>
      <c r="R4834" s="34" t="s">
        <v>17301</v>
      </c>
      <c r="S4834" s="69">
        <v>38860</v>
      </c>
      <c r="T4834" s="70" t="s">
        <v>17302</v>
      </c>
      <c r="U4834" s="34" t="s">
        <v>3704</v>
      </c>
      <c r="V4834" s="34" t="s">
        <v>3704</v>
      </c>
      <c r="W4834" s="34" t="s">
        <v>17303</v>
      </c>
      <c r="X4834" s="34" t="s">
        <v>3471</v>
      </c>
    </row>
    <row r="4835" spans="14:24" x14ac:dyDescent="0.25">
      <c r="N4835" s="34" t="s">
        <v>3471</v>
      </c>
      <c r="O4835" s="34" t="s">
        <v>17257</v>
      </c>
      <c r="P4835" s="69">
        <v>2191</v>
      </c>
      <c r="Q4835" s="34" t="s">
        <v>17258</v>
      </c>
      <c r="R4835" s="34" t="s">
        <v>17304</v>
      </c>
      <c r="S4835" s="69">
        <v>60398</v>
      </c>
      <c r="T4835" s="70" t="s">
        <v>17305</v>
      </c>
      <c r="U4835" s="34" t="s">
        <v>3704</v>
      </c>
      <c r="V4835" s="34" t="s">
        <v>3704</v>
      </c>
      <c r="W4835" s="34" t="s">
        <v>12385</v>
      </c>
      <c r="X4835" s="34" t="s">
        <v>3471</v>
      </c>
    </row>
    <row r="4836" spans="14:24" x14ac:dyDescent="0.25">
      <c r="N4836" s="34" t="s">
        <v>3471</v>
      </c>
      <c r="O4836" s="34" t="s">
        <v>17257</v>
      </c>
      <c r="P4836" s="69">
        <v>2191</v>
      </c>
      <c r="Q4836" s="34" t="s">
        <v>17258</v>
      </c>
      <c r="R4836" s="34" t="s">
        <v>17306</v>
      </c>
      <c r="S4836" s="69">
        <v>1854</v>
      </c>
      <c r="T4836" s="70" t="s">
        <v>17307</v>
      </c>
      <c r="U4836" s="34" t="s">
        <v>5027</v>
      </c>
      <c r="V4836" s="34" t="s">
        <v>5027</v>
      </c>
      <c r="W4836" s="34" t="s">
        <v>17308</v>
      </c>
      <c r="X4836" s="34" t="s">
        <v>3471</v>
      </c>
    </row>
    <row r="4837" spans="14:24" x14ac:dyDescent="0.25">
      <c r="N4837" s="34" t="s">
        <v>3471</v>
      </c>
      <c r="O4837" s="34" t="s">
        <v>17257</v>
      </c>
      <c r="P4837" s="69">
        <v>2191</v>
      </c>
      <c r="Q4837" s="34" t="s">
        <v>17258</v>
      </c>
      <c r="R4837" s="34" t="s">
        <v>17309</v>
      </c>
      <c r="S4837" s="69">
        <v>28393</v>
      </c>
      <c r="T4837" s="70" t="s">
        <v>17310</v>
      </c>
      <c r="U4837" s="34" t="s">
        <v>3704</v>
      </c>
      <c r="V4837" s="34" t="s">
        <v>3704</v>
      </c>
      <c r="W4837" s="34" t="s">
        <v>3704</v>
      </c>
      <c r="X4837" s="34" t="s">
        <v>3471</v>
      </c>
    </row>
    <row r="4838" spans="14:24" x14ac:dyDescent="0.25">
      <c r="N4838" s="34" t="s">
        <v>3471</v>
      </c>
      <c r="O4838" s="34" t="s">
        <v>17257</v>
      </c>
      <c r="P4838" s="69">
        <v>2191</v>
      </c>
      <c r="Q4838" s="34" t="s">
        <v>17258</v>
      </c>
      <c r="R4838" s="34" t="s">
        <v>17311</v>
      </c>
      <c r="S4838" s="69">
        <v>58596</v>
      </c>
      <c r="T4838" s="70" t="s">
        <v>17312</v>
      </c>
      <c r="U4838" s="34" t="s">
        <v>5027</v>
      </c>
      <c r="V4838" s="34" t="s">
        <v>5027</v>
      </c>
      <c r="W4838" s="34" t="s">
        <v>3705</v>
      </c>
      <c r="X4838" s="34" t="s">
        <v>3471</v>
      </c>
    </row>
    <row r="4839" spans="14:24" x14ac:dyDescent="0.25">
      <c r="N4839" s="34" t="s">
        <v>3471</v>
      </c>
      <c r="O4839" s="34" t="s">
        <v>17257</v>
      </c>
      <c r="P4839" s="69">
        <v>2191</v>
      </c>
      <c r="Q4839" s="34" t="s">
        <v>17258</v>
      </c>
      <c r="R4839" s="34" t="s">
        <v>17313</v>
      </c>
      <c r="S4839" s="69">
        <v>37602</v>
      </c>
      <c r="T4839" s="70" t="s">
        <v>17314</v>
      </c>
      <c r="U4839" s="34" t="s">
        <v>3704</v>
      </c>
      <c r="V4839" s="34" t="s">
        <v>3704</v>
      </c>
      <c r="W4839" s="34" t="s">
        <v>3705</v>
      </c>
      <c r="X4839" s="34" t="s">
        <v>3471</v>
      </c>
    </row>
    <row r="4840" spans="14:24" x14ac:dyDescent="0.25">
      <c r="N4840" s="34" t="s">
        <v>3471</v>
      </c>
      <c r="O4840" s="34" t="s">
        <v>17257</v>
      </c>
      <c r="P4840" s="69">
        <v>2191</v>
      </c>
      <c r="Q4840" s="34" t="s">
        <v>17258</v>
      </c>
      <c r="R4840" s="34" t="s">
        <v>17315</v>
      </c>
      <c r="S4840" s="69">
        <v>33976</v>
      </c>
      <c r="T4840" s="70" t="s">
        <v>17316</v>
      </c>
      <c r="U4840" s="34" t="s">
        <v>3704</v>
      </c>
      <c r="V4840" s="34" t="s">
        <v>3704</v>
      </c>
      <c r="W4840" s="34" t="s">
        <v>3705</v>
      </c>
      <c r="X4840" s="34" t="s">
        <v>3471</v>
      </c>
    </row>
    <row r="4841" spans="14:24" x14ac:dyDescent="0.25">
      <c r="N4841" s="34" t="s">
        <v>3471</v>
      </c>
      <c r="O4841" s="34" t="s">
        <v>17257</v>
      </c>
      <c r="P4841" s="69">
        <v>2191</v>
      </c>
      <c r="Q4841" s="34" t="s">
        <v>17258</v>
      </c>
      <c r="R4841" s="34" t="s">
        <v>17317</v>
      </c>
      <c r="S4841" s="69">
        <v>58494</v>
      </c>
      <c r="T4841" s="70" t="s">
        <v>17318</v>
      </c>
      <c r="U4841" s="34" t="s">
        <v>3704</v>
      </c>
      <c r="V4841" s="34" t="s">
        <v>3704</v>
      </c>
      <c r="W4841" s="34" t="s">
        <v>3705</v>
      </c>
      <c r="X4841" s="34" t="s">
        <v>3471</v>
      </c>
    </row>
    <row r="4842" spans="14:24" x14ac:dyDescent="0.25">
      <c r="N4842" s="34" t="s">
        <v>3471</v>
      </c>
      <c r="O4842" s="34" t="s">
        <v>17257</v>
      </c>
      <c r="P4842" s="69">
        <v>2191</v>
      </c>
      <c r="Q4842" s="34" t="s">
        <v>17258</v>
      </c>
      <c r="R4842" s="34" t="s">
        <v>17319</v>
      </c>
      <c r="S4842" s="69">
        <v>58473</v>
      </c>
      <c r="T4842" s="70" t="s">
        <v>17320</v>
      </c>
      <c r="U4842" s="34" t="s">
        <v>3704</v>
      </c>
      <c r="V4842" s="34" t="s">
        <v>3704</v>
      </c>
      <c r="W4842" s="34" t="s">
        <v>17321</v>
      </c>
      <c r="X4842" s="34" t="s">
        <v>3471</v>
      </c>
    </row>
    <row r="4843" spans="14:24" x14ac:dyDescent="0.25">
      <c r="N4843" s="34" t="s">
        <v>3471</v>
      </c>
      <c r="O4843" s="34" t="s">
        <v>17257</v>
      </c>
      <c r="P4843" s="69">
        <v>2191</v>
      </c>
      <c r="Q4843" s="34" t="s">
        <v>17258</v>
      </c>
      <c r="R4843" s="34" t="s">
        <v>17322</v>
      </c>
      <c r="S4843" s="69">
        <v>58462</v>
      </c>
      <c r="T4843" s="70" t="s">
        <v>17323</v>
      </c>
      <c r="U4843" s="34" t="s">
        <v>3704</v>
      </c>
      <c r="V4843" s="34" t="s">
        <v>3704</v>
      </c>
      <c r="W4843" s="34" t="s">
        <v>3705</v>
      </c>
      <c r="X4843" s="34" t="s">
        <v>3471</v>
      </c>
    </row>
    <row r="4844" spans="14:24" x14ac:dyDescent="0.25">
      <c r="N4844" s="34" t="s">
        <v>3471</v>
      </c>
      <c r="O4844" s="34" t="s">
        <v>17257</v>
      </c>
      <c r="P4844" s="69">
        <v>2191</v>
      </c>
      <c r="Q4844" s="34" t="s">
        <v>17258</v>
      </c>
      <c r="R4844" s="34" t="s">
        <v>17324</v>
      </c>
      <c r="S4844" s="69">
        <v>58512</v>
      </c>
      <c r="T4844" s="70" t="s">
        <v>17325</v>
      </c>
      <c r="U4844" s="34" t="s">
        <v>3704</v>
      </c>
      <c r="V4844" s="34" t="s">
        <v>3704</v>
      </c>
      <c r="W4844" s="34" t="s">
        <v>3705</v>
      </c>
      <c r="X4844" s="34" t="s">
        <v>3471</v>
      </c>
    </row>
    <row r="4845" spans="14:24" x14ac:dyDescent="0.25">
      <c r="N4845" s="34" t="s">
        <v>3471</v>
      </c>
      <c r="O4845" s="34" t="s">
        <v>17257</v>
      </c>
      <c r="P4845" s="69">
        <v>2191</v>
      </c>
      <c r="Q4845" s="34" t="s">
        <v>17258</v>
      </c>
      <c r="R4845" s="34" t="s">
        <v>17326</v>
      </c>
      <c r="S4845" s="69">
        <v>33363</v>
      </c>
      <c r="T4845" s="70" t="s">
        <v>17327</v>
      </c>
      <c r="U4845" s="34" t="s">
        <v>3704</v>
      </c>
      <c r="V4845" s="34" t="s">
        <v>3704</v>
      </c>
      <c r="W4845" s="34" t="s">
        <v>3705</v>
      </c>
      <c r="X4845" s="34" t="s">
        <v>3471</v>
      </c>
    </row>
    <row r="4846" spans="14:24" x14ac:dyDescent="0.25">
      <c r="N4846" s="34" t="s">
        <v>3471</v>
      </c>
      <c r="O4846" s="34" t="s">
        <v>17257</v>
      </c>
      <c r="P4846" s="69">
        <v>2191</v>
      </c>
      <c r="Q4846" s="34" t="s">
        <v>17258</v>
      </c>
      <c r="R4846" s="34" t="s">
        <v>17328</v>
      </c>
      <c r="S4846" s="69">
        <v>58518</v>
      </c>
      <c r="T4846" s="34" t="s">
        <v>17329</v>
      </c>
      <c r="U4846" s="34" t="s">
        <v>3704</v>
      </c>
      <c r="V4846" s="34" t="s">
        <v>3704</v>
      </c>
      <c r="W4846" s="34" t="s">
        <v>3705</v>
      </c>
      <c r="X4846" s="34" t="s">
        <v>3471</v>
      </c>
    </row>
    <row r="4847" spans="14:24" x14ac:dyDescent="0.25">
      <c r="N4847" s="34" t="s">
        <v>3471</v>
      </c>
      <c r="O4847" s="34" t="s">
        <v>17257</v>
      </c>
      <c r="P4847" s="69">
        <v>2191</v>
      </c>
      <c r="Q4847" s="34" t="s">
        <v>17258</v>
      </c>
      <c r="R4847" s="34" t="s">
        <v>17330</v>
      </c>
      <c r="S4847" s="69">
        <v>58564</v>
      </c>
      <c r="T4847" s="70" t="s">
        <v>17331</v>
      </c>
      <c r="U4847" s="34" t="s">
        <v>3704</v>
      </c>
      <c r="V4847" s="34" t="s">
        <v>3704</v>
      </c>
      <c r="W4847" s="34" t="s">
        <v>3705</v>
      </c>
      <c r="X4847" s="34" t="s">
        <v>3471</v>
      </c>
    </row>
    <row r="4848" spans="14:24" x14ac:dyDescent="0.25">
      <c r="N4848" s="34" t="s">
        <v>3471</v>
      </c>
      <c r="O4848" s="34" t="s">
        <v>17257</v>
      </c>
      <c r="P4848" s="69">
        <v>2191</v>
      </c>
      <c r="Q4848" s="34" t="s">
        <v>17258</v>
      </c>
      <c r="R4848" s="34" t="s">
        <v>17332</v>
      </c>
      <c r="S4848" s="69">
        <v>38069</v>
      </c>
      <c r="T4848" s="70" t="s">
        <v>17333</v>
      </c>
      <c r="U4848" s="34" t="s">
        <v>3704</v>
      </c>
      <c r="V4848" s="34" t="s">
        <v>3704</v>
      </c>
      <c r="W4848" s="34" t="s">
        <v>3705</v>
      </c>
      <c r="X4848" s="34" t="s">
        <v>3471</v>
      </c>
    </row>
    <row r="4849" spans="14:24" x14ac:dyDescent="0.25">
      <c r="N4849" s="34" t="s">
        <v>3471</v>
      </c>
      <c r="O4849" s="34" t="s">
        <v>17257</v>
      </c>
      <c r="P4849" s="69">
        <v>2191</v>
      </c>
      <c r="Q4849" s="34" t="s">
        <v>17258</v>
      </c>
      <c r="R4849" s="34" t="s">
        <v>17334</v>
      </c>
      <c r="S4849" s="69">
        <v>58519</v>
      </c>
      <c r="T4849" s="70" t="s">
        <v>17335</v>
      </c>
      <c r="U4849" s="34" t="s">
        <v>3704</v>
      </c>
      <c r="V4849" s="34" t="s">
        <v>3704</v>
      </c>
      <c r="W4849" s="34" t="s">
        <v>3705</v>
      </c>
      <c r="X4849" s="34" t="s">
        <v>3471</v>
      </c>
    </row>
    <row r="4850" spans="14:24" x14ac:dyDescent="0.25">
      <c r="N4850" s="34" t="s">
        <v>3471</v>
      </c>
      <c r="O4850" s="34" t="s">
        <v>17257</v>
      </c>
      <c r="P4850" s="69">
        <v>2191</v>
      </c>
      <c r="Q4850" s="34" t="s">
        <v>17258</v>
      </c>
      <c r="R4850" s="34" t="s">
        <v>17336</v>
      </c>
      <c r="S4850" s="69">
        <v>46634</v>
      </c>
      <c r="T4850" s="34" t="s">
        <v>17337</v>
      </c>
      <c r="U4850" s="34" t="s">
        <v>3704</v>
      </c>
      <c r="V4850" s="34" t="s">
        <v>3704</v>
      </c>
      <c r="W4850" s="34" t="s">
        <v>3705</v>
      </c>
      <c r="X4850" s="34" t="s">
        <v>3471</v>
      </c>
    </row>
    <row r="4851" spans="14:24" x14ac:dyDescent="0.25">
      <c r="N4851" s="34" t="s">
        <v>3471</v>
      </c>
      <c r="O4851" s="34" t="s">
        <v>17257</v>
      </c>
      <c r="P4851" s="69">
        <v>2191</v>
      </c>
      <c r="Q4851" s="34" t="s">
        <v>17258</v>
      </c>
      <c r="R4851" s="34" t="s">
        <v>17338</v>
      </c>
      <c r="S4851" s="69">
        <v>38080</v>
      </c>
      <c r="T4851" s="70" t="s">
        <v>17339</v>
      </c>
      <c r="U4851" s="34" t="s">
        <v>3704</v>
      </c>
      <c r="V4851" s="34" t="s">
        <v>3704</v>
      </c>
      <c r="W4851" s="34" t="s">
        <v>3705</v>
      </c>
      <c r="X4851" s="34" t="s">
        <v>3471</v>
      </c>
    </row>
    <row r="4852" spans="14:24" x14ac:dyDescent="0.25">
      <c r="N4852" s="34" t="s">
        <v>3471</v>
      </c>
      <c r="O4852" s="34" t="s">
        <v>17257</v>
      </c>
      <c r="P4852" s="69">
        <v>2191</v>
      </c>
      <c r="Q4852" s="34" t="s">
        <v>17258</v>
      </c>
      <c r="R4852" s="34" t="s">
        <v>17340</v>
      </c>
      <c r="S4852" s="69">
        <v>58501</v>
      </c>
      <c r="T4852" s="70" t="s">
        <v>17341</v>
      </c>
      <c r="U4852" s="34" t="s">
        <v>3704</v>
      </c>
      <c r="V4852" s="34" t="s">
        <v>3704</v>
      </c>
      <c r="W4852" s="34" t="s">
        <v>3705</v>
      </c>
      <c r="X4852" s="34" t="s">
        <v>3471</v>
      </c>
    </row>
    <row r="4853" spans="14:24" x14ac:dyDescent="0.25">
      <c r="N4853" s="34" t="s">
        <v>3471</v>
      </c>
      <c r="O4853" s="34" t="s">
        <v>17257</v>
      </c>
      <c r="P4853" s="69">
        <v>2191</v>
      </c>
      <c r="Q4853" s="34" t="s">
        <v>17258</v>
      </c>
      <c r="R4853" s="34" t="s">
        <v>17342</v>
      </c>
      <c r="S4853" s="69">
        <v>38099</v>
      </c>
      <c r="T4853" s="70" t="s">
        <v>17343</v>
      </c>
      <c r="U4853" s="34" t="s">
        <v>3704</v>
      </c>
      <c r="V4853" s="34" t="s">
        <v>3704</v>
      </c>
      <c r="W4853" s="34" t="s">
        <v>3705</v>
      </c>
      <c r="X4853" s="34" t="s">
        <v>3471</v>
      </c>
    </row>
    <row r="4854" spans="14:24" x14ac:dyDescent="0.25">
      <c r="N4854" s="34" t="s">
        <v>3471</v>
      </c>
      <c r="O4854" s="34" t="s">
        <v>17257</v>
      </c>
      <c r="P4854" s="69">
        <v>2191</v>
      </c>
      <c r="Q4854" s="34" t="s">
        <v>17258</v>
      </c>
      <c r="R4854" s="34" t="s">
        <v>17344</v>
      </c>
      <c r="S4854" s="69">
        <v>58560</v>
      </c>
      <c r="T4854" s="70" t="s">
        <v>17345</v>
      </c>
      <c r="U4854" s="34" t="s">
        <v>3704</v>
      </c>
      <c r="V4854" s="34" t="s">
        <v>3704</v>
      </c>
      <c r="W4854" s="34" t="s">
        <v>3705</v>
      </c>
      <c r="X4854" s="34" t="s">
        <v>3471</v>
      </c>
    </row>
    <row r="4855" spans="14:24" x14ac:dyDescent="0.25">
      <c r="N4855" s="34" t="s">
        <v>3471</v>
      </c>
      <c r="O4855" s="34" t="s">
        <v>17257</v>
      </c>
      <c r="P4855" s="69">
        <v>2191</v>
      </c>
      <c r="Q4855" s="34" t="s">
        <v>17258</v>
      </c>
      <c r="R4855" s="34" t="s">
        <v>17346</v>
      </c>
      <c r="S4855" s="69">
        <v>38109</v>
      </c>
      <c r="T4855" s="70" t="s">
        <v>17347</v>
      </c>
      <c r="U4855" s="34" t="s">
        <v>3704</v>
      </c>
      <c r="V4855" s="34" t="s">
        <v>3704</v>
      </c>
      <c r="W4855" s="34" t="s">
        <v>3705</v>
      </c>
      <c r="X4855" s="34" t="s">
        <v>3471</v>
      </c>
    </row>
    <row r="4856" spans="14:24" x14ac:dyDescent="0.25">
      <c r="N4856" s="34" t="s">
        <v>3471</v>
      </c>
      <c r="O4856" s="34" t="s">
        <v>17257</v>
      </c>
      <c r="P4856" s="69">
        <v>2191</v>
      </c>
      <c r="Q4856" s="34" t="s">
        <v>17258</v>
      </c>
      <c r="R4856" s="34" t="s">
        <v>17348</v>
      </c>
      <c r="S4856" s="69">
        <v>38113</v>
      </c>
      <c r="T4856" s="34" t="s">
        <v>17349</v>
      </c>
      <c r="U4856" s="34" t="s">
        <v>3704</v>
      </c>
      <c r="V4856" s="34" t="s">
        <v>3704</v>
      </c>
      <c r="W4856" s="34" t="s">
        <v>3705</v>
      </c>
      <c r="X4856" s="34" t="s">
        <v>3471</v>
      </c>
    </row>
    <row r="4857" spans="14:24" x14ac:dyDescent="0.25">
      <c r="N4857" s="34" t="s">
        <v>3471</v>
      </c>
      <c r="O4857" s="34" t="s">
        <v>17257</v>
      </c>
      <c r="P4857" s="69">
        <v>2191</v>
      </c>
      <c r="Q4857" s="34" t="s">
        <v>17258</v>
      </c>
      <c r="R4857" s="34" t="s">
        <v>17350</v>
      </c>
      <c r="S4857" s="69">
        <v>38261</v>
      </c>
      <c r="T4857" s="70" t="s">
        <v>17351</v>
      </c>
      <c r="U4857" s="34" t="s">
        <v>3704</v>
      </c>
      <c r="V4857" s="34" t="s">
        <v>3704</v>
      </c>
      <c r="W4857" s="34" t="s">
        <v>3705</v>
      </c>
      <c r="X4857" s="34" t="s">
        <v>3471</v>
      </c>
    </row>
    <row r="4858" spans="14:24" x14ac:dyDescent="0.25">
      <c r="N4858" s="34" t="s">
        <v>3471</v>
      </c>
      <c r="O4858" s="34" t="s">
        <v>17257</v>
      </c>
      <c r="P4858" s="69">
        <v>2191</v>
      </c>
      <c r="Q4858" s="34" t="s">
        <v>17258</v>
      </c>
      <c r="R4858" s="34" t="s">
        <v>17352</v>
      </c>
      <c r="S4858" s="69">
        <v>58475</v>
      </c>
      <c r="T4858" s="70" t="s">
        <v>17353</v>
      </c>
      <c r="U4858" s="34" t="s">
        <v>3704</v>
      </c>
      <c r="V4858" s="34" t="s">
        <v>3704</v>
      </c>
      <c r="W4858" s="34" t="s">
        <v>3705</v>
      </c>
      <c r="X4858" s="34" t="s">
        <v>3471</v>
      </c>
    </row>
    <row r="4859" spans="14:24" x14ac:dyDescent="0.25">
      <c r="N4859" s="34" t="s">
        <v>3471</v>
      </c>
      <c r="O4859" s="34" t="s">
        <v>17257</v>
      </c>
      <c r="P4859" s="69">
        <v>2191</v>
      </c>
      <c r="Q4859" s="34" t="s">
        <v>17258</v>
      </c>
      <c r="R4859" s="34" t="s">
        <v>17354</v>
      </c>
      <c r="S4859" s="69">
        <v>38435</v>
      </c>
      <c r="T4859" s="70" t="s">
        <v>17355</v>
      </c>
      <c r="U4859" s="34" t="s">
        <v>3704</v>
      </c>
      <c r="V4859" s="34" t="s">
        <v>3704</v>
      </c>
      <c r="W4859" s="34" t="s">
        <v>3705</v>
      </c>
      <c r="X4859" s="34" t="s">
        <v>3471</v>
      </c>
    </row>
    <row r="4860" spans="14:24" x14ac:dyDescent="0.25">
      <c r="N4860" s="34" t="s">
        <v>3471</v>
      </c>
      <c r="O4860" s="34" t="s">
        <v>17257</v>
      </c>
      <c r="P4860" s="69">
        <v>2191</v>
      </c>
      <c r="Q4860" s="34" t="s">
        <v>17258</v>
      </c>
      <c r="R4860" s="34" t="s">
        <v>17356</v>
      </c>
      <c r="S4860" s="69">
        <v>38442</v>
      </c>
      <c r="T4860" s="70" t="s">
        <v>17357</v>
      </c>
      <c r="U4860" s="34" t="s">
        <v>3704</v>
      </c>
      <c r="V4860" s="34" t="s">
        <v>3704</v>
      </c>
      <c r="W4860" s="34" t="s">
        <v>3705</v>
      </c>
      <c r="X4860" s="34" t="s">
        <v>3471</v>
      </c>
    </row>
    <row r="4861" spans="14:24" x14ac:dyDescent="0.25">
      <c r="N4861" s="34" t="s">
        <v>3471</v>
      </c>
      <c r="O4861" s="34" t="s">
        <v>17257</v>
      </c>
      <c r="P4861" s="69">
        <v>2191</v>
      </c>
      <c r="Q4861" s="34" t="s">
        <v>17258</v>
      </c>
      <c r="R4861" s="34" t="s">
        <v>17358</v>
      </c>
      <c r="S4861" s="69">
        <v>38571</v>
      </c>
      <c r="T4861" s="34" t="s">
        <v>17359</v>
      </c>
      <c r="U4861" s="34" t="s">
        <v>3704</v>
      </c>
      <c r="V4861" s="34" t="s">
        <v>3704</v>
      </c>
      <c r="W4861" s="34" t="s">
        <v>3705</v>
      </c>
      <c r="X4861" s="34" t="s">
        <v>3471</v>
      </c>
    </row>
    <row r="4862" spans="14:24" x14ac:dyDescent="0.25">
      <c r="N4862" s="34" t="s">
        <v>3471</v>
      </c>
      <c r="O4862" s="34" t="s">
        <v>17257</v>
      </c>
      <c r="P4862" s="69">
        <v>2191</v>
      </c>
      <c r="Q4862" s="34" t="s">
        <v>17258</v>
      </c>
      <c r="R4862" s="34" t="s">
        <v>17360</v>
      </c>
      <c r="S4862" s="69">
        <v>39231</v>
      </c>
      <c r="T4862" s="70" t="s">
        <v>17361</v>
      </c>
      <c r="U4862" s="34" t="s">
        <v>3704</v>
      </c>
      <c r="V4862" s="34" t="s">
        <v>3704</v>
      </c>
      <c r="W4862" s="34" t="s">
        <v>3705</v>
      </c>
      <c r="X4862" s="34" t="s">
        <v>3471</v>
      </c>
    </row>
    <row r="4863" spans="14:24" x14ac:dyDescent="0.25">
      <c r="N4863" s="34" t="s">
        <v>3471</v>
      </c>
      <c r="O4863" s="34" t="s">
        <v>17257</v>
      </c>
      <c r="P4863" s="69">
        <v>2191</v>
      </c>
      <c r="Q4863" s="34" t="s">
        <v>17258</v>
      </c>
      <c r="R4863" s="34" t="s">
        <v>17362</v>
      </c>
      <c r="S4863" s="69">
        <v>44044</v>
      </c>
      <c r="T4863" s="34" t="s">
        <v>17363</v>
      </c>
      <c r="U4863" s="34" t="s">
        <v>3704</v>
      </c>
      <c r="V4863" s="34" t="s">
        <v>3704</v>
      </c>
      <c r="W4863" s="34" t="s">
        <v>3705</v>
      </c>
      <c r="X4863" s="34" t="s">
        <v>3471</v>
      </c>
    </row>
    <row r="4864" spans="14:24" x14ac:dyDescent="0.25">
      <c r="N4864" s="34" t="s">
        <v>3471</v>
      </c>
      <c r="O4864" s="34" t="s">
        <v>17257</v>
      </c>
      <c r="P4864" s="69">
        <v>2191</v>
      </c>
      <c r="Q4864" s="34" t="s">
        <v>17258</v>
      </c>
      <c r="R4864" s="34" t="s">
        <v>17364</v>
      </c>
      <c r="S4864" s="69">
        <v>59143</v>
      </c>
      <c r="T4864" s="70" t="s">
        <v>17365</v>
      </c>
      <c r="U4864" s="34" t="s">
        <v>3704</v>
      </c>
      <c r="V4864" s="34" t="s">
        <v>3704</v>
      </c>
      <c r="W4864" s="34" t="s">
        <v>17366</v>
      </c>
      <c r="X4864" s="34" t="s">
        <v>3471</v>
      </c>
    </row>
    <row r="4865" spans="14:24" x14ac:dyDescent="0.25">
      <c r="N4865" s="34" t="s">
        <v>3471</v>
      </c>
      <c r="O4865" s="34" t="s">
        <v>17257</v>
      </c>
      <c r="P4865" s="69">
        <v>2191</v>
      </c>
      <c r="Q4865" s="34" t="s">
        <v>17258</v>
      </c>
      <c r="R4865" s="34" t="s">
        <v>17367</v>
      </c>
      <c r="S4865" s="69">
        <v>41209</v>
      </c>
      <c r="T4865" s="70" t="s">
        <v>17368</v>
      </c>
      <c r="U4865" s="34" t="s">
        <v>3704</v>
      </c>
      <c r="V4865" s="34" t="s">
        <v>3704</v>
      </c>
      <c r="W4865" s="34" t="s">
        <v>3704</v>
      </c>
      <c r="X4865" s="34" t="s">
        <v>3471</v>
      </c>
    </row>
    <row r="4866" spans="14:24" x14ac:dyDescent="0.25">
      <c r="N4866" s="34" t="s">
        <v>3471</v>
      </c>
      <c r="O4866" s="34" t="s">
        <v>17257</v>
      </c>
      <c r="P4866" s="69">
        <v>2191</v>
      </c>
      <c r="Q4866" s="34" t="s">
        <v>17258</v>
      </c>
      <c r="R4866" s="34" t="s">
        <v>17369</v>
      </c>
      <c r="S4866" s="69">
        <v>41970</v>
      </c>
      <c r="T4866" s="70" t="s">
        <v>17370</v>
      </c>
      <c r="U4866" s="34" t="s">
        <v>3704</v>
      </c>
      <c r="V4866" s="34" t="s">
        <v>3704</v>
      </c>
      <c r="W4866" s="34" t="s">
        <v>3705</v>
      </c>
      <c r="X4866" s="34" t="s">
        <v>3471</v>
      </c>
    </row>
    <row r="4867" spans="14:24" x14ac:dyDescent="0.25">
      <c r="N4867" s="34" t="s">
        <v>3471</v>
      </c>
      <c r="O4867" s="34" t="s">
        <v>17257</v>
      </c>
      <c r="P4867" s="69">
        <v>2191</v>
      </c>
      <c r="Q4867" s="34" t="s">
        <v>17258</v>
      </c>
      <c r="R4867" s="34" t="s">
        <v>17371</v>
      </c>
      <c r="S4867" s="69">
        <v>41982</v>
      </c>
      <c r="T4867" s="34" t="s">
        <v>17372</v>
      </c>
      <c r="U4867" s="34" t="s">
        <v>3704</v>
      </c>
      <c r="V4867" s="34" t="s">
        <v>3704</v>
      </c>
      <c r="W4867" s="34" t="s">
        <v>3705</v>
      </c>
      <c r="X4867" s="34" t="s">
        <v>3471</v>
      </c>
    </row>
    <row r="4868" spans="14:24" x14ac:dyDescent="0.25">
      <c r="N4868" s="34" t="s">
        <v>3471</v>
      </c>
      <c r="O4868" s="34" t="s">
        <v>17257</v>
      </c>
      <c r="P4868" s="69">
        <v>2191</v>
      </c>
      <c r="Q4868" s="34" t="s">
        <v>17258</v>
      </c>
      <c r="R4868" s="34" t="s">
        <v>17373</v>
      </c>
      <c r="S4868" s="69">
        <v>42038</v>
      </c>
      <c r="T4868" s="70" t="s">
        <v>17374</v>
      </c>
      <c r="U4868" s="34" t="s">
        <v>3704</v>
      </c>
      <c r="V4868" s="34" t="s">
        <v>3704</v>
      </c>
      <c r="W4868" s="34" t="s">
        <v>3705</v>
      </c>
      <c r="X4868" s="34" t="s">
        <v>3471</v>
      </c>
    </row>
    <row r="4869" spans="14:24" x14ac:dyDescent="0.25">
      <c r="N4869" s="34" t="s">
        <v>3471</v>
      </c>
      <c r="O4869" s="34" t="s">
        <v>17257</v>
      </c>
      <c r="P4869" s="69">
        <v>2191</v>
      </c>
      <c r="Q4869" s="34" t="s">
        <v>17258</v>
      </c>
      <c r="R4869" s="34" t="s">
        <v>17375</v>
      </c>
      <c r="S4869" s="69">
        <v>42808</v>
      </c>
      <c r="T4869" s="34" t="s">
        <v>17376</v>
      </c>
      <c r="U4869" s="34" t="s">
        <v>3704</v>
      </c>
      <c r="V4869" s="34" t="s">
        <v>3704</v>
      </c>
      <c r="W4869" s="34" t="s">
        <v>3705</v>
      </c>
      <c r="X4869" s="34" t="s">
        <v>3471</v>
      </c>
    </row>
    <row r="4870" spans="14:24" x14ac:dyDescent="0.25">
      <c r="N4870" s="34" t="s">
        <v>3471</v>
      </c>
      <c r="O4870" s="34" t="s">
        <v>17257</v>
      </c>
      <c r="P4870" s="69">
        <v>2191</v>
      </c>
      <c r="Q4870" s="34" t="s">
        <v>17258</v>
      </c>
      <c r="R4870" s="34" t="s">
        <v>17377</v>
      </c>
      <c r="S4870" s="69">
        <v>58508</v>
      </c>
      <c r="T4870" s="34" t="s">
        <v>17378</v>
      </c>
      <c r="U4870" s="34" t="s">
        <v>3704</v>
      </c>
      <c r="V4870" s="34" t="s">
        <v>3704</v>
      </c>
      <c r="W4870" s="34" t="s">
        <v>3705</v>
      </c>
      <c r="X4870" s="34" t="s">
        <v>3471</v>
      </c>
    </row>
    <row r="4871" spans="14:24" x14ac:dyDescent="0.25">
      <c r="N4871" s="34" t="s">
        <v>3471</v>
      </c>
      <c r="O4871" s="34" t="s">
        <v>17257</v>
      </c>
      <c r="P4871" s="69">
        <v>2191</v>
      </c>
      <c r="Q4871" s="34" t="s">
        <v>17258</v>
      </c>
      <c r="R4871" s="34" t="s">
        <v>17379</v>
      </c>
      <c r="S4871" s="69">
        <v>60562</v>
      </c>
      <c r="T4871" s="70" t="s">
        <v>17380</v>
      </c>
      <c r="U4871" s="34" t="s">
        <v>3704</v>
      </c>
      <c r="V4871" s="34" t="s">
        <v>3704</v>
      </c>
      <c r="W4871" s="34" t="s">
        <v>3705</v>
      </c>
      <c r="X4871" s="34" t="s">
        <v>3471</v>
      </c>
    </row>
    <row r="4872" spans="14:24" x14ac:dyDescent="0.25">
      <c r="N4872" s="34" t="s">
        <v>3471</v>
      </c>
      <c r="O4872" s="34" t="s">
        <v>17257</v>
      </c>
      <c r="P4872" s="69">
        <v>2191</v>
      </c>
      <c r="Q4872" s="34" t="s">
        <v>17258</v>
      </c>
      <c r="R4872" s="34" t="s">
        <v>17381</v>
      </c>
      <c r="S4872" s="69">
        <v>58500</v>
      </c>
      <c r="T4872" s="34" t="s">
        <v>17382</v>
      </c>
      <c r="U4872" s="34" t="s">
        <v>3704</v>
      </c>
      <c r="V4872" s="34" t="s">
        <v>3704</v>
      </c>
      <c r="W4872" s="34" t="s">
        <v>3705</v>
      </c>
      <c r="X4872" s="34" t="s">
        <v>3471</v>
      </c>
    </row>
    <row r="4873" spans="14:24" x14ac:dyDescent="0.25">
      <c r="N4873" s="34" t="s">
        <v>3471</v>
      </c>
      <c r="O4873" s="34" t="s">
        <v>17257</v>
      </c>
      <c r="P4873" s="69">
        <v>2191</v>
      </c>
      <c r="Q4873" s="34" t="s">
        <v>17258</v>
      </c>
      <c r="R4873" s="34" t="s">
        <v>17383</v>
      </c>
      <c r="S4873" s="69">
        <v>58498</v>
      </c>
      <c r="T4873" s="70" t="s">
        <v>17384</v>
      </c>
      <c r="U4873" s="34" t="s">
        <v>3704</v>
      </c>
      <c r="V4873" s="34" t="s">
        <v>3704</v>
      </c>
      <c r="W4873" s="34" t="s">
        <v>3705</v>
      </c>
      <c r="X4873" s="34" t="s">
        <v>3471</v>
      </c>
    </row>
    <row r="4874" spans="14:24" x14ac:dyDescent="0.25">
      <c r="N4874" s="34" t="s">
        <v>3471</v>
      </c>
      <c r="O4874" s="34" t="s">
        <v>17257</v>
      </c>
      <c r="P4874" s="69">
        <v>2191</v>
      </c>
      <c r="Q4874" s="34" t="s">
        <v>17258</v>
      </c>
      <c r="R4874" s="34" t="s">
        <v>17385</v>
      </c>
      <c r="S4874" s="69">
        <v>46778</v>
      </c>
      <c r="T4874" s="34" t="s">
        <v>17386</v>
      </c>
      <c r="U4874" s="34" t="s">
        <v>3704</v>
      </c>
      <c r="V4874" s="34" t="s">
        <v>3704</v>
      </c>
      <c r="W4874" s="34" t="s">
        <v>3705</v>
      </c>
      <c r="X4874" s="34" t="s">
        <v>3471</v>
      </c>
    </row>
    <row r="4875" spans="14:24" x14ac:dyDescent="0.25">
      <c r="N4875" s="34" t="s">
        <v>3471</v>
      </c>
      <c r="O4875" s="34" t="s">
        <v>17257</v>
      </c>
      <c r="P4875" s="69">
        <v>2191</v>
      </c>
      <c r="Q4875" s="34" t="s">
        <v>17258</v>
      </c>
      <c r="R4875" s="34" t="s">
        <v>17387</v>
      </c>
      <c r="S4875" s="69">
        <v>46780</v>
      </c>
      <c r="T4875" s="70" t="s">
        <v>17388</v>
      </c>
      <c r="U4875" s="34" t="s">
        <v>3704</v>
      </c>
      <c r="V4875" s="34" t="s">
        <v>3704</v>
      </c>
      <c r="W4875" s="34" t="s">
        <v>3705</v>
      </c>
      <c r="X4875" s="34" t="s">
        <v>3471</v>
      </c>
    </row>
    <row r="4876" spans="14:24" x14ac:dyDescent="0.25">
      <c r="N4876" s="34" t="s">
        <v>3471</v>
      </c>
      <c r="O4876" s="34" t="s">
        <v>17257</v>
      </c>
      <c r="P4876" s="69">
        <v>2191</v>
      </c>
      <c r="Q4876" s="34" t="s">
        <v>17258</v>
      </c>
      <c r="R4876" s="34" t="s">
        <v>17389</v>
      </c>
      <c r="S4876" s="69">
        <v>46783</v>
      </c>
      <c r="T4876" s="34" t="s">
        <v>17390</v>
      </c>
      <c r="U4876" s="34" t="s">
        <v>3704</v>
      </c>
      <c r="V4876" s="34" t="s">
        <v>3704</v>
      </c>
      <c r="W4876" s="34" t="s">
        <v>3705</v>
      </c>
      <c r="X4876" s="34" t="s">
        <v>3471</v>
      </c>
    </row>
    <row r="4877" spans="14:24" x14ac:dyDescent="0.25">
      <c r="N4877" s="34" t="s">
        <v>3471</v>
      </c>
      <c r="O4877" s="34" t="s">
        <v>17257</v>
      </c>
      <c r="P4877" s="69">
        <v>2191</v>
      </c>
      <c r="Q4877" s="34" t="s">
        <v>17258</v>
      </c>
      <c r="R4877" s="34" t="s">
        <v>17391</v>
      </c>
      <c r="S4877" s="69">
        <v>46790</v>
      </c>
      <c r="T4877" s="70" t="s">
        <v>17392</v>
      </c>
      <c r="U4877" s="34" t="s">
        <v>3704</v>
      </c>
      <c r="V4877" s="34" t="s">
        <v>3704</v>
      </c>
      <c r="W4877" s="34" t="s">
        <v>3705</v>
      </c>
      <c r="X4877" s="34" t="s">
        <v>3471</v>
      </c>
    </row>
    <row r="4878" spans="14:24" x14ac:dyDescent="0.25">
      <c r="N4878" s="34" t="s">
        <v>3471</v>
      </c>
      <c r="O4878" s="34" t="s">
        <v>17257</v>
      </c>
      <c r="P4878" s="69">
        <v>2191</v>
      </c>
      <c r="Q4878" s="34" t="s">
        <v>17258</v>
      </c>
      <c r="R4878" s="34" t="s">
        <v>17393</v>
      </c>
      <c r="S4878" s="69">
        <v>46791</v>
      </c>
      <c r="T4878" s="70" t="s">
        <v>17394</v>
      </c>
      <c r="U4878" s="34" t="s">
        <v>3704</v>
      </c>
      <c r="V4878" s="34" t="s">
        <v>3704</v>
      </c>
      <c r="W4878" s="34" t="s">
        <v>3705</v>
      </c>
      <c r="X4878" s="34" t="s">
        <v>3471</v>
      </c>
    </row>
    <row r="4879" spans="14:24" x14ac:dyDescent="0.25">
      <c r="N4879" s="34" t="s">
        <v>3471</v>
      </c>
      <c r="O4879" s="34" t="s">
        <v>17257</v>
      </c>
      <c r="P4879" s="69">
        <v>2191</v>
      </c>
      <c r="Q4879" s="34" t="s">
        <v>17258</v>
      </c>
      <c r="R4879" s="34" t="s">
        <v>17395</v>
      </c>
      <c r="S4879" s="69">
        <v>46829</v>
      </c>
      <c r="T4879" s="70" t="s">
        <v>17396</v>
      </c>
      <c r="U4879" s="34" t="s">
        <v>3704</v>
      </c>
      <c r="V4879" s="34" t="s">
        <v>3704</v>
      </c>
      <c r="W4879" s="34" t="s">
        <v>3705</v>
      </c>
      <c r="X4879" s="34" t="s">
        <v>3471</v>
      </c>
    </row>
    <row r="4880" spans="14:24" x14ac:dyDescent="0.25">
      <c r="N4880" s="34" t="s">
        <v>3471</v>
      </c>
      <c r="O4880" s="34" t="s">
        <v>17257</v>
      </c>
      <c r="P4880" s="69">
        <v>2191</v>
      </c>
      <c r="Q4880" s="34" t="s">
        <v>17258</v>
      </c>
      <c r="R4880" s="34" t="s">
        <v>17397</v>
      </c>
      <c r="S4880" s="69">
        <v>46837</v>
      </c>
      <c r="T4880" s="70" t="s">
        <v>17398</v>
      </c>
      <c r="U4880" s="34" t="s">
        <v>3704</v>
      </c>
      <c r="V4880" s="34" t="s">
        <v>3704</v>
      </c>
      <c r="W4880" s="34" t="s">
        <v>3705</v>
      </c>
      <c r="X4880" s="34" t="s">
        <v>3471</v>
      </c>
    </row>
    <row r="4881" spans="14:24" x14ac:dyDescent="0.25">
      <c r="N4881" s="34" t="s">
        <v>3471</v>
      </c>
      <c r="O4881" s="34" t="s">
        <v>17257</v>
      </c>
      <c r="P4881" s="69">
        <v>2191</v>
      </c>
      <c r="Q4881" s="34" t="s">
        <v>17258</v>
      </c>
      <c r="R4881" s="34" t="s">
        <v>17399</v>
      </c>
      <c r="S4881" s="69">
        <v>55671</v>
      </c>
      <c r="T4881" s="34" t="s">
        <v>17400</v>
      </c>
      <c r="U4881" s="34" t="s">
        <v>3704</v>
      </c>
      <c r="V4881" s="34" t="s">
        <v>3704</v>
      </c>
      <c r="W4881" s="34" t="s">
        <v>3705</v>
      </c>
      <c r="X4881" s="34" t="s">
        <v>3471</v>
      </c>
    </row>
    <row r="4882" spans="14:24" x14ac:dyDescent="0.25">
      <c r="N4882" s="34" t="s">
        <v>3471</v>
      </c>
      <c r="O4882" s="34" t="s">
        <v>17257</v>
      </c>
      <c r="P4882" s="69">
        <v>2191</v>
      </c>
      <c r="Q4882" s="34" t="s">
        <v>17258</v>
      </c>
      <c r="R4882" s="34" t="s">
        <v>17401</v>
      </c>
      <c r="S4882" s="69">
        <v>55792</v>
      </c>
      <c r="T4882" s="70" t="s">
        <v>17402</v>
      </c>
      <c r="U4882" s="34" t="s">
        <v>3704</v>
      </c>
      <c r="V4882" s="34" t="s">
        <v>3704</v>
      </c>
      <c r="W4882" s="34" t="s">
        <v>3705</v>
      </c>
      <c r="X4882" s="34" t="s">
        <v>3471</v>
      </c>
    </row>
    <row r="4883" spans="14:24" x14ac:dyDescent="0.25">
      <c r="N4883" s="34" t="s">
        <v>3471</v>
      </c>
      <c r="O4883" s="34" t="s">
        <v>17257</v>
      </c>
      <c r="P4883" s="69">
        <v>2191</v>
      </c>
      <c r="Q4883" s="34" t="s">
        <v>17258</v>
      </c>
      <c r="R4883" s="34" t="s">
        <v>17403</v>
      </c>
      <c r="S4883" s="69">
        <v>56128</v>
      </c>
      <c r="T4883" s="70" t="s">
        <v>17404</v>
      </c>
      <c r="U4883" s="34" t="s">
        <v>3704</v>
      </c>
      <c r="V4883" s="34" t="s">
        <v>3704</v>
      </c>
      <c r="W4883" s="34" t="s">
        <v>17405</v>
      </c>
      <c r="X4883" s="34" t="s">
        <v>3471</v>
      </c>
    </row>
    <row r="4884" spans="14:24" x14ac:dyDescent="0.25">
      <c r="N4884" s="34" t="s">
        <v>3471</v>
      </c>
      <c r="O4884" s="34" t="s">
        <v>17257</v>
      </c>
      <c r="P4884" s="69">
        <v>2191</v>
      </c>
      <c r="Q4884" s="34" t="s">
        <v>17258</v>
      </c>
      <c r="R4884" s="34" t="s">
        <v>17406</v>
      </c>
      <c r="S4884" s="69">
        <v>56187</v>
      </c>
      <c r="T4884" s="70" t="s">
        <v>17407</v>
      </c>
      <c r="U4884" s="34" t="s">
        <v>3704</v>
      </c>
      <c r="V4884" s="34" t="s">
        <v>3704</v>
      </c>
      <c r="W4884" s="34" t="s">
        <v>3705</v>
      </c>
      <c r="X4884" s="34" t="s">
        <v>3471</v>
      </c>
    </row>
    <row r="4885" spans="14:24" x14ac:dyDescent="0.25">
      <c r="N4885" s="34" t="s">
        <v>3471</v>
      </c>
      <c r="O4885" s="34" t="s">
        <v>17257</v>
      </c>
      <c r="P4885" s="69">
        <v>2191</v>
      </c>
      <c r="Q4885" s="34" t="s">
        <v>17258</v>
      </c>
      <c r="R4885" s="34" t="s">
        <v>17408</v>
      </c>
      <c r="S4885" s="69">
        <v>56211</v>
      </c>
      <c r="T4885" s="70" t="s">
        <v>17409</v>
      </c>
      <c r="U4885" s="34" t="s">
        <v>3704</v>
      </c>
      <c r="V4885" s="34" t="s">
        <v>3704</v>
      </c>
      <c r="W4885" s="34" t="s">
        <v>17410</v>
      </c>
      <c r="X4885" s="34" t="s">
        <v>3471</v>
      </c>
    </row>
    <row r="4886" spans="14:24" x14ac:dyDescent="0.25">
      <c r="N4886" s="34" t="s">
        <v>3471</v>
      </c>
      <c r="O4886" s="34" t="s">
        <v>17257</v>
      </c>
      <c r="P4886" s="69">
        <v>2191</v>
      </c>
      <c r="Q4886" s="34" t="s">
        <v>17258</v>
      </c>
      <c r="R4886" s="34" t="s">
        <v>17411</v>
      </c>
      <c r="S4886" s="69">
        <v>60561</v>
      </c>
      <c r="T4886" s="70" t="s">
        <v>17412</v>
      </c>
      <c r="U4886" s="34" t="s">
        <v>3704</v>
      </c>
      <c r="V4886" s="34" t="s">
        <v>3704</v>
      </c>
      <c r="W4886" s="34" t="s">
        <v>3705</v>
      </c>
      <c r="X4886" s="34" t="s">
        <v>3471</v>
      </c>
    </row>
    <row r="4887" spans="14:24" x14ac:dyDescent="0.25">
      <c r="N4887" s="34" t="s">
        <v>3471</v>
      </c>
      <c r="O4887" s="34" t="s">
        <v>17257</v>
      </c>
      <c r="P4887" s="69">
        <v>2191</v>
      </c>
      <c r="Q4887" s="34" t="s">
        <v>17258</v>
      </c>
      <c r="R4887" s="34" t="s">
        <v>17413</v>
      </c>
      <c r="S4887" s="69">
        <v>60564</v>
      </c>
      <c r="T4887" s="70" t="s">
        <v>17414</v>
      </c>
      <c r="U4887" s="34" t="s">
        <v>3704</v>
      </c>
      <c r="V4887" s="34" t="s">
        <v>3704</v>
      </c>
      <c r="W4887" s="34" t="s">
        <v>3705</v>
      </c>
      <c r="X4887" s="34" t="s">
        <v>3471</v>
      </c>
    </row>
    <row r="4888" spans="14:24" x14ac:dyDescent="0.25">
      <c r="N4888" s="34" t="s">
        <v>3471</v>
      </c>
      <c r="O4888" s="34" t="s">
        <v>17257</v>
      </c>
      <c r="P4888" s="69">
        <v>2191</v>
      </c>
      <c r="Q4888" s="34" t="s">
        <v>17258</v>
      </c>
      <c r="R4888" s="34" t="s">
        <v>17415</v>
      </c>
      <c r="S4888" s="69">
        <v>59128</v>
      </c>
      <c r="T4888" s="70" t="s">
        <v>17416</v>
      </c>
      <c r="U4888" s="34" t="s">
        <v>3704</v>
      </c>
      <c r="V4888" s="34" t="s">
        <v>3704</v>
      </c>
      <c r="W4888" s="34" t="s">
        <v>17417</v>
      </c>
      <c r="X4888" s="34" t="s">
        <v>3471</v>
      </c>
    </row>
    <row r="4889" spans="14:24" x14ac:dyDescent="0.25">
      <c r="N4889" s="34" t="s">
        <v>3471</v>
      </c>
      <c r="O4889" s="34" t="s">
        <v>17257</v>
      </c>
      <c r="P4889" s="69">
        <v>2191</v>
      </c>
      <c r="Q4889" s="34" t="s">
        <v>17258</v>
      </c>
      <c r="R4889" s="34" t="s">
        <v>17418</v>
      </c>
      <c r="S4889" s="69">
        <v>28306</v>
      </c>
      <c r="T4889" s="70" t="s">
        <v>17419</v>
      </c>
      <c r="U4889" s="34" t="s">
        <v>3704</v>
      </c>
      <c r="V4889" s="34" t="s">
        <v>3704</v>
      </c>
      <c r="W4889" s="34" t="s">
        <v>3705</v>
      </c>
      <c r="X4889" s="34" t="s">
        <v>3471</v>
      </c>
    </row>
    <row r="4890" spans="14:24" x14ac:dyDescent="0.25">
      <c r="N4890" s="34" t="s">
        <v>3471</v>
      </c>
      <c r="O4890" s="34" t="s">
        <v>17257</v>
      </c>
      <c r="P4890" s="69">
        <v>2191</v>
      </c>
      <c r="Q4890" s="34" t="s">
        <v>17258</v>
      </c>
      <c r="R4890" s="34" t="s">
        <v>17420</v>
      </c>
      <c r="S4890" s="69">
        <v>11035</v>
      </c>
      <c r="T4890" s="70" t="s">
        <v>17421</v>
      </c>
      <c r="U4890" s="34" t="s">
        <v>3704</v>
      </c>
      <c r="V4890" s="34" t="s">
        <v>3704</v>
      </c>
      <c r="W4890" s="34" t="s">
        <v>3705</v>
      </c>
      <c r="X4890" s="34" t="s">
        <v>3471</v>
      </c>
    </row>
    <row r="4891" spans="14:24" x14ac:dyDescent="0.25">
      <c r="N4891" s="34" t="s">
        <v>3471</v>
      </c>
      <c r="O4891" s="34" t="s">
        <v>17257</v>
      </c>
      <c r="P4891" s="69">
        <v>2191</v>
      </c>
      <c r="Q4891" s="34" t="s">
        <v>17258</v>
      </c>
      <c r="R4891" s="34" t="s">
        <v>17422</v>
      </c>
      <c r="S4891" s="69">
        <v>59159</v>
      </c>
      <c r="T4891" s="70" t="s">
        <v>17423</v>
      </c>
      <c r="U4891" s="34" t="s">
        <v>3704</v>
      </c>
      <c r="V4891" s="34" t="s">
        <v>3704</v>
      </c>
      <c r="W4891" s="34" t="s">
        <v>3705</v>
      </c>
      <c r="X4891" s="34" t="s">
        <v>3471</v>
      </c>
    </row>
    <row r="4892" spans="14:24" x14ac:dyDescent="0.25">
      <c r="N4892" s="34" t="s">
        <v>3471</v>
      </c>
      <c r="O4892" s="34" t="s">
        <v>17257</v>
      </c>
      <c r="P4892" s="69">
        <v>2191</v>
      </c>
      <c r="Q4892" s="34" t="s">
        <v>17258</v>
      </c>
      <c r="R4892" s="34" t="s">
        <v>17424</v>
      </c>
      <c r="S4892" s="69">
        <v>59156</v>
      </c>
      <c r="T4892" s="70" t="s">
        <v>17425</v>
      </c>
      <c r="U4892" s="34" t="s">
        <v>3704</v>
      </c>
      <c r="V4892" s="34" t="s">
        <v>3704</v>
      </c>
      <c r="W4892" s="34" t="s">
        <v>3705</v>
      </c>
      <c r="X4892" s="34" t="s">
        <v>3471</v>
      </c>
    </row>
    <row r="4893" spans="14:24" x14ac:dyDescent="0.25">
      <c r="N4893" s="34" t="s">
        <v>3471</v>
      </c>
      <c r="O4893" s="34" t="s">
        <v>17257</v>
      </c>
      <c r="P4893" s="69">
        <v>2191</v>
      </c>
      <c r="Q4893" s="34" t="s">
        <v>17258</v>
      </c>
      <c r="R4893" s="34" t="s">
        <v>17426</v>
      </c>
      <c r="S4893" s="69">
        <v>46633</v>
      </c>
      <c r="T4893" s="70" t="s">
        <v>17427</v>
      </c>
      <c r="U4893" s="34" t="s">
        <v>3704</v>
      </c>
      <c r="V4893" s="34" t="s">
        <v>3704</v>
      </c>
      <c r="W4893" s="34" t="s">
        <v>17428</v>
      </c>
      <c r="X4893" s="34" t="s">
        <v>3471</v>
      </c>
    </row>
    <row r="4894" spans="14:24" x14ac:dyDescent="0.25">
      <c r="N4894" s="34" t="s">
        <v>3471</v>
      </c>
      <c r="O4894" s="34" t="s">
        <v>17257</v>
      </c>
      <c r="P4894" s="69">
        <v>2191</v>
      </c>
      <c r="Q4894" s="34" t="s">
        <v>17258</v>
      </c>
      <c r="R4894" s="34" t="s">
        <v>17429</v>
      </c>
      <c r="S4894" s="69">
        <v>59158</v>
      </c>
      <c r="T4894" s="70" t="s">
        <v>17430</v>
      </c>
      <c r="U4894" s="34" t="s">
        <v>3704</v>
      </c>
      <c r="V4894" s="34" t="s">
        <v>3704</v>
      </c>
      <c r="W4894" s="34" t="s">
        <v>3705</v>
      </c>
      <c r="X4894" s="34" t="s">
        <v>3471</v>
      </c>
    </row>
    <row r="4895" spans="14:24" x14ac:dyDescent="0.25">
      <c r="N4895" s="34" t="s">
        <v>3471</v>
      </c>
      <c r="O4895" s="34" t="s">
        <v>17257</v>
      </c>
      <c r="P4895" s="69">
        <v>2191</v>
      </c>
      <c r="Q4895" s="34" t="s">
        <v>17258</v>
      </c>
      <c r="R4895" s="34" t="s">
        <v>17431</v>
      </c>
      <c r="S4895" s="69">
        <v>24922</v>
      </c>
      <c r="T4895" s="70" t="s">
        <v>17432</v>
      </c>
      <c r="U4895" s="34" t="s">
        <v>3704</v>
      </c>
      <c r="V4895" s="34" t="s">
        <v>3704</v>
      </c>
      <c r="W4895" s="34" t="s">
        <v>3705</v>
      </c>
      <c r="X4895" s="34" t="s">
        <v>3471</v>
      </c>
    </row>
    <row r="4896" spans="14:24" x14ac:dyDescent="0.25">
      <c r="N4896" s="34" t="s">
        <v>3471</v>
      </c>
      <c r="O4896" s="34" t="s">
        <v>17257</v>
      </c>
      <c r="P4896" s="69">
        <v>2191</v>
      </c>
      <c r="Q4896" s="34" t="s">
        <v>17258</v>
      </c>
      <c r="R4896" s="34" t="s">
        <v>17433</v>
      </c>
      <c r="S4896" s="69">
        <v>59148</v>
      </c>
      <c r="T4896" s="70" t="s">
        <v>17434</v>
      </c>
      <c r="U4896" s="34" t="s">
        <v>3704</v>
      </c>
      <c r="V4896" s="34" t="s">
        <v>3704</v>
      </c>
      <c r="W4896" s="34" t="s">
        <v>3705</v>
      </c>
      <c r="X4896" s="34" t="s">
        <v>3471</v>
      </c>
    </row>
    <row r="4897" spans="14:24" x14ac:dyDescent="0.25">
      <c r="N4897" s="34" t="s">
        <v>3471</v>
      </c>
      <c r="O4897" s="34" t="s">
        <v>17257</v>
      </c>
      <c r="P4897" s="69">
        <v>2191</v>
      </c>
      <c r="Q4897" s="34" t="s">
        <v>17258</v>
      </c>
      <c r="R4897" s="34" t="s">
        <v>17435</v>
      </c>
      <c r="S4897" s="69">
        <v>42620</v>
      </c>
      <c r="T4897" s="70" t="s">
        <v>17436</v>
      </c>
      <c r="U4897" s="34" t="s">
        <v>3704</v>
      </c>
      <c r="V4897" s="34" t="s">
        <v>3704</v>
      </c>
      <c r="W4897" s="34" t="s">
        <v>17437</v>
      </c>
      <c r="X4897" s="34" t="s">
        <v>3471</v>
      </c>
    </row>
    <row r="4898" spans="14:24" x14ac:dyDescent="0.25">
      <c r="N4898" s="34" t="s">
        <v>3471</v>
      </c>
      <c r="O4898" s="34" t="s">
        <v>17257</v>
      </c>
      <c r="P4898" s="69">
        <v>2191</v>
      </c>
      <c r="Q4898" s="34" t="s">
        <v>17258</v>
      </c>
      <c r="R4898" s="34" t="s">
        <v>17438</v>
      </c>
      <c r="S4898" s="69">
        <v>61040</v>
      </c>
      <c r="T4898" s="70" t="s">
        <v>17439</v>
      </c>
      <c r="U4898" s="34" t="s">
        <v>3704</v>
      </c>
      <c r="V4898" s="34" t="s">
        <v>3704</v>
      </c>
      <c r="W4898" s="34" t="s">
        <v>3705</v>
      </c>
      <c r="X4898" s="34" t="s">
        <v>3471</v>
      </c>
    </row>
    <row r="4899" spans="14:24" x14ac:dyDescent="0.25">
      <c r="N4899" s="34" t="s">
        <v>3471</v>
      </c>
      <c r="O4899" s="34" t="s">
        <v>17257</v>
      </c>
      <c r="P4899" s="69">
        <v>2191</v>
      </c>
      <c r="Q4899" s="34" t="s">
        <v>17258</v>
      </c>
      <c r="R4899" s="34" t="s">
        <v>17440</v>
      </c>
      <c r="S4899" s="69">
        <v>22002</v>
      </c>
      <c r="T4899" s="70" t="s">
        <v>17441</v>
      </c>
      <c r="U4899" s="34" t="s">
        <v>3704</v>
      </c>
      <c r="V4899" s="34" t="s">
        <v>3704</v>
      </c>
      <c r="W4899" s="34" t="s">
        <v>4472</v>
      </c>
      <c r="X4899" s="34" t="s">
        <v>3471</v>
      </c>
    </row>
    <row r="4900" spans="14:24" x14ac:dyDescent="0.25">
      <c r="N4900" s="34" t="s">
        <v>3471</v>
      </c>
      <c r="O4900" s="34" t="s">
        <v>17257</v>
      </c>
      <c r="P4900" s="69">
        <v>2191</v>
      </c>
      <c r="Q4900" s="34" t="s">
        <v>17258</v>
      </c>
      <c r="R4900" s="34" t="s">
        <v>17442</v>
      </c>
      <c r="S4900" s="69">
        <v>59155</v>
      </c>
      <c r="T4900" s="70" t="s">
        <v>17443</v>
      </c>
      <c r="U4900" s="34" t="s">
        <v>3704</v>
      </c>
      <c r="V4900" s="34" t="s">
        <v>3704</v>
      </c>
      <c r="W4900" s="34" t="s">
        <v>4472</v>
      </c>
      <c r="X4900" s="34" t="s">
        <v>3471</v>
      </c>
    </row>
    <row r="4901" spans="14:24" x14ac:dyDescent="0.25">
      <c r="N4901" s="34" t="s">
        <v>3471</v>
      </c>
      <c r="O4901" s="34" t="s">
        <v>17257</v>
      </c>
      <c r="P4901" s="69">
        <v>2191</v>
      </c>
      <c r="Q4901" s="34" t="s">
        <v>17258</v>
      </c>
      <c r="R4901" s="34" t="s">
        <v>17444</v>
      </c>
      <c r="S4901" s="69">
        <v>24918</v>
      </c>
      <c r="T4901" s="70" t="s">
        <v>17445</v>
      </c>
      <c r="U4901" s="34" t="s">
        <v>3704</v>
      </c>
      <c r="V4901" s="34" t="s">
        <v>3704</v>
      </c>
      <c r="W4901" s="34" t="s">
        <v>3705</v>
      </c>
      <c r="X4901" s="34" t="s">
        <v>3471</v>
      </c>
    </row>
    <row r="4902" spans="14:24" x14ac:dyDescent="0.25">
      <c r="N4902" s="34" t="s">
        <v>3471</v>
      </c>
      <c r="O4902" s="34" t="s">
        <v>17257</v>
      </c>
      <c r="P4902" s="69">
        <v>2191</v>
      </c>
      <c r="Q4902" s="34" t="s">
        <v>17258</v>
      </c>
      <c r="R4902" s="34" t="s">
        <v>17446</v>
      </c>
      <c r="S4902" s="69">
        <v>25017</v>
      </c>
      <c r="T4902" s="70" t="s">
        <v>17447</v>
      </c>
      <c r="U4902" s="34" t="s">
        <v>3704</v>
      </c>
      <c r="V4902" s="34" t="s">
        <v>3704</v>
      </c>
      <c r="W4902" s="34" t="s">
        <v>3705</v>
      </c>
      <c r="X4902" s="34" t="s">
        <v>3471</v>
      </c>
    </row>
    <row r="4903" spans="14:24" x14ac:dyDescent="0.25">
      <c r="N4903" s="34" t="s">
        <v>3471</v>
      </c>
      <c r="O4903" s="34" t="s">
        <v>17257</v>
      </c>
      <c r="P4903" s="69">
        <v>2191</v>
      </c>
      <c r="Q4903" s="34" t="s">
        <v>17258</v>
      </c>
      <c r="R4903" s="34" t="s">
        <v>17448</v>
      </c>
      <c r="S4903" s="69">
        <v>6393</v>
      </c>
      <c r="T4903" s="34" t="s">
        <v>17449</v>
      </c>
      <c r="U4903" s="34" t="s">
        <v>3704</v>
      </c>
      <c r="V4903" s="34" t="s">
        <v>3704</v>
      </c>
      <c r="W4903" s="34" t="s">
        <v>3705</v>
      </c>
      <c r="X4903" s="34" t="s">
        <v>3471</v>
      </c>
    </row>
    <row r="4904" spans="14:24" x14ac:dyDescent="0.25">
      <c r="N4904" s="34" t="s">
        <v>3471</v>
      </c>
      <c r="O4904" s="34" t="s">
        <v>17257</v>
      </c>
      <c r="P4904" s="69">
        <v>2191</v>
      </c>
      <c r="Q4904" s="34" t="s">
        <v>17258</v>
      </c>
      <c r="R4904" s="34" t="s">
        <v>17450</v>
      </c>
      <c r="S4904" s="69">
        <v>17774</v>
      </c>
      <c r="T4904" s="70" t="s">
        <v>17451</v>
      </c>
      <c r="U4904" s="34" t="s">
        <v>3704</v>
      </c>
      <c r="V4904" s="34" t="s">
        <v>3704</v>
      </c>
      <c r="W4904" s="34" t="s">
        <v>3705</v>
      </c>
      <c r="X4904" s="34" t="s">
        <v>3471</v>
      </c>
    </row>
    <row r="4905" spans="14:24" x14ac:dyDescent="0.25">
      <c r="N4905" s="34" t="s">
        <v>3471</v>
      </c>
      <c r="O4905" s="34" t="s">
        <v>17257</v>
      </c>
      <c r="P4905" s="69">
        <v>2191</v>
      </c>
      <c r="Q4905" s="34" t="s">
        <v>17258</v>
      </c>
      <c r="R4905" s="34" t="s">
        <v>17452</v>
      </c>
      <c r="S4905" s="69">
        <v>11180</v>
      </c>
      <c r="T4905" s="70" t="s">
        <v>17453</v>
      </c>
      <c r="U4905" s="34" t="s">
        <v>3704</v>
      </c>
      <c r="V4905" s="34" t="s">
        <v>3704</v>
      </c>
      <c r="W4905" s="34" t="s">
        <v>3705</v>
      </c>
      <c r="X4905" s="34" t="s">
        <v>3471</v>
      </c>
    </row>
    <row r="4906" spans="14:24" x14ac:dyDescent="0.25">
      <c r="N4906" s="34" t="s">
        <v>3471</v>
      </c>
      <c r="O4906" s="34" t="s">
        <v>17257</v>
      </c>
      <c r="P4906" s="69">
        <v>2191</v>
      </c>
      <c r="Q4906" s="34" t="s">
        <v>17258</v>
      </c>
      <c r="R4906" s="34" t="s">
        <v>17454</v>
      </c>
      <c r="S4906" s="69">
        <v>4969</v>
      </c>
      <c r="T4906" s="34" t="s">
        <v>17455</v>
      </c>
      <c r="U4906" s="34" t="s">
        <v>3704</v>
      </c>
      <c r="V4906" s="34" t="s">
        <v>3704</v>
      </c>
      <c r="W4906" s="34" t="s">
        <v>3705</v>
      </c>
      <c r="X4906" s="34" t="s">
        <v>3471</v>
      </c>
    </row>
    <row r="4907" spans="14:24" x14ac:dyDescent="0.25">
      <c r="N4907" s="34" t="s">
        <v>3471</v>
      </c>
      <c r="O4907" s="34" t="s">
        <v>17257</v>
      </c>
      <c r="P4907" s="69">
        <v>2191</v>
      </c>
      <c r="Q4907" s="34" t="s">
        <v>17258</v>
      </c>
      <c r="R4907" s="34" t="s">
        <v>17456</v>
      </c>
      <c r="S4907" s="69">
        <v>59261</v>
      </c>
      <c r="T4907" s="70" t="s">
        <v>17457</v>
      </c>
      <c r="U4907" s="34" t="s">
        <v>3704</v>
      </c>
      <c r="V4907" s="34" t="s">
        <v>3704</v>
      </c>
      <c r="W4907" s="34" t="s">
        <v>3705</v>
      </c>
      <c r="X4907" s="34" t="s">
        <v>3471</v>
      </c>
    </row>
    <row r="4908" spans="14:24" x14ac:dyDescent="0.25">
      <c r="N4908" s="34" t="s">
        <v>3471</v>
      </c>
      <c r="O4908" s="34" t="s">
        <v>17257</v>
      </c>
      <c r="P4908" s="69">
        <v>2191</v>
      </c>
      <c r="Q4908" s="34" t="s">
        <v>17258</v>
      </c>
      <c r="R4908" s="34" t="s">
        <v>17458</v>
      </c>
      <c r="S4908" s="69">
        <v>59258</v>
      </c>
      <c r="T4908" s="70" t="s">
        <v>17459</v>
      </c>
      <c r="U4908" s="34" t="s">
        <v>3704</v>
      </c>
      <c r="V4908" s="34" t="s">
        <v>3704</v>
      </c>
      <c r="W4908" s="34" t="s">
        <v>3705</v>
      </c>
      <c r="X4908" s="34" t="s">
        <v>3471</v>
      </c>
    </row>
    <row r="4909" spans="14:24" x14ac:dyDescent="0.25">
      <c r="N4909" s="34" t="s">
        <v>3471</v>
      </c>
      <c r="O4909" s="34" t="s">
        <v>17257</v>
      </c>
      <c r="P4909" s="69">
        <v>2191</v>
      </c>
      <c r="Q4909" s="34" t="s">
        <v>17258</v>
      </c>
      <c r="R4909" s="34" t="s">
        <v>17460</v>
      </c>
      <c r="S4909" s="69">
        <v>59211</v>
      </c>
      <c r="T4909" s="70" t="s">
        <v>17461</v>
      </c>
      <c r="U4909" s="34" t="s">
        <v>3704</v>
      </c>
      <c r="V4909" s="34" t="s">
        <v>3704</v>
      </c>
      <c r="W4909" s="34" t="s">
        <v>12385</v>
      </c>
      <c r="X4909" s="34" t="s">
        <v>3471</v>
      </c>
    </row>
    <row r="4910" spans="14:24" x14ac:dyDescent="0.25">
      <c r="N4910" s="34" t="s">
        <v>3471</v>
      </c>
      <c r="O4910" s="34" t="s">
        <v>17257</v>
      </c>
      <c r="P4910" s="69">
        <v>2191</v>
      </c>
      <c r="Q4910" s="34" t="s">
        <v>17258</v>
      </c>
      <c r="R4910" s="34" t="s">
        <v>17462</v>
      </c>
      <c r="S4910" s="69">
        <v>25019</v>
      </c>
      <c r="T4910" s="70" t="s">
        <v>17463</v>
      </c>
      <c r="U4910" s="34" t="s">
        <v>3708</v>
      </c>
      <c r="V4910" s="34" t="s">
        <v>3708</v>
      </c>
      <c r="W4910" s="34" t="s">
        <v>3792</v>
      </c>
      <c r="X4910" s="34" t="s">
        <v>3471</v>
      </c>
    </row>
    <row r="4911" spans="14:24" x14ac:dyDescent="0.25">
      <c r="N4911" s="34" t="s">
        <v>3471</v>
      </c>
      <c r="O4911" s="34" t="s">
        <v>17257</v>
      </c>
      <c r="P4911" s="69">
        <v>2191</v>
      </c>
      <c r="Q4911" s="34" t="s">
        <v>17258</v>
      </c>
      <c r="R4911" s="34" t="s">
        <v>17464</v>
      </c>
      <c r="S4911" s="69">
        <v>25022</v>
      </c>
      <c r="T4911" s="70" t="s">
        <v>17465</v>
      </c>
      <c r="U4911" s="34" t="s">
        <v>3708</v>
      </c>
      <c r="V4911" s="34" t="s">
        <v>3708</v>
      </c>
      <c r="W4911" s="34" t="s">
        <v>3792</v>
      </c>
      <c r="X4911" s="34" t="s">
        <v>3471</v>
      </c>
    </row>
    <row r="4912" spans="14:24" x14ac:dyDescent="0.25">
      <c r="N4912" s="34" t="s">
        <v>3471</v>
      </c>
      <c r="O4912" s="34" t="s">
        <v>17257</v>
      </c>
      <c r="P4912" s="69">
        <v>2191</v>
      </c>
      <c r="Q4912" s="34" t="s">
        <v>17258</v>
      </c>
      <c r="R4912" s="34" t="s">
        <v>17466</v>
      </c>
      <c r="S4912" s="69">
        <v>26775</v>
      </c>
      <c r="T4912" s="70" t="s">
        <v>17467</v>
      </c>
      <c r="U4912" s="34" t="s">
        <v>3704</v>
      </c>
      <c r="V4912" s="34" t="s">
        <v>3704</v>
      </c>
      <c r="W4912" s="34" t="s">
        <v>3705</v>
      </c>
      <c r="X4912" s="34" t="s">
        <v>3471</v>
      </c>
    </row>
    <row r="4913" spans="14:24" x14ac:dyDescent="0.25">
      <c r="N4913" s="34" t="s">
        <v>3471</v>
      </c>
      <c r="O4913" s="34" t="s">
        <v>17257</v>
      </c>
      <c r="P4913" s="69">
        <v>2191</v>
      </c>
      <c r="Q4913" s="34" t="s">
        <v>17258</v>
      </c>
      <c r="R4913" s="34" t="s">
        <v>17468</v>
      </c>
      <c r="S4913" s="69">
        <v>59215</v>
      </c>
      <c r="T4913" s="70" t="s">
        <v>17469</v>
      </c>
      <c r="U4913" s="34" t="s">
        <v>3704</v>
      </c>
      <c r="V4913" s="34" t="s">
        <v>3704</v>
      </c>
      <c r="W4913" s="34" t="s">
        <v>3705</v>
      </c>
      <c r="X4913" s="34" t="s">
        <v>3471</v>
      </c>
    </row>
    <row r="4914" spans="14:24" x14ac:dyDescent="0.25">
      <c r="N4914" s="34" t="s">
        <v>3471</v>
      </c>
      <c r="O4914" s="34" t="s">
        <v>17257</v>
      </c>
      <c r="P4914" s="69">
        <v>2191</v>
      </c>
      <c r="Q4914" s="34" t="s">
        <v>17258</v>
      </c>
      <c r="R4914" s="34" t="s">
        <v>17470</v>
      </c>
      <c r="S4914" s="69">
        <v>56414</v>
      </c>
      <c r="T4914" s="34" t="s">
        <v>17471</v>
      </c>
      <c r="U4914" s="34" t="s">
        <v>3704</v>
      </c>
      <c r="V4914" s="34" t="s">
        <v>3704</v>
      </c>
      <c r="W4914" s="34" t="s">
        <v>3705</v>
      </c>
      <c r="X4914" s="34" t="s">
        <v>3471</v>
      </c>
    </row>
    <row r="4915" spans="14:24" x14ac:dyDescent="0.25">
      <c r="N4915" s="34" t="s">
        <v>3471</v>
      </c>
      <c r="O4915" s="34" t="s">
        <v>17257</v>
      </c>
      <c r="P4915" s="69">
        <v>2191</v>
      </c>
      <c r="Q4915" s="34" t="s">
        <v>17258</v>
      </c>
      <c r="R4915" s="34" t="s">
        <v>17472</v>
      </c>
      <c r="S4915" s="69">
        <v>25179</v>
      </c>
      <c r="T4915" s="70" t="s">
        <v>17473</v>
      </c>
      <c r="U4915" s="34" t="s">
        <v>3708</v>
      </c>
      <c r="V4915" s="34" t="s">
        <v>3708</v>
      </c>
      <c r="W4915" s="34" t="s">
        <v>3792</v>
      </c>
      <c r="X4915" s="34" t="s">
        <v>3471</v>
      </c>
    </row>
    <row r="4916" spans="14:24" x14ac:dyDescent="0.25">
      <c r="N4916" s="34" t="s">
        <v>3471</v>
      </c>
      <c r="O4916" s="34" t="s">
        <v>17257</v>
      </c>
      <c r="P4916" s="69">
        <v>2191</v>
      </c>
      <c r="Q4916" s="34" t="s">
        <v>17258</v>
      </c>
      <c r="R4916" s="34" t="s">
        <v>17474</v>
      </c>
      <c r="S4916" s="69">
        <v>25216</v>
      </c>
      <c r="T4916" s="70" t="s">
        <v>17475</v>
      </c>
      <c r="U4916" s="34" t="s">
        <v>3708</v>
      </c>
      <c r="V4916" s="34" t="s">
        <v>3708</v>
      </c>
      <c r="W4916" s="34" t="s">
        <v>3792</v>
      </c>
      <c r="X4916" s="34" t="s">
        <v>3471</v>
      </c>
    </row>
    <row r="4917" spans="14:24" x14ac:dyDescent="0.25">
      <c r="N4917" s="34" t="s">
        <v>3471</v>
      </c>
      <c r="O4917" s="34" t="s">
        <v>17257</v>
      </c>
      <c r="P4917" s="69">
        <v>2191</v>
      </c>
      <c r="Q4917" s="34" t="s">
        <v>17258</v>
      </c>
      <c r="R4917" s="34" t="s">
        <v>17476</v>
      </c>
      <c r="S4917" s="69">
        <v>60874</v>
      </c>
      <c r="T4917" s="70" t="s">
        <v>17477</v>
      </c>
      <c r="U4917" s="34" t="s">
        <v>3704</v>
      </c>
      <c r="V4917" s="34" t="s">
        <v>3704</v>
      </c>
      <c r="W4917" s="34" t="s">
        <v>4472</v>
      </c>
      <c r="X4917" s="34" t="s">
        <v>3471</v>
      </c>
    </row>
    <row r="4918" spans="14:24" x14ac:dyDescent="0.25">
      <c r="N4918" s="34" t="s">
        <v>3471</v>
      </c>
      <c r="O4918" s="34" t="s">
        <v>17257</v>
      </c>
      <c r="P4918" s="69">
        <v>2191</v>
      </c>
      <c r="Q4918" s="34" t="s">
        <v>17258</v>
      </c>
      <c r="R4918" s="34" t="s">
        <v>17478</v>
      </c>
      <c r="S4918" s="69">
        <v>25181</v>
      </c>
      <c r="T4918" s="70" t="s">
        <v>17479</v>
      </c>
      <c r="U4918" s="34" t="s">
        <v>3708</v>
      </c>
      <c r="V4918" s="34" t="s">
        <v>3708</v>
      </c>
      <c r="W4918" s="34" t="s">
        <v>3792</v>
      </c>
      <c r="X4918" s="34" t="s">
        <v>3471</v>
      </c>
    </row>
    <row r="4919" spans="14:24" x14ac:dyDescent="0.25">
      <c r="N4919" s="34" t="s">
        <v>3471</v>
      </c>
      <c r="O4919" s="34" t="s">
        <v>17257</v>
      </c>
      <c r="P4919" s="69">
        <v>2191</v>
      </c>
      <c r="Q4919" s="34" t="s">
        <v>17258</v>
      </c>
      <c r="R4919" s="34" t="s">
        <v>17480</v>
      </c>
      <c r="S4919" s="69">
        <v>25217</v>
      </c>
      <c r="T4919" s="70" t="s">
        <v>17481</v>
      </c>
      <c r="U4919" s="34" t="s">
        <v>3708</v>
      </c>
      <c r="V4919" s="34" t="s">
        <v>3708</v>
      </c>
      <c r="W4919" s="34" t="s">
        <v>3792</v>
      </c>
      <c r="X4919" s="34" t="s">
        <v>3471</v>
      </c>
    </row>
    <row r="4920" spans="14:24" x14ac:dyDescent="0.25">
      <c r="N4920" s="34" t="s">
        <v>3471</v>
      </c>
      <c r="O4920" s="34" t="s">
        <v>17257</v>
      </c>
      <c r="P4920" s="69">
        <v>2191</v>
      </c>
      <c r="Q4920" s="34" t="s">
        <v>17258</v>
      </c>
      <c r="R4920" s="34" t="s">
        <v>17482</v>
      </c>
      <c r="S4920" s="69">
        <v>25450</v>
      </c>
      <c r="T4920" s="70" t="s">
        <v>17483</v>
      </c>
      <c r="U4920" s="34" t="s">
        <v>12461</v>
      </c>
      <c r="V4920" s="34" t="s">
        <v>12461</v>
      </c>
      <c r="W4920" s="34" t="s">
        <v>17484</v>
      </c>
      <c r="X4920" s="34" t="s">
        <v>3471</v>
      </c>
    </row>
    <row r="4921" spans="14:24" x14ac:dyDescent="0.25">
      <c r="N4921" s="34" t="s">
        <v>3471</v>
      </c>
      <c r="O4921" s="34" t="s">
        <v>17257</v>
      </c>
      <c r="P4921" s="69">
        <v>2191</v>
      </c>
      <c r="Q4921" s="34" t="s">
        <v>17258</v>
      </c>
      <c r="R4921" s="34" t="s">
        <v>17485</v>
      </c>
      <c r="S4921" s="69">
        <v>25218</v>
      </c>
      <c r="T4921" s="70" t="s">
        <v>17486</v>
      </c>
      <c r="U4921" s="34" t="s">
        <v>12461</v>
      </c>
      <c r="V4921" s="34" t="s">
        <v>12461</v>
      </c>
      <c r="W4921" s="34" t="s">
        <v>17487</v>
      </c>
      <c r="X4921" s="34" t="s">
        <v>3471</v>
      </c>
    </row>
    <row r="4922" spans="14:24" x14ac:dyDescent="0.25">
      <c r="N4922" s="34" t="s">
        <v>3471</v>
      </c>
      <c r="O4922" s="34" t="s">
        <v>17257</v>
      </c>
      <c r="P4922" s="69">
        <v>2191</v>
      </c>
      <c r="Q4922" s="34" t="s">
        <v>17258</v>
      </c>
      <c r="R4922" s="34" t="s">
        <v>17488</v>
      </c>
      <c r="S4922" s="69">
        <v>46582</v>
      </c>
      <c r="T4922" s="70" t="s">
        <v>17489</v>
      </c>
      <c r="U4922" s="34" t="s">
        <v>3704</v>
      </c>
      <c r="V4922" s="34" t="s">
        <v>3704</v>
      </c>
      <c r="W4922" s="34" t="s">
        <v>3705</v>
      </c>
      <c r="X4922" s="34" t="s">
        <v>3471</v>
      </c>
    </row>
    <row r="4923" spans="14:24" x14ac:dyDescent="0.25">
      <c r="N4923" s="34" t="s">
        <v>3471</v>
      </c>
      <c r="O4923" s="34" t="s">
        <v>17257</v>
      </c>
      <c r="P4923" s="69">
        <v>2191</v>
      </c>
      <c r="Q4923" s="34" t="s">
        <v>17258</v>
      </c>
      <c r="R4923" s="34" t="s">
        <v>17490</v>
      </c>
      <c r="S4923" s="69">
        <v>59489</v>
      </c>
      <c r="T4923" s="70" t="s">
        <v>17491</v>
      </c>
      <c r="U4923" s="34" t="s">
        <v>3704</v>
      </c>
      <c r="V4923" s="34" t="s">
        <v>3704</v>
      </c>
      <c r="W4923" s="34" t="s">
        <v>3705</v>
      </c>
      <c r="X4923" s="34" t="s">
        <v>3471</v>
      </c>
    </row>
    <row r="4924" spans="14:24" x14ac:dyDescent="0.25">
      <c r="N4924" s="34" t="s">
        <v>3471</v>
      </c>
      <c r="O4924" s="34" t="s">
        <v>17257</v>
      </c>
      <c r="P4924" s="69">
        <v>2191</v>
      </c>
      <c r="Q4924" s="34" t="s">
        <v>17258</v>
      </c>
      <c r="R4924" s="34" t="s">
        <v>17492</v>
      </c>
      <c r="S4924" s="69">
        <v>60399</v>
      </c>
      <c r="T4924" s="70" t="s">
        <v>17493</v>
      </c>
      <c r="U4924" s="34" t="s">
        <v>3704</v>
      </c>
      <c r="V4924" s="34" t="s">
        <v>3704</v>
      </c>
      <c r="W4924" s="34" t="s">
        <v>3705</v>
      </c>
      <c r="X4924" s="34" t="s">
        <v>3471</v>
      </c>
    </row>
    <row r="4925" spans="14:24" x14ac:dyDescent="0.25">
      <c r="N4925" s="34" t="s">
        <v>3471</v>
      </c>
      <c r="O4925" s="34" t="s">
        <v>17257</v>
      </c>
      <c r="P4925" s="69">
        <v>2191</v>
      </c>
      <c r="Q4925" s="34" t="s">
        <v>17258</v>
      </c>
      <c r="R4925" s="34" t="s">
        <v>17494</v>
      </c>
      <c r="S4925" s="69">
        <v>25221</v>
      </c>
      <c r="T4925" s="70" t="s">
        <v>17495</v>
      </c>
      <c r="U4925" s="34" t="s">
        <v>3704</v>
      </c>
      <c r="V4925" s="34" t="s">
        <v>3704</v>
      </c>
      <c r="W4925" s="34" t="s">
        <v>3705</v>
      </c>
      <c r="X4925" s="34" t="s">
        <v>3471</v>
      </c>
    </row>
    <row r="4926" spans="14:24" x14ac:dyDescent="0.25">
      <c r="N4926" s="34" t="s">
        <v>3471</v>
      </c>
      <c r="O4926" s="34" t="s">
        <v>17257</v>
      </c>
      <c r="P4926" s="69">
        <v>2191</v>
      </c>
      <c r="Q4926" s="34" t="s">
        <v>17258</v>
      </c>
      <c r="R4926" s="34" t="s">
        <v>17496</v>
      </c>
      <c r="S4926" s="69">
        <v>60934</v>
      </c>
      <c r="T4926" s="70" t="s">
        <v>17497</v>
      </c>
      <c r="U4926" s="34" t="s">
        <v>3704</v>
      </c>
      <c r="V4926" s="34" t="s">
        <v>3704</v>
      </c>
      <c r="W4926" s="34" t="s">
        <v>4472</v>
      </c>
      <c r="X4926" s="34" t="s">
        <v>3471</v>
      </c>
    </row>
    <row r="4927" spans="14:24" x14ac:dyDescent="0.25">
      <c r="N4927" s="34" t="s">
        <v>3471</v>
      </c>
      <c r="O4927" s="34" t="s">
        <v>17257</v>
      </c>
      <c r="P4927" s="69">
        <v>2191</v>
      </c>
      <c r="Q4927" s="34" t="s">
        <v>17258</v>
      </c>
      <c r="R4927" s="34" t="s">
        <v>17498</v>
      </c>
      <c r="S4927" s="69">
        <v>25332</v>
      </c>
      <c r="T4927" s="70" t="s">
        <v>17499</v>
      </c>
      <c r="U4927" s="34" t="s">
        <v>3704</v>
      </c>
      <c r="V4927" s="34" t="s">
        <v>3704</v>
      </c>
      <c r="W4927" s="34" t="s">
        <v>3705</v>
      </c>
      <c r="X4927" s="34" t="s">
        <v>3471</v>
      </c>
    </row>
    <row r="4928" spans="14:24" x14ac:dyDescent="0.25">
      <c r="N4928" s="34" t="s">
        <v>3471</v>
      </c>
      <c r="O4928" s="34" t="s">
        <v>17257</v>
      </c>
      <c r="P4928" s="69">
        <v>2191</v>
      </c>
      <c r="Q4928" s="34" t="s">
        <v>17258</v>
      </c>
      <c r="R4928" s="34" t="s">
        <v>17500</v>
      </c>
      <c r="S4928" s="69">
        <v>56411</v>
      </c>
      <c r="T4928" s="70" t="s">
        <v>17501</v>
      </c>
      <c r="U4928" s="34" t="s">
        <v>3704</v>
      </c>
      <c r="V4928" s="34" t="s">
        <v>3704</v>
      </c>
      <c r="W4928" s="34" t="s">
        <v>3705</v>
      </c>
      <c r="X4928" s="34" t="s">
        <v>3471</v>
      </c>
    </row>
    <row r="4929" spans="14:24" x14ac:dyDescent="0.25">
      <c r="N4929" s="34" t="s">
        <v>3471</v>
      </c>
      <c r="O4929" s="34" t="s">
        <v>17257</v>
      </c>
      <c r="P4929" s="69">
        <v>4501</v>
      </c>
      <c r="Q4929" s="34" t="s">
        <v>17502</v>
      </c>
      <c r="R4929" s="34" t="s">
        <v>17503</v>
      </c>
      <c r="S4929" s="69">
        <v>26931</v>
      </c>
      <c r="T4929" s="70" t="s">
        <v>17504</v>
      </c>
      <c r="U4929" s="34" t="s">
        <v>3704</v>
      </c>
      <c r="V4929" s="34" t="s">
        <v>3704</v>
      </c>
      <c r="W4929" s="34" t="s">
        <v>3705</v>
      </c>
      <c r="X4929" s="34" t="s">
        <v>3471</v>
      </c>
    </row>
    <row r="4930" spans="14:24" x14ac:dyDescent="0.25">
      <c r="N4930" s="34" t="s">
        <v>3471</v>
      </c>
      <c r="O4930" s="34" t="s">
        <v>17257</v>
      </c>
      <c r="P4930" s="69">
        <v>4501</v>
      </c>
      <c r="Q4930" s="34" t="s">
        <v>17502</v>
      </c>
      <c r="R4930" s="34" t="s">
        <v>17505</v>
      </c>
      <c r="S4930" s="69">
        <v>27086</v>
      </c>
      <c r="T4930" s="70" t="s">
        <v>17506</v>
      </c>
      <c r="U4930" s="34" t="s">
        <v>3704</v>
      </c>
      <c r="V4930" s="34" t="s">
        <v>3704</v>
      </c>
      <c r="W4930" s="34" t="s">
        <v>3705</v>
      </c>
      <c r="X4930" s="34" t="s">
        <v>3471</v>
      </c>
    </row>
    <row r="4931" spans="14:24" x14ac:dyDescent="0.25">
      <c r="N4931" s="34" t="s">
        <v>3471</v>
      </c>
      <c r="O4931" s="34" t="s">
        <v>17257</v>
      </c>
      <c r="P4931" s="69">
        <v>4501</v>
      </c>
      <c r="Q4931" s="34" t="s">
        <v>17502</v>
      </c>
      <c r="R4931" s="34" t="s">
        <v>17507</v>
      </c>
      <c r="S4931" s="69">
        <v>27096</v>
      </c>
      <c r="T4931" s="70" t="s">
        <v>17508</v>
      </c>
      <c r="U4931" s="34" t="s">
        <v>3704</v>
      </c>
      <c r="V4931" s="34" t="s">
        <v>3704</v>
      </c>
      <c r="W4931" s="34" t="s">
        <v>3705</v>
      </c>
      <c r="X4931" s="34" t="s">
        <v>3471</v>
      </c>
    </row>
    <row r="4932" spans="14:24" x14ac:dyDescent="0.25">
      <c r="N4932" s="34" t="s">
        <v>3471</v>
      </c>
      <c r="O4932" s="34" t="s">
        <v>17257</v>
      </c>
      <c r="P4932" s="69">
        <v>4501</v>
      </c>
      <c r="Q4932" s="34" t="s">
        <v>17502</v>
      </c>
      <c r="R4932" s="34" t="s">
        <v>17509</v>
      </c>
      <c r="S4932" s="69">
        <v>27374</v>
      </c>
      <c r="T4932" s="70" t="s">
        <v>17510</v>
      </c>
      <c r="U4932" s="34" t="s">
        <v>3704</v>
      </c>
      <c r="V4932" s="34" t="s">
        <v>3704</v>
      </c>
      <c r="W4932" s="34" t="s">
        <v>3705</v>
      </c>
      <c r="X4932" s="34" t="s">
        <v>3471</v>
      </c>
    </row>
    <row r="4933" spans="14:24" x14ac:dyDescent="0.25">
      <c r="N4933" s="34" t="s">
        <v>3471</v>
      </c>
      <c r="O4933" s="34" t="s">
        <v>17257</v>
      </c>
      <c r="P4933" s="69">
        <v>4501</v>
      </c>
      <c r="Q4933" s="34" t="s">
        <v>17502</v>
      </c>
      <c r="R4933" s="34" t="s">
        <v>17511</v>
      </c>
      <c r="S4933" s="69">
        <v>27377</v>
      </c>
      <c r="T4933" s="70" t="s">
        <v>17512</v>
      </c>
      <c r="U4933" s="34" t="s">
        <v>3704</v>
      </c>
      <c r="V4933" s="34" t="s">
        <v>3704</v>
      </c>
      <c r="W4933" s="34" t="s">
        <v>3705</v>
      </c>
      <c r="X4933" s="34" t="s">
        <v>3471</v>
      </c>
    </row>
    <row r="4934" spans="14:24" x14ac:dyDescent="0.25">
      <c r="N4934" s="34" t="s">
        <v>3471</v>
      </c>
      <c r="O4934" s="34" t="s">
        <v>17257</v>
      </c>
      <c r="P4934" s="69">
        <v>4501</v>
      </c>
      <c r="Q4934" s="34" t="s">
        <v>17502</v>
      </c>
      <c r="R4934" s="34" t="s">
        <v>17513</v>
      </c>
      <c r="S4934" s="69">
        <v>27408</v>
      </c>
      <c r="T4934" s="70" t="s">
        <v>17514</v>
      </c>
      <c r="U4934" s="34" t="s">
        <v>3704</v>
      </c>
      <c r="V4934" s="34" t="s">
        <v>3704</v>
      </c>
      <c r="W4934" s="34" t="s">
        <v>3705</v>
      </c>
      <c r="X4934" s="34" t="s">
        <v>3471</v>
      </c>
    </row>
    <row r="4935" spans="14:24" x14ac:dyDescent="0.25">
      <c r="N4935" s="34" t="s">
        <v>3471</v>
      </c>
      <c r="O4935" s="34" t="s">
        <v>17257</v>
      </c>
      <c r="P4935" s="69">
        <v>4501</v>
      </c>
      <c r="Q4935" s="34" t="s">
        <v>17502</v>
      </c>
      <c r="R4935" s="34" t="s">
        <v>17515</v>
      </c>
      <c r="S4935" s="69">
        <v>27410</v>
      </c>
      <c r="T4935" s="70" t="s">
        <v>17516</v>
      </c>
      <c r="U4935" s="34" t="s">
        <v>3704</v>
      </c>
      <c r="V4935" s="34" t="s">
        <v>3704</v>
      </c>
      <c r="W4935" s="34" t="s">
        <v>3705</v>
      </c>
      <c r="X4935" s="34" t="s">
        <v>3471</v>
      </c>
    </row>
    <row r="4936" spans="14:24" x14ac:dyDescent="0.25">
      <c r="N4936" s="34" t="s">
        <v>3471</v>
      </c>
      <c r="O4936" s="34" t="s">
        <v>17257</v>
      </c>
      <c r="P4936" s="69">
        <v>4501</v>
      </c>
      <c r="Q4936" s="34" t="s">
        <v>17502</v>
      </c>
      <c r="R4936" s="34" t="s">
        <v>17517</v>
      </c>
      <c r="S4936" s="69">
        <v>27411</v>
      </c>
      <c r="T4936" s="70" t="s">
        <v>17518</v>
      </c>
      <c r="U4936" s="34" t="s">
        <v>3704</v>
      </c>
      <c r="V4936" s="34" t="s">
        <v>3704</v>
      </c>
      <c r="W4936" s="34" t="s">
        <v>3705</v>
      </c>
      <c r="X4936" s="34" t="s">
        <v>3471</v>
      </c>
    </row>
    <row r="4937" spans="14:24" x14ac:dyDescent="0.25">
      <c r="N4937" s="34" t="s">
        <v>3471</v>
      </c>
      <c r="O4937" s="34" t="s">
        <v>17257</v>
      </c>
      <c r="P4937" s="69">
        <v>4501</v>
      </c>
      <c r="Q4937" s="34" t="s">
        <v>17502</v>
      </c>
      <c r="R4937" s="34" t="s">
        <v>17519</v>
      </c>
      <c r="S4937" s="69">
        <v>27413</v>
      </c>
      <c r="T4937" s="70" t="s">
        <v>17520</v>
      </c>
      <c r="U4937" s="34" t="s">
        <v>3704</v>
      </c>
      <c r="V4937" s="34" t="s">
        <v>3704</v>
      </c>
      <c r="W4937" s="34" t="s">
        <v>3705</v>
      </c>
      <c r="X4937" s="34" t="s">
        <v>3471</v>
      </c>
    </row>
    <row r="4938" spans="14:24" x14ac:dyDescent="0.25">
      <c r="N4938" s="34" t="s">
        <v>3471</v>
      </c>
      <c r="O4938" s="34" t="s">
        <v>17257</v>
      </c>
      <c r="P4938" s="69">
        <v>4501</v>
      </c>
      <c r="Q4938" s="34" t="s">
        <v>17502</v>
      </c>
      <c r="R4938" s="34" t="s">
        <v>17521</v>
      </c>
      <c r="S4938" s="69">
        <v>45769</v>
      </c>
      <c r="T4938" s="70" t="s">
        <v>17522</v>
      </c>
      <c r="U4938" s="34" t="s">
        <v>3704</v>
      </c>
      <c r="V4938" s="34" t="s">
        <v>3704</v>
      </c>
      <c r="W4938" s="34" t="s">
        <v>3704</v>
      </c>
      <c r="X4938" s="34" t="s">
        <v>3471</v>
      </c>
    </row>
    <row r="4939" spans="14:24" x14ac:dyDescent="0.25">
      <c r="N4939" s="34" t="s">
        <v>3471</v>
      </c>
      <c r="O4939" s="34" t="s">
        <v>17257</v>
      </c>
      <c r="P4939" s="69">
        <v>4501</v>
      </c>
      <c r="Q4939" s="34" t="s">
        <v>17502</v>
      </c>
      <c r="R4939" s="34" t="s">
        <v>17523</v>
      </c>
      <c r="S4939" s="69">
        <v>46745</v>
      </c>
      <c r="T4939" s="70" t="s">
        <v>17524</v>
      </c>
      <c r="U4939" s="34" t="s">
        <v>3704</v>
      </c>
      <c r="V4939" s="34" t="s">
        <v>3704</v>
      </c>
      <c r="W4939" s="34" t="s">
        <v>3704</v>
      </c>
      <c r="X4939" s="34" t="s">
        <v>3471</v>
      </c>
    </row>
    <row r="4940" spans="14:24" x14ac:dyDescent="0.25">
      <c r="N4940" s="34" t="s">
        <v>3471</v>
      </c>
      <c r="O4940" s="34" t="s">
        <v>17257</v>
      </c>
      <c r="P4940" s="69">
        <v>4501</v>
      </c>
      <c r="Q4940" s="34" t="s">
        <v>17502</v>
      </c>
      <c r="R4940" s="34" t="s">
        <v>17525</v>
      </c>
      <c r="S4940" s="69">
        <v>46752</v>
      </c>
      <c r="T4940" s="70" t="s">
        <v>17526</v>
      </c>
      <c r="U4940" s="34" t="s">
        <v>3704</v>
      </c>
      <c r="V4940" s="34" t="s">
        <v>3704</v>
      </c>
      <c r="W4940" s="34" t="s">
        <v>3705</v>
      </c>
      <c r="X4940" s="34" t="s">
        <v>3471</v>
      </c>
    </row>
    <row r="4941" spans="14:24" x14ac:dyDescent="0.25">
      <c r="N4941" s="34" t="s">
        <v>3471</v>
      </c>
      <c r="O4941" s="34" t="s">
        <v>17257</v>
      </c>
      <c r="P4941" s="69">
        <v>4501</v>
      </c>
      <c r="Q4941" s="34" t="s">
        <v>17502</v>
      </c>
      <c r="R4941" s="34" t="s">
        <v>17527</v>
      </c>
      <c r="S4941" s="69">
        <v>46758</v>
      </c>
      <c r="T4941" s="70" t="s">
        <v>17528</v>
      </c>
      <c r="U4941" s="34" t="s">
        <v>3704</v>
      </c>
      <c r="V4941" s="34" t="s">
        <v>3704</v>
      </c>
      <c r="W4941" s="34" t="s">
        <v>3705</v>
      </c>
      <c r="X4941" s="34" t="s">
        <v>3471</v>
      </c>
    </row>
    <row r="4942" spans="14:24" x14ac:dyDescent="0.25">
      <c r="N4942" s="34" t="s">
        <v>3471</v>
      </c>
      <c r="O4942" s="34" t="s">
        <v>17257</v>
      </c>
      <c r="P4942" s="69">
        <v>4501</v>
      </c>
      <c r="Q4942" s="34" t="s">
        <v>17502</v>
      </c>
      <c r="R4942" s="34" t="s">
        <v>17529</v>
      </c>
      <c r="S4942" s="69">
        <v>46805</v>
      </c>
      <c r="T4942" s="70" t="s">
        <v>17530</v>
      </c>
      <c r="U4942" s="34" t="s">
        <v>3704</v>
      </c>
      <c r="V4942" s="34" t="s">
        <v>3704</v>
      </c>
      <c r="W4942" s="34" t="s">
        <v>3705</v>
      </c>
      <c r="X4942" s="34" t="s">
        <v>3471</v>
      </c>
    </row>
    <row r="4943" spans="14:24" x14ac:dyDescent="0.25">
      <c r="N4943" s="34" t="s">
        <v>3471</v>
      </c>
      <c r="O4943" s="34" t="s">
        <v>17257</v>
      </c>
      <c r="P4943" s="69">
        <v>4501</v>
      </c>
      <c r="Q4943" s="34" t="s">
        <v>17502</v>
      </c>
      <c r="R4943" s="34" t="s">
        <v>17531</v>
      </c>
      <c r="S4943" s="69">
        <v>57532</v>
      </c>
      <c r="T4943" s="70" t="s">
        <v>17532</v>
      </c>
      <c r="U4943" s="34" t="s">
        <v>3704</v>
      </c>
      <c r="V4943" s="34" t="s">
        <v>3704</v>
      </c>
      <c r="W4943" s="34" t="s">
        <v>3705</v>
      </c>
      <c r="X4943" s="34" t="s">
        <v>3471</v>
      </c>
    </row>
    <row r="4944" spans="14:24" x14ac:dyDescent="0.25">
      <c r="N4944" s="34" t="s">
        <v>3471</v>
      </c>
      <c r="O4944" s="34" t="s">
        <v>17257</v>
      </c>
      <c r="P4944" s="69">
        <v>4501</v>
      </c>
      <c r="Q4944" s="34" t="s">
        <v>17502</v>
      </c>
      <c r="R4944" s="34" t="s">
        <v>17533</v>
      </c>
      <c r="S4944" s="69">
        <v>57533</v>
      </c>
      <c r="T4944" s="70" t="s">
        <v>17534</v>
      </c>
      <c r="U4944" s="34" t="s">
        <v>3704</v>
      </c>
      <c r="V4944" s="34" t="s">
        <v>3704</v>
      </c>
      <c r="W4944" s="34" t="s">
        <v>3704</v>
      </c>
      <c r="X4944" s="34" t="s">
        <v>3471</v>
      </c>
    </row>
    <row r="4945" spans="14:24" x14ac:dyDescent="0.25">
      <c r="N4945" s="34" t="s">
        <v>3471</v>
      </c>
      <c r="O4945" s="34" t="s">
        <v>17257</v>
      </c>
      <c r="P4945" s="69">
        <v>4501</v>
      </c>
      <c r="Q4945" s="34" t="s">
        <v>17502</v>
      </c>
      <c r="R4945" s="34" t="s">
        <v>17535</v>
      </c>
      <c r="S4945" s="69">
        <v>57548</v>
      </c>
      <c r="T4945" s="70" t="s">
        <v>17536</v>
      </c>
      <c r="U4945" s="34" t="s">
        <v>3704</v>
      </c>
      <c r="V4945" s="34" t="s">
        <v>3704</v>
      </c>
      <c r="W4945" s="34" t="s">
        <v>3705</v>
      </c>
      <c r="X4945" s="34" t="s">
        <v>3471</v>
      </c>
    </row>
    <row r="4946" spans="14:24" x14ac:dyDescent="0.25">
      <c r="N4946" s="34" t="s">
        <v>3471</v>
      </c>
      <c r="O4946" s="34" t="s">
        <v>17257</v>
      </c>
      <c r="P4946" s="69">
        <v>4501</v>
      </c>
      <c r="Q4946" s="34" t="s">
        <v>17502</v>
      </c>
      <c r="R4946" s="34" t="s">
        <v>17537</v>
      </c>
      <c r="S4946" s="69">
        <v>57608</v>
      </c>
      <c r="T4946" s="70" t="s">
        <v>17538</v>
      </c>
      <c r="U4946" s="34" t="s">
        <v>3704</v>
      </c>
      <c r="V4946" s="34" t="s">
        <v>3704</v>
      </c>
      <c r="W4946" s="34" t="s">
        <v>3705</v>
      </c>
      <c r="X4946" s="34" t="s">
        <v>3471</v>
      </c>
    </row>
    <row r="4947" spans="14:24" x14ac:dyDescent="0.25">
      <c r="N4947" s="34" t="s">
        <v>3471</v>
      </c>
      <c r="O4947" s="34" t="s">
        <v>17257</v>
      </c>
      <c r="P4947" s="69">
        <v>4501</v>
      </c>
      <c r="Q4947" s="34" t="s">
        <v>17502</v>
      </c>
      <c r="R4947" s="34" t="s">
        <v>17539</v>
      </c>
      <c r="S4947" s="69">
        <v>57638</v>
      </c>
      <c r="T4947" s="70" t="s">
        <v>17540</v>
      </c>
      <c r="U4947" s="34" t="s">
        <v>3704</v>
      </c>
      <c r="V4947" s="34" t="s">
        <v>3704</v>
      </c>
      <c r="W4947" s="34" t="s">
        <v>3705</v>
      </c>
      <c r="X4947" s="34" t="s">
        <v>3471</v>
      </c>
    </row>
    <row r="4948" spans="14:24" x14ac:dyDescent="0.25">
      <c r="N4948" s="34" t="s">
        <v>3471</v>
      </c>
      <c r="O4948" s="34" t="s">
        <v>17257</v>
      </c>
      <c r="P4948" s="69">
        <v>4501</v>
      </c>
      <c r="Q4948" s="34" t="s">
        <v>17502</v>
      </c>
      <c r="R4948" s="34" t="s">
        <v>17541</v>
      </c>
      <c r="S4948" s="69">
        <v>10751</v>
      </c>
      <c r="T4948" s="70" t="s">
        <v>17542</v>
      </c>
      <c r="U4948" s="34" t="s">
        <v>3704</v>
      </c>
      <c r="V4948" s="34" t="s">
        <v>3704</v>
      </c>
      <c r="W4948" s="34" t="s">
        <v>3705</v>
      </c>
      <c r="X4948" s="34" t="s">
        <v>3471</v>
      </c>
    </row>
    <row r="4949" spans="14:24" x14ac:dyDescent="0.25">
      <c r="N4949" s="34" t="s">
        <v>3471</v>
      </c>
      <c r="O4949" s="34" t="s">
        <v>17257</v>
      </c>
      <c r="P4949" s="69">
        <v>4501</v>
      </c>
      <c r="Q4949" s="34" t="s">
        <v>17502</v>
      </c>
      <c r="R4949" s="34" t="s">
        <v>17543</v>
      </c>
      <c r="S4949" s="69">
        <v>24933</v>
      </c>
      <c r="T4949" s="70" t="s">
        <v>17544</v>
      </c>
      <c r="U4949" s="34" t="s">
        <v>3704</v>
      </c>
      <c r="V4949" s="34" t="s">
        <v>3704</v>
      </c>
      <c r="W4949" s="34" t="s">
        <v>3705</v>
      </c>
      <c r="X4949" s="34" t="s">
        <v>3471</v>
      </c>
    </row>
    <row r="4950" spans="14:24" x14ac:dyDescent="0.25">
      <c r="N4950" s="34" t="s">
        <v>3471</v>
      </c>
      <c r="O4950" s="34" t="s">
        <v>17257</v>
      </c>
      <c r="P4950" s="69">
        <v>4501</v>
      </c>
      <c r="Q4950" s="34" t="s">
        <v>17502</v>
      </c>
      <c r="R4950" s="34" t="s">
        <v>17545</v>
      </c>
      <c r="S4950" s="69">
        <v>24927</v>
      </c>
      <c r="T4950" s="70" t="s">
        <v>17546</v>
      </c>
      <c r="U4950" s="34" t="s">
        <v>3704</v>
      </c>
      <c r="V4950" s="34" t="s">
        <v>3704</v>
      </c>
      <c r="W4950" s="34" t="s">
        <v>3705</v>
      </c>
      <c r="X4950" s="34" t="s">
        <v>3471</v>
      </c>
    </row>
    <row r="4951" spans="14:24" x14ac:dyDescent="0.25">
      <c r="N4951" s="34" t="s">
        <v>3471</v>
      </c>
      <c r="O4951" s="34" t="s">
        <v>17257</v>
      </c>
      <c r="P4951" s="69">
        <v>4501</v>
      </c>
      <c r="Q4951" s="34" t="s">
        <v>17502</v>
      </c>
      <c r="R4951" s="34" t="s">
        <v>17547</v>
      </c>
      <c r="S4951" s="69">
        <v>24952</v>
      </c>
      <c r="T4951" s="70" t="s">
        <v>17548</v>
      </c>
      <c r="U4951" s="34" t="s">
        <v>3704</v>
      </c>
      <c r="V4951" s="34" t="s">
        <v>3704</v>
      </c>
      <c r="W4951" s="34" t="s">
        <v>3705</v>
      </c>
      <c r="X4951" s="34" t="s">
        <v>3471</v>
      </c>
    </row>
    <row r="4952" spans="14:24" x14ac:dyDescent="0.25">
      <c r="N4952" s="34" t="s">
        <v>3471</v>
      </c>
      <c r="O4952" s="34" t="s">
        <v>17257</v>
      </c>
      <c r="P4952" s="69">
        <v>4501</v>
      </c>
      <c r="Q4952" s="34" t="s">
        <v>17502</v>
      </c>
      <c r="R4952" s="34" t="s">
        <v>17549</v>
      </c>
      <c r="S4952" s="69">
        <v>10775</v>
      </c>
      <c r="T4952" s="70" t="s">
        <v>17550</v>
      </c>
      <c r="U4952" s="34" t="s">
        <v>3704</v>
      </c>
      <c r="V4952" s="34" t="s">
        <v>3704</v>
      </c>
      <c r="W4952" s="34" t="s">
        <v>3705</v>
      </c>
      <c r="X4952" s="34" t="s">
        <v>3471</v>
      </c>
    </row>
    <row r="4953" spans="14:24" x14ac:dyDescent="0.25">
      <c r="N4953" s="34" t="s">
        <v>3471</v>
      </c>
      <c r="O4953" s="34" t="s">
        <v>17257</v>
      </c>
      <c r="P4953" s="69">
        <v>4501</v>
      </c>
      <c r="Q4953" s="34" t="s">
        <v>17502</v>
      </c>
      <c r="R4953" s="34" t="s">
        <v>17551</v>
      </c>
      <c r="S4953" s="69">
        <v>10752</v>
      </c>
      <c r="T4953" s="70" t="s">
        <v>17552</v>
      </c>
      <c r="U4953" s="34" t="s">
        <v>3704</v>
      </c>
      <c r="V4953" s="34" t="s">
        <v>3704</v>
      </c>
      <c r="W4953" s="34" t="s">
        <v>3705</v>
      </c>
      <c r="X4953" s="34" t="s">
        <v>3471</v>
      </c>
    </row>
    <row r="4954" spans="14:24" x14ac:dyDescent="0.25">
      <c r="N4954" s="34" t="s">
        <v>3471</v>
      </c>
      <c r="O4954" s="34" t="s">
        <v>17257</v>
      </c>
      <c r="P4954" s="69">
        <v>4501</v>
      </c>
      <c r="Q4954" s="34" t="s">
        <v>17502</v>
      </c>
      <c r="R4954" s="34" t="s">
        <v>17553</v>
      </c>
      <c r="S4954" s="69">
        <v>24981</v>
      </c>
      <c r="T4954" s="70" t="s">
        <v>17554</v>
      </c>
      <c r="U4954" s="34" t="s">
        <v>3704</v>
      </c>
      <c r="V4954" s="34" t="s">
        <v>3704</v>
      </c>
      <c r="W4954" s="34" t="s">
        <v>3705</v>
      </c>
      <c r="X4954" s="34" t="s">
        <v>3471</v>
      </c>
    </row>
    <row r="4955" spans="14:24" x14ac:dyDescent="0.25">
      <c r="N4955" s="34" t="s">
        <v>3471</v>
      </c>
      <c r="O4955" s="34" t="s">
        <v>17257</v>
      </c>
      <c r="P4955" s="69">
        <v>4501</v>
      </c>
      <c r="Q4955" s="34" t="s">
        <v>17502</v>
      </c>
      <c r="R4955" s="34" t="s">
        <v>17555</v>
      </c>
      <c r="S4955" s="69">
        <v>24946</v>
      </c>
      <c r="T4955" s="70" t="s">
        <v>17556</v>
      </c>
      <c r="U4955" s="34" t="s">
        <v>3704</v>
      </c>
      <c r="V4955" s="34" t="s">
        <v>3704</v>
      </c>
      <c r="W4955" s="34" t="s">
        <v>3705</v>
      </c>
      <c r="X4955" s="34" t="s">
        <v>3471</v>
      </c>
    </row>
    <row r="4956" spans="14:24" x14ac:dyDescent="0.25">
      <c r="N4956" s="34" t="s">
        <v>3471</v>
      </c>
      <c r="O4956" s="34" t="s">
        <v>17257</v>
      </c>
      <c r="P4956" s="69">
        <v>4501</v>
      </c>
      <c r="Q4956" s="34" t="s">
        <v>17502</v>
      </c>
      <c r="R4956" s="34" t="s">
        <v>17557</v>
      </c>
      <c r="S4956" s="69">
        <v>24959</v>
      </c>
      <c r="T4956" s="70" t="s">
        <v>17558</v>
      </c>
      <c r="U4956" s="34" t="s">
        <v>3704</v>
      </c>
      <c r="V4956" s="34" t="s">
        <v>3704</v>
      </c>
      <c r="W4956" s="34" t="s">
        <v>3705</v>
      </c>
      <c r="X4956" s="34" t="s">
        <v>3471</v>
      </c>
    </row>
    <row r="4957" spans="14:24" x14ac:dyDescent="0.25">
      <c r="N4957" s="34" t="s">
        <v>3471</v>
      </c>
      <c r="O4957" s="34" t="s">
        <v>17257</v>
      </c>
      <c r="P4957" s="69">
        <v>4501</v>
      </c>
      <c r="Q4957" s="34" t="s">
        <v>17502</v>
      </c>
      <c r="R4957" s="34" t="s">
        <v>17559</v>
      </c>
      <c r="S4957" s="69">
        <v>25013</v>
      </c>
      <c r="T4957" s="70" t="s">
        <v>17560</v>
      </c>
      <c r="U4957" s="34" t="s">
        <v>3704</v>
      </c>
      <c r="V4957" s="34" t="s">
        <v>3704</v>
      </c>
      <c r="W4957" s="34" t="s">
        <v>3705</v>
      </c>
      <c r="X4957" s="34" t="s">
        <v>3471</v>
      </c>
    </row>
    <row r="4958" spans="14:24" x14ac:dyDescent="0.25">
      <c r="N4958" s="34" t="s">
        <v>3471</v>
      </c>
      <c r="O4958" s="34" t="s">
        <v>17257</v>
      </c>
      <c r="P4958" s="69">
        <v>4501</v>
      </c>
      <c r="Q4958" s="34" t="s">
        <v>17502</v>
      </c>
      <c r="R4958" s="34" t="s">
        <v>17561</v>
      </c>
      <c r="S4958" s="69">
        <v>25008</v>
      </c>
      <c r="T4958" s="70" t="s">
        <v>17562</v>
      </c>
      <c r="U4958" s="34" t="s">
        <v>3704</v>
      </c>
      <c r="V4958" s="34" t="s">
        <v>3704</v>
      </c>
      <c r="W4958" s="34" t="s">
        <v>3705</v>
      </c>
      <c r="X4958" s="34" t="s">
        <v>3471</v>
      </c>
    </row>
    <row r="4959" spans="14:24" x14ac:dyDescent="0.25">
      <c r="N4959" s="34" t="s">
        <v>3471</v>
      </c>
      <c r="O4959" s="34" t="s">
        <v>17257</v>
      </c>
      <c r="P4959" s="69">
        <v>4501</v>
      </c>
      <c r="Q4959" s="34" t="s">
        <v>17502</v>
      </c>
      <c r="R4959" s="34" t="s">
        <v>17563</v>
      </c>
      <c r="S4959" s="69">
        <v>25011</v>
      </c>
      <c r="T4959" s="70" t="s">
        <v>17564</v>
      </c>
      <c r="U4959" s="34" t="s">
        <v>3704</v>
      </c>
      <c r="V4959" s="34" t="s">
        <v>3704</v>
      </c>
      <c r="W4959" s="34" t="s">
        <v>3705</v>
      </c>
      <c r="X4959" s="34" t="s">
        <v>3471</v>
      </c>
    </row>
    <row r="4960" spans="14:24" x14ac:dyDescent="0.25">
      <c r="N4960" s="34" t="s">
        <v>3471</v>
      </c>
      <c r="O4960" s="34" t="s">
        <v>17257</v>
      </c>
      <c r="P4960" s="69">
        <v>4501</v>
      </c>
      <c r="Q4960" s="34" t="s">
        <v>17502</v>
      </c>
      <c r="R4960" s="34" t="s">
        <v>17565</v>
      </c>
      <c r="S4960" s="69">
        <v>24948</v>
      </c>
      <c r="T4960" s="70" t="s">
        <v>17566</v>
      </c>
      <c r="U4960" s="34" t="s">
        <v>3704</v>
      </c>
      <c r="V4960" s="34" t="s">
        <v>3704</v>
      </c>
      <c r="W4960" s="34" t="s">
        <v>3705</v>
      </c>
      <c r="X4960" s="34" t="s">
        <v>3471</v>
      </c>
    </row>
    <row r="4961" spans="14:24" x14ac:dyDescent="0.25">
      <c r="N4961" s="34" t="s">
        <v>3471</v>
      </c>
      <c r="O4961" s="34" t="s">
        <v>17257</v>
      </c>
      <c r="P4961" s="69">
        <v>4501</v>
      </c>
      <c r="Q4961" s="34" t="s">
        <v>17502</v>
      </c>
      <c r="R4961" s="34" t="s">
        <v>17567</v>
      </c>
      <c r="S4961" s="69">
        <v>10765</v>
      </c>
      <c r="T4961" s="70" t="s">
        <v>17568</v>
      </c>
      <c r="U4961" s="34" t="s">
        <v>3704</v>
      </c>
      <c r="V4961" s="34" t="s">
        <v>3704</v>
      </c>
      <c r="W4961" s="34" t="s">
        <v>3705</v>
      </c>
      <c r="X4961" s="34" t="s">
        <v>3471</v>
      </c>
    </row>
    <row r="4962" spans="14:24" x14ac:dyDescent="0.25">
      <c r="N4962" s="34" t="s">
        <v>3471</v>
      </c>
      <c r="O4962" s="34" t="s">
        <v>17257</v>
      </c>
      <c r="P4962" s="69">
        <v>4501</v>
      </c>
      <c r="Q4962" s="34" t="s">
        <v>17502</v>
      </c>
      <c r="R4962" s="34" t="s">
        <v>17569</v>
      </c>
      <c r="S4962" s="69">
        <v>10762</v>
      </c>
      <c r="T4962" s="70" t="s">
        <v>17570</v>
      </c>
      <c r="U4962" s="34" t="s">
        <v>3704</v>
      </c>
      <c r="V4962" s="34" t="s">
        <v>3704</v>
      </c>
      <c r="W4962" s="34" t="s">
        <v>3705</v>
      </c>
      <c r="X4962" s="34" t="s">
        <v>3471</v>
      </c>
    </row>
    <row r="4963" spans="14:24" x14ac:dyDescent="0.25">
      <c r="N4963" s="34" t="s">
        <v>3471</v>
      </c>
      <c r="O4963" s="34" t="s">
        <v>17257</v>
      </c>
      <c r="P4963" s="69">
        <v>4501</v>
      </c>
      <c r="Q4963" s="34" t="s">
        <v>17502</v>
      </c>
      <c r="R4963" s="34" t="s">
        <v>17571</v>
      </c>
      <c r="S4963" s="69">
        <v>10763</v>
      </c>
      <c r="T4963" s="70" t="s">
        <v>17572</v>
      </c>
      <c r="U4963" s="34" t="s">
        <v>3704</v>
      </c>
      <c r="V4963" s="34" t="s">
        <v>3704</v>
      </c>
      <c r="W4963" s="34" t="s">
        <v>3705</v>
      </c>
      <c r="X4963" s="34" t="s">
        <v>3471</v>
      </c>
    </row>
    <row r="4964" spans="14:24" x14ac:dyDescent="0.25">
      <c r="N4964" s="34" t="s">
        <v>3471</v>
      </c>
      <c r="O4964" s="34" t="s">
        <v>17257</v>
      </c>
      <c r="P4964" s="69">
        <v>4501</v>
      </c>
      <c r="Q4964" s="34" t="s">
        <v>17502</v>
      </c>
      <c r="R4964" s="34" t="s">
        <v>17573</v>
      </c>
      <c r="S4964" s="69">
        <v>10764</v>
      </c>
      <c r="T4964" s="70" t="s">
        <v>17574</v>
      </c>
      <c r="U4964" s="34" t="s">
        <v>3704</v>
      </c>
      <c r="V4964" s="34" t="s">
        <v>3704</v>
      </c>
      <c r="W4964" s="34" t="s">
        <v>3705</v>
      </c>
      <c r="X4964" s="34" t="s">
        <v>3471</v>
      </c>
    </row>
    <row r="4965" spans="14:24" x14ac:dyDescent="0.25">
      <c r="N4965" s="34" t="s">
        <v>3471</v>
      </c>
      <c r="O4965" s="34" t="s">
        <v>17257</v>
      </c>
      <c r="P4965" s="69">
        <v>4501</v>
      </c>
      <c r="Q4965" s="34" t="s">
        <v>17502</v>
      </c>
      <c r="R4965" s="34" t="s">
        <v>17575</v>
      </c>
      <c r="S4965" s="69">
        <v>24957</v>
      </c>
      <c r="T4965" s="70" t="s">
        <v>17576</v>
      </c>
      <c r="U4965" s="34" t="s">
        <v>3704</v>
      </c>
      <c r="V4965" s="34" t="s">
        <v>3704</v>
      </c>
      <c r="W4965" s="34" t="s">
        <v>3705</v>
      </c>
      <c r="X4965" s="34" t="s">
        <v>3471</v>
      </c>
    </row>
    <row r="4966" spans="14:24" x14ac:dyDescent="0.25">
      <c r="N4966" s="34" t="s">
        <v>3471</v>
      </c>
      <c r="O4966" s="34" t="s">
        <v>17257</v>
      </c>
      <c r="P4966" s="69">
        <v>4501</v>
      </c>
      <c r="Q4966" s="34" t="s">
        <v>17502</v>
      </c>
      <c r="R4966" s="34" t="s">
        <v>17577</v>
      </c>
      <c r="S4966" s="69">
        <v>24913</v>
      </c>
      <c r="T4966" s="70" t="s">
        <v>17578</v>
      </c>
      <c r="U4966" s="34" t="s">
        <v>3704</v>
      </c>
      <c r="V4966" s="34" t="s">
        <v>3704</v>
      </c>
      <c r="W4966" s="34" t="s">
        <v>3705</v>
      </c>
      <c r="X4966" s="34" t="s">
        <v>3471</v>
      </c>
    </row>
    <row r="4967" spans="14:24" x14ac:dyDescent="0.25">
      <c r="N4967" s="34" t="s">
        <v>3471</v>
      </c>
      <c r="O4967" s="34" t="s">
        <v>17257</v>
      </c>
      <c r="P4967" s="69">
        <v>4501</v>
      </c>
      <c r="Q4967" s="34" t="s">
        <v>17502</v>
      </c>
      <c r="R4967" s="34" t="s">
        <v>17579</v>
      </c>
      <c r="S4967" s="69">
        <v>10766</v>
      </c>
      <c r="T4967" s="70" t="s">
        <v>17580</v>
      </c>
      <c r="U4967" s="34" t="s">
        <v>3704</v>
      </c>
      <c r="V4967" s="34" t="s">
        <v>3704</v>
      </c>
      <c r="W4967" s="34" t="s">
        <v>3705</v>
      </c>
      <c r="X4967" s="34" t="s">
        <v>3471</v>
      </c>
    </row>
    <row r="4968" spans="14:24" x14ac:dyDescent="0.25">
      <c r="N4968" s="34" t="s">
        <v>3471</v>
      </c>
      <c r="O4968" s="34" t="s">
        <v>17257</v>
      </c>
      <c r="P4968" s="69">
        <v>4501</v>
      </c>
      <c r="Q4968" s="34" t="s">
        <v>17502</v>
      </c>
      <c r="R4968" s="34" t="s">
        <v>17581</v>
      </c>
      <c r="S4968" s="69">
        <v>24915</v>
      </c>
      <c r="T4968" s="70" t="s">
        <v>17582</v>
      </c>
      <c r="U4968" s="34" t="s">
        <v>3704</v>
      </c>
      <c r="V4968" s="34" t="s">
        <v>3704</v>
      </c>
      <c r="W4968" s="34" t="s">
        <v>3705</v>
      </c>
      <c r="X4968" s="34" t="s">
        <v>3471</v>
      </c>
    </row>
    <row r="4969" spans="14:24" x14ac:dyDescent="0.25">
      <c r="N4969" s="34" t="s">
        <v>3471</v>
      </c>
      <c r="O4969" s="34" t="s">
        <v>17257</v>
      </c>
      <c r="P4969" s="69">
        <v>4501</v>
      </c>
      <c r="Q4969" s="34" t="s">
        <v>17502</v>
      </c>
      <c r="R4969" s="34" t="s">
        <v>17583</v>
      </c>
      <c r="S4969" s="69">
        <v>10769</v>
      </c>
      <c r="T4969" s="70" t="s">
        <v>17584</v>
      </c>
      <c r="U4969" s="34" t="s">
        <v>3704</v>
      </c>
      <c r="V4969" s="34" t="s">
        <v>3704</v>
      </c>
      <c r="W4969" s="34" t="s">
        <v>3705</v>
      </c>
      <c r="X4969" s="34" t="s">
        <v>3471</v>
      </c>
    </row>
    <row r="4970" spans="14:24" x14ac:dyDescent="0.25">
      <c r="N4970" s="34" t="s">
        <v>3471</v>
      </c>
      <c r="O4970" s="34" t="s">
        <v>17257</v>
      </c>
      <c r="P4970" s="69">
        <v>4501</v>
      </c>
      <c r="Q4970" s="34" t="s">
        <v>17502</v>
      </c>
      <c r="R4970" s="34" t="s">
        <v>17585</v>
      </c>
      <c r="S4970" s="69">
        <v>10753</v>
      </c>
      <c r="T4970" s="70" t="s">
        <v>17586</v>
      </c>
      <c r="U4970" s="34" t="s">
        <v>3704</v>
      </c>
      <c r="V4970" s="34" t="s">
        <v>3704</v>
      </c>
      <c r="W4970" s="34" t="s">
        <v>3705</v>
      </c>
      <c r="X4970" s="34" t="s">
        <v>3471</v>
      </c>
    </row>
    <row r="4971" spans="14:24" x14ac:dyDescent="0.25">
      <c r="N4971" s="34" t="s">
        <v>3471</v>
      </c>
      <c r="O4971" s="34" t="s">
        <v>17257</v>
      </c>
      <c r="P4971" s="69">
        <v>4501</v>
      </c>
      <c r="Q4971" s="34" t="s">
        <v>17502</v>
      </c>
      <c r="R4971" s="34" t="s">
        <v>17587</v>
      </c>
      <c r="S4971" s="69">
        <v>10754</v>
      </c>
      <c r="T4971" s="70" t="s">
        <v>17588</v>
      </c>
      <c r="U4971" s="34" t="s">
        <v>3704</v>
      </c>
      <c r="V4971" s="34" t="s">
        <v>3704</v>
      </c>
      <c r="W4971" s="34" t="s">
        <v>3705</v>
      </c>
      <c r="X4971" s="34" t="s">
        <v>3471</v>
      </c>
    </row>
    <row r="4972" spans="14:24" x14ac:dyDescent="0.25">
      <c r="N4972" s="34" t="s">
        <v>3471</v>
      </c>
      <c r="O4972" s="34" t="s">
        <v>17257</v>
      </c>
      <c r="P4972" s="69">
        <v>4501</v>
      </c>
      <c r="Q4972" s="34" t="s">
        <v>17502</v>
      </c>
      <c r="R4972" s="34" t="s">
        <v>17589</v>
      </c>
      <c r="S4972" s="69">
        <v>10400</v>
      </c>
      <c r="T4972" s="70" t="s">
        <v>17590</v>
      </c>
      <c r="U4972" s="34" t="s">
        <v>3704</v>
      </c>
      <c r="V4972" s="34" t="s">
        <v>3704</v>
      </c>
      <c r="W4972" s="34" t="s">
        <v>3705</v>
      </c>
      <c r="X4972" s="34" t="s">
        <v>3471</v>
      </c>
    </row>
    <row r="4973" spans="14:24" x14ac:dyDescent="0.25">
      <c r="N4973" s="34" t="s">
        <v>3471</v>
      </c>
      <c r="O4973" s="34" t="s">
        <v>17257</v>
      </c>
      <c r="P4973" s="69">
        <v>4501</v>
      </c>
      <c r="Q4973" s="34" t="s">
        <v>17502</v>
      </c>
      <c r="R4973" s="34" t="s">
        <v>17591</v>
      </c>
      <c r="S4973" s="69">
        <v>10755</v>
      </c>
      <c r="T4973" s="70" t="s">
        <v>17592</v>
      </c>
      <c r="U4973" s="34" t="s">
        <v>3704</v>
      </c>
      <c r="V4973" s="34" t="s">
        <v>3704</v>
      </c>
      <c r="W4973" s="34" t="s">
        <v>3705</v>
      </c>
      <c r="X4973" s="34" t="s">
        <v>3471</v>
      </c>
    </row>
    <row r="4974" spans="14:24" x14ac:dyDescent="0.25">
      <c r="N4974" s="34" t="s">
        <v>3471</v>
      </c>
      <c r="O4974" s="34" t="s">
        <v>17257</v>
      </c>
      <c r="P4974" s="69">
        <v>4501</v>
      </c>
      <c r="Q4974" s="34" t="s">
        <v>17502</v>
      </c>
      <c r="R4974" s="34" t="s">
        <v>17593</v>
      </c>
      <c r="S4974" s="69">
        <v>10771</v>
      </c>
      <c r="T4974" s="70" t="s">
        <v>17594</v>
      </c>
      <c r="U4974" s="34" t="s">
        <v>3704</v>
      </c>
      <c r="V4974" s="34" t="s">
        <v>3704</v>
      </c>
      <c r="W4974" s="34" t="s">
        <v>3705</v>
      </c>
      <c r="X4974" s="34" t="s">
        <v>3471</v>
      </c>
    </row>
    <row r="4975" spans="14:24" x14ac:dyDescent="0.25">
      <c r="N4975" s="34" t="s">
        <v>3471</v>
      </c>
      <c r="O4975" s="34" t="s">
        <v>17257</v>
      </c>
      <c r="P4975" s="69">
        <v>4501</v>
      </c>
      <c r="Q4975" s="34" t="s">
        <v>17502</v>
      </c>
      <c r="R4975" s="34" t="s">
        <v>17595</v>
      </c>
      <c r="S4975" s="69">
        <v>10757</v>
      </c>
      <c r="T4975" s="70" t="s">
        <v>17596</v>
      </c>
      <c r="U4975" s="34" t="s">
        <v>3704</v>
      </c>
      <c r="V4975" s="34" t="s">
        <v>3704</v>
      </c>
      <c r="W4975" s="34" t="s">
        <v>3704</v>
      </c>
      <c r="X4975" s="34" t="s">
        <v>3471</v>
      </c>
    </row>
    <row r="4976" spans="14:24" x14ac:dyDescent="0.25">
      <c r="N4976" s="34" t="s">
        <v>3471</v>
      </c>
      <c r="O4976" s="34" t="s">
        <v>17257</v>
      </c>
      <c r="P4976" s="69">
        <v>4525</v>
      </c>
      <c r="Q4976" s="34" t="s">
        <v>17597</v>
      </c>
      <c r="R4976" s="34" t="s">
        <v>17598</v>
      </c>
      <c r="S4976" s="69">
        <v>58113</v>
      </c>
      <c r="T4976" s="34" t="s">
        <v>17599</v>
      </c>
      <c r="U4976" s="34" t="s">
        <v>3704</v>
      </c>
      <c r="V4976" s="34" t="s">
        <v>3704</v>
      </c>
      <c r="W4976" s="34" t="s">
        <v>4472</v>
      </c>
      <c r="X4976" s="34" t="s">
        <v>3471</v>
      </c>
    </row>
    <row r="4977" spans="14:24" x14ac:dyDescent="0.25">
      <c r="N4977" s="34" t="s">
        <v>3471</v>
      </c>
      <c r="O4977" s="34" t="s">
        <v>17257</v>
      </c>
      <c r="P4977" s="69">
        <v>6771</v>
      </c>
      <c r="Q4977" s="34" t="s">
        <v>17600</v>
      </c>
      <c r="R4977" s="34" t="s">
        <v>17601</v>
      </c>
      <c r="S4977" s="69">
        <v>43426</v>
      </c>
      <c r="T4977" s="70" t="s">
        <v>17602</v>
      </c>
      <c r="U4977" s="34" t="s">
        <v>3704</v>
      </c>
      <c r="V4977" s="34" t="s">
        <v>3704</v>
      </c>
      <c r="W4977" s="34" t="s">
        <v>3705</v>
      </c>
      <c r="X4977" s="34" t="s">
        <v>3471</v>
      </c>
    </row>
    <row r="4978" spans="14:24" x14ac:dyDescent="0.25">
      <c r="N4978" s="34" t="s">
        <v>3471</v>
      </c>
      <c r="O4978" s="34" t="s">
        <v>17257</v>
      </c>
      <c r="P4978" s="69">
        <v>6771</v>
      </c>
      <c r="Q4978" s="34" t="s">
        <v>17600</v>
      </c>
      <c r="R4978" s="34" t="s">
        <v>17603</v>
      </c>
      <c r="S4978" s="69">
        <v>59213</v>
      </c>
      <c r="T4978" s="70" t="s">
        <v>17604</v>
      </c>
      <c r="U4978" s="34" t="s">
        <v>3704</v>
      </c>
      <c r="V4978" s="34" t="s">
        <v>3704</v>
      </c>
      <c r="W4978" s="34" t="s">
        <v>3705</v>
      </c>
      <c r="X4978" s="34" t="s">
        <v>3471</v>
      </c>
    </row>
    <row r="4979" spans="14:24" x14ac:dyDescent="0.25">
      <c r="N4979" s="34" t="s">
        <v>3471</v>
      </c>
      <c r="O4979" s="34" t="s">
        <v>17257</v>
      </c>
      <c r="P4979" s="69">
        <v>6771</v>
      </c>
      <c r="Q4979" s="34" t="s">
        <v>17600</v>
      </c>
      <c r="R4979" s="34" t="s">
        <v>17605</v>
      </c>
      <c r="S4979" s="69">
        <v>23173</v>
      </c>
      <c r="T4979" s="70" t="s">
        <v>17606</v>
      </c>
      <c r="U4979" s="34" t="s">
        <v>3704</v>
      </c>
      <c r="V4979" s="34" t="s">
        <v>3704</v>
      </c>
      <c r="W4979" s="34" t="s">
        <v>3705</v>
      </c>
      <c r="X4979" s="34" t="s">
        <v>3471</v>
      </c>
    </row>
    <row r="4980" spans="14:24" x14ac:dyDescent="0.25">
      <c r="N4980" s="34" t="s">
        <v>3471</v>
      </c>
      <c r="O4980" s="34" t="s">
        <v>17257</v>
      </c>
      <c r="P4980" s="69">
        <v>6771</v>
      </c>
      <c r="Q4980" s="34" t="s">
        <v>17600</v>
      </c>
      <c r="R4980" s="34" t="s">
        <v>17607</v>
      </c>
      <c r="S4980" s="69">
        <v>38390</v>
      </c>
      <c r="T4980" s="70" t="s">
        <v>17608</v>
      </c>
      <c r="U4980" s="34" t="s">
        <v>3704</v>
      </c>
      <c r="V4980" s="34" t="s">
        <v>3704</v>
      </c>
      <c r="W4980" s="34" t="s">
        <v>3705</v>
      </c>
      <c r="X4980" s="34" t="s">
        <v>3471</v>
      </c>
    </row>
    <row r="4981" spans="14:24" x14ac:dyDescent="0.25">
      <c r="N4981" s="34" t="s">
        <v>3471</v>
      </c>
      <c r="O4981" s="34" t="s">
        <v>17609</v>
      </c>
      <c r="P4981" s="69">
        <v>8812</v>
      </c>
      <c r="Q4981" s="34" t="s">
        <v>17610</v>
      </c>
      <c r="R4981" s="34" t="s">
        <v>17611</v>
      </c>
      <c r="S4981" s="69">
        <v>38374</v>
      </c>
      <c r="T4981" s="70" t="s">
        <v>17612</v>
      </c>
      <c r="U4981" s="34" t="s">
        <v>3704</v>
      </c>
      <c r="V4981" s="34" t="s">
        <v>3704</v>
      </c>
      <c r="W4981" s="34" t="s">
        <v>17613</v>
      </c>
      <c r="X4981" s="34" t="s">
        <v>3471</v>
      </c>
    </row>
    <row r="4982" spans="14:24" x14ac:dyDescent="0.25">
      <c r="N4982" s="34" t="s">
        <v>3471</v>
      </c>
      <c r="O4982" s="34" t="s">
        <v>17609</v>
      </c>
      <c r="P4982" s="69">
        <v>8813</v>
      </c>
      <c r="Q4982" s="34" t="s">
        <v>17614</v>
      </c>
      <c r="R4982" s="34" t="s">
        <v>17615</v>
      </c>
      <c r="S4982" s="69">
        <v>38375</v>
      </c>
      <c r="T4982" s="70" t="s">
        <v>17616</v>
      </c>
      <c r="U4982" s="34" t="s">
        <v>3704</v>
      </c>
      <c r="V4982" s="34" t="s">
        <v>3704</v>
      </c>
      <c r="W4982" s="34" t="s">
        <v>12385</v>
      </c>
      <c r="X4982" s="34" t="s">
        <v>3471</v>
      </c>
    </row>
    <row r="4983" spans="14:24" x14ac:dyDescent="0.25">
      <c r="N4983" s="34" t="s">
        <v>3471</v>
      </c>
      <c r="O4983" s="34" t="s">
        <v>17609</v>
      </c>
      <c r="P4983" s="69">
        <v>8814</v>
      </c>
      <c r="Q4983" s="34" t="s">
        <v>17617</v>
      </c>
      <c r="R4983" s="34" t="s">
        <v>17618</v>
      </c>
      <c r="S4983" s="69">
        <v>38371</v>
      </c>
      <c r="T4983" s="70" t="s">
        <v>17619</v>
      </c>
      <c r="U4983" s="34" t="s">
        <v>3704</v>
      </c>
      <c r="V4983" s="34" t="s">
        <v>3704</v>
      </c>
      <c r="W4983" s="34" t="s">
        <v>17620</v>
      </c>
      <c r="X4983" s="34" t="s">
        <v>3471</v>
      </c>
    </row>
    <row r="4984" spans="14:24" x14ac:dyDescent="0.25">
      <c r="N4984" s="34" t="s">
        <v>3469</v>
      </c>
      <c r="O4984" s="34" t="s">
        <v>17621</v>
      </c>
      <c r="P4984" s="69">
        <v>2302</v>
      </c>
      <c r="Q4984" s="34" t="s">
        <v>17622</v>
      </c>
      <c r="R4984" s="34" t="s">
        <v>17623</v>
      </c>
      <c r="S4984" s="69">
        <v>60684</v>
      </c>
      <c r="T4984" s="70" t="s">
        <v>17624</v>
      </c>
      <c r="U4984" s="34" t="s">
        <v>3704</v>
      </c>
      <c r="V4984" s="34" t="s">
        <v>3704</v>
      </c>
      <c r="W4984" s="34" t="s">
        <v>3705</v>
      </c>
      <c r="X4984" s="34" t="s">
        <v>3469</v>
      </c>
    </row>
    <row r="4985" spans="14:24" x14ac:dyDescent="0.25">
      <c r="N4985" s="34" t="s">
        <v>3469</v>
      </c>
      <c r="O4985" s="34" t="s">
        <v>17621</v>
      </c>
      <c r="P4985" s="69">
        <v>2302</v>
      </c>
      <c r="Q4985" s="34" t="s">
        <v>17622</v>
      </c>
      <c r="R4985" s="34" t="s">
        <v>17625</v>
      </c>
      <c r="S4985" s="69">
        <v>60822</v>
      </c>
      <c r="T4985" s="70" t="s">
        <v>17626</v>
      </c>
      <c r="U4985" s="34" t="s">
        <v>3704</v>
      </c>
      <c r="V4985" s="34" t="s">
        <v>3704</v>
      </c>
      <c r="W4985" s="34" t="s">
        <v>3705</v>
      </c>
      <c r="X4985" s="34" t="s">
        <v>3469</v>
      </c>
    </row>
    <row r="4986" spans="14:24" x14ac:dyDescent="0.25">
      <c r="N4986" s="34" t="s">
        <v>3469</v>
      </c>
      <c r="O4986" s="34" t="s">
        <v>17621</v>
      </c>
      <c r="P4986" s="69">
        <v>4123</v>
      </c>
      <c r="Q4986" s="34" t="s">
        <v>17627</v>
      </c>
      <c r="R4986" s="34" t="s">
        <v>17628</v>
      </c>
      <c r="S4986" s="69">
        <v>60882</v>
      </c>
      <c r="T4986" s="70" t="s">
        <v>17629</v>
      </c>
      <c r="U4986" s="34" t="s">
        <v>3704</v>
      </c>
      <c r="V4986" s="34" t="s">
        <v>3704</v>
      </c>
      <c r="W4986" s="34" t="s">
        <v>3705</v>
      </c>
      <c r="X4986" s="34" t="s">
        <v>3469</v>
      </c>
    </row>
    <row r="4987" spans="14:24" x14ac:dyDescent="0.25">
      <c r="N4987" s="34" t="s">
        <v>3469</v>
      </c>
      <c r="O4987" s="34" t="s">
        <v>17621</v>
      </c>
      <c r="P4987" s="69">
        <v>4123</v>
      </c>
      <c r="Q4987" s="34" t="s">
        <v>17627</v>
      </c>
      <c r="R4987" s="34" t="s">
        <v>17630</v>
      </c>
      <c r="S4987" s="69">
        <v>60864</v>
      </c>
      <c r="T4987" s="70" t="s">
        <v>17631</v>
      </c>
      <c r="U4987" s="34" t="s">
        <v>3704</v>
      </c>
      <c r="V4987" s="34" t="s">
        <v>3704</v>
      </c>
      <c r="W4987" s="34" t="s">
        <v>3705</v>
      </c>
      <c r="X4987" s="34" t="s">
        <v>3469</v>
      </c>
    </row>
    <row r="4988" spans="14:24" x14ac:dyDescent="0.25">
      <c r="N4988" s="34" t="s">
        <v>3469</v>
      </c>
      <c r="O4988" s="34" t="s">
        <v>17621</v>
      </c>
      <c r="P4988" s="69">
        <v>4123</v>
      </c>
      <c r="Q4988" s="34" t="s">
        <v>17627</v>
      </c>
      <c r="R4988" s="34" t="s">
        <v>17632</v>
      </c>
      <c r="S4988" s="69">
        <v>60872</v>
      </c>
      <c r="T4988" s="70" t="s">
        <v>17633</v>
      </c>
      <c r="U4988" s="34" t="s">
        <v>3704</v>
      </c>
      <c r="V4988" s="34" t="s">
        <v>3704</v>
      </c>
      <c r="W4988" s="34" t="s">
        <v>3705</v>
      </c>
      <c r="X4988" s="34" t="s">
        <v>3469</v>
      </c>
    </row>
    <row r="4989" spans="14:24" x14ac:dyDescent="0.25">
      <c r="N4989" s="34" t="s">
        <v>3469</v>
      </c>
      <c r="O4989" s="34" t="s">
        <v>17634</v>
      </c>
      <c r="P4989" s="69">
        <v>2292</v>
      </c>
      <c r="Q4989" s="34" t="s">
        <v>17635</v>
      </c>
      <c r="R4989" s="34" t="s">
        <v>17636</v>
      </c>
      <c r="S4989" s="69">
        <v>60743</v>
      </c>
      <c r="T4989" s="70" t="s">
        <v>17637</v>
      </c>
      <c r="U4989" s="34" t="s">
        <v>3704</v>
      </c>
      <c r="V4989" s="34" t="s">
        <v>3704</v>
      </c>
      <c r="W4989" s="34" t="s">
        <v>17638</v>
      </c>
      <c r="X4989" s="34" t="s">
        <v>3469</v>
      </c>
    </row>
    <row r="4990" spans="14:24" x14ac:dyDescent="0.25">
      <c r="N4990" s="34" t="s">
        <v>3469</v>
      </c>
      <c r="O4990" s="34" t="s">
        <v>17634</v>
      </c>
      <c r="P4990" s="69">
        <v>2292</v>
      </c>
      <c r="Q4990" s="34" t="s">
        <v>17635</v>
      </c>
      <c r="R4990" s="34" t="s">
        <v>17639</v>
      </c>
      <c r="S4990" s="69">
        <v>60699</v>
      </c>
      <c r="T4990" s="70" t="s">
        <v>17640</v>
      </c>
      <c r="U4990" s="34" t="s">
        <v>3704</v>
      </c>
      <c r="V4990" s="34" t="s">
        <v>3704</v>
      </c>
      <c r="W4990" s="34" t="s">
        <v>17641</v>
      </c>
      <c r="X4990" s="34" t="s">
        <v>3469</v>
      </c>
    </row>
    <row r="4991" spans="14:24" x14ac:dyDescent="0.25">
      <c r="N4991" s="34" t="s">
        <v>3469</v>
      </c>
      <c r="O4991" s="34" t="s">
        <v>17634</v>
      </c>
      <c r="P4991" s="69">
        <v>2292</v>
      </c>
      <c r="Q4991" s="34" t="s">
        <v>17635</v>
      </c>
      <c r="R4991" s="34" t="s">
        <v>17642</v>
      </c>
      <c r="S4991" s="69">
        <v>60660</v>
      </c>
      <c r="T4991" s="70" t="s">
        <v>17643</v>
      </c>
      <c r="U4991" s="34" t="s">
        <v>3708</v>
      </c>
      <c r="V4991" s="34" t="s">
        <v>3708</v>
      </c>
      <c r="W4991" s="34" t="s">
        <v>3792</v>
      </c>
      <c r="X4991" s="34" t="s">
        <v>3469</v>
      </c>
    </row>
    <row r="4992" spans="14:24" x14ac:dyDescent="0.25">
      <c r="N4992" s="34" t="s">
        <v>3469</v>
      </c>
      <c r="O4992" s="34" t="s">
        <v>17634</v>
      </c>
      <c r="P4992" s="69">
        <v>2292</v>
      </c>
      <c r="Q4992" s="34" t="s">
        <v>17635</v>
      </c>
      <c r="R4992" s="34" t="s">
        <v>17644</v>
      </c>
      <c r="S4992" s="69">
        <v>60659</v>
      </c>
      <c r="T4992" s="70" t="s">
        <v>17645</v>
      </c>
      <c r="U4992" s="34" t="s">
        <v>3708</v>
      </c>
      <c r="V4992" s="34" t="s">
        <v>3708</v>
      </c>
      <c r="W4992" s="34" t="s">
        <v>3792</v>
      </c>
      <c r="X4992" s="34" t="s">
        <v>3469</v>
      </c>
    </row>
    <row r="4993" spans="14:24" x14ac:dyDescent="0.25">
      <c r="N4993" s="34" t="s">
        <v>3469</v>
      </c>
      <c r="O4993" s="34" t="s">
        <v>17634</v>
      </c>
      <c r="P4993" s="69">
        <v>2293</v>
      </c>
      <c r="Q4993" s="34" t="s">
        <v>17646</v>
      </c>
      <c r="R4993" s="34" t="s">
        <v>17647</v>
      </c>
      <c r="S4993" s="69">
        <v>60923</v>
      </c>
      <c r="T4993" s="70" t="s">
        <v>17648</v>
      </c>
      <c r="U4993" s="34" t="s">
        <v>3704</v>
      </c>
      <c r="V4993" s="34" t="s">
        <v>3704</v>
      </c>
      <c r="W4993" s="34" t="s">
        <v>3705</v>
      </c>
      <c r="X4993" s="34" t="s">
        <v>3469</v>
      </c>
    </row>
    <row r="4994" spans="14:24" x14ac:dyDescent="0.25">
      <c r="N4994" s="34" t="s">
        <v>3469</v>
      </c>
      <c r="O4994" s="34" t="s">
        <v>17634</v>
      </c>
      <c r="P4994" s="69">
        <v>2293</v>
      </c>
      <c r="Q4994" s="34" t="s">
        <v>17646</v>
      </c>
      <c r="R4994" s="34" t="s">
        <v>17649</v>
      </c>
      <c r="S4994" s="69">
        <v>60949</v>
      </c>
      <c r="T4994" s="70" t="s">
        <v>17650</v>
      </c>
      <c r="U4994" s="34" t="s">
        <v>3708</v>
      </c>
      <c r="V4994" s="34" t="s">
        <v>3708</v>
      </c>
      <c r="W4994" s="34" t="s">
        <v>17651</v>
      </c>
      <c r="X4994" s="34" t="s">
        <v>3469</v>
      </c>
    </row>
    <row r="4995" spans="14:24" x14ac:dyDescent="0.25">
      <c r="N4995" s="34" t="s">
        <v>3469</v>
      </c>
      <c r="O4995" s="34" t="s">
        <v>17634</v>
      </c>
      <c r="P4995" s="69">
        <v>2293</v>
      </c>
      <c r="Q4995" s="34" t="s">
        <v>17646</v>
      </c>
      <c r="R4995" s="34" t="s">
        <v>17652</v>
      </c>
      <c r="S4995" s="69">
        <v>61010</v>
      </c>
      <c r="T4995" s="70" t="s">
        <v>17653</v>
      </c>
      <c r="U4995" s="34" t="s">
        <v>3708</v>
      </c>
      <c r="V4995" s="34" t="s">
        <v>3708</v>
      </c>
      <c r="W4995" s="34" t="s">
        <v>17651</v>
      </c>
      <c r="X4995" s="34" t="s">
        <v>3469</v>
      </c>
    </row>
    <row r="4996" spans="14:24" x14ac:dyDescent="0.25">
      <c r="N4996" s="34" t="s">
        <v>3469</v>
      </c>
      <c r="O4996" s="34" t="s">
        <v>17634</v>
      </c>
      <c r="P4996" s="69">
        <v>2293</v>
      </c>
      <c r="Q4996" s="34" t="s">
        <v>17646</v>
      </c>
      <c r="R4996" s="34" t="s">
        <v>17654</v>
      </c>
      <c r="S4996" s="69">
        <v>61025</v>
      </c>
      <c r="T4996" s="70" t="s">
        <v>17655</v>
      </c>
      <c r="U4996" s="34" t="s">
        <v>3704</v>
      </c>
      <c r="V4996" s="34" t="s">
        <v>3704</v>
      </c>
      <c r="W4996" s="34" t="s">
        <v>3705</v>
      </c>
      <c r="X4996" s="34" t="s">
        <v>3469</v>
      </c>
    </row>
    <row r="4997" spans="14:24" x14ac:dyDescent="0.25">
      <c r="N4997" s="34" t="s">
        <v>3469</v>
      </c>
      <c r="O4997" s="34" t="s">
        <v>17634</v>
      </c>
      <c r="P4997" s="69">
        <v>2293</v>
      </c>
      <c r="Q4997" s="34" t="s">
        <v>17646</v>
      </c>
      <c r="R4997" s="34" t="s">
        <v>17656</v>
      </c>
      <c r="S4997" s="69">
        <v>61004</v>
      </c>
      <c r="T4997" s="70" t="s">
        <v>17657</v>
      </c>
      <c r="U4997" s="34" t="s">
        <v>3704</v>
      </c>
      <c r="V4997" s="34" t="s">
        <v>3704</v>
      </c>
      <c r="W4997" s="34" t="s">
        <v>17638</v>
      </c>
      <c r="X4997" s="34" t="s">
        <v>3469</v>
      </c>
    </row>
    <row r="4998" spans="14:24" x14ac:dyDescent="0.25">
      <c r="N4998" s="34" t="s">
        <v>3469</v>
      </c>
      <c r="O4998" s="34" t="s">
        <v>17634</v>
      </c>
      <c r="P4998" s="69">
        <v>9278</v>
      </c>
      <c r="Q4998" s="34" t="s">
        <v>17658</v>
      </c>
      <c r="R4998" s="34" t="s">
        <v>17659</v>
      </c>
      <c r="S4998" s="69">
        <v>52682</v>
      </c>
      <c r="T4998" s="34" t="s">
        <v>17660</v>
      </c>
      <c r="U4998" s="34" t="s">
        <v>4638</v>
      </c>
      <c r="V4998" s="34" t="s">
        <v>4639</v>
      </c>
      <c r="W4998" s="34" t="s">
        <v>17661</v>
      </c>
      <c r="X4998" s="34" t="s">
        <v>3469</v>
      </c>
    </row>
    <row r="4999" spans="14:24" x14ac:dyDescent="0.25">
      <c r="N4999" s="34" t="s">
        <v>3469</v>
      </c>
      <c r="O4999" s="34" t="s">
        <v>17634</v>
      </c>
      <c r="P4999" s="69">
        <v>9278</v>
      </c>
      <c r="Q4999" s="34" t="s">
        <v>17658</v>
      </c>
      <c r="R4999" s="34" t="s">
        <v>17662</v>
      </c>
      <c r="S4999" s="69">
        <v>52740</v>
      </c>
      <c r="T4999" s="34" t="s">
        <v>17663</v>
      </c>
      <c r="U4999" s="34" t="s">
        <v>4638</v>
      </c>
      <c r="V4999" s="34" t="s">
        <v>4639</v>
      </c>
      <c r="W4999" s="34" t="s">
        <v>17661</v>
      </c>
      <c r="X4999" s="34" t="s">
        <v>3469</v>
      </c>
    </row>
    <row r="5000" spans="14:24" x14ac:dyDescent="0.25">
      <c r="N5000" s="34" t="s">
        <v>3468</v>
      </c>
      <c r="O5000" s="34" t="s">
        <v>17664</v>
      </c>
      <c r="P5000" s="69">
        <v>2314</v>
      </c>
      <c r="Q5000" s="34" t="s">
        <v>17665</v>
      </c>
      <c r="R5000" s="34" t="s">
        <v>17666</v>
      </c>
      <c r="S5000" s="69">
        <v>14690</v>
      </c>
      <c r="T5000" s="70" t="s">
        <v>17667</v>
      </c>
      <c r="U5000" s="34" t="s">
        <v>5037</v>
      </c>
      <c r="V5000" s="34" t="s">
        <v>5037</v>
      </c>
      <c r="W5000" s="34" t="s">
        <v>17668</v>
      </c>
      <c r="X5000" s="34" t="s">
        <v>3468</v>
      </c>
    </row>
    <row r="5001" spans="14:24" x14ac:dyDescent="0.25">
      <c r="N5001" s="34" t="s">
        <v>3468</v>
      </c>
      <c r="O5001" s="34" t="s">
        <v>17664</v>
      </c>
      <c r="P5001" s="69">
        <v>6410</v>
      </c>
      <c r="Q5001" s="34" t="s">
        <v>17669</v>
      </c>
      <c r="R5001" s="34" t="s">
        <v>17670</v>
      </c>
      <c r="S5001" s="69">
        <v>29921</v>
      </c>
      <c r="T5001" s="70" t="s">
        <v>17671</v>
      </c>
      <c r="U5001" s="34" t="s">
        <v>4644</v>
      </c>
      <c r="V5001" s="34" t="s">
        <v>4645</v>
      </c>
      <c r="W5001" s="34" t="s">
        <v>17672</v>
      </c>
      <c r="X5001" s="34" t="s">
        <v>3468</v>
      </c>
    </row>
    <row r="5002" spans="14:24" x14ac:dyDescent="0.25">
      <c r="N5002" s="34" t="s">
        <v>3468</v>
      </c>
      <c r="O5002" s="34" t="s">
        <v>17673</v>
      </c>
      <c r="P5002" s="69">
        <v>5797</v>
      </c>
      <c r="Q5002" s="34" t="s">
        <v>17674</v>
      </c>
      <c r="R5002" s="34" t="s">
        <v>17675</v>
      </c>
      <c r="S5002" s="69">
        <v>36394</v>
      </c>
      <c r="T5002" s="34" t="s">
        <v>17676</v>
      </c>
      <c r="U5002" s="34" t="s">
        <v>5037</v>
      </c>
      <c r="V5002" s="34" t="s">
        <v>5037</v>
      </c>
      <c r="W5002" s="34" t="s">
        <v>17677</v>
      </c>
      <c r="X5002" s="34" t="s">
        <v>3468</v>
      </c>
    </row>
    <row r="5003" spans="14:24" x14ac:dyDescent="0.25">
      <c r="N5003" s="34" t="s">
        <v>3468</v>
      </c>
      <c r="O5003" s="34" t="s">
        <v>17673</v>
      </c>
      <c r="P5003" s="69">
        <v>6717</v>
      </c>
      <c r="Q5003" s="34" t="s">
        <v>17678</v>
      </c>
      <c r="R5003" s="34" t="s">
        <v>17679</v>
      </c>
      <c r="S5003" s="69">
        <v>36395</v>
      </c>
      <c r="T5003" s="34" t="s">
        <v>17676</v>
      </c>
      <c r="U5003" s="34" t="s">
        <v>4644</v>
      </c>
      <c r="V5003" s="34" t="s">
        <v>4645</v>
      </c>
      <c r="W5003" s="34" t="s">
        <v>17680</v>
      </c>
      <c r="X5003" s="34" t="s">
        <v>3468</v>
      </c>
    </row>
    <row r="5004" spans="14:24" x14ac:dyDescent="0.25">
      <c r="N5004" s="34" t="s">
        <v>3468</v>
      </c>
      <c r="O5004" s="34" t="s">
        <v>17681</v>
      </c>
      <c r="P5004" s="69">
        <v>2335</v>
      </c>
      <c r="Q5004" s="34" t="s">
        <v>17682</v>
      </c>
      <c r="R5004" s="34" t="s">
        <v>17683</v>
      </c>
      <c r="S5004" s="69">
        <v>56205</v>
      </c>
      <c r="T5004" s="70" t="s">
        <v>17684</v>
      </c>
      <c r="U5004" s="34" t="s">
        <v>5027</v>
      </c>
      <c r="V5004" s="34" t="s">
        <v>5027</v>
      </c>
      <c r="W5004" s="34" t="s">
        <v>17685</v>
      </c>
      <c r="X5004" s="34" t="s">
        <v>3468</v>
      </c>
    </row>
    <row r="5005" spans="14:24" x14ac:dyDescent="0.25">
      <c r="N5005" s="34" t="s">
        <v>3468</v>
      </c>
      <c r="O5005" s="34" t="s">
        <v>17681</v>
      </c>
      <c r="P5005" s="69">
        <v>5912</v>
      </c>
      <c r="Q5005" s="34" t="s">
        <v>17686</v>
      </c>
      <c r="R5005" s="34" t="s">
        <v>17687</v>
      </c>
      <c r="S5005" s="69">
        <v>39183</v>
      </c>
      <c r="T5005" s="34" t="s">
        <v>17688</v>
      </c>
      <c r="U5005" s="34" t="s">
        <v>5027</v>
      </c>
      <c r="V5005" s="34" t="s">
        <v>5027</v>
      </c>
      <c r="W5005" s="34" t="s">
        <v>17689</v>
      </c>
      <c r="X5005" s="34" t="s">
        <v>3468</v>
      </c>
    </row>
    <row r="5006" spans="14:24" x14ac:dyDescent="0.25">
      <c r="N5006" s="34" t="s">
        <v>3468</v>
      </c>
      <c r="O5006" s="34" t="s">
        <v>17681</v>
      </c>
      <c r="P5006" s="69">
        <v>6199</v>
      </c>
      <c r="Q5006" s="34" t="s">
        <v>17690</v>
      </c>
      <c r="R5006" s="34" t="s">
        <v>17691</v>
      </c>
      <c r="S5006" s="69">
        <v>30066</v>
      </c>
      <c r="T5006" s="34" t="s">
        <v>17692</v>
      </c>
      <c r="U5006" s="34" t="s">
        <v>4644</v>
      </c>
      <c r="V5006" s="34" t="s">
        <v>4645</v>
      </c>
      <c r="W5006" s="34" t="s">
        <v>17693</v>
      </c>
      <c r="X5006" s="34" t="s">
        <v>3468</v>
      </c>
    </row>
    <row r="5007" spans="14:24" x14ac:dyDescent="0.25">
      <c r="N5007" s="34" t="s">
        <v>3468</v>
      </c>
      <c r="O5007" s="34" t="s">
        <v>17681</v>
      </c>
      <c r="P5007" s="69">
        <v>6412</v>
      </c>
      <c r="Q5007" s="34" t="s">
        <v>17694</v>
      </c>
      <c r="R5007" s="34" t="s">
        <v>17695</v>
      </c>
      <c r="S5007" s="69">
        <v>56186</v>
      </c>
      <c r="T5007" s="70" t="s">
        <v>17696</v>
      </c>
      <c r="U5007" s="34" t="s">
        <v>5027</v>
      </c>
      <c r="V5007" s="34" t="s">
        <v>5027</v>
      </c>
      <c r="W5007" s="34" t="s">
        <v>17697</v>
      </c>
      <c r="X5007" s="34" t="s">
        <v>3468</v>
      </c>
    </row>
    <row r="5008" spans="14:24" x14ac:dyDescent="0.25">
      <c r="N5008" s="34" t="s">
        <v>3468</v>
      </c>
      <c r="O5008" s="34" t="s">
        <v>17681</v>
      </c>
      <c r="P5008" s="69">
        <v>7748</v>
      </c>
      <c r="Q5008" s="34" t="s">
        <v>17698</v>
      </c>
      <c r="R5008" s="34" t="s">
        <v>17699</v>
      </c>
      <c r="S5008" s="69">
        <v>34046</v>
      </c>
      <c r="T5008" s="70" t="s">
        <v>17700</v>
      </c>
      <c r="U5008" s="34" t="s">
        <v>5027</v>
      </c>
      <c r="V5008" s="34" t="s">
        <v>5027</v>
      </c>
      <c r="W5008" s="34" t="s">
        <v>17701</v>
      </c>
      <c r="X5008" s="34" t="s">
        <v>3468</v>
      </c>
    </row>
    <row r="5009" spans="14:24" x14ac:dyDescent="0.25">
      <c r="N5009" s="34" t="s">
        <v>3468</v>
      </c>
      <c r="O5009" s="34" t="s">
        <v>17681</v>
      </c>
      <c r="P5009" s="69">
        <v>8086</v>
      </c>
      <c r="Q5009" s="34" t="s">
        <v>17702</v>
      </c>
      <c r="R5009" s="34" t="s">
        <v>17703</v>
      </c>
      <c r="S5009" s="69">
        <v>39257</v>
      </c>
      <c r="T5009" s="70" t="s">
        <v>17704</v>
      </c>
      <c r="U5009" s="34" t="s">
        <v>5027</v>
      </c>
      <c r="V5009" s="34" t="s">
        <v>5027</v>
      </c>
      <c r="W5009" s="34" t="s">
        <v>17705</v>
      </c>
      <c r="X5009" s="34" t="s">
        <v>3468</v>
      </c>
    </row>
    <row r="5010" spans="14:24" x14ac:dyDescent="0.25">
      <c r="N5010" s="34" t="s">
        <v>3468</v>
      </c>
      <c r="O5010" s="34" t="s">
        <v>17706</v>
      </c>
      <c r="P5010" s="69">
        <v>3285</v>
      </c>
      <c r="Q5010" s="34" t="s">
        <v>17707</v>
      </c>
      <c r="R5010" s="34" t="s">
        <v>17708</v>
      </c>
      <c r="S5010" s="69">
        <v>30026</v>
      </c>
      <c r="T5010" s="34" t="s">
        <v>17709</v>
      </c>
      <c r="U5010" s="34" t="s">
        <v>4638</v>
      </c>
      <c r="V5010" s="34" t="s">
        <v>4639</v>
      </c>
      <c r="W5010" s="34" t="s">
        <v>17710</v>
      </c>
      <c r="X5010" s="34" t="s">
        <v>3468</v>
      </c>
    </row>
    <row r="5011" spans="14:24" x14ac:dyDescent="0.25">
      <c r="N5011" s="34" t="s">
        <v>3468</v>
      </c>
      <c r="O5011" s="34" t="s">
        <v>17706</v>
      </c>
      <c r="P5011" s="69">
        <v>3285</v>
      </c>
      <c r="Q5011" s="34" t="s">
        <v>17707</v>
      </c>
      <c r="R5011" s="34" t="s">
        <v>17711</v>
      </c>
      <c r="S5011" s="69">
        <v>30057</v>
      </c>
      <c r="T5011" s="34" t="s">
        <v>17712</v>
      </c>
      <c r="U5011" s="34" t="s">
        <v>4638</v>
      </c>
      <c r="V5011" s="34" t="s">
        <v>4639</v>
      </c>
      <c r="W5011" s="34" t="s">
        <v>17713</v>
      </c>
      <c r="X5011" s="34" t="s">
        <v>3468</v>
      </c>
    </row>
    <row r="5012" spans="14:24" x14ac:dyDescent="0.25">
      <c r="N5012" s="34" t="s">
        <v>3468</v>
      </c>
      <c r="O5012" s="34" t="s">
        <v>17706</v>
      </c>
      <c r="P5012" s="69">
        <v>3287</v>
      </c>
      <c r="Q5012" s="34" t="s">
        <v>17714</v>
      </c>
      <c r="R5012" s="34" t="s">
        <v>17715</v>
      </c>
      <c r="S5012" s="69">
        <v>6426</v>
      </c>
      <c r="T5012" s="34" t="s">
        <v>17716</v>
      </c>
      <c r="U5012" s="34" t="s">
        <v>4638</v>
      </c>
      <c r="V5012" s="34" t="s">
        <v>4639</v>
      </c>
      <c r="W5012" s="34" t="s">
        <v>17717</v>
      </c>
      <c r="X5012" s="34" t="s">
        <v>3468</v>
      </c>
    </row>
    <row r="5013" spans="14:24" x14ac:dyDescent="0.25">
      <c r="N5013" s="71" t="s">
        <v>3468</v>
      </c>
      <c r="O5013" s="34" t="s">
        <v>17706</v>
      </c>
      <c r="P5013" s="69">
        <v>3287</v>
      </c>
      <c r="Q5013" s="34" t="s">
        <v>17714</v>
      </c>
      <c r="R5013" s="34" t="s">
        <v>1770</v>
      </c>
      <c r="S5013" s="69">
        <v>56401</v>
      </c>
      <c r="T5013" s="70" t="s">
        <v>17718</v>
      </c>
      <c r="U5013" s="34" t="s">
        <v>5761</v>
      </c>
      <c r="V5013" s="34" t="s">
        <v>13640</v>
      </c>
      <c r="W5013" s="34" t="s">
        <v>17719</v>
      </c>
      <c r="X5013" s="71" t="s">
        <v>3468</v>
      </c>
    </row>
    <row r="5014" spans="14:24" x14ac:dyDescent="0.25">
      <c r="N5014" s="34" t="s">
        <v>3468</v>
      </c>
      <c r="O5014" s="34" t="s">
        <v>17706</v>
      </c>
      <c r="P5014" s="69">
        <v>3287</v>
      </c>
      <c r="Q5014" s="34" t="s">
        <v>17714</v>
      </c>
      <c r="R5014" s="34" t="s">
        <v>17720</v>
      </c>
      <c r="S5014" s="69">
        <v>42490</v>
      </c>
      <c r="T5014" s="34" t="s">
        <v>17721</v>
      </c>
      <c r="U5014" s="34" t="s">
        <v>4638</v>
      </c>
      <c r="V5014" s="34" t="s">
        <v>4639</v>
      </c>
      <c r="W5014" s="34" t="s">
        <v>17722</v>
      </c>
      <c r="X5014" s="34" t="s">
        <v>3468</v>
      </c>
    </row>
    <row r="5015" spans="14:24" x14ac:dyDescent="0.25">
      <c r="N5015" s="34" t="s">
        <v>3468</v>
      </c>
      <c r="O5015" s="34" t="s">
        <v>17706</v>
      </c>
      <c r="P5015" s="69">
        <v>3289</v>
      </c>
      <c r="Q5015" s="34" t="s">
        <v>17723</v>
      </c>
      <c r="R5015" s="34" t="s">
        <v>17724</v>
      </c>
      <c r="S5015" s="69">
        <v>30054</v>
      </c>
      <c r="T5015" s="34" t="s">
        <v>17725</v>
      </c>
      <c r="U5015" s="34" t="s">
        <v>4638</v>
      </c>
      <c r="V5015" s="34" t="s">
        <v>4639</v>
      </c>
      <c r="W5015" s="34" t="s">
        <v>17726</v>
      </c>
      <c r="X5015" s="34" t="s">
        <v>3468</v>
      </c>
    </row>
    <row r="5016" spans="14:24" x14ac:dyDescent="0.25">
      <c r="N5016" s="34" t="s">
        <v>3468</v>
      </c>
      <c r="O5016" s="34" t="s">
        <v>17706</v>
      </c>
      <c r="P5016" s="69">
        <v>3289</v>
      </c>
      <c r="Q5016" s="34" t="s">
        <v>17723</v>
      </c>
      <c r="R5016" s="34" t="s">
        <v>17727</v>
      </c>
      <c r="S5016" s="69">
        <v>41993</v>
      </c>
      <c r="T5016" s="34" t="s">
        <v>17728</v>
      </c>
      <c r="U5016" s="34" t="s">
        <v>5761</v>
      </c>
      <c r="V5016" s="34" t="s">
        <v>17729</v>
      </c>
      <c r="W5016" s="34" t="s">
        <v>17730</v>
      </c>
      <c r="X5016" s="34" t="s">
        <v>3468</v>
      </c>
    </row>
    <row r="5017" spans="14:24" x14ac:dyDescent="0.25">
      <c r="N5017" s="34" t="s">
        <v>3468</v>
      </c>
      <c r="O5017" s="34" t="s">
        <v>17706</v>
      </c>
      <c r="P5017" s="69">
        <v>6675</v>
      </c>
      <c r="Q5017" s="34" t="s">
        <v>17731</v>
      </c>
      <c r="R5017" s="34" t="s">
        <v>17732</v>
      </c>
      <c r="S5017" s="69">
        <v>7370</v>
      </c>
      <c r="T5017" s="70" t="s">
        <v>17733</v>
      </c>
      <c r="U5017" s="34" t="s">
        <v>5027</v>
      </c>
      <c r="V5017" s="34" t="s">
        <v>5027</v>
      </c>
      <c r="W5017" s="34" t="s">
        <v>17734</v>
      </c>
      <c r="X5017" s="34" t="s">
        <v>3468</v>
      </c>
    </row>
    <row r="5018" spans="14:24" x14ac:dyDescent="0.25">
      <c r="N5018" s="34" t="s">
        <v>3468</v>
      </c>
      <c r="O5018" s="34" t="s">
        <v>17706</v>
      </c>
      <c r="P5018" s="69">
        <v>6712</v>
      </c>
      <c r="Q5018" s="34" t="s">
        <v>17735</v>
      </c>
      <c r="R5018" s="34" t="s">
        <v>17736</v>
      </c>
      <c r="S5018" s="69">
        <v>29974</v>
      </c>
      <c r="T5018" s="34" t="s">
        <v>17712</v>
      </c>
      <c r="U5018" s="34" t="s">
        <v>4644</v>
      </c>
      <c r="V5018" s="34" t="s">
        <v>4645</v>
      </c>
      <c r="W5018" s="34" t="s">
        <v>17737</v>
      </c>
      <c r="X5018" s="34" t="s">
        <v>3468</v>
      </c>
    </row>
    <row r="5019" spans="14:24" x14ac:dyDescent="0.25">
      <c r="N5019" s="34" t="s">
        <v>3468</v>
      </c>
      <c r="O5019" s="34" t="s">
        <v>17706</v>
      </c>
      <c r="P5019" s="69">
        <v>6712</v>
      </c>
      <c r="Q5019" s="34" t="s">
        <v>17735</v>
      </c>
      <c r="R5019" s="34" t="s">
        <v>17738</v>
      </c>
      <c r="S5019" s="69">
        <v>29972</v>
      </c>
      <c r="T5019" s="34" t="s">
        <v>17709</v>
      </c>
      <c r="U5019" s="34" t="s">
        <v>4644</v>
      </c>
      <c r="V5019" s="34" t="s">
        <v>4645</v>
      </c>
      <c r="W5019" s="34" t="s">
        <v>17739</v>
      </c>
      <c r="X5019" s="34" t="s">
        <v>3468</v>
      </c>
    </row>
    <row r="5020" spans="14:24" x14ac:dyDescent="0.25">
      <c r="N5020" s="34" t="s">
        <v>3468</v>
      </c>
      <c r="O5020" s="34" t="s">
        <v>17706</v>
      </c>
      <c r="P5020" s="69">
        <v>6722</v>
      </c>
      <c r="Q5020" s="34" t="s">
        <v>17740</v>
      </c>
      <c r="R5020" s="34" t="s">
        <v>17741</v>
      </c>
      <c r="S5020" s="69">
        <v>29971</v>
      </c>
      <c r="T5020" s="34" t="s">
        <v>17725</v>
      </c>
      <c r="U5020" s="34" t="s">
        <v>4644</v>
      </c>
      <c r="V5020" s="34" t="s">
        <v>4645</v>
      </c>
      <c r="W5020" s="34" t="s">
        <v>17742</v>
      </c>
      <c r="X5020" s="34" t="s">
        <v>3468</v>
      </c>
    </row>
    <row r="5021" spans="14:24" x14ac:dyDescent="0.25">
      <c r="N5021" s="34" t="s">
        <v>3468</v>
      </c>
      <c r="O5021" s="34" t="s">
        <v>17706</v>
      </c>
      <c r="P5021" s="69">
        <v>6722</v>
      </c>
      <c r="Q5021" s="34" t="s">
        <v>17740</v>
      </c>
      <c r="R5021" s="34" t="s">
        <v>17743</v>
      </c>
      <c r="S5021" s="69">
        <v>41957</v>
      </c>
      <c r="T5021" s="34" t="s">
        <v>17744</v>
      </c>
      <c r="U5021" s="34" t="s">
        <v>5761</v>
      </c>
      <c r="V5021" s="34" t="s">
        <v>17729</v>
      </c>
      <c r="W5021" s="34" t="s">
        <v>17745</v>
      </c>
      <c r="X5021" s="34" t="s">
        <v>3468</v>
      </c>
    </row>
    <row r="5022" spans="14:24" x14ac:dyDescent="0.25">
      <c r="N5022" s="34" t="s">
        <v>3468</v>
      </c>
      <c r="O5022" s="34" t="s">
        <v>17746</v>
      </c>
      <c r="P5022" s="69">
        <v>6747</v>
      </c>
      <c r="Q5022" s="34" t="s">
        <v>17747</v>
      </c>
      <c r="R5022" s="34" t="s">
        <v>17748</v>
      </c>
      <c r="S5022" s="69">
        <v>55118</v>
      </c>
      <c r="T5022" s="70" t="s">
        <v>17749</v>
      </c>
      <c r="U5022" s="34" t="s">
        <v>4713</v>
      </c>
      <c r="V5022" s="34" t="s">
        <v>4713</v>
      </c>
      <c r="W5022" s="34" t="s">
        <v>17750</v>
      </c>
      <c r="X5022" s="34" t="s">
        <v>3468</v>
      </c>
    </row>
    <row r="5023" spans="14:24" x14ac:dyDescent="0.25">
      <c r="N5023" s="34" t="s">
        <v>3468</v>
      </c>
      <c r="O5023" s="34" t="s">
        <v>17746</v>
      </c>
      <c r="P5023" s="69">
        <v>6747</v>
      </c>
      <c r="Q5023" s="34" t="s">
        <v>17747</v>
      </c>
      <c r="R5023" s="34" t="s">
        <v>17751</v>
      </c>
      <c r="S5023" s="69">
        <v>55132</v>
      </c>
      <c r="T5023" s="70" t="s">
        <v>17752</v>
      </c>
      <c r="U5023" s="34" t="s">
        <v>4638</v>
      </c>
      <c r="V5023" s="34" t="s">
        <v>4639</v>
      </c>
      <c r="W5023" s="34" t="s">
        <v>17753</v>
      </c>
      <c r="X5023" s="34" t="s">
        <v>3468</v>
      </c>
    </row>
    <row r="5024" spans="14:24" x14ac:dyDescent="0.25">
      <c r="N5024" s="34" t="s">
        <v>3468</v>
      </c>
      <c r="O5024" s="34" t="s">
        <v>17746</v>
      </c>
      <c r="P5024" s="69">
        <v>6747</v>
      </c>
      <c r="Q5024" s="34" t="s">
        <v>17747</v>
      </c>
      <c r="R5024" s="34" t="s">
        <v>17754</v>
      </c>
      <c r="S5024" s="69">
        <v>55131</v>
      </c>
      <c r="T5024" s="70" t="s">
        <v>17755</v>
      </c>
      <c r="U5024" s="34" t="s">
        <v>4713</v>
      </c>
      <c r="V5024" s="34" t="s">
        <v>4713</v>
      </c>
      <c r="W5024" s="34" t="s">
        <v>17756</v>
      </c>
      <c r="X5024" s="34" t="s">
        <v>3468</v>
      </c>
    </row>
    <row r="5025" spans="14:24" x14ac:dyDescent="0.25">
      <c r="N5025" s="34" t="s">
        <v>3468</v>
      </c>
      <c r="O5025" s="34" t="s">
        <v>17746</v>
      </c>
      <c r="P5025" s="69">
        <v>6747</v>
      </c>
      <c r="Q5025" s="34" t="s">
        <v>17747</v>
      </c>
      <c r="R5025" s="34" t="s">
        <v>17757</v>
      </c>
      <c r="S5025" s="69">
        <v>55122</v>
      </c>
      <c r="T5025" s="70" t="s">
        <v>17758</v>
      </c>
      <c r="U5025" s="34" t="s">
        <v>4638</v>
      </c>
      <c r="V5025" s="34" t="s">
        <v>4639</v>
      </c>
      <c r="W5025" s="34" t="s">
        <v>17759</v>
      </c>
      <c r="X5025" s="34" t="s">
        <v>3468</v>
      </c>
    </row>
    <row r="5026" spans="14:24" x14ac:dyDescent="0.25">
      <c r="N5026" s="34" t="s">
        <v>3468</v>
      </c>
      <c r="O5026" s="34" t="s">
        <v>17746</v>
      </c>
      <c r="P5026" s="69">
        <v>6747</v>
      </c>
      <c r="Q5026" s="34" t="s">
        <v>17747</v>
      </c>
      <c r="R5026" s="34" t="s">
        <v>17760</v>
      </c>
      <c r="S5026" s="69">
        <v>55124</v>
      </c>
      <c r="T5026" s="70" t="s">
        <v>17761</v>
      </c>
      <c r="U5026" s="34" t="s">
        <v>4638</v>
      </c>
      <c r="V5026" s="34" t="s">
        <v>4639</v>
      </c>
      <c r="W5026" s="34" t="s">
        <v>17762</v>
      </c>
      <c r="X5026" s="34" t="s">
        <v>3468</v>
      </c>
    </row>
    <row r="5027" spans="14:24" x14ac:dyDescent="0.25">
      <c r="N5027" s="34" t="s">
        <v>3468</v>
      </c>
      <c r="O5027" s="34" t="s">
        <v>17746</v>
      </c>
      <c r="P5027" s="69">
        <v>6747</v>
      </c>
      <c r="Q5027" s="34" t="s">
        <v>17747</v>
      </c>
      <c r="R5027" s="34" t="s">
        <v>17763</v>
      </c>
      <c r="S5027" s="69">
        <v>55119</v>
      </c>
      <c r="T5027" s="70" t="s">
        <v>17764</v>
      </c>
      <c r="U5027" s="34" t="s">
        <v>4713</v>
      </c>
      <c r="V5027" s="34" t="s">
        <v>4713</v>
      </c>
      <c r="W5027" s="34" t="s">
        <v>17765</v>
      </c>
      <c r="X5027" s="34" t="s">
        <v>3468</v>
      </c>
    </row>
    <row r="5028" spans="14:24" x14ac:dyDescent="0.25">
      <c r="N5028" s="34" t="s">
        <v>3468</v>
      </c>
      <c r="O5028" s="34" t="s">
        <v>17746</v>
      </c>
      <c r="P5028" s="69">
        <v>6748</v>
      </c>
      <c r="Q5028" s="34" t="s">
        <v>17766</v>
      </c>
      <c r="R5028" s="34" t="s">
        <v>17767</v>
      </c>
      <c r="S5028" s="69">
        <v>55144</v>
      </c>
      <c r="T5028" s="70" t="s">
        <v>17768</v>
      </c>
      <c r="U5028" s="34" t="s">
        <v>4713</v>
      </c>
      <c r="V5028" s="34" t="s">
        <v>4713</v>
      </c>
      <c r="W5028" s="34" t="s">
        <v>17769</v>
      </c>
      <c r="X5028" s="34" t="s">
        <v>3468</v>
      </c>
    </row>
    <row r="5029" spans="14:24" x14ac:dyDescent="0.25">
      <c r="N5029" s="34" t="s">
        <v>3468</v>
      </c>
      <c r="O5029" s="34" t="s">
        <v>17746</v>
      </c>
      <c r="P5029" s="69">
        <v>6748</v>
      </c>
      <c r="Q5029" s="34" t="s">
        <v>17766</v>
      </c>
      <c r="R5029" s="34" t="s">
        <v>17770</v>
      </c>
      <c r="S5029" s="69">
        <v>55133</v>
      </c>
      <c r="T5029" s="70" t="s">
        <v>17771</v>
      </c>
      <c r="U5029" s="34" t="s">
        <v>4713</v>
      </c>
      <c r="V5029" s="34" t="s">
        <v>4713</v>
      </c>
      <c r="W5029" s="34" t="s">
        <v>17772</v>
      </c>
      <c r="X5029" s="34" t="s">
        <v>3468</v>
      </c>
    </row>
    <row r="5030" spans="14:24" x14ac:dyDescent="0.25">
      <c r="N5030" s="34" t="s">
        <v>3468</v>
      </c>
      <c r="O5030" s="34" t="s">
        <v>17746</v>
      </c>
      <c r="P5030" s="69">
        <v>6748</v>
      </c>
      <c r="Q5030" s="34" t="s">
        <v>17766</v>
      </c>
      <c r="R5030" s="34" t="s">
        <v>17773</v>
      </c>
      <c r="S5030" s="69">
        <v>55116</v>
      </c>
      <c r="T5030" s="70" t="s">
        <v>17774</v>
      </c>
      <c r="U5030" s="34" t="s">
        <v>4713</v>
      </c>
      <c r="V5030" s="34" t="s">
        <v>4713</v>
      </c>
      <c r="W5030" s="34" t="s">
        <v>17772</v>
      </c>
      <c r="X5030" s="34" t="s">
        <v>3468</v>
      </c>
    </row>
    <row r="5031" spans="14:24" x14ac:dyDescent="0.25">
      <c r="N5031" s="34" t="s">
        <v>3468</v>
      </c>
      <c r="O5031" s="34" t="s">
        <v>17746</v>
      </c>
      <c r="P5031" s="69">
        <v>6749</v>
      </c>
      <c r="Q5031" s="34" t="s">
        <v>17775</v>
      </c>
      <c r="R5031" s="34" t="s">
        <v>17776</v>
      </c>
      <c r="S5031" s="69">
        <v>55137</v>
      </c>
      <c r="T5031" s="70" t="s">
        <v>17777</v>
      </c>
      <c r="U5031" s="34" t="s">
        <v>4713</v>
      </c>
      <c r="V5031" s="34" t="s">
        <v>4713</v>
      </c>
      <c r="W5031" s="34" t="s">
        <v>17778</v>
      </c>
      <c r="X5031" s="34" t="s">
        <v>3468</v>
      </c>
    </row>
    <row r="5032" spans="14:24" x14ac:dyDescent="0.25">
      <c r="N5032" s="34" t="s">
        <v>3468</v>
      </c>
      <c r="O5032" s="34" t="s">
        <v>17746</v>
      </c>
      <c r="P5032" s="69">
        <v>6749</v>
      </c>
      <c r="Q5032" s="34" t="s">
        <v>17775</v>
      </c>
      <c r="R5032" s="34" t="s">
        <v>17779</v>
      </c>
      <c r="S5032" s="69">
        <v>55141</v>
      </c>
      <c r="T5032" s="70" t="s">
        <v>17780</v>
      </c>
      <c r="U5032" s="34" t="s">
        <v>4713</v>
      </c>
      <c r="V5032" s="34" t="s">
        <v>4713</v>
      </c>
      <c r="W5032" s="34" t="s">
        <v>17781</v>
      </c>
      <c r="X5032" s="34" t="s">
        <v>3468</v>
      </c>
    </row>
    <row r="5033" spans="14:24" x14ac:dyDescent="0.25">
      <c r="N5033" s="34" t="s">
        <v>3468</v>
      </c>
      <c r="O5033" s="34" t="s">
        <v>17746</v>
      </c>
      <c r="P5033" s="69">
        <v>6749</v>
      </c>
      <c r="Q5033" s="34" t="s">
        <v>17775</v>
      </c>
      <c r="R5033" s="34" t="s">
        <v>17782</v>
      </c>
      <c r="S5033" s="69">
        <v>55125</v>
      </c>
      <c r="T5033" s="70" t="s">
        <v>17783</v>
      </c>
      <c r="U5033" s="34" t="s">
        <v>4713</v>
      </c>
      <c r="V5033" s="34" t="s">
        <v>4713</v>
      </c>
      <c r="W5033" s="34" t="s">
        <v>17769</v>
      </c>
      <c r="X5033" s="34" t="s">
        <v>3468</v>
      </c>
    </row>
    <row r="5034" spans="14:24" x14ac:dyDescent="0.25">
      <c r="N5034" s="34" t="s">
        <v>3468</v>
      </c>
      <c r="O5034" s="34" t="s">
        <v>17746</v>
      </c>
      <c r="P5034" s="69">
        <v>6749</v>
      </c>
      <c r="Q5034" s="34" t="s">
        <v>17775</v>
      </c>
      <c r="R5034" s="34" t="s">
        <v>17784</v>
      </c>
      <c r="S5034" s="69">
        <v>55121</v>
      </c>
      <c r="T5034" s="70" t="s">
        <v>17768</v>
      </c>
      <c r="U5034" s="34" t="s">
        <v>4713</v>
      </c>
      <c r="V5034" s="34" t="s">
        <v>4713</v>
      </c>
      <c r="W5034" s="34" t="s">
        <v>17785</v>
      </c>
      <c r="X5034" s="34" t="s">
        <v>3468</v>
      </c>
    </row>
    <row r="5035" spans="14:24" x14ac:dyDescent="0.25">
      <c r="N5035" s="34" t="s">
        <v>3468</v>
      </c>
      <c r="O5035" s="34" t="s">
        <v>17746</v>
      </c>
      <c r="P5035" s="69">
        <v>6750</v>
      </c>
      <c r="Q5035" s="34" t="s">
        <v>17786</v>
      </c>
      <c r="R5035" s="34" t="s">
        <v>17787</v>
      </c>
      <c r="S5035" s="69">
        <v>31424</v>
      </c>
      <c r="T5035" s="70" t="s">
        <v>17788</v>
      </c>
      <c r="U5035" s="34" t="s">
        <v>4713</v>
      </c>
      <c r="V5035" s="34" t="s">
        <v>4713</v>
      </c>
      <c r="W5035" s="34" t="s">
        <v>17789</v>
      </c>
      <c r="X5035" s="34" t="s">
        <v>3468</v>
      </c>
    </row>
    <row r="5036" spans="14:24" x14ac:dyDescent="0.25">
      <c r="N5036" s="34" t="s">
        <v>3468</v>
      </c>
      <c r="O5036" s="34" t="s">
        <v>17746</v>
      </c>
      <c r="P5036" s="69">
        <v>6750</v>
      </c>
      <c r="Q5036" s="34" t="s">
        <v>17786</v>
      </c>
      <c r="R5036" s="34" t="s">
        <v>17790</v>
      </c>
      <c r="S5036" s="69">
        <v>31427</v>
      </c>
      <c r="T5036" s="70" t="s">
        <v>17791</v>
      </c>
      <c r="U5036" s="34" t="s">
        <v>4713</v>
      </c>
      <c r="V5036" s="34" t="s">
        <v>4713</v>
      </c>
      <c r="W5036" s="34" t="s">
        <v>17789</v>
      </c>
      <c r="X5036" s="34" t="s">
        <v>3468</v>
      </c>
    </row>
    <row r="5037" spans="14:24" x14ac:dyDescent="0.25">
      <c r="N5037" s="34" t="s">
        <v>3468</v>
      </c>
      <c r="O5037" s="34" t="s">
        <v>17746</v>
      </c>
      <c r="P5037" s="69">
        <v>6750</v>
      </c>
      <c r="Q5037" s="34" t="s">
        <v>17786</v>
      </c>
      <c r="R5037" s="34" t="s">
        <v>17792</v>
      </c>
      <c r="S5037" s="69">
        <v>31429</v>
      </c>
      <c r="T5037" s="70" t="s">
        <v>17793</v>
      </c>
      <c r="U5037" s="34" t="s">
        <v>4713</v>
      </c>
      <c r="V5037" s="34" t="s">
        <v>4713</v>
      </c>
      <c r="W5037" s="34" t="s">
        <v>17789</v>
      </c>
      <c r="X5037" s="34" t="s">
        <v>3468</v>
      </c>
    </row>
    <row r="5038" spans="14:24" x14ac:dyDescent="0.25">
      <c r="N5038" s="34" t="s">
        <v>3468</v>
      </c>
      <c r="O5038" s="34" t="s">
        <v>17746</v>
      </c>
      <c r="P5038" s="69">
        <v>6750</v>
      </c>
      <c r="Q5038" s="34" t="s">
        <v>17786</v>
      </c>
      <c r="R5038" s="34" t="s">
        <v>17794</v>
      </c>
      <c r="S5038" s="69">
        <v>31430</v>
      </c>
      <c r="T5038" s="70" t="s">
        <v>17795</v>
      </c>
      <c r="U5038" s="34" t="s">
        <v>4713</v>
      </c>
      <c r="V5038" s="34" t="s">
        <v>4713</v>
      </c>
      <c r="W5038" s="34" t="s">
        <v>4713</v>
      </c>
      <c r="X5038" s="34" t="s">
        <v>3468</v>
      </c>
    </row>
    <row r="5039" spans="14:24" x14ac:dyDescent="0.25">
      <c r="N5039" s="34" t="s">
        <v>3468</v>
      </c>
      <c r="O5039" s="34" t="s">
        <v>17746</v>
      </c>
      <c r="P5039" s="69">
        <v>6750</v>
      </c>
      <c r="Q5039" s="34" t="s">
        <v>17786</v>
      </c>
      <c r="R5039" s="34" t="s">
        <v>17796</v>
      </c>
      <c r="S5039" s="69">
        <v>31428</v>
      </c>
      <c r="T5039" s="70" t="s">
        <v>17797</v>
      </c>
      <c r="U5039" s="34" t="s">
        <v>4713</v>
      </c>
      <c r="V5039" s="34" t="s">
        <v>4713</v>
      </c>
      <c r="W5039" s="34" t="s">
        <v>17789</v>
      </c>
      <c r="X5039" s="34" t="s">
        <v>3468</v>
      </c>
    </row>
    <row r="5040" spans="14:24" x14ac:dyDescent="0.25">
      <c r="N5040" s="34" t="s">
        <v>3468</v>
      </c>
      <c r="O5040" s="34" t="s">
        <v>17746</v>
      </c>
      <c r="P5040" s="69">
        <v>6750</v>
      </c>
      <c r="Q5040" s="34" t="s">
        <v>17786</v>
      </c>
      <c r="R5040" s="34" t="s">
        <v>17798</v>
      </c>
      <c r="S5040" s="69">
        <v>31420</v>
      </c>
      <c r="T5040" s="70" t="s">
        <v>17799</v>
      </c>
      <c r="U5040" s="34" t="s">
        <v>4713</v>
      </c>
      <c r="V5040" s="34" t="s">
        <v>4713</v>
      </c>
      <c r="W5040" s="34" t="s">
        <v>17789</v>
      </c>
      <c r="X5040" s="34" t="s">
        <v>3468</v>
      </c>
    </row>
    <row r="5041" spans="14:24" x14ac:dyDescent="0.25">
      <c r="N5041" s="34" t="s">
        <v>3468</v>
      </c>
      <c r="O5041" s="34" t="s">
        <v>17746</v>
      </c>
      <c r="P5041" s="69">
        <v>6751</v>
      </c>
      <c r="Q5041" s="34" t="s">
        <v>17800</v>
      </c>
      <c r="R5041" s="34" t="s">
        <v>17801</v>
      </c>
      <c r="S5041" s="69">
        <v>31423</v>
      </c>
      <c r="T5041" s="70" t="s">
        <v>17802</v>
      </c>
      <c r="U5041" s="34" t="s">
        <v>4713</v>
      </c>
      <c r="V5041" s="34" t="s">
        <v>4713</v>
      </c>
      <c r="W5041" s="34" t="s">
        <v>17789</v>
      </c>
      <c r="X5041" s="34" t="s">
        <v>3468</v>
      </c>
    </row>
    <row r="5042" spans="14:24" x14ac:dyDescent="0.25">
      <c r="N5042" s="34" t="s">
        <v>3468</v>
      </c>
      <c r="O5042" s="34" t="s">
        <v>17746</v>
      </c>
      <c r="P5042" s="69">
        <v>6751</v>
      </c>
      <c r="Q5042" s="34" t="s">
        <v>17800</v>
      </c>
      <c r="R5042" s="34" t="s">
        <v>17803</v>
      </c>
      <c r="S5042" s="69">
        <v>31432</v>
      </c>
      <c r="T5042" s="70" t="s">
        <v>17804</v>
      </c>
      <c r="U5042" s="34" t="s">
        <v>4713</v>
      </c>
      <c r="V5042" s="34" t="s">
        <v>4713</v>
      </c>
      <c r="W5042" s="34" t="s">
        <v>17789</v>
      </c>
      <c r="X5042" s="34" t="s">
        <v>3468</v>
      </c>
    </row>
    <row r="5043" spans="14:24" x14ac:dyDescent="0.25">
      <c r="N5043" s="34" t="s">
        <v>3468</v>
      </c>
      <c r="O5043" s="34" t="s">
        <v>17746</v>
      </c>
      <c r="P5043" s="69">
        <v>6752</v>
      </c>
      <c r="Q5043" s="34" t="s">
        <v>17805</v>
      </c>
      <c r="R5043" s="34" t="s">
        <v>17806</v>
      </c>
      <c r="S5043" s="69">
        <v>31410</v>
      </c>
      <c r="T5043" s="70" t="s">
        <v>17807</v>
      </c>
      <c r="U5043" s="34" t="s">
        <v>4713</v>
      </c>
      <c r="V5043" s="34" t="s">
        <v>4713</v>
      </c>
      <c r="W5043" s="34" t="s">
        <v>17789</v>
      </c>
      <c r="X5043" s="34" t="s">
        <v>3468</v>
      </c>
    </row>
    <row r="5044" spans="14:24" x14ac:dyDescent="0.25">
      <c r="N5044" s="34" t="s">
        <v>3468</v>
      </c>
      <c r="O5044" s="34" t="s">
        <v>17746</v>
      </c>
      <c r="P5044" s="69">
        <v>6752</v>
      </c>
      <c r="Q5044" s="34" t="s">
        <v>17805</v>
      </c>
      <c r="R5044" s="34" t="s">
        <v>17808</v>
      </c>
      <c r="S5044" s="69">
        <v>53374</v>
      </c>
      <c r="T5044" s="70" t="s">
        <v>17809</v>
      </c>
      <c r="U5044" s="34" t="s">
        <v>4713</v>
      </c>
      <c r="V5044" s="34" t="s">
        <v>4713</v>
      </c>
      <c r="W5044" s="34" t="s">
        <v>17789</v>
      </c>
      <c r="X5044" s="34" t="s">
        <v>3468</v>
      </c>
    </row>
    <row r="5045" spans="14:24" x14ac:dyDescent="0.25">
      <c r="N5045" s="34" t="s">
        <v>3468</v>
      </c>
      <c r="O5045" s="34" t="s">
        <v>17746</v>
      </c>
      <c r="P5045" s="69">
        <v>6752</v>
      </c>
      <c r="Q5045" s="34" t="s">
        <v>17805</v>
      </c>
      <c r="R5045" s="34" t="s">
        <v>17810</v>
      </c>
      <c r="S5045" s="69">
        <v>31422</v>
      </c>
      <c r="T5045" s="70" t="s">
        <v>17804</v>
      </c>
      <c r="U5045" s="34" t="s">
        <v>4713</v>
      </c>
      <c r="V5045" s="34" t="s">
        <v>4713</v>
      </c>
      <c r="W5045" s="34" t="s">
        <v>17789</v>
      </c>
      <c r="X5045" s="34" t="s">
        <v>3468</v>
      </c>
    </row>
    <row r="5046" spans="14:24" x14ac:dyDescent="0.25">
      <c r="N5046" s="34" t="s">
        <v>3468</v>
      </c>
      <c r="O5046" s="34" t="s">
        <v>17746</v>
      </c>
      <c r="P5046" s="69">
        <v>6753</v>
      </c>
      <c r="Q5046" s="34" t="s">
        <v>17811</v>
      </c>
      <c r="R5046" s="34" t="s">
        <v>17812</v>
      </c>
      <c r="S5046" s="69">
        <v>23185</v>
      </c>
      <c r="T5046" s="70" t="s">
        <v>17813</v>
      </c>
      <c r="U5046" s="34" t="s">
        <v>4713</v>
      </c>
      <c r="V5046" s="34" t="s">
        <v>4713</v>
      </c>
      <c r="W5046" s="34" t="s">
        <v>17814</v>
      </c>
      <c r="X5046" s="34" t="s">
        <v>3468</v>
      </c>
    </row>
    <row r="5047" spans="14:24" x14ac:dyDescent="0.25">
      <c r="N5047" s="34" t="s">
        <v>3468</v>
      </c>
      <c r="O5047" s="34" t="s">
        <v>17746</v>
      </c>
      <c r="P5047" s="69">
        <v>6753</v>
      </c>
      <c r="Q5047" s="34" t="s">
        <v>17811</v>
      </c>
      <c r="R5047" s="34" t="s">
        <v>17815</v>
      </c>
      <c r="S5047" s="69">
        <v>23092</v>
      </c>
      <c r="T5047" s="70" t="s">
        <v>17816</v>
      </c>
      <c r="U5047" s="34" t="s">
        <v>4713</v>
      </c>
      <c r="V5047" s="34" t="s">
        <v>4713</v>
      </c>
      <c r="W5047" s="34" t="s">
        <v>17814</v>
      </c>
      <c r="X5047" s="34" t="s">
        <v>3468</v>
      </c>
    </row>
    <row r="5048" spans="14:24" x14ac:dyDescent="0.25">
      <c r="N5048" s="34" t="s">
        <v>3468</v>
      </c>
      <c r="O5048" s="34" t="s">
        <v>17746</v>
      </c>
      <c r="P5048" s="69">
        <v>6753</v>
      </c>
      <c r="Q5048" s="34" t="s">
        <v>17811</v>
      </c>
      <c r="R5048" s="34" t="s">
        <v>17817</v>
      </c>
      <c r="S5048" s="69">
        <v>23145</v>
      </c>
      <c r="T5048" s="70" t="s">
        <v>17818</v>
      </c>
      <c r="U5048" s="34" t="s">
        <v>4713</v>
      </c>
      <c r="V5048" s="34" t="s">
        <v>4713</v>
      </c>
      <c r="W5048" s="34" t="s">
        <v>17814</v>
      </c>
      <c r="X5048" s="34" t="s">
        <v>3468</v>
      </c>
    </row>
    <row r="5049" spans="14:24" x14ac:dyDescent="0.25">
      <c r="N5049" s="34" t="s">
        <v>3468</v>
      </c>
      <c r="O5049" s="34" t="s">
        <v>17746</v>
      </c>
      <c r="P5049" s="69">
        <v>6753</v>
      </c>
      <c r="Q5049" s="34" t="s">
        <v>17811</v>
      </c>
      <c r="R5049" s="34" t="s">
        <v>17819</v>
      </c>
      <c r="S5049" s="69">
        <v>23146</v>
      </c>
      <c r="T5049" s="34" t="s">
        <v>17820</v>
      </c>
      <c r="U5049" s="34" t="s">
        <v>4713</v>
      </c>
      <c r="V5049" s="34" t="s">
        <v>4713</v>
      </c>
      <c r="W5049" s="34" t="s">
        <v>4714</v>
      </c>
      <c r="X5049" s="34" t="s">
        <v>3468</v>
      </c>
    </row>
    <row r="5050" spans="14:24" x14ac:dyDescent="0.25">
      <c r="N5050" s="34" t="s">
        <v>3468</v>
      </c>
      <c r="O5050" s="34" t="s">
        <v>17746</v>
      </c>
      <c r="P5050" s="69">
        <v>6753</v>
      </c>
      <c r="Q5050" s="34" t="s">
        <v>17811</v>
      </c>
      <c r="R5050" s="34" t="s">
        <v>17821</v>
      </c>
      <c r="S5050" s="69">
        <v>23147</v>
      </c>
      <c r="T5050" s="70" t="s">
        <v>17822</v>
      </c>
      <c r="U5050" s="34" t="s">
        <v>4713</v>
      </c>
      <c r="V5050" s="34" t="s">
        <v>4713</v>
      </c>
      <c r="W5050" s="34" t="s">
        <v>17814</v>
      </c>
      <c r="X5050" s="34" t="s">
        <v>3468</v>
      </c>
    </row>
    <row r="5051" spans="14:24" x14ac:dyDescent="0.25">
      <c r="N5051" s="34" t="s">
        <v>3468</v>
      </c>
      <c r="O5051" s="34" t="s">
        <v>17746</v>
      </c>
      <c r="P5051" s="69">
        <v>6754</v>
      </c>
      <c r="Q5051" s="34" t="s">
        <v>17823</v>
      </c>
      <c r="R5051" s="34" t="s">
        <v>17824</v>
      </c>
      <c r="S5051" s="69">
        <v>23081</v>
      </c>
      <c r="T5051" s="70" t="s">
        <v>17825</v>
      </c>
      <c r="U5051" s="34" t="s">
        <v>4713</v>
      </c>
      <c r="V5051" s="34" t="s">
        <v>4713</v>
      </c>
      <c r="W5051" s="34" t="s">
        <v>4714</v>
      </c>
      <c r="X5051" s="34" t="s">
        <v>3468</v>
      </c>
    </row>
    <row r="5052" spans="14:24" x14ac:dyDescent="0.25">
      <c r="N5052" s="34" t="s">
        <v>3468</v>
      </c>
      <c r="O5052" s="34" t="s">
        <v>17746</v>
      </c>
      <c r="P5052" s="69">
        <v>6754</v>
      </c>
      <c r="Q5052" s="34" t="s">
        <v>17823</v>
      </c>
      <c r="R5052" s="34" t="s">
        <v>17826</v>
      </c>
      <c r="S5052" s="69">
        <v>23141</v>
      </c>
      <c r="T5052" s="34" t="s">
        <v>17827</v>
      </c>
      <c r="U5052" s="34" t="s">
        <v>4713</v>
      </c>
      <c r="V5052" s="34" t="s">
        <v>4713</v>
      </c>
      <c r="W5052" s="34" t="s">
        <v>17814</v>
      </c>
      <c r="X5052" s="34" t="s">
        <v>3468</v>
      </c>
    </row>
    <row r="5053" spans="14:24" x14ac:dyDescent="0.25">
      <c r="N5053" s="34" t="s">
        <v>3468</v>
      </c>
      <c r="O5053" s="34" t="s">
        <v>17746</v>
      </c>
      <c r="P5053" s="69">
        <v>6754</v>
      </c>
      <c r="Q5053" s="34" t="s">
        <v>17823</v>
      </c>
      <c r="R5053" s="34" t="s">
        <v>17828</v>
      </c>
      <c r="S5053" s="69">
        <v>23175</v>
      </c>
      <c r="T5053" s="70" t="s">
        <v>17829</v>
      </c>
      <c r="U5053" s="34" t="s">
        <v>4713</v>
      </c>
      <c r="V5053" s="34" t="s">
        <v>4713</v>
      </c>
      <c r="W5053" s="34" t="s">
        <v>17814</v>
      </c>
      <c r="X5053" s="34" t="s">
        <v>3468</v>
      </c>
    </row>
    <row r="5054" spans="14:24" x14ac:dyDescent="0.25">
      <c r="N5054" s="34" t="s">
        <v>3468</v>
      </c>
      <c r="O5054" s="34" t="s">
        <v>17746</v>
      </c>
      <c r="P5054" s="69">
        <v>6755</v>
      </c>
      <c r="Q5054" s="34" t="s">
        <v>17830</v>
      </c>
      <c r="R5054" s="34" t="s">
        <v>17831</v>
      </c>
      <c r="S5054" s="69">
        <v>53315</v>
      </c>
      <c r="T5054" s="70" t="s">
        <v>17832</v>
      </c>
      <c r="U5054" s="34" t="s">
        <v>4713</v>
      </c>
      <c r="V5054" s="34" t="s">
        <v>4713</v>
      </c>
      <c r="W5054" s="34" t="s">
        <v>4714</v>
      </c>
      <c r="X5054" s="34" t="s">
        <v>3468</v>
      </c>
    </row>
    <row r="5055" spans="14:24" x14ac:dyDescent="0.25">
      <c r="N5055" s="34" t="s">
        <v>3468</v>
      </c>
      <c r="O5055" s="34" t="s">
        <v>17746</v>
      </c>
      <c r="P5055" s="69">
        <v>6755</v>
      </c>
      <c r="Q5055" s="34" t="s">
        <v>17830</v>
      </c>
      <c r="R5055" s="34" t="s">
        <v>17833</v>
      </c>
      <c r="S5055" s="69">
        <v>23090</v>
      </c>
      <c r="T5055" s="34" t="s">
        <v>17820</v>
      </c>
      <c r="U5055" s="34" t="s">
        <v>4713</v>
      </c>
      <c r="V5055" s="34" t="s">
        <v>4713</v>
      </c>
      <c r="W5055" s="34" t="s">
        <v>17814</v>
      </c>
      <c r="X5055" s="34" t="s">
        <v>3468</v>
      </c>
    </row>
    <row r="5056" spans="14:24" x14ac:dyDescent="0.25">
      <c r="N5056" s="34" t="s">
        <v>3468</v>
      </c>
      <c r="O5056" s="34" t="s">
        <v>17746</v>
      </c>
      <c r="P5056" s="69">
        <v>6755</v>
      </c>
      <c r="Q5056" s="34" t="s">
        <v>17830</v>
      </c>
      <c r="R5056" s="34" t="s">
        <v>17834</v>
      </c>
      <c r="S5056" s="69">
        <v>53201</v>
      </c>
      <c r="T5056" s="70" t="s">
        <v>17835</v>
      </c>
      <c r="U5056" s="34" t="s">
        <v>4713</v>
      </c>
      <c r="V5056" s="34" t="s">
        <v>4713</v>
      </c>
      <c r="W5056" s="34" t="s">
        <v>17814</v>
      </c>
      <c r="X5056" s="34" t="s">
        <v>3468</v>
      </c>
    </row>
    <row r="5057" spans="14:24" x14ac:dyDescent="0.25">
      <c r="N5057" s="34" t="s">
        <v>3468</v>
      </c>
      <c r="O5057" s="34" t="s">
        <v>17746</v>
      </c>
      <c r="P5057" s="69">
        <v>6755</v>
      </c>
      <c r="Q5057" s="34" t="s">
        <v>17830</v>
      </c>
      <c r="R5057" s="34" t="s">
        <v>17836</v>
      </c>
      <c r="S5057" s="69">
        <v>53304</v>
      </c>
      <c r="T5057" s="70" t="s">
        <v>17837</v>
      </c>
      <c r="U5057" s="34" t="s">
        <v>4713</v>
      </c>
      <c r="V5057" s="34" t="s">
        <v>4713</v>
      </c>
      <c r="W5057" s="34" t="s">
        <v>4714</v>
      </c>
      <c r="X5057" s="34" t="s">
        <v>3468</v>
      </c>
    </row>
    <row r="5058" spans="14:24" x14ac:dyDescent="0.25">
      <c r="N5058" s="34" t="s">
        <v>3468</v>
      </c>
      <c r="O5058" s="34" t="s">
        <v>17838</v>
      </c>
      <c r="P5058" s="69">
        <v>2318</v>
      </c>
      <c r="Q5058" s="34" t="s">
        <v>17839</v>
      </c>
      <c r="R5058" s="34" t="s">
        <v>17840</v>
      </c>
      <c r="S5058" s="69">
        <v>30022</v>
      </c>
      <c r="T5058" s="70" t="s">
        <v>17841</v>
      </c>
      <c r="U5058" s="34" t="s">
        <v>5027</v>
      </c>
      <c r="V5058" s="34" t="s">
        <v>5027</v>
      </c>
      <c r="W5058" s="34" t="s">
        <v>17842</v>
      </c>
      <c r="X5058" s="34" t="s">
        <v>3468</v>
      </c>
    </row>
    <row r="5059" spans="14:24" x14ac:dyDescent="0.25">
      <c r="N5059" s="34" t="s">
        <v>3468</v>
      </c>
      <c r="O5059" s="34" t="s">
        <v>17838</v>
      </c>
      <c r="P5059" s="69">
        <v>2318</v>
      </c>
      <c r="Q5059" s="34" t="s">
        <v>17839</v>
      </c>
      <c r="R5059" s="34" t="s">
        <v>17843</v>
      </c>
      <c r="S5059" s="69">
        <v>30023</v>
      </c>
      <c r="T5059" s="70" t="s">
        <v>17844</v>
      </c>
      <c r="U5059" s="34" t="s">
        <v>5027</v>
      </c>
      <c r="V5059" s="34" t="s">
        <v>5027</v>
      </c>
      <c r="W5059" s="34" t="s">
        <v>17845</v>
      </c>
      <c r="X5059" s="34" t="s">
        <v>3468</v>
      </c>
    </row>
    <row r="5060" spans="14:24" x14ac:dyDescent="0.25">
      <c r="N5060" s="34" t="s">
        <v>3468</v>
      </c>
      <c r="O5060" s="34" t="s">
        <v>17838</v>
      </c>
      <c r="P5060" s="69">
        <v>2318</v>
      </c>
      <c r="Q5060" s="34" t="s">
        <v>17839</v>
      </c>
      <c r="R5060" s="34" t="s">
        <v>17846</v>
      </c>
      <c r="S5060" s="69">
        <v>30056</v>
      </c>
      <c r="T5060" s="70" t="s">
        <v>17847</v>
      </c>
      <c r="U5060" s="34" t="s">
        <v>5027</v>
      </c>
      <c r="V5060" s="34" t="s">
        <v>5027</v>
      </c>
      <c r="W5060" s="34" t="s">
        <v>17848</v>
      </c>
      <c r="X5060" s="34" t="s">
        <v>3468</v>
      </c>
    </row>
    <row r="5061" spans="14:24" x14ac:dyDescent="0.25">
      <c r="N5061" s="34" t="s">
        <v>3468</v>
      </c>
      <c r="O5061" s="34" t="s">
        <v>17838</v>
      </c>
      <c r="P5061" s="69">
        <v>6715</v>
      </c>
      <c r="Q5061" s="34" t="s">
        <v>17849</v>
      </c>
      <c r="R5061" s="34" t="s">
        <v>17850</v>
      </c>
      <c r="S5061" s="69">
        <v>29990</v>
      </c>
      <c r="T5061" s="70" t="s">
        <v>17851</v>
      </c>
      <c r="U5061" s="34" t="s">
        <v>5027</v>
      </c>
      <c r="V5061" s="34" t="s">
        <v>5027</v>
      </c>
      <c r="W5061" s="34" t="s">
        <v>17852</v>
      </c>
      <c r="X5061" s="34" t="s">
        <v>3468</v>
      </c>
    </row>
    <row r="5062" spans="14:24" x14ac:dyDescent="0.25">
      <c r="N5062" s="34" t="s">
        <v>3468</v>
      </c>
      <c r="O5062" s="34" t="s">
        <v>17838</v>
      </c>
      <c r="P5062" s="69">
        <v>6715</v>
      </c>
      <c r="Q5062" s="34" t="s">
        <v>17849</v>
      </c>
      <c r="R5062" s="34" t="s">
        <v>17853</v>
      </c>
      <c r="S5062" s="69">
        <v>30001</v>
      </c>
      <c r="T5062" s="70" t="s">
        <v>17854</v>
      </c>
      <c r="U5062" s="34" t="s">
        <v>4644</v>
      </c>
      <c r="V5062" s="34" t="s">
        <v>4645</v>
      </c>
      <c r="W5062" s="34" t="s">
        <v>17855</v>
      </c>
      <c r="X5062" s="34" t="s">
        <v>3468</v>
      </c>
    </row>
    <row r="5063" spans="14:24" x14ac:dyDescent="0.25">
      <c r="N5063" s="34" t="s">
        <v>3468</v>
      </c>
      <c r="O5063" s="34" t="s">
        <v>17838</v>
      </c>
      <c r="P5063" s="69">
        <v>6715</v>
      </c>
      <c r="Q5063" s="34" t="s">
        <v>17849</v>
      </c>
      <c r="R5063" s="34" t="s">
        <v>17856</v>
      </c>
      <c r="S5063" s="69">
        <v>29991</v>
      </c>
      <c r="T5063" s="70" t="s">
        <v>17857</v>
      </c>
      <c r="U5063" s="34" t="s">
        <v>4644</v>
      </c>
      <c r="V5063" s="34" t="s">
        <v>4645</v>
      </c>
      <c r="W5063" s="34" t="s">
        <v>17852</v>
      </c>
      <c r="X5063" s="34" t="s">
        <v>3468</v>
      </c>
    </row>
    <row r="5064" spans="14:24" x14ac:dyDescent="0.25">
      <c r="N5064" s="34" t="s">
        <v>3468</v>
      </c>
      <c r="O5064" s="34" t="s">
        <v>17858</v>
      </c>
      <c r="P5064" s="69">
        <v>7866</v>
      </c>
      <c r="Q5064" s="34" t="s">
        <v>17859</v>
      </c>
      <c r="R5064" s="34" t="s">
        <v>17860</v>
      </c>
      <c r="S5064" s="69">
        <v>34408</v>
      </c>
      <c r="T5064" s="70" t="s">
        <v>17861</v>
      </c>
      <c r="U5064" s="34" t="s">
        <v>4638</v>
      </c>
      <c r="V5064" s="34" t="s">
        <v>4639</v>
      </c>
      <c r="W5064" s="34" t="s">
        <v>17862</v>
      </c>
      <c r="X5064" s="34" t="s">
        <v>3468</v>
      </c>
    </row>
    <row r="5065" spans="14:24" x14ac:dyDescent="0.25">
      <c r="N5065" s="34" t="s">
        <v>3468</v>
      </c>
      <c r="O5065" s="34" t="s">
        <v>17858</v>
      </c>
      <c r="P5065" s="69">
        <v>7866</v>
      </c>
      <c r="Q5065" s="34" t="s">
        <v>17859</v>
      </c>
      <c r="R5065" s="34" t="s">
        <v>17863</v>
      </c>
      <c r="S5065" s="69">
        <v>34410</v>
      </c>
      <c r="T5065" s="70" t="s">
        <v>17864</v>
      </c>
      <c r="U5065" s="34" t="s">
        <v>4638</v>
      </c>
      <c r="V5065" s="34" t="s">
        <v>4639</v>
      </c>
      <c r="W5065" s="34" t="s">
        <v>17862</v>
      </c>
      <c r="X5065" s="34" t="s">
        <v>3468</v>
      </c>
    </row>
    <row r="5066" spans="14:24" x14ac:dyDescent="0.25">
      <c r="N5066" s="34" t="s">
        <v>3468</v>
      </c>
      <c r="O5066" s="34" t="s">
        <v>17858</v>
      </c>
      <c r="P5066" s="69">
        <v>7866</v>
      </c>
      <c r="Q5066" s="34" t="s">
        <v>17859</v>
      </c>
      <c r="R5066" s="34" t="s">
        <v>17865</v>
      </c>
      <c r="S5066" s="69">
        <v>34411</v>
      </c>
      <c r="T5066" s="70" t="s">
        <v>17866</v>
      </c>
      <c r="U5066" s="34" t="s">
        <v>4638</v>
      </c>
      <c r="V5066" s="34" t="s">
        <v>4639</v>
      </c>
      <c r="W5066" s="34" t="s">
        <v>17867</v>
      </c>
      <c r="X5066" s="34" t="s">
        <v>3468</v>
      </c>
    </row>
    <row r="5067" spans="14:24" x14ac:dyDescent="0.25">
      <c r="N5067" s="34" t="s">
        <v>3468</v>
      </c>
      <c r="O5067" s="34" t="s">
        <v>17858</v>
      </c>
      <c r="P5067" s="69">
        <v>7866</v>
      </c>
      <c r="Q5067" s="34" t="s">
        <v>17859</v>
      </c>
      <c r="R5067" s="34" t="s">
        <v>17868</v>
      </c>
      <c r="S5067" s="69">
        <v>34444</v>
      </c>
      <c r="T5067" s="70" t="s">
        <v>17869</v>
      </c>
      <c r="U5067" s="34" t="s">
        <v>4638</v>
      </c>
      <c r="V5067" s="34" t="s">
        <v>4639</v>
      </c>
      <c r="W5067" s="34" t="s">
        <v>17867</v>
      </c>
      <c r="X5067" s="34" t="s">
        <v>3468</v>
      </c>
    </row>
    <row r="5068" spans="14:24" x14ac:dyDescent="0.25">
      <c r="N5068" s="34" t="s">
        <v>3468</v>
      </c>
      <c r="O5068" s="34" t="s">
        <v>17858</v>
      </c>
      <c r="P5068" s="69">
        <v>7866</v>
      </c>
      <c r="Q5068" s="34" t="s">
        <v>17859</v>
      </c>
      <c r="R5068" s="34" t="s">
        <v>17870</v>
      </c>
      <c r="S5068" s="69">
        <v>34445</v>
      </c>
      <c r="T5068" s="70" t="s">
        <v>17871</v>
      </c>
      <c r="U5068" s="34" t="s">
        <v>4638</v>
      </c>
      <c r="V5068" s="34" t="s">
        <v>4639</v>
      </c>
      <c r="W5068" s="34" t="s">
        <v>17867</v>
      </c>
      <c r="X5068" s="34" t="s">
        <v>3468</v>
      </c>
    </row>
    <row r="5069" spans="14:24" x14ac:dyDescent="0.25">
      <c r="N5069" s="34" t="s">
        <v>3468</v>
      </c>
      <c r="O5069" s="34" t="s">
        <v>17858</v>
      </c>
      <c r="P5069" s="69">
        <v>7866</v>
      </c>
      <c r="Q5069" s="34" t="s">
        <v>17859</v>
      </c>
      <c r="R5069" s="34" t="s">
        <v>17872</v>
      </c>
      <c r="S5069" s="69">
        <v>34629</v>
      </c>
      <c r="T5069" s="70" t="s">
        <v>17873</v>
      </c>
      <c r="U5069" s="34" t="s">
        <v>4638</v>
      </c>
      <c r="V5069" s="34" t="s">
        <v>4639</v>
      </c>
      <c r="W5069" s="34" t="s">
        <v>17874</v>
      </c>
      <c r="X5069" s="34" t="s">
        <v>3468</v>
      </c>
    </row>
    <row r="5070" spans="14:24" x14ac:dyDescent="0.25">
      <c r="N5070" s="34" t="s">
        <v>3468</v>
      </c>
      <c r="O5070" s="34" t="s">
        <v>17858</v>
      </c>
      <c r="P5070" s="69">
        <v>7866</v>
      </c>
      <c r="Q5070" s="34" t="s">
        <v>17859</v>
      </c>
      <c r="R5070" s="34" t="s">
        <v>17875</v>
      </c>
      <c r="S5070" s="69">
        <v>34631</v>
      </c>
      <c r="T5070" s="70" t="s">
        <v>17876</v>
      </c>
      <c r="U5070" s="34" t="s">
        <v>4638</v>
      </c>
      <c r="V5070" s="34" t="s">
        <v>4639</v>
      </c>
      <c r="W5070" s="34" t="s">
        <v>17862</v>
      </c>
      <c r="X5070" s="34" t="s">
        <v>3468</v>
      </c>
    </row>
    <row r="5071" spans="14:24" x14ac:dyDescent="0.25">
      <c r="N5071" s="34" t="s">
        <v>3468</v>
      </c>
      <c r="O5071" s="34" t="s">
        <v>17858</v>
      </c>
      <c r="P5071" s="69">
        <v>7866</v>
      </c>
      <c r="Q5071" s="34" t="s">
        <v>17859</v>
      </c>
      <c r="R5071" s="34" t="s">
        <v>17877</v>
      </c>
      <c r="S5071" s="69">
        <v>34633</v>
      </c>
      <c r="T5071" s="70" t="s">
        <v>17878</v>
      </c>
      <c r="U5071" s="34" t="s">
        <v>4638</v>
      </c>
      <c r="V5071" s="34" t="s">
        <v>4639</v>
      </c>
      <c r="W5071" s="34" t="s">
        <v>17862</v>
      </c>
      <c r="X5071" s="34" t="s">
        <v>3468</v>
      </c>
    </row>
    <row r="5072" spans="14:24" x14ac:dyDescent="0.25">
      <c r="N5072" s="34" t="s">
        <v>3468</v>
      </c>
      <c r="O5072" s="34" t="s">
        <v>17858</v>
      </c>
      <c r="P5072" s="69">
        <v>7866</v>
      </c>
      <c r="Q5072" s="34" t="s">
        <v>17859</v>
      </c>
      <c r="R5072" s="34" t="s">
        <v>17879</v>
      </c>
      <c r="S5072" s="69">
        <v>36984</v>
      </c>
      <c r="T5072" s="70" t="s">
        <v>17880</v>
      </c>
      <c r="U5072" s="34" t="s">
        <v>5017</v>
      </c>
      <c r="V5072" s="34" t="s">
        <v>5017</v>
      </c>
      <c r="W5072" s="34" t="s">
        <v>17881</v>
      </c>
      <c r="X5072" s="34" t="s">
        <v>3468</v>
      </c>
    </row>
    <row r="5073" spans="14:24" x14ac:dyDescent="0.25">
      <c r="N5073" s="34" t="s">
        <v>3468</v>
      </c>
      <c r="O5073" s="34" t="s">
        <v>17858</v>
      </c>
      <c r="P5073" s="69">
        <v>7867</v>
      </c>
      <c r="Q5073" s="34" t="s">
        <v>17882</v>
      </c>
      <c r="R5073" s="34" t="s">
        <v>17883</v>
      </c>
      <c r="S5073" s="69">
        <v>42692</v>
      </c>
      <c r="T5073" s="70" t="s">
        <v>17884</v>
      </c>
      <c r="U5073" s="34" t="s">
        <v>4638</v>
      </c>
      <c r="V5073" s="34" t="s">
        <v>4639</v>
      </c>
      <c r="W5073" s="70" t="s">
        <v>17885</v>
      </c>
      <c r="X5073" s="34" t="s">
        <v>3468</v>
      </c>
    </row>
    <row r="5074" spans="14:24" x14ac:dyDescent="0.25">
      <c r="N5074" s="34" t="s">
        <v>3468</v>
      </c>
      <c r="O5074" s="34" t="s">
        <v>17858</v>
      </c>
      <c r="P5074" s="69">
        <v>7868</v>
      </c>
      <c r="Q5074" s="34" t="s">
        <v>17886</v>
      </c>
      <c r="R5074" s="34" t="s">
        <v>17887</v>
      </c>
      <c r="S5074" s="69">
        <v>42654</v>
      </c>
      <c r="T5074" s="70" t="s">
        <v>17888</v>
      </c>
      <c r="U5074" s="34" t="s">
        <v>4638</v>
      </c>
      <c r="V5074" s="34" t="s">
        <v>4639</v>
      </c>
      <c r="W5074" s="70" t="s">
        <v>17889</v>
      </c>
      <c r="X5074" s="34" t="s">
        <v>3468</v>
      </c>
    </row>
    <row r="5075" spans="14:24" x14ac:dyDescent="0.25">
      <c r="N5075" s="34" t="s">
        <v>3468</v>
      </c>
      <c r="O5075" s="34" t="s">
        <v>17858</v>
      </c>
      <c r="P5075" s="69">
        <v>7869</v>
      </c>
      <c r="Q5075" s="34" t="s">
        <v>17890</v>
      </c>
      <c r="R5075" s="34" t="s">
        <v>17891</v>
      </c>
      <c r="S5075" s="69">
        <v>43279</v>
      </c>
      <c r="T5075" s="70" t="s">
        <v>17892</v>
      </c>
      <c r="U5075" s="34" t="s">
        <v>4638</v>
      </c>
      <c r="V5075" s="34" t="s">
        <v>4639</v>
      </c>
      <c r="W5075" s="70" t="s">
        <v>17893</v>
      </c>
      <c r="X5075" s="34" t="s">
        <v>3468</v>
      </c>
    </row>
    <row r="5076" spans="14:24" x14ac:dyDescent="0.25">
      <c r="N5076" s="34" t="s">
        <v>3468</v>
      </c>
      <c r="O5076" s="34" t="s">
        <v>17858</v>
      </c>
      <c r="P5076" s="69">
        <v>8091</v>
      </c>
      <c r="Q5076" s="34" t="s">
        <v>17894</v>
      </c>
      <c r="R5076" s="34" t="s">
        <v>17895</v>
      </c>
      <c r="S5076" s="69">
        <v>45532</v>
      </c>
      <c r="T5076" s="70" t="s">
        <v>17896</v>
      </c>
      <c r="U5076" s="34" t="s">
        <v>5037</v>
      </c>
      <c r="V5076" s="34" t="s">
        <v>5037</v>
      </c>
      <c r="W5076" s="34" t="s">
        <v>17897</v>
      </c>
      <c r="X5076" s="34" t="s">
        <v>3468</v>
      </c>
    </row>
    <row r="5077" spans="14:24" x14ac:dyDescent="0.25">
      <c r="N5077" s="34" t="s">
        <v>3468</v>
      </c>
      <c r="O5077" s="34" t="s">
        <v>17898</v>
      </c>
      <c r="P5077" s="69">
        <v>4321</v>
      </c>
      <c r="Q5077" s="34" t="s">
        <v>17899</v>
      </c>
      <c r="R5077" s="34" t="s">
        <v>17900</v>
      </c>
      <c r="S5077" s="69">
        <v>10092</v>
      </c>
      <c r="T5077" s="34" t="s">
        <v>17901</v>
      </c>
      <c r="U5077" s="34" t="s">
        <v>5027</v>
      </c>
      <c r="V5077" s="34" t="s">
        <v>5027</v>
      </c>
      <c r="W5077" s="34" t="s">
        <v>17902</v>
      </c>
      <c r="X5077" s="34" t="s">
        <v>3468</v>
      </c>
    </row>
    <row r="5078" spans="14:24" x14ac:dyDescent="0.25">
      <c r="N5078" s="34" t="s">
        <v>3468</v>
      </c>
      <c r="O5078" s="34" t="s">
        <v>17903</v>
      </c>
      <c r="P5078" s="69">
        <v>3907</v>
      </c>
      <c r="Q5078" s="34" t="s">
        <v>17904</v>
      </c>
      <c r="R5078" s="34" t="s">
        <v>17905</v>
      </c>
      <c r="S5078" s="69">
        <v>20809</v>
      </c>
      <c r="T5078" s="34" t="s">
        <v>17906</v>
      </c>
      <c r="U5078" s="34" t="s">
        <v>5037</v>
      </c>
      <c r="V5078" s="34" t="s">
        <v>5037</v>
      </c>
      <c r="W5078" s="34" t="s">
        <v>17907</v>
      </c>
      <c r="X5078" s="34" t="s">
        <v>3468</v>
      </c>
    </row>
    <row r="5079" spans="14:24" x14ac:dyDescent="0.25">
      <c r="N5079" s="34" t="s">
        <v>3468</v>
      </c>
      <c r="O5079" s="34" t="s">
        <v>17903</v>
      </c>
      <c r="P5079" s="69">
        <v>4502</v>
      </c>
      <c r="Q5079" s="34" t="s">
        <v>17908</v>
      </c>
      <c r="R5079" s="34" t="s">
        <v>17909</v>
      </c>
      <c r="S5079" s="69">
        <v>20827</v>
      </c>
      <c r="T5079" s="34" t="s">
        <v>17910</v>
      </c>
      <c r="U5079" s="34" t="s">
        <v>5037</v>
      </c>
      <c r="V5079" s="34" t="s">
        <v>5037</v>
      </c>
      <c r="W5079" s="34" t="s">
        <v>17907</v>
      </c>
      <c r="X5079" s="34" t="s">
        <v>3468</v>
      </c>
    </row>
    <row r="5080" spans="14:24" x14ac:dyDescent="0.25">
      <c r="N5080" s="34" t="s">
        <v>3468</v>
      </c>
      <c r="O5080" s="34" t="s">
        <v>17903</v>
      </c>
      <c r="P5080" s="69">
        <v>6325</v>
      </c>
      <c r="Q5080" s="34" t="s">
        <v>17911</v>
      </c>
      <c r="R5080" s="34" t="s">
        <v>17912</v>
      </c>
      <c r="S5080" s="69">
        <v>19538</v>
      </c>
      <c r="T5080" s="34" t="s">
        <v>17906</v>
      </c>
      <c r="U5080" s="34" t="s">
        <v>4644</v>
      </c>
      <c r="V5080" s="34" t="s">
        <v>4645</v>
      </c>
      <c r="W5080" s="34" t="s">
        <v>17913</v>
      </c>
      <c r="X5080" s="34" t="s">
        <v>3468</v>
      </c>
    </row>
    <row r="5081" spans="14:24" x14ac:dyDescent="0.25">
      <c r="N5081" s="34" t="s">
        <v>3468</v>
      </c>
      <c r="O5081" s="34" t="s">
        <v>17903</v>
      </c>
      <c r="P5081" s="69">
        <v>6326</v>
      </c>
      <c r="Q5081" s="34" t="s">
        <v>17914</v>
      </c>
      <c r="R5081" s="34" t="s">
        <v>17915</v>
      </c>
      <c r="S5081" s="69">
        <v>19509</v>
      </c>
      <c r="T5081" s="34" t="s">
        <v>17916</v>
      </c>
      <c r="U5081" s="34" t="s">
        <v>4644</v>
      </c>
      <c r="V5081" s="34" t="s">
        <v>4645</v>
      </c>
      <c r="W5081" s="34" t="s">
        <v>17917</v>
      </c>
      <c r="X5081" s="34" t="s">
        <v>3468</v>
      </c>
    </row>
    <row r="5082" spans="14:24" x14ac:dyDescent="0.25">
      <c r="N5082" s="34" t="s">
        <v>3468</v>
      </c>
      <c r="O5082" s="34" t="s">
        <v>17918</v>
      </c>
      <c r="P5082" s="69">
        <v>2313</v>
      </c>
      <c r="Q5082" s="34" t="s">
        <v>17919</v>
      </c>
      <c r="R5082" s="34" t="s">
        <v>17920</v>
      </c>
      <c r="S5082" s="69">
        <v>27739</v>
      </c>
      <c r="T5082" s="70" t="s">
        <v>17921</v>
      </c>
      <c r="U5082" s="34" t="s">
        <v>5027</v>
      </c>
      <c r="V5082" s="34" t="s">
        <v>5027</v>
      </c>
      <c r="W5082" s="34" t="s">
        <v>17922</v>
      </c>
      <c r="X5082" s="34" t="s">
        <v>3468</v>
      </c>
    </row>
    <row r="5083" spans="14:24" x14ac:dyDescent="0.25">
      <c r="N5083" s="34" t="s">
        <v>3468</v>
      </c>
      <c r="O5083" s="34" t="s">
        <v>17923</v>
      </c>
      <c r="P5083" s="69">
        <v>2309</v>
      </c>
      <c r="Q5083" s="34" t="s">
        <v>17924</v>
      </c>
      <c r="R5083" s="34" t="s">
        <v>17925</v>
      </c>
      <c r="S5083" s="69">
        <v>18152</v>
      </c>
      <c r="T5083" s="34" t="s">
        <v>17926</v>
      </c>
      <c r="U5083" s="34" t="s">
        <v>5037</v>
      </c>
      <c r="V5083" s="34" t="s">
        <v>5037</v>
      </c>
      <c r="W5083" s="34" t="s">
        <v>17927</v>
      </c>
      <c r="X5083" s="34" t="s">
        <v>3468</v>
      </c>
    </row>
    <row r="5084" spans="14:24" x14ac:dyDescent="0.25">
      <c r="N5084" s="34" t="s">
        <v>3468</v>
      </c>
      <c r="O5084" s="34" t="s">
        <v>17923</v>
      </c>
      <c r="P5084" s="69">
        <v>4994</v>
      </c>
      <c r="Q5084" s="34" t="s">
        <v>17928</v>
      </c>
      <c r="R5084" s="34" t="s">
        <v>17929</v>
      </c>
      <c r="S5084" s="69">
        <v>18144</v>
      </c>
      <c r="T5084" s="34" t="s">
        <v>17930</v>
      </c>
      <c r="U5084" s="34" t="s">
        <v>5037</v>
      </c>
      <c r="V5084" s="34" t="s">
        <v>5037</v>
      </c>
      <c r="W5084" s="34" t="s">
        <v>17927</v>
      </c>
      <c r="X5084" s="34" t="s">
        <v>3468</v>
      </c>
    </row>
    <row r="5085" spans="14:24" x14ac:dyDescent="0.25">
      <c r="N5085" s="34" t="s">
        <v>3468</v>
      </c>
      <c r="O5085" s="34" t="s">
        <v>17923</v>
      </c>
      <c r="P5085" s="69">
        <v>6718</v>
      </c>
      <c r="Q5085" s="34" t="s">
        <v>17931</v>
      </c>
      <c r="R5085" s="34" t="s">
        <v>17932</v>
      </c>
      <c r="S5085" s="69">
        <v>20938</v>
      </c>
      <c r="T5085" s="34" t="s">
        <v>17926</v>
      </c>
      <c r="U5085" s="34" t="s">
        <v>4644</v>
      </c>
      <c r="V5085" s="34" t="s">
        <v>4645</v>
      </c>
      <c r="W5085" s="34" t="s">
        <v>17933</v>
      </c>
      <c r="X5085" s="34" t="s">
        <v>3468</v>
      </c>
    </row>
    <row r="5086" spans="14:24" x14ac:dyDescent="0.25">
      <c r="N5086" s="34" t="s">
        <v>3468</v>
      </c>
      <c r="O5086" s="34" t="s">
        <v>17923</v>
      </c>
      <c r="P5086" s="69">
        <v>6723</v>
      </c>
      <c r="Q5086" s="34" t="s">
        <v>17934</v>
      </c>
      <c r="R5086" s="34" t="s">
        <v>17935</v>
      </c>
      <c r="S5086" s="69">
        <v>20923</v>
      </c>
      <c r="T5086" s="34" t="s">
        <v>17930</v>
      </c>
      <c r="U5086" s="34" t="s">
        <v>4644</v>
      </c>
      <c r="V5086" s="34" t="s">
        <v>4645</v>
      </c>
      <c r="W5086" s="34" t="s">
        <v>17933</v>
      </c>
      <c r="X5086" s="34" t="s">
        <v>3468</v>
      </c>
    </row>
    <row r="5087" spans="14:24" x14ac:dyDescent="0.25">
      <c r="N5087" s="34" t="s">
        <v>3468</v>
      </c>
      <c r="O5087" s="34" t="s">
        <v>17936</v>
      </c>
      <c r="P5087" s="69">
        <v>2312</v>
      </c>
      <c r="Q5087" s="34" t="s">
        <v>17937</v>
      </c>
      <c r="R5087" s="34" t="s">
        <v>17938</v>
      </c>
      <c r="S5087" s="69">
        <v>56189</v>
      </c>
      <c r="T5087" s="70" t="s">
        <v>17939</v>
      </c>
      <c r="U5087" s="34" t="s">
        <v>4638</v>
      </c>
      <c r="V5087" s="34" t="s">
        <v>4639</v>
      </c>
      <c r="W5087" s="34" t="s">
        <v>17940</v>
      </c>
      <c r="X5087" s="34" t="s">
        <v>3468</v>
      </c>
    </row>
    <row r="5088" spans="14:24" x14ac:dyDescent="0.25">
      <c r="N5088" s="34" t="s">
        <v>3468</v>
      </c>
      <c r="O5088" s="34" t="s">
        <v>17936</v>
      </c>
      <c r="P5088" s="69">
        <v>3386</v>
      </c>
      <c r="Q5088" s="34" t="s">
        <v>17941</v>
      </c>
      <c r="R5088" s="34" t="s">
        <v>17942</v>
      </c>
      <c r="S5088" s="69">
        <v>53350</v>
      </c>
      <c r="T5088" s="70" t="s">
        <v>17943</v>
      </c>
      <c r="U5088" s="34" t="s">
        <v>4638</v>
      </c>
      <c r="V5088" s="34" t="s">
        <v>4639</v>
      </c>
      <c r="W5088" s="34" t="s">
        <v>17944</v>
      </c>
      <c r="X5088" s="34" t="s">
        <v>3468</v>
      </c>
    </row>
    <row r="5089" spans="14:24" x14ac:dyDescent="0.25">
      <c r="N5089" s="34" t="s">
        <v>3468</v>
      </c>
      <c r="O5089" s="34" t="s">
        <v>17936</v>
      </c>
      <c r="P5089" s="69">
        <v>6716</v>
      </c>
      <c r="Q5089" s="34" t="s">
        <v>17945</v>
      </c>
      <c r="R5089" s="34" t="s">
        <v>17946</v>
      </c>
      <c r="S5089" s="69">
        <v>53294</v>
      </c>
      <c r="T5089" s="70" t="s">
        <v>17947</v>
      </c>
      <c r="U5089" s="34" t="s">
        <v>4644</v>
      </c>
      <c r="V5089" s="34" t="s">
        <v>4645</v>
      </c>
      <c r="W5089" s="34" t="s">
        <v>17948</v>
      </c>
      <c r="X5089" s="34" t="s">
        <v>3468</v>
      </c>
    </row>
    <row r="5090" spans="14:24" x14ac:dyDescent="0.25">
      <c r="N5090" s="34" t="s">
        <v>3468</v>
      </c>
      <c r="O5090" s="34" t="s">
        <v>17936</v>
      </c>
      <c r="P5090" s="69">
        <v>7747</v>
      </c>
      <c r="Q5090" s="34" t="s">
        <v>17949</v>
      </c>
      <c r="R5090" s="34" t="s">
        <v>17950</v>
      </c>
      <c r="S5090" s="69">
        <v>33660</v>
      </c>
      <c r="T5090" s="70" t="s">
        <v>17951</v>
      </c>
      <c r="U5090" s="34" t="s">
        <v>4728</v>
      </c>
      <c r="V5090" s="34" t="s">
        <v>4741</v>
      </c>
      <c r="W5090" s="34" t="s">
        <v>17952</v>
      </c>
      <c r="X5090" s="34" t="s">
        <v>3468</v>
      </c>
    </row>
    <row r="5091" spans="14:24" x14ac:dyDescent="0.25">
      <c r="N5091" s="34" t="s">
        <v>3468</v>
      </c>
      <c r="O5091" s="34" t="s">
        <v>17953</v>
      </c>
      <c r="P5091" s="69">
        <v>2310</v>
      </c>
      <c r="Q5091" s="34" t="s">
        <v>17954</v>
      </c>
      <c r="R5091" s="34" t="s">
        <v>17955</v>
      </c>
      <c r="S5091" s="69">
        <v>18442</v>
      </c>
      <c r="T5091" s="34" t="s">
        <v>17956</v>
      </c>
      <c r="U5091" s="34" t="s">
        <v>5037</v>
      </c>
      <c r="V5091" s="34" t="s">
        <v>5037</v>
      </c>
      <c r="W5091" s="34" t="s">
        <v>17957</v>
      </c>
      <c r="X5091" s="34" t="s">
        <v>3468</v>
      </c>
    </row>
    <row r="5092" spans="14:24" x14ac:dyDescent="0.25">
      <c r="N5092" s="34" t="s">
        <v>3468</v>
      </c>
      <c r="O5092" s="34" t="s">
        <v>17953</v>
      </c>
      <c r="P5092" s="69">
        <v>4556</v>
      </c>
      <c r="Q5092" s="34" t="s">
        <v>17958</v>
      </c>
      <c r="R5092" s="34" t="s">
        <v>17959</v>
      </c>
      <c r="S5092" s="69">
        <v>18503</v>
      </c>
      <c r="T5092" s="34" t="s">
        <v>17960</v>
      </c>
      <c r="U5092" s="34" t="s">
        <v>5037</v>
      </c>
      <c r="V5092" s="34" t="s">
        <v>5037</v>
      </c>
      <c r="W5092" s="34" t="s">
        <v>17961</v>
      </c>
      <c r="X5092" s="34" t="s">
        <v>3468</v>
      </c>
    </row>
    <row r="5093" spans="14:24" x14ac:dyDescent="0.25">
      <c r="N5093" s="34" t="s">
        <v>3468</v>
      </c>
      <c r="O5093" s="34" t="s">
        <v>17953</v>
      </c>
      <c r="P5093" s="69">
        <v>6713</v>
      </c>
      <c r="Q5093" s="34" t="s">
        <v>17962</v>
      </c>
      <c r="R5093" s="34" t="s">
        <v>17963</v>
      </c>
      <c r="S5093" s="69">
        <v>20792</v>
      </c>
      <c r="T5093" s="34" t="s">
        <v>17964</v>
      </c>
      <c r="U5093" s="34" t="s">
        <v>4644</v>
      </c>
      <c r="V5093" s="34" t="s">
        <v>4645</v>
      </c>
      <c r="W5093" s="34" t="s">
        <v>17965</v>
      </c>
      <c r="X5093" s="34" t="s">
        <v>3468</v>
      </c>
    </row>
    <row r="5094" spans="14:24" x14ac:dyDescent="0.25">
      <c r="N5094" s="34" t="s">
        <v>3468</v>
      </c>
      <c r="O5094" s="34" t="s">
        <v>17953</v>
      </c>
      <c r="P5094" s="69">
        <v>6721</v>
      </c>
      <c r="Q5094" s="34" t="s">
        <v>17966</v>
      </c>
      <c r="R5094" s="34" t="s">
        <v>17967</v>
      </c>
      <c r="S5094" s="69">
        <v>20915</v>
      </c>
      <c r="T5094" s="34" t="s">
        <v>17960</v>
      </c>
      <c r="U5094" s="34" t="s">
        <v>4644</v>
      </c>
      <c r="V5094" s="34" t="s">
        <v>4645</v>
      </c>
      <c r="W5094" s="34" t="s">
        <v>17965</v>
      </c>
      <c r="X5094" s="34" t="s">
        <v>3468</v>
      </c>
    </row>
    <row r="5095" spans="14:24" x14ac:dyDescent="0.25">
      <c r="N5095" s="34" t="s">
        <v>3467</v>
      </c>
      <c r="O5095" s="34" t="s">
        <v>17968</v>
      </c>
      <c r="P5095" s="69">
        <v>6022</v>
      </c>
      <c r="Q5095" s="34" t="s">
        <v>17969</v>
      </c>
      <c r="R5095" s="34" t="s">
        <v>17970</v>
      </c>
      <c r="S5095" s="69">
        <v>18596</v>
      </c>
      <c r="T5095" s="34" t="s">
        <v>17971</v>
      </c>
      <c r="U5095" s="34" t="s">
        <v>3704</v>
      </c>
      <c r="V5095" s="34" t="s">
        <v>3704</v>
      </c>
      <c r="W5095" s="34" t="s">
        <v>17972</v>
      </c>
      <c r="X5095" s="34" t="s">
        <v>3467</v>
      </c>
    </row>
    <row r="5096" spans="14:24" x14ac:dyDescent="0.25">
      <c r="N5096" s="71" t="s">
        <v>3467</v>
      </c>
      <c r="O5096" s="34" t="s">
        <v>17973</v>
      </c>
      <c r="P5096" s="69">
        <v>8185</v>
      </c>
      <c r="Q5096" s="34" t="s">
        <v>17974</v>
      </c>
      <c r="R5096" s="34" t="s">
        <v>134</v>
      </c>
      <c r="S5096" s="69">
        <v>41093</v>
      </c>
      <c r="T5096" s="70" t="s">
        <v>17975</v>
      </c>
      <c r="U5096" s="34" t="s">
        <v>4699</v>
      </c>
      <c r="V5096" s="34" t="s">
        <v>4699</v>
      </c>
      <c r="W5096" s="34" t="s">
        <v>17976</v>
      </c>
      <c r="X5096" s="71" t="s">
        <v>3467</v>
      </c>
    </row>
    <row r="5097" spans="14:24" x14ac:dyDescent="0.25">
      <c r="N5097" s="34" t="s">
        <v>3467</v>
      </c>
      <c r="O5097" s="70" t="s">
        <v>17977</v>
      </c>
      <c r="P5097" s="69">
        <v>7890</v>
      </c>
      <c r="Q5097" s="34" t="s">
        <v>17978</v>
      </c>
      <c r="R5097" s="34" t="s">
        <v>17979</v>
      </c>
      <c r="S5097" s="69">
        <v>36464</v>
      </c>
      <c r="T5097" s="70" t="s">
        <v>17980</v>
      </c>
      <c r="U5097" s="34" t="s">
        <v>5017</v>
      </c>
      <c r="V5097" s="34" t="s">
        <v>5017</v>
      </c>
      <c r="W5097" s="34" t="s">
        <v>17981</v>
      </c>
      <c r="X5097" s="34" t="s">
        <v>3467</v>
      </c>
    </row>
    <row r="5098" spans="14:24" x14ac:dyDescent="0.25">
      <c r="N5098" s="34" t="s">
        <v>3466</v>
      </c>
      <c r="O5098" s="34" t="s">
        <v>17982</v>
      </c>
      <c r="P5098" s="69">
        <v>6819</v>
      </c>
      <c r="Q5098" s="34" t="s">
        <v>17983</v>
      </c>
      <c r="R5098" s="34" t="s">
        <v>17984</v>
      </c>
      <c r="S5098" s="69">
        <v>21268</v>
      </c>
      <c r="T5098" s="70" t="s">
        <v>17985</v>
      </c>
      <c r="U5098" s="34" t="s">
        <v>4728</v>
      </c>
      <c r="V5098" s="34" t="s">
        <v>4741</v>
      </c>
      <c r="W5098" s="34" t="s">
        <v>17986</v>
      </c>
      <c r="X5098" s="34" t="s">
        <v>3466</v>
      </c>
    </row>
    <row r="5099" spans="14:24" x14ac:dyDescent="0.25">
      <c r="N5099" s="34" t="s">
        <v>3465</v>
      </c>
      <c r="O5099" s="34" t="s">
        <v>17987</v>
      </c>
      <c r="P5099" s="69">
        <v>2536</v>
      </c>
      <c r="Q5099" s="34" t="s">
        <v>17988</v>
      </c>
      <c r="R5099" s="34" t="s">
        <v>17989</v>
      </c>
      <c r="S5099" s="69">
        <v>54988</v>
      </c>
      <c r="T5099" s="34" t="s">
        <v>17990</v>
      </c>
      <c r="U5099" s="34" t="s">
        <v>5017</v>
      </c>
      <c r="V5099" s="34" t="s">
        <v>5017</v>
      </c>
      <c r="W5099" s="34" t="s">
        <v>17991</v>
      </c>
      <c r="X5099" s="34" t="s">
        <v>3465</v>
      </c>
    </row>
    <row r="5100" spans="14:24" x14ac:dyDescent="0.25">
      <c r="N5100" s="34" t="s">
        <v>3465</v>
      </c>
      <c r="O5100" s="34" t="s">
        <v>17987</v>
      </c>
      <c r="P5100" s="69">
        <v>8641</v>
      </c>
      <c r="Q5100" s="34" t="s">
        <v>17992</v>
      </c>
      <c r="R5100" s="34" t="s">
        <v>17993</v>
      </c>
      <c r="S5100" s="69">
        <v>55369</v>
      </c>
      <c r="T5100" s="70" t="s">
        <v>17994</v>
      </c>
      <c r="U5100" s="34" t="s">
        <v>5017</v>
      </c>
      <c r="V5100" s="34" t="s">
        <v>5017</v>
      </c>
      <c r="W5100" s="34" t="s">
        <v>17995</v>
      </c>
      <c r="X5100" s="34" t="s">
        <v>3465</v>
      </c>
    </row>
    <row r="5101" spans="14:24" x14ac:dyDescent="0.25">
      <c r="N5101" s="71" t="s">
        <v>3465</v>
      </c>
      <c r="O5101" s="34" t="s">
        <v>17987</v>
      </c>
      <c r="P5101" s="69">
        <v>8642</v>
      </c>
      <c r="Q5101" s="34" t="s">
        <v>17996</v>
      </c>
      <c r="R5101" s="34" t="s">
        <v>1687</v>
      </c>
      <c r="S5101" s="69">
        <v>34446</v>
      </c>
      <c r="T5101" s="34" t="s">
        <v>17997</v>
      </c>
      <c r="U5101" s="34" t="s">
        <v>4638</v>
      </c>
      <c r="V5101" s="34" t="s">
        <v>5811</v>
      </c>
      <c r="W5101" s="70" t="s">
        <v>17998</v>
      </c>
      <c r="X5101" s="71" t="s">
        <v>3465</v>
      </c>
    </row>
    <row r="5102" spans="14:24" x14ac:dyDescent="0.25">
      <c r="N5102" s="34" t="s">
        <v>3465</v>
      </c>
      <c r="O5102" s="34" t="s">
        <v>17987</v>
      </c>
      <c r="P5102" s="69">
        <v>8643</v>
      </c>
      <c r="Q5102" s="34" t="s">
        <v>17999</v>
      </c>
      <c r="R5102" s="34" t="s">
        <v>18000</v>
      </c>
      <c r="S5102" s="69">
        <v>60383</v>
      </c>
      <c r="T5102" s="34" t="s">
        <v>18001</v>
      </c>
      <c r="U5102" s="34" t="s">
        <v>4638</v>
      </c>
      <c r="V5102" s="34" t="s">
        <v>4639</v>
      </c>
      <c r="W5102" s="34" t="s">
        <v>18002</v>
      </c>
      <c r="X5102" s="34" t="s">
        <v>3465</v>
      </c>
    </row>
    <row r="5103" spans="14:24" x14ac:dyDescent="0.25">
      <c r="N5103" s="34" t="s">
        <v>3465</v>
      </c>
      <c r="O5103" s="34" t="s">
        <v>17987</v>
      </c>
      <c r="P5103" s="69">
        <v>8644</v>
      </c>
      <c r="Q5103" s="34" t="s">
        <v>18003</v>
      </c>
      <c r="R5103" s="34" t="s">
        <v>18004</v>
      </c>
      <c r="S5103" s="69">
        <v>56907</v>
      </c>
      <c r="T5103" s="34" t="s">
        <v>18005</v>
      </c>
      <c r="U5103" s="34" t="s">
        <v>5017</v>
      </c>
      <c r="V5103" s="34" t="s">
        <v>5017</v>
      </c>
      <c r="W5103" s="34" t="s">
        <v>5018</v>
      </c>
      <c r="X5103" s="34" t="s">
        <v>3465</v>
      </c>
    </row>
    <row r="5104" spans="14:24" x14ac:dyDescent="0.25">
      <c r="N5104" s="34" t="s">
        <v>3465</v>
      </c>
      <c r="O5104" s="34" t="s">
        <v>17987</v>
      </c>
      <c r="P5104" s="69">
        <v>8645</v>
      </c>
      <c r="Q5104" s="34" t="s">
        <v>18006</v>
      </c>
      <c r="R5104" s="34" t="s">
        <v>18007</v>
      </c>
      <c r="S5104" s="69">
        <v>60675</v>
      </c>
      <c r="T5104" s="70" t="s">
        <v>18008</v>
      </c>
      <c r="U5104" s="34" t="s">
        <v>5017</v>
      </c>
      <c r="V5104" s="34" t="s">
        <v>5017</v>
      </c>
      <c r="W5104" s="34" t="s">
        <v>5018</v>
      </c>
      <c r="X5104" s="34" t="s">
        <v>3465</v>
      </c>
    </row>
    <row r="5105" spans="14:24" x14ac:dyDescent="0.25">
      <c r="N5105" s="34" t="s">
        <v>3465</v>
      </c>
      <c r="O5105" s="34" t="s">
        <v>18009</v>
      </c>
      <c r="P5105" s="69">
        <v>5753</v>
      </c>
      <c r="Q5105" s="34" t="s">
        <v>18010</v>
      </c>
      <c r="R5105" s="34" t="s">
        <v>18011</v>
      </c>
      <c r="S5105" s="69">
        <v>54942</v>
      </c>
      <c r="T5105" s="70" t="s">
        <v>18012</v>
      </c>
      <c r="U5105" s="34" t="s">
        <v>5017</v>
      </c>
      <c r="V5105" s="34" t="s">
        <v>5017</v>
      </c>
      <c r="W5105" s="34" t="s">
        <v>5018</v>
      </c>
      <c r="X5105" s="34" t="s">
        <v>3465</v>
      </c>
    </row>
    <row r="5106" spans="14:24" x14ac:dyDescent="0.25">
      <c r="N5106" s="34" t="s">
        <v>3465</v>
      </c>
      <c r="O5106" s="34" t="s">
        <v>18009</v>
      </c>
      <c r="P5106" s="69">
        <v>5753</v>
      </c>
      <c r="Q5106" s="34" t="s">
        <v>18010</v>
      </c>
      <c r="R5106" s="34" t="s">
        <v>18013</v>
      </c>
      <c r="S5106" s="69">
        <v>22403</v>
      </c>
      <c r="T5106" s="34" t="s">
        <v>18014</v>
      </c>
      <c r="U5106" s="34" t="s">
        <v>5017</v>
      </c>
      <c r="V5106" s="34" t="s">
        <v>5017</v>
      </c>
      <c r="W5106" s="34" t="s">
        <v>5018</v>
      </c>
      <c r="X5106" s="34" t="s">
        <v>3465</v>
      </c>
    </row>
    <row r="5107" spans="14:24" x14ac:dyDescent="0.25">
      <c r="N5107" s="34" t="s">
        <v>3465</v>
      </c>
      <c r="O5107" s="34" t="s">
        <v>18009</v>
      </c>
      <c r="P5107" s="69">
        <v>5753</v>
      </c>
      <c r="Q5107" s="34" t="s">
        <v>18010</v>
      </c>
      <c r="R5107" s="34" t="s">
        <v>18015</v>
      </c>
      <c r="S5107" s="69">
        <v>16668</v>
      </c>
      <c r="T5107" s="70" t="s">
        <v>18016</v>
      </c>
      <c r="U5107" s="34" t="s">
        <v>5017</v>
      </c>
      <c r="V5107" s="34" t="s">
        <v>5017</v>
      </c>
      <c r="W5107" s="34" t="s">
        <v>5018</v>
      </c>
      <c r="X5107" s="34" t="s">
        <v>3465</v>
      </c>
    </row>
    <row r="5108" spans="14:24" x14ac:dyDescent="0.25">
      <c r="N5108" s="34" t="s">
        <v>3465</v>
      </c>
      <c r="O5108" s="34" t="s">
        <v>18009</v>
      </c>
      <c r="P5108" s="69">
        <v>5753</v>
      </c>
      <c r="Q5108" s="34" t="s">
        <v>18010</v>
      </c>
      <c r="R5108" s="34" t="s">
        <v>18017</v>
      </c>
      <c r="S5108" s="69">
        <v>47922</v>
      </c>
      <c r="T5108" s="34" t="s">
        <v>18018</v>
      </c>
      <c r="U5108" s="34" t="s">
        <v>5017</v>
      </c>
      <c r="V5108" s="34" t="s">
        <v>5017</v>
      </c>
      <c r="W5108" s="34" t="s">
        <v>5018</v>
      </c>
      <c r="X5108" s="34" t="s">
        <v>3465</v>
      </c>
    </row>
    <row r="5109" spans="14:24" x14ac:dyDescent="0.25">
      <c r="N5109" s="34" t="s">
        <v>3465</v>
      </c>
      <c r="O5109" s="34" t="s">
        <v>18009</v>
      </c>
      <c r="P5109" s="69">
        <v>5753</v>
      </c>
      <c r="Q5109" s="34" t="s">
        <v>18010</v>
      </c>
      <c r="R5109" s="34" t="s">
        <v>18019</v>
      </c>
      <c r="S5109" s="69">
        <v>59598</v>
      </c>
      <c r="T5109" s="34" t="s">
        <v>18020</v>
      </c>
      <c r="U5109" s="34" t="s">
        <v>5017</v>
      </c>
      <c r="V5109" s="34" t="s">
        <v>5017</v>
      </c>
      <c r="W5109" s="34" t="s">
        <v>5018</v>
      </c>
      <c r="X5109" s="34" t="s">
        <v>3465</v>
      </c>
    </row>
    <row r="5110" spans="14:24" x14ac:dyDescent="0.25">
      <c r="N5110" s="34" t="s">
        <v>3465</v>
      </c>
      <c r="O5110" s="34" t="s">
        <v>18009</v>
      </c>
      <c r="P5110" s="69">
        <v>5753</v>
      </c>
      <c r="Q5110" s="34" t="s">
        <v>18010</v>
      </c>
      <c r="R5110" s="34" t="s">
        <v>18021</v>
      </c>
      <c r="S5110" s="69">
        <v>55021</v>
      </c>
      <c r="T5110" s="70" t="s">
        <v>18022</v>
      </c>
      <c r="U5110" s="34" t="s">
        <v>5017</v>
      </c>
      <c r="V5110" s="34" t="s">
        <v>5017</v>
      </c>
      <c r="W5110" s="34" t="s">
        <v>5018</v>
      </c>
      <c r="X5110" s="34" t="s">
        <v>3465</v>
      </c>
    </row>
    <row r="5111" spans="14:24" x14ac:dyDescent="0.25">
      <c r="N5111" s="34" t="s">
        <v>3465</v>
      </c>
      <c r="O5111" s="34" t="s">
        <v>18009</v>
      </c>
      <c r="P5111" s="69">
        <v>5753</v>
      </c>
      <c r="Q5111" s="34" t="s">
        <v>18010</v>
      </c>
      <c r="R5111" s="34" t="s">
        <v>18023</v>
      </c>
      <c r="S5111" s="69">
        <v>36318</v>
      </c>
      <c r="T5111" s="70" t="s">
        <v>18024</v>
      </c>
      <c r="U5111" s="34" t="s">
        <v>5017</v>
      </c>
      <c r="V5111" s="34" t="s">
        <v>5017</v>
      </c>
      <c r="W5111" s="34" t="s">
        <v>5017</v>
      </c>
      <c r="X5111" s="34" t="s">
        <v>3465</v>
      </c>
    </row>
    <row r="5112" spans="14:24" x14ac:dyDescent="0.25">
      <c r="N5112" s="34" t="s">
        <v>3465</v>
      </c>
      <c r="O5112" s="34" t="s">
        <v>18009</v>
      </c>
      <c r="P5112" s="69">
        <v>5753</v>
      </c>
      <c r="Q5112" s="34" t="s">
        <v>18010</v>
      </c>
      <c r="R5112" s="34" t="s">
        <v>18025</v>
      </c>
      <c r="S5112" s="69">
        <v>38877</v>
      </c>
      <c r="T5112" s="70" t="s">
        <v>18026</v>
      </c>
      <c r="U5112" s="34" t="s">
        <v>4638</v>
      </c>
      <c r="V5112" s="34" t="s">
        <v>5811</v>
      </c>
      <c r="W5112" s="70" t="s">
        <v>18027</v>
      </c>
      <c r="X5112" s="34" t="s">
        <v>3465</v>
      </c>
    </row>
    <row r="5113" spans="14:24" x14ac:dyDescent="0.25">
      <c r="N5113" s="34" t="s">
        <v>3465</v>
      </c>
      <c r="O5113" s="34" t="s">
        <v>18009</v>
      </c>
      <c r="P5113" s="69">
        <v>5753</v>
      </c>
      <c r="Q5113" s="34" t="s">
        <v>18010</v>
      </c>
      <c r="R5113" s="34" t="s">
        <v>18028</v>
      </c>
      <c r="S5113" s="69">
        <v>60678</v>
      </c>
      <c r="T5113" s="70" t="s">
        <v>18029</v>
      </c>
      <c r="U5113" s="34" t="s">
        <v>4638</v>
      </c>
      <c r="V5113" s="34" t="s">
        <v>5811</v>
      </c>
      <c r="W5113" s="34" t="s">
        <v>18030</v>
      </c>
      <c r="X5113" s="34" t="s">
        <v>3465</v>
      </c>
    </row>
    <row r="5114" spans="14:24" x14ac:dyDescent="0.25">
      <c r="N5114" s="34" t="s">
        <v>3465</v>
      </c>
      <c r="O5114" s="34" t="s">
        <v>18009</v>
      </c>
      <c r="P5114" s="69">
        <v>5753</v>
      </c>
      <c r="Q5114" s="34" t="s">
        <v>18010</v>
      </c>
      <c r="R5114" s="34" t="s">
        <v>18031</v>
      </c>
      <c r="S5114" s="69">
        <v>58838</v>
      </c>
      <c r="T5114" s="34" t="s">
        <v>18032</v>
      </c>
      <c r="U5114" s="34" t="s">
        <v>5017</v>
      </c>
      <c r="V5114" s="34" t="s">
        <v>5017</v>
      </c>
      <c r="W5114" s="34" t="s">
        <v>5018</v>
      </c>
      <c r="X5114" s="34" t="s">
        <v>3465</v>
      </c>
    </row>
    <row r="5115" spans="14:24" x14ac:dyDescent="0.25">
      <c r="N5115" s="34" t="s">
        <v>3465</v>
      </c>
      <c r="O5115" s="34" t="s">
        <v>18009</v>
      </c>
      <c r="P5115" s="69">
        <v>5753</v>
      </c>
      <c r="Q5115" s="34" t="s">
        <v>18010</v>
      </c>
      <c r="R5115" s="34" t="s">
        <v>18033</v>
      </c>
      <c r="S5115" s="69">
        <v>16456</v>
      </c>
      <c r="T5115" s="34" t="s">
        <v>18034</v>
      </c>
      <c r="U5115" s="34" t="s">
        <v>5017</v>
      </c>
      <c r="V5115" s="34" t="s">
        <v>5017</v>
      </c>
      <c r="W5115" s="34" t="s">
        <v>5018</v>
      </c>
      <c r="X5115" s="34" t="s">
        <v>3465</v>
      </c>
    </row>
    <row r="5116" spans="14:24" x14ac:dyDescent="0.25">
      <c r="N5116" s="34" t="s">
        <v>3465</v>
      </c>
      <c r="O5116" s="34" t="s">
        <v>18009</v>
      </c>
      <c r="P5116" s="69">
        <v>5753</v>
      </c>
      <c r="Q5116" s="34" t="s">
        <v>18010</v>
      </c>
      <c r="R5116" s="34" t="s">
        <v>18035</v>
      </c>
      <c r="S5116" s="69">
        <v>16460</v>
      </c>
      <c r="T5116" s="34" t="s">
        <v>18036</v>
      </c>
      <c r="U5116" s="34" t="s">
        <v>5017</v>
      </c>
      <c r="V5116" s="34" t="s">
        <v>5017</v>
      </c>
      <c r="W5116" s="34" t="s">
        <v>5018</v>
      </c>
      <c r="X5116" s="34" t="s">
        <v>3465</v>
      </c>
    </row>
    <row r="5117" spans="14:24" x14ac:dyDescent="0.25">
      <c r="N5117" s="34" t="s">
        <v>3465</v>
      </c>
      <c r="O5117" s="34" t="s">
        <v>18009</v>
      </c>
      <c r="P5117" s="69">
        <v>5753</v>
      </c>
      <c r="Q5117" s="34" t="s">
        <v>18010</v>
      </c>
      <c r="R5117" s="34" t="s">
        <v>18037</v>
      </c>
      <c r="S5117" s="69">
        <v>16463</v>
      </c>
      <c r="T5117" s="70" t="s">
        <v>18038</v>
      </c>
      <c r="U5117" s="34" t="s">
        <v>5017</v>
      </c>
      <c r="V5117" s="34" t="s">
        <v>5017</v>
      </c>
      <c r="W5117" s="34" t="s">
        <v>5018</v>
      </c>
      <c r="X5117" s="34" t="s">
        <v>3465</v>
      </c>
    </row>
    <row r="5118" spans="14:24" x14ac:dyDescent="0.25">
      <c r="N5118" s="34" t="s">
        <v>3465</v>
      </c>
      <c r="O5118" s="34" t="s">
        <v>18009</v>
      </c>
      <c r="P5118" s="69">
        <v>5753</v>
      </c>
      <c r="Q5118" s="34" t="s">
        <v>18010</v>
      </c>
      <c r="R5118" s="34" t="s">
        <v>18039</v>
      </c>
      <c r="S5118" s="69">
        <v>16466</v>
      </c>
      <c r="T5118" s="34" t="s">
        <v>18040</v>
      </c>
      <c r="U5118" s="34" t="s">
        <v>5017</v>
      </c>
      <c r="V5118" s="34" t="s">
        <v>5017</v>
      </c>
      <c r="W5118" s="34" t="s">
        <v>5018</v>
      </c>
      <c r="X5118" s="34" t="s">
        <v>3465</v>
      </c>
    </row>
    <row r="5119" spans="14:24" x14ac:dyDescent="0.25">
      <c r="N5119" s="34" t="s">
        <v>3465</v>
      </c>
      <c r="O5119" s="34" t="s">
        <v>18009</v>
      </c>
      <c r="P5119" s="69">
        <v>5753</v>
      </c>
      <c r="Q5119" s="34" t="s">
        <v>18010</v>
      </c>
      <c r="R5119" s="34" t="s">
        <v>18041</v>
      </c>
      <c r="S5119" s="69">
        <v>16470</v>
      </c>
      <c r="T5119" s="70" t="s">
        <v>18042</v>
      </c>
      <c r="U5119" s="34" t="s">
        <v>5017</v>
      </c>
      <c r="V5119" s="34" t="s">
        <v>5017</v>
      </c>
      <c r="W5119" s="34" t="s">
        <v>5018</v>
      </c>
      <c r="X5119" s="34" t="s">
        <v>3465</v>
      </c>
    </row>
    <row r="5120" spans="14:24" x14ac:dyDescent="0.25">
      <c r="N5120" s="34" t="s">
        <v>3465</v>
      </c>
      <c r="O5120" s="34" t="s">
        <v>18009</v>
      </c>
      <c r="P5120" s="69">
        <v>5753</v>
      </c>
      <c r="Q5120" s="34" t="s">
        <v>18010</v>
      </c>
      <c r="R5120" s="34" t="s">
        <v>18043</v>
      </c>
      <c r="S5120" s="69">
        <v>54519</v>
      </c>
      <c r="T5120" s="70" t="s">
        <v>18044</v>
      </c>
      <c r="U5120" s="34" t="s">
        <v>5017</v>
      </c>
      <c r="V5120" s="34" t="s">
        <v>5017</v>
      </c>
      <c r="W5120" s="34" t="s">
        <v>5018</v>
      </c>
      <c r="X5120" s="34" t="s">
        <v>3465</v>
      </c>
    </row>
    <row r="5121" spans="14:24" x14ac:dyDescent="0.25">
      <c r="N5121" s="34" t="s">
        <v>3465</v>
      </c>
      <c r="O5121" s="34" t="s">
        <v>18009</v>
      </c>
      <c r="P5121" s="69">
        <v>5753</v>
      </c>
      <c r="Q5121" s="34" t="s">
        <v>18010</v>
      </c>
      <c r="R5121" s="34" t="s">
        <v>18045</v>
      </c>
      <c r="S5121" s="69">
        <v>17227</v>
      </c>
      <c r="T5121" s="70" t="s">
        <v>18046</v>
      </c>
      <c r="U5121" s="34" t="s">
        <v>5017</v>
      </c>
      <c r="V5121" s="34" t="s">
        <v>5017</v>
      </c>
      <c r="W5121" s="34" t="s">
        <v>5018</v>
      </c>
      <c r="X5121" s="34" t="s">
        <v>3465</v>
      </c>
    </row>
    <row r="5122" spans="14:24" x14ac:dyDescent="0.25">
      <c r="N5122" s="34" t="s">
        <v>3465</v>
      </c>
      <c r="O5122" s="34" t="s">
        <v>18009</v>
      </c>
      <c r="P5122" s="69">
        <v>5753</v>
      </c>
      <c r="Q5122" s="34" t="s">
        <v>18010</v>
      </c>
      <c r="R5122" s="34" t="s">
        <v>18047</v>
      </c>
      <c r="S5122" s="69">
        <v>17229</v>
      </c>
      <c r="T5122" s="70" t="s">
        <v>18048</v>
      </c>
      <c r="U5122" s="34" t="s">
        <v>5017</v>
      </c>
      <c r="V5122" s="34" t="s">
        <v>5017</v>
      </c>
      <c r="W5122" s="34" t="s">
        <v>5018</v>
      </c>
      <c r="X5122" s="34" t="s">
        <v>3465</v>
      </c>
    </row>
    <row r="5123" spans="14:24" x14ac:dyDescent="0.25">
      <c r="N5123" s="34" t="s">
        <v>3465</v>
      </c>
      <c r="O5123" s="34" t="s">
        <v>18009</v>
      </c>
      <c r="P5123" s="69">
        <v>5753</v>
      </c>
      <c r="Q5123" s="34" t="s">
        <v>18010</v>
      </c>
      <c r="R5123" s="34" t="s">
        <v>18049</v>
      </c>
      <c r="S5123" s="69">
        <v>16398</v>
      </c>
      <c r="T5123" s="70" t="s">
        <v>18050</v>
      </c>
      <c r="U5123" s="34" t="s">
        <v>5017</v>
      </c>
      <c r="V5123" s="34" t="s">
        <v>5017</v>
      </c>
      <c r="W5123" s="34" t="s">
        <v>5018</v>
      </c>
      <c r="X5123" s="34" t="s">
        <v>3465</v>
      </c>
    </row>
    <row r="5124" spans="14:24" x14ac:dyDescent="0.25">
      <c r="N5124" s="34" t="s">
        <v>3465</v>
      </c>
      <c r="O5124" s="34" t="s">
        <v>18009</v>
      </c>
      <c r="P5124" s="69">
        <v>5753</v>
      </c>
      <c r="Q5124" s="34" t="s">
        <v>18010</v>
      </c>
      <c r="R5124" s="34" t="s">
        <v>18051</v>
      </c>
      <c r="S5124" s="69">
        <v>16399</v>
      </c>
      <c r="T5124" s="70" t="s">
        <v>18052</v>
      </c>
      <c r="U5124" s="34" t="s">
        <v>5017</v>
      </c>
      <c r="V5124" s="34" t="s">
        <v>5017</v>
      </c>
      <c r="W5124" s="34" t="s">
        <v>5018</v>
      </c>
      <c r="X5124" s="34" t="s">
        <v>3465</v>
      </c>
    </row>
    <row r="5125" spans="14:24" x14ac:dyDescent="0.25">
      <c r="N5125" s="34" t="s">
        <v>3465</v>
      </c>
      <c r="O5125" s="34" t="s">
        <v>18009</v>
      </c>
      <c r="P5125" s="69">
        <v>5753</v>
      </c>
      <c r="Q5125" s="34" t="s">
        <v>18010</v>
      </c>
      <c r="R5125" s="34" t="s">
        <v>18053</v>
      </c>
      <c r="S5125" s="69">
        <v>54108</v>
      </c>
      <c r="T5125" s="70" t="s">
        <v>18054</v>
      </c>
      <c r="U5125" s="34" t="s">
        <v>5017</v>
      </c>
      <c r="V5125" s="34" t="s">
        <v>5017</v>
      </c>
      <c r="W5125" s="34" t="s">
        <v>5018</v>
      </c>
      <c r="X5125" s="34" t="s">
        <v>3465</v>
      </c>
    </row>
    <row r="5126" spans="14:24" x14ac:dyDescent="0.25">
      <c r="N5126" s="34" t="s">
        <v>3465</v>
      </c>
      <c r="O5126" s="34" t="s">
        <v>18009</v>
      </c>
      <c r="P5126" s="69">
        <v>5753</v>
      </c>
      <c r="Q5126" s="34" t="s">
        <v>18010</v>
      </c>
      <c r="R5126" s="34" t="s">
        <v>18055</v>
      </c>
      <c r="S5126" s="69">
        <v>37573</v>
      </c>
      <c r="T5126" s="70" t="s">
        <v>18056</v>
      </c>
      <c r="U5126" s="34" t="s">
        <v>5017</v>
      </c>
      <c r="V5126" s="34" t="s">
        <v>5017</v>
      </c>
      <c r="W5126" s="34" t="s">
        <v>5018</v>
      </c>
      <c r="X5126" s="34" t="s">
        <v>3465</v>
      </c>
    </row>
    <row r="5127" spans="14:24" x14ac:dyDescent="0.25">
      <c r="N5127" s="34" t="s">
        <v>3465</v>
      </c>
      <c r="O5127" s="34" t="s">
        <v>18009</v>
      </c>
      <c r="P5127" s="69">
        <v>5753</v>
      </c>
      <c r="Q5127" s="34" t="s">
        <v>18010</v>
      </c>
      <c r="R5127" s="34" t="s">
        <v>18057</v>
      </c>
      <c r="S5127" s="69">
        <v>17233</v>
      </c>
      <c r="T5127" s="70" t="s">
        <v>18058</v>
      </c>
      <c r="U5127" s="34" t="s">
        <v>5017</v>
      </c>
      <c r="V5127" s="34" t="s">
        <v>5017</v>
      </c>
      <c r="W5127" s="34" t="s">
        <v>5018</v>
      </c>
      <c r="X5127" s="34" t="s">
        <v>3465</v>
      </c>
    </row>
    <row r="5128" spans="14:24" x14ac:dyDescent="0.25">
      <c r="N5128" s="34" t="s">
        <v>3465</v>
      </c>
      <c r="O5128" s="34" t="s">
        <v>18009</v>
      </c>
      <c r="P5128" s="69">
        <v>5753</v>
      </c>
      <c r="Q5128" s="34" t="s">
        <v>18010</v>
      </c>
      <c r="R5128" s="34" t="s">
        <v>18059</v>
      </c>
      <c r="S5128" s="69">
        <v>16404</v>
      </c>
      <c r="T5128" s="70" t="s">
        <v>18060</v>
      </c>
      <c r="U5128" s="34" t="s">
        <v>5017</v>
      </c>
      <c r="V5128" s="34" t="s">
        <v>5017</v>
      </c>
      <c r="W5128" s="34" t="s">
        <v>5018</v>
      </c>
      <c r="X5128" s="34" t="s">
        <v>3465</v>
      </c>
    </row>
    <row r="5129" spans="14:24" x14ac:dyDescent="0.25">
      <c r="N5129" s="34" t="s">
        <v>3465</v>
      </c>
      <c r="O5129" s="34" t="s">
        <v>18009</v>
      </c>
      <c r="P5129" s="69">
        <v>5753</v>
      </c>
      <c r="Q5129" s="34" t="s">
        <v>18010</v>
      </c>
      <c r="R5129" s="34" t="s">
        <v>18061</v>
      </c>
      <c r="S5129" s="69">
        <v>16405</v>
      </c>
      <c r="T5129" s="34" t="s">
        <v>18062</v>
      </c>
      <c r="U5129" s="34" t="s">
        <v>5017</v>
      </c>
      <c r="V5129" s="34" t="s">
        <v>5017</v>
      </c>
      <c r="W5129" s="34" t="s">
        <v>5018</v>
      </c>
      <c r="X5129" s="34" t="s">
        <v>3465</v>
      </c>
    </row>
    <row r="5130" spans="14:24" x14ac:dyDescent="0.25">
      <c r="N5130" s="34" t="s">
        <v>3465</v>
      </c>
      <c r="O5130" s="34" t="s">
        <v>18009</v>
      </c>
      <c r="P5130" s="69">
        <v>5753</v>
      </c>
      <c r="Q5130" s="34" t="s">
        <v>18010</v>
      </c>
      <c r="R5130" s="34" t="s">
        <v>18063</v>
      </c>
      <c r="S5130" s="69">
        <v>19550</v>
      </c>
      <c r="T5130" s="70" t="s">
        <v>18064</v>
      </c>
      <c r="U5130" s="34" t="s">
        <v>5017</v>
      </c>
      <c r="V5130" s="34" t="s">
        <v>5017</v>
      </c>
      <c r="W5130" s="34" t="s">
        <v>5018</v>
      </c>
      <c r="X5130" s="34" t="s">
        <v>3465</v>
      </c>
    </row>
    <row r="5131" spans="14:24" x14ac:dyDescent="0.25">
      <c r="N5131" s="34" t="s">
        <v>3465</v>
      </c>
      <c r="O5131" s="34" t="s">
        <v>18009</v>
      </c>
      <c r="P5131" s="69">
        <v>5753</v>
      </c>
      <c r="Q5131" s="34" t="s">
        <v>18010</v>
      </c>
      <c r="R5131" s="34" t="s">
        <v>18065</v>
      </c>
      <c r="S5131" s="69">
        <v>46443</v>
      </c>
      <c r="T5131" s="70" t="s">
        <v>18066</v>
      </c>
      <c r="U5131" s="34" t="s">
        <v>5017</v>
      </c>
      <c r="V5131" s="34" t="s">
        <v>5017</v>
      </c>
      <c r="W5131" s="34" t="s">
        <v>5018</v>
      </c>
      <c r="X5131" s="34" t="s">
        <v>3465</v>
      </c>
    </row>
    <row r="5132" spans="14:24" x14ac:dyDescent="0.25">
      <c r="N5132" s="34" t="s">
        <v>3465</v>
      </c>
      <c r="O5132" s="34" t="s">
        <v>18009</v>
      </c>
      <c r="P5132" s="69">
        <v>5753</v>
      </c>
      <c r="Q5132" s="34" t="s">
        <v>18010</v>
      </c>
      <c r="R5132" s="34" t="s">
        <v>18067</v>
      </c>
      <c r="S5132" s="69">
        <v>35439</v>
      </c>
      <c r="T5132" s="70" t="s">
        <v>18068</v>
      </c>
      <c r="U5132" s="34" t="s">
        <v>5017</v>
      </c>
      <c r="V5132" s="34" t="s">
        <v>5017</v>
      </c>
      <c r="W5132" s="34" t="s">
        <v>5018</v>
      </c>
      <c r="X5132" s="34" t="s">
        <v>3465</v>
      </c>
    </row>
    <row r="5133" spans="14:24" x14ac:dyDescent="0.25">
      <c r="N5133" s="34" t="s">
        <v>3465</v>
      </c>
      <c r="O5133" s="34" t="s">
        <v>18009</v>
      </c>
      <c r="P5133" s="69">
        <v>5753</v>
      </c>
      <c r="Q5133" s="34" t="s">
        <v>18010</v>
      </c>
      <c r="R5133" s="34" t="s">
        <v>18069</v>
      </c>
      <c r="S5133" s="69">
        <v>16429</v>
      </c>
      <c r="T5133" s="70" t="s">
        <v>18070</v>
      </c>
      <c r="U5133" s="34" t="s">
        <v>5017</v>
      </c>
      <c r="V5133" s="34" t="s">
        <v>5017</v>
      </c>
      <c r="W5133" s="34" t="s">
        <v>5018</v>
      </c>
      <c r="X5133" s="34" t="s">
        <v>3465</v>
      </c>
    </row>
    <row r="5134" spans="14:24" x14ac:dyDescent="0.25">
      <c r="N5134" s="34" t="s">
        <v>3465</v>
      </c>
      <c r="O5134" s="34" t="s">
        <v>18009</v>
      </c>
      <c r="P5134" s="69">
        <v>5753</v>
      </c>
      <c r="Q5134" s="34" t="s">
        <v>18010</v>
      </c>
      <c r="R5134" s="34" t="s">
        <v>18071</v>
      </c>
      <c r="S5134" s="69">
        <v>38170</v>
      </c>
      <c r="T5134" s="70" t="s">
        <v>18072</v>
      </c>
      <c r="U5134" s="34" t="s">
        <v>5017</v>
      </c>
      <c r="V5134" s="34" t="s">
        <v>5017</v>
      </c>
      <c r="W5134" s="34" t="s">
        <v>5018</v>
      </c>
      <c r="X5134" s="34" t="s">
        <v>3465</v>
      </c>
    </row>
    <row r="5135" spans="14:24" x14ac:dyDescent="0.25">
      <c r="N5135" s="34" t="s">
        <v>3465</v>
      </c>
      <c r="O5135" s="34" t="s">
        <v>18009</v>
      </c>
      <c r="P5135" s="69">
        <v>5753</v>
      </c>
      <c r="Q5135" s="34" t="s">
        <v>18010</v>
      </c>
      <c r="R5135" s="34" t="s">
        <v>18073</v>
      </c>
      <c r="S5135" s="69">
        <v>16435</v>
      </c>
      <c r="T5135" s="70" t="s">
        <v>18074</v>
      </c>
      <c r="U5135" s="34" t="s">
        <v>5017</v>
      </c>
      <c r="V5135" s="34" t="s">
        <v>5017</v>
      </c>
      <c r="W5135" s="34" t="s">
        <v>5018</v>
      </c>
      <c r="X5135" s="34" t="s">
        <v>3465</v>
      </c>
    </row>
    <row r="5136" spans="14:24" x14ac:dyDescent="0.25">
      <c r="N5136" s="34" t="s">
        <v>3465</v>
      </c>
      <c r="O5136" s="34" t="s">
        <v>18009</v>
      </c>
      <c r="P5136" s="69">
        <v>5753</v>
      </c>
      <c r="Q5136" s="34" t="s">
        <v>18010</v>
      </c>
      <c r="R5136" s="34" t="s">
        <v>18075</v>
      </c>
      <c r="S5136" s="69">
        <v>16486</v>
      </c>
      <c r="T5136" s="70" t="s">
        <v>18076</v>
      </c>
      <c r="U5136" s="34" t="s">
        <v>5017</v>
      </c>
      <c r="V5136" s="34" t="s">
        <v>5017</v>
      </c>
      <c r="W5136" s="34" t="s">
        <v>5018</v>
      </c>
      <c r="X5136" s="34" t="s">
        <v>3465</v>
      </c>
    </row>
    <row r="5137" spans="14:24" x14ac:dyDescent="0.25">
      <c r="N5137" s="34" t="s">
        <v>3465</v>
      </c>
      <c r="O5137" s="34" t="s">
        <v>18009</v>
      </c>
      <c r="P5137" s="69">
        <v>5753</v>
      </c>
      <c r="Q5137" s="34" t="s">
        <v>18010</v>
      </c>
      <c r="R5137" s="34" t="s">
        <v>18077</v>
      </c>
      <c r="S5137" s="69">
        <v>16487</v>
      </c>
      <c r="T5137" s="70" t="s">
        <v>18078</v>
      </c>
      <c r="U5137" s="34" t="s">
        <v>5017</v>
      </c>
      <c r="V5137" s="34" t="s">
        <v>5017</v>
      </c>
      <c r="W5137" s="34" t="s">
        <v>5018</v>
      </c>
      <c r="X5137" s="34" t="s">
        <v>3465</v>
      </c>
    </row>
    <row r="5138" spans="14:24" x14ac:dyDescent="0.25">
      <c r="N5138" s="34" t="s">
        <v>3465</v>
      </c>
      <c r="O5138" s="34" t="s">
        <v>18009</v>
      </c>
      <c r="P5138" s="69">
        <v>5753</v>
      </c>
      <c r="Q5138" s="34" t="s">
        <v>18010</v>
      </c>
      <c r="R5138" s="34" t="s">
        <v>18079</v>
      </c>
      <c r="S5138" s="69">
        <v>56178</v>
      </c>
      <c r="T5138" s="70" t="s">
        <v>18080</v>
      </c>
      <c r="U5138" s="34" t="s">
        <v>5017</v>
      </c>
      <c r="V5138" s="34" t="s">
        <v>5017</v>
      </c>
      <c r="W5138" s="34" t="s">
        <v>5018</v>
      </c>
      <c r="X5138" s="34" t="s">
        <v>3465</v>
      </c>
    </row>
    <row r="5139" spans="14:24" x14ac:dyDescent="0.25">
      <c r="N5139" s="34" t="s">
        <v>3465</v>
      </c>
      <c r="O5139" s="34" t="s">
        <v>18009</v>
      </c>
      <c r="P5139" s="69">
        <v>5753</v>
      </c>
      <c r="Q5139" s="34" t="s">
        <v>18010</v>
      </c>
      <c r="R5139" s="34" t="s">
        <v>18081</v>
      </c>
      <c r="S5139" s="69">
        <v>47033</v>
      </c>
      <c r="T5139" s="70" t="s">
        <v>18082</v>
      </c>
      <c r="U5139" s="34" t="s">
        <v>5017</v>
      </c>
      <c r="V5139" s="34" t="s">
        <v>5017</v>
      </c>
      <c r="W5139" s="34" t="s">
        <v>5018</v>
      </c>
      <c r="X5139" s="34" t="s">
        <v>3465</v>
      </c>
    </row>
    <row r="5140" spans="14:24" x14ac:dyDescent="0.25">
      <c r="N5140" s="34" t="s">
        <v>3465</v>
      </c>
      <c r="O5140" s="34" t="s">
        <v>18009</v>
      </c>
      <c r="P5140" s="69">
        <v>5753</v>
      </c>
      <c r="Q5140" s="34" t="s">
        <v>18010</v>
      </c>
      <c r="R5140" s="34" t="s">
        <v>18083</v>
      </c>
      <c r="S5140" s="69">
        <v>16569</v>
      </c>
      <c r="T5140" s="70" t="s">
        <v>18084</v>
      </c>
      <c r="U5140" s="34" t="s">
        <v>5017</v>
      </c>
      <c r="V5140" s="34" t="s">
        <v>5017</v>
      </c>
      <c r="W5140" s="34" t="s">
        <v>5018</v>
      </c>
      <c r="X5140" s="34" t="s">
        <v>3465</v>
      </c>
    </row>
    <row r="5141" spans="14:24" x14ac:dyDescent="0.25">
      <c r="N5141" s="34" t="s">
        <v>3465</v>
      </c>
      <c r="O5141" s="34" t="s">
        <v>18009</v>
      </c>
      <c r="P5141" s="69">
        <v>5753</v>
      </c>
      <c r="Q5141" s="34" t="s">
        <v>18010</v>
      </c>
      <c r="R5141" s="34" t="s">
        <v>18085</v>
      </c>
      <c r="S5141" s="69">
        <v>16653</v>
      </c>
      <c r="T5141" s="70" t="s">
        <v>18086</v>
      </c>
      <c r="U5141" s="34" t="s">
        <v>5017</v>
      </c>
      <c r="V5141" s="34" t="s">
        <v>5017</v>
      </c>
      <c r="W5141" s="34" t="s">
        <v>5018</v>
      </c>
      <c r="X5141" s="34" t="s">
        <v>3465</v>
      </c>
    </row>
    <row r="5142" spans="14:24" x14ac:dyDescent="0.25">
      <c r="N5142" s="34" t="s">
        <v>3465</v>
      </c>
      <c r="O5142" s="34" t="s">
        <v>18009</v>
      </c>
      <c r="P5142" s="69">
        <v>5753</v>
      </c>
      <c r="Q5142" s="34" t="s">
        <v>18010</v>
      </c>
      <c r="R5142" s="34" t="s">
        <v>18087</v>
      </c>
      <c r="S5142" s="69">
        <v>39596</v>
      </c>
      <c r="T5142" s="70" t="s">
        <v>18088</v>
      </c>
      <c r="U5142" s="34" t="s">
        <v>5017</v>
      </c>
      <c r="V5142" s="34" t="s">
        <v>5017</v>
      </c>
      <c r="W5142" s="34" t="s">
        <v>5018</v>
      </c>
      <c r="X5142" s="34" t="s">
        <v>3465</v>
      </c>
    </row>
    <row r="5143" spans="14:24" x14ac:dyDescent="0.25">
      <c r="N5143" s="34" t="s">
        <v>3465</v>
      </c>
      <c r="O5143" s="34" t="s">
        <v>18009</v>
      </c>
      <c r="P5143" s="69">
        <v>5753</v>
      </c>
      <c r="Q5143" s="34" t="s">
        <v>18010</v>
      </c>
      <c r="R5143" s="34" t="s">
        <v>18089</v>
      </c>
      <c r="S5143" s="69">
        <v>31434</v>
      </c>
      <c r="T5143" s="70" t="s">
        <v>18090</v>
      </c>
      <c r="U5143" s="34" t="s">
        <v>5017</v>
      </c>
      <c r="V5143" s="34" t="s">
        <v>5017</v>
      </c>
      <c r="W5143" s="34" t="s">
        <v>5018</v>
      </c>
      <c r="X5143" s="34" t="s">
        <v>3465</v>
      </c>
    </row>
    <row r="5144" spans="14:24" x14ac:dyDescent="0.25">
      <c r="N5144" s="34" t="s">
        <v>3465</v>
      </c>
      <c r="O5144" s="34" t="s">
        <v>18009</v>
      </c>
      <c r="P5144" s="69">
        <v>5753</v>
      </c>
      <c r="Q5144" s="34" t="s">
        <v>18010</v>
      </c>
      <c r="R5144" s="34" t="s">
        <v>18091</v>
      </c>
      <c r="S5144" s="69">
        <v>55063</v>
      </c>
      <c r="T5144" s="70" t="s">
        <v>18092</v>
      </c>
      <c r="U5144" s="34" t="s">
        <v>5017</v>
      </c>
      <c r="V5144" s="34" t="s">
        <v>5017</v>
      </c>
      <c r="W5144" s="34" t="s">
        <v>5018</v>
      </c>
      <c r="X5144" s="34" t="s">
        <v>3465</v>
      </c>
    </row>
    <row r="5145" spans="14:24" x14ac:dyDescent="0.25">
      <c r="N5145" s="34" t="s">
        <v>3465</v>
      </c>
      <c r="O5145" s="34" t="s">
        <v>18009</v>
      </c>
      <c r="P5145" s="69">
        <v>5753</v>
      </c>
      <c r="Q5145" s="34" t="s">
        <v>18010</v>
      </c>
      <c r="R5145" s="34" t="s">
        <v>18093</v>
      </c>
      <c r="S5145" s="69">
        <v>43807</v>
      </c>
      <c r="T5145" s="70" t="s">
        <v>18094</v>
      </c>
      <c r="U5145" s="34" t="s">
        <v>5017</v>
      </c>
      <c r="V5145" s="34" t="s">
        <v>5017</v>
      </c>
      <c r="W5145" s="34" t="s">
        <v>5018</v>
      </c>
      <c r="X5145" s="34" t="s">
        <v>3465</v>
      </c>
    </row>
    <row r="5146" spans="14:24" x14ac:dyDescent="0.25">
      <c r="N5146" s="34" t="s">
        <v>3465</v>
      </c>
      <c r="O5146" s="34" t="s">
        <v>18009</v>
      </c>
      <c r="P5146" s="69">
        <v>5753</v>
      </c>
      <c r="Q5146" s="34" t="s">
        <v>18010</v>
      </c>
      <c r="R5146" s="34" t="s">
        <v>18095</v>
      </c>
      <c r="S5146" s="69">
        <v>16239</v>
      </c>
      <c r="T5146" s="70" t="s">
        <v>18096</v>
      </c>
      <c r="U5146" s="34" t="s">
        <v>5017</v>
      </c>
      <c r="V5146" s="34" t="s">
        <v>5017</v>
      </c>
      <c r="W5146" s="34" t="s">
        <v>18097</v>
      </c>
      <c r="X5146" s="34" t="s">
        <v>3465</v>
      </c>
    </row>
    <row r="5147" spans="14:24" x14ac:dyDescent="0.25">
      <c r="N5147" s="34" t="s">
        <v>3465</v>
      </c>
      <c r="O5147" s="34" t="s">
        <v>18009</v>
      </c>
      <c r="P5147" s="69">
        <v>5753</v>
      </c>
      <c r="Q5147" s="34" t="s">
        <v>18010</v>
      </c>
      <c r="R5147" s="34" t="s">
        <v>18098</v>
      </c>
      <c r="S5147" s="69">
        <v>46490</v>
      </c>
      <c r="T5147" s="70" t="s">
        <v>18099</v>
      </c>
      <c r="U5147" s="34" t="s">
        <v>5017</v>
      </c>
      <c r="V5147" s="34" t="s">
        <v>5017</v>
      </c>
      <c r="W5147" s="34" t="s">
        <v>5018</v>
      </c>
      <c r="X5147" s="34" t="s">
        <v>3465</v>
      </c>
    </row>
    <row r="5148" spans="14:24" x14ac:dyDescent="0.25">
      <c r="N5148" s="34" t="s">
        <v>3465</v>
      </c>
      <c r="O5148" s="34" t="s">
        <v>18009</v>
      </c>
      <c r="P5148" s="69">
        <v>5753</v>
      </c>
      <c r="Q5148" s="34" t="s">
        <v>18010</v>
      </c>
      <c r="R5148" s="34" t="s">
        <v>18100</v>
      </c>
      <c r="S5148" s="69">
        <v>54985</v>
      </c>
      <c r="T5148" s="70" t="s">
        <v>18101</v>
      </c>
      <c r="U5148" s="34" t="s">
        <v>5017</v>
      </c>
      <c r="V5148" s="34" t="s">
        <v>5017</v>
      </c>
      <c r="W5148" s="34" t="s">
        <v>5018</v>
      </c>
      <c r="X5148" s="34" t="s">
        <v>3465</v>
      </c>
    </row>
    <row r="5149" spans="14:24" x14ac:dyDescent="0.25">
      <c r="N5149" s="34" t="s">
        <v>3465</v>
      </c>
      <c r="O5149" s="34" t="s">
        <v>18009</v>
      </c>
      <c r="P5149" s="69">
        <v>5753</v>
      </c>
      <c r="Q5149" s="34" t="s">
        <v>18010</v>
      </c>
      <c r="R5149" s="34" t="s">
        <v>18102</v>
      </c>
      <c r="S5149" s="69">
        <v>17239</v>
      </c>
      <c r="T5149" s="34" t="s">
        <v>18103</v>
      </c>
      <c r="U5149" s="34" t="s">
        <v>5017</v>
      </c>
      <c r="V5149" s="34" t="s">
        <v>5017</v>
      </c>
      <c r="W5149" s="34" t="s">
        <v>5018</v>
      </c>
      <c r="X5149" s="34" t="s">
        <v>3465</v>
      </c>
    </row>
    <row r="5150" spans="14:24" x14ac:dyDescent="0.25">
      <c r="N5150" s="34" t="s">
        <v>3465</v>
      </c>
      <c r="O5150" s="34" t="s">
        <v>18009</v>
      </c>
      <c r="P5150" s="69">
        <v>5753</v>
      </c>
      <c r="Q5150" s="34" t="s">
        <v>18010</v>
      </c>
      <c r="R5150" s="34" t="s">
        <v>18104</v>
      </c>
      <c r="S5150" s="69">
        <v>55054</v>
      </c>
      <c r="T5150" s="34" t="s">
        <v>18105</v>
      </c>
      <c r="U5150" s="34" t="s">
        <v>5017</v>
      </c>
      <c r="V5150" s="34" t="s">
        <v>5017</v>
      </c>
      <c r="W5150" s="34" t="s">
        <v>5018</v>
      </c>
      <c r="X5150" s="34" t="s">
        <v>3465</v>
      </c>
    </row>
    <row r="5151" spans="14:24" x14ac:dyDescent="0.25">
      <c r="N5151" s="34" t="s">
        <v>3465</v>
      </c>
      <c r="O5151" s="34" t="s">
        <v>18009</v>
      </c>
      <c r="P5151" s="69">
        <v>5753</v>
      </c>
      <c r="Q5151" s="34" t="s">
        <v>18010</v>
      </c>
      <c r="R5151" s="34" t="s">
        <v>18106</v>
      </c>
      <c r="S5151" s="69">
        <v>16422</v>
      </c>
      <c r="T5151" s="70" t="s">
        <v>18107</v>
      </c>
      <c r="U5151" s="34" t="s">
        <v>5017</v>
      </c>
      <c r="V5151" s="34" t="s">
        <v>5017</v>
      </c>
      <c r="W5151" s="34" t="s">
        <v>5018</v>
      </c>
      <c r="X5151" s="34" t="s">
        <v>3465</v>
      </c>
    </row>
    <row r="5152" spans="14:24" x14ac:dyDescent="0.25">
      <c r="N5152" s="34" t="s">
        <v>3465</v>
      </c>
      <c r="O5152" s="34" t="s">
        <v>18009</v>
      </c>
      <c r="P5152" s="69">
        <v>5753</v>
      </c>
      <c r="Q5152" s="34" t="s">
        <v>18010</v>
      </c>
      <c r="R5152" s="34" t="s">
        <v>18108</v>
      </c>
      <c r="S5152" s="69">
        <v>46542</v>
      </c>
      <c r="T5152" s="70" t="s">
        <v>18109</v>
      </c>
      <c r="U5152" s="34" t="s">
        <v>5017</v>
      </c>
      <c r="V5152" s="34" t="s">
        <v>5017</v>
      </c>
      <c r="W5152" s="34" t="s">
        <v>5018</v>
      </c>
      <c r="X5152" s="34" t="s">
        <v>3465</v>
      </c>
    </row>
    <row r="5153" spans="14:24" x14ac:dyDescent="0.25">
      <c r="N5153" s="34" t="s">
        <v>3465</v>
      </c>
      <c r="O5153" s="34" t="s">
        <v>18009</v>
      </c>
      <c r="P5153" s="69">
        <v>5753</v>
      </c>
      <c r="Q5153" s="34" t="s">
        <v>18010</v>
      </c>
      <c r="R5153" s="34" t="s">
        <v>18110</v>
      </c>
      <c r="S5153" s="69">
        <v>19890</v>
      </c>
      <c r="T5153" s="70" t="s">
        <v>18111</v>
      </c>
      <c r="U5153" s="34" t="s">
        <v>5017</v>
      </c>
      <c r="V5153" s="34" t="s">
        <v>5017</v>
      </c>
      <c r="W5153" s="34" t="s">
        <v>5018</v>
      </c>
      <c r="X5153" s="34" t="s">
        <v>3465</v>
      </c>
    </row>
    <row r="5154" spans="14:24" x14ac:dyDescent="0.25">
      <c r="N5154" s="34" t="s">
        <v>3465</v>
      </c>
      <c r="O5154" s="34" t="s">
        <v>18009</v>
      </c>
      <c r="P5154" s="69">
        <v>5753</v>
      </c>
      <c r="Q5154" s="34" t="s">
        <v>18010</v>
      </c>
      <c r="R5154" s="34" t="s">
        <v>18112</v>
      </c>
      <c r="S5154" s="69">
        <v>16691</v>
      </c>
      <c r="T5154" s="70" t="s">
        <v>18113</v>
      </c>
      <c r="U5154" s="34" t="s">
        <v>5017</v>
      </c>
      <c r="V5154" s="34" t="s">
        <v>5017</v>
      </c>
      <c r="W5154" s="34" t="s">
        <v>5018</v>
      </c>
      <c r="X5154" s="34" t="s">
        <v>3465</v>
      </c>
    </row>
    <row r="5155" spans="14:24" x14ac:dyDescent="0.25">
      <c r="N5155" s="34" t="s">
        <v>3465</v>
      </c>
      <c r="O5155" s="34" t="s">
        <v>18009</v>
      </c>
      <c r="P5155" s="69">
        <v>5753</v>
      </c>
      <c r="Q5155" s="34" t="s">
        <v>18010</v>
      </c>
      <c r="R5155" s="34" t="s">
        <v>18114</v>
      </c>
      <c r="S5155" s="69">
        <v>42653</v>
      </c>
      <c r="T5155" s="70" t="s">
        <v>18115</v>
      </c>
      <c r="U5155" s="34" t="s">
        <v>5017</v>
      </c>
      <c r="V5155" s="34" t="s">
        <v>5017</v>
      </c>
      <c r="W5155" s="34" t="s">
        <v>5018</v>
      </c>
      <c r="X5155" s="34" t="s">
        <v>3465</v>
      </c>
    </row>
    <row r="5156" spans="14:24" x14ac:dyDescent="0.25">
      <c r="N5156" s="34" t="s">
        <v>3465</v>
      </c>
      <c r="O5156" s="34" t="s">
        <v>18009</v>
      </c>
      <c r="P5156" s="69">
        <v>5753</v>
      </c>
      <c r="Q5156" s="34" t="s">
        <v>18010</v>
      </c>
      <c r="R5156" s="34" t="s">
        <v>18116</v>
      </c>
      <c r="S5156" s="69">
        <v>60502</v>
      </c>
      <c r="T5156" s="70" t="s">
        <v>18117</v>
      </c>
      <c r="U5156" s="34" t="s">
        <v>5017</v>
      </c>
      <c r="V5156" s="34" t="s">
        <v>5017</v>
      </c>
      <c r="W5156" s="34" t="s">
        <v>5018</v>
      </c>
      <c r="X5156" s="34" t="s">
        <v>3465</v>
      </c>
    </row>
    <row r="5157" spans="14:24" x14ac:dyDescent="0.25">
      <c r="N5157" s="34" t="s">
        <v>3465</v>
      </c>
      <c r="O5157" s="34" t="s">
        <v>18009</v>
      </c>
      <c r="P5157" s="69">
        <v>5753</v>
      </c>
      <c r="Q5157" s="34" t="s">
        <v>18010</v>
      </c>
      <c r="R5157" s="34" t="s">
        <v>18118</v>
      </c>
      <c r="S5157" s="69">
        <v>59477</v>
      </c>
      <c r="T5157" s="70" t="s">
        <v>18119</v>
      </c>
      <c r="U5157" s="34" t="s">
        <v>5017</v>
      </c>
      <c r="V5157" s="34" t="s">
        <v>5017</v>
      </c>
      <c r="W5157" s="34" t="s">
        <v>5018</v>
      </c>
      <c r="X5157" s="34" t="s">
        <v>3465</v>
      </c>
    </row>
    <row r="5158" spans="14:24" x14ac:dyDescent="0.25">
      <c r="N5158" s="34" t="s">
        <v>3465</v>
      </c>
      <c r="O5158" s="34" t="s">
        <v>18009</v>
      </c>
      <c r="P5158" s="69">
        <v>5753</v>
      </c>
      <c r="Q5158" s="34" t="s">
        <v>18010</v>
      </c>
      <c r="R5158" s="34" t="s">
        <v>18120</v>
      </c>
      <c r="S5158" s="69">
        <v>31431</v>
      </c>
      <c r="T5158" s="70" t="s">
        <v>18121</v>
      </c>
      <c r="U5158" s="34" t="s">
        <v>5017</v>
      </c>
      <c r="V5158" s="34" t="s">
        <v>5017</v>
      </c>
      <c r="W5158" s="34" t="s">
        <v>5018</v>
      </c>
      <c r="X5158" s="34" t="s">
        <v>3465</v>
      </c>
    </row>
    <row r="5159" spans="14:24" x14ac:dyDescent="0.25">
      <c r="N5159" s="34" t="s">
        <v>3465</v>
      </c>
      <c r="O5159" s="34" t="s">
        <v>18009</v>
      </c>
      <c r="P5159" s="69">
        <v>5753</v>
      </c>
      <c r="Q5159" s="34" t="s">
        <v>18010</v>
      </c>
      <c r="R5159" s="34" t="s">
        <v>18122</v>
      </c>
      <c r="S5159" s="69">
        <v>43645</v>
      </c>
      <c r="T5159" s="70" t="s">
        <v>18123</v>
      </c>
      <c r="U5159" s="34" t="s">
        <v>5017</v>
      </c>
      <c r="V5159" s="34" t="s">
        <v>5017</v>
      </c>
      <c r="W5159" s="34" t="s">
        <v>5018</v>
      </c>
      <c r="X5159" s="34" t="s">
        <v>3465</v>
      </c>
    </row>
    <row r="5160" spans="14:24" x14ac:dyDescent="0.25">
      <c r="N5160" s="34" t="s">
        <v>3465</v>
      </c>
      <c r="O5160" s="34" t="s">
        <v>18009</v>
      </c>
      <c r="P5160" s="69">
        <v>5753</v>
      </c>
      <c r="Q5160" s="34" t="s">
        <v>18010</v>
      </c>
      <c r="R5160" s="34" t="s">
        <v>18124</v>
      </c>
      <c r="S5160" s="69">
        <v>38191</v>
      </c>
      <c r="T5160" s="70" t="s">
        <v>18125</v>
      </c>
      <c r="U5160" s="34" t="s">
        <v>5017</v>
      </c>
      <c r="V5160" s="34" t="s">
        <v>5017</v>
      </c>
      <c r="W5160" s="34" t="s">
        <v>5018</v>
      </c>
      <c r="X5160" s="34" t="s">
        <v>3465</v>
      </c>
    </row>
    <row r="5161" spans="14:24" x14ac:dyDescent="0.25">
      <c r="N5161" s="34" t="s">
        <v>3465</v>
      </c>
      <c r="O5161" s="34" t="s">
        <v>18009</v>
      </c>
      <c r="P5161" s="69">
        <v>5753</v>
      </c>
      <c r="Q5161" s="34" t="s">
        <v>18010</v>
      </c>
      <c r="R5161" s="34" t="s">
        <v>18126</v>
      </c>
      <c r="S5161" s="69">
        <v>16495</v>
      </c>
      <c r="T5161" s="70" t="s">
        <v>18127</v>
      </c>
      <c r="U5161" s="34" t="s">
        <v>5017</v>
      </c>
      <c r="V5161" s="34" t="s">
        <v>5017</v>
      </c>
      <c r="W5161" s="34" t="s">
        <v>5018</v>
      </c>
      <c r="X5161" s="34" t="s">
        <v>3465</v>
      </c>
    </row>
    <row r="5162" spans="14:24" x14ac:dyDescent="0.25">
      <c r="N5162" s="34" t="s">
        <v>3465</v>
      </c>
      <c r="O5162" s="34" t="s">
        <v>18009</v>
      </c>
      <c r="P5162" s="69">
        <v>5753</v>
      </c>
      <c r="Q5162" s="34" t="s">
        <v>18010</v>
      </c>
      <c r="R5162" s="34" t="s">
        <v>18128</v>
      </c>
      <c r="S5162" s="69">
        <v>16504</v>
      </c>
      <c r="T5162" s="70" t="s">
        <v>18129</v>
      </c>
      <c r="U5162" s="34" t="s">
        <v>5017</v>
      </c>
      <c r="V5162" s="34" t="s">
        <v>5017</v>
      </c>
      <c r="W5162" s="34" t="s">
        <v>5018</v>
      </c>
      <c r="X5162" s="34" t="s">
        <v>3465</v>
      </c>
    </row>
    <row r="5163" spans="14:24" x14ac:dyDescent="0.25">
      <c r="N5163" s="34" t="s">
        <v>3465</v>
      </c>
      <c r="O5163" s="34" t="s">
        <v>18009</v>
      </c>
      <c r="P5163" s="69">
        <v>5753</v>
      </c>
      <c r="Q5163" s="34" t="s">
        <v>18010</v>
      </c>
      <c r="R5163" s="34" t="s">
        <v>18130</v>
      </c>
      <c r="S5163" s="69">
        <v>16505</v>
      </c>
      <c r="T5163" s="70" t="s">
        <v>18131</v>
      </c>
      <c r="U5163" s="34" t="s">
        <v>5017</v>
      </c>
      <c r="V5163" s="34" t="s">
        <v>5017</v>
      </c>
      <c r="W5163" s="34" t="s">
        <v>5018</v>
      </c>
      <c r="X5163" s="34" t="s">
        <v>3465</v>
      </c>
    </row>
    <row r="5164" spans="14:24" x14ac:dyDescent="0.25">
      <c r="N5164" s="34" t="s">
        <v>3465</v>
      </c>
      <c r="O5164" s="34" t="s">
        <v>18009</v>
      </c>
      <c r="P5164" s="69">
        <v>5753</v>
      </c>
      <c r="Q5164" s="34" t="s">
        <v>18010</v>
      </c>
      <c r="R5164" s="34" t="s">
        <v>18132</v>
      </c>
      <c r="S5164" s="69">
        <v>16506</v>
      </c>
      <c r="T5164" s="70" t="s">
        <v>18133</v>
      </c>
      <c r="U5164" s="34" t="s">
        <v>5017</v>
      </c>
      <c r="V5164" s="34" t="s">
        <v>5017</v>
      </c>
      <c r="W5164" s="34" t="s">
        <v>5018</v>
      </c>
      <c r="X5164" s="34" t="s">
        <v>3465</v>
      </c>
    </row>
    <row r="5165" spans="14:24" x14ac:dyDescent="0.25">
      <c r="N5165" s="34" t="s">
        <v>3465</v>
      </c>
      <c r="O5165" s="34" t="s">
        <v>18009</v>
      </c>
      <c r="P5165" s="69">
        <v>5753</v>
      </c>
      <c r="Q5165" s="34" t="s">
        <v>18010</v>
      </c>
      <c r="R5165" s="34" t="s">
        <v>18134</v>
      </c>
      <c r="S5165" s="69">
        <v>16379</v>
      </c>
      <c r="T5165" s="70" t="s">
        <v>18135</v>
      </c>
      <c r="U5165" s="34" t="s">
        <v>5017</v>
      </c>
      <c r="V5165" s="34" t="s">
        <v>5017</v>
      </c>
      <c r="W5165" s="34" t="s">
        <v>5018</v>
      </c>
      <c r="X5165" s="34" t="s">
        <v>3465</v>
      </c>
    </row>
    <row r="5166" spans="14:24" x14ac:dyDescent="0.25">
      <c r="N5166" s="34" t="s">
        <v>3465</v>
      </c>
      <c r="O5166" s="34" t="s">
        <v>18009</v>
      </c>
      <c r="P5166" s="69">
        <v>5753</v>
      </c>
      <c r="Q5166" s="34" t="s">
        <v>18010</v>
      </c>
      <c r="R5166" s="34" t="s">
        <v>18136</v>
      </c>
      <c r="S5166" s="69">
        <v>44639</v>
      </c>
      <c r="T5166" s="70" t="s">
        <v>18137</v>
      </c>
      <c r="U5166" s="34" t="s">
        <v>5017</v>
      </c>
      <c r="V5166" s="34" t="s">
        <v>5017</v>
      </c>
      <c r="W5166" s="34" t="s">
        <v>5018</v>
      </c>
      <c r="X5166" s="34" t="s">
        <v>3465</v>
      </c>
    </row>
    <row r="5167" spans="14:24" x14ac:dyDescent="0.25">
      <c r="N5167" s="34" t="s">
        <v>3465</v>
      </c>
      <c r="O5167" s="34" t="s">
        <v>18009</v>
      </c>
      <c r="P5167" s="69">
        <v>5753</v>
      </c>
      <c r="Q5167" s="34" t="s">
        <v>18010</v>
      </c>
      <c r="R5167" s="34" t="s">
        <v>18138</v>
      </c>
      <c r="S5167" s="69">
        <v>16245</v>
      </c>
      <c r="T5167" s="70" t="s">
        <v>18139</v>
      </c>
      <c r="U5167" s="34" t="s">
        <v>5017</v>
      </c>
      <c r="V5167" s="34" t="s">
        <v>5017</v>
      </c>
      <c r="W5167" s="34" t="s">
        <v>5018</v>
      </c>
      <c r="X5167" s="34" t="s">
        <v>3465</v>
      </c>
    </row>
    <row r="5168" spans="14:24" x14ac:dyDescent="0.25">
      <c r="N5168" s="34" t="s">
        <v>3465</v>
      </c>
      <c r="O5168" s="34" t="s">
        <v>18009</v>
      </c>
      <c r="P5168" s="69">
        <v>5753</v>
      </c>
      <c r="Q5168" s="34" t="s">
        <v>18010</v>
      </c>
      <c r="R5168" s="34" t="s">
        <v>18140</v>
      </c>
      <c r="S5168" s="69">
        <v>54995</v>
      </c>
      <c r="T5168" s="70" t="s">
        <v>18141</v>
      </c>
      <c r="U5168" s="34" t="s">
        <v>5017</v>
      </c>
      <c r="V5168" s="34" t="s">
        <v>5017</v>
      </c>
      <c r="W5168" s="34" t="s">
        <v>5018</v>
      </c>
      <c r="X5168" s="34" t="s">
        <v>3465</v>
      </c>
    </row>
    <row r="5169" spans="14:24" x14ac:dyDescent="0.25">
      <c r="N5169" s="34" t="s">
        <v>3465</v>
      </c>
      <c r="O5169" s="34" t="s">
        <v>18009</v>
      </c>
      <c r="P5169" s="69">
        <v>5753</v>
      </c>
      <c r="Q5169" s="34" t="s">
        <v>18010</v>
      </c>
      <c r="R5169" s="34" t="s">
        <v>18142</v>
      </c>
      <c r="S5169" s="69">
        <v>16433</v>
      </c>
      <c r="T5169" s="70" t="s">
        <v>18143</v>
      </c>
      <c r="U5169" s="34" t="s">
        <v>5017</v>
      </c>
      <c r="V5169" s="34" t="s">
        <v>5017</v>
      </c>
      <c r="W5169" s="34" t="s">
        <v>5018</v>
      </c>
      <c r="X5169" s="34" t="s">
        <v>3465</v>
      </c>
    </row>
    <row r="5170" spans="14:24" x14ac:dyDescent="0.25">
      <c r="N5170" s="34" t="s">
        <v>3465</v>
      </c>
      <c r="O5170" s="34" t="s">
        <v>18009</v>
      </c>
      <c r="P5170" s="69">
        <v>5753</v>
      </c>
      <c r="Q5170" s="34" t="s">
        <v>18010</v>
      </c>
      <c r="R5170" s="34" t="s">
        <v>18144</v>
      </c>
      <c r="S5170" s="69">
        <v>16445</v>
      </c>
      <c r="T5170" s="70" t="s">
        <v>18145</v>
      </c>
      <c r="U5170" s="34" t="s">
        <v>5017</v>
      </c>
      <c r="V5170" s="34" t="s">
        <v>5017</v>
      </c>
      <c r="W5170" s="34" t="s">
        <v>5018</v>
      </c>
      <c r="X5170" s="34" t="s">
        <v>3465</v>
      </c>
    </row>
    <row r="5171" spans="14:24" x14ac:dyDescent="0.25">
      <c r="N5171" s="34" t="s">
        <v>3465</v>
      </c>
      <c r="O5171" s="34" t="s">
        <v>18009</v>
      </c>
      <c r="P5171" s="69">
        <v>5753</v>
      </c>
      <c r="Q5171" s="34" t="s">
        <v>18010</v>
      </c>
      <c r="R5171" s="34" t="s">
        <v>18146</v>
      </c>
      <c r="S5171" s="69">
        <v>29973</v>
      </c>
      <c r="T5171" s="34" t="s">
        <v>18147</v>
      </c>
      <c r="U5171" s="34" t="s">
        <v>4638</v>
      </c>
      <c r="V5171" s="34" t="s">
        <v>5811</v>
      </c>
      <c r="W5171" s="34" t="s">
        <v>18148</v>
      </c>
      <c r="X5171" s="34" t="s">
        <v>3465</v>
      </c>
    </row>
    <row r="5172" spans="14:24" x14ac:dyDescent="0.25">
      <c r="N5172" s="34" t="s">
        <v>3465</v>
      </c>
      <c r="O5172" s="34" t="s">
        <v>18009</v>
      </c>
      <c r="P5172" s="69">
        <v>5753</v>
      </c>
      <c r="Q5172" s="34" t="s">
        <v>18010</v>
      </c>
      <c r="R5172" s="34" t="s">
        <v>18149</v>
      </c>
      <c r="S5172" s="69">
        <v>18250</v>
      </c>
      <c r="T5172" s="70" t="s">
        <v>18150</v>
      </c>
      <c r="U5172" s="34" t="s">
        <v>5017</v>
      </c>
      <c r="V5172" s="34" t="s">
        <v>5017</v>
      </c>
      <c r="W5172" s="34" t="s">
        <v>5018</v>
      </c>
      <c r="X5172" s="34" t="s">
        <v>3465</v>
      </c>
    </row>
    <row r="5173" spans="14:24" x14ac:dyDescent="0.25">
      <c r="N5173" s="34" t="s">
        <v>3465</v>
      </c>
      <c r="O5173" s="34" t="s">
        <v>18009</v>
      </c>
      <c r="P5173" s="69">
        <v>5753</v>
      </c>
      <c r="Q5173" s="34" t="s">
        <v>18010</v>
      </c>
      <c r="R5173" s="34" t="s">
        <v>18151</v>
      </c>
      <c r="S5173" s="69">
        <v>16246</v>
      </c>
      <c r="T5173" s="70" t="s">
        <v>18152</v>
      </c>
      <c r="U5173" s="34" t="s">
        <v>5017</v>
      </c>
      <c r="V5173" s="34" t="s">
        <v>5017</v>
      </c>
      <c r="W5173" s="34" t="s">
        <v>5018</v>
      </c>
      <c r="X5173" s="34" t="s">
        <v>3465</v>
      </c>
    </row>
    <row r="5174" spans="14:24" x14ac:dyDescent="0.25">
      <c r="N5174" s="34" t="s">
        <v>3465</v>
      </c>
      <c r="O5174" s="34" t="s">
        <v>18009</v>
      </c>
      <c r="P5174" s="69">
        <v>5753</v>
      </c>
      <c r="Q5174" s="34" t="s">
        <v>18010</v>
      </c>
      <c r="R5174" s="34" t="s">
        <v>18153</v>
      </c>
      <c r="S5174" s="69">
        <v>16447</v>
      </c>
      <c r="T5174" s="70" t="s">
        <v>18154</v>
      </c>
      <c r="U5174" s="34" t="s">
        <v>5017</v>
      </c>
      <c r="V5174" s="34" t="s">
        <v>5017</v>
      </c>
      <c r="W5174" s="34" t="s">
        <v>5018</v>
      </c>
      <c r="X5174" s="34" t="s">
        <v>3465</v>
      </c>
    </row>
    <row r="5175" spans="14:24" x14ac:dyDescent="0.25">
      <c r="N5175" s="34" t="s">
        <v>3465</v>
      </c>
      <c r="O5175" s="34" t="s">
        <v>18009</v>
      </c>
      <c r="P5175" s="69">
        <v>5753</v>
      </c>
      <c r="Q5175" s="34" t="s">
        <v>18010</v>
      </c>
      <c r="R5175" s="34" t="s">
        <v>18155</v>
      </c>
      <c r="S5175" s="69">
        <v>48696</v>
      </c>
      <c r="T5175" s="70" t="s">
        <v>18156</v>
      </c>
      <c r="U5175" s="34" t="s">
        <v>5017</v>
      </c>
      <c r="V5175" s="34" t="s">
        <v>5017</v>
      </c>
      <c r="W5175" s="34" t="s">
        <v>5018</v>
      </c>
      <c r="X5175" s="34" t="s">
        <v>3465</v>
      </c>
    </row>
    <row r="5176" spans="14:24" x14ac:dyDescent="0.25">
      <c r="N5176" s="34" t="s">
        <v>3465</v>
      </c>
      <c r="O5176" s="34" t="s">
        <v>18009</v>
      </c>
      <c r="P5176" s="69">
        <v>5753</v>
      </c>
      <c r="Q5176" s="34" t="s">
        <v>18010</v>
      </c>
      <c r="R5176" s="34" t="s">
        <v>18157</v>
      </c>
      <c r="S5176" s="69">
        <v>17228</v>
      </c>
      <c r="T5176" s="70" t="s">
        <v>18158</v>
      </c>
      <c r="U5176" s="34" t="s">
        <v>5017</v>
      </c>
      <c r="V5176" s="34" t="s">
        <v>5017</v>
      </c>
      <c r="W5176" s="34" t="s">
        <v>5018</v>
      </c>
      <c r="X5176" s="34" t="s">
        <v>3465</v>
      </c>
    </row>
    <row r="5177" spans="14:24" x14ac:dyDescent="0.25">
      <c r="N5177" s="34" t="s">
        <v>3465</v>
      </c>
      <c r="O5177" s="34" t="s">
        <v>18009</v>
      </c>
      <c r="P5177" s="69">
        <v>5753</v>
      </c>
      <c r="Q5177" s="34" t="s">
        <v>18010</v>
      </c>
      <c r="R5177" s="34" t="s">
        <v>18159</v>
      </c>
      <c r="S5177" s="69">
        <v>17230</v>
      </c>
      <c r="T5177" s="70" t="s">
        <v>18160</v>
      </c>
      <c r="U5177" s="34" t="s">
        <v>5017</v>
      </c>
      <c r="V5177" s="34" t="s">
        <v>5017</v>
      </c>
      <c r="W5177" s="34" t="s">
        <v>5018</v>
      </c>
      <c r="X5177" s="34" t="s">
        <v>3465</v>
      </c>
    </row>
    <row r="5178" spans="14:24" x14ac:dyDescent="0.25">
      <c r="N5178" s="34" t="s">
        <v>3465</v>
      </c>
      <c r="O5178" s="34" t="s">
        <v>18009</v>
      </c>
      <c r="P5178" s="69">
        <v>5753</v>
      </c>
      <c r="Q5178" s="34" t="s">
        <v>18010</v>
      </c>
      <c r="R5178" s="34" t="s">
        <v>18161</v>
      </c>
      <c r="S5178" s="69">
        <v>17231</v>
      </c>
      <c r="T5178" s="70" t="s">
        <v>18162</v>
      </c>
      <c r="U5178" s="34" t="s">
        <v>5017</v>
      </c>
      <c r="V5178" s="34" t="s">
        <v>5017</v>
      </c>
      <c r="W5178" s="34" t="s">
        <v>5018</v>
      </c>
      <c r="X5178" s="34" t="s">
        <v>3465</v>
      </c>
    </row>
    <row r="5179" spans="14:24" x14ac:dyDescent="0.25">
      <c r="N5179" s="34" t="s">
        <v>3465</v>
      </c>
      <c r="O5179" s="34" t="s">
        <v>18009</v>
      </c>
      <c r="P5179" s="69">
        <v>5753</v>
      </c>
      <c r="Q5179" s="34" t="s">
        <v>18010</v>
      </c>
      <c r="R5179" s="34" t="s">
        <v>18163</v>
      </c>
      <c r="S5179" s="69">
        <v>17232</v>
      </c>
      <c r="T5179" s="70" t="s">
        <v>18164</v>
      </c>
      <c r="U5179" s="34" t="s">
        <v>5017</v>
      </c>
      <c r="V5179" s="34" t="s">
        <v>5017</v>
      </c>
      <c r="W5179" s="34" t="s">
        <v>5018</v>
      </c>
      <c r="X5179" s="34" t="s">
        <v>3465</v>
      </c>
    </row>
    <row r="5180" spans="14:24" x14ac:dyDescent="0.25">
      <c r="N5180" s="34" t="s">
        <v>3465</v>
      </c>
      <c r="O5180" s="34" t="s">
        <v>18009</v>
      </c>
      <c r="P5180" s="69">
        <v>5753</v>
      </c>
      <c r="Q5180" s="34" t="s">
        <v>18010</v>
      </c>
      <c r="R5180" s="34" t="s">
        <v>18165</v>
      </c>
      <c r="S5180" s="69">
        <v>55035</v>
      </c>
      <c r="T5180" s="70" t="s">
        <v>18166</v>
      </c>
      <c r="U5180" s="34" t="s">
        <v>5017</v>
      </c>
      <c r="V5180" s="34" t="s">
        <v>5017</v>
      </c>
      <c r="W5180" s="34" t="s">
        <v>5018</v>
      </c>
      <c r="X5180" s="34" t="s">
        <v>3465</v>
      </c>
    </row>
    <row r="5181" spans="14:24" x14ac:dyDescent="0.25">
      <c r="N5181" s="34" t="s">
        <v>3465</v>
      </c>
      <c r="O5181" s="34" t="s">
        <v>18009</v>
      </c>
      <c r="P5181" s="69">
        <v>5753</v>
      </c>
      <c r="Q5181" s="34" t="s">
        <v>18010</v>
      </c>
      <c r="R5181" s="34" t="s">
        <v>18167</v>
      </c>
      <c r="S5181" s="69">
        <v>55028</v>
      </c>
      <c r="T5181" s="70" t="s">
        <v>18168</v>
      </c>
      <c r="U5181" s="34" t="s">
        <v>5017</v>
      </c>
      <c r="V5181" s="34" t="s">
        <v>5017</v>
      </c>
      <c r="W5181" s="34" t="s">
        <v>5018</v>
      </c>
      <c r="X5181" s="34" t="s">
        <v>3465</v>
      </c>
    </row>
    <row r="5182" spans="14:24" x14ac:dyDescent="0.25">
      <c r="N5182" s="34" t="s">
        <v>3465</v>
      </c>
      <c r="O5182" s="34" t="s">
        <v>18009</v>
      </c>
      <c r="P5182" s="69">
        <v>5753</v>
      </c>
      <c r="Q5182" s="34" t="s">
        <v>18010</v>
      </c>
      <c r="R5182" s="34" t="s">
        <v>18169</v>
      </c>
      <c r="S5182" s="69">
        <v>17236</v>
      </c>
      <c r="T5182" s="70" t="s">
        <v>18170</v>
      </c>
      <c r="U5182" s="34" t="s">
        <v>5017</v>
      </c>
      <c r="V5182" s="34" t="s">
        <v>5017</v>
      </c>
      <c r="W5182" s="34" t="s">
        <v>5018</v>
      </c>
      <c r="X5182" s="34" t="s">
        <v>3465</v>
      </c>
    </row>
    <row r="5183" spans="14:24" x14ac:dyDescent="0.25">
      <c r="N5183" s="34" t="s">
        <v>3465</v>
      </c>
      <c r="O5183" s="34" t="s">
        <v>18009</v>
      </c>
      <c r="P5183" s="69">
        <v>5753</v>
      </c>
      <c r="Q5183" s="34" t="s">
        <v>18010</v>
      </c>
      <c r="R5183" s="34" t="s">
        <v>18171</v>
      </c>
      <c r="S5183" s="69">
        <v>17238</v>
      </c>
      <c r="T5183" s="70" t="s">
        <v>18172</v>
      </c>
      <c r="U5183" s="34" t="s">
        <v>5017</v>
      </c>
      <c r="V5183" s="34" t="s">
        <v>5017</v>
      </c>
      <c r="W5183" s="34" t="s">
        <v>5018</v>
      </c>
      <c r="X5183" s="34" t="s">
        <v>3465</v>
      </c>
    </row>
    <row r="5184" spans="14:24" x14ac:dyDescent="0.25">
      <c r="N5184" s="34" t="s">
        <v>3465</v>
      </c>
      <c r="O5184" s="34" t="s">
        <v>18009</v>
      </c>
      <c r="P5184" s="69">
        <v>5753</v>
      </c>
      <c r="Q5184" s="34" t="s">
        <v>18010</v>
      </c>
      <c r="R5184" s="34" t="s">
        <v>18173</v>
      </c>
      <c r="S5184" s="69">
        <v>17249</v>
      </c>
      <c r="T5184" s="70" t="s">
        <v>18174</v>
      </c>
      <c r="U5184" s="34" t="s">
        <v>5017</v>
      </c>
      <c r="V5184" s="34" t="s">
        <v>5017</v>
      </c>
      <c r="W5184" s="34" t="s">
        <v>5018</v>
      </c>
      <c r="X5184" s="34" t="s">
        <v>3465</v>
      </c>
    </row>
    <row r="5185" spans="14:24" x14ac:dyDescent="0.25">
      <c r="N5185" s="34" t="s">
        <v>3465</v>
      </c>
      <c r="O5185" s="34" t="s">
        <v>18009</v>
      </c>
      <c r="P5185" s="69">
        <v>5753</v>
      </c>
      <c r="Q5185" s="34" t="s">
        <v>18010</v>
      </c>
      <c r="R5185" s="34" t="s">
        <v>18175</v>
      </c>
      <c r="S5185" s="69">
        <v>16543</v>
      </c>
      <c r="T5185" s="70" t="s">
        <v>18176</v>
      </c>
      <c r="U5185" s="34" t="s">
        <v>5017</v>
      </c>
      <c r="V5185" s="34" t="s">
        <v>5017</v>
      </c>
      <c r="W5185" s="34" t="s">
        <v>5018</v>
      </c>
      <c r="X5185" s="34" t="s">
        <v>3465</v>
      </c>
    </row>
    <row r="5186" spans="14:24" x14ac:dyDescent="0.25">
      <c r="N5186" s="34" t="s">
        <v>3465</v>
      </c>
      <c r="O5186" s="34" t="s">
        <v>18009</v>
      </c>
      <c r="P5186" s="69">
        <v>5753</v>
      </c>
      <c r="Q5186" s="34" t="s">
        <v>18010</v>
      </c>
      <c r="R5186" s="34" t="s">
        <v>18177</v>
      </c>
      <c r="S5186" s="69">
        <v>46538</v>
      </c>
      <c r="T5186" s="70" t="s">
        <v>18178</v>
      </c>
      <c r="U5186" s="34" t="s">
        <v>5017</v>
      </c>
      <c r="V5186" s="34" t="s">
        <v>5017</v>
      </c>
      <c r="W5186" s="34" t="s">
        <v>5018</v>
      </c>
      <c r="X5186" s="34" t="s">
        <v>3465</v>
      </c>
    </row>
    <row r="5187" spans="14:24" x14ac:dyDescent="0.25">
      <c r="N5187" s="34" t="s">
        <v>3465</v>
      </c>
      <c r="O5187" s="34" t="s">
        <v>18009</v>
      </c>
      <c r="P5187" s="69">
        <v>5753</v>
      </c>
      <c r="Q5187" s="34" t="s">
        <v>18010</v>
      </c>
      <c r="R5187" s="34" t="s">
        <v>18179</v>
      </c>
      <c r="S5187" s="69">
        <v>55360</v>
      </c>
      <c r="T5187" s="70" t="s">
        <v>18180</v>
      </c>
      <c r="U5187" s="34" t="s">
        <v>4638</v>
      </c>
      <c r="V5187" s="34" t="s">
        <v>4639</v>
      </c>
      <c r="W5187" s="34" t="s">
        <v>18181</v>
      </c>
      <c r="X5187" s="34" t="s">
        <v>3465</v>
      </c>
    </row>
    <row r="5188" spans="14:24" x14ac:dyDescent="0.25">
      <c r="N5188" s="71" t="s">
        <v>3465</v>
      </c>
      <c r="O5188" s="34" t="s">
        <v>18009</v>
      </c>
      <c r="P5188" s="69">
        <v>5753</v>
      </c>
      <c r="Q5188" s="34" t="s">
        <v>18010</v>
      </c>
      <c r="R5188" s="34" t="s">
        <v>213</v>
      </c>
      <c r="S5188" s="69">
        <v>16450</v>
      </c>
      <c r="T5188" s="34" t="s">
        <v>18182</v>
      </c>
      <c r="U5188" s="34" t="s">
        <v>4699</v>
      </c>
      <c r="V5188" s="34" t="s">
        <v>4699</v>
      </c>
      <c r="W5188" s="34" t="s">
        <v>18183</v>
      </c>
      <c r="X5188" s="71" t="s">
        <v>3465</v>
      </c>
    </row>
    <row r="5189" spans="14:24" x14ac:dyDescent="0.25">
      <c r="N5189" s="34" t="s">
        <v>3465</v>
      </c>
      <c r="O5189" s="34" t="s">
        <v>18009</v>
      </c>
      <c r="P5189" s="69">
        <v>5753</v>
      </c>
      <c r="Q5189" s="34" t="s">
        <v>18010</v>
      </c>
      <c r="R5189" s="34" t="s">
        <v>18184</v>
      </c>
      <c r="S5189" s="69">
        <v>55488</v>
      </c>
      <c r="T5189" s="70" t="s">
        <v>18185</v>
      </c>
      <c r="U5189" s="34" t="s">
        <v>5017</v>
      </c>
      <c r="V5189" s="34" t="s">
        <v>5017</v>
      </c>
      <c r="W5189" s="34" t="s">
        <v>5018</v>
      </c>
      <c r="X5189" s="34" t="s">
        <v>3465</v>
      </c>
    </row>
    <row r="5190" spans="14:24" x14ac:dyDescent="0.25">
      <c r="N5190" s="34" t="s">
        <v>3465</v>
      </c>
      <c r="O5190" s="34" t="s">
        <v>18009</v>
      </c>
      <c r="P5190" s="69">
        <v>5753</v>
      </c>
      <c r="Q5190" s="34" t="s">
        <v>18010</v>
      </c>
      <c r="R5190" s="34" t="s">
        <v>18186</v>
      </c>
      <c r="S5190" s="69">
        <v>55543</v>
      </c>
      <c r="T5190" s="70" t="s">
        <v>18187</v>
      </c>
      <c r="U5190" s="34" t="s">
        <v>3704</v>
      </c>
      <c r="V5190" s="34" t="s">
        <v>3704</v>
      </c>
      <c r="W5190" s="34" t="s">
        <v>4472</v>
      </c>
      <c r="X5190" s="34" t="s">
        <v>3465</v>
      </c>
    </row>
    <row r="5191" spans="14:24" x14ac:dyDescent="0.25">
      <c r="N5191" s="34" t="s">
        <v>3465</v>
      </c>
      <c r="O5191" s="34" t="s">
        <v>18009</v>
      </c>
      <c r="P5191" s="69">
        <v>5753</v>
      </c>
      <c r="Q5191" s="34" t="s">
        <v>18010</v>
      </c>
      <c r="R5191" s="34" t="s">
        <v>18188</v>
      </c>
      <c r="S5191" s="69">
        <v>16458</v>
      </c>
      <c r="T5191" s="70" t="s">
        <v>18189</v>
      </c>
      <c r="U5191" s="34" t="s">
        <v>5017</v>
      </c>
      <c r="V5191" s="34" t="s">
        <v>5017</v>
      </c>
      <c r="W5191" s="34" t="s">
        <v>5018</v>
      </c>
      <c r="X5191" s="34" t="s">
        <v>3465</v>
      </c>
    </row>
    <row r="5192" spans="14:24" x14ac:dyDescent="0.25">
      <c r="N5192" s="34" t="s">
        <v>3465</v>
      </c>
      <c r="O5192" s="34" t="s">
        <v>18009</v>
      </c>
      <c r="P5192" s="69">
        <v>5753</v>
      </c>
      <c r="Q5192" s="34" t="s">
        <v>18010</v>
      </c>
      <c r="R5192" s="34" t="s">
        <v>18190</v>
      </c>
      <c r="S5192" s="69">
        <v>55358</v>
      </c>
      <c r="T5192" s="70" t="s">
        <v>18191</v>
      </c>
      <c r="U5192" s="34" t="s">
        <v>5017</v>
      </c>
      <c r="V5192" s="34" t="s">
        <v>5017</v>
      </c>
      <c r="W5192" s="34" t="s">
        <v>5018</v>
      </c>
      <c r="X5192" s="34" t="s">
        <v>3465</v>
      </c>
    </row>
    <row r="5193" spans="14:24" x14ac:dyDescent="0.25">
      <c r="N5193" s="34" t="s">
        <v>3465</v>
      </c>
      <c r="O5193" s="34" t="s">
        <v>18009</v>
      </c>
      <c r="P5193" s="69">
        <v>5753</v>
      </c>
      <c r="Q5193" s="34" t="s">
        <v>18010</v>
      </c>
      <c r="R5193" s="34" t="s">
        <v>18192</v>
      </c>
      <c r="S5193" s="69">
        <v>17259</v>
      </c>
      <c r="T5193" s="70" t="s">
        <v>18193</v>
      </c>
      <c r="U5193" s="34" t="s">
        <v>5017</v>
      </c>
      <c r="V5193" s="34" t="s">
        <v>5017</v>
      </c>
      <c r="W5193" s="34" t="s">
        <v>5018</v>
      </c>
      <c r="X5193" s="34" t="s">
        <v>3465</v>
      </c>
    </row>
    <row r="5194" spans="14:24" x14ac:dyDescent="0.25">
      <c r="N5194" s="34" t="s">
        <v>3465</v>
      </c>
      <c r="O5194" s="34" t="s">
        <v>18009</v>
      </c>
      <c r="P5194" s="69">
        <v>5753</v>
      </c>
      <c r="Q5194" s="34" t="s">
        <v>18010</v>
      </c>
      <c r="R5194" s="34" t="s">
        <v>18194</v>
      </c>
      <c r="S5194" s="69">
        <v>17260</v>
      </c>
      <c r="T5194" s="70" t="s">
        <v>18195</v>
      </c>
      <c r="U5194" s="34" t="s">
        <v>5017</v>
      </c>
      <c r="V5194" s="34" t="s">
        <v>5017</v>
      </c>
      <c r="W5194" s="34" t="s">
        <v>5018</v>
      </c>
      <c r="X5194" s="34" t="s">
        <v>3465</v>
      </c>
    </row>
    <row r="5195" spans="14:24" x14ac:dyDescent="0.25">
      <c r="N5195" s="34" t="s">
        <v>3465</v>
      </c>
      <c r="O5195" s="34" t="s">
        <v>18009</v>
      </c>
      <c r="P5195" s="69">
        <v>5753</v>
      </c>
      <c r="Q5195" s="34" t="s">
        <v>18010</v>
      </c>
      <c r="R5195" s="34" t="s">
        <v>18196</v>
      </c>
      <c r="S5195" s="69">
        <v>16492</v>
      </c>
      <c r="T5195" s="70" t="s">
        <v>18197</v>
      </c>
      <c r="U5195" s="34" t="s">
        <v>5017</v>
      </c>
      <c r="V5195" s="34" t="s">
        <v>5017</v>
      </c>
      <c r="W5195" s="34" t="s">
        <v>5018</v>
      </c>
      <c r="X5195" s="34" t="s">
        <v>3465</v>
      </c>
    </row>
    <row r="5196" spans="14:24" x14ac:dyDescent="0.25">
      <c r="N5196" s="34" t="s">
        <v>3465</v>
      </c>
      <c r="O5196" s="34" t="s">
        <v>18009</v>
      </c>
      <c r="P5196" s="69">
        <v>5753</v>
      </c>
      <c r="Q5196" s="34" t="s">
        <v>18010</v>
      </c>
      <c r="R5196" s="34" t="s">
        <v>18198</v>
      </c>
      <c r="S5196" s="69">
        <v>17261</v>
      </c>
      <c r="T5196" s="34" t="s">
        <v>18199</v>
      </c>
      <c r="U5196" s="34" t="s">
        <v>5017</v>
      </c>
      <c r="V5196" s="34" t="s">
        <v>5017</v>
      </c>
      <c r="W5196" s="34" t="s">
        <v>5018</v>
      </c>
      <c r="X5196" s="34" t="s">
        <v>3465</v>
      </c>
    </row>
    <row r="5197" spans="14:24" x14ac:dyDescent="0.25">
      <c r="N5197" s="34" t="s">
        <v>3465</v>
      </c>
      <c r="O5197" s="34" t="s">
        <v>18009</v>
      </c>
      <c r="P5197" s="69">
        <v>5753</v>
      </c>
      <c r="Q5197" s="34" t="s">
        <v>18010</v>
      </c>
      <c r="R5197" s="34" t="s">
        <v>18200</v>
      </c>
      <c r="S5197" s="69">
        <v>17262</v>
      </c>
      <c r="T5197" s="70" t="s">
        <v>18201</v>
      </c>
      <c r="U5197" s="34" t="s">
        <v>5017</v>
      </c>
      <c r="V5197" s="34" t="s">
        <v>5017</v>
      </c>
      <c r="W5197" s="34" t="s">
        <v>5018</v>
      </c>
      <c r="X5197" s="34" t="s">
        <v>3465</v>
      </c>
    </row>
    <row r="5198" spans="14:24" x14ac:dyDescent="0.25">
      <c r="N5198" s="34" t="s">
        <v>3465</v>
      </c>
      <c r="O5198" s="34" t="s">
        <v>18009</v>
      </c>
      <c r="P5198" s="69">
        <v>5753</v>
      </c>
      <c r="Q5198" s="34" t="s">
        <v>18010</v>
      </c>
      <c r="R5198" s="34" t="s">
        <v>18202</v>
      </c>
      <c r="S5198" s="69">
        <v>17263</v>
      </c>
      <c r="T5198" s="34" t="s">
        <v>18203</v>
      </c>
      <c r="U5198" s="34" t="s">
        <v>5017</v>
      </c>
      <c r="V5198" s="34" t="s">
        <v>5017</v>
      </c>
      <c r="W5198" s="34" t="s">
        <v>5018</v>
      </c>
      <c r="X5198" s="34" t="s">
        <v>3465</v>
      </c>
    </row>
    <row r="5199" spans="14:24" x14ac:dyDescent="0.25">
      <c r="N5199" s="34" t="s">
        <v>3465</v>
      </c>
      <c r="O5199" s="34" t="s">
        <v>18009</v>
      </c>
      <c r="P5199" s="69">
        <v>5753</v>
      </c>
      <c r="Q5199" s="34" t="s">
        <v>18010</v>
      </c>
      <c r="R5199" s="34" t="s">
        <v>18204</v>
      </c>
      <c r="S5199" s="69">
        <v>17264</v>
      </c>
      <c r="T5199" s="70" t="s">
        <v>18205</v>
      </c>
      <c r="U5199" s="34" t="s">
        <v>5017</v>
      </c>
      <c r="V5199" s="34" t="s">
        <v>5017</v>
      </c>
      <c r="W5199" s="34" t="s">
        <v>5018</v>
      </c>
      <c r="X5199" s="34" t="s">
        <v>3465</v>
      </c>
    </row>
    <row r="5200" spans="14:24" x14ac:dyDescent="0.25">
      <c r="N5200" s="34" t="s">
        <v>3465</v>
      </c>
      <c r="O5200" s="34" t="s">
        <v>18009</v>
      </c>
      <c r="P5200" s="69">
        <v>5753</v>
      </c>
      <c r="Q5200" s="34" t="s">
        <v>18010</v>
      </c>
      <c r="R5200" s="34" t="s">
        <v>18206</v>
      </c>
      <c r="S5200" s="69">
        <v>17265</v>
      </c>
      <c r="T5200" s="70" t="s">
        <v>18207</v>
      </c>
      <c r="U5200" s="34" t="s">
        <v>5017</v>
      </c>
      <c r="V5200" s="34" t="s">
        <v>5017</v>
      </c>
      <c r="W5200" s="34" t="s">
        <v>5018</v>
      </c>
      <c r="X5200" s="34" t="s">
        <v>3465</v>
      </c>
    </row>
    <row r="5201" spans="14:24" x14ac:dyDescent="0.25">
      <c r="N5201" s="34" t="s">
        <v>3465</v>
      </c>
      <c r="O5201" s="34" t="s">
        <v>18009</v>
      </c>
      <c r="P5201" s="69">
        <v>5753</v>
      </c>
      <c r="Q5201" s="34" t="s">
        <v>18010</v>
      </c>
      <c r="R5201" s="34" t="s">
        <v>18208</v>
      </c>
      <c r="S5201" s="69">
        <v>45101</v>
      </c>
      <c r="T5201" s="70" t="s">
        <v>18209</v>
      </c>
      <c r="U5201" s="34" t="s">
        <v>5017</v>
      </c>
      <c r="V5201" s="34" t="s">
        <v>5017</v>
      </c>
      <c r="W5201" s="34" t="s">
        <v>5018</v>
      </c>
      <c r="X5201" s="34" t="s">
        <v>3465</v>
      </c>
    </row>
    <row r="5202" spans="14:24" x14ac:dyDescent="0.25">
      <c r="N5202" s="34" t="s">
        <v>3465</v>
      </c>
      <c r="O5202" s="34" t="s">
        <v>18009</v>
      </c>
      <c r="P5202" s="69">
        <v>5753</v>
      </c>
      <c r="Q5202" s="34" t="s">
        <v>18010</v>
      </c>
      <c r="R5202" s="34" t="s">
        <v>18210</v>
      </c>
      <c r="S5202" s="69">
        <v>11790</v>
      </c>
      <c r="T5202" s="70" t="s">
        <v>18211</v>
      </c>
      <c r="U5202" s="34" t="s">
        <v>5017</v>
      </c>
      <c r="V5202" s="34" t="s">
        <v>5017</v>
      </c>
      <c r="W5202" s="34" t="s">
        <v>5018</v>
      </c>
      <c r="X5202" s="34" t="s">
        <v>3465</v>
      </c>
    </row>
    <row r="5203" spans="14:24" x14ac:dyDescent="0.25">
      <c r="N5203" s="34" t="s">
        <v>3465</v>
      </c>
      <c r="O5203" s="34" t="s">
        <v>18009</v>
      </c>
      <c r="P5203" s="69">
        <v>5753</v>
      </c>
      <c r="Q5203" s="34" t="s">
        <v>18010</v>
      </c>
      <c r="R5203" s="34" t="s">
        <v>18212</v>
      </c>
      <c r="S5203" s="69">
        <v>31416</v>
      </c>
      <c r="T5203" s="70" t="s">
        <v>18213</v>
      </c>
      <c r="U5203" s="34" t="s">
        <v>5017</v>
      </c>
      <c r="V5203" s="34" t="s">
        <v>5017</v>
      </c>
      <c r="W5203" s="34" t="s">
        <v>5018</v>
      </c>
      <c r="X5203" s="34" t="s">
        <v>3465</v>
      </c>
    </row>
    <row r="5204" spans="14:24" x14ac:dyDescent="0.25">
      <c r="N5204" s="34" t="s">
        <v>3465</v>
      </c>
      <c r="O5204" s="34" t="s">
        <v>18009</v>
      </c>
      <c r="P5204" s="69">
        <v>5753</v>
      </c>
      <c r="Q5204" s="34" t="s">
        <v>18010</v>
      </c>
      <c r="R5204" s="34" t="s">
        <v>18214</v>
      </c>
      <c r="S5204" s="69">
        <v>16265</v>
      </c>
      <c r="T5204" s="70" t="s">
        <v>18215</v>
      </c>
      <c r="U5204" s="34" t="s">
        <v>5017</v>
      </c>
      <c r="V5204" s="34" t="s">
        <v>5017</v>
      </c>
      <c r="W5204" s="34" t="s">
        <v>5018</v>
      </c>
      <c r="X5204" s="34" t="s">
        <v>3465</v>
      </c>
    </row>
    <row r="5205" spans="14:24" x14ac:dyDescent="0.25">
      <c r="N5205" s="34" t="s">
        <v>3465</v>
      </c>
      <c r="O5205" s="34" t="s">
        <v>18009</v>
      </c>
      <c r="P5205" s="69">
        <v>5753</v>
      </c>
      <c r="Q5205" s="34" t="s">
        <v>18010</v>
      </c>
      <c r="R5205" s="34" t="s">
        <v>18216</v>
      </c>
      <c r="S5205" s="69">
        <v>16707</v>
      </c>
      <c r="T5205" s="34" t="s">
        <v>18217</v>
      </c>
      <c r="U5205" s="34" t="s">
        <v>5017</v>
      </c>
      <c r="V5205" s="34" t="s">
        <v>5017</v>
      </c>
      <c r="W5205" s="34" t="s">
        <v>5018</v>
      </c>
      <c r="X5205" s="34" t="s">
        <v>3465</v>
      </c>
    </row>
    <row r="5206" spans="14:24" x14ac:dyDescent="0.25">
      <c r="N5206" s="34" t="s">
        <v>3465</v>
      </c>
      <c r="O5206" s="34" t="s">
        <v>18009</v>
      </c>
      <c r="P5206" s="69">
        <v>5753</v>
      </c>
      <c r="Q5206" s="34" t="s">
        <v>18010</v>
      </c>
      <c r="R5206" s="34" t="s">
        <v>18218</v>
      </c>
      <c r="S5206" s="69">
        <v>16742</v>
      </c>
      <c r="T5206" s="70" t="s">
        <v>18219</v>
      </c>
      <c r="U5206" s="34" t="s">
        <v>5017</v>
      </c>
      <c r="V5206" s="34" t="s">
        <v>5017</v>
      </c>
      <c r="W5206" s="34" t="s">
        <v>5018</v>
      </c>
      <c r="X5206" s="34" t="s">
        <v>3465</v>
      </c>
    </row>
    <row r="5207" spans="14:24" x14ac:dyDescent="0.25">
      <c r="N5207" s="34" t="s">
        <v>3465</v>
      </c>
      <c r="O5207" s="34" t="s">
        <v>18009</v>
      </c>
      <c r="P5207" s="69">
        <v>5753</v>
      </c>
      <c r="Q5207" s="34" t="s">
        <v>18010</v>
      </c>
      <c r="R5207" s="34" t="s">
        <v>18220</v>
      </c>
      <c r="S5207" s="69">
        <v>16749</v>
      </c>
      <c r="T5207" s="70" t="s">
        <v>18221</v>
      </c>
      <c r="U5207" s="34" t="s">
        <v>5017</v>
      </c>
      <c r="V5207" s="34" t="s">
        <v>5017</v>
      </c>
      <c r="W5207" s="34" t="s">
        <v>5018</v>
      </c>
      <c r="X5207" s="34" t="s">
        <v>3465</v>
      </c>
    </row>
    <row r="5208" spans="14:24" x14ac:dyDescent="0.25">
      <c r="N5208" s="34" t="s">
        <v>3465</v>
      </c>
      <c r="O5208" s="34" t="s">
        <v>18009</v>
      </c>
      <c r="P5208" s="69">
        <v>5753</v>
      </c>
      <c r="Q5208" s="34" t="s">
        <v>18010</v>
      </c>
      <c r="R5208" s="34" t="s">
        <v>18222</v>
      </c>
      <c r="S5208" s="69">
        <v>16736</v>
      </c>
      <c r="T5208" s="70" t="s">
        <v>18223</v>
      </c>
      <c r="U5208" s="34" t="s">
        <v>5017</v>
      </c>
      <c r="V5208" s="34" t="s">
        <v>5017</v>
      </c>
      <c r="W5208" s="34" t="s">
        <v>5018</v>
      </c>
      <c r="X5208" s="34" t="s">
        <v>3465</v>
      </c>
    </row>
    <row r="5209" spans="14:24" x14ac:dyDescent="0.25">
      <c r="N5209" s="34" t="s">
        <v>3465</v>
      </c>
      <c r="O5209" s="34" t="s">
        <v>18009</v>
      </c>
      <c r="P5209" s="69">
        <v>5753</v>
      </c>
      <c r="Q5209" s="34" t="s">
        <v>18010</v>
      </c>
      <c r="R5209" s="34" t="s">
        <v>18224</v>
      </c>
      <c r="S5209" s="69">
        <v>11868</v>
      </c>
      <c r="T5209" s="70" t="s">
        <v>18225</v>
      </c>
      <c r="U5209" s="34" t="s">
        <v>5017</v>
      </c>
      <c r="V5209" s="34" t="s">
        <v>5017</v>
      </c>
      <c r="W5209" s="34" t="s">
        <v>5018</v>
      </c>
      <c r="X5209" s="34" t="s">
        <v>3465</v>
      </c>
    </row>
    <row r="5210" spans="14:24" x14ac:dyDescent="0.25">
      <c r="N5210" s="34" t="s">
        <v>3465</v>
      </c>
      <c r="O5210" s="34" t="s">
        <v>18009</v>
      </c>
      <c r="P5210" s="69">
        <v>5753</v>
      </c>
      <c r="Q5210" s="34" t="s">
        <v>18010</v>
      </c>
      <c r="R5210" s="34" t="s">
        <v>18226</v>
      </c>
      <c r="S5210" s="69">
        <v>16743</v>
      </c>
      <c r="T5210" s="70" t="s">
        <v>18227</v>
      </c>
      <c r="U5210" s="34" t="s">
        <v>5017</v>
      </c>
      <c r="V5210" s="34" t="s">
        <v>5017</v>
      </c>
      <c r="W5210" s="34" t="s">
        <v>5018</v>
      </c>
      <c r="X5210" s="34" t="s">
        <v>3465</v>
      </c>
    </row>
    <row r="5211" spans="14:24" x14ac:dyDescent="0.25">
      <c r="N5211" s="34" t="s">
        <v>3465</v>
      </c>
      <c r="O5211" s="34" t="s">
        <v>18009</v>
      </c>
      <c r="P5211" s="69">
        <v>5753</v>
      </c>
      <c r="Q5211" s="34" t="s">
        <v>18010</v>
      </c>
      <c r="R5211" s="34" t="s">
        <v>18228</v>
      </c>
      <c r="S5211" s="69">
        <v>16725</v>
      </c>
      <c r="T5211" s="70" t="s">
        <v>18229</v>
      </c>
      <c r="U5211" s="34" t="s">
        <v>5017</v>
      </c>
      <c r="V5211" s="34" t="s">
        <v>5017</v>
      </c>
      <c r="W5211" s="34" t="s">
        <v>5018</v>
      </c>
      <c r="X5211" s="34" t="s">
        <v>3465</v>
      </c>
    </row>
    <row r="5212" spans="14:24" x14ac:dyDescent="0.25">
      <c r="N5212" s="34" t="s">
        <v>3465</v>
      </c>
      <c r="O5212" s="34" t="s">
        <v>18009</v>
      </c>
      <c r="P5212" s="69">
        <v>5753</v>
      </c>
      <c r="Q5212" s="34" t="s">
        <v>18010</v>
      </c>
      <c r="R5212" s="34" t="s">
        <v>18230</v>
      </c>
      <c r="S5212" s="69">
        <v>27053</v>
      </c>
      <c r="T5212" s="70" t="s">
        <v>18231</v>
      </c>
      <c r="U5212" s="34" t="s">
        <v>5017</v>
      </c>
      <c r="V5212" s="34" t="s">
        <v>5017</v>
      </c>
      <c r="W5212" s="34" t="s">
        <v>5018</v>
      </c>
      <c r="X5212" s="34" t="s">
        <v>3465</v>
      </c>
    </row>
    <row r="5213" spans="14:24" x14ac:dyDescent="0.25">
      <c r="N5213" s="34" t="s">
        <v>3465</v>
      </c>
      <c r="O5213" s="34" t="s">
        <v>18009</v>
      </c>
      <c r="P5213" s="69">
        <v>5753</v>
      </c>
      <c r="Q5213" s="34" t="s">
        <v>18010</v>
      </c>
      <c r="R5213" s="34" t="s">
        <v>18232</v>
      </c>
      <c r="S5213" s="69">
        <v>16700</v>
      </c>
      <c r="T5213" s="70" t="s">
        <v>18233</v>
      </c>
      <c r="U5213" s="34" t="s">
        <v>5017</v>
      </c>
      <c r="V5213" s="34" t="s">
        <v>5017</v>
      </c>
      <c r="W5213" s="34" t="s">
        <v>5018</v>
      </c>
      <c r="X5213" s="34" t="s">
        <v>3465</v>
      </c>
    </row>
    <row r="5214" spans="14:24" x14ac:dyDescent="0.25">
      <c r="N5214" s="34" t="s">
        <v>3465</v>
      </c>
      <c r="O5214" s="34" t="s">
        <v>18009</v>
      </c>
      <c r="P5214" s="69">
        <v>5753</v>
      </c>
      <c r="Q5214" s="34" t="s">
        <v>18010</v>
      </c>
      <c r="R5214" s="34" t="s">
        <v>18234</v>
      </c>
      <c r="S5214" s="69">
        <v>16267</v>
      </c>
      <c r="T5214" s="70" t="s">
        <v>18235</v>
      </c>
      <c r="U5214" s="34" t="s">
        <v>5017</v>
      </c>
      <c r="V5214" s="34" t="s">
        <v>5017</v>
      </c>
      <c r="W5214" s="34" t="s">
        <v>5018</v>
      </c>
      <c r="X5214" s="34" t="s">
        <v>3465</v>
      </c>
    </row>
    <row r="5215" spans="14:24" x14ac:dyDescent="0.25">
      <c r="N5215" s="34" t="s">
        <v>3465</v>
      </c>
      <c r="O5215" s="34" t="s">
        <v>18009</v>
      </c>
      <c r="P5215" s="69">
        <v>5753</v>
      </c>
      <c r="Q5215" s="34" t="s">
        <v>18010</v>
      </c>
      <c r="R5215" s="34" t="s">
        <v>18236</v>
      </c>
      <c r="S5215" s="69">
        <v>16704</v>
      </c>
      <c r="T5215" s="34" t="s">
        <v>18237</v>
      </c>
      <c r="U5215" s="34" t="s">
        <v>5017</v>
      </c>
      <c r="V5215" s="34" t="s">
        <v>5017</v>
      </c>
      <c r="W5215" s="34" t="s">
        <v>5018</v>
      </c>
      <c r="X5215" s="34" t="s">
        <v>3465</v>
      </c>
    </row>
    <row r="5216" spans="14:24" x14ac:dyDescent="0.25">
      <c r="N5216" s="34" t="s">
        <v>3465</v>
      </c>
      <c r="O5216" s="34" t="s">
        <v>18009</v>
      </c>
      <c r="P5216" s="69">
        <v>5753</v>
      </c>
      <c r="Q5216" s="34" t="s">
        <v>18010</v>
      </c>
      <c r="R5216" s="34" t="s">
        <v>18238</v>
      </c>
      <c r="S5216" s="69">
        <v>16705</v>
      </c>
      <c r="T5216" s="70" t="s">
        <v>18239</v>
      </c>
      <c r="U5216" s="34" t="s">
        <v>5017</v>
      </c>
      <c r="V5216" s="34" t="s">
        <v>5017</v>
      </c>
      <c r="W5216" s="34" t="s">
        <v>5018</v>
      </c>
      <c r="X5216" s="34" t="s">
        <v>3465</v>
      </c>
    </row>
    <row r="5217" spans="14:24" x14ac:dyDescent="0.25">
      <c r="N5217" s="34" t="s">
        <v>3465</v>
      </c>
      <c r="O5217" s="34" t="s">
        <v>18009</v>
      </c>
      <c r="P5217" s="69">
        <v>5753</v>
      </c>
      <c r="Q5217" s="34" t="s">
        <v>18010</v>
      </c>
      <c r="R5217" s="34" t="s">
        <v>18240</v>
      </c>
      <c r="S5217" s="69">
        <v>16710</v>
      </c>
      <c r="T5217" s="34" t="s">
        <v>18241</v>
      </c>
      <c r="U5217" s="34" t="s">
        <v>5017</v>
      </c>
      <c r="V5217" s="34" t="s">
        <v>5017</v>
      </c>
      <c r="W5217" s="34" t="s">
        <v>5018</v>
      </c>
      <c r="X5217" s="34" t="s">
        <v>3465</v>
      </c>
    </row>
    <row r="5218" spans="14:24" x14ac:dyDescent="0.25">
      <c r="N5218" s="34" t="s">
        <v>3465</v>
      </c>
      <c r="O5218" s="34" t="s">
        <v>18009</v>
      </c>
      <c r="P5218" s="69">
        <v>5753</v>
      </c>
      <c r="Q5218" s="34" t="s">
        <v>18010</v>
      </c>
      <c r="R5218" s="34" t="s">
        <v>18242</v>
      </c>
      <c r="S5218" s="69">
        <v>16711</v>
      </c>
      <c r="T5218" s="70" t="s">
        <v>18243</v>
      </c>
      <c r="U5218" s="34" t="s">
        <v>5017</v>
      </c>
      <c r="V5218" s="34" t="s">
        <v>5017</v>
      </c>
      <c r="W5218" s="34" t="s">
        <v>5018</v>
      </c>
      <c r="X5218" s="34" t="s">
        <v>3465</v>
      </c>
    </row>
    <row r="5219" spans="14:24" x14ac:dyDescent="0.25">
      <c r="N5219" s="34" t="s">
        <v>3464</v>
      </c>
      <c r="O5219" s="34" t="s">
        <v>18244</v>
      </c>
      <c r="P5219" s="69">
        <v>4829</v>
      </c>
      <c r="Q5219" s="34" t="s">
        <v>18245</v>
      </c>
      <c r="R5219" s="34" t="s">
        <v>18246</v>
      </c>
      <c r="S5219" s="69">
        <v>25395</v>
      </c>
      <c r="T5219" s="34" t="s">
        <v>18247</v>
      </c>
      <c r="U5219" s="34" t="s">
        <v>18248</v>
      </c>
      <c r="V5219" s="34" t="s">
        <v>18249</v>
      </c>
      <c r="W5219" s="34" t="s">
        <v>18250</v>
      </c>
      <c r="X5219" s="34" t="s">
        <v>3464</v>
      </c>
    </row>
    <row r="5220" spans="14:24" x14ac:dyDescent="0.25">
      <c r="N5220" s="71" t="s">
        <v>3464</v>
      </c>
      <c r="O5220" s="34" t="s">
        <v>18244</v>
      </c>
      <c r="P5220" s="69">
        <v>6788</v>
      </c>
      <c r="Q5220" s="34" t="s">
        <v>18251</v>
      </c>
      <c r="R5220" s="34" t="s">
        <v>1675</v>
      </c>
      <c r="S5220" s="69">
        <v>37844</v>
      </c>
      <c r="T5220" s="70" t="s">
        <v>18252</v>
      </c>
      <c r="U5220" s="34" t="s">
        <v>18248</v>
      </c>
      <c r="V5220" s="34" t="s">
        <v>18249</v>
      </c>
      <c r="W5220" s="34" t="s">
        <v>18253</v>
      </c>
      <c r="X5220" s="71" t="s">
        <v>3464</v>
      </c>
    </row>
    <row r="5221" spans="14:24" x14ac:dyDescent="0.25">
      <c r="N5221" s="71" t="s">
        <v>3464</v>
      </c>
      <c r="O5221" s="34" t="s">
        <v>18244</v>
      </c>
      <c r="P5221" s="69">
        <v>7995</v>
      </c>
      <c r="Q5221" s="70" t="s">
        <v>18254</v>
      </c>
      <c r="R5221" s="34" t="s">
        <v>1314</v>
      </c>
      <c r="S5221" s="69">
        <v>56406</v>
      </c>
      <c r="T5221" s="70" t="s">
        <v>18255</v>
      </c>
      <c r="U5221" s="34" t="s">
        <v>18248</v>
      </c>
      <c r="V5221" s="34" t="s">
        <v>18249</v>
      </c>
      <c r="W5221" s="34" t="s">
        <v>18256</v>
      </c>
      <c r="X5221" s="71" t="s">
        <v>3464</v>
      </c>
    </row>
    <row r="5222" spans="14:24" x14ac:dyDescent="0.25">
      <c r="N5222" s="71" t="s">
        <v>3464</v>
      </c>
      <c r="O5222" s="34" t="s">
        <v>18244</v>
      </c>
      <c r="P5222" s="69">
        <v>8003</v>
      </c>
      <c r="Q5222" s="70" t="s">
        <v>18257</v>
      </c>
      <c r="R5222" s="34" t="s">
        <v>1336</v>
      </c>
      <c r="S5222" s="69">
        <v>56396</v>
      </c>
      <c r="T5222" s="70" t="s">
        <v>18258</v>
      </c>
      <c r="U5222" s="34" t="s">
        <v>18248</v>
      </c>
      <c r="V5222" s="34" t="s">
        <v>18249</v>
      </c>
      <c r="W5222" s="34" t="s">
        <v>18256</v>
      </c>
      <c r="X5222" s="71" t="s">
        <v>3464</v>
      </c>
    </row>
    <row r="5223" spans="14:24" x14ac:dyDescent="0.25">
      <c r="N5223" s="34" t="s">
        <v>3464</v>
      </c>
      <c r="O5223" s="34" t="s">
        <v>18259</v>
      </c>
      <c r="P5223" s="69">
        <v>4825</v>
      </c>
      <c r="Q5223" s="34" t="s">
        <v>18260</v>
      </c>
      <c r="R5223" s="34" t="s">
        <v>18261</v>
      </c>
      <c r="S5223" s="69">
        <v>46492</v>
      </c>
      <c r="T5223" s="70" t="s">
        <v>18262</v>
      </c>
      <c r="U5223" s="34" t="s">
        <v>5017</v>
      </c>
      <c r="V5223" s="34" t="s">
        <v>5017</v>
      </c>
      <c r="W5223" s="34" t="s">
        <v>5018</v>
      </c>
      <c r="X5223" s="34" t="s">
        <v>3464</v>
      </c>
    </row>
    <row r="5224" spans="14:24" x14ac:dyDescent="0.25">
      <c r="N5224" s="71" t="s">
        <v>3464</v>
      </c>
      <c r="O5224" s="34" t="s">
        <v>18263</v>
      </c>
      <c r="P5224" s="69">
        <v>4823</v>
      </c>
      <c r="Q5224" s="34" t="s">
        <v>18264</v>
      </c>
      <c r="R5224" s="34" t="s">
        <v>1677</v>
      </c>
      <c r="S5224" s="69">
        <v>25349</v>
      </c>
      <c r="T5224" s="34" t="s">
        <v>18265</v>
      </c>
      <c r="U5224" s="34" t="s">
        <v>4699</v>
      </c>
      <c r="V5224" s="34" t="s">
        <v>4699</v>
      </c>
      <c r="W5224" s="34" t="s">
        <v>18266</v>
      </c>
      <c r="X5224" s="71" t="s">
        <v>3464</v>
      </c>
    </row>
    <row r="5225" spans="14:24" x14ac:dyDescent="0.25">
      <c r="N5225" s="34" t="s">
        <v>3464</v>
      </c>
      <c r="O5225" s="34" t="s">
        <v>18267</v>
      </c>
      <c r="P5225" s="69">
        <v>4831</v>
      </c>
      <c r="Q5225" s="34" t="s">
        <v>18268</v>
      </c>
      <c r="R5225" s="34" t="s">
        <v>18269</v>
      </c>
      <c r="S5225" s="69">
        <v>55032</v>
      </c>
      <c r="T5225" s="70" t="s">
        <v>18270</v>
      </c>
      <c r="U5225" s="34" t="s">
        <v>12461</v>
      </c>
      <c r="V5225" s="34" t="s">
        <v>12461</v>
      </c>
      <c r="W5225" s="34" t="s">
        <v>18271</v>
      </c>
      <c r="X5225" s="34" t="s">
        <v>3464</v>
      </c>
    </row>
    <row r="5226" spans="14:24" x14ac:dyDescent="0.25">
      <c r="N5226" s="71" t="s">
        <v>3464</v>
      </c>
      <c r="O5226" s="34" t="s">
        <v>18272</v>
      </c>
      <c r="P5226" s="69">
        <v>7997</v>
      </c>
      <c r="Q5226" s="34" t="s">
        <v>18273</v>
      </c>
      <c r="R5226" s="34" t="s">
        <v>1325</v>
      </c>
      <c r="S5226" s="69">
        <v>60775</v>
      </c>
      <c r="T5226" s="70" t="s">
        <v>18274</v>
      </c>
      <c r="U5226" s="34" t="s">
        <v>4699</v>
      </c>
      <c r="V5226" s="34" t="s">
        <v>4699</v>
      </c>
      <c r="W5226" s="70" t="s">
        <v>18275</v>
      </c>
      <c r="X5226" s="71" t="s">
        <v>3464</v>
      </c>
    </row>
    <row r="5227" spans="14:24" x14ac:dyDescent="0.25">
      <c r="N5227" s="34" t="s">
        <v>3464</v>
      </c>
      <c r="O5227" s="34" t="s">
        <v>18272</v>
      </c>
      <c r="P5227" s="69">
        <v>7998</v>
      </c>
      <c r="Q5227" s="34" t="s">
        <v>18276</v>
      </c>
      <c r="R5227" s="34" t="s">
        <v>18277</v>
      </c>
      <c r="S5227" s="69">
        <v>38372</v>
      </c>
      <c r="T5227" s="70" t="s">
        <v>18278</v>
      </c>
      <c r="U5227" s="34" t="s">
        <v>18248</v>
      </c>
      <c r="V5227" s="34" t="s">
        <v>18249</v>
      </c>
      <c r="W5227" s="34" t="s">
        <v>18279</v>
      </c>
      <c r="X5227" s="34" t="s">
        <v>3464</v>
      </c>
    </row>
    <row r="5228" spans="14:24" x14ac:dyDescent="0.25">
      <c r="N5228" s="71" t="s">
        <v>3464</v>
      </c>
      <c r="O5228" s="34" t="s">
        <v>18272</v>
      </c>
      <c r="P5228" s="69">
        <v>7999</v>
      </c>
      <c r="Q5228" s="34" t="s">
        <v>18280</v>
      </c>
      <c r="R5228" s="34" t="s">
        <v>1303</v>
      </c>
      <c r="S5228" s="69">
        <v>60759</v>
      </c>
      <c r="T5228" s="70" t="s">
        <v>18281</v>
      </c>
      <c r="U5228" s="34" t="s">
        <v>4699</v>
      </c>
      <c r="V5228" s="34" t="s">
        <v>4699</v>
      </c>
      <c r="W5228" s="70" t="s">
        <v>18282</v>
      </c>
      <c r="X5228" s="71" t="s">
        <v>3464</v>
      </c>
    </row>
    <row r="5229" spans="14:24" x14ac:dyDescent="0.25">
      <c r="N5229" s="34" t="s">
        <v>3464</v>
      </c>
      <c r="O5229" s="34" t="s">
        <v>18283</v>
      </c>
      <c r="P5229" s="69">
        <v>4828</v>
      </c>
      <c r="Q5229" s="34" t="s">
        <v>18284</v>
      </c>
      <c r="R5229" s="34" t="s">
        <v>18285</v>
      </c>
      <c r="S5229" s="69">
        <v>25390</v>
      </c>
      <c r="T5229" s="34" t="s">
        <v>18286</v>
      </c>
      <c r="U5229" s="34" t="s">
        <v>5017</v>
      </c>
      <c r="V5229" s="34" t="s">
        <v>5017</v>
      </c>
      <c r="W5229" s="34" t="s">
        <v>18287</v>
      </c>
      <c r="X5229" s="34" t="s">
        <v>3464</v>
      </c>
    </row>
    <row r="5230" spans="14:24" x14ac:dyDescent="0.25">
      <c r="N5230" s="71" t="s">
        <v>3464</v>
      </c>
      <c r="O5230" s="34" t="s">
        <v>18283</v>
      </c>
      <c r="P5230" s="69">
        <v>8001</v>
      </c>
      <c r="Q5230" s="70" t="s">
        <v>18288</v>
      </c>
      <c r="R5230" s="34" t="s">
        <v>1331</v>
      </c>
      <c r="S5230" s="69">
        <v>56408</v>
      </c>
      <c r="T5230" s="70" t="s">
        <v>18289</v>
      </c>
      <c r="U5230" s="34" t="s">
        <v>18248</v>
      </c>
      <c r="V5230" s="34" t="s">
        <v>18249</v>
      </c>
      <c r="W5230" s="34" t="s">
        <v>18290</v>
      </c>
      <c r="X5230" s="71" t="s">
        <v>3464</v>
      </c>
    </row>
    <row r="5231" spans="14:24" x14ac:dyDescent="0.25">
      <c r="N5231" s="71" t="s">
        <v>3464</v>
      </c>
      <c r="O5231" s="34" t="s">
        <v>18283</v>
      </c>
      <c r="P5231" s="69">
        <v>8005</v>
      </c>
      <c r="Q5231" s="70" t="s">
        <v>18291</v>
      </c>
      <c r="R5231" s="34" t="s">
        <v>1340</v>
      </c>
      <c r="S5231" s="69">
        <v>56398</v>
      </c>
      <c r="T5231" s="70" t="s">
        <v>18292</v>
      </c>
      <c r="U5231" s="34" t="s">
        <v>18248</v>
      </c>
      <c r="V5231" s="34" t="s">
        <v>18249</v>
      </c>
      <c r="W5231" s="34" t="s">
        <v>18290</v>
      </c>
      <c r="X5231" s="71" t="s">
        <v>3464</v>
      </c>
    </row>
    <row r="5232" spans="14:24" x14ac:dyDescent="0.25">
      <c r="N5232" s="71" t="s">
        <v>3464</v>
      </c>
      <c r="O5232" s="34" t="s">
        <v>18293</v>
      </c>
      <c r="P5232" s="69">
        <v>4820</v>
      </c>
      <c r="Q5232" s="34" t="s">
        <v>18294</v>
      </c>
      <c r="R5232" s="34" t="s">
        <v>1676</v>
      </c>
      <c r="S5232" s="69">
        <v>4498</v>
      </c>
      <c r="T5232" s="34" t="s">
        <v>18295</v>
      </c>
      <c r="U5232" s="34" t="s">
        <v>4638</v>
      </c>
      <c r="V5232" s="34" t="s">
        <v>4639</v>
      </c>
      <c r="W5232" s="34" t="s">
        <v>18296</v>
      </c>
      <c r="X5232" s="71" t="s">
        <v>3464</v>
      </c>
    </row>
    <row r="5233" spans="14:24" x14ac:dyDescent="0.25">
      <c r="N5233" s="34" t="s">
        <v>3464</v>
      </c>
      <c r="O5233" s="34" t="s">
        <v>18297</v>
      </c>
      <c r="P5233" s="69">
        <v>5015</v>
      </c>
      <c r="Q5233" s="34" t="s">
        <v>18298</v>
      </c>
      <c r="R5233" s="34" t="s">
        <v>18299</v>
      </c>
      <c r="S5233" s="69">
        <v>55067</v>
      </c>
      <c r="T5233" s="70" t="s">
        <v>18300</v>
      </c>
      <c r="U5233" s="34" t="s">
        <v>4638</v>
      </c>
      <c r="V5233" s="34" t="s">
        <v>4639</v>
      </c>
      <c r="W5233" s="34" t="s">
        <v>18301</v>
      </c>
      <c r="X5233" s="34" t="s">
        <v>3464</v>
      </c>
    </row>
    <row r="5234" spans="14:24" x14ac:dyDescent="0.25">
      <c r="N5234" s="34" t="s">
        <v>3464</v>
      </c>
      <c r="O5234" s="34" t="s">
        <v>18302</v>
      </c>
      <c r="P5234" s="69">
        <v>4822</v>
      </c>
      <c r="Q5234" s="34" t="s">
        <v>18303</v>
      </c>
      <c r="R5234" s="34" t="s">
        <v>18304</v>
      </c>
      <c r="S5234" s="69">
        <v>55068</v>
      </c>
      <c r="T5234" s="70" t="s">
        <v>18305</v>
      </c>
      <c r="U5234" s="34" t="s">
        <v>4638</v>
      </c>
      <c r="V5234" s="34" t="s">
        <v>4639</v>
      </c>
      <c r="W5234" s="34" t="s">
        <v>18306</v>
      </c>
      <c r="X5234" s="34" t="s">
        <v>3464</v>
      </c>
    </row>
    <row r="5235" spans="14:24" x14ac:dyDescent="0.25">
      <c r="N5235" s="71" t="s">
        <v>3464</v>
      </c>
      <c r="O5235" s="34" t="s">
        <v>18307</v>
      </c>
      <c r="P5235" s="69">
        <v>8002</v>
      </c>
      <c r="Q5235" s="70" t="s">
        <v>18308</v>
      </c>
      <c r="R5235" s="34" t="s">
        <v>1328</v>
      </c>
      <c r="S5235" s="69">
        <v>55074</v>
      </c>
      <c r="T5235" s="70" t="s">
        <v>18309</v>
      </c>
      <c r="U5235" s="34" t="s">
        <v>18248</v>
      </c>
      <c r="V5235" s="34" t="s">
        <v>18249</v>
      </c>
      <c r="W5235" s="34" t="s">
        <v>18310</v>
      </c>
      <c r="X5235" s="71" t="s">
        <v>3464</v>
      </c>
    </row>
    <row r="5236" spans="14:24" x14ac:dyDescent="0.25">
      <c r="N5236" s="71" t="s">
        <v>3464</v>
      </c>
      <c r="O5236" s="34" t="s">
        <v>18311</v>
      </c>
      <c r="P5236" s="69">
        <v>7996</v>
      </c>
      <c r="Q5236" s="34" t="s">
        <v>18312</v>
      </c>
      <c r="R5236" s="34" t="s">
        <v>340</v>
      </c>
      <c r="S5236" s="69">
        <v>57740</v>
      </c>
      <c r="T5236" s="70" t="s">
        <v>18313</v>
      </c>
      <c r="U5236" s="34" t="s">
        <v>4699</v>
      </c>
      <c r="V5236" s="34" t="s">
        <v>4699</v>
      </c>
      <c r="W5236" s="70" t="s">
        <v>18314</v>
      </c>
      <c r="X5236" s="71" t="s">
        <v>3464</v>
      </c>
    </row>
    <row r="5237" spans="14:24" x14ac:dyDescent="0.25">
      <c r="N5237" s="71" t="s">
        <v>3464</v>
      </c>
      <c r="O5237" s="34" t="s">
        <v>18311</v>
      </c>
      <c r="P5237" s="69">
        <v>8004</v>
      </c>
      <c r="Q5237" s="34" t="s">
        <v>18315</v>
      </c>
      <c r="R5237" s="34" t="s">
        <v>1337</v>
      </c>
      <c r="S5237" s="69">
        <v>57752</v>
      </c>
      <c r="T5237" s="70" t="s">
        <v>18316</v>
      </c>
      <c r="U5237" s="34" t="s">
        <v>4699</v>
      </c>
      <c r="V5237" s="34" t="s">
        <v>4699</v>
      </c>
      <c r="W5237" s="70" t="s">
        <v>18317</v>
      </c>
      <c r="X5237" s="71" t="s">
        <v>3464</v>
      </c>
    </row>
    <row r="5238" spans="14:24" x14ac:dyDescent="0.25">
      <c r="N5238" s="71" t="s">
        <v>3464</v>
      </c>
      <c r="O5238" s="34" t="s">
        <v>18318</v>
      </c>
      <c r="P5238" s="69">
        <v>4826</v>
      </c>
      <c r="Q5238" s="34" t="s">
        <v>18319</v>
      </c>
      <c r="R5238" s="34" t="s">
        <v>1706</v>
      </c>
      <c r="S5238" s="69">
        <v>25381</v>
      </c>
      <c r="T5238" s="34" t="s">
        <v>18320</v>
      </c>
      <c r="U5238" s="34" t="s">
        <v>5017</v>
      </c>
      <c r="V5238" s="34" t="s">
        <v>5017</v>
      </c>
      <c r="W5238" s="34" t="s">
        <v>18321</v>
      </c>
      <c r="X5238" s="71" t="s">
        <v>3464</v>
      </c>
    </row>
    <row r="5239" spans="14:24" x14ac:dyDescent="0.25">
      <c r="N5239" s="34" t="s">
        <v>3464</v>
      </c>
      <c r="O5239" s="34" t="s">
        <v>18322</v>
      </c>
      <c r="P5239" s="69">
        <v>4821</v>
      </c>
      <c r="Q5239" s="34" t="s">
        <v>18323</v>
      </c>
      <c r="R5239" s="34" t="s">
        <v>18324</v>
      </c>
      <c r="S5239" s="69">
        <v>1449</v>
      </c>
      <c r="T5239" s="34" t="s">
        <v>18325</v>
      </c>
      <c r="U5239" s="34" t="s">
        <v>4638</v>
      </c>
      <c r="V5239" s="34" t="s">
        <v>4639</v>
      </c>
      <c r="W5239" s="34" t="s">
        <v>18326</v>
      </c>
      <c r="X5239" s="34" t="s">
        <v>3464</v>
      </c>
    </row>
    <row r="5240" spans="14:24" x14ac:dyDescent="0.25">
      <c r="N5240" s="71" t="s">
        <v>3464</v>
      </c>
      <c r="O5240" s="34" t="s">
        <v>18327</v>
      </c>
      <c r="P5240" s="69">
        <v>4824</v>
      </c>
      <c r="Q5240" s="34" t="s">
        <v>18328</v>
      </c>
      <c r="R5240" s="34" t="s">
        <v>1678</v>
      </c>
      <c r="S5240" s="69">
        <v>41332</v>
      </c>
      <c r="T5240" s="70" t="s">
        <v>18329</v>
      </c>
      <c r="U5240" s="34" t="s">
        <v>4699</v>
      </c>
      <c r="V5240" s="34" t="s">
        <v>4699</v>
      </c>
      <c r="W5240" s="34" t="s">
        <v>18330</v>
      </c>
      <c r="X5240" s="71" t="s">
        <v>3464</v>
      </c>
    </row>
    <row r="5241" spans="14:24" x14ac:dyDescent="0.25">
      <c r="N5241" s="34" t="s">
        <v>3464</v>
      </c>
      <c r="O5241" s="34" t="s">
        <v>18327</v>
      </c>
      <c r="P5241" s="69">
        <v>8000</v>
      </c>
      <c r="Q5241" s="34" t="s">
        <v>18331</v>
      </c>
      <c r="R5241" s="34" t="s">
        <v>18332</v>
      </c>
      <c r="S5241" s="69">
        <v>38377</v>
      </c>
      <c r="T5241" s="34" t="s">
        <v>18333</v>
      </c>
      <c r="U5241" s="34" t="s">
        <v>18248</v>
      </c>
      <c r="V5241" s="34" t="s">
        <v>18249</v>
      </c>
      <c r="W5241" s="34" t="s">
        <v>18334</v>
      </c>
      <c r="X5241" s="34" t="s">
        <v>3464</v>
      </c>
    </row>
    <row r="5242" spans="14:24" x14ac:dyDescent="0.25">
      <c r="N5242" s="34" t="s">
        <v>3463</v>
      </c>
      <c r="O5242" s="34" t="s">
        <v>18335</v>
      </c>
      <c r="P5242" s="69">
        <v>6629</v>
      </c>
      <c r="Q5242" s="34" t="s">
        <v>18336</v>
      </c>
      <c r="R5242" s="34" t="s">
        <v>18337</v>
      </c>
      <c r="S5242" s="69">
        <v>9560</v>
      </c>
      <c r="T5242" s="70" t="s">
        <v>18338</v>
      </c>
      <c r="U5242" s="34" t="s">
        <v>5017</v>
      </c>
      <c r="V5242" s="34" t="s">
        <v>5017</v>
      </c>
      <c r="W5242" s="34" t="s">
        <v>5018</v>
      </c>
      <c r="X5242" s="34" t="s">
        <v>3463</v>
      </c>
    </row>
    <row r="5243" spans="14:24" x14ac:dyDescent="0.25">
      <c r="N5243" s="34" t="s">
        <v>3463</v>
      </c>
      <c r="O5243" s="34" t="s">
        <v>18339</v>
      </c>
      <c r="P5243" s="69">
        <v>4964</v>
      </c>
      <c r="Q5243" s="70" t="s">
        <v>18340</v>
      </c>
      <c r="R5243" s="34" t="s">
        <v>18341</v>
      </c>
      <c r="S5243" s="69">
        <v>17616</v>
      </c>
      <c r="T5243" s="70" t="s">
        <v>18342</v>
      </c>
      <c r="U5243" s="34" t="s">
        <v>4638</v>
      </c>
      <c r="V5243" s="34" t="s">
        <v>4639</v>
      </c>
      <c r="W5243" s="34" t="s">
        <v>18343</v>
      </c>
      <c r="X5243" s="34" t="s">
        <v>3463</v>
      </c>
    </row>
    <row r="5244" spans="14:24" x14ac:dyDescent="0.25">
      <c r="N5244" s="34" t="s">
        <v>3463</v>
      </c>
      <c r="O5244" s="34" t="s">
        <v>18344</v>
      </c>
      <c r="P5244" s="69">
        <v>4962</v>
      </c>
      <c r="Q5244" s="34" t="s">
        <v>18345</v>
      </c>
      <c r="R5244" s="34" t="s">
        <v>18346</v>
      </c>
      <c r="S5244" s="69">
        <v>5999</v>
      </c>
      <c r="T5244" s="70" t="s">
        <v>18347</v>
      </c>
      <c r="U5244" s="34" t="s">
        <v>5017</v>
      </c>
      <c r="V5244" s="34" t="s">
        <v>5017</v>
      </c>
      <c r="W5244" s="34" t="s">
        <v>5018</v>
      </c>
      <c r="X5244" s="34" t="s">
        <v>3463</v>
      </c>
    </row>
    <row r="5245" spans="14:24" x14ac:dyDescent="0.25">
      <c r="N5245" s="34" t="s">
        <v>3463</v>
      </c>
      <c r="O5245" s="34" t="s">
        <v>18348</v>
      </c>
      <c r="P5245" s="69">
        <v>8974</v>
      </c>
      <c r="Q5245" s="70" t="s">
        <v>18349</v>
      </c>
      <c r="R5245" s="34" t="s">
        <v>18350</v>
      </c>
      <c r="S5245" s="69">
        <v>54864</v>
      </c>
      <c r="T5245" s="70" t="s">
        <v>18351</v>
      </c>
      <c r="U5245" s="34" t="s">
        <v>18352</v>
      </c>
      <c r="V5245" s="34" t="s">
        <v>18352</v>
      </c>
      <c r="W5245" s="70" t="s">
        <v>18353</v>
      </c>
      <c r="X5245" s="34" t="s">
        <v>3463</v>
      </c>
    </row>
    <row r="5246" spans="14:24" x14ac:dyDescent="0.25">
      <c r="N5246" s="34" t="s">
        <v>3463</v>
      </c>
      <c r="O5246" s="34" t="s">
        <v>18348</v>
      </c>
      <c r="P5246" s="69">
        <v>8975</v>
      </c>
      <c r="Q5246" s="70" t="s">
        <v>18354</v>
      </c>
      <c r="R5246" s="34" t="s">
        <v>18355</v>
      </c>
      <c r="S5246" s="69">
        <v>61050</v>
      </c>
      <c r="T5246" s="70" t="s">
        <v>18356</v>
      </c>
      <c r="U5246" s="34" t="s">
        <v>18352</v>
      </c>
      <c r="V5246" s="34" t="s">
        <v>18352</v>
      </c>
      <c r="W5246" s="70" t="s">
        <v>18357</v>
      </c>
      <c r="X5246" s="34" t="s">
        <v>3463</v>
      </c>
    </row>
    <row r="5247" spans="14:24" x14ac:dyDescent="0.25">
      <c r="N5247" s="34" t="s">
        <v>3463</v>
      </c>
      <c r="O5247" s="34" t="s">
        <v>18358</v>
      </c>
      <c r="P5247" s="69">
        <v>9246</v>
      </c>
      <c r="Q5247" s="34" t="s">
        <v>18359</v>
      </c>
      <c r="R5247" s="34" t="s">
        <v>18360</v>
      </c>
      <c r="S5247" s="69">
        <v>57069</v>
      </c>
      <c r="T5247" s="70" t="s">
        <v>18361</v>
      </c>
      <c r="U5247" s="34" t="s">
        <v>18352</v>
      </c>
      <c r="V5247" s="34" t="s">
        <v>18352</v>
      </c>
      <c r="W5247" s="34" t="s">
        <v>18362</v>
      </c>
      <c r="X5247" s="34" t="s">
        <v>3463</v>
      </c>
    </row>
    <row r="5248" spans="14:24" x14ac:dyDescent="0.25">
      <c r="N5248" s="34" t="s">
        <v>3463</v>
      </c>
      <c r="O5248" s="34" t="s">
        <v>18358</v>
      </c>
      <c r="P5248" s="69">
        <v>9247</v>
      </c>
      <c r="Q5248" s="34" t="s">
        <v>18363</v>
      </c>
      <c r="R5248" s="34" t="s">
        <v>18364</v>
      </c>
      <c r="S5248" s="69">
        <v>57070</v>
      </c>
      <c r="T5248" s="70" t="s">
        <v>18365</v>
      </c>
      <c r="U5248" s="34" t="s">
        <v>18352</v>
      </c>
      <c r="V5248" s="34" t="s">
        <v>18352</v>
      </c>
      <c r="W5248" s="34" t="s">
        <v>18366</v>
      </c>
      <c r="X5248" s="34" t="s">
        <v>3463</v>
      </c>
    </row>
    <row r="5249" spans="14:24" x14ac:dyDescent="0.25">
      <c r="N5249" s="34" t="s">
        <v>3463</v>
      </c>
      <c r="O5249" s="34" t="s">
        <v>18367</v>
      </c>
      <c r="P5249" s="69">
        <v>9245</v>
      </c>
      <c r="Q5249" s="34" t="s">
        <v>18368</v>
      </c>
      <c r="R5249" s="34" t="s">
        <v>18369</v>
      </c>
      <c r="S5249" s="69">
        <v>57223</v>
      </c>
      <c r="T5249" s="70" t="s">
        <v>18370</v>
      </c>
      <c r="U5249" s="34" t="s">
        <v>18352</v>
      </c>
      <c r="V5249" s="34" t="s">
        <v>18352</v>
      </c>
      <c r="W5249" s="70" t="s">
        <v>18371</v>
      </c>
      <c r="X5249" s="34" t="s">
        <v>3463</v>
      </c>
    </row>
    <row r="5250" spans="14:24" x14ac:dyDescent="0.25">
      <c r="N5250" s="34" t="s">
        <v>3463</v>
      </c>
      <c r="O5250" s="34" t="s">
        <v>18372</v>
      </c>
      <c r="P5250" s="69">
        <v>8982</v>
      </c>
      <c r="Q5250" s="34" t="s">
        <v>18373</v>
      </c>
      <c r="R5250" s="34" t="s">
        <v>18374</v>
      </c>
      <c r="S5250" s="69">
        <v>54848</v>
      </c>
      <c r="T5250" s="70" t="s">
        <v>18375</v>
      </c>
      <c r="U5250" s="34" t="s">
        <v>18376</v>
      </c>
      <c r="V5250" s="34" t="s">
        <v>18376</v>
      </c>
      <c r="W5250" s="70" t="s">
        <v>18377</v>
      </c>
      <c r="X5250" s="34" t="s">
        <v>3463</v>
      </c>
    </row>
    <row r="5251" spans="14:24" x14ac:dyDescent="0.25">
      <c r="N5251" s="34" t="s">
        <v>3463</v>
      </c>
      <c r="O5251" s="34" t="s">
        <v>18372</v>
      </c>
      <c r="P5251" s="69">
        <v>8983</v>
      </c>
      <c r="Q5251" s="70" t="s">
        <v>18378</v>
      </c>
      <c r="R5251" s="34" t="s">
        <v>18379</v>
      </c>
      <c r="S5251" s="69">
        <v>54712</v>
      </c>
      <c r="T5251" s="70" t="s">
        <v>18380</v>
      </c>
      <c r="U5251" s="34" t="s">
        <v>18376</v>
      </c>
      <c r="V5251" s="34" t="s">
        <v>18376</v>
      </c>
      <c r="W5251" s="70" t="s">
        <v>18377</v>
      </c>
      <c r="X5251" s="34" t="s">
        <v>3463</v>
      </c>
    </row>
    <row r="5252" spans="14:24" x14ac:dyDescent="0.25">
      <c r="N5252" s="34" t="s">
        <v>3463</v>
      </c>
      <c r="O5252" s="34" t="s">
        <v>18372</v>
      </c>
      <c r="P5252" s="69">
        <v>8995</v>
      </c>
      <c r="Q5252" s="70" t="s">
        <v>18381</v>
      </c>
      <c r="R5252" s="34" t="s">
        <v>18382</v>
      </c>
      <c r="S5252" s="69">
        <v>54344</v>
      </c>
      <c r="T5252" s="70" t="s">
        <v>18383</v>
      </c>
      <c r="U5252" s="34" t="s">
        <v>18376</v>
      </c>
      <c r="V5252" s="34" t="s">
        <v>18376</v>
      </c>
      <c r="W5252" s="70" t="s">
        <v>18384</v>
      </c>
      <c r="X5252" s="34" t="s">
        <v>3463</v>
      </c>
    </row>
    <row r="5253" spans="14:24" x14ac:dyDescent="0.25">
      <c r="N5253" s="34" t="s">
        <v>3463</v>
      </c>
      <c r="O5253" s="34" t="s">
        <v>18385</v>
      </c>
      <c r="P5253" s="69">
        <v>4938</v>
      </c>
      <c r="Q5253" s="34" t="s">
        <v>18386</v>
      </c>
      <c r="R5253" s="34" t="s">
        <v>18387</v>
      </c>
      <c r="S5253" s="69">
        <v>775</v>
      </c>
      <c r="T5253" s="70" t="s">
        <v>18388</v>
      </c>
      <c r="U5253" s="34" t="s">
        <v>5017</v>
      </c>
      <c r="V5253" s="34" t="s">
        <v>5017</v>
      </c>
      <c r="W5253" s="34" t="s">
        <v>5018</v>
      </c>
      <c r="X5253" s="34" t="s">
        <v>3463</v>
      </c>
    </row>
    <row r="5254" spans="14:24" x14ac:dyDescent="0.25">
      <c r="N5254" s="34" t="s">
        <v>3463</v>
      </c>
      <c r="O5254" s="34" t="s">
        <v>38</v>
      </c>
      <c r="P5254" s="69">
        <v>5328</v>
      </c>
      <c r="Q5254" s="34" t="s">
        <v>18389</v>
      </c>
      <c r="R5254" s="34" t="s">
        <v>18390</v>
      </c>
      <c r="S5254" s="69">
        <v>9511</v>
      </c>
      <c r="T5254" s="70" t="s">
        <v>18391</v>
      </c>
      <c r="U5254" s="34" t="s">
        <v>5017</v>
      </c>
      <c r="V5254" s="34" t="s">
        <v>5017</v>
      </c>
      <c r="W5254" s="34" t="s">
        <v>5018</v>
      </c>
      <c r="X5254" s="34" t="s">
        <v>3463</v>
      </c>
    </row>
    <row r="5255" spans="14:24" x14ac:dyDescent="0.25">
      <c r="N5255" s="71" t="s">
        <v>3463</v>
      </c>
      <c r="O5255" s="34" t="s">
        <v>18392</v>
      </c>
      <c r="P5255" s="69">
        <v>4961</v>
      </c>
      <c r="Q5255" s="70" t="s">
        <v>18393</v>
      </c>
      <c r="R5255" s="34" t="s">
        <v>248</v>
      </c>
      <c r="S5255" s="69">
        <v>45077</v>
      </c>
      <c r="T5255" s="70" t="s">
        <v>18394</v>
      </c>
      <c r="U5255" s="34" t="s">
        <v>4699</v>
      </c>
      <c r="V5255" s="34" t="s">
        <v>4699</v>
      </c>
      <c r="W5255" s="34" t="s">
        <v>18395</v>
      </c>
      <c r="X5255" s="71" t="s">
        <v>3463</v>
      </c>
    </row>
    <row r="5256" spans="14:24" x14ac:dyDescent="0.25">
      <c r="N5256" s="34" t="s">
        <v>3463</v>
      </c>
      <c r="O5256" s="34" t="s">
        <v>18392</v>
      </c>
      <c r="P5256" s="69">
        <v>4963</v>
      </c>
      <c r="Q5256" s="34" t="s">
        <v>18396</v>
      </c>
      <c r="R5256" s="34" t="s">
        <v>18397</v>
      </c>
      <c r="S5256" s="69">
        <v>11127</v>
      </c>
      <c r="T5256" s="70" t="s">
        <v>18398</v>
      </c>
      <c r="U5256" s="34" t="s">
        <v>5017</v>
      </c>
      <c r="V5256" s="34" t="s">
        <v>5017</v>
      </c>
      <c r="W5256" s="34" t="s">
        <v>5018</v>
      </c>
      <c r="X5256" s="34" t="s">
        <v>3463</v>
      </c>
    </row>
    <row r="5257" spans="14:24" x14ac:dyDescent="0.25">
      <c r="N5257" s="71" t="s">
        <v>3463</v>
      </c>
      <c r="O5257" s="34" t="s">
        <v>18392</v>
      </c>
      <c r="P5257" s="69">
        <v>6845</v>
      </c>
      <c r="Q5257" s="70" t="s">
        <v>18399</v>
      </c>
      <c r="R5257" s="34" t="s">
        <v>249</v>
      </c>
      <c r="S5257" s="69">
        <v>45082</v>
      </c>
      <c r="T5257" s="70" t="s">
        <v>18400</v>
      </c>
      <c r="U5257" s="34" t="s">
        <v>4699</v>
      </c>
      <c r="V5257" s="34" t="s">
        <v>4699</v>
      </c>
      <c r="W5257" s="34" t="s">
        <v>18401</v>
      </c>
      <c r="X5257" s="71" t="s">
        <v>3463</v>
      </c>
    </row>
    <row r="5258" spans="14:24" x14ac:dyDescent="0.25">
      <c r="N5258" s="34" t="s">
        <v>3463</v>
      </c>
      <c r="O5258" s="34" t="s">
        <v>18392</v>
      </c>
      <c r="P5258" s="69">
        <v>6846</v>
      </c>
      <c r="Q5258" s="34" t="s">
        <v>18402</v>
      </c>
      <c r="R5258" s="34" t="s">
        <v>18403</v>
      </c>
      <c r="S5258" s="69">
        <v>6025</v>
      </c>
      <c r="T5258" s="70" t="s">
        <v>18404</v>
      </c>
      <c r="U5258" s="34" t="s">
        <v>5017</v>
      </c>
      <c r="V5258" s="34" t="s">
        <v>5017</v>
      </c>
      <c r="W5258" s="34" t="s">
        <v>5018</v>
      </c>
      <c r="X5258" s="34" t="s">
        <v>3463</v>
      </c>
    </row>
    <row r="5259" spans="14:24" x14ac:dyDescent="0.25">
      <c r="N5259" s="71" t="s">
        <v>3463</v>
      </c>
      <c r="O5259" s="34" t="s">
        <v>18405</v>
      </c>
      <c r="P5259" s="69">
        <v>4944</v>
      </c>
      <c r="Q5259" s="34" t="s">
        <v>18406</v>
      </c>
      <c r="R5259" s="34" t="s">
        <v>1708</v>
      </c>
      <c r="S5259" s="69">
        <v>56803</v>
      </c>
      <c r="T5259" s="70" t="s">
        <v>18407</v>
      </c>
      <c r="U5259" s="34" t="s">
        <v>4699</v>
      </c>
      <c r="V5259" s="34" t="s">
        <v>4699</v>
      </c>
      <c r="W5259" s="34" t="s">
        <v>18408</v>
      </c>
      <c r="X5259" s="71" t="s">
        <v>3463</v>
      </c>
    </row>
    <row r="5260" spans="14:24" x14ac:dyDescent="0.25">
      <c r="N5260" s="71" t="s">
        <v>3463</v>
      </c>
      <c r="O5260" s="34" t="s">
        <v>18405</v>
      </c>
      <c r="P5260" s="69">
        <v>5326</v>
      </c>
      <c r="Q5260" s="34" t="s">
        <v>18409</v>
      </c>
      <c r="R5260" s="34" t="s">
        <v>3679</v>
      </c>
      <c r="S5260" s="69">
        <v>56798</v>
      </c>
      <c r="T5260" s="70" t="s">
        <v>18410</v>
      </c>
      <c r="U5260" s="34" t="s">
        <v>4699</v>
      </c>
      <c r="V5260" s="34" t="s">
        <v>4699</v>
      </c>
      <c r="W5260" s="34" t="s">
        <v>18408</v>
      </c>
      <c r="X5260" s="71" t="s">
        <v>3463</v>
      </c>
    </row>
    <row r="5261" spans="14:24" x14ac:dyDescent="0.25">
      <c r="N5261" s="34" t="s">
        <v>3463</v>
      </c>
      <c r="O5261" s="34" t="s">
        <v>18411</v>
      </c>
      <c r="P5261" s="69">
        <v>4948</v>
      </c>
      <c r="Q5261" s="34" t="s">
        <v>18412</v>
      </c>
      <c r="R5261" s="34" t="s">
        <v>18413</v>
      </c>
      <c r="S5261" s="69">
        <v>8123</v>
      </c>
      <c r="T5261" s="70" t="s">
        <v>18414</v>
      </c>
      <c r="U5261" s="34" t="s">
        <v>5017</v>
      </c>
      <c r="V5261" s="34" t="s">
        <v>5017</v>
      </c>
      <c r="W5261" s="34" t="s">
        <v>5018</v>
      </c>
      <c r="X5261" s="34" t="s">
        <v>3463</v>
      </c>
    </row>
    <row r="5262" spans="14:24" x14ac:dyDescent="0.25">
      <c r="N5262" s="34" t="s">
        <v>3463</v>
      </c>
      <c r="O5262" s="34" t="s">
        <v>18411</v>
      </c>
      <c r="P5262" s="69">
        <v>4949</v>
      </c>
      <c r="Q5262" s="34" t="s">
        <v>18415</v>
      </c>
      <c r="R5262" s="34" t="s">
        <v>18416</v>
      </c>
      <c r="S5262" s="69">
        <v>18392</v>
      </c>
      <c r="T5262" s="70" t="s">
        <v>18417</v>
      </c>
      <c r="U5262" s="34" t="s">
        <v>5017</v>
      </c>
      <c r="V5262" s="34" t="s">
        <v>5017</v>
      </c>
      <c r="W5262" s="34" t="s">
        <v>5018</v>
      </c>
      <c r="X5262" s="34" t="s">
        <v>3463</v>
      </c>
    </row>
    <row r="5263" spans="14:24" x14ac:dyDescent="0.25">
      <c r="N5263" s="34" t="s">
        <v>3463</v>
      </c>
      <c r="O5263" s="34" t="s">
        <v>18411</v>
      </c>
      <c r="P5263" s="69">
        <v>4960</v>
      </c>
      <c r="Q5263" s="34" t="s">
        <v>18418</v>
      </c>
      <c r="R5263" s="34" t="s">
        <v>18419</v>
      </c>
      <c r="S5263" s="69">
        <v>7977</v>
      </c>
      <c r="T5263" s="70" t="s">
        <v>18420</v>
      </c>
      <c r="U5263" s="34" t="s">
        <v>5017</v>
      </c>
      <c r="V5263" s="34" t="s">
        <v>5017</v>
      </c>
      <c r="W5263" s="34" t="s">
        <v>5018</v>
      </c>
      <c r="X5263" s="34" t="s">
        <v>3463</v>
      </c>
    </row>
    <row r="5264" spans="14:24" x14ac:dyDescent="0.25">
      <c r="N5264" s="34" t="s">
        <v>3463</v>
      </c>
      <c r="O5264" s="34" t="s">
        <v>18411</v>
      </c>
      <c r="P5264" s="69">
        <v>6624</v>
      </c>
      <c r="Q5264" s="34" t="s">
        <v>18421</v>
      </c>
      <c r="R5264" s="34" t="s">
        <v>18422</v>
      </c>
      <c r="S5264" s="69">
        <v>7937</v>
      </c>
      <c r="T5264" s="70" t="s">
        <v>18423</v>
      </c>
      <c r="U5264" s="34" t="s">
        <v>5017</v>
      </c>
      <c r="V5264" s="34" t="s">
        <v>5017</v>
      </c>
      <c r="W5264" s="34" t="s">
        <v>5018</v>
      </c>
      <c r="X5264" s="34" t="s">
        <v>3463</v>
      </c>
    </row>
    <row r="5265" spans="14:24" x14ac:dyDescent="0.25">
      <c r="N5265" s="34" t="s">
        <v>3463</v>
      </c>
      <c r="O5265" s="34" t="s">
        <v>18411</v>
      </c>
      <c r="P5265" s="69">
        <v>6625</v>
      </c>
      <c r="Q5265" s="34" t="s">
        <v>18424</v>
      </c>
      <c r="R5265" s="34" t="s">
        <v>18425</v>
      </c>
      <c r="S5265" s="69">
        <v>21780</v>
      </c>
      <c r="T5265" s="70" t="s">
        <v>18426</v>
      </c>
      <c r="U5265" s="34" t="s">
        <v>5017</v>
      </c>
      <c r="V5265" s="34" t="s">
        <v>5017</v>
      </c>
      <c r="W5265" s="34" t="s">
        <v>5018</v>
      </c>
      <c r="X5265" s="34" t="s">
        <v>3463</v>
      </c>
    </row>
    <row r="5266" spans="14:24" x14ac:dyDescent="0.25">
      <c r="N5266" s="34" t="s">
        <v>3463</v>
      </c>
      <c r="O5266" s="34" t="s">
        <v>18411</v>
      </c>
      <c r="P5266" s="69">
        <v>6625</v>
      </c>
      <c r="Q5266" s="34" t="s">
        <v>18424</v>
      </c>
      <c r="R5266" s="34" t="s">
        <v>18427</v>
      </c>
      <c r="S5266" s="69">
        <v>21263</v>
      </c>
      <c r="T5266" s="70" t="s">
        <v>18428</v>
      </c>
      <c r="U5266" s="34" t="s">
        <v>5017</v>
      </c>
      <c r="V5266" s="34" t="s">
        <v>5017</v>
      </c>
      <c r="W5266" s="34" t="s">
        <v>5018</v>
      </c>
      <c r="X5266" s="34" t="s">
        <v>3463</v>
      </c>
    </row>
    <row r="5267" spans="14:24" x14ac:dyDescent="0.25">
      <c r="N5267" s="34" t="s">
        <v>3463</v>
      </c>
      <c r="O5267" s="34" t="s">
        <v>18411</v>
      </c>
      <c r="P5267" s="69">
        <v>6626</v>
      </c>
      <c r="Q5267" s="70" t="s">
        <v>18429</v>
      </c>
      <c r="R5267" s="34" t="s">
        <v>18430</v>
      </c>
      <c r="S5267" s="69">
        <v>7938</v>
      </c>
      <c r="T5267" s="70" t="s">
        <v>18431</v>
      </c>
      <c r="U5267" s="34" t="s">
        <v>5017</v>
      </c>
      <c r="V5267" s="34" t="s">
        <v>5017</v>
      </c>
      <c r="W5267" s="34" t="s">
        <v>5018</v>
      </c>
      <c r="X5267" s="34" t="s">
        <v>3463</v>
      </c>
    </row>
    <row r="5268" spans="14:24" x14ac:dyDescent="0.25">
      <c r="N5268" s="34" t="s">
        <v>3463</v>
      </c>
      <c r="O5268" s="34" t="s">
        <v>18411</v>
      </c>
      <c r="P5268" s="69">
        <v>6628</v>
      </c>
      <c r="Q5268" s="34" t="s">
        <v>18432</v>
      </c>
      <c r="R5268" s="34" t="s">
        <v>18433</v>
      </c>
      <c r="S5268" s="69">
        <v>176</v>
      </c>
      <c r="T5268" s="34" t="s">
        <v>18434</v>
      </c>
      <c r="U5268" s="34" t="s">
        <v>5017</v>
      </c>
      <c r="V5268" s="34" t="s">
        <v>5017</v>
      </c>
      <c r="W5268" s="34" t="s">
        <v>12642</v>
      </c>
      <c r="X5268" s="34" t="s">
        <v>3463</v>
      </c>
    </row>
    <row r="5269" spans="14:24" x14ac:dyDescent="0.25">
      <c r="N5269" s="34" t="s">
        <v>3463</v>
      </c>
      <c r="O5269" s="34" t="s">
        <v>18411</v>
      </c>
      <c r="P5269" s="69">
        <v>6631</v>
      </c>
      <c r="Q5269" s="70" t="s">
        <v>18435</v>
      </c>
      <c r="R5269" s="34" t="s">
        <v>18436</v>
      </c>
      <c r="S5269" s="69">
        <v>179</v>
      </c>
      <c r="T5269" s="34" t="s">
        <v>18437</v>
      </c>
      <c r="U5269" s="34" t="s">
        <v>5017</v>
      </c>
      <c r="V5269" s="34" t="s">
        <v>5017</v>
      </c>
      <c r="W5269" s="34" t="s">
        <v>5018</v>
      </c>
      <c r="X5269" s="34" t="s">
        <v>3463</v>
      </c>
    </row>
    <row r="5270" spans="14:24" x14ac:dyDescent="0.25">
      <c r="N5270" s="71" t="s">
        <v>3463</v>
      </c>
      <c r="O5270" s="34" t="s">
        <v>18411</v>
      </c>
      <c r="P5270" s="69">
        <v>9198</v>
      </c>
      <c r="Q5270" s="34" t="s">
        <v>18438</v>
      </c>
      <c r="R5270" s="34" t="s">
        <v>122</v>
      </c>
      <c r="S5270" s="69">
        <v>56577</v>
      </c>
      <c r="T5270" s="70" t="s">
        <v>18439</v>
      </c>
      <c r="U5270" s="34" t="s">
        <v>4699</v>
      </c>
      <c r="V5270" s="34" t="s">
        <v>4699</v>
      </c>
      <c r="W5270" s="70" t="s">
        <v>3553</v>
      </c>
      <c r="X5270" s="71" t="s">
        <v>3463</v>
      </c>
    </row>
    <row r="5271" spans="14:24" x14ac:dyDescent="0.25">
      <c r="N5271" s="34" t="s">
        <v>3463</v>
      </c>
      <c r="O5271" s="34" t="s">
        <v>18440</v>
      </c>
      <c r="P5271" s="69">
        <v>4937</v>
      </c>
      <c r="Q5271" s="34" t="s">
        <v>18441</v>
      </c>
      <c r="R5271" s="34" t="s">
        <v>18442</v>
      </c>
      <c r="S5271" s="69">
        <v>745</v>
      </c>
      <c r="T5271" s="34" t="s">
        <v>18443</v>
      </c>
      <c r="U5271" s="34" t="s">
        <v>5017</v>
      </c>
      <c r="V5271" s="34" t="s">
        <v>5017</v>
      </c>
      <c r="W5271" s="34" t="s">
        <v>5018</v>
      </c>
      <c r="X5271" s="34" t="s">
        <v>3463</v>
      </c>
    </row>
    <row r="5272" spans="14:24" x14ac:dyDescent="0.25">
      <c r="N5272" s="34" t="s">
        <v>3463</v>
      </c>
      <c r="O5272" s="34" t="s">
        <v>18440</v>
      </c>
      <c r="P5272" s="69">
        <v>5329</v>
      </c>
      <c r="Q5272" s="34" t="s">
        <v>18444</v>
      </c>
      <c r="R5272" s="34" t="s">
        <v>18445</v>
      </c>
      <c r="S5272" s="69">
        <v>4602</v>
      </c>
      <c r="T5272" s="34" t="s">
        <v>18446</v>
      </c>
      <c r="U5272" s="34" t="s">
        <v>5017</v>
      </c>
      <c r="V5272" s="34" t="s">
        <v>5017</v>
      </c>
      <c r="W5272" s="34" t="s">
        <v>5018</v>
      </c>
      <c r="X5272" s="34" t="s">
        <v>3463</v>
      </c>
    </row>
    <row r="5273" spans="14:24" x14ac:dyDescent="0.25">
      <c r="N5273" s="34" t="s">
        <v>3463</v>
      </c>
      <c r="O5273" s="34" t="s">
        <v>18447</v>
      </c>
      <c r="P5273" s="69">
        <v>6621</v>
      </c>
      <c r="Q5273" s="70" t="s">
        <v>18448</v>
      </c>
      <c r="R5273" s="34" t="s">
        <v>18449</v>
      </c>
      <c r="S5273" s="69">
        <v>7975</v>
      </c>
      <c r="T5273" s="70" t="s">
        <v>18450</v>
      </c>
      <c r="U5273" s="34" t="s">
        <v>5017</v>
      </c>
      <c r="V5273" s="34" t="s">
        <v>5017</v>
      </c>
      <c r="W5273" s="34" t="s">
        <v>5018</v>
      </c>
      <c r="X5273" s="34" t="s">
        <v>3463</v>
      </c>
    </row>
    <row r="5274" spans="14:24" x14ac:dyDescent="0.25">
      <c r="N5274" s="34" t="s">
        <v>3463</v>
      </c>
      <c r="O5274" s="34" t="s">
        <v>18451</v>
      </c>
      <c r="P5274" s="69">
        <v>4956</v>
      </c>
      <c r="Q5274" s="34" t="s">
        <v>18452</v>
      </c>
      <c r="R5274" s="34" t="s">
        <v>18453</v>
      </c>
      <c r="S5274" s="69">
        <v>1858</v>
      </c>
      <c r="T5274" s="34" t="s">
        <v>18454</v>
      </c>
      <c r="U5274" s="34" t="s">
        <v>5017</v>
      </c>
      <c r="V5274" s="34" t="s">
        <v>5017</v>
      </c>
      <c r="W5274" s="34" t="s">
        <v>5018</v>
      </c>
      <c r="X5274" s="34" t="s">
        <v>3463</v>
      </c>
    </row>
    <row r="5275" spans="14:24" x14ac:dyDescent="0.25">
      <c r="N5275" s="34" t="s">
        <v>3463</v>
      </c>
      <c r="O5275" s="34" t="s">
        <v>18451</v>
      </c>
      <c r="P5275" s="69">
        <v>4957</v>
      </c>
      <c r="Q5275" s="34" t="s">
        <v>18455</v>
      </c>
      <c r="R5275" s="34" t="s">
        <v>18456</v>
      </c>
      <c r="S5275" s="69">
        <v>54999</v>
      </c>
      <c r="T5275" s="70" t="s">
        <v>18457</v>
      </c>
      <c r="U5275" s="34" t="s">
        <v>5017</v>
      </c>
      <c r="V5275" s="34" t="s">
        <v>5017</v>
      </c>
      <c r="W5275" s="34" t="s">
        <v>5018</v>
      </c>
      <c r="X5275" s="34" t="s">
        <v>3463</v>
      </c>
    </row>
    <row r="5276" spans="14:24" x14ac:dyDescent="0.25">
      <c r="N5276" s="34" t="s">
        <v>3463</v>
      </c>
      <c r="O5276" s="34" t="s">
        <v>18458</v>
      </c>
      <c r="P5276" s="69">
        <v>4933</v>
      </c>
      <c r="Q5276" s="34" t="s">
        <v>18459</v>
      </c>
      <c r="R5276" s="34" t="s">
        <v>18460</v>
      </c>
      <c r="S5276" s="69">
        <v>54991</v>
      </c>
      <c r="T5276" s="70" t="s">
        <v>18461</v>
      </c>
      <c r="U5276" s="34" t="s">
        <v>5017</v>
      </c>
      <c r="V5276" s="34" t="s">
        <v>5017</v>
      </c>
      <c r="W5276" s="34" t="s">
        <v>5018</v>
      </c>
      <c r="X5276" s="34" t="s">
        <v>3463</v>
      </c>
    </row>
    <row r="5277" spans="14:24" x14ac:dyDescent="0.25">
      <c r="N5277" s="34" t="s">
        <v>3463</v>
      </c>
      <c r="O5277" s="34" t="s">
        <v>18458</v>
      </c>
      <c r="P5277" s="69">
        <v>7901</v>
      </c>
      <c r="Q5277" s="70" t="s">
        <v>18462</v>
      </c>
      <c r="R5277" s="34" t="s">
        <v>18463</v>
      </c>
      <c r="S5277" s="69">
        <v>55146</v>
      </c>
      <c r="T5277" s="70" t="s">
        <v>18464</v>
      </c>
      <c r="U5277" s="34" t="s">
        <v>5017</v>
      </c>
      <c r="V5277" s="34" t="s">
        <v>5017</v>
      </c>
      <c r="W5277" s="34" t="s">
        <v>5018</v>
      </c>
      <c r="X5277" s="34" t="s">
        <v>3463</v>
      </c>
    </row>
    <row r="5278" spans="14:24" x14ac:dyDescent="0.25">
      <c r="N5278" s="34" t="s">
        <v>3463</v>
      </c>
      <c r="O5278" s="34" t="s">
        <v>18465</v>
      </c>
      <c r="P5278" s="69">
        <v>4946</v>
      </c>
      <c r="Q5278" s="70" t="s">
        <v>18466</v>
      </c>
      <c r="R5278" s="34" t="s">
        <v>18467</v>
      </c>
      <c r="S5278" s="69">
        <v>22493</v>
      </c>
      <c r="T5278" s="70" t="s">
        <v>18468</v>
      </c>
      <c r="U5278" s="34" t="s">
        <v>5017</v>
      </c>
      <c r="V5278" s="34" t="s">
        <v>5017</v>
      </c>
      <c r="W5278" s="34" t="s">
        <v>5018</v>
      </c>
      <c r="X5278" s="34" t="s">
        <v>3463</v>
      </c>
    </row>
    <row r="5279" spans="14:24" x14ac:dyDescent="0.25">
      <c r="N5279" s="34" t="s">
        <v>3462</v>
      </c>
      <c r="O5279" s="34" t="s">
        <v>18469</v>
      </c>
      <c r="P5279" s="69">
        <v>4412</v>
      </c>
      <c r="Q5279" s="34" t="s">
        <v>18470</v>
      </c>
      <c r="R5279" s="34" t="s">
        <v>18471</v>
      </c>
      <c r="S5279" s="69">
        <v>55428</v>
      </c>
      <c r="T5279" s="70" t="s">
        <v>18472</v>
      </c>
      <c r="U5279" s="34" t="s">
        <v>5066</v>
      </c>
      <c r="V5279" s="34" t="s">
        <v>5067</v>
      </c>
      <c r="W5279" s="34" t="s">
        <v>18473</v>
      </c>
      <c r="X5279" s="34" t="s">
        <v>3462</v>
      </c>
    </row>
    <row r="5280" spans="14:24" x14ac:dyDescent="0.25">
      <c r="N5280" s="34" t="s">
        <v>3462</v>
      </c>
      <c r="O5280" s="34" t="s">
        <v>18469</v>
      </c>
      <c r="P5280" s="69">
        <v>4413</v>
      </c>
      <c r="Q5280" s="34" t="s">
        <v>18474</v>
      </c>
      <c r="R5280" s="34" t="s">
        <v>18475</v>
      </c>
      <c r="S5280" s="69">
        <v>55411</v>
      </c>
      <c r="T5280" s="70" t="s">
        <v>18476</v>
      </c>
      <c r="U5280" s="34" t="s">
        <v>5066</v>
      </c>
      <c r="V5280" s="34" t="s">
        <v>5067</v>
      </c>
      <c r="W5280" s="34" t="s">
        <v>18477</v>
      </c>
      <c r="X5280" s="34" t="s">
        <v>3462</v>
      </c>
    </row>
    <row r="5281" spans="14:24" x14ac:dyDescent="0.25">
      <c r="N5281" s="34" t="s">
        <v>3462</v>
      </c>
      <c r="O5281" s="34" t="s">
        <v>18469</v>
      </c>
      <c r="P5281" s="69">
        <v>5397</v>
      </c>
      <c r="Q5281" s="34" t="s">
        <v>18478</v>
      </c>
      <c r="R5281" s="34" t="s">
        <v>18479</v>
      </c>
      <c r="S5281" s="69">
        <v>55389</v>
      </c>
      <c r="T5281" s="70" t="s">
        <v>18480</v>
      </c>
      <c r="U5281" s="34" t="s">
        <v>5066</v>
      </c>
      <c r="V5281" s="34" t="s">
        <v>5067</v>
      </c>
      <c r="W5281" s="34" t="s">
        <v>18473</v>
      </c>
      <c r="X5281" s="34" t="s">
        <v>3462</v>
      </c>
    </row>
    <row r="5282" spans="14:24" x14ac:dyDescent="0.25">
      <c r="N5282" s="34" t="s">
        <v>3462</v>
      </c>
      <c r="O5282" s="34" t="s">
        <v>18469</v>
      </c>
      <c r="P5282" s="69">
        <v>5398</v>
      </c>
      <c r="Q5282" s="70" t="s">
        <v>18481</v>
      </c>
      <c r="R5282" s="34" t="s">
        <v>18482</v>
      </c>
      <c r="S5282" s="69">
        <v>55383</v>
      </c>
      <c r="T5282" s="70" t="s">
        <v>18483</v>
      </c>
      <c r="U5282" s="34" t="s">
        <v>5066</v>
      </c>
      <c r="V5282" s="34" t="s">
        <v>5067</v>
      </c>
      <c r="W5282" s="34" t="s">
        <v>18473</v>
      </c>
      <c r="X5282" s="34" t="s">
        <v>3462</v>
      </c>
    </row>
    <row r="5283" spans="14:24" x14ac:dyDescent="0.25">
      <c r="N5283" s="34" t="s">
        <v>3462</v>
      </c>
      <c r="O5283" s="34" t="s">
        <v>18469</v>
      </c>
      <c r="P5283" s="69">
        <v>5399</v>
      </c>
      <c r="Q5283" s="70" t="s">
        <v>18484</v>
      </c>
      <c r="R5283" s="34" t="s">
        <v>18485</v>
      </c>
      <c r="S5283" s="69">
        <v>55368</v>
      </c>
      <c r="T5283" s="70" t="s">
        <v>18486</v>
      </c>
      <c r="U5283" s="34" t="s">
        <v>5066</v>
      </c>
      <c r="V5283" s="34" t="s">
        <v>5067</v>
      </c>
      <c r="W5283" s="34" t="s">
        <v>18473</v>
      </c>
      <c r="X5283" s="34" t="s">
        <v>3462</v>
      </c>
    </row>
    <row r="5284" spans="14:24" x14ac:dyDescent="0.25">
      <c r="N5284" s="34" t="s">
        <v>3462</v>
      </c>
      <c r="O5284" s="34" t="s">
        <v>18469</v>
      </c>
      <c r="P5284" s="69">
        <v>6407</v>
      </c>
      <c r="Q5284" s="70" t="s">
        <v>18487</v>
      </c>
      <c r="R5284" s="34" t="s">
        <v>18488</v>
      </c>
      <c r="S5284" s="69">
        <v>19038</v>
      </c>
      <c r="T5284" s="34" t="s">
        <v>18489</v>
      </c>
      <c r="U5284" s="34" t="s">
        <v>5066</v>
      </c>
      <c r="V5284" s="34" t="s">
        <v>5067</v>
      </c>
      <c r="W5284" s="34" t="s">
        <v>18490</v>
      </c>
      <c r="X5284" s="34" t="s">
        <v>3462</v>
      </c>
    </row>
    <row r="5285" spans="14:24" x14ac:dyDescent="0.25">
      <c r="N5285" s="34" t="s">
        <v>3462</v>
      </c>
      <c r="O5285" s="34" t="s">
        <v>18469</v>
      </c>
      <c r="P5285" s="69">
        <v>6408</v>
      </c>
      <c r="Q5285" s="34" t="s">
        <v>18491</v>
      </c>
      <c r="R5285" s="34" t="s">
        <v>18492</v>
      </c>
      <c r="S5285" s="69">
        <v>19121</v>
      </c>
      <c r="T5285" s="34" t="s">
        <v>18493</v>
      </c>
      <c r="U5285" s="34" t="s">
        <v>5066</v>
      </c>
      <c r="V5285" s="34" t="s">
        <v>5067</v>
      </c>
      <c r="W5285" s="34" t="s">
        <v>18490</v>
      </c>
      <c r="X5285" s="34" t="s">
        <v>3462</v>
      </c>
    </row>
    <row r="5286" spans="14:24" x14ac:dyDescent="0.25">
      <c r="N5286" s="34" t="s">
        <v>3462</v>
      </c>
      <c r="O5286" s="34" t="s">
        <v>18469</v>
      </c>
      <c r="P5286" s="69">
        <v>7922</v>
      </c>
      <c r="Q5286" s="34" t="s">
        <v>18494</v>
      </c>
      <c r="R5286" s="34" t="s">
        <v>18495</v>
      </c>
      <c r="S5286" s="69">
        <v>55385</v>
      </c>
      <c r="T5286" s="70" t="s">
        <v>18496</v>
      </c>
      <c r="U5286" s="34" t="s">
        <v>5066</v>
      </c>
      <c r="V5286" s="34" t="s">
        <v>5067</v>
      </c>
      <c r="W5286" s="34" t="s">
        <v>18473</v>
      </c>
      <c r="X5286" s="34" t="s">
        <v>3462</v>
      </c>
    </row>
    <row r="5287" spans="14:24" x14ac:dyDescent="0.25">
      <c r="N5287" s="34" t="s">
        <v>3462</v>
      </c>
      <c r="O5287" s="34" t="s">
        <v>18469</v>
      </c>
      <c r="P5287" s="69">
        <v>7923</v>
      </c>
      <c r="Q5287" s="34" t="s">
        <v>18497</v>
      </c>
      <c r="R5287" s="34" t="s">
        <v>18498</v>
      </c>
      <c r="S5287" s="69">
        <v>55365</v>
      </c>
      <c r="T5287" s="70" t="s">
        <v>18499</v>
      </c>
      <c r="U5287" s="34" t="s">
        <v>5066</v>
      </c>
      <c r="V5287" s="34" t="s">
        <v>5067</v>
      </c>
      <c r="W5287" s="34" t="s">
        <v>18473</v>
      </c>
      <c r="X5287" s="34" t="s">
        <v>3462</v>
      </c>
    </row>
    <row r="5288" spans="14:24" x14ac:dyDescent="0.25">
      <c r="N5288" s="34" t="s">
        <v>3462</v>
      </c>
      <c r="O5288" s="34" t="s">
        <v>18469</v>
      </c>
      <c r="P5288" s="69">
        <v>7966</v>
      </c>
      <c r="Q5288" s="34" t="s">
        <v>18500</v>
      </c>
      <c r="R5288" s="34" t="s">
        <v>18501</v>
      </c>
      <c r="S5288" s="69">
        <v>55419</v>
      </c>
      <c r="T5288" s="70" t="s">
        <v>18502</v>
      </c>
      <c r="U5288" s="34" t="s">
        <v>5066</v>
      </c>
      <c r="V5288" s="34" t="s">
        <v>5067</v>
      </c>
      <c r="W5288" s="34" t="s">
        <v>18503</v>
      </c>
      <c r="X5288" s="34" t="s">
        <v>3462</v>
      </c>
    </row>
    <row r="5289" spans="14:24" x14ac:dyDescent="0.25">
      <c r="N5289" s="34" t="s">
        <v>3462</v>
      </c>
      <c r="O5289" s="34" t="s">
        <v>18469</v>
      </c>
      <c r="P5289" s="69">
        <v>7967</v>
      </c>
      <c r="Q5289" s="70" t="s">
        <v>18504</v>
      </c>
      <c r="R5289" s="34" t="s">
        <v>18505</v>
      </c>
      <c r="S5289" s="69">
        <v>55545</v>
      </c>
      <c r="T5289" s="70" t="s">
        <v>18506</v>
      </c>
      <c r="U5289" s="34" t="s">
        <v>5066</v>
      </c>
      <c r="V5289" s="34" t="s">
        <v>5067</v>
      </c>
      <c r="W5289" s="34" t="s">
        <v>18473</v>
      </c>
      <c r="X5289" s="34" t="s">
        <v>3462</v>
      </c>
    </row>
    <row r="5290" spans="14:24" x14ac:dyDescent="0.25">
      <c r="N5290" s="34" t="s">
        <v>3462</v>
      </c>
      <c r="O5290" s="34" t="s">
        <v>18469</v>
      </c>
      <c r="P5290" s="69">
        <v>7968</v>
      </c>
      <c r="Q5290" s="34" t="s">
        <v>18507</v>
      </c>
      <c r="R5290" s="34" t="s">
        <v>18508</v>
      </c>
      <c r="S5290" s="69">
        <v>55528</v>
      </c>
      <c r="T5290" s="70" t="s">
        <v>18509</v>
      </c>
      <c r="U5290" s="34" t="s">
        <v>5066</v>
      </c>
      <c r="V5290" s="34" t="s">
        <v>5067</v>
      </c>
      <c r="W5290" s="34" t="s">
        <v>18473</v>
      </c>
      <c r="X5290" s="34" t="s">
        <v>3462</v>
      </c>
    </row>
    <row r="5291" spans="14:24" x14ac:dyDescent="0.25">
      <c r="N5291" s="34" t="s">
        <v>3462</v>
      </c>
      <c r="O5291" s="34" t="s">
        <v>18469</v>
      </c>
      <c r="P5291" s="69">
        <v>8797</v>
      </c>
      <c r="Q5291" s="34" t="s">
        <v>18510</v>
      </c>
      <c r="R5291" s="34" t="s">
        <v>18511</v>
      </c>
      <c r="S5291" s="69">
        <v>55561</v>
      </c>
      <c r="T5291" s="70" t="s">
        <v>18512</v>
      </c>
      <c r="U5291" s="34" t="s">
        <v>5066</v>
      </c>
      <c r="V5291" s="34" t="s">
        <v>5067</v>
      </c>
      <c r="W5291" s="34" t="s">
        <v>18473</v>
      </c>
      <c r="X5291" s="34" t="s">
        <v>3462</v>
      </c>
    </row>
    <row r="5292" spans="14:24" x14ac:dyDescent="0.25">
      <c r="N5292" s="34" t="s">
        <v>3462</v>
      </c>
      <c r="O5292" s="34" t="s">
        <v>18513</v>
      </c>
      <c r="P5292" s="69">
        <v>8478</v>
      </c>
      <c r="Q5292" s="34" t="s">
        <v>18514</v>
      </c>
      <c r="R5292" s="34" t="s">
        <v>18515</v>
      </c>
      <c r="S5292" s="69">
        <v>59057</v>
      </c>
      <c r="T5292" s="34" t="s">
        <v>18516</v>
      </c>
      <c r="U5292" s="34" t="s">
        <v>5017</v>
      </c>
      <c r="V5292" s="34" t="s">
        <v>5017</v>
      </c>
      <c r="W5292" s="34" t="s">
        <v>5018</v>
      </c>
      <c r="X5292" s="34" t="s">
        <v>3462</v>
      </c>
    </row>
    <row r="5293" spans="14:24" x14ac:dyDescent="0.25">
      <c r="N5293" s="34" t="s">
        <v>3462</v>
      </c>
      <c r="O5293" s="34" t="s">
        <v>18513</v>
      </c>
      <c r="P5293" s="69">
        <v>8591</v>
      </c>
      <c r="Q5293" s="34" t="s">
        <v>18517</v>
      </c>
      <c r="R5293" s="34" t="s">
        <v>18518</v>
      </c>
      <c r="S5293" s="69">
        <v>60944</v>
      </c>
      <c r="T5293" s="34" t="s">
        <v>18519</v>
      </c>
      <c r="U5293" s="34" t="s">
        <v>5017</v>
      </c>
      <c r="V5293" s="34" t="s">
        <v>5017</v>
      </c>
      <c r="W5293" s="34" t="s">
        <v>5018</v>
      </c>
      <c r="X5293" s="34" t="s">
        <v>3462</v>
      </c>
    </row>
    <row r="5294" spans="14:24" x14ac:dyDescent="0.25">
      <c r="N5294" s="34" t="s">
        <v>3462</v>
      </c>
      <c r="O5294" s="34" t="s">
        <v>18520</v>
      </c>
      <c r="P5294" s="69">
        <v>8173</v>
      </c>
      <c r="Q5294" s="34" t="s">
        <v>18521</v>
      </c>
      <c r="R5294" s="34" t="s">
        <v>18522</v>
      </c>
      <c r="S5294" s="69">
        <v>39346</v>
      </c>
      <c r="T5294" s="34" t="s">
        <v>18523</v>
      </c>
      <c r="U5294" s="34" t="s">
        <v>5761</v>
      </c>
      <c r="V5294" s="34" t="s">
        <v>13640</v>
      </c>
      <c r="W5294" s="34" t="s">
        <v>18524</v>
      </c>
      <c r="X5294" s="34" t="s">
        <v>3462</v>
      </c>
    </row>
    <row r="5295" spans="14:24" x14ac:dyDescent="0.25">
      <c r="N5295" s="34" t="s">
        <v>3462</v>
      </c>
      <c r="O5295" s="34" t="s">
        <v>18520</v>
      </c>
      <c r="P5295" s="69">
        <v>8209</v>
      </c>
      <c r="Q5295" s="34" t="s">
        <v>18525</v>
      </c>
      <c r="R5295" s="34" t="s">
        <v>18526</v>
      </c>
      <c r="S5295" s="69">
        <v>39345</v>
      </c>
      <c r="T5295" s="70" t="s">
        <v>18527</v>
      </c>
      <c r="U5295" s="34" t="s">
        <v>5761</v>
      </c>
      <c r="V5295" s="34" t="s">
        <v>13640</v>
      </c>
      <c r="W5295" s="34" t="s">
        <v>18524</v>
      </c>
      <c r="X5295" s="34" t="s">
        <v>3462</v>
      </c>
    </row>
    <row r="5296" spans="14:24" x14ac:dyDescent="0.25">
      <c r="N5296" s="34" t="s">
        <v>3462</v>
      </c>
      <c r="O5296" s="34" t="s">
        <v>18528</v>
      </c>
      <c r="P5296" s="69">
        <v>8543</v>
      </c>
      <c r="Q5296" s="34" t="s">
        <v>18529</v>
      </c>
      <c r="R5296" s="34" t="s">
        <v>18530</v>
      </c>
      <c r="S5296" s="69">
        <v>44477</v>
      </c>
      <c r="T5296" s="34" t="s">
        <v>18531</v>
      </c>
      <c r="U5296" s="34" t="s">
        <v>4728</v>
      </c>
      <c r="V5296" s="34" t="s">
        <v>4729</v>
      </c>
      <c r="W5296" s="34" t="s">
        <v>18532</v>
      </c>
      <c r="X5296" s="34" t="s">
        <v>3462</v>
      </c>
    </row>
    <row r="5297" spans="14:24" x14ac:dyDescent="0.25">
      <c r="N5297" s="34" t="s">
        <v>3462</v>
      </c>
      <c r="O5297" s="34" t="s">
        <v>18533</v>
      </c>
      <c r="P5297" s="69">
        <v>3922</v>
      </c>
      <c r="Q5297" s="34" t="s">
        <v>18534</v>
      </c>
      <c r="R5297" s="34" t="s">
        <v>18535</v>
      </c>
      <c r="S5297" s="69">
        <v>7478</v>
      </c>
      <c r="T5297" s="34" t="s">
        <v>18536</v>
      </c>
      <c r="U5297" s="34" t="s">
        <v>4638</v>
      </c>
      <c r="V5297" s="34" t="s">
        <v>4639</v>
      </c>
      <c r="W5297" s="34" t="s">
        <v>18537</v>
      </c>
      <c r="X5297" s="34" t="s">
        <v>3462</v>
      </c>
    </row>
    <row r="5298" spans="14:24" x14ac:dyDescent="0.25">
      <c r="N5298" s="34" t="s">
        <v>3462</v>
      </c>
      <c r="O5298" s="34" t="s">
        <v>18538</v>
      </c>
      <c r="P5298" s="69">
        <v>3300</v>
      </c>
      <c r="Q5298" s="34" t="s">
        <v>18539</v>
      </c>
      <c r="R5298" s="34" t="s">
        <v>18540</v>
      </c>
      <c r="S5298" s="69">
        <v>23099</v>
      </c>
      <c r="T5298" s="70" t="s">
        <v>18541</v>
      </c>
      <c r="U5298" s="34" t="s">
        <v>5066</v>
      </c>
      <c r="V5298" s="34" t="s">
        <v>5067</v>
      </c>
      <c r="W5298" s="34" t="s">
        <v>18542</v>
      </c>
      <c r="X5298" s="34" t="s">
        <v>3462</v>
      </c>
    </row>
    <row r="5299" spans="14:24" x14ac:dyDescent="0.25">
      <c r="N5299" s="34" t="s">
        <v>3462</v>
      </c>
      <c r="O5299" s="34" t="s">
        <v>18538</v>
      </c>
      <c r="P5299" s="69">
        <v>3300</v>
      </c>
      <c r="Q5299" s="34" t="s">
        <v>18539</v>
      </c>
      <c r="R5299" s="34" t="s">
        <v>18543</v>
      </c>
      <c r="S5299" s="69">
        <v>60826</v>
      </c>
      <c r="T5299" s="70" t="s">
        <v>18544</v>
      </c>
      <c r="U5299" s="34" t="s">
        <v>5066</v>
      </c>
      <c r="V5299" s="34" t="s">
        <v>5067</v>
      </c>
      <c r="W5299" s="34" t="s">
        <v>18545</v>
      </c>
      <c r="X5299" s="34" t="s">
        <v>3462</v>
      </c>
    </row>
    <row r="5300" spans="14:24" x14ac:dyDescent="0.25">
      <c r="N5300" s="34" t="s">
        <v>3462</v>
      </c>
      <c r="O5300" s="34" t="s">
        <v>18538</v>
      </c>
      <c r="P5300" s="69">
        <v>5589</v>
      </c>
      <c r="Q5300" s="34" t="s">
        <v>18546</v>
      </c>
      <c r="R5300" s="34" t="s">
        <v>18547</v>
      </c>
      <c r="S5300" s="69">
        <v>50966</v>
      </c>
      <c r="T5300" s="70" t="s">
        <v>18548</v>
      </c>
      <c r="U5300" s="34" t="s">
        <v>5066</v>
      </c>
      <c r="V5300" s="34" t="s">
        <v>5067</v>
      </c>
      <c r="W5300" s="34" t="s">
        <v>18549</v>
      </c>
      <c r="X5300" s="34" t="s">
        <v>3462</v>
      </c>
    </row>
    <row r="5301" spans="14:24" x14ac:dyDescent="0.25">
      <c r="N5301" s="34" t="s">
        <v>3462</v>
      </c>
      <c r="O5301" s="34" t="s">
        <v>18538</v>
      </c>
      <c r="P5301" s="69">
        <v>5589</v>
      </c>
      <c r="Q5301" s="34" t="s">
        <v>18546</v>
      </c>
      <c r="R5301" s="34" t="s">
        <v>18550</v>
      </c>
      <c r="S5301" s="69">
        <v>60945</v>
      </c>
      <c r="T5301" s="70" t="s">
        <v>18551</v>
      </c>
      <c r="U5301" s="34" t="s">
        <v>5066</v>
      </c>
      <c r="V5301" s="34" t="s">
        <v>5067</v>
      </c>
      <c r="W5301" s="34" t="s">
        <v>18552</v>
      </c>
      <c r="X5301" s="34" t="s">
        <v>3462</v>
      </c>
    </row>
    <row r="5302" spans="14:24" x14ac:dyDescent="0.25">
      <c r="N5302" s="34" t="s">
        <v>3462</v>
      </c>
      <c r="O5302" s="34" t="s">
        <v>18538</v>
      </c>
      <c r="P5302" s="69">
        <v>8533</v>
      </c>
      <c r="Q5302" s="34" t="s">
        <v>18553</v>
      </c>
      <c r="R5302" s="34" t="s">
        <v>18554</v>
      </c>
      <c r="S5302" s="69">
        <v>44359</v>
      </c>
      <c r="T5302" s="34" t="s">
        <v>18555</v>
      </c>
      <c r="U5302" s="34" t="s">
        <v>4638</v>
      </c>
      <c r="V5302" s="34" t="s">
        <v>4639</v>
      </c>
      <c r="W5302" s="34" t="s">
        <v>18556</v>
      </c>
      <c r="X5302" s="34" t="s">
        <v>3462</v>
      </c>
    </row>
    <row r="5303" spans="14:24" x14ac:dyDescent="0.25">
      <c r="N5303" s="34" t="s">
        <v>3462</v>
      </c>
      <c r="O5303" s="34" t="s">
        <v>18557</v>
      </c>
      <c r="P5303" s="69">
        <v>3327</v>
      </c>
      <c r="Q5303" s="34" t="s">
        <v>18558</v>
      </c>
      <c r="R5303" s="34" t="s">
        <v>18559</v>
      </c>
      <c r="S5303" s="69">
        <v>19028</v>
      </c>
      <c r="T5303" s="70" t="s">
        <v>18560</v>
      </c>
      <c r="U5303" s="34" t="s">
        <v>5066</v>
      </c>
      <c r="V5303" s="34" t="s">
        <v>5067</v>
      </c>
      <c r="W5303" s="34" t="s">
        <v>18561</v>
      </c>
      <c r="X5303" s="34" t="s">
        <v>3462</v>
      </c>
    </row>
    <row r="5304" spans="14:24" x14ac:dyDescent="0.25">
      <c r="N5304" s="34" t="s">
        <v>3462</v>
      </c>
      <c r="O5304" s="34" t="s">
        <v>18557</v>
      </c>
      <c r="P5304" s="69">
        <v>3327</v>
      </c>
      <c r="Q5304" s="34" t="s">
        <v>18558</v>
      </c>
      <c r="R5304" s="34" t="s">
        <v>18562</v>
      </c>
      <c r="S5304" s="69">
        <v>6534</v>
      </c>
      <c r="T5304" s="34" t="s">
        <v>18563</v>
      </c>
      <c r="U5304" s="34" t="s">
        <v>5066</v>
      </c>
      <c r="V5304" s="34" t="s">
        <v>5067</v>
      </c>
      <c r="W5304" s="34" t="s">
        <v>18564</v>
      </c>
      <c r="X5304" s="34" t="s">
        <v>3462</v>
      </c>
    </row>
    <row r="5305" spans="14:24" x14ac:dyDescent="0.25">
      <c r="N5305" s="34" t="s">
        <v>3462</v>
      </c>
      <c r="O5305" s="34" t="s">
        <v>18565</v>
      </c>
      <c r="P5305" s="69">
        <v>3301</v>
      </c>
      <c r="Q5305" s="34" t="s">
        <v>18566</v>
      </c>
      <c r="R5305" s="34" t="s">
        <v>18567</v>
      </c>
      <c r="S5305" s="69">
        <v>6751</v>
      </c>
      <c r="T5305" s="70" t="s">
        <v>18568</v>
      </c>
      <c r="U5305" s="34" t="s">
        <v>5761</v>
      </c>
      <c r="V5305" s="34" t="s">
        <v>13640</v>
      </c>
      <c r="W5305" s="34" t="s">
        <v>18569</v>
      </c>
      <c r="X5305" s="34" t="s">
        <v>3462</v>
      </c>
    </row>
    <row r="5306" spans="14:24" x14ac:dyDescent="0.25">
      <c r="N5306" s="34" t="s">
        <v>3462</v>
      </c>
      <c r="O5306" s="34" t="s">
        <v>18570</v>
      </c>
      <c r="P5306" s="69">
        <v>7578</v>
      </c>
      <c r="Q5306" s="34" t="s">
        <v>18571</v>
      </c>
      <c r="R5306" s="34" t="s">
        <v>18572</v>
      </c>
      <c r="S5306" s="69">
        <v>47825</v>
      </c>
      <c r="T5306" s="70" t="s">
        <v>18573</v>
      </c>
      <c r="U5306" s="34" t="s">
        <v>4638</v>
      </c>
      <c r="V5306" s="34" t="s">
        <v>4639</v>
      </c>
      <c r="W5306" s="34" t="s">
        <v>18574</v>
      </c>
      <c r="X5306" s="34" t="s">
        <v>3462</v>
      </c>
    </row>
    <row r="5307" spans="14:24" x14ac:dyDescent="0.25">
      <c r="N5307" s="34" t="s">
        <v>3462</v>
      </c>
      <c r="O5307" s="34" t="s">
        <v>18570</v>
      </c>
      <c r="P5307" s="69">
        <v>7579</v>
      </c>
      <c r="Q5307" s="34" t="s">
        <v>18575</v>
      </c>
      <c r="R5307" s="34" t="s">
        <v>18576</v>
      </c>
      <c r="S5307" s="69">
        <v>47830</v>
      </c>
      <c r="T5307" s="70" t="s">
        <v>18577</v>
      </c>
      <c r="U5307" s="34" t="s">
        <v>4638</v>
      </c>
      <c r="V5307" s="34" t="s">
        <v>4639</v>
      </c>
      <c r="W5307" s="34" t="s">
        <v>18574</v>
      </c>
      <c r="X5307" s="34" t="s">
        <v>3462</v>
      </c>
    </row>
    <row r="5308" spans="14:24" x14ac:dyDescent="0.25">
      <c r="N5308" s="34" t="s">
        <v>3462</v>
      </c>
      <c r="O5308" s="34" t="s">
        <v>18570</v>
      </c>
      <c r="P5308" s="69">
        <v>7580</v>
      </c>
      <c r="Q5308" s="34" t="s">
        <v>18578</v>
      </c>
      <c r="R5308" s="34" t="s">
        <v>18579</v>
      </c>
      <c r="S5308" s="69">
        <v>47809</v>
      </c>
      <c r="T5308" s="70" t="s">
        <v>18580</v>
      </c>
      <c r="U5308" s="34" t="s">
        <v>4638</v>
      </c>
      <c r="V5308" s="34" t="s">
        <v>4639</v>
      </c>
      <c r="W5308" s="34" t="s">
        <v>18574</v>
      </c>
      <c r="X5308" s="34" t="s">
        <v>3462</v>
      </c>
    </row>
    <row r="5309" spans="14:24" x14ac:dyDescent="0.25">
      <c r="N5309" s="34" t="s">
        <v>3462</v>
      </c>
      <c r="O5309" s="34" t="s">
        <v>18570</v>
      </c>
      <c r="P5309" s="69">
        <v>7581</v>
      </c>
      <c r="Q5309" s="70" t="s">
        <v>18581</v>
      </c>
      <c r="R5309" s="34" t="s">
        <v>18582</v>
      </c>
      <c r="S5309" s="69">
        <v>47813</v>
      </c>
      <c r="T5309" s="70" t="s">
        <v>18583</v>
      </c>
      <c r="U5309" s="34" t="s">
        <v>4638</v>
      </c>
      <c r="V5309" s="34" t="s">
        <v>4639</v>
      </c>
      <c r="W5309" s="34" t="s">
        <v>18574</v>
      </c>
      <c r="X5309" s="34" t="s">
        <v>3462</v>
      </c>
    </row>
    <row r="5310" spans="14:24" x14ac:dyDescent="0.25">
      <c r="N5310" s="34" t="s">
        <v>3461</v>
      </c>
      <c r="O5310" s="34" t="s">
        <v>18584</v>
      </c>
      <c r="P5310" s="69">
        <v>2584</v>
      </c>
      <c r="Q5310" s="34" t="s">
        <v>18585</v>
      </c>
      <c r="R5310" s="34" t="s">
        <v>18586</v>
      </c>
      <c r="S5310" s="69">
        <v>21606</v>
      </c>
      <c r="T5310" s="34" t="s">
        <v>18587</v>
      </c>
      <c r="U5310" s="34" t="s">
        <v>3704</v>
      </c>
      <c r="V5310" s="34" t="s">
        <v>3704</v>
      </c>
      <c r="W5310" s="34" t="s">
        <v>3705</v>
      </c>
      <c r="X5310" s="34" t="s">
        <v>3461</v>
      </c>
    </row>
    <row r="5311" spans="14:24" x14ac:dyDescent="0.25">
      <c r="N5311" s="34" t="s">
        <v>3461</v>
      </c>
      <c r="O5311" s="34" t="s">
        <v>18584</v>
      </c>
      <c r="P5311" s="69">
        <v>2584</v>
      </c>
      <c r="Q5311" s="34" t="s">
        <v>18585</v>
      </c>
      <c r="R5311" s="34" t="s">
        <v>18588</v>
      </c>
      <c r="S5311" s="69">
        <v>38739</v>
      </c>
      <c r="T5311" s="70" t="s">
        <v>18589</v>
      </c>
      <c r="U5311" s="34" t="s">
        <v>3704</v>
      </c>
      <c r="V5311" s="34" t="s">
        <v>3704</v>
      </c>
      <c r="W5311" s="34" t="s">
        <v>18590</v>
      </c>
      <c r="X5311" s="34" t="s">
        <v>3461</v>
      </c>
    </row>
    <row r="5312" spans="14:24" x14ac:dyDescent="0.25">
      <c r="N5312" s="34" t="s">
        <v>3460</v>
      </c>
      <c r="O5312" s="34" t="s">
        <v>18591</v>
      </c>
      <c r="P5312" s="69">
        <v>2595</v>
      </c>
      <c r="Q5312" s="34" t="s">
        <v>18592</v>
      </c>
      <c r="R5312" s="34" t="s">
        <v>18593</v>
      </c>
      <c r="S5312" s="69">
        <v>53331</v>
      </c>
      <c r="T5312" s="70" t="s">
        <v>18594</v>
      </c>
      <c r="U5312" s="34" t="s">
        <v>4638</v>
      </c>
      <c r="V5312" s="34" t="s">
        <v>4639</v>
      </c>
      <c r="W5312" s="34" t="s">
        <v>18595</v>
      </c>
      <c r="X5312" s="34" t="s">
        <v>3460</v>
      </c>
    </row>
    <row r="5313" spans="14:24" x14ac:dyDescent="0.25">
      <c r="N5313" s="34" t="s">
        <v>3459</v>
      </c>
      <c r="O5313" s="34" t="s">
        <v>18596</v>
      </c>
      <c r="P5313" s="69">
        <v>2556</v>
      </c>
      <c r="Q5313" s="34" t="s">
        <v>18597</v>
      </c>
      <c r="R5313" s="34" t="s">
        <v>18598</v>
      </c>
      <c r="S5313" s="69">
        <v>7817</v>
      </c>
      <c r="T5313" s="70" t="s">
        <v>18599</v>
      </c>
      <c r="U5313" s="34" t="s">
        <v>5027</v>
      </c>
      <c r="V5313" s="34" t="s">
        <v>5027</v>
      </c>
      <c r="W5313" s="34" t="s">
        <v>18600</v>
      </c>
      <c r="X5313" s="34" t="s">
        <v>3459</v>
      </c>
    </row>
    <row r="5314" spans="14:24" x14ac:dyDescent="0.25">
      <c r="N5314" s="34" t="s">
        <v>3459</v>
      </c>
      <c r="O5314" s="34" t="s">
        <v>18596</v>
      </c>
      <c r="P5314" s="69">
        <v>4322</v>
      </c>
      <c r="Q5314" s="34" t="s">
        <v>18601</v>
      </c>
      <c r="R5314" s="34" t="s">
        <v>18602</v>
      </c>
      <c r="S5314" s="69">
        <v>8515</v>
      </c>
      <c r="T5314" s="70" t="s">
        <v>18603</v>
      </c>
      <c r="U5314" s="34" t="s">
        <v>5027</v>
      </c>
      <c r="V5314" s="34" t="s">
        <v>5027</v>
      </c>
      <c r="W5314" s="34" t="s">
        <v>18600</v>
      </c>
      <c r="X5314" s="34" t="s">
        <v>3459</v>
      </c>
    </row>
    <row r="5315" spans="14:24" x14ac:dyDescent="0.25">
      <c r="N5315" s="34" t="s">
        <v>3459</v>
      </c>
      <c r="O5315" s="34" t="s">
        <v>18596</v>
      </c>
      <c r="P5315" s="69">
        <v>6850</v>
      </c>
      <c r="Q5315" s="34" t="s">
        <v>18604</v>
      </c>
      <c r="R5315" s="34" t="s">
        <v>18605</v>
      </c>
      <c r="S5315" s="69">
        <v>24053</v>
      </c>
      <c r="T5315" s="70" t="s">
        <v>18606</v>
      </c>
      <c r="U5315" s="34" t="s">
        <v>4638</v>
      </c>
      <c r="V5315" s="34" t="s">
        <v>4639</v>
      </c>
      <c r="W5315" s="34" t="s">
        <v>18607</v>
      </c>
      <c r="X5315" s="34" t="s">
        <v>3459</v>
      </c>
    </row>
    <row r="5316" spans="14:24" x14ac:dyDescent="0.25">
      <c r="N5316" s="34" t="s">
        <v>3459</v>
      </c>
      <c r="O5316" s="34" t="s">
        <v>18596</v>
      </c>
      <c r="P5316" s="69">
        <v>6850</v>
      </c>
      <c r="Q5316" s="34" t="s">
        <v>18604</v>
      </c>
      <c r="R5316" s="34" t="s">
        <v>18608</v>
      </c>
      <c r="S5316" s="69">
        <v>24054</v>
      </c>
      <c r="T5316" s="70" t="s">
        <v>18609</v>
      </c>
      <c r="U5316" s="34" t="s">
        <v>4638</v>
      </c>
      <c r="V5316" s="34" t="s">
        <v>4639</v>
      </c>
      <c r="W5316" s="34" t="s">
        <v>18607</v>
      </c>
      <c r="X5316" s="34" t="s">
        <v>3459</v>
      </c>
    </row>
    <row r="5317" spans="14:24" x14ac:dyDescent="0.25">
      <c r="N5317" s="34" t="s">
        <v>3459</v>
      </c>
      <c r="O5317" s="34" t="s">
        <v>18610</v>
      </c>
      <c r="P5317" s="69">
        <v>2557</v>
      </c>
      <c r="Q5317" s="34" t="s">
        <v>18611</v>
      </c>
      <c r="R5317" s="34" t="s">
        <v>18612</v>
      </c>
      <c r="S5317" s="69">
        <v>18678</v>
      </c>
      <c r="T5317" s="70" t="s">
        <v>18613</v>
      </c>
      <c r="U5317" s="34" t="s">
        <v>4638</v>
      </c>
      <c r="V5317" s="34" t="s">
        <v>4639</v>
      </c>
      <c r="W5317" s="34" t="s">
        <v>18614</v>
      </c>
      <c r="X5317" s="34" t="s">
        <v>3459</v>
      </c>
    </row>
    <row r="5318" spans="14:24" x14ac:dyDescent="0.25">
      <c r="N5318" s="34" t="s">
        <v>3459</v>
      </c>
      <c r="O5318" s="34" t="s">
        <v>18610</v>
      </c>
      <c r="P5318" s="69">
        <v>8806</v>
      </c>
      <c r="Q5318" s="34" t="s">
        <v>18615</v>
      </c>
      <c r="R5318" s="34" t="s">
        <v>18616</v>
      </c>
      <c r="S5318" s="69">
        <v>50478</v>
      </c>
      <c r="T5318" s="70" t="s">
        <v>18617</v>
      </c>
      <c r="U5318" s="34" t="s">
        <v>4644</v>
      </c>
      <c r="V5318" s="34" t="s">
        <v>4645</v>
      </c>
      <c r="W5318" s="34" t="s">
        <v>18618</v>
      </c>
      <c r="X5318" s="34" t="s">
        <v>3459</v>
      </c>
    </row>
    <row r="5319" spans="14:24" x14ac:dyDescent="0.25">
      <c r="N5319" s="34" t="s">
        <v>3459</v>
      </c>
      <c r="O5319" s="34" t="s">
        <v>18619</v>
      </c>
      <c r="P5319" s="69">
        <v>2551</v>
      </c>
      <c r="Q5319" s="34" t="s">
        <v>18620</v>
      </c>
      <c r="R5319" s="34" t="s">
        <v>18621</v>
      </c>
      <c r="S5319" s="69">
        <v>50498</v>
      </c>
      <c r="T5319" s="70" t="s">
        <v>18622</v>
      </c>
      <c r="U5319" s="34" t="s">
        <v>5017</v>
      </c>
      <c r="V5319" s="34" t="s">
        <v>5017</v>
      </c>
      <c r="W5319" s="34" t="s">
        <v>5018</v>
      </c>
      <c r="X5319" s="34" t="s">
        <v>3459</v>
      </c>
    </row>
    <row r="5320" spans="14:24" x14ac:dyDescent="0.25">
      <c r="N5320" s="34" t="s">
        <v>3459</v>
      </c>
      <c r="O5320" s="34" t="s">
        <v>18623</v>
      </c>
      <c r="P5320" s="69">
        <v>2550</v>
      </c>
      <c r="Q5320" s="70" t="s">
        <v>18624</v>
      </c>
      <c r="R5320" s="34" t="s">
        <v>18625</v>
      </c>
      <c r="S5320" s="69">
        <v>50582</v>
      </c>
      <c r="T5320" s="70" t="s">
        <v>18626</v>
      </c>
      <c r="U5320" s="34" t="s">
        <v>4638</v>
      </c>
      <c r="V5320" s="34" t="s">
        <v>4639</v>
      </c>
      <c r="W5320" s="34" t="s">
        <v>18627</v>
      </c>
      <c r="X5320" s="34" t="s">
        <v>3459</v>
      </c>
    </row>
    <row r="5321" spans="14:24" x14ac:dyDescent="0.25">
      <c r="N5321" s="34" t="s">
        <v>3459</v>
      </c>
      <c r="O5321" s="34" t="s">
        <v>18623</v>
      </c>
      <c r="P5321" s="69">
        <v>2559</v>
      </c>
      <c r="Q5321" s="34" t="s">
        <v>18628</v>
      </c>
      <c r="R5321" s="34" t="s">
        <v>18629</v>
      </c>
      <c r="S5321" s="69">
        <v>50578</v>
      </c>
      <c r="T5321" s="70" t="s">
        <v>18630</v>
      </c>
      <c r="U5321" s="34" t="s">
        <v>4638</v>
      </c>
      <c r="V5321" s="34" t="s">
        <v>4639</v>
      </c>
      <c r="W5321" s="34" t="s">
        <v>18614</v>
      </c>
      <c r="X5321" s="34" t="s">
        <v>3459</v>
      </c>
    </row>
    <row r="5322" spans="14:24" x14ac:dyDescent="0.25">
      <c r="N5322" s="34" t="s">
        <v>3459</v>
      </c>
      <c r="O5322" s="34" t="s">
        <v>18623</v>
      </c>
      <c r="P5322" s="69">
        <v>8807</v>
      </c>
      <c r="Q5322" s="34" t="s">
        <v>18631</v>
      </c>
      <c r="R5322" s="34" t="s">
        <v>18632</v>
      </c>
      <c r="S5322" s="69">
        <v>50481</v>
      </c>
      <c r="T5322" s="70" t="s">
        <v>18633</v>
      </c>
      <c r="U5322" s="34" t="s">
        <v>4644</v>
      </c>
      <c r="V5322" s="34" t="s">
        <v>4645</v>
      </c>
      <c r="W5322" s="34" t="s">
        <v>18618</v>
      </c>
      <c r="X5322" s="34" t="s">
        <v>3459</v>
      </c>
    </row>
    <row r="5323" spans="14:24" x14ac:dyDescent="0.25">
      <c r="N5323" s="34" t="s">
        <v>3459</v>
      </c>
      <c r="O5323" s="34" t="s">
        <v>18634</v>
      </c>
      <c r="P5323" s="69">
        <v>5739</v>
      </c>
      <c r="Q5323" s="34" t="s">
        <v>18635</v>
      </c>
      <c r="R5323" s="34" t="s">
        <v>18636</v>
      </c>
      <c r="S5323" s="69">
        <v>58227</v>
      </c>
      <c r="T5323" s="70" t="s">
        <v>18637</v>
      </c>
      <c r="U5323" s="34" t="s">
        <v>4638</v>
      </c>
      <c r="V5323" s="34" t="s">
        <v>4639</v>
      </c>
      <c r="W5323" s="34" t="s">
        <v>18638</v>
      </c>
      <c r="X5323" s="34" t="s">
        <v>3459</v>
      </c>
    </row>
    <row r="5324" spans="14:24" x14ac:dyDescent="0.25">
      <c r="N5324" s="34" t="s">
        <v>3459</v>
      </c>
      <c r="O5324" s="34" t="s">
        <v>18634</v>
      </c>
      <c r="P5324" s="69">
        <v>5808</v>
      </c>
      <c r="Q5324" s="34" t="s">
        <v>18639</v>
      </c>
      <c r="R5324" s="34" t="s">
        <v>18640</v>
      </c>
      <c r="S5324" s="69">
        <v>58253</v>
      </c>
      <c r="T5324" s="70" t="s">
        <v>18641</v>
      </c>
      <c r="U5324" s="34" t="s">
        <v>4644</v>
      </c>
      <c r="V5324" s="34" t="s">
        <v>4645</v>
      </c>
      <c r="W5324" s="34" t="s">
        <v>18642</v>
      </c>
      <c r="X5324" s="34" t="s">
        <v>3459</v>
      </c>
    </row>
    <row r="5325" spans="14:24" x14ac:dyDescent="0.25">
      <c r="N5325" s="34" t="s">
        <v>3458</v>
      </c>
      <c r="O5325" s="34" t="s">
        <v>18643</v>
      </c>
      <c r="P5325" s="69">
        <v>4415</v>
      </c>
      <c r="Q5325" s="34" t="s">
        <v>18644</v>
      </c>
      <c r="R5325" s="34" t="s">
        <v>18645</v>
      </c>
      <c r="S5325" s="69">
        <v>50513</v>
      </c>
      <c r="T5325" s="70" t="s">
        <v>18646</v>
      </c>
      <c r="U5325" s="34" t="s">
        <v>5027</v>
      </c>
      <c r="V5325" s="34" t="s">
        <v>5027</v>
      </c>
      <c r="W5325" s="34" t="s">
        <v>18647</v>
      </c>
      <c r="X5325" s="34" t="s">
        <v>3458</v>
      </c>
    </row>
    <row r="5326" spans="14:24" x14ac:dyDescent="0.25">
      <c r="N5326" s="34" t="s">
        <v>3458</v>
      </c>
      <c r="O5326" s="34" t="s">
        <v>18643</v>
      </c>
      <c r="P5326" s="69">
        <v>6177</v>
      </c>
      <c r="Q5326" s="34" t="s">
        <v>18648</v>
      </c>
      <c r="R5326" s="34" t="s">
        <v>18649</v>
      </c>
      <c r="S5326" s="69">
        <v>50464</v>
      </c>
      <c r="T5326" s="70" t="s">
        <v>18650</v>
      </c>
      <c r="U5326" s="34" t="s">
        <v>4638</v>
      </c>
      <c r="V5326" s="34" t="s">
        <v>4639</v>
      </c>
      <c r="W5326" s="34" t="s">
        <v>18651</v>
      </c>
      <c r="X5326" s="34" t="s">
        <v>3458</v>
      </c>
    </row>
    <row r="5327" spans="14:24" x14ac:dyDescent="0.25">
      <c r="N5327" s="34" t="s">
        <v>3458</v>
      </c>
      <c r="O5327" s="34" t="s">
        <v>18643</v>
      </c>
      <c r="P5327" s="69">
        <v>8540</v>
      </c>
      <c r="Q5327" s="34" t="s">
        <v>18652</v>
      </c>
      <c r="R5327" s="34" t="s">
        <v>18653</v>
      </c>
      <c r="S5327" s="69">
        <v>50514</v>
      </c>
      <c r="T5327" s="70" t="s">
        <v>18654</v>
      </c>
      <c r="U5327" s="34" t="s">
        <v>4644</v>
      </c>
      <c r="V5327" s="34" t="s">
        <v>4645</v>
      </c>
      <c r="W5327" s="34" t="s">
        <v>18655</v>
      </c>
      <c r="X5327" s="34" t="s">
        <v>3458</v>
      </c>
    </row>
    <row r="5328" spans="14:24" x14ac:dyDescent="0.25">
      <c r="N5328" s="34" t="s">
        <v>3458</v>
      </c>
      <c r="O5328" s="34" t="s">
        <v>18643</v>
      </c>
      <c r="P5328" s="69">
        <v>8545</v>
      </c>
      <c r="Q5328" s="34" t="s">
        <v>18656</v>
      </c>
      <c r="R5328" s="34" t="s">
        <v>18657</v>
      </c>
      <c r="S5328" s="69">
        <v>50510</v>
      </c>
      <c r="T5328" s="70" t="s">
        <v>18658</v>
      </c>
      <c r="U5328" s="34" t="s">
        <v>4644</v>
      </c>
      <c r="V5328" s="34" t="s">
        <v>4645</v>
      </c>
      <c r="W5328" s="34" t="s">
        <v>18659</v>
      </c>
      <c r="X5328" s="34" t="s">
        <v>3458</v>
      </c>
    </row>
    <row r="5329" spans="14:24" x14ac:dyDescent="0.25">
      <c r="N5329" s="34" t="s">
        <v>3458</v>
      </c>
      <c r="O5329" s="34" t="s">
        <v>18660</v>
      </c>
      <c r="P5329" s="69">
        <v>5096</v>
      </c>
      <c r="Q5329" s="34" t="s">
        <v>18661</v>
      </c>
      <c r="R5329" s="34" t="s">
        <v>18662</v>
      </c>
      <c r="S5329" s="69">
        <v>19995</v>
      </c>
      <c r="T5329" s="34" t="s">
        <v>18663</v>
      </c>
      <c r="U5329" s="34" t="s">
        <v>4638</v>
      </c>
      <c r="V5329" s="34" t="s">
        <v>4639</v>
      </c>
      <c r="W5329" s="34" t="s">
        <v>18664</v>
      </c>
      <c r="X5329" s="34" t="s">
        <v>3458</v>
      </c>
    </row>
    <row r="5330" spans="14:24" x14ac:dyDescent="0.25">
      <c r="N5330" s="34" t="s">
        <v>3458</v>
      </c>
      <c r="O5330" s="34" t="s">
        <v>18660</v>
      </c>
      <c r="P5330" s="69">
        <v>6923</v>
      </c>
      <c r="Q5330" s="34" t="s">
        <v>18665</v>
      </c>
      <c r="R5330" s="34" t="s">
        <v>18666</v>
      </c>
      <c r="S5330" s="69">
        <v>26226</v>
      </c>
      <c r="T5330" s="70" t="s">
        <v>18667</v>
      </c>
      <c r="U5330" s="34" t="s">
        <v>4644</v>
      </c>
      <c r="V5330" s="34" t="s">
        <v>4645</v>
      </c>
      <c r="W5330" s="34" t="s">
        <v>18668</v>
      </c>
      <c r="X5330" s="34" t="s">
        <v>3458</v>
      </c>
    </row>
    <row r="5331" spans="14:24" x14ac:dyDescent="0.25">
      <c r="N5331" s="34" t="s">
        <v>3458</v>
      </c>
      <c r="O5331" s="34" t="s">
        <v>18669</v>
      </c>
      <c r="P5331" s="69">
        <v>4307</v>
      </c>
      <c r="Q5331" s="34" t="s">
        <v>18670</v>
      </c>
      <c r="R5331" s="34" t="s">
        <v>18671</v>
      </c>
      <c r="S5331" s="69">
        <v>20046</v>
      </c>
      <c r="T5331" s="34" t="s">
        <v>18672</v>
      </c>
      <c r="U5331" s="34" t="s">
        <v>4638</v>
      </c>
      <c r="V5331" s="34" t="s">
        <v>4639</v>
      </c>
      <c r="W5331" s="34" t="s">
        <v>18673</v>
      </c>
      <c r="X5331" s="34" t="s">
        <v>3458</v>
      </c>
    </row>
    <row r="5332" spans="14:24" x14ac:dyDescent="0.25">
      <c r="N5332" s="34" t="s">
        <v>3458</v>
      </c>
      <c r="O5332" s="34" t="s">
        <v>18669</v>
      </c>
      <c r="P5332" s="69">
        <v>6922</v>
      </c>
      <c r="Q5332" s="34" t="s">
        <v>18674</v>
      </c>
      <c r="R5332" s="34" t="s">
        <v>18675</v>
      </c>
      <c r="S5332" s="69">
        <v>26221</v>
      </c>
      <c r="T5332" s="34" t="s">
        <v>18676</v>
      </c>
      <c r="U5332" s="34" t="s">
        <v>4644</v>
      </c>
      <c r="V5332" s="34" t="s">
        <v>4645</v>
      </c>
      <c r="W5332" s="34" t="s">
        <v>18677</v>
      </c>
      <c r="X5332" s="34" t="s">
        <v>3458</v>
      </c>
    </row>
    <row r="5333" spans="14:24" x14ac:dyDescent="0.25">
      <c r="N5333" s="34" t="s">
        <v>3458</v>
      </c>
      <c r="O5333" s="34" t="s">
        <v>18669</v>
      </c>
      <c r="P5333" s="69">
        <v>8801</v>
      </c>
      <c r="Q5333" s="34" t="s">
        <v>18678</v>
      </c>
      <c r="R5333" s="34" t="s">
        <v>18679</v>
      </c>
      <c r="S5333" s="69">
        <v>44512</v>
      </c>
      <c r="T5333" s="34" t="s">
        <v>18680</v>
      </c>
      <c r="U5333" s="34" t="s">
        <v>4728</v>
      </c>
      <c r="V5333" s="34" t="s">
        <v>4741</v>
      </c>
      <c r="W5333" s="34" t="s">
        <v>18681</v>
      </c>
      <c r="X5333" s="34" t="s">
        <v>3458</v>
      </c>
    </row>
    <row r="5334" spans="14:24" x14ac:dyDescent="0.25">
      <c r="N5334" s="34" t="s">
        <v>3458</v>
      </c>
      <c r="O5334" s="34" t="s">
        <v>18669</v>
      </c>
      <c r="P5334" s="69">
        <v>8802</v>
      </c>
      <c r="Q5334" s="34" t="s">
        <v>18682</v>
      </c>
      <c r="R5334" s="34" t="s">
        <v>18683</v>
      </c>
      <c r="S5334" s="69">
        <v>44670</v>
      </c>
      <c r="T5334" s="34" t="s">
        <v>18680</v>
      </c>
      <c r="U5334" s="34" t="s">
        <v>4644</v>
      </c>
      <c r="V5334" s="34" t="s">
        <v>4645</v>
      </c>
      <c r="W5334" s="34" t="s">
        <v>18684</v>
      </c>
      <c r="X5334" s="34" t="s">
        <v>3458</v>
      </c>
    </row>
    <row r="5335" spans="14:24" x14ac:dyDescent="0.25">
      <c r="N5335" s="34" t="s">
        <v>3457</v>
      </c>
      <c r="O5335" s="34" t="s">
        <v>18685</v>
      </c>
      <c r="P5335" s="69">
        <v>-1</v>
      </c>
      <c r="Q5335" s="34" t="s">
        <v>18686</v>
      </c>
      <c r="R5335" s="34" t="s">
        <v>18687</v>
      </c>
      <c r="S5335" s="69">
        <v>54943</v>
      </c>
      <c r="T5335" s="70" t="s">
        <v>18688</v>
      </c>
      <c r="U5335" s="34" t="s">
        <v>4713</v>
      </c>
      <c r="V5335" s="34" t="s">
        <v>4713</v>
      </c>
      <c r="W5335" s="34" t="s">
        <v>18689</v>
      </c>
      <c r="X5335" s="34" t="s">
        <v>3457</v>
      </c>
    </row>
    <row r="5336" spans="14:24" x14ac:dyDescent="0.25">
      <c r="N5336" s="34" t="s">
        <v>3457</v>
      </c>
      <c r="O5336" s="34" t="s">
        <v>18685</v>
      </c>
      <c r="P5336" s="69">
        <v>-1</v>
      </c>
      <c r="Q5336" s="34" t="s">
        <v>18686</v>
      </c>
      <c r="R5336" s="34" t="s">
        <v>18690</v>
      </c>
      <c r="S5336" s="69">
        <v>31102</v>
      </c>
      <c r="T5336" s="70" t="s">
        <v>18691</v>
      </c>
      <c r="U5336" s="34" t="s">
        <v>5066</v>
      </c>
      <c r="V5336" s="34" t="s">
        <v>5066</v>
      </c>
      <c r="W5336" s="34" t="s">
        <v>14351</v>
      </c>
      <c r="X5336" s="34" t="s">
        <v>3457</v>
      </c>
    </row>
    <row r="5337" spans="14:24" x14ac:dyDescent="0.25">
      <c r="N5337" s="34" t="s">
        <v>3457</v>
      </c>
      <c r="O5337" s="34" t="s">
        <v>18685</v>
      </c>
      <c r="P5337" s="69">
        <v>-1</v>
      </c>
      <c r="Q5337" s="34" t="s">
        <v>18686</v>
      </c>
      <c r="R5337" s="34" t="s">
        <v>18692</v>
      </c>
      <c r="S5337" s="69">
        <v>31106</v>
      </c>
      <c r="T5337" s="70" t="s">
        <v>18693</v>
      </c>
      <c r="U5337" s="34" t="s">
        <v>5066</v>
      </c>
      <c r="V5337" s="34" t="s">
        <v>5066</v>
      </c>
      <c r="W5337" s="34" t="s">
        <v>14354</v>
      </c>
      <c r="X5337" s="34" t="s">
        <v>3457</v>
      </c>
    </row>
    <row r="5338" spans="14:24" x14ac:dyDescent="0.25">
      <c r="N5338" s="34" t="s">
        <v>3457</v>
      </c>
      <c r="O5338" s="34" t="s">
        <v>18685</v>
      </c>
      <c r="P5338" s="69">
        <v>-1</v>
      </c>
      <c r="Q5338" s="34" t="s">
        <v>18686</v>
      </c>
      <c r="R5338" s="34" t="s">
        <v>18694</v>
      </c>
      <c r="S5338" s="69">
        <v>54953</v>
      </c>
      <c r="T5338" s="70" t="s">
        <v>18695</v>
      </c>
      <c r="U5338" s="34" t="s">
        <v>5066</v>
      </c>
      <c r="V5338" s="34" t="s">
        <v>5066</v>
      </c>
      <c r="W5338" s="34" t="s">
        <v>14357</v>
      </c>
      <c r="X5338" s="34" t="s">
        <v>3457</v>
      </c>
    </row>
    <row r="5339" spans="14:24" x14ac:dyDescent="0.25">
      <c r="N5339" s="34" t="s">
        <v>3457</v>
      </c>
      <c r="O5339" s="34" t="s">
        <v>18685</v>
      </c>
      <c r="P5339" s="69">
        <v>-1</v>
      </c>
      <c r="Q5339" s="34" t="s">
        <v>18686</v>
      </c>
      <c r="R5339" s="34" t="s">
        <v>18696</v>
      </c>
      <c r="S5339" s="69">
        <v>52380</v>
      </c>
      <c r="T5339" s="34" t="s">
        <v>18697</v>
      </c>
      <c r="U5339" s="34" t="s">
        <v>4638</v>
      </c>
      <c r="V5339" s="34" t="s">
        <v>4639</v>
      </c>
      <c r="W5339" s="34" t="s">
        <v>18698</v>
      </c>
      <c r="X5339" s="34" t="s">
        <v>3457</v>
      </c>
    </row>
    <row r="5340" spans="14:24" x14ac:dyDescent="0.25">
      <c r="N5340" s="34" t="s">
        <v>3457</v>
      </c>
      <c r="O5340" s="34" t="s">
        <v>18685</v>
      </c>
      <c r="P5340" s="69">
        <v>-1</v>
      </c>
      <c r="Q5340" s="34" t="s">
        <v>18686</v>
      </c>
      <c r="R5340" s="34" t="s">
        <v>18699</v>
      </c>
      <c r="S5340" s="69">
        <v>58773</v>
      </c>
      <c r="T5340" s="70" t="s">
        <v>18700</v>
      </c>
      <c r="U5340" s="34" t="s">
        <v>4713</v>
      </c>
      <c r="V5340" s="34" t="s">
        <v>4713</v>
      </c>
      <c r="W5340" s="34" t="s">
        <v>4714</v>
      </c>
      <c r="X5340" s="34" t="s">
        <v>3457</v>
      </c>
    </row>
    <row r="5341" spans="14:24" x14ac:dyDescent="0.25">
      <c r="N5341" s="34" t="s">
        <v>3457</v>
      </c>
      <c r="O5341" s="34" t="s">
        <v>18685</v>
      </c>
      <c r="P5341" s="69">
        <v>-1</v>
      </c>
      <c r="Q5341" s="34" t="s">
        <v>18686</v>
      </c>
      <c r="R5341" s="34" t="s">
        <v>18701</v>
      </c>
      <c r="S5341" s="69">
        <v>59055</v>
      </c>
      <c r="T5341" s="70" t="s">
        <v>18702</v>
      </c>
      <c r="U5341" s="34" t="s">
        <v>4638</v>
      </c>
      <c r="V5341" s="34" t="s">
        <v>4639</v>
      </c>
      <c r="W5341" s="34" t="s">
        <v>18703</v>
      </c>
      <c r="X5341" s="34" t="s">
        <v>3457</v>
      </c>
    </row>
    <row r="5342" spans="14:24" x14ac:dyDescent="0.25">
      <c r="N5342" s="34" t="s">
        <v>3457</v>
      </c>
      <c r="O5342" s="34" t="s">
        <v>18685</v>
      </c>
      <c r="P5342" s="69">
        <v>-1</v>
      </c>
      <c r="Q5342" s="34" t="s">
        <v>18686</v>
      </c>
      <c r="R5342" s="34" t="s">
        <v>18704</v>
      </c>
      <c r="S5342" s="69">
        <v>59102</v>
      </c>
      <c r="T5342" s="70" t="s">
        <v>18705</v>
      </c>
      <c r="U5342" s="34" t="s">
        <v>5017</v>
      </c>
      <c r="V5342" s="34" t="s">
        <v>5017</v>
      </c>
      <c r="W5342" s="34" t="s">
        <v>5018</v>
      </c>
      <c r="X5342" s="34" t="s">
        <v>3457</v>
      </c>
    </row>
    <row r="5343" spans="14:24" x14ac:dyDescent="0.25">
      <c r="N5343" s="34" t="s">
        <v>3457</v>
      </c>
      <c r="O5343" s="34" t="s">
        <v>18685</v>
      </c>
      <c r="P5343" s="69">
        <v>-1</v>
      </c>
      <c r="Q5343" s="34" t="s">
        <v>18686</v>
      </c>
      <c r="R5343" s="34" t="s">
        <v>18706</v>
      </c>
      <c r="S5343" s="69">
        <v>60652</v>
      </c>
      <c r="T5343" s="70" t="s">
        <v>18707</v>
      </c>
      <c r="U5343" s="34" t="s">
        <v>4638</v>
      </c>
      <c r="V5343" s="34" t="s">
        <v>6284</v>
      </c>
      <c r="W5343" s="34" t="s">
        <v>18708</v>
      </c>
      <c r="X5343" s="34" t="s">
        <v>3457</v>
      </c>
    </row>
    <row r="5344" spans="14:24" x14ac:dyDescent="0.25">
      <c r="N5344" s="34" t="s">
        <v>3457</v>
      </c>
      <c r="O5344" s="34" t="s">
        <v>18685</v>
      </c>
      <c r="P5344" s="69">
        <v>-1</v>
      </c>
      <c r="Q5344" s="34" t="s">
        <v>18686</v>
      </c>
      <c r="R5344" s="34" t="s">
        <v>18709</v>
      </c>
      <c r="S5344" s="69">
        <v>60751</v>
      </c>
      <c r="T5344" s="70" t="s">
        <v>18710</v>
      </c>
      <c r="U5344" s="34" t="s">
        <v>5017</v>
      </c>
      <c r="V5344" s="34" t="s">
        <v>5017</v>
      </c>
      <c r="W5344" s="34" t="s">
        <v>5018</v>
      </c>
      <c r="X5344" s="34" t="s">
        <v>3457</v>
      </c>
    </row>
    <row r="5345" spans="14:24" x14ac:dyDescent="0.25">
      <c r="N5345" s="34" t="s">
        <v>3457</v>
      </c>
      <c r="O5345" s="34" t="s">
        <v>18685</v>
      </c>
      <c r="P5345" s="69">
        <v>-1</v>
      </c>
      <c r="Q5345" s="34" t="s">
        <v>18686</v>
      </c>
      <c r="R5345" s="34" t="s">
        <v>18711</v>
      </c>
      <c r="S5345" s="69">
        <v>61127</v>
      </c>
      <c r="T5345" s="70" t="s">
        <v>18712</v>
      </c>
      <c r="U5345" s="34" t="s">
        <v>4713</v>
      </c>
      <c r="V5345" s="34" t="s">
        <v>4713</v>
      </c>
      <c r="W5345" s="34" t="s">
        <v>4714</v>
      </c>
      <c r="X5345" s="34" t="s">
        <v>3457</v>
      </c>
    </row>
    <row r="5346" spans="14:24" x14ac:dyDescent="0.25">
      <c r="N5346" s="34" t="s">
        <v>3457</v>
      </c>
      <c r="O5346" s="34" t="s">
        <v>18685</v>
      </c>
      <c r="P5346" s="69">
        <v>-1</v>
      </c>
      <c r="Q5346" s="34" t="s">
        <v>18686</v>
      </c>
      <c r="R5346" s="34" t="s">
        <v>18713</v>
      </c>
      <c r="S5346" s="69">
        <v>61131</v>
      </c>
      <c r="T5346" s="70" t="s">
        <v>18714</v>
      </c>
      <c r="U5346" s="34" t="s">
        <v>4713</v>
      </c>
      <c r="V5346" s="34" t="s">
        <v>4713</v>
      </c>
      <c r="W5346" s="34" t="s">
        <v>4714</v>
      </c>
      <c r="X5346" s="34" t="s">
        <v>3457</v>
      </c>
    </row>
    <row r="5347" spans="14:24" x14ac:dyDescent="0.25">
      <c r="N5347" s="34" t="s">
        <v>3457</v>
      </c>
      <c r="O5347" s="34" t="s">
        <v>18685</v>
      </c>
      <c r="P5347" s="69">
        <v>-1</v>
      </c>
      <c r="Q5347" s="34" t="s">
        <v>18686</v>
      </c>
      <c r="R5347" s="34" t="s">
        <v>18715</v>
      </c>
      <c r="S5347" s="69">
        <v>61357</v>
      </c>
      <c r="T5347" s="70" t="s">
        <v>18716</v>
      </c>
      <c r="U5347" s="34" t="s">
        <v>3704</v>
      </c>
      <c r="V5347" s="34" t="s">
        <v>3704</v>
      </c>
      <c r="W5347" s="34" t="s">
        <v>18717</v>
      </c>
      <c r="X5347" s="34" t="s">
        <v>3457</v>
      </c>
    </row>
    <row r="5348" spans="14:24" x14ac:dyDescent="0.25">
      <c r="N5348" s="34" t="s">
        <v>3457</v>
      </c>
      <c r="O5348" s="34" t="s">
        <v>18685</v>
      </c>
      <c r="P5348" s="69">
        <v>-1</v>
      </c>
      <c r="Q5348" s="34" t="s">
        <v>18686</v>
      </c>
      <c r="R5348" s="34" t="s">
        <v>18718</v>
      </c>
      <c r="S5348" s="69">
        <v>61358</v>
      </c>
      <c r="T5348" s="70" t="s">
        <v>18719</v>
      </c>
      <c r="U5348" s="34" t="s">
        <v>3704</v>
      </c>
      <c r="V5348" s="34" t="s">
        <v>3704</v>
      </c>
      <c r="W5348" s="34" t="s">
        <v>18720</v>
      </c>
      <c r="X5348" s="34" t="s">
        <v>3457</v>
      </c>
    </row>
    <row r="5349" spans="14:24" x14ac:dyDescent="0.25">
      <c r="N5349" s="34" t="s">
        <v>3456</v>
      </c>
      <c r="O5349" s="34" t="s">
        <v>18721</v>
      </c>
      <c r="P5349" s="69">
        <v>-2</v>
      </c>
      <c r="Q5349" s="34" t="s">
        <v>18722</v>
      </c>
      <c r="R5349" s="34" t="s">
        <v>18723</v>
      </c>
      <c r="S5349" s="69">
        <v>58126</v>
      </c>
      <c r="T5349" s="70" t="s">
        <v>18724</v>
      </c>
      <c r="U5349" s="34" t="s">
        <v>4728</v>
      </c>
      <c r="V5349" s="34" t="s">
        <v>6066</v>
      </c>
      <c r="W5349" s="34" t="s">
        <v>18725</v>
      </c>
      <c r="X5349" s="34" t="s">
        <v>3456</v>
      </c>
    </row>
    <row r="5350" spans="14:24" x14ac:dyDescent="0.25">
      <c r="N5350" s="34" t="s">
        <v>3456</v>
      </c>
      <c r="O5350" s="34" t="s">
        <v>18721</v>
      </c>
      <c r="P5350" s="69">
        <v>-2</v>
      </c>
      <c r="Q5350" s="34" t="s">
        <v>18722</v>
      </c>
      <c r="R5350" s="34" t="s">
        <v>18726</v>
      </c>
      <c r="S5350" s="69">
        <v>59185</v>
      </c>
      <c r="T5350" s="70" t="s">
        <v>18727</v>
      </c>
      <c r="U5350" s="34" t="s">
        <v>4638</v>
      </c>
      <c r="V5350" s="34" t="s">
        <v>4639</v>
      </c>
      <c r="W5350" s="34" t="s">
        <v>18728</v>
      </c>
      <c r="X5350" s="34" t="s">
        <v>3456</v>
      </c>
    </row>
    <row r="5351" spans="14:24" x14ac:dyDescent="0.25">
      <c r="N5351" s="71" t="s">
        <v>18729</v>
      </c>
      <c r="O5351" s="34" t="s">
        <v>18721</v>
      </c>
      <c r="P5351" s="69">
        <v>-2</v>
      </c>
      <c r="Q5351" s="34" t="s">
        <v>18722</v>
      </c>
      <c r="R5351" s="34" t="s">
        <v>1618</v>
      </c>
      <c r="S5351" s="69">
        <v>60381</v>
      </c>
      <c r="T5351" s="70" t="s">
        <v>18730</v>
      </c>
      <c r="U5351" s="34" t="s">
        <v>15135</v>
      </c>
      <c r="V5351" s="34" t="s">
        <v>15135</v>
      </c>
      <c r="W5351" s="70" t="s">
        <v>18731</v>
      </c>
      <c r="X5351" s="71" t="s">
        <v>18729</v>
      </c>
    </row>
    <row r="5352" spans="14:24" x14ac:dyDescent="0.25">
      <c r="N5352" s="71" t="s">
        <v>18729</v>
      </c>
      <c r="O5352" s="34" t="s">
        <v>18721</v>
      </c>
      <c r="P5352" s="69">
        <v>-2</v>
      </c>
      <c r="Q5352" s="34" t="s">
        <v>18722</v>
      </c>
      <c r="R5352" s="34" t="s">
        <v>1628</v>
      </c>
      <c r="S5352" s="69">
        <v>60388</v>
      </c>
      <c r="T5352" s="70" t="s">
        <v>18732</v>
      </c>
      <c r="U5352" s="34" t="s">
        <v>15135</v>
      </c>
      <c r="V5352" s="34" t="s">
        <v>15135</v>
      </c>
      <c r="W5352" s="70" t="s">
        <v>18731</v>
      </c>
      <c r="X5352" s="71" t="s">
        <v>18729</v>
      </c>
    </row>
    <row r="5353" spans="14:24" x14ac:dyDescent="0.25">
      <c r="N5353" s="71" t="s">
        <v>18729</v>
      </c>
      <c r="O5353" s="34" t="s">
        <v>18721</v>
      </c>
      <c r="P5353" s="69">
        <v>-2</v>
      </c>
      <c r="Q5353" s="34" t="s">
        <v>18722</v>
      </c>
      <c r="R5353" s="34" t="s">
        <v>1629</v>
      </c>
      <c r="S5353" s="69">
        <v>60395</v>
      </c>
      <c r="T5353" s="70" t="s">
        <v>18733</v>
      </c>
      <c r="U5353" s="34" t="s">
        <v>15135</v>
      </c>
      <c r="V5353" s="34" t="s">
        <v>15135</v>
      </c>
      <c r="W5353" s="70" t="s">
        <v>18731</v>
      </c>
      <c r="X5353" s="71" t="s">
        <v>18729</v>
      </c>
    </row>
    <row r="5354" spans="14:24" x14ac:dyDescent="0.25">
      <c r="N5354" s="34" t="s">
        <v>3456</v>
      </c>
      <c r="O5354" s="34" t="s">
        <v>18721</v>
      </c>
      <c r="P5354" s="69">
        <v>-2</v>
      </c>
      <c r="Q5354" s="34" t="s">
        <v>18722</v>
      </c>
      <c r="R5354" s="34" t="s">
        <v>18734</v>
      </c>
      <c r="S5354" s="69">
        <v>60566</v>
      </c>
      <c r="T5354" s="70" t="s">
        <v>18735</v>
      </c>
      <c r="U5354" s="34" t="s">
        <v>4728</v>
      </c>
      <c r="V5354" s="34" t="s">
        <v>4729</v>
      </c>
      <c r="W5354" s="34" t="s">
        <v>18736</v>
      </c>
      <c r="X5354" s="34" t="s">
        <v>3456</v>
      </c>
    </row>
    <row r="5355" spans="14:24" x14ac:dyDescent="0.25">
      <c r="N5355" s="34" t="s">
        <v>3456</v>
      </c>
      <c r="O5355" s="34" t="s">
        <v>18721</v>
      </c>
      <c r="P5355" s="69">
        <v>-2</v>
      </c>
      <c r="Q5355" s="34" t="s">
        <v>18722</v>
      </c>
      <c r="R5355" s="34" t="s">
        <v>18737</v>
      </c>
      <c r="S5355" s="69">
        <v>60568</v>
      </c>
      <c r="T5355" s="70" t="s">
        <v>18738</v>
      </c>
      <c r="U5355" s="34" t="s">
        <v>4728</v>
      </c>
      <c r="V5355" s="34" t="s">
        <v>4729</v>
      </c>
      <c r="W5355" s="34" t="s">
        <v>18736</v>
      </c>
      <c r="X5355" s="34" t="s">
        <v>3456</v>
      </c>
    </row>
    <row r="5356" spans="14:24" x14ac:dyDescent="0.25">
      <c r="N5356" s="34" t="s">
        <v>3456</v>
      </c>
      <c r="O5356" s="34" t="s">
        <v>18721</v>
      </c>
      <c r="P5356" s="69">
        <v>-2</v>
      </c>
      <c r="Q5356" s="34" t="s">
        <v>18722</v>
      </c>
      <c r="R5356" s="34" t="s">
        <v>18739</v>
      </c>
      <c r="S5356" s="69">
        <v>60605</v>
      </c>
      <c r="T5356" s="70" t="s">
        <v>18740</v>
      </c>
      <c r="U5356" s="34" t="s">
        <v>4728</v>
      </c>
      <c r="V5356" s="34" t="s">
        <v>4729</v>
      </c>
      <c r="W5356" s="34" t="s">
        <v>18736</v>
      </c>
      <c r="X5356" s="34" t="s">
        <v>3456</v>
      </c>
    </row>
    <row r="5357" spans="14:24" x14ac:dyDescent="0.25">
      <c r="N5357" s="34" t="s">
        <v>3456</v>
      </c>
      <c r="O5357" s="34" t="s">
        <v>18721</v>
      </c>
      <c r="P5357" s="69">
        <v>-2</v>
      </c>
      <c r="Q5357" s="34" t="s">
        <v>18722</v>
      </c>
      <c r="R5357" s="34" t="s">
        <v>18741</v>
      </c>
      <c r="S5357" s="69">
        <v>60622</v>
      </c>
      <c r="T5357" s="70" t="s">
        <v>18742</v>
      </c>
      <c r="U5357" s="34" t="s">
        <v>7476</v>
      </c>
      <c r="V5357" s="34" t="s">
        <v>7477</v>
      </c>
      <c r="W5357" s="34" t="s">
        <v>18743</v>
      </c>
      <c r="X5357" s="34" t="s">
        <v>3456</v>
      </c>
    </row>
    <row r="5358" spans="14:24" x14ac:dyDescent="0.25">
      <c r="N5358" s="34" t="s">
        <v>3456</v>
      </c>
      <c r="O5358" s="34" t="s">
        <v>18721</v>
      </c>
      <c r="P5358" s="69">
        <v>-2</v>
      </c>
      <c r="Q5358" s="34" t="s">
        <v>18722</v>
      </c>
      <c r="R5358" s="34" t="s">
        <v>18744</v>
      </c>
      <c r="S5358" s="69">
        <v>61134</v>
      </c>
      <c r="T5358" s="70" t="s">
        <v>18745</v>
      </c>
      <c r="U5358" s="34" t="s">
        <v>12682</v>
      </c>
      <c r="V5358" s="34" t="s">
        <v>12682</v>
      </c>
      <c r="W5358" s="70" t="s">
        <v>18746</v>
      </c>
      <c r="X5358" s="34" t="s">
        <v>3456</v>
      </c>
    </row>
    <row r="5359" spans="14:24" x14ac:dyDescent="0.25">
      <c r="N5359" s="34" t="s">
        <v>3456</v>
      </c>
      <c r="O5359" s="34" t="s">
        <v>18721</v>
      </c>
      <c r="P5359" s="69">
        <v>-2</v>
      </c>
      <c r="Q5359" s="34" t="s">
        <v>18722</v>
      </c>
      <c r="R5359" s="34" t="s">
        <v>18747</v>
      </c>
      <c r="S5359" s="69">
        <v>61135</v>
      </c>
      <c r="T5359" s="34" t="s">
        <v>18748</v>
      </c>
      <c r="U5359" s="34" t="s">
        <v>18749</v>
      </c>
      <c r="V5359" s="34" t="s">
        <v>18749</v>
      </c>
      <c r="W5359" s="70" t="s">
        <v>18750</v>
      </c>
      <c r="X5359" s="34" t="s">
        <v>3456</v>
      </c>
    </row>
    <row r="5360" spans="14:24" x14ac:dyDescent="0.25">
      <c r="N5360" s="34" t="s">
        <v>3456</v>
      </c>
      <c r="O5360" s="34" t="s">
        <v>18721</v>
      </c>
      <c r="P5360" s="69">
        <v>-2</v>
      </c>
      <c r="Q5360" s="34" t="s">
        <v>18722</v>
      </c>
      <c r="R5360" s="34" t="s">
        <v>18751</v>
      </c>
      <c r="S5360" s="69">
        <v>61200</v>
      </c>
      <c r="T5360" s="70" t="s">
        <v>18752</v>
      </c>
      <c r="U5360" s="34" t="s">
        <v>4699</v>
      </c>
      <c r="V5360" s="34" t="s">
        <v>4699</v>
      </c>
      <c r="W5360" s="34" t="s">
        <v>18753</v>
      </c>
      <c r="X5360" s="34" t="s">
        <v>3456</v>
      </c>
    </row>
    <row r="5361" spans="14:24" x14ac:dyDescent="0.25">
      <c r="N5361" s="34" t="s">
        <v>3456</v>
      </c>
      <c r="O5361" s="34" t="s">
        <v>18721</v>
      </c>
      <c r="P5361" s="69">
        <v>-2</v>
      </c>
      <c r="Q5361" s="34" t="s">
        <v>18722</v>
      </c>
      <c r="R5361" s="34" t="s">
        <v>18754</v>
      </c>
      <c r="S5361" s="69">
        <v>61210</v>
      </c>
      <c r="T5361" s="70" t="s">
        <v>18755</v>
      </c>
      <c r="U5361" s="34" t="s">
        <v>12682</v>
      </c>
      <c r="V5361" s="34" t="s">
        <v>12682</v>
      </c>
      <c r="W5361" s="70" t="s">
        <v>18756</v>
      </c>
      <c r="X5361" s="34" t="s">
        <v>3456</v>
      </c>
    </row>
    <row r="5362" spans="14:24" x14ac:dyDescent="0.25">
      <c r="N5362" s="34" t="s">
        <v>3456</v>
      </c>
      <c r="O5362" s="34" t="s">
        <v>18721</v>
      </c>
      <c r="P5362" s="69">
        <v>-2</v>
      </c>
      <c r="Q5362" s="34" t="s">
        <v>18722</v>
      </c>
      <c r="R5362" s="34" t="s">
        <v>18757</v>
      </c>
      <c r="S5362" s="69">
        <v>61213</v>
      </c>
      <c r="T5362" s="70" t="s">
        <v>18758</v>
      </c>
      <c r="U5362" s="34" t="s">
        <v>12682</v>
      </c>
      <c r="V5362" s="34" t="s">
        <v>12682</v>
      </c>
      <c r="W5362" s="70" t="s">
        <v>18746</v>
      </c>
      <c r="X5362" s="34" t="s">
        <v>3456</v>
      </c>
    </row>
    <row r="5363" spans="14:24" x14ac:dyDescent="0.25">
      <c r="N5363" s="34" t="s">
        <v>3455</v>
      </c>
      <c r="O5363" s="34" t="s">
        <v>18759</v>
      </c>
      <c r="P5363" s="69">
        <v>4717</v>
      </c>
      <c r="Q5363" s="34" t="s">
        <v>18760</v>
      </c>
      <c r="R5363" s="34" t="s">
        <v>18761</v>
      </c>
      <c r="S5363" s="69">
        <v>41290</v>
      </c>
      <c r="T5363" s="70" t="s">
        <v>18762</v>
      </c>
      <c r="U5363" s="34" t="s">
        <v>5017</v>
      </c>
      <c r="V5363" s="34" t="s">
        <v>5017</v>
      </c>
      <c r="W5363" s="34" t="s">
        <v>5018</v>
      </c>
      <c r="X5363" s="34" t="s">
        <v>3455</v>
      </c>
    </row>
    <row r="5364" spans="14:24" x14ac:dyDescent="0.25">
      <c r="N5364" s="34" t="s">
        <v>3455</v>
      </c>
      <c r="O5364" s="34" t="s">
        <v>18763</v>
      </c>
      <c r="P5364" s="69">
        <v>4715</v>
      </c>
      <c r="Q5364" s="34" t="s">
        <v>18764</v>
      </c>
      <c r="R5364" s="34" t="s">
        <v>18765</v>
      </c>
      <c r="S5364" s="69">
        <v>29685</v>
      </c>
      <c r="T5364" s="70" t="s">
        <v>18766</v>
      </c>
      <c r="U5364" s="34" t="s">
        <v>5761</v>
      </c>
      <c r="V5364" s="34" t="s">
        <v>18767</v>
      </c>
      <c r="W5364" s="34" t="s">
        <v>18768</v>
      </c>
      <c r="X5364" s="34" t="s">
        <v>3455</v>
      </c>
    </row>
    <row r="5365" spans="14:24" x14ac:dyDescent="0.25">
      <c r="N5365" s="34" t="s">
        <v>3455</v>
      </c>
      <c r="O5365" s="34" t="s">
        <v>18763</v>
      </c>
      <c r="P5365" s="69">
        <v>6610</v>
      </c>
      <c r="Q5365" s="34" t="s">
        <v>18769</v>
      </c>
      <c r="R5365" s="34" t="s">
        <v>18770</v>
      </c>
      <c r="S5365" s="69">
        <v>59596</v>
      </c>
      <c r="T5365" s="34" t="s">
        <v>18771</v>
      </c>
      <c r="U5365" s="34" t="s">
        <v>4638</v>
      </c>
      <c r="V5365" s="34" t="s">
        <v>5811</v>
      </c>
      <c r="W5365" s="34" t="s">
        <v>18772</v>
      </c>
      <c r="X5365" s="34" t="s">
        <v>3455</v>
      </c>
    </row>
    <row r="5366" spans="14:24" x14ac:dyDescent="0.25">
      <c r="N5366" s="34" t="s">
        <v>3455</v>
      </c>
      <c r="O5366" s="34" t="s">
        <v>39</v>
      </c>
      <c r="P5366" s="69">
        <v>4702</v>
      </c>
      <c r="Q5366" s="34" t="s">
        <v>18773</v>
      </c>
      <c r="R5366" s="34" t="s">
        <v>18774</v>
      </c>
      <c r="S5366" s="69">
        <v>58951</v>
      </c>
      <c r="T5366" s="70" t="s">
        <v>18775</v>
      </c>
      <c r="U5366" s="34" t="s">
        <v>5017</v>
      </c>
      <c r="V5366" s="34" t="s">
        <v>5017</v>
      </c>
      <c r="W5366" s="34" t="s">
        <v>5018</v>
      </c>
      <c r="X5366" s="34" t="s">
        <v>3455</v>
      </c>
    </row>
    <row r="5367" spans="14:24" x14ac:dyDescent="0.25">
      <c r="N5367" s="71" t="s">
        <v>3455</v>
      </c>
      <c r="O5367" s="34" t="s">
        <v>39</v>
      </c>
      <c r="P5367" s="69">
        <v>5147</v>
      </c>
      <c r="Q5367" s="34" t="s">
        <v>18776</v>
      </c>
      <c r="R5367" s="34" t="s">
        <v>337</v>
      </c>
      <c r="S5367" s="69">
        <v>8318</v>
      </c>
      <c r="T5367" s="70" t="s">
        <v>18777</v>
      </c>
      <c r="U5367" s="34" t="s">
        <v>4699</v>
      </c>
      <c r="V5367" s="34" t="s">
        <v>4699</v>
      </c>
      <c r="W5367" s="34" t="s">
        <v>18778</v>
      </c>
      <c r="X5367" s="71" t="s">
        <v>3455</v>
      </c>
    </row>
    <row r="5368" spans="14:24" x14ac:dyDescent="0.25">
      <c r="N5368" s="34" t="s">
        <v>3455</v>
      </c>
      <c r="O5368" s="34" t="s">
        <v>39</v>
      </c>
      <c r="P5368" s="69">
        <v>6641</v>
      </c>
      <c r="Q5368" s="70" t="s">
        <v>18779</v>
      </c>
      <c r="R5368" s="34" t="s">
        <v>18780</v>
      </c>
      <c r="S5368" s="69">
        <v>22363</v>
      </c>
      <c r="T5368" s="70" t="s">
        <v>18781</v>
      </c>
      <c r="U5368" s="34" t="s">
        <v>5017</v>
      </c>
      <c r="V5368" s="34" t="s">
        <v>5017</v>
      </c>
      <c r="W5368" s="34" t="s">
        <v>5018</v>
      </c>
      <c r="X5368" s="34"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5" t="s">
        <v>20446</v>
      </c>
      <c r="B1" s="45" t="s">
        <v>20445</v>
      </c>
      <c r="C1" s="45" t="s">
        <v>20444</v>
      </c>
      <c r="F1" s="44" t="s">
        <v>455</v>
      </c>
      <c r="G1" s="43" t="s">
        <v>3451</v>
      </c>
      <c r="H1" s="43" t="s">
        <v>3450</v>
      </c>
      <c r="I1" s="43" t="s">
        <v>3449</v>
      </c>
    </row>
    <row r="2" spans="1:9" x14ac:dyDescent="0.25">
      <c r="A2" s="35" t="s">
        <v>3022</v>
      </c>
      <c r="B2" s="35" t="s">
        <v>3448</v>
      </c>
      <c r="C2" s="35" t="s">
        <v>3383</v>
      </c>
      <c r="F2" s="42" t="s">
        <v>2011</v>
      </c>
      <c r="G2" s="41" t="s">
        <v>2174</v>
      </c>
      <c r="H2" s="41" t="s">
        <v>3268</v>
      </c>
      <c r="I2" s="41" t="s">
        <v>3267</v>
      </c>
    </row>
    <row r="3" spans="1:9" x14ac:dyDescent="0.25">
      <c r="A3" s="35" t="s">
        <v>3022</v>
      </c>
      <c r="B3" s="35" t="s">
        <v>3447</v>
      </c>
      <c r="C3" s="35" t="s">
        <v>3446</v>
      </c>
      <c r="F3" s="40" t="s">
        <v>2011</v>
      </c>
      <c r="G3" s="39" t="s">
        <v>2105</v>
      </c>
      <c r="H3" s="39" t="s">
        <v>3268</v>
      </c>
      <c r="I3" s="39" t="s">
        <v>3267</v>
      </c>
    </row>
    <row r="4" spans="1:9" x14ac:dyDescent="0.25">
      <c r="A4" s="35" t="s">
        <v>3022</v>
      </c>
      <c r="B4" s="35" t="s">
        <v>3445</v>
      </c>
      <c r="C4" s="35" t="s">
        <v>3385</v>
      </c>
      <c r="F4" s="40" t="s">
        <v>2011</v>
      </c>
      <c r="G4" s="39" t="s">
        <v>2855</v>
      </c>
      <c r="H4" s="39" t="s">
        <v>3268</v>
      </c>
      <c r="I4" s="39" t="s">
        <v>3267</v>
      </c>
    </row>
    <row r="5" spans="1:9" x14ac:dyDescent="0.25">
      <c r="A5" s="35" t="s">
        <v>3022</v>
      </c>
      <c r="B5" s="35" t="s">
        <v>3444</v>
      </c>
      <c r="C5" s="35" t="s">
        <v>3422</v>
      </c>
      <c r="F5" s="40" t="s">
        <v>2011</v>
      </c>
      <c r="G5" s="39" t="s">
        <v>2695</v>
      </c>
      <c r="H5" s="39" t="s">
        <v>3268</v>
      </c>
      <c r="I5" s="39" t="s">
        <v>3267</v>
      </c>
    </row>
    <row r="6" spans="1:9" x14ac:dyDescent="0.25">
      <c r="A6" s="35" t="s">
        <v>3022</v>
      </c>
      <c r="B6" s="35" t="s">
        <v>107</v>
      </c>
      <c r="C6" s="35" t="s">
        <v>3379</v>
      </c>
      <c r="F6" s="40" t="s">
        <v>2011</v>
      </c>
      <c r="G6" s="39" t="s">
        <v>2641</v>
      </c>
      <c r="H6" s="39" t="s">
        <v>3268</v>
      </c>
      <c r="I6" s="39" t="s">
        <v>3267</v>
      </c>
    </row>
    <row r="7" spans="1:9" x14ac:dyDescent="0.25">
      <c r="A7" s="35" t="s">
        <v>3022</v>
      </c>
      <c r="B7" s="35" t="s">
        <v>3443</v>
      </c>
      <c r="C7" s="35" t="s">
        <v>3377</v>
      </c>
      <c r="F7" s="40" t="s">
        <v>3022</v>
      </c>
      <c r="G7" s="39" t="s">
        <v>3313</v>
      </c>
      <c r="H7" s="39" t="s">
        <v>3315</v>
      </c>
      <c r="I7" s="39" t="s">
        <v>3265</v>
      </c>
    </row>
    <row r="8" spans="1:9" x14ac:dyDescent="0.25">
      <c r="A8" s="35" t="s">
        <v>3022</v>
      </c>
      <c r="B8" s="35" t="s">
        <v>3442</v>
      </c>
      <c r="C8" s="35" t="s">
        <v>3374</v>
      </c>
      <c r="F8" s="40" t="s">
        <v>2011</v>
      </c>
      <c r="G8" s="39" t="s">
        <v>2514</v>
      </c>
      <c r="H8" s="39" t="s">
        <v>3268</v>
      </c>
      <c r="I8" s="39" t="s">
        <v>3267</v>
      </c>
    </row>
    <row r="9" spans="1:9" x14ac:dyDescent="0.25">
      <c r="A9" s="35" t="s">
        <v>3022</v>
      </c>
      <c r="B9" s="35" t="s">
        <v>3441</v>
      </c>
      <c r="C9" s="35" t="s">
        <v>3374</v>
      </c>
      <c r="F9" s="40" t="s">
        <v>3022</v>
      </c>
      <c r="G9" s="39" t="s">
        <v>3188</v>
      </c>
      <c r="H9" s="39" t="s">
        <v>3266</v>
      </c>
      <c r="I9" s="39" t="s">
        <v>3265</v>
      </c>
    </row>
    <row r="10" spans="1:9" x14ac:dyDescent="0.25">
      <c r="A10" s="35" t="s">
        <v>3022</v>
      </c>
      <c r="B10" s="35" t="s">
        <v>502</v>
      </c>
      <c r="C10" s="35" t="s">
        <v>3372</v>
      </c>
      <c r="F10" s="40" t="s">
        <v>2011</v>
      </c>
      <c r="G10" s="39" t="s">
        <v>2309</v>
      </c>
      <c r="H10" s="39" t="s">
        <v>3268</v>
      </c>
      <c r="I10" s="39" t="s">
        <v>3267</v>
      </c>
    </row>
    <row r="11" spans="1:9" x14ac:dyDescent="0.25">
      <c r="A11" s="35" t="s">
        <v>3022</v>
      </c>
      <c r="B11" s="35" t="s">
        <v>397</v>
      </c>
      <c r="C11" s="35" t="s">
        <v>3368</v>
      </c>
      <c r="F11" s="40" t="s">
        <v>3022</v>
      </c>
      <c r="G11" s="39" t="s">
        <v>3149</v>
      </c>
      <c r="H11" s="39" t="s">
        <v>3266</v>
      </c>
      <c r="I11" s="39" t="s">
        <v>3265</v>
      </c>
    </row>
    <row r="12" spans="1:9" x14ac:dyDescent="0.25">
      <c r="A12" s="35" t="s">
        <v>3022</v>
      </c>
      <c r="B12" s="35" t="s">
        <v>3440</v>
      </c>
      <c r="C12" s="35" t="s">
        <v>3366</v>
      </c>
      <c r="F12" s="40" t="s">
        <v>3022</v>
      </c>
      <c r="G12" s="39" t="s">
        <v>3098</v>
      </c>
      <c r="H12" s="39" t="s">
        <v>3266</v>
      </c>
      <c r="I12" s="39" t="s">
        <v>3265</v>
      </c>
    </row>
    <row r="13" spans="1:9" x14ac:dyDescent="0.25">
      <c r="A13" s="35" t="s">
        <v>3022</v>
      </c>
      <c r="B13" s="35" t="s">
        <v>3439</v>
      </c>
      <c r="C13" s="35" t="s">
        <v>3366</v>
      </c>
      <c r="F13" s="40" t="s">
        <v>3022</v>
      </c>
      <c r="G13" s="39" t="s">
        <v>3082</v>
      </c>
      <c r="H13" s="39" t="s">
        <v>3266</v>
      </c>
      <c r="I13" s="39" t="s">
        <v>3265</v>
      </c>
    </row>
    <row r="14" spans="1:9" x14ac:dyDescent="0.25">
      <c r="A14" s="35" t="s">
        <v>3022</v>
      </c>
      <c r="B14" s="35" t="s">
        <v>3438</v>
      </c>
      <c r="C14" s="35" t="s">
        <v>3366</v>
      </c>
      <c r="F14" s="40" t="s">
        <v>3022</v>
      </c>
      <c r="G14" s="39" t="s">
        <v>3020</v>
      </c>
      <c r="H14" s="39" t="s">
        <v>3266</v>
      </c>
      <c r="I14" s="39" t="s">
        <v>3265</v>
      </c>
    </row>
    <row r="15" spans="1:9" x14ac:dyDescent="0.25">
      <c r="A15" s="35" t="s">
        <v>3022</v>
      </c>
      <c r="B15" s="35" t="s">
        <v>3437</v>
      </c>
      <c r="C15" s="35" t="s">
        <v>3366</v>
      </c>
      <c r="F15" s="40" t="s">
        <v>2011</v>
      </c>
      <c r="G15" s="39" t="s">
        <v>2010</v>
      </c>
      <c r="H15" s="39" t="s">
        <v>3268</v>
      </c>
      <c r="I15" s="39" t="s">
        <v>3267</v>
      </c>
    </row>
    <row r="16" spans="1:9" x14ac:dyDescent="0.25">
      <c r="A16" s="35" t="s">
        <v>3022</v>
      </c>
      <c r="B16" s="35" t="s">
        <v>3436</v>
      </c>
      <c r="C16" s="35" t="s">
        <v>3366</v>
      </c>
      <c r="F16" s="40" t="s">
        <v>2011</v>
      </c>
      <c r="G16" s="39" t="s">
        <v>2961</v>
      </c>
      <c r="H16" s="39" t="s">
        <v>3268</v>
      </c>
      <c r="I16" s="39" t="s">
        <v>3267</v>
      </c>
    </row>
    <row r="17" spans="1:9" x14ac:dyDescent="0.25">
      <c r="A17" s="35" t="s">
        <v>3022</v>
      </c>
      <c r="B17" s="35" t="s">
        <v>3435</v>
      </c>
      <c r="C17" s="35" t="s">
        <v>3366</v>
      </c>
      <c r="F17" s="40" t="s">
        <v>3022</v>
      </c>
      <c r="G17" s="39" t="s">
        <v>3420</v>
      </c>
      <c r="H17" s="39" t="s">
        <v>3315</v>
      </c>
      <c r="I17" s="39" t="s">
        <v>3265</v>
      </c>
    </row>
    <row r="18" spans="1:9" x14ac:dyDescent="0.25">
      <c r="A18" s="35" t="s">
        <v>3022</v>
      </c>
      <c r="B18" s="35" t="s">
        <v>3434</v>
      </c>
      <c r="C18" s="35" t="s">
        <v>3366</v>
      </c>
      <c r="F18" s="40" t="s">
        <v>2011</v>
      </c>
      <c r="G18" s="39" t="s">
        <v>2737</v>
      </c>
      <c r="H18" s="39" t="s">
        <v>3268</v>
      </c>
      <c r="I18" s="39" t="s">
        <v>3267</v>
      </c>
    </row>
    <row r="19" spans="1:9" x14ac:dyDescent="0.25">
      <c r="A19" s="35" t="s">
        <v>3022</v>
      </c>
      <c r="B19" s="35" t="s">
        <v>3433</v>
      </c>
      <c r="C19" s="35" t="s">
        <v>3432</v>
      </c>
      <c r="F19" s="40" t="s">
        <v>2011</v>
      </c>
      <c r="G19" s="39" t="s">
        <v>2644</v>
      </c>
      <c r="H19" s="39" t="s">
        <v>3268</v>
      </c>
      <c r="I19" s="39" t="s">
        <v>3267</v>
      </c>
    </row>
    <row r="20" spans="1:9" x14ac:dyDescent="0.25">
      <c r="A20" s="35" t="s">
        <v>3022</v>
      </c>
      <c r="B20" s="35" t="s">
        <v>3431</v>
      </c>
      <c r="C20" s="35" t="s">
        <v>3420</v>
      </c>
      <c r="F20" s="40" t="s">
        <v>2011</v>
      </c>
      <c r="G20" s="39" t="s">
        <v>3430</v>
      </c>
      <c r="H20" s="39" t="s">
        <v>3268</v>
      </c>
      <c r="I20" s="39" t="s">
        <v>3267</v>
      </c>
    </row>
    <row r="21" spans="1:9" x14ac:dyDescent="0.25">
      <c r="A21" s="35" t="s">
        <v>3022</v>
      </c>
      <c r="B21" s="35" t="s">
        <v>3429</v>
      </c>
      <c r="C21" s="35" t="s">
        <v>3420</v>
      </c>
      <c r="F21" s="40" t="s">
        <v>3022</v>
      </c>
      <c r="G21" s="39" t="s">
        <v>3247</v>
      </c>
      <c r="H21" s="39" t="s">
        <v>3315</v>
      </c>
      <c r="I21" s="39" t="s">
        <v>3265</v>
      </c>
    </row>
    <row r="22" spans="1:9" x14ac:dyDescent="0.25">
      <c r="A22" s="35" t="s">
        <v>3022</v>
      </c>
      <c r="B22" s="35" t="s">
        <v>3428</v>
      </c>
      <c r="C22" s="35" t="s">
        <v>3420</v>
      </c>
      <c r="F22" s="40" t="s">
        <v>2011</v>
      </c>
      <c r="G22" s="39" t="s">
        <v>2215</v>
      </c>
      <c r="H22" s="39" t="s">
        <v>3268</v>
      </c>
      <c r="I22" s="39" t="s">
        <v>3267</v>
      </c>
    </row>
    <row r="23" spans="1:9" x14ac:dyDescent="0.25">
      <c r="A23" s="35" t="s">
        <v>3022</v>
      </c>
      <c r="B23" s="35" t="s">
        <v>3427</v>
      </c>
      <c r="C23" s="35" t="s">
        <v>3420</v>
      </c>
      <c r="F23" s="40" t="s">
        <v>3022</v>
      </c>
      <c r="G23" s="39" t="s">
        <v>3138</v>
      </c>
      <c r="H23" s="39" t="s">
        <v>3266</v>
      </c>
      <c r="I23" s="39" t="s">
        <v>3265</v>
      </c>
    </row>
    <row r="24" spans="1:9" x14ac:dyDescent="0.25">
      <c r="A24" s="35" t="s">
        <v>3022</v>
      </c>
      <c r="B24" s="35" t="s">
        <v>3426</v>
      </c>
      <c r="C24" s="35" t="s">
        <v>3420</v>
      </c>
      <c r="F24" s="40" t="s">
        <v>2011</v>
      </c>
      <c r="G24" s="39" t="s">
        <v>3425</v>
      </c>
      <c r="H24" s="39" t="s">
        <v>3268</v>
      </c>
      <c r="I24" s="39" t="s">
        <v>3267</v>
      </c>
    </row>
    <row r="25" spans="1:9" x14ac:dyDescent="0.25">
      <c r="A25" s="35" t="s">
        <v>3022</v>
      </c>
      <c r="B25" s="35" t="s">
        <v>3424</v>
      </c>
      <c r="C25" s="35" t="s">
        <v>3420</v>
      </c>
      <c r="F25" s="40" t="s">
        <v>3022</v>
      </c>
      <c r="G25" s="39" t="s">
        <v>3037</v>
      </c>
      <c r="H25" s="39" t="s">
        <v>3266</v>
      </c>
      <c r="I25" s="39" t="s">
        <v>3265</v>
      </c>
    </row>
    <row r="26" spans="1:9" x14ac:dyDescent="0.25">
      <c r="A26" s="35" t="s">
        <v>3022</v>
      </c>
      <c r="B26" s="35" t="s">
        <v>3423</v>
      </c>
      <c r="C26" s="35" t="s">
        <v>3420</v>
      </c>
      <c r="F26" s="40" t="s">
        <v>3022</v>
      </c>
      <c r="G26" s="39" t="s">
        <v>3422</v>
      </c>
      <c r="H26" s="39" t="s">
        <v>3315</v>
      </c>
      <c r="I26" s="39" t="s">
        <v>3265</v>
      </c>
    </row>
    <row r="27" spans="1:9" x14ac:dyDescent="0.25">
      <c r="A27" s="35" t="s">
        <v>3022</v>
      </c>
      <c r="B27" s="35" t="s">
        <v>3421</v>
      </c>
      <c r="C27" s="35" t="s">
        <v>3420</v>
      </c>
      <c r="F27" s="40" t="s">
        <v>2011</v>
      </c>
      <c r="G27" s="39" t="s">
        <v>2980</v>
      </c>
      <c r="H27" s="39" t="s">
        <v>3268</v>
      </c>
      <c r="I27" s="39" t="s">
        <v>3267</v>
      </c>
    </row>
    <row r="28" spans="1:9" x14ac:dyDescent="0.25">
      <c r="A28" s="35" t="s">
        <v>3022</v>
      </c>
      <c r="B28" s="35" t="s">
        <v>3419</v>
      </c>
      <c r="C28" s="35" t="s">
        <v>3416</v>
      </c>
      <c r="F28" s="40" t="s">
        <v>3022</v>
      </c>
      <c r="G28" s="39" t="s">
        <v>3416</v>
      </c>
      <c r="H28" s="39" t="s">
        <v>3315</v>
      </c>
      <c r="I28" s="39" t="s">
        <v>3265</v>
      </c>
    </row>
    <row r="29" spans="1:9" x14ac:dyDescent="0.25">
      <c r="A29" s="35" t="s">
        <v>3022</v>
      </c>
      <c r="B29" s="35" t="s">
        <v>3418</v>
      </c>
      <c r="C29" s="35" t="s">
        <v>3416</v>
      </c>
      <c r="F29" s="40" t="s">
        <v>2011</v>
      </c>
      <c r="G29" s="39" t="s">
        <v>2874</v>
      </c>
      <c r="H29" s="39" t="s">
        <v>3268</v>
      </c>
      <c r="I29" s="39" t="s">
        <v>3267</v>
      </c>
    </row>
    <row r="30" spans="1:9" x14ac:dyDescent="0.25">
      <c r="A30" s="35" t="s">
        <v>3022</v>
      </c>
      <c r="B30" s="35" t="s">
        <v>3417</v>
      </c>
      <c r="C30" s="35" t="s">
        <v>3416</v>
      </c>
      <c r="F30" s="40" t="s">
        <v>3022</v>
      </c>
      <c r="G30" s="39" t="s">
        <v>3393</v>
      </c>
      <c r="H30" s="39" t="s">
        <v>3315</v>
      </c>
      <c r="I30" s="39" t="s">
        <v>3265</v>
      </c>
    </row>
    <row r="31" spans="1:9" x14ac:dyDescent="0.25">
      <c r="A31" s="35" t="s">
        <v>3022</v>
      </c>
      <c r="B31" s="35" t="s">
        <v>883</v>
      </c>
      <c r="C31" s="35" t="s">
        <v>3416</v>
      </c>
      <c r="F31" s="40" t="s">
        <v>2011</v>
      </c>
      <c r="G31" s="39" t="s">
        <v>2845</v>
      </c>
      <c r="H31" s="39" t="s">
        <v>3268</v>
      </c>
      <c r="I31" s="39" t="s">
        <v>3267</v>
      </c>
    </row>
    <row r="32" spans="1:9" x14ac:dyDescent="0.25">
      <c r="A32" s="35" t="s">
        <v>3022</v>
      </c>
      <c r="B32" s="35" t="s">
        <v>1006</v>
      </c>
      <c r="C32" s="35" t="s">
        <v>3416</v>
      </c>
      <c r="F32" s="40" t="s">
        <v>2011</v>
      </c>
      <c r="G32" s="39" t="s">
        <v>2786</v>
      </c>
      <c r="H32" s="39" t="s">
        <v>3268</v>
      </c>
      <c r="I32" s="39" t="s">
        <v>3267</v>
      </c>
    </row>
    <row r="33" spans="1:9" x14ac:dyDescent="0.25">
      <c r="A33" s="35" t="s">
        <v>3022</v>
      </c>
      <c r="B33" s="35" t="s">
        <v>3415</v>
      </c>
      <c r="C33" s="35" t="s">
        <v>3362</v>
      </c>
      <c r="F33" s="40" t="s">
        <v>2011</v>
      </c>
      <c r="G33" s="39" t="s">
        <v>2757</v>
      </c>
      <c r="H33" s="39" t="s">
        <v>3268</v>
      </c>
      <c r="I33" s="39" t="s">
        <v>3267</v>
      </c>
    </row>
    <row r="34" spans="1:9" x14ac:dyDescent="0.25">
      <c r="A34" s="35" t="s">
        <v>3022</v>
      </c>
      <c r="B34" s="35" t="s">
        <v>3414</v>
      </c>
      <c r="C34" s="35" t="s">
        <v>3362</v>
      </c>
      <c r="F34" s="40" t="s">
        <v>3022</v>
      </c>
      <c r="G34" s="39" t="s">
        <v>3413</v>
      </c>
      <c r="H34" s="39" t="s">
        <v>3315</v>
      </c>
      <c r="I34" s="39" t="s">
        <v>3265</v>
      </c>
    </row>
    <row r="35" spans="1:9" x14ac:dyDescent="0.25">
      <c r="A35" s="35" t="s">
        <v>3022</v>
      </c>
      <c r="B35" s="35" t="s">
        <v>3412</v>
      </c>
      <c r="C35" s="35" t="s">
        <v>3362</v>
      </c>
      <c r="F35" s="40" t="s">
        <v>2011</v>
      </c>
      <c r="G35" s="39" t="s">
        <v>2681</v>
      </c>
      <c r="H35" s="39" t="s">
        <v>3268</v>
      </c>
      <c r="I35" s="39" t="s">
        <v>3267</v>
      </c>
    </row>
    <row r="36" spans="1:9" x14ac:dyDescent="0.25">
      <c r="A36" s="35" t="s">
        <v>3022</v>
      </c>
      <c r="B36" s="35" t="s">
        <v>3411</v>
      </c>
      <c r="C36" s="35" t="s">
        <v>3362</v>
      </c>
      <c r="F36" s="40" t="s">
        <v>3022</v>
      </c>
      <c r="G36" s="39" t="s">
        <v>3351</v>
      </c>
      <c r="H36" s="39" t="s">
        <v>3315</v>
      </c>
      <c r="I36" s="39" t="s">
        <v>3265</v>
      </c>
    </row>
    <row r="37" spans="1:9" x14ac:dyDescent="0.25">
      <c r="A37" s="35" t="s">
        <v>3022</v>
      </c>
      <c r="B37" s="35" t="s">
        <v>3410</v>
      </c>
      <c r="C37" s="35" t="s">
        <v>3362</v>
      </c>
      <c r="F37" s="40" t="s">
        <v>3022</v>
      </c>
      <c r="G37" s="39" t="s">
        <v>3336</v>
      </c>
      <c r="H37" s="39" t="s">
        <v>3315</v>
      </c>
      <c r="I37" s="39" t="s">
        <v>3265</v>
      </c>
    </row>
    <row r="38" spans="1:9" x14ac:dyDescent="0.25">
      <c r="A38" s="35" t="s">
        <v>3022</v>
      </c>
      <c r="B38" s="35" t="s">
        <v>3409</v>
      </c>
      <c r="C38" s="35" t="s">
        <v>3362</v>
      </c>
      <c r="F38" s="40" t="s">
        <v>2011</v>
      </c>
      <c r="G38" s="39" t="s">
        <v>2659</v>
      </c>
      <c r="H38" s="39" t="s">
        <v>3268</v>
      </c>
      <c r="I38" s="39" t="s">
        <v>3267</v>
      </c>
    </row>
    <row r="39" spans="1:9" x14ac:dyDescent="0.25">
      <c r="A39" s="35" t="s">
        <v>3022</v>
      </c>
      <c r="B39" s="35" t="s">
        <v>3408</v>
      </c>
      <c r="C39" s="35" t="s">
        <v>3362</v>
      </c>
      <c r="F39" s="40" t="s">
        <v>3022</v>
      </c>
      <c r="G39" s="39" t="s">
        <v>3306</v>
      </c>
      <c r="H39" s="39" t="s">
        <v>3315</v>
      </c>
      <c r="I39" s="39" t="s">
        <v>3265</v>
      </c>
    </row>
    <row r="40" spans="1:9" x14ac:dyDescent="0.25">
      <c r="A40" s="35" t="s">
        <v>3022</v>
      </c>
      <c r="B40" s="35" t="s">
        <v>3407</v>
      </c>
      <c r="C40" s="35" t="s">
        <v>3406</v>
      </c>
      <c r="F40" s="40" t="s">
        <v>3022</v>
      </c>
      <c r="G40" s="39" t="s">
        <v>3299</v>
      </c>
      <c r="H40" s="39" t="s">
        <v>3315</v>
      </c>
      <c r="I40" s="39" t="s">
        <v>3265</v>
      </c>
    </row>
    <row r="41" spans="1:9" x14ac:dyDescent="0.25">
      <c r="A41" s="35" t="s">
        <v>3022</v>
      </c>
      <c r="B41" s="35" t="s">
        <v>3405</v>
      </c>
      <c r="C41" s="35" t="s">
        <v>3402</v>
      </c>
      <c r="F41" s="40" t="s">
        <v>2011</v>
      </c>
      <c r="G41" s="39" t="s">
        <v>2545</v>
      </c>
      <c r="H41" s="39" t="s">
        <v>3268</v>
      </c>
      <c r="I41" s="39" t="s">
        <v>3267</v>
      </c>
    </row>
    <row r="42" spans="1:9" x14ac:dyDescent="0.25">
      <c r="A42" s="35" t="s">
        <v>3022</v>
      </c>
      <c r="B42" s="35" t="s">
        <v>3404</v>
      </c>
      <c r="C42" s="35" t="s">
        <v>3402</v>
      </c>
      <c r="F42" s="40" t="s">
        <v>3022</v>
      </c>
      <c r="G42" s="39" t="s">
        <v>3260</v>
      </c>
      <c r="H42" s="39" t="s">
        <v>3315</v>
      </c>
      <c r="I42" s="39" t="s">
        <v>3265</v>
      </c>
    </row>
    <row r="43" spans="1:9" x14ac:dyDescent="0.25">
      <c r="A43" s="35" t="s">
        <v>3022</v>
      </c>
      <c r="B43" s="35" t="s">
        <v>3403</v>
      </c>
      <c r="C43" s="35" t="s">
        <v>3402</v>
      </c>
      <c r="F43" s="40" t="s">
        <v>2011</v>
      </c>
      <c r="G43" s="39" t="s">
        <v>2412</v>
      </c>
      <c r="H43" s="39" t="s">
        <v>3268</v>
      </c>
      <c r="I43" s="39" t="s">
        <v>3267</v>
      </c>
    </row>
    <row r="44" spans="1:9" x14ac:dyDescent="0.25">
      <c r="A44" s="35" t="s">
        <v>3022</v>
      </c>
      <c r="B44" s="35" t="s">
        <v>3401</v>
      </c>
      <c r="C44" s="35" t="s">
        <v>3400</v>
      </c>
      <c r="F44" s="40" t="s">
        <v>3022</v>
      </c>
      <c r="G44" s="39" t="s">
        <v>3243</v>
      </c>
      <c r="H44" s="39" t="s">
        <v>3315</v>
      </c>
      <c r="I44" s="39" t="s">
        <v>3265</v>
      </c>
    </row>
    <row r="45" spans="1:9" x14ac:dyDescent="0.25">
      <c r="A45" s="35" t="s">
        <v>3022</v>
      </c>
      <c r="B45" s="35" t="s">
        <v>3399</v>
      </c>
      <c r="C45" s="35" t="s">
        <v>3393</v>
      </c>
      <c r="F45" s="40" t="s">
        <v>3022</v>
      </c>
      <c r="G45" s="39" t="s">
        <v>3228</v>
      </c>
      <c r="H45" s="39" t="s">
        <v>3315</v>
      </c>
      <c r="I45" s="39" t="s">
        <v>3265</v>
      </c>
    </row>
    <row r="46" spans="1:9" x14ac:dyDescent="0.25">
      <c r="A46" s="35" t="s">
        <v>3022</v>
      </c>
      <c r="B46" s="35" t="s">
        <v>3398</v>
      </c>
      <c r="C46" s="35" t="s">
        <v>3393</v>
      </c>
      <c r="F46" s="40" t="s">
        <v>2011</v>
      </c>
      <c r="G46" s="39" t="s">
        <v>2329</v>
      </c>
      <c r="H46" s="39" t="s">
        <v>3268</v>
      </c>
      <c r="I46" s="39" t="s">
        <v>3267</v>
      </c>
    </row>
    <row r="47" spans="1:9" x14ac:dyDescent="0.25">
      <c r="A47" s="35" t="s">
        <v>3022</v>
      </c>
      <c r="B47" s="35" t="s">
        <v>3397</v>
      </c>
      <c r="C47" s="35" t="s">
        <v>3393</v>
      </c>
      <c r="F47" s="40" t="s">
        <v>3022</v>
      </c>
      <c r="G47" s="39" t="s">
        <v>3213</v>
      </c>
      <c r="H47" s="39" t="s">
        <v>3266</v>
      </c>
      <c r="I47" s="39" t="s">
        <v>3265</v>
      </c>
    </row>
    <row r="48" spans="1:9" x14ac:dyDescent="0.25">
      <c r="A48" s="35" t="s">
        <v>3022</v>
      </c>
      <c r="B48" s="35" t="s">
        <v>3396</v>
      </c>
      <c r="C48" s="35" t="s">
        <v>3393</v>
      </c>
      <c r="F48" s="40" t="s">
        <v>3022</v>
      </c>
      <c r="G48" s="39" t="s">
        <v>3395</v>
      </c>
      <c r="H48" s="39" t="s">
        <v>3266</v>
      </c>
      <c r="I48" s="39" t="s">
        <v>3265</v>
      </c>
    </row>
    <row r="49" spans="1:9" x14ac:dyDescent="0.25">
      <c r="A49" s="35" t="s">
        <v>3022</v>
      </c>
      <c r="B49" s="35" t="s">
        <v>3394</v>
      </c>
      <c r="C49" s="35" t="s">
        <v>3393</v>
      </c>
      <c r="F49" s="40" t="s">
        <v>2011</v>
      </c>
      <c r="G49" s="39" t="s">
        <v>2303</v>
      </c>
      <c r="H49" s="39" t="s">
        <v>3268</v>
      </c>
      <c r="I49" s="39" t="s">
        <v>3267</v>
      </c>
    </row>
    <row r="50" spans="1:9" x14ac:dyDescent="0.25">
      <c r="A50" s="35" t="s">
        <v>3022</v>
      </c>
      <c r="B50" s="35" t="s">
        <v>3392</v>
      </c>
      <c r="C50" s="35" t="s">
        <v>3357</v>
      </c>
      <c r="F50" s="40" t="s">
        <v>2011</v>
      </c>
      <c r="G50" s="39" t="s">
        <v>3391</v>
      </c>
      <c r="H50" s="39" t="s">
        <v>3268</v>
      </c>
      <c r="I50" s="39" t="s">
        <v>3267</v>
      </c>
    </row>
    <row r="51" spans="1:9" x14ac:dyDescent="0.25">
      <c r="A51" s="35" t="s">
        <v>3022</v>
      </c>
      <c r="B51" s="35" t="s">
        <v>3390</v>
      </c>
      <c r="C51" s="35" t="s">
        <v>3357</v>
      </c>
      <c r="F51" s="40" t="s">
        <v>3022</v>
      </c>
      <c r="G51" s="39" t="s">
        <v>3162</v>
      </c>
      <c r="H51" s="39" t="s">
        <v>3266</v>
      </c>
      <c r="I51" s="39" t="s">
        <v>3265</v>
      </c>
    </row>
    <row r="52" spans="1:9" x14ac:dyDescent="0.25">
      <c r="A52" s="35" t="s">
        <v>3022</v>
      </c>
      <c r="B52" s="35" t="s">
        <v>3389</v>
      </c>
      <c r="C52" s="35" t="s">
        <v>3355</v>
      </c>
      <c r="F52" s="40" t="s">
        <v>2011</v>
      </c>
      <c r="G52" s="39" t="s">
        <v>2137</v>
      </c>
      <c r="H52" s="39" t="s">
        <v>3268</v>
      </c>
      <c r="I52" s="39" t="s">
        <v>3267</v>
      </c>
    </row>
    <row r="53" spans="1:9" x14ac:dyDescent="0.25">
      <c r="A53" s="35" t="s">
        <v>3022</v>
      </c>
      <c r="B53" s="35" t="s">
        <v>3388</v>
      </c>
      <c r="C53" s="35" t="s">
        <v>3355</v>
      </c>
      <c r="F53" s="40" t="s">
        <v>2011</v>
      </c>
      <c r="G53" s="39" t="s">
        <v>2044</v>
      </c>
      <c r="H53" s="39" t="s">
        <v>3268</v>
      </c>
      <c r="I53" s="39" t="s">
        <v>3267</v>
      </c>
    </row>
    <row r="54" spans="1:9" x14ac:dyDescent="0.25">
      <c r="A54" s="35" t="s">
        <v>3022</v>
      </c>
      <c r="B54" s="35" t="s">
        <v>3387</v>
      </c>
      <c r="C54" s="35" t="s">
        <v>3386</v>
      </c>
      <c r="F54" s="40" t="s">
        <v>3022</v>
      </c>
      <c r="G54" s="39" t="s">
        <v>3028</v>
      </c>
      <c r="H54" s="39" t="s">
        <v>3266</v>
      </c>
      <c r="I54" s="39" t="s">
        <v>3265</v>
      </c>
    </row>
    <row r="55" spans="1:9" x14ac:dyDescent="0.25">
      <c r="A55" s="35" t="s">
        <v>3022</v>
      </c>
      <c r="B55" s="35" t="s">
        <v>208</v>
      </c>
      <c r="C55" s="35" t="s">
        <v>3352</v>
      </c>
      <c r="F55" s="40" t="s">
        <v>3022</v>
      </c>
      <c r="G55" s="39" t="s">
        <v>3385</v>
      </c>
      <c r="H55" s="39" t="s">
        <v>3315</v>
      </c>
      <c r="I55" s="39" t="s">
        <v>3265</v>
      </c>
    </row>
    <row r="56" spans="1:9" x14ac:dyDescent="0.25">
      <c r="A56" s="35" t="s">
        <v>3022</v>
      </c>
      <c r="B56" s="35" t="s">
        <v>3384</v>
      </c>
      <c r="C56" s="35" t="s">
        <v>3350</v>
      </c>
      <c r="F56" s="40" t="s">
        <v>3022</v>
      </c>
      <c r="G56" s="39" t="s">
        <v>3383</v>
      </c>
      <c r="H56" s="39" t="s">
        <v>3315</v>
      </c>
      <c r="I56" s="39" t="s">
        <v>3265</v>
      </c>
    </row>
    <row r="57" spans="1:9" x14ac:dyDescent="0.25">
      <c r="A57" s="35" t="s">
        <v>3022</v>
      </c>
      <c r="B57" s="35" t="s">
        <v>3382</v>
      </c>
      <c r="C57" s="35" t="s">
        <v>3350</v>
      </c>
      <c r="F57" s="40" t="s">
        <v>2011</v>
      </c>
      <c r="G57" s="39" t="s">
        <v>2997</v>
      </c>
      <c r="H57" s="39" t="s">
        <v>3268</v>
      </c>
      <c r="I57" s="39" t="s">
        <v>3267</v>
      </c>
    </row>
    <row r="58" spans="1:9" x14ac:dyDescent="0.25">
      <c r="A58" s="35" t="s">
        <v>3022</v>
      </c>
      <c r="B58" s="35" t="s">
        <v>3381</v>
      </c>
      <c r="C58" s="35" t="s">
        <v>3380</v>
      </c>
      <c r="F58" s="40" t="s">
        <v>3022</v>
      </c>
      <c r="G58" s="39" t="s">
        <v>3379</v>
      </c>
      <c r="H58" s="39" t="s">
        <v>3315</v>
      </c>
      <c r="I58" s="39" t="s">
        <v>3265</v>
      </c>
    </row>
    <row r="59" spans="1:9" x14ac:dyDescent="0.25">
      <c r="A59" s="35" t="s">
        <v>3022</v>
      </c>
      <c r="B59" s="35" t="s">
        <v>3378</v>
      </c>
      <c r="C59" s="35" t="s">
        <v>3348</v>
      </c>
      <c r="F59" s="40" t="s">
        <v>3022</v>
      </c>
      <c r="G59" s="39" t="s">
        <v>3377</v>
      </c>
      <c r="H59" s="39" t="s">
        <v>3315</v>
      </c>
      <c r="I59" s="39" t="s">
        <v>3265</v>
      </c>
    </row>
    <row r="60" spans="1:9" x14ac:dyDescent="0.25">
      <c r="A60" s="35" t="s">
        <v>3022</v>
      </c>
      <c r="B60" s="35" t="s">
        <v>3376</v>
      </c>
      <c r="C60" s="35" t="s">
        <v>3375</v>
      </c>
      <c r="F60" s="40" t="s">
        <v>3022</v>
      </c>
      <c r="G60" s="39" t="s">
        <v>3374</v>
      </c>
      <c r="H60" s="39" t="s">
        <v>3315</v>
      </c>
      <c r="I60" s="39" t="s">
        <v>3265</v>
      </c>
    </row>
    <row r="61" spans="1:9" x14ac:dyDescent="0.25">
      <c r="A61" s="35" t="s">
        <v>3022</v>
      </c>
      <c r="B61" s="35" t="s">
        <v>3373</v>
      </c>
      <c r="C61" s="35" t="s">
        <v>3364</v>
      </c>
      <c r="F61" s="40" t="s">
        <v>3022</v>
      </c>
      <c r="G61" s="39" t="s">
        <v>3372</v>
      </c>
      <c r="H61" s="39" t="s">
        <v>3315</v>
      </c>
      <c r="I61" s="39" t="s">
        <v>3265</v>
      </c>
    </row>
    <row r="62" spans="1:9" x14ac:dyDescent="0.25">
      <c r="A62" s="35" t="s">
        <v>3022</v>
      </c>
      <c r="B62" s="35" t="s">
        <v>3371</v>
      </c>
      <c r="C62" s="35" t="s">
        <v>3364</v>
      </c>
      <c r="F62" s="40" t="s">
        <v>2011</v>
      </c>
      <c r="G62" s="39" t="s">
        <v>3370</v>
      </c>
      <c r="H62" s="39" t="s">
        <v>3268</v>
      </c>
      <c r="I62" s="39" t="s">
        <v>3267</v>
      </c>
    </row>
    <row r="63" spans="1:9" x14ac:dyDescent="0.25">
      <c r="A63" s="35" t="s">
        <v>3022</v>
      </c>
      <c r="B63" s="35" t="s">
        <v>3369</v>
      </c>
      <c r="C63" s="35" t="s">
        <v>3364</v>
      </c>
      <c r="F63" s="40" t="s">
        <v>3022</v>
      </c>
      <c r="G63" s="39" t="s">
        <v>3368</v>
      </c>
      <c r="H63" s="39" t="s">
        <v>3315</v>
      </c>
      <c r="I63" s="39" t="s">
        <v>3265</v>
      </c>
    </row>
    <row r="64" spans="1:9" x14ac:dyDescent="0.25">
      <c r="A64" s="35" t="s">
        <v>3022</v>
      </c>
      <c r="B64" s="35" t="s">
        <v>3367</v>
      </c>
      <c r="C64" s="35" t="s">
        <v>3364</v>
      </c>
      <c r="F64" s="40" t="s">
        <v>3022</v>
      </c>
      <c r="G64" s="39" t="s">
        <v>3366</v>
      </c>
      <c r="H64" s="39" t="s">
        <v>3315</v>
      </c>
      <c r="I64" s="39" t="s">
        <v>3265</v>
      </c>
    </row>
    <row r="65" spans="1:9" x14ac:dyDescent="0.25">
      <c r="A65" s="35" t="s">
        <v>3022</v>
      </c>
      <c r="B65" s="35" t="s">
        <v>3365</v>
      </c>
      <c r="C65" s="35" t="s">
        <v>3364</v>
      </c>
      <c r="F65" s="40" t="s">
        <v>2011</v>
      </c>
      <c r="G65" s="39" t="s">
        <v>2915</v>
      </c>
      <c r="H65" s="39" t="s">
        <v>3268</v>
      </c>
      <c r="I65" s="39" t="s">
        <v>3267</v>
      </c>
    </row>
    <row r="66" spans="1:9" x14ac:dyDescent="0.25">
      <c r="A66" s="35" t="s">
        <v>3022</v>
      </c>
      <c r="B66" s="35" t="s">
        <v>3363</v>
      </c>
      <c r="C66" s="35" t="s">
        <v>3343</v>
      </c>
      <c r="F66" s="40" t="s">
        <v>2011</v>
      </c>
      <c r="G66" s="39" t="s">
        <v>2907</v>
      </c>
      <c r="H66" s="39" t="s">
        <v>3268</v>
      </c>
      <c r="I66" s="39" t="s">
        <v>3267</v>
      </c>
    </row>
    <row r="67" spans="1:9" x14ac:dyDescent="0.25">
      <c r="A67" s="35" t="s">
        <v>3022</v>
      </c>
      <c r="B67" s="35" t="s">
        <v>3555</v>
      </c>
      <c r="C67" s="35" t="s">
        <v>3343</v>
      </c>
      <c r="F67" s="40" t="s">
        <v>2011</v>
      </c>
      <c r="G67" s="39" t="s">
        <v>2896</v>
      </c>
      <c r="H67" s="39" t="s">
        <v>3268</v>
      </c>
      <c r="I67" s="39" t="s">
        <v>3267</v>
      </c>
    </row>
    <row r="68" spans="1:9" x14ac:dyDescent="0.25">
      <c r="A68" s="35" t="s">
        <v>3022</v>
      </c>
      <c r="B68" s="35" t="s">
        <v>3556</v>
      </c>
      <c r="C68" s="35" t="s">
        <v>3343</v>
      </c>
      <c r="F68" s="40" t="s">
        <v>3022</v>
      </c>
      <c r="G68" s="39" t="s">
        <v>3362</v>
      </c>
      <c r="H68" s="39" t="s">
        <v>3315</v>
      </c>
      <c r="I68" s="39" t="s">
        <v>3265</v>
      </c>
    </row>
    <row r="69" spans="1:9" x14ac:dyDescent="0.25">
      <c r="A69" s="35" t="s">
        <v>3022</v>
      </c>
      <c r="B69" s="35" t="s">
        <v>3361</v>
      </c>
      <c r="C69" s="35" t="s">
        <v>3343</v>
      </c>
      <c r="F69" s="40" t="s">
        <v>2011</v>
      </c>
      <c r="G69" s="39" t="s">
        <v>3360</v>
      </c>
      <c r="H69" s="39" t="s">
        <v>3268</v>
      </c>
      <c r="I69" s="39" t="s">
        <v>3267</v>
      </c>
    </row>
    <row r="70" spans="1:9" x14ac:dyDescent="0.25">
      <c r="A70" s="35" t="s">
        <v>3022</v>
      </c>
      <c r="B70" s="35" t="s">
        <v>3359</v>
      </c>
      <c r="C70" s="35" t="s">
        <v>3343</v>
      </c>
      <c r="F70" s="40" t="s">
        <v>2011</v>
      </c>
      <c r="G70" s="39" t="s">
        <v>2779</v>
      </c>
      <c r="H70" s="39" t="s">
        <v>3268</v>
      </c>
      <c r="I70" s="39" t="s">
        <v>3267</v>
      </c>
    </row>
    <row r="71" spans="1:9" x14ac:dyDescent="0.25">
      <c r="A71" s="35" t="s">
        <v>3022</v>
      </c>
      <c r="B71" s="35" t="s">
        <v>3358</v>
      </c>
      <c r="C71" s="35" t="s">
        <v>3343</v>
      </c>
      <c r="F71" s="40" t="s">
        <v>3022</v>
      </c>
      <c r="G71" s="39" t="s">
        <v>3357</v>
      </c>
      <c r="H71" s="39" t="s">
        <v>3315</v>
      </c>
      <c r="I71" s="39" t="s">
        <v>3265</v>
      </c>
    </row>
    <row r="72" spans="1:9" x14ac:dyDescent="0.25">
      <c r="A72" s="35" t="s">
        <v>3022</v>
      </c>
      <c r="B72" s="35" t="s">
        <v>3356</v>
      </c>
      <c r="C72" s="35" t="s">
        <v>3343</v>
      </c>
      <c r="F72" s="40" t="s">
        <v>3022</v>
      </c>
      <c r="G72" s="39" t="s">
        <v>3355</v>
      </c>
      <c r="H72" s="39" t="s">
        <v>3315</v>
      </c>
      <c r="I72" s="39" t="s">
        <v>3265</v>
      </c>
    </row>
    <row r="73" spans="1:9" x14ac:dyDescent="0.25">
      <c r="A73" s="35" t="s">
        <v>3022</v>
      </c>
      <c r="B73" s="35" t="s">
        <v>3354</v>
      </c>
      <c r="C73" s="35" t="s">
        <v>3353</v>
      </c>
      <c r="F73" s="40" t="s">
        <v>3022</v>
      </c>
      <c r="G73" s="39" t="s">
        <v>3352</v>
      </c>
      <c r="H73" s="39" t="s">
        <v>3315</v>
      </c>
      <c r="I73" s="39" t="s">
        <v>3265</v>
      </c>
    </row>
    <row r="74" spans="1:9" x14ac:dyDescent="0.25">
      <c r="A74" s="35" t="s">
        <v>3022</v>
      </c>
      <c r="B74" s="35" t="s">
        <v>446</v>
      </c>
      <c r="C74" s="35" t="s">
        <v>3351</v>
      </c>
      <c r="F74" s="40" t="s">
        <v>3022</v>
      </c>
      <c r="G74" s="39" t="s">
        <v>3350</v>
      </c>
      <c r="H74" s="39" t="s">
        <v>3315</v>
      </c>
      <c r="I74" s="39" t="s">
        <v>3265</v>
      </c>
    </row>
    <row r="75" spans="1:9" x14ac:dyDescent="0.25">
      <c r="A75" s="35" t="s">
        <v>3022</v>
      </c>
      <c r="B75" s="35" t="s">
        <v>3349</v>
      </c>
      <c r="C75" s="35" t="s">
        <v>3344</v>
      </c>
      <c r="F75" s="40" t="s">
        <v>3022</v>
      </c>
      <c r="G75" s="39" t="s">
        <v>3348</v>
      </c>
      <c r="H75" s="39" t="s">
        <v>3315</v>
      </c>
      <c r="I75" s="39" t="s">
        <v>3265</v>
      </c>
    </row>
    <row r="76" spans="1:9" x14ac:dyDescent="0.25">
      <c r="A76" s="35" t="s">
        <v>3022</v>
      </c>
      <c r="B76" s="35" t="s">
        <v>3347</v>
      </c>
      <c r="C76" s="35" t="s">
        <v>3344</v>
      </c>
      <c r="F76" s="40" t="s">
        <v>3022</v>
      </c>
      <c r="G76" s="39" t="s">
        <v>3346</v>
      </c>
      <c r="H76" s="39" t="s">
        <v>3315</v>
      </c>
      <c r="I76" s="39" t="s">
        <v>3265</v>
      </c>
    </row>
    <row r="77" spans="1:9" x14ac:dyDescent="0.25">
      <c r="A77" s="35" t="s">
        <v>3022</v>
      </c>
      <c r="B77" s="35" t="s">
        <v>3345</v>
      </c>
      <c r="C77" s="35" t="s">
        <v>3344</v>
      </c>
      <c r="F77" s="40" t="s">
        <v>3022</v>
      </c>
      <c r="G77" s="39" t="s">
        <v>3343</v>
      </c>
      <c r="H77" s="39" t="s">
        <v>3315</v>
      </c>
      <c r="I77" s="39" t="s">
        <v>3265</v>
      </c>
    </row>
    <row r="78" spans="1:9" x14ac:dyDescent="0.25">
      <c r="A78" s="35" t="s">
        <v>3022</v>
      </c>
      <c r="B78" s="35" t="s">
        <v>3342</v>
      </c>
      <c r="C78" s="35" t="s">
        <v>3339</v>
      </c>
      <c r="F78" s="40" t="s">
        <v>2011</v>
      </c>
      <c r="G78" s="39" t="s">
        <v>2730</v>
      </c>
      <c r="H78" s="39" t="s">
        <v>3268</v>
      </c>
      <c r="I78" s="39" t="s">
        <v>3267</v>
      </c>
    </row>
    <row r="79" spans="1:9" x14ac:dyDescent="0.25">
      <c r="A79" s="35" t="s">
        <v>3022</v>
      </c>
      <c r="B79" s="35" t="s">
        <v>399</v>
      </c>
      <c r="C79" s="35" t="s">
        <v>3339</v>
      </c>
      <c r="F79" s="40" t="s">
        <v>3022</v>
      </c>
      <c r="G79" s="39" t="s">
        <v>3339</v>
      </c>
      <c r="H79" s="39" t="s">
        <v>3315</v>
      </c>
      <c r="I79" s="39" t="s">
        <v>3265</v>
      </c>
    </row>
    <row r="80" spans="1:9" x14ac:dyDescent="0.25">
      <c r="A80" s="35" t="s">
        <v>3022</v>
      </c>
      <c r="B80" s="35" t="s">
        <v>3341</v>
      </c>
      <c r="C80" s="35" t="s">
        <v>3339</v>
      </c>
      <c r="F80" s="40" t="s">
        <v>3022</v>
      </c>
      <c r="G80" s="39" t="s">
        <v>3331</v>
      </c>
      <c r="H80" s="39" t="s">
        <v>3315</v>
      </c>
      <c r="I80" s="39" t="s">
        <v>3265</v>
      </c>
    </row>
    <row r="81" spans="1:9" x14ac:dyDescent="0.25">
      <c r="A81" s="35" t="s">
        <v>3022</v>
      </c>
      <c r="B81" s="35" t="s">
        <v>3340</v>
      </c>
      <c r="C81" s="35" t="s">
        <v>3339</v>
      </c>
      <c r="F81" s="40" t="s">
        <v>3022</v>
      </c>
      <c r="G81" s="39" t="s">
        <v>3338</v>
      </c>
      <c r="H81" s="39" t="s">
        <v>3315</v>
      </c>
      <c r="I81" s="39" t="s">
        <v>3265</v>
      </c>
    </row>
    <row r="82" spans="1:9" x14ac:dyDescent="0.25">
      <c r="A82" s="35" t="s">
        <v>3022</v>
      </c>
      <c r="B82" s="35" t="s">
        <v>3337</v>
      </c>
      <c r="C82" s="35" t="s">
        <v>3336</v>
      </c>
      <c r="F82" s="40" t="s">
        <v>2011</v>
      </c>
      <c r="G82" s="39" t="s">
        <v>2629</v>
      </c>
      <c r="H82" s="39" t="s">
        <v>3268</v>
      </c>
      <c r="I82" s="39" t="s">
        <v>3267</v>
      </c>
    </row>
    <row r="83" spans="1:9" x14ac:dyDescent="0.25">
      <c r="A83" s="35" t="s">
        <v>3022</v>
      </c>
      <c r="B83" s="35" t="s">
        <v>3335</v>
      </c>
      <c r="C83" s="35" t="s">
        <v>3334</v>
      </c>
      <c r="F83" s="40" t="s">
        <v>3022</v>
      </c>
      <c r="G83" s="39" t="s">
        <v>3320</v>
      </c>
      <c r="H83" s="39" t="s">
        <v>3315</v>
      </c>
      <c r="I83" s="39" t="s">
        <v>3265</v>
      </c>
    </row>
    <row r="84" spans="1:9" x14ac:dyDescent="0.25">
      <c r="A84" s="35" t="s">
        <v>3022</v>
      </c>
      <c r="B84" s="35" t="s">
        <v>3333</v>
      </c>
      <c r="C84" s="35" t="s">
        <v>3331</v>
      </c>
      <c r="F84" s="40" t="s">
        <v>3022</v>
      </c>
      <c r="G84" s="39" t="s">
        <v>3318</v>
      </c>
      <c r="H84" s="39" t="s">
        <v>3315</v>
      </c>
      <c r="I84" s="39" t="s">
        <v>3265</v>
      </c>
    </row>
    <row r="85" spans="1:9" x14ac:dyDescent="0.25">
      <c r="A85" s="35" t="s">
        <v>3022</v>
      </c>
      <c r="B85" s="35" t="s">
        <v>3332</v>
      </c>
      <c r="C85" s="35" t="s">
        <v>3331</v>
      </c>
      <c r="F85" s="40" t="s">
        <v>2011</v>
      </c>
      <c r="G85" s="39" t="s">
        <v>2621</v>
      </c>
      <c r="H85" s="39" t="s">
        <v>3268</v>
      </c>
      <c r="I85" s="39" t="s">
        <v>3267</v>
      </c>
    </row>
    <row r="86" spans="1:9" x14ac:dyDescent="0.25">
      <c r="A86" s="35" t="s">
        <v>3022</v>
      </c>
      <c r="B86" s="35" t="s">
        <v>3330</v>
      </c>
      <c r="C86" s="35" t="s">
        <v>3324</v>
      </c>
      <c r="F86" s="40" t="s">
        <v>2011</v>
      </c>
      <c r="G86" s="39" t="s">
        <v>3329</v>
      </c>
      <c r="H86" s="39" t="s">
        <v>3268</v>
      </c>
      <c r="I86" s="39" t="s">
        <v>3267</v>
      </c>
    </row>
    <row r="87" spans="1:9" x14ac:dyDescent="0.25">
      <c r="A87" s="35" t="s">
        <v>3022</v>
      </c>
      <c r="B87" s="35" t="s">
        <v>3328</v>
      </c>
      <c r="C87" s="35" t="s">
        <v>3324</v>
      </c>
      <c r="F87" s="40" t="s">
        <v>2011</v>
      </c>
      <c r="G87" s="39" t="s">
        <v>3327</v>
      </c>
      <c r="H87" s="39" t="s">
        <v>3268</v>
      </c>
      <c r="I87" s="39" t="s">
        <v>3267</v>
      </c>
    </row>
    <row r="88" spans="1:9" x14ac:dyDescent="0.25">
      <c r="A88" s="35" t="s">
        <v>3022</v>
      </c>
      <c r="B88" s="35" t="s">
        <v>3326</v>
      </c>
      <c r="C88" s="35" t="s">
        <v>3324</v>
      </c>
      <c r="F88" s="40" t="s">
        <v>2011</v>
      </c>
      <c r="G88" s="39" t="s">
        <v>2532</v>
      </c>
      <c r="H88" s="39" t="s">
        <v>3268</v>
      </c>
      <c r="I88" s="39" t="s">
        <v>3267</v>
      </c>
    </row>
    <row r="89" spans="1:9" x14ac:dyDescent="0.25">
      <c r="A89" s="35" t="s">
        <v>3022</v>
      </c>
      <c r="B89" s="35" t="s">
        <v>3325</v>
      </c>
      <c r="C89" s="35" t="s">
        <v>3324</v>
      </c>
      <c r="F89" s="40" t="s">
        <v>3022</v>
      </c>
      <c r="G89" s="39" t="s">
        <v>3292</v>
      </c>
      <c r="H89" s="39" t="s">
        <v>3315</v>
      </c>
      <c r="I89" s="39" t="s">
        <v>3265</v>
      </c>
    </row>
    <row r="90" spans="1:9" x14ac:dyDescent="0.25">
      <c r="A90" s="35" t="s">
        <v>3022</v>
      </c>
      <c r="B90" s="35" t="s">
        <v>3323</v>
      </c>
      <c r="C90" s="35" t="s">
        <v>3320</v>
      </c>
      <c r="F90" s="40" t="s">
        <v>3022</v>
      </c>
      <c r="G90" s="39" t="s">
        <v>3284</v>
      </c>
      <c r="H90" s="39" t="s">
        <v>3315</v>
      </c>
      <c r="I90" s="39" t="s">
        <v>3265</v>
      </c>
    </row>
    <row r="91" spans="1:9" x14ac:dyDescent="0.25">
      <c r="A91" s="35" t="s">
        <v>3022</v>
      </c>
      <c r="B91" s="35" t="s">
        <v>3322</v>
      </c>
      <c r="C91" s="35" t="s">
        <v>3320</v>
      </c>
      <c r="F91" s="40" t="s">
        <v>2011</v>
      </c>
      <c r="G91" s="39" t="s">
        <v>2495</v>
      </c>
      <c r="H91" s="39" t="s">
        <v>3268</v>
      </c>
      <c r="I91" s="39" t="s">
        <v>3267</v>
      </c>
    </row>
    <row r="92" spans="1:9" x14ac:dyDescent="0.25">
      <c r="A92" s="35" t="s">
        <v>3022</v>
      </c>
      <c r="B92" s="35" t="s">
        <v>1721</v>
      </c>
      <c r="C92" s="35" t="s">
        <v>3320</v>
      </c>
      <c r="F92" s="40" t="s">
        <v>3022</v>
      </c>
      <c r="G92" s="39" t="s">
        <v>3276</v>
      </c>
      <c r="H92" s="39" t="s">
        <v>3315</v>
      </c>
      <c r="I92" s="39" t="s">
        <v>3265</v>
      </c>
    </row>
    <row r="93" spans="1:9" x14ac:dyDescent="0.25">
      <c r="A93" s="35" t="s">
        <v>3022</v>
      </c>
      <c r="B93" s="35" t="s">
        <v>1726</v>
      </c>
      <c r="C93" s="35" t="s">
        <v>3320</v>
      </c>
      <c r="F93" s="40" t="s">
        <v>3022</v>
      </c>
      <c r="G93" s="39" t="s">
        <v>3274</v>
      </c>
      <c r="H93" s="39" t="s">
        <v>3315</v>
      </c>
      <c r="I93" s="39" t="s">
        <v>3265</v>
      </c>
    </row>
    <row r="94" spans="1:9" x14ac:dyDescent="0.25">
      <c r="A94" s="35" t="s">
        <v>3022</v>
      </c>
      <c r="B94" s="35" t="s">
        <v>3321</v>
      </c>
      <c r="C94" s="35" t="s">
        <v>3320</v>
      </c>
      <c r="F94" s="40" t="s">
        <v>3022</v>
      </c>
      <c r="G94" s="39" t="s">
        <v>3269</v>
      </c>
      <c r="H94" s="39" t="s">
        <v>3315</v>
      </c>
      <c r="I94" s="39" t="s">
        <v>3265</v>
      </c>
    </row>
    <row r="95" spans="1:9" x14ac:dyDescent="0.25">
      <c r="A95" s="35" t="s">
        <v>3022</v>
      </c>
      <c r="B95" s="35" t="s">
        <v>3319</v>
      </c>
      <c r="C95" s="35" t="s">
        <v>3318</v>
      </c>
      <c r="F95" s="40" t="s">
        <v>3022</v>
      </c>
      <c r="G95" s="39" t="s">
        <v>3264</v>
      </c>
      <c r="H95" s="39" t="s">
        <v>3315</v>
      </c>
      <c r="I95" s="39" t="s">
        <v>3265</v>
      </c>
    </row>
    <row r="96" spans="1:9" x14ac:dyDescent="0.25">
      <c r="A96" s="35" t="s">
        <v>3022</v>
      </c>
      <c r="B96" s="35" t="s">
        <v>3317</v>
      </c>
      <c r="C96" s="35" t="s">
        <v>3313</v>
      </c>
      <c r="F96" s="40" t="s">
        <v>3022</v>
      </c>
      <c r="G96" s="39" t="s">
        <v>3252</v>
      </c>
      <c r="H96" s="39" t="s">
        <v>3315</v>
      </c>
      <c r="I96" s="39" t="s">
        <v>3265</v>
      </c>
    </row>
    <row r="97" spans="1:9" x14ac:dyDescent="0.25">
      <c r="A97" s="35" t="s">
        <v>3022</v>
      </c>
      <c r="B97" s="35" t="s">
        <v>389</v>
      </c>
      <c r="C97" s="35" t="s">
        <v>3313</v>
      </c>
      <c r="F97" s="40" t="s">
        <v>2011</v>
      </c>
      <c r="G97" s="39" t="s">
        <v>2459</v>
      </c>
      <c r="H97" s="39" t="s">
        <v>3268</v>
      </c>
      <c r="I97" s="39" t="s">
        <v>3267</v>
      </c>
    </row>
    <row r="98" spans="1:9" x14ac:dyDescent="0.25">
      <c r="A98" s="35" t="s">
        <v>3022</v>
      </c>
      <c r="B98" s="35" t="s">
        <v>3316</v>
      </c>
      <c r="C98" s="35" t="s">
        <v>3313</v>
      </c>
      <c r="F98" s="40" t="s">
        <v>3022</v>
      </c>
      <c r="G98" s="39" t="s">
        <v>3235</v>
      </c>
      <c r="H98" s="39" t="s">
        <v>3315</v>
      </c>
      <c r="I98" s="39" t="s">
        <v>3265</v>
      </c>
    </row>
    <row r="99" spans="1:9" x14ac:dyDescent="0.25">
      <c r="A99" s="35" t="s">
        <v>3022</v>
      </c>
      <c r="B99" s="35" t="s">
        <v>3314</v>
      </c>
      <c r="C99" s="35" t="s">
        <v>3313</v>
      </c>
      <c r="F99" s="40" t="s">
        <v>2011</v>
      </c>
      <c r="G99" s="39" t="s">
        <v>2386</v>
      </c>
      <c r="H99" s="39" t="s">
        <v>3268</v>
      </c>
      <c r="I99" s="39" t="s">
        <v>3267</v>
      </c>
    </row>
    <row r="100" spans="1:9" x14ac:dyDescent="0.25">
      <c r="A100" s="35" t="s">
        <v>3022</v>
      </c>
      <c r="B100" s="35" t="s">
        <v>156</v>
      </c>
      <c r="C100" s="35" t="s">
        <v>3306</v>
      </c>
      <c r="F100" s="40" t="s">
        <v>2011</v>
      </c>
      <c r="G100" s="39" t="s">
        <v>2357</v>
      </c>
      <c r="H100" s="39" t="s">
        <v>3268</v>
      </c>
      <c r="I100" s="39" t="s">
        <v>3267</v>
      </c>
    </row>
    <row r="101" spans="1:9" x14ac:dyDescent="0.25">
      <c r="A101" s="35" t="s">
        <v>3022</v>
      </c>
      <c r="B101" s="35" t="s">
        <v>3312</v>
      </c>
      <c r="C101" s="35" t="s">
        <v>3306</v>
      </c>
      <c r="F101" s="40" t="s">
        <v>3022</v>
      </c>
      <c r="G101" s="39" t="s">
        <v>3311</v>
      </c>
      <c r="H101" s="39" t="s">
        <v>3266</v>
      </c>
      <c r="I101" s="39" t="s">
        <v>3265</v>
      </c>
    </row>
    <row r="102" spans="1:9" x14ac:dyDescent="0.25">
      <c r="A102" s="35" t="s">
        <v>3022</v>
      </c>
      <c r="B102" s="35" t="s">
        <v>3310</v>
      </c>
      <c r="C102" s="35" t="s">
        <v>3306</v>
      </c>
      <c r="F102" s="40" t="s">
        <v>2011</v>
      </c>
      <c r="G102" s="39" t="s">
        <v>2319</v>
      </c>
      <c r="H102" s="39" t="s">
        <v>3268</v>
      </c>
      <c r="I102" s="39" t="s">
        <v>3267</v>
      </c>
    </row>
    <row r="103" spans="1:9" x14ac:dyDescent="0.25">
      <c r="A103" s="35" t="s">
        <v>3022</v>
      </c>
      <c r="B103" s="35" t="s">
        <v>3309</v>
      </c>
      <c r="C103" s="35" t="s">
        <v>3306</v>
      </c>
      <c r="F103" s="40" t="s">
        <v>3022</v>
      </c>
      <c r="G103" s="39" t="s">
        <v>3308</v>
      </c>
      <c r="H103" s="39" t="s">
        <v>3266</v>
      </c>
      <c r="I103" s="39" t="s">
        <v>3265</v>
      </c>
    </row>
    <row r="104" spans="1:9" x14ac:dyDescent="0.25">
      <c r="A104" s="35" t="s">
        <v>3022</v>
      </c>
      <c r="B104" s="35" t="s">
        <v>3307</v>
      </c>
      <c r="C104" s="35" t="s">
        <v>3306</v>
      </c>
      <c r="F104" s="40" t="s">
        <v>2011</v>
      </c>
      <c r="G104" s="39" t="s">
        <v>2282</v>
      </c>
      <c r="H104" s="39" t="s">
        <v>3268</v>
      </c>
      <c r="I104" s="39" t="s">
        <v>3267</v>
      </c>
    </row>
    <row r="105" spans="1:9" x14ac:dyDescent="0.25">
      <c r="A105" s="35" t="s">
        <v>3022</v>
      </c>
      <c r="B105" s="35" t="s">
        <v>3305</v>
      </c>
      <c r="C105" s="35" t="s">
        <v>3299</v>
      </c>
      <c r="F105" s="40" t="s">
        <v>2011</v>
      </c>
      <c r="G105" s="39" t="s">
        <v>2266</v>
      </c>
      <c r="H105" s="39" t="s">
        <v>3268</v>
      </c>
      <c r="I105" s="39" t="s">
        <v>3267</v>
      </c>
    </row>
    <row r="106" spans="1:9" x14ac:dyDescent="0.25">
      <c r="A106" s="35" t="s">
        <v>3022</v>
      </c>
      <c r="B106" s="35" t="s">
        <v>3304</v>
      </c>
      <c r="C106" s="35" t="s">
        <v>3299</v>
      </c>
      <c r="F106" s="40" t="s">
        <v>2011</v>
      </c>
      <c r="G106" s="39" t="s">
        <v>2238</v>
      </c>
      <c r="H106" s="39" t="s">
        <v>3268</v>
      </c>
      <c r="I106" s="39" t="s">
        <v>3267</v>
      </c>
    </row>
    <row r="107" spans="1:9" x14ac:dyDescent="0.25">
      <c r="A107" s="35" t="s">
        <v>3022</v>
      </c>
      <c r="B107" s="35" t="s">
        <v>3303</v>
      </c>
      <c r="C107" s="35" t="s">
        <v>3299</v>
      </c>
      <c r="F107" s="40" t="s">
        <v>3022</v>
      </c>
      <c r="G107" s="39" t="s">
        <v>3166</v>
      </c>
      <c r="H107" s="39" t="s">
        <v>3266</v>
      </c>
      <c r="I107" s="39" t="s">
        <v>3265</v>
      </c>
    </row>
    <row r="108" spans="1:9" x14ac:dyDescent="0.25">
      <c r="A108" s="35" t="s">
        <v>3022</v>
      </c>
      <c r="B108" s="35" t="s">
        <v>3302</v>
      </c>
      <c r="C108" s="35" t="s">
        <v>3299</v>
      </c>
      <c r="F108" s="40" t="s">
        <v>2011</v>
      </c>
      <c r="G108" s="39" t="s">
        <v>2203</v>
      </c>
      <c r="H108" s="39" t="s">
        <v>3268</v>
      </c>
      <c r="I108" s="39" t="s">
        <v>3267</v>
      </c>
    </row>
    <row r="109" spans="1:9" x14ac:dyDescent="0.25">
      <c r="A109" s="35" t="s">
        <v>3022</v>
      </c>
      <c r="B109" s="35" t="s">
        <v>3301</v>
      </c>
      <c r="C109" s="35" t="s">
        <v>3299</v>
      </c>
      <c r="F109" s="40" t="s">
        <v>2011</v>
      </c>
      <c r="G109" s="39" t="s">
        <v>2198</v>
      </c>
      <c r="H109" s="39" t="s">
        <v>3268</v>
      </c>
      <c r="I109" s="39" t="s">
        <v>3267</v>
      </c>
    </row>
    <row r="110" spans="1:9" x14ac:dyDescent="0.25">
      <c r="A110" s="35" t="s">
        <v>3022</v>
      </c>
      <c r="B110" s="35" t="s">
        <v>3300</v>
      </c>
      <c r="C110" s="35" t="s">
        <v>3299</v>
      </c>
      <c r="F110" s="40" t="s">
        <v>3022</v>
      </c>
      <c r="G110" s="39" t="s">
        <v>3298</v>
      </c>
      <c r="H110" s="39" t="s">
        <v>3266</v>
      </c>
      <c r="I110" s="39" t="s">
        <v>3265</v>
      </c>
    </row>
    <row r="111" spans="1:9" x14ac:dyDescent="0.25">
      <c r="A111" s="35" t="s">
        <v>3022</v>
      </c>
      <c r="B111" s="35" t="s">
        <v>3297</v>
      </c>
      <c r="C111" s="35" t="s">
        <v>3296</v>
      </c>
      <c r="F111" s="40" t="s">
        <v>3022</v>
      </c>
      <c r="G111" s="39" t="s">
        <v>3160</v>
      </c>
      <c r="H111" s="39" t="s">
        <v>3266</v>
      </c>
      <c r="I111" s="39" t="s">
        <v>3265</v>
      </c>
    </row>
    <row r="112" spans="1:9" x14ac:dyDescent="0.25">
      <c r="A112" s="35" t="s">
        <v>3022</v>
      </c>
      <c r="B112" s="35" t="s">
        <v>3295</v>
      </c>
      <c r="C112" s="35" t="s">
        <v>3294</v>
      </c>
      <c r="F112" s="40" t="s">
        <v>3022</v>
      </c>
      <c r="G112" s="39" t="s">
        <v>18</v>
      </c>
      <c r="H112" s="39" t="s">
        <v>3266</v>
      </c>
      <c r="I112" s="39" t="s">
        <v>3265</v>
      </c>
    </row>
    <row r="113" spans="1:9" x14ac:dyDescent="0.25">
      <c r="A113" s="35" t="s">
        <v>3022</v>
      </c>
      <c r="B113" s="35" t="s">
        <v>3293</v>
      </c>
      <c r="C113" s="35" t="s">
        <v>3292</v>
      </c>
      <c r="F113" s="40" t="s">
        <v>3022</v>
      </c>
      <c r="G113" s="39" t="s">
        <v>3132</v>
      </c>
      <c r="H113" s="39" t="s">
        <v>3266</v>
      </c>
      <c r="I113" s="39" t="s">
        <v>3265</v>
      </c>
    </row>
    <row r="114" spans="1:9" x14ac:dyDescent="0.25">
      <c r="A114" s="35" t="s">
        <v>3022</v>
      </c>
      <c r="B114" s="35" t="s">
        <v>3291</v>
      </c>
      <c r="C114" s="35" t="s">
        <v>3290</v>
      </c>
      <c r="F114" s="40" t="s">
        <v>3022</v>
      </c>
      <c r="G114" s="39" t="s">
        <v>3124</v>
      </c>
      <c r="H114" s="39" t="s">
        <v>3266</v>
      </c>
      <c r="I114" s="39" t="s">
        <v>3265</v>
      </c>
    </row>
    <row r="115" spans="1:9" x14ac:dyDescent="0.25">
      <c r="A115" s="35" t="s">
        <v>3022</v>
      </c>
      <c r="B115" s="35" t="s">
        <v>3289</v>
      </c>
      <c r="C115" s="35" t="s">
        <v>3288</v>
      </c>
      <c r="F115" s="40" t="s">
        <v>3022</v>
      </c>
      <c r="G115" s="39" t="s">
        <v>3122</v>
      </c>
      <c r="H115" s="39" t="s">
        <v>3266</v>
      </c>
      <c r="I115" s="39" t="s">
        <v>3265</v>
      </c>
    </row>
    <row r="116" spans="1:9" x14ac:dyDescent="0.25">
      <c r="A116" s="35" t="s">
        <v>3022</v>
      </c>
      <c r="B116" s="35" t="s">
        <v>3287</v>
      </c>
      <c r="C116" s="35" t="s">
        <v>3284</v>
      </c>
      <c r="F116" s="40" t="s">
        <v>3022</v>
      </c>
      <c r="G116" s="39" t="s">
        <v>3120</v>
      </c>
      <c r="H116" s="39" t="s">
        <v>3266</v>
      </c>
      <c r="I116" s="39" t="s">
        <v>3265</v>
      </c>
    </row>
    <row r="117" spans="1:9" x14ac:dyDescent="0.25">
      <c r="A117" s="35" t="s">
        <v>3022</v>
      </c>
      <c r="B117" s="35" t="s">
        <v>3286</v>
      </c>
      <c r="C117" s="35" t="s">
        <v>3284</v>
      </c>
      <c r="F117" s="40" t="s">
        <v>2011</v>
      </c>
      <c r="G117" s="39" t="s">
        <v>2093</v>
      </c>
      <c r="H117" s="39" t="s">
        <v>3268</v>
      </c>
      <c r="I117" s="39" t="s">
        <v>3267</v>
      </c>
    </row>
    <row r="118" spans="1:9" x14ac:dyDescent="0.25">
      <c r="A118" s="35" t="s">
        <v>3022</v>
      </c>
      <c r="B118" s="35" t="s">
        <v>3285</v>
      </c>
      <c r="C118" s="35" t="s">
        <v>3284</v>
      </c>
      <c r="F118" s="40" t="s">
        <v>3022</v>
      </c>
      <c r="G118" s="39" t="s">
        <v>3283</v>
      </c>
      <c r="H118" s="39" t="s">
        <v>3266</v>
      </c>
      <c r="I118" s="39" t="s">
        <v>3265</v>
      </c>
    </row>
    <row r="119" spans="1:9" x14ac:dyDescent="0.25">
      <c r="A119" s="35" t="s">
        <v>3022</v>
      </c>
      <c r="B119" s="35" t="s">
        <v>3282</v>
      </c>
      <c r="C119" s="35" t="s">
        <v>3281</v>
      </c>
      <c r="F119" s="40" t="s">
        <v>3022</v>
      </c>
      <c r="G119" s="39" t="s">
        <v>3074</v>
      </c>
      <c r="H119" s="39" t="s">
        <v>3266</v>
      </c>
      <c r="I119" s="39" t="s">
        <v>3265</v>
      </c>
    </row>
    <row r="120" spans="1:9" x14ac:dyDescent="0.25">
      <c r="A120" s="35" t="s">
        <v>3022</v>
      </c>
      <c r="B120" s="35" t="s">
        <v>3280</v>
      </c>
      <c r="C120" s="35" t="s">
        <v>3279</v>
      </c>
      <c r="F120" s="40" t="s">
        <v>2011</v>
      </c>
      <c r="G120" s="39" t="s">
        <v>3278</v>
      </c>
      <c r="H120" s="39" t="s">
        <v>3268</v>
      </c>
      <c r="I120" s="39" t="s">
        <v>3267</v>
      </c>
    </row>
    <row r="121" spans="1:9" x14ac:dyDescent="0.25">
      <c r="A121" s="35" t="s">
        <v>3022</v>
      </c>
      <c r="B121" s="35" t="s">
        <v>3277</v>
      </c>
      <c r="C121" s="35" t="s">
        <v>3276</v>
      </c>
      <c r="F121" s="40" t="s">
        <v>3022</v>
      </c>
      <c r="G121" s="39" t="s">
        <v>3066</v>
      </c>
      <c r="H121" s="39" t="s">
        <v>3266</v>
      </c>
      <c r="I121" s="39" t="s">
        <v>3265</v>
      </c>
    </row>
    <row r="122" spans="1:9" x14ac:dyDescent="0.25">
      <c r="A122" s="35" t="s">
        <v>3022</v>
      </c>
      <c r="B122" s="35" t="s">
        <v>3275</v>
      </c>
      <c r="C122" s="35" t="s">
        <v>3274</v>
      </c>
      <c r="F122" s="40" t="s">
        <v>3022</v>
      </c>
      <c r="G122" s="39" t="s">
        <v>3273</v>
      </c>
      <c r="H122" s="39" t="s">
        <v>3266</v>
      </c>
      <c r="I122" s="39" t="s">
        <v>3265</v>
      </c>
    </row>
    <row r="123" spans="1:9" x14ac:dyDescent="0.25">
      <c r="A123" s="35" t="s">
        <v>3022</v>
      </c>
      <c r="B123" s="35" t="s">
        <v>3272</v>
      </c>
      <c r="C123" s="35" t="s">
        <v>3271</v>
      </c>
      <c r="F123" s="40" t="s">
        <v>3022</v>
      </c>
      <c r="G123" s="39" t="s">
        <v>3044</v>
      </c>
      <c r="H123" s="39" t="s">
        <v>3266</v>
      </c>
      <c r="I123" s="39" t="s">
        <v>3265</v>
      </c>
    </row>
    <row r="124" spans="1:9" x14ac:dyDescent="0.25">
      <c r="A124" s="35" t="s">
        <v>3022</v>
      </c>
      <c r="B124" s="35" t="s">
        <v>3270</v>
      </c>
      <c r="C124" s="35" t="s">
        <v>3269</v>
      </c>
      <c r="F124" s="40" t="s">
        <v>3022</v>
      </c>
      <c r="G124" s="39" t="s">
        <v>3036</v>
      </c>
      <c r="H124" s="39" t="s">
        <v>3266</v>
      </c>
      <c r="I124" s="39" t="s">
        <v>3265</v>
      </c>
    </row>
    <row r="125" spans="1:9" x14ac:dyDescent="0.25">
      <c r="A125" s="35" t="s">
        <v>3022</v>
      </c>
      <c r="B125" s="35" t="s">
        <v>1285</v>
      </c>
      <c r="C125" s="35" t="s">
        <v>3264</v>
      </c>
      <c r="F125" s="40" t="s">
        <v>2011</v>
      </c>
      <c r="G125" s="39" t="s">
        <v>2023</v>
      </c>
      <c r="H125" s="39" t="s">
        <v>3268</v>
      </c>
      <c r="I125" s="39" t="s">
        <v>3267</v>
      </c>
    </row>
    <row r="126" spans="1:9" ht="15.75" thickBot="1" x14ac:dyDescent="0.3">
      <c r="A126" s="35" t="s">
        <v>3022</v>
      </c>
      <c r="B126" s="35" t="s">
        <v>1286</v>
      </c>
      <c r="C126" s="35" t="s">
        <v>3264</v>
      </c>
      <c r="F126" s="38" t="s">
        <v>3022</v>
      </c>
      <c r="G126" s="37" t="s">
        <v>3027</v>
      </c>
      <c r="H126" s="37" t="s">
        <v>3266</v>
      </c>
      <c r="I126" s="37" t="s">
        <v>3265</v>
      </c>
    </row>
    <row r="127" spans="1:9" ht="15.75" thickBot="1" x14ac:dyDescent="0.3">
      <c r="A127" s="35" t="s">
        <v>3022</v>
      </c>
      <c r="B127" s="35" t="s">
        <v>1287</v>
      </c>
      <c r="C127" s="35" t="s">
        <v>3264</v>
      </c>
      <c r="F127" s="38" t="s">
        <v>3022</v>
      </c>
      <c r="G127" s="37" t="s">
        <v>3169</v>
      </c>
      <c r="H127" s="37" t="s">
        <v>3266</v>
      </c>
      <c r="I127" s="37" t="s">
        <v>3265</v>
      </c>
    </row>
    <row r="128" spans="1:9" x14ac:dyDescent="0.25">
      <c r="A128" s="35" t="s">
        <v>3022</v>
      </c>
      <c r="B128" s="35" t="s">
        <v>1288</v>
      </c>
      <c r="C128" s="35" t="s">
        <v>3264</v>
      </c>
    </row>
    <row r="129" spans="1:3" x14ac:dyDescent="0.25">
      <c r="A129" s="35" t="s">
        <v>3022</v>
      </c>
      <c r="B129" s="35" t="s">
        <v>1289</v>
      </c>
      <c r="C129" s="35" t="s">
        <v>3264</v>
      </c>
    </row>
    <row r="130" spans="1:3" x14ac:dyDescent="0.25">
      <c r="A130" s="35" t="s">
        <v>3022</v>
      </c>
      <c r="B130" s="35" t="s">
        <v>3263</v>
      </c>
      <c r="C130" s="35" t="s">
        <v>3260</v>
      </c>
    </row>
    <row r="131" spans="1:3" x14ac:dyDescent="0.25">
      <c r="A131" s="35" t="s">
        <v>3022</v>
      </c>
      <c r="B131" s="35" t="s">
        <v>3262</v>
      </c>
      <c r="C131" s="35" t="s">
        <v>3260</v>
      </c>
    </row>
    <row r="132" spans="1:3" x14ac:dyDescent="0.25">
      <c r="A132" s="35" t="s">
        <v>3022</v>
      </c>
      <c r="B132" s="35" t="s">
        <v>3261</v>
      </c>
      <c r="C132" s="35" t="s">
        <v>3260</v>
      </c>
    </row>
    <row r="133" spans="1:3" x14ac:dyDescent="0.25">
      <c r="A133" s="35" t="s">
        <v>3022</v>
      </c>
      <c r="B133" s="35" t="s">
        <v>3259</v>
      </c>
      <c r="C133" s="35" t="s">
        <v>3258</v>
      </c>
    </row>
    <row r="134" spans="1:3" x14ac:dyDescent="0.25">
      <c r="A134" s="35" t="s">
        <v>3022</v>
      </c>
      <c r="B134" s="35" t="s">
        <v>3257</v>
      </c>
      <c r="C134" s="35" t="s">
        <v>3256</v>
      </c>
    </row>
    <row r="135" spans="1:3" x14ac:dyDescent="0.25">
      <c r="A135" s="35" t="s">
        <v>3022</v>
      </c>
      <c r="B135" s="35" t="s">
        <v>3255</v>
      </c>
      <c r="C135" s="35" t="s">
        <v>3254</v>
      </c>
    </row>
    <row r="136" spans="1:3" x14ac:dyDescent="0.25">
      <c r="A136" s="35" t="s">
        <v>3022</v>
      </c>
      <c r="B136" s="35" t="s">
        <v>3253</v>
      </c>
      <c r="C136" s="35" t="s">
        <v>3252</v>
      </c>
    </row>
    <row r="137" spans="1:3" x14ac:dyDescent="0.25">
      <c r="A137" s="35" t="s">
        <v>3022</v>
      </c>
      <c r="B137" s="35" t="s">
        <v>3251</v>
      </c>
      <c r="C137" s="35" t="s">
        <v>3247</v>
      </c>
    </row>
    <row r="138" spans="1:3" x14ac:dyDescent="0.25">
      <c r="A138" s="35" t="s">
        <v>3022</v>
      </c>
      <c r="B138" s="35" t="s">
        <v>3250</v>
      </c>
      <c r="C138" s="35" t="s">
        <v>3247</v>
      </c>
    </row>
    <row r="139" spans="1:3" x14ac:dyDescent="0.25">
      <c r="A139" s="35" t="s">
        <v>3022</v>
      </c>
      <c r="B139" s="35" t="s">
        <v>3249</v>
      </c>
      <c r="C139" s="35" t="s">
        <v>3247</v>
      </c>
    </row>
    <row r="140" spans="1:3" x14ac:dyDescent="0.25">
      <c r="A140" s="35" t="s">
        <v>3022</v>
      </c>
      <c r="B140" s="35" t="s">
        <v>3248</v>
      </c>
      <c r="C140" s="35" t="s">
        <v>3247</v>
      </c>
    </row>
    <row r="141" spans="1:3" x14ac:dyDescent="0.25">
      <c r="A141" s="35" t="s">
        <v>3022</v>
      </c>
      <c r="B141" s="35" t="s">
        <v>3246</v>
      </c>
      <c r="C141" s="35" t="s">
        <v>3245</v>
      </c>
    </row>
    <row r="142" spans="1:3" x14ac:dyDescent="0.25">
      <c r="A142" s="35" t="s">
        <v>3022</v>
      </c>
      <c r="B142" s="35" t="s">
        <v>3244</v>
      </c>
      <c r="C142" s="35" t="s">
        <v>3243</v>
      </c>
    </row>
    <row r="143" spans="1:3" x14ac:dyDescent="0.25">
      <c r="A143" s="35" t="s">
        <v>3022</v>
      </c>
      <c r="B143" s="35" t="s">
        <v>3242</v>
      </c>
      <c r="C143" s="35" t="s">
        <v>3240</v>
      </c>
    </row>
    <row r="144" spans="1:3" x14ac:dyDescent="0.25">
      <c r="A144" s="35" t="s">
        <v>3022</v>
      </c>
      <c r="B144" s="35" t="s">
        <v>3241</v>
      </c>
      <c r="C144" s="35" t="s">
        <v>3240</v>
      </c>
    </row>
    <row r="145" spans="1:3" x14ac:dyDescent="0.25">
      <c r="A145" s="35" t="s">
        <v>3022</v>
      </c>
      <c r="B145" s="35" t="s">
        <v>3239</v>
      </c>
      <c r="C145" s="35" t="s">
        <v>3235</v>
      </c>
    </row>
    <row r="146" spans="1:3" x14ac:dyDescent="0.25">
      <c r="A146" s="35" t="s">
        <v>3022</v>
      </c>
      <c r="B146" s="35" t="s">
        <v>3238</v>
      </c>
      <c r="C146" s="35" t="s">
        <v>3235</v>
      </c>
    </row>
    <row r="147" spans="1:3" x14ac:dyDescent="0.25">
      <c r="A147" s="35" t="s">
        <v>3022</v>
      </c>
      <c r="B147" s="35" t="s">
        <v>3237</v>
      </c>
      <c r="C147" s="35" t="s">
        <v>3235</v>
      </c>
    </row>
    <row r="148" spans="1:3" x14ac:dyDescent="0.25">
      <c r="A148" s="35" t="s">
        <v>3022</v>
      </c>
      <c r="B148" s="35" t="s">
        <v>3236</v>
      </c>
      <c r="C148" s="35" t="s">
        <v>3235</v>
      </c>
    </row>
    <row r="149" spans="1:3" x14ac:dyDescent="0.25">
      <c r="A149" s="35" t="s">
        <v>3022</v>
      </c>
      <c r="B149" s="35" t="s">
        <v>3234</v>
      </c>
      <c r="C149" s="35" t="s">
        <v>3228</v>
      </c>
    </row>
    <row r="150" spans="1:3" x14ac:dyDescent="0.25">
      <c r="A150" s="35" t="s">
        <v>3022</v>
      </c>
      <c r="B150" s="35" t="s">
        <v>3233</v>
      </c>
      <c r="C150" s="35" t="s">
        <v>3228</v>
      </c>
    </row>
    <row r="151" spans="1:3" x14ac:dyDescent="0.25">
      <c r="A151" s="35" t="s">
        <v>3022</v>
      </c>
      <c r="B151" s="35" t="s">
        <v>3232</v>
      </c>
      <c r="C151" s="35" t="s">
        <v>3228</v>
      </c>
    </row>
    <row r="152" spans="1:3" x14ac:dyDescent="0.25">
      <c r="A152" s="35" t="s">
        <v>3022</v>
      </c>
      <c r="B152" s="35" t="s">
        <v>3231</v>
      </c>
      <c r="C152" s="35" t="s">
        <v>3228</v>
      </c>
    </row>
    <row r="153" spans="1:3" x14ac:dyDescent="0.25">
      <c r="A153" s="35" t="s">
        <v>3022</v>
      </c>
      <c r="B153" s="35" t="s">
        <v>3230</v>
      </c>
      <c r="C153" s="35" t="s">
        <v>3228</v>
      </c>
    </row>
    <row r="154" spans="1:3" x14ac:dyDescent="0.25">
      <c r="A154" s="35" t="s">
        <v>3022</v>
      </c>
      <c r="B154" s="35" t="s">
        <v>3229</v>
      </c>
      <c r="C154" s="35" t="s">
        <v>3228</v>
      </c>
    </row>
    <row r="155" spans="1:3" x14ac:dyDescent="0.25">
      <c r="A155" s="35" t="s">
        <v>3022</v>
      </c>
      <c r="B155" s="35" t="s">
        <v>3227</v>
      </c>
      <c r="C155" s="35" t="s">
        <v>3221</v>
      </c>
    </row>
    <row r="156" spans="1:3" x14ac:dyDescent="0.25">
      <c r="A156" s="35" t="s">
        <v>3022</v>
      </c>
      <c r="B156" s="35" t="s">
        <v>3226</v>
      </c>
      <c r="C156" s="35" t="s">
        <v>3221</v>
      </c>
    </row>
    <row r="157" spans="1:3" x14ac:dyDescent="0.25">
      <c r="A157" s="35" t="s">
        <v>3022</v>
      </c>
      <c r="B157" s="35" t="s">
        <v>3225</v>
      </c>
      <c r="C157" s="35" t="s">
        <v>3221</v>
      </c>
    </row>
    <row r="158" spans="1:3" x14ac:dyDescent="0.25">
      <c r="A158" s="35" t="s">
        <v>3022</v>
      </c>
      <c r="B158" s="35" t="s">
        <v>3224</v>
      </c>
      <c r="C158" s="35" t="s">
        <v>3221</v>
      </c>
    </row>
    <row r="159" spans="1:3" x14ac:dyDescent="0.25">
      <c r="A159" s="35" t="s">
        <v>3022</v>
      </c>
      <c r="B159" s="35" t="s">
        <v>3223</v>
      </c>
      <c r="C159" s="35" t="s">
        <v>3221</v>
      </c>
    </row>
    <row r="160" spans="1:3" x14ac:dyDescent="0.25">
      <c r="A160" s="35" t="s">
        <v>3022</v>
      </c>
      <c r="B160" s="35" t="s">
        <v>3222</v>
      </c>
      <c r="C160" s="35" t="s">
        <v>3221</v>
      </c>
    </row>
    <row r="161" spans="1:3" x14ac:dyDescent="0.25">
      <c r="A161" s="35" t="s">
        <v>3022</v>
      </c>
      <c r="B161" s="35" t="s">
        <v>3220</v>
      </c>
      <c r="C161" s="35" t="s">
        <v>3219</v>
      </c>
    </row>
    <row r="162" spans="1:3" x14ac:dyDescent="0.25">
      <c r="A162" s="35" t="s">
        <v>3022</v>
      </c>
      <c r="B162" s="35" t="s">
        <v>3218</v>
      </c>
      <c r="C162" s="35" t="s">
        <v>3217</v>
      </c>
    </row>
    <row r="163" spans="1:3" x14ac:dyDescent="0.25">
      <c r="A163" s="35" t="s">
        <v>3022</v>
      </c>
      <c r="B163" s="35" t="s">
        <v>3216</v>
      </c>
      <c r="C163" s="35" t="s">
        <v>3213</v>
      </c>
    </row>
    <row r="164" spans="1:3" x14ac:dyDescent="0.25">
      <c r="A164" s="35" t="s">
        <v>3022</v>
      </c>
      <c r="B164" s="35" t="s">
        <v>3215</v>
      </c>
      <c r="C164" s="35" t="s">
        <v>3213</v>
      </c>
    </row>
    <row r="165" spans="1:3" x14ac:dyDescent="0.25">
      <c r="A165" s="35" t="s">
        <v>3022</v>
      </c>
      <c r="B165" s="35" t="s">
        <v>3214</v>
      </c>
      <c r="C165" s="35" t="s">
        <v>3213</v>
      </c>
    </row>
    <row r="166" spans="1:3" x14ac:dyDescent="0.25">
      <c r="A166" s="35" t="s">
        <v>3022</v>
      </c>
      <c r="B166" s="35" t="s">
        <v>3212</v>
      </c>
      <c r="C166" s="35" t="s">
        <v>77</v>
      </c>
    </row>
    <row r="167" spans="1:3" x14ac:dyDescent="0.25">
      <c r="A167" s="35" t="s">
        <v>3022</v>
      </c>
      <c r="B167" s="35" t="s">
        <v>3211</v>
      </c>
      <c r="C167" s="35" t="s">
        <v>77</v>
      </c>
    </row>
    <row r="168" spans="1:3" x14ac:dyDescent="0.25">
      <c r="A168" s="35" t="s">
        <v>3022</v>
      </c>
      <c r="B168" s="35" t="s">
        <v>3210</v>
      </c>
      <c r="C168" s="35" t="s">
        <v>3204</v>
      </c>
    </row>
    <row r="169" spans="1:3" x14ac:dyDescent="0.25">
      <c r="A169" s="35" t="s">
        <v>3022</v>
      </c>
      <c r="B169" s="35" t="s">
        <v>3209</v>
      </c>
      <c r="C169" s="35" t="s">
        <v>3204</v>
      </c>
    </row>
    <row r="170" spans="1:3" x14ac:dyDescent="0.25">
      <c r="A170" s="35" t="s">
        <v>3022</v>
      </c>
      <c r="B170" s="35" t="s">
        <v>3208</v>
      </c>
      <c r="C170" s="35" t="s">
        <v>3204</v>
      </c>
    </row>
    <row r="171" spans="1:3" x14ac:dyDescent="0.25">
      <c r="A171" s="35" t="s">
        <v>3022</v>
      </c>
      <c r="B171" s="35" t="s">
        <v>3207</v>
      </c>
      <c r="C171" s="35" t="s">
        <v>3204</v>
      </c>
    </row>
    <row r="172" spans="1:3" x14ac:dyDescent="0.25">
      <c r="A172" s="35" t="s">
        <v>3022</v>
      </c>
      <c r="B172" s="35" t="s">
        <v>3206</v>
      </c>
      <c r="C172" s="35" t="s">
        <v>3204</v>
      </c>
    </row>
    <row r="173" spans="1:3" x14ac:dyDescent="0.25">
      <c r="A173" s="35" t="s">
        <v>3022</v>
      </c>
      <c r="B173" s="35" t="s">
        <v>3205</v>
      </c>
      <c r="C173" s="35" t="s">
        <v>3204</v>
      </c>
    </row>
    <row r="174" spans="1:3" x14ac:dyDescent="0.25">
      <c r="A174" s="35" t="s">
        <v>3022</v>
      </c>
      <c r="B174" s="35" t="s">
        <v>3203</v>
      </c>
      <c r="C174" s="35" t="s">
        <v>3200</v>
      </c>
    </row>
    <row r="175" spans="1:3" x14ac:dyDescent="0.25">
      <c r="A175" s="35" t="s">
        <v>3022</v>
      </c>
      <c r="B175" s="35" t="s">
        <v>3202</v>
      </c>
      <c r="C175" s="35" t="s">
        <v>3200</v>
      </c>
    </row>
    <row r="176" spans="1:3" x14ac:dyDescent="0.25">
      <c r="A176" s="35" t="s">
        <v>3022</v>
      </c>
      <c r="B176" s="35" t="s">
        <v>3201</v>
      </c>
      <c r="C176" s="35" t="s">
        <v>3200</v>
      </c>
    </row>
    <row r="177" spans="1:3" x14ac:dyDescent="0.25">
      <c r="A177" s="35" t="s">
        <v>3022</v>
      </c>
      <c r="B177" s="35" t="s">
        <v>3199</v>
      </c>
      <c r="C177" s="35" t="s">
        <v>3198</v>
      </c>
    </row>
    <row r="178" spans="1:3" x14ac:dyDescent="0.25">
      <c r="A178" s="35" t="s">
        <v>3022</v>
      </c>
      <c r="B178" s="35" t="s">
        <v>3197</v>
      </c>
      <c r="C178" s="35" t="s">
        <v>3188</v>
      </c>
    </row>
    <row r="179" spans="1:3" x14ac:dyDescent="0.25">
      <c r="A179" s="35" t="s">
        <v>3022</v>
      </c>
      <c r="B179" s="35" t="s">
        <v>3196</v>
      </c>
      <c r="C179" s="35" t="s">
        <v>3188</v>
      </c>
    </row>
    <row r="180" spans="1:3" x14ac:dyDescent="0.25">
      <c r="A180" s="35" t="s">
        <v>3022</v>
      </c>
      <c r="B180" s="35" t="s">
        <v>3195</v>
      </c>
      <c r="C180" s="35" t="s">
        <v>3188</v>
      </c>
    </row>
    <row r="181" spans="1:3" x14ac:dyDescent="0.25">
      <c r="A181" s="35" t="s">
        <v>3022</v>
      </c>
      <c r="B181" s="35" t="s">
        <v>3194</v>
      </c>
      <c r="C181" s="35" t="s">
        <v>3188</v>
      </c>
    </row>
    <row r="182" spans="1:3" x14ac:dyDescent="0.25">
      <c r="A182" s="35" t="s">
        <v>3022</v>
      </c>
      <c r="B182" s="35" t="s">
        <v>3193</v>
      </c>
      <c r="C182" s="35" t="s">
        <v>3188</v>
      </c>
    </row>
    <row r="183" spans="1:3" x14ac:dyDescent="0.25">
      <c r="A183" s="35" t="s">
        <v>3022</v>
      </c>
      <c r="B183" s="35" t="s">
        <v>3192</v>
      </c>
      <c r="C183" s="35" t="s">
        <v>3188</v>
      </c>
    </row>
    <row r="184" spans="1:3" x14ac:dyDescent="0.25">
      <c r="A184" s="35" t="s">
        <v>3022</v>
      </c>
      <c r="B184" s="35" t="s">
        <v>3191</v>
      </c>
      <c r="C184" s="35" t="s">
        <v>3188</v>
      </c>
    </row>
    <row r="185" spans="1:3" x14ac:dyDescent="0.25">
      <c r="A185" s="35" t="s">
        <v>3022</v>
      </c>
      <c r="B185" s="35" t="s">
        <v>3190</v>
      </c>
      <c r="C185" s="35" t="s">
        <v>3188</v>
      </c>
    </row>
    <row r="186" spans="1:3" x14ac:dyDescent="0.25">
      <c r="A186" s="35" t="s">
        <v>3022</v>
      </c>
      <c r="B186" s="35" t="s">
        <v>3189</v>
      </c>
      <c r="C186" s="35" t="s">
        <v>3188</v>
      </c>
    </row>
    <row r="187" spans="1:3" x14ac:dyDescent="0.25">
      <c r="A187" s="35" t="s">
        <v>3022</v>
      </c>
      <c r="B187" s="35" t="s">
        <v>3187</v>
      </c>
      <c r="C187" s="35" t="s">
        <v>3186</v>
      </c>
    </row>
    <row r="188" spans="1:3" x14ac:dyDescent="0.25">
      <c r="A188" s="35" t="s">
        <v>3022</v>
      </c>
      <c r="B188" s="35" t="s">
        <v>3185</v>
      </c>
      <c r="C188" s="35" t="s">
        <v>3184</v>
      </c>
    </row>
    <row r="189" spans="1:3" x14ac:dyDescent="0.25">
      <c r="A189" s="35" t="s">
        <v>3022</v>
      </c>
      <c r="B189" s="35" t="s">
        <v>3183</v>
      </c>
      <c r="C189" s="35" t="s">
        <v>3181</v>
      </c>
    </row>
    <row r="190" spans="1:3" x14ac:dyDescent="0.25">
      <c r="A190" s="35" t="s">
        <v>3022</v>
      </c>
      <c r="B190" s="35" t="s">
        <v>3182</v>
      </c>
      <c r="C190" s="35" t="s">
        <v>3181</v>
      </c>
    </row>
    <row r="191" spans="1:3" x14ac:dyDescent="0.25">
      <c r="A191" s="35" t="s">
        <v>3022</v>
      </c>
      <c r="B191" s="35" t="s">
        <v>3180</v>
      </c>
      <c r="C191" s="35" t="s">
        <v>3179</v>
      </c>
    </row>
    <row r="192" spans="1:3" x14ac:dyDescent="0.25">
      <c r="A192" s="35" t="s">
        <v>3022</v>
      </c>
      <c r="B192" s="35" t="s">
        <v>3178</v>
      </c>
      <c r="C192" s="35" t="s">
        <v>3169</v>
      </c>
    </row>
    <row r="193" spans="1:3" x14ac:dyDescent="0.25">
      <c r="A193" s="35" t="s">
        <v>3022</v>
      </c>
      <c r="B193" s="35" t="s">
        <v>3177</v>
      </c>
      <c r="C193" s="35" t="s">
        <v>3169</v>
      </c>
    </row>
    <row r="194" spans="1:3" x14ac:dyDescent="0.25">
      <c r="A194" s="35" t="s">
        <v>3022</v>
      </c>
      <c r="B194" s="35" t="s">
        <v>3176</v>
      </c>
      <c r="C194" s="35" t="s">
        <v>3169</v>
      </c>
    </row>
    <row r="195" spans="1:3" x14ac:dyDescent="0.25">
      <c r="A195" s="35" t="s">
        <v>3022</v>
      </c>
      <c r="B195" s="35" t="s">
        <v>1334</v>
      </c>
      <c r="C195" s="35" t="s">
        <v>3169</v>
      </c>
    </row>
    <row r="196" spans="1:3" x14ac:dyDescent="0.25">
      <c r="A196" s="35" t="s">
        <v>3022</v>
      </c>
      <c r="B196" s="35" t="s">
        <v>3175</v>
      </c>
      <c r="C196" s="35" t="s">
        <v>3169</v>
      </c>
    </row>
    <row r="197" spans="1:3" x14ac:dyDescent="0.25">
      <c r="A197" s="35" t="s">
        <v>3022</v>
      </c>
      <c r="B197" s="35" t="s">
        <v>3174</v>
      </c>
      <c r="C197" s="35" t="s">
        <v>3169</v>
      </c>
    </row>
    <row r="198" spans="1:3" x14ac:dyDescent="0.25">
      <c r="A198" s="35" t="s">
        <v>3022</v>
      </c>
      <c r="B198" s="35" t="s">
        <v>3173</v>
      </c>
      <c r="C198" s="35" t="s">
        <v>3169</v>
      </c>
    </row>
    <row r="199" spans="1:3" x14ac:dyDescent="0.25">
      <c r="A199" s="35" t="s">
        <v>3022</v>
      </c>
      <c r="B199" s="35" t="s">
        <v>3172</v>
      </c>
      <c r="C199" s="35" t="s">
        <v>3169</v>
      </c>
    </row>
    <row r="200" spans="1:3" x14ac:dyDescent="0.25">
      <c r="A200" s="35" t="s">
        <v>3022</v>
      </c>
      <c r="B200" s="35" t="s">
        <v>3171</v>
      </c>
      <c r="C200" s="35" t="s">
        <v>3169</v>
      </c>
    </row>
    <row r="201" spans="1:3" x14ac:dyDescent="0.25">
      <c r="A201" s="35" t="s">
        <v>3022</v>
      </c>
      <c r="B201" s="35" t="s">
        <v>3170</v>
      </c>
      <c r="C201" s="35" t="s">
        <v>3169</v>
      </c>
    </row>
    <row r="202" spans="1:3" x14ac:dyDescent="0.25">
      <c r="A202" s="35" t="s">
        <v>3022</v>
      </c>
      <c r="B202" s="35" t="s">
        <v>1538</v>
      </c>
      <c r="C202" s="35" t="s">
        <v>3169</v>
      </c>
    </row>
    <row r="203" spans="1:3" x14ac:dyDescent="0.25">
      <c r="A203" s="35" t="s">
        <v>3022</v>
      </c>
      <c r="B203" s="35" t="s">
        <v>1531</v>
      </c>
      <c r="C203" s="35" t="s">
        <v>3166</v>
      </c>
    </row>
    <row r="204" spans="1:3" x14ac:dyDescent="0.25">
      <c r="A204" s="35" t="s">
        <v>3022</v>
      </c>
      <c r="B204" s="35" t="s">
        <v>3168</v>
      </c>
      <c r="C204" s="35" t="s">
        <v>3166</v>
      </c>
    </row>
    <row r="205" spans="1:3" x14ac:dyDescent="0.25">
      <c r="A205" s="35" t="s">
        <v>3022</v>
      </c>
      <c r="B205" s="35" t="s">
        <v>3167</v>
      </c>
      <c r="C205" s="35" t="s">
        <v>3166</v>
      </c>
    </row>
    <row r="206" spans="1:3" x14ac:dyDescent="0.25">
      <c r="A206" s="35" t="s">
        <v>3022</v>
      </c>
      <c r="B206" s="35" t="s">
        <v>1841</v>
      </c>
      <c r="C206" s="35" t="s">
        <v>3166</v>
      </c>
    </row>
    <row r="207" spans="1:3" x14ac:dyDescent="0.25">
      <c r="A207" s="35" t="s">
        <v>3022</v>
      </c>
      <c r="B207" s="35" t="s">
        <v>3165</v>
      </c>
      <c r="C207" s="35" t="s">
        <v>3164</v>
      </c>
    </row>
    <row r="208" spans="1:3" x14ac:dyDescent="0.25">
      <c r="A208" s="35" t="s">
        <v>3022</v>
      </c>
      <c r="B208" s="35" t="s">
        <v>3163</v>
      </c>
      <c r="C208" s="35" t="s">
        <v>3162</v>
      </c>
    </row>
    <row r="209" spans="1:3" x14ac:dyDescent="0.25">
      <c r="A209" s="35" t="s">
        <v>3022</v>
      </c>
      <c r="B209" s="35" t="s">
        <v>3161</v>
      </c>
      <c r="C209" s="35" t="s">
        <v>3160</v>
      </c>
    </row>
    <row r="210" spans="1:3" x14ac:dyDescent="0.25">
      <c r="A210" s="35" t="s">
        <v>3022</v>
      </c>
      <c r="B210" s="35" t="s">
        <v>3159</v>
      </c>
      <c r="C210" s="35" t="s">
        <v>3153</v>
      </c>
    </row>
    <row r="211" spans="1:3" x14ac:dyDescent="0.25">
      <c r="A211" s="35" t="s">
        <v>3022</v>
      </c>
      <c r="B211" s="35" t="s">
        <v>3158</v>
      </c>
      <c r="C211" s="35" t="s">
        <v>3153</v>
      </c>
    </row>
    <row r="212" spans="1:3" x14ac:dyDescent="0.25">
      <c r="A212" s="35" t="s">
        <v>3022</v>
      </c>
      <c r="B212" s="35" t="s">
        <v>3157</v>
      </c>
      <c r="C212" s="35" t="s">
        <v>3153</v>
      </c>
    </row>
    <row r="213" spans="1:3" x14ac:dyDescent="0.25">
      <c r="A213" s="35" t="s">
        <v>3022</v>
      </c>
      <c r="B213" s="35" t="s">
        <v>3156</v>
      </c>
      <c r="C213" s="35" t="s">
        <v>3153</v>
      </c>
    </row>
    <row r="214" spans="1:3" x14ac:dyDescent="0.25">
      <c r="A214" s="35" t="s">
        <v>3022</v>
      </c>
      <c r="B214" s="35" t="s">
        <v>3155</v>
      </c>
      <c r="C214" s="35" t="s">
        <v>3153</v>
      </c>
    </row>
    <row r="215" spans="1:3" x14ac:dyDescent="0.25">
      <c r="A215" s="35" t="s">
        <v>3022</v>
      </c>
      <c r="B215" s="35" t="s">
        <v>3154</v>
      </c>
      <c r="C215" s="35" t="s">
        <v>3153</v>
      </c>
    </row>
    <row r="216" spans="1:3" x14ac:dyDescent="0.25">
      <c r="A216" s="35" t="s">
        <v>3022</v>
      </c>
      <c r="B216" s="35" t="s">
        <v>3152</v>
      </c>
      <c r="C216" s="35" t="s">
        <v>3149</v>
      </c>
    </row>
    <row r="217" spans="1:3" x14ac:dyDescent="0.25">
      <c r="A217" s="35" t="s">
        <v>3022</v>
      </c>
      <c r="B217" s="35" t="s">
        <v>493</v>
      </c>
      <c r="C217" s="35" t="s">
        <v>3149</v>
      </c>
    </row>
    <row r="218" spans="1:3" x14ac:dyDescent="0.25">
      <c r="A218" s="35" t="s">
        <v>3022</v>
      </c>
      <c r="B218" s="35" t="s">
        <v>3151</v>
      </c>
      <c r="C218" s="35" t="s">
        <v>3149</v>
      </c>
    </row>
    <row r="219" spans="1:3" x14ac:dyDescent="0.25">
      <c r="A219" s="35" t="s">
        <v>3022</v>
      </c>
      <c r="B219" s="35" t="s">
        <v>855</v>
      </c>
      <c r="C219" s="35" t="s">
        <v>3149</v>
      </c>
    </row>
    <row r="220" spans="1:3" x14ac:dyDescent="0.25">
      <c r="A220" s="35" t="s">
        <v>3022</v>
      </c>
      <c r="B220" s="35" t="s">
        <v>3150</v>
      </c>
      <c r="C220" s="35" t="s">
        <v>3149</v>
      </c>
    </row>
    <row r="221" spans="1:3" x14ac:dyDescent="0.25">
      <c r="A221" s="35" t="s">
        <v>3022</v>
      </c>
      <c r="B221" s="35" t="s">
        <v>1953</v>
      </c>
      <c r="C221" s="35" t="s">
        <v>3149</v>
      </c>
    </row>
    <row r="222" spans="1:3" x14ac:dyDescent="0.25">
      <c r="A222" s="35" t="s">
        <v>3022</v>
      </c>
      <c r="B222" s="35" t="s">
        <v>3148</v>
      </c>
      <c r="C222" s="35" t="s">
        <v>18</v>
      </c>
    </row>
    <row r="223" spans="1:3" x14ac:dyDescent="0.25">
      <c r="A223" s="35" t="s">
        <v>3022</v>
      </c>
      <c r="B223" s="35" t="s">
        <v>3147</v>
      </c>
      <c r="C223" s="35" t="s">
        <v>18</v>
      </c>
    </row>
    <row r="224" spans="1:3" x14ac:dyDescent="0.25">
      <c r="A224" s="35" t="s">
        <v>3022</v>
      </c>
      <c r="B224" s="35" t="s">
        <v>3146</v>
      </c>
      <c r="C224" s="35" t="s">
        <v>3138</v>
      </c>
    </row>
    <row r="225" spans="1:3" x14ac:dyDescent="0.25">
      <c r="A225" s="35" t="s">
        <v>3022</v>
      </c>
      <c r="B225" s="35" t="s">
        <v>3145</v>
      </c>
      <c r="C225" s="35" t="s">
        <v>3138</v>
      </c>
    </row>
    <row r="226" spans="1:3" x14ac:dyDescent="0.25">
      <c r="A226" s="35" t="s">
        <v>3022</v>
      </c>
      <c r="B226" s="35" t="s">
        <v>3144</v>
      </c>
      <c r="C226" s="35" t="s">
        <v>3138</v>
      </c>
    </row>
    <row r="227" spans="1:3" x14ac:dyDescent="0.25">
      <c r="A227" s="35" t="s">
        <v>3022</v>
      </c>
      <c r="B227" s="35" t="s">
        <v>3143</v>
      </c>
      <c r="C227" s="35" t="s">
        <v>3138</v>
      </c>
    </row>
    <row r="228" spans="1:3" x14ac:dyDescent="0.25">
      <c r="A228" s="35" t="s">
        <v>3022</v>
      </c>
      <c r="B228" s="35" t="s">
        <v>3142</v>
      </c>
      <c r="C228" s="35" t="s">
        <v>3138</v>
      </c>
    </row>
    <row r="229" spans="1:3" x14ac:dyDescent="0.25">
      <c r="A229" s="35" t="s">
        <v>3022</v>
      </c>
      <c r="B229" s="35" t="s">
        <v>3141</v>
      </c>
      <c r="C229" s="35" t="s">
        <v>3138</v>
      </c>
    </row>
    <row r="230" spans="1:3" x14ac:dyDescent="0.25">
      <c r="A230" s="35" t="s">
        <v>3022</v>
      </c>
      <c r="B230" s="35" t="s">
        <v>3140</v>
      </c>
      <c r="C230" s="35" t="s">
        <v>3138</v>
      </c>
    </row>
    <row r="231" spans="1:3" x14ac:dyDescent="0.25">
      <c r="A231" s="35" t="s">
        <v>3022</v>
      </c>
      <c r="B231" s="35" t="s">
        <v>3139</v>
      </c>
      <c r="C231" s="35" t="s">
        <v>3138</v>
      </c>
    </row>
    <row r="232" spans="1:3" x14ac:dyDescent="0.25">
      <c r="A232" s="35" t="s">
        <v>3022</v>
      </c>
      <c r="B232" s="35" t="s">
        <v>3137</v>
      </c>
      <c r="C232" s="35" t="s">
        <v>3136</v>
      </c>
    </row>
    <row r="233" spans="1:3" x14ac:dyDescent="0.25">
      <c r="A233" s="35" t="s">
        <v>3022</v>
      </c>
      <c r="B233" s="35" t="s">
        <v>3135</v>
      </c>
      <c r="C233" s="35" t="s">
        <v>3132</v>
      </c>
    </row>
    <row r="234" spans="1:3" x14ac:dyDescent="0.25">
      <c r="A234" s="35" t="s">
        <v>3022</v>
      </c>
      <c r="B234" s="35" t="s">
        <v>3134</v>
      </c>
      <c r="C234" s="35" t="s">
        <v>3132</v>
      </c>
    </row>
    <row r="235" spans="1:3" x14ac:dyDescent="0.25">
      <c r="A235" s="35" t="s">
        <v>3022</v>
      </c>
      <c r="B235" s="35" t="s">
        <v>3133</v>
      </c>
      <c r="C235" s="35" t="s">
        <v>3132</v>
      </c>
    </row>
    <row r="236" spans="1:3" x14ac:dyDescent="0.25">
      <c r="A236" s="35" t="s">
        <v>3022</v>
      </c>
      <c r="B236" s="35" t="s">
        <v>3131</v>
      </c>
      <c r="C236" s="35" t="s">
        <v>3127</v>
      </c>
    </row>
    <row r="237" spans="1:3" x14ac:dyDescent="0.25">
      <c r="A237" s="35" t="s">
        <v>3022</v>
      </c>
      <c r="B237" s="35" t="s">
        <v>3130</v>
      </c>
      <c r="C237" s="35" t="s">
        <v>3127</v>
      </c>
    </row>
    <row r="238" spans="1:3" x14ac:dyDescent="0.25">
      <c r="A238" s="35" t="s">
        <v>3022</v>
      </c>
      <c r="B238" s="35" t="s">
        <v>3129</v>
      </c>
      <c r="C238" s="35" t="s">
        <v>3127</v>
      </c>
    </row>
    <row r="239" spans="1:3" x14ac:dyDescent="0.25">
      <c r="A239" s="35" t="s">
        <v>3022</v>
      </c>
      <c r="B239" s="35" t="s">
        <v>3128</v>
      </c>
      <c r="C239" s="35" t="s">
        <v>3127</v>
      </c>
    </row>
    <row r="240" spans="1:3" x14ac:dyDescent="0.25">
      <c r="A240" s="35" t="s">
        <v>3022</v>
      </c>
      <c r="B240" s="35" t="s">
        <v>3126</v>
      </c>
      <c r="C240" s="35" t="s">
        <v>3124</v>
      </c>
    </row>
    <row r="241" spans="1:3" x14ac:dyDescent="0.25">
      <c r="A241" s="35" t="s">
        <v>3022</v>
      </c>
      <c r="B241" s="35" t="s">
        <v>3125</v>
      </c>
      <c r="C241" s="35" t="s">
        <v>3124</v>
      </c>
    </row>
    <row r="242" spans="1:3" x14ac:dyDescent="0.25">
      <c r="A242" s="35" t="s">
        <v>3022</v>
      </c>
      <c r="B242" s="35" t="s">
        <v>3123</v>
      </c>
      <c r="C242" s="35" t="s">
        <v>3122</v>
      </c>
    </row>
    <row r="243" spans="1:3" x14ac:dyDescent="0.25">
      <c r="A243" s="35" t="s">
        <v>3022</v>
      </c>
      <c r="B243" s="35" t="s">
        <v>3121</v>
      </c>
      <c r="C243" s="35" t="s">
        <v>3120</v>
      </c>
    </row>
    <row r="244" spans="1:3" x14ac:dyDescent="0.25">
      <c r="A244" s="35" t="s">
        <v>3022</v>
      </c>
      <c r="B244" s="35" t="s">
        <v>3119</v>
      </c>
      <c r="C244" s="35" t="s">
        <v>3112</v>
      </c>
    </row>
    <row r="245" spans="1:3" x14ac:dyDescent="0.25">
      <c r="A245" s="35" t="s">
        <v>3022</v>
      </c>
      <c r="B245" s="35" t="s">
        <v>3118</v>
      </c>
      <c r="C245" s="35" t="s">
        <v>3112</v>
      </c>
    </row>
    <row r="246" spans="1:3" x14ac:dyDescent="0.25">
      <c r="A246" s="35" t="s">
        <v>3022</v>
      </c>
      <c r="B246" s="35" t="s">
        <v>3117</v>
      </c>
      <c r="C246" s="35" t="s">
        <v>3112</v>
      </c>
    </row>
    <row r="247" spans="1:3" x14ac:dyDescent="0.25">
      <c r="A247" s="35" t="s">
        <v>3022</v>
      </c>
      <c r="B247" s="35" t="s">
        <v>3116</v>
      </c>
      <c r="C247" s="35" t="s">
        <v>3112</v>
      </c>
    </row>
    <row r="248" spans="1:3" x14ac:dyDescent="0.25">
      <c r="A248" s="35" t="s">
        <v>3022</v>
      </c>
      <c r="B248" s="35" t="s">
        <v>3115</v>
      </c>
      <c r="C248" s="35" t="s">
        <v>3112</v>
      </c>
    </row>
    <row r="249" spans="1:3" x14ac:dyDescent="0.25">
      <c r="A249" s="35" t="s">
        <v>3022</v>
      </c>
      <c r="B249" s="35" t="s">
        <v>3114</v>
      </c>
      <c r="C249" s="35" t="s">
        <v>3112</v>
      </c>
    </row>
    <row r="250" spans="1:3" x14ac:dyDescent="0.25">
      <c r="A250" s="35" t="s">
        <v>3022</v>
      </c>
      <c r="B250" s="35" t="s">
        <v>3113</v>
      </c>
      <c r="C250" s="35" t="s">
        <v>3112</v>
      </c>
    </row>
    <row r="251" spans="1:3" x14ac:dyDescent="0.25">
      <c r="A251" s="35" t="s">
        <v>3022</v>
      </c>
      <c r="B251" s="35" t="s">
        <v>3111</v>
      </c>
      <c r="C251" s="35" t="s">
        <v>3108</v>
      </c>
    </row>
    <row r="252" spans="1:3" x14ac:dyDescent="0.25">
      <c r="A252" s="35" t="s">
        <v>3022</v>
      </c>
      <c r="B252" s="35" t="s">
        <v>3110</v>
      </c>
      <c r="C252" s="35" t="s">
        <v>3108</v>
      </c>
    </row>
    <row r="253" spans="1:3" x14ac:dyDescent="0.25">
      <c r="A253" s="35" t="s">
        <v>3022</v>
      </c>
      <c r="B253" s="35" t="s">
        <v>3109</v>
      </c>
      <c r="C253" s="35" t="s">
        <v>3108</v>
      </c>
    </row>
    <row r="254" spans="1:3" x14ac:dyDescent="0.25">
      <c r="A254" s="35" t="s">
        <v>3022</v>
      </c>
      <c r="B254" s="35" t="s">
        <v>3107</v>
      </c>
      <c r="C254" s="35" t="s">
        <v>3098</v>
      </c>
    </row>
    <row r="255" spans="1:3" x14ac:dyDescent="0.25">
      <c r="A255" s="35" t="s">
        <v>3022</v>
      </c>
      <c r="B255" s="35" t="s">
        <v>3106</v>
      </c>
      <c r="C255" s="35" t="s">
        <v>3098</v>
      </c>
    </row>
    <row r="256" spans="1:3" x14ac:dyDescent="0.25">
      <c r="A256" s="35" t="s">
        <v>3022</v>
      </c>
      <c r="B256" s="35" t="s">
        <v>3105</v>
      </c>
      <c r="C256" s="35" t="s">
        <v>3098</v>
      </c>
    </row>
    <row r="257" spans="1:3" x14ac:dyDescent="0.25">
      <c r="A257" s="35" t="s">
        <v>3022</v>
      </c>
      <c r="B257" s="35" t="s">
        <v>3104</v>
      </c>
      <c r="C257" s="35" t="s">
        <v>3098</v>
      </c>
    </row>
    <row r="258" spans="1:3" x14ac:dyDescent="0.25">
      <c r="A258" s="35" t="s">
        <v>3022</v>
      </c>
      <c r="B258" s="35" t="s">
        <v>3103</v>
      </c>
      <c r="C258" s="35" t="s">
        <v>3098</v>
      </c>
    </row>
    <row r="259" spans="1:3" x14ac:dyDescent="0.25">
      <c r="A259" s="35" t="s">
        <v>3022</v>
      </c>
      <c r="B259" s="35" t="s">
        <v>3102</v>
      </c>
      <c r="C259" s="35" t="s">
        <v>3098</v>
      </c>
    </row>
    <row r="260" spans="1:3" x14ac:dyDescent="0.25">
      <c r="A260" s="35" t="s">
        <v>3022</v>
      </c>
      <c r="B260" s="35" t="s">
        <v>3101</v>
      </c>
      <c r="C260" s="35" t="s">
        <v>3098</v>
      </c>
    </row>
    <row r="261" spans="1:3" x14ac:dyDescent="0.25">
      <c r="A261" s="35" t="s">
        <v>3022</v>
      </c>
      <c r="B261" s="35" t="s">
        <v>3100</v>
      </c>
      <c r="C261" s="35" t="s">
        <v>3098</v>
      </c>
    </row>
    <row r="262" spans="1:3" x14ac:dyDescent="0.25">
      <c r="A262" s="35" t="s">
        <v>3022</v>
      </c>
      <c r="B262" s="35" t="s">
        <v>3099</v>
      </c>
      <c r="C262" s="35" t="s">
        <v>3098</v>
      </c>
    </row>
    <row r="263" spans="1:3" x14ac:dyDescent="0.25">
      <c r="A263" s="35" t="s">
        <v>3022</v>
      </c>
      <c r="B263" s="35" t="s">
        <v>3097</v>
      </c>
      <c r="C263" s="35" t="s">
        <v>3093</v>
      </c>
    </row>
    <row r="264" spans="1:3" x14ac:dyDescent="0.25">
      <c r="A264" s="35" t="s">
        <v>3022</v>
      </c>
      <c r="B264" s="35" t="s">
        <v>3096</v>
      </c>
      <c r="C264" s="35" t="s">
        <v>3093</v>
      </c>
    </row>
    <row r="265" spans="1:3" x14ac:dyDescent="0.25">
      <c r="A265" s="35" t="s">
        <v>3022</v>
      </c>
      <c r="B265" s="35" t="s">
        <v>3095</v>
      </c>
      <c r="C265" s="35" t="s">
        <v>3093</v>
      </c>
    </row>
    <row r="266" spans="1:3" x14ac:dyDescent="0.25">
      <c r="A266" s="35" t="s">
        <v>3022</v>
      </c>
      <c r="B266" s="35" t="s">
        <v>3094</v>
      </c>
      <c r="C266" s="35" t="s">
        <v>3093</v>
      </c>
    </row>
    <row r="267" spans="1:3" x14ac:dyDescent="0.25">
      <c r="A267" s="35" t="s">
        <v>3022</v>
      </c>
      <c r="B267" s="35" t="s">
        <v>3092</v>
      </c>
      <c r="C267" s="35" t="s">
        <v>3085</v>
      </c>
    </row>
    <row r="268" spans="1:3" x14ac:dyDescent="0.25">
      <c r="A268" s="35" t="s">
        <v>3022</v>
      </c>
      <c r="B268" s="35" t="s">
        <v>3091</v>
      </c>
      <c r="C268" s="35" t="s">
        <v>3085</v>
      </c>
    </row>
    <row r="269" spans="1:3" x14ac:dyDescent="0.25">
      <c r="A269" s="35" t="s">
        <v>3022</v>
      </c>
      <c r="B269" s="35" t="s">
        <v>3090</v>
      </c>
      <c r="C269" s="35" t="s">
        <v>3085</v>
      </c>
    </row>
    <row r="270" spans="1:3" x14ac:dyDescent="0.25">
      <c r="A270" s="35" t="s">
        <v>3022</v>
      </c>
      <c r="B270" s="35" t="s">
        <v>3089</v>
      </c>
      <c r="C270" s="35" t="s">
        <v>3085</v>
      </c>
    </row>
    <row r="271" spans="1:3" x14ac:dyDescent="0.25">
      <c r="A271" s="35" t="s">
        <v>3022</v>
      </c>
      <c r="B271" s="35" t="s">
        <v>3088</v>
      </c>
      <c r="C271" s="35" t="s">
        <v>3085</v>
      </c>
    </row>
    <row r="272" spans="1:3" x14ac:dyDescent="0.25">
      <c r="A272" s="35" t="s">
        <v>3022</v>
      </c>
      <c r="B272" s="35" t="s">
        <v>3087</v>
      </c>
      <c r="C272" s="35" t="s">
        <v>3085</v>
      </c>
    </row>
    <row r="273" spans="1:3" x14ac:dyDescent="0.25">
      <c r="A273" s="35" t="s">
        <v>3022</v>
      </c>
      <c r="B273" s="35" t="s">
        <v>3086</v>
      </c>
      <c r="C273" s="35" t="s">
        <v>3085</v>
      </c>
    </row>
    <row r="274" spans="1:3" x14ac:dyDescent="0.25">
      <c r="A274" s="35" t="s">
        <v>3022</v>
      </c>
      <c r="B274" s="35" t="s">
        <v>3084</v>
      </c>
      <c r="C274" s="35" t="s">
        <v>3082</v>
      </c>
    </row>
    <row r="275" spans="1:3" x14ac:dyDescent="0.25">
      <c r="A275" s="35" t="s">
        <v>3022</v>
      </c>
      <c r="B275" s="35" t="s">
        <v>3083</v>
      </c>
      <c r="C275" s="35" t="s">
        <v>3082</v>
      </c>
    </row>
    <row r="276" spans="1:3" x14ac:dyDescent="0.25">
      <c r="A276" s="35" t="s">
        <v>3022</v>
      </c>
      <c r="B276" s="35" t="s">
        <v>3081</v>
      </c>
      <c r="C276" s="35" t="s">
        <v>3079</v>
      </c>
    </row>
    <row r="277" spans="1:3" x14ac:dyDescent="0.25">
      <c r="A277" s="35" t="s">
        <v>3022</v>
      </c>
      <c r="B277" s="35" t="s">
        <v>3080</v>
      </c>
      <c r="C277" s="35" t="s">
        <v>3079</v>
      </c>
    </row>
    <row r="278" spans="1:3" x14ac:dyDescent="0.25">
      <c r="A278" s="35" t="s">
        <v>3022</v>
      </c>
      <c r="B278" s="35" t="s">
        <v>3078</v>
      </c>
      <c r="C278" s="35" t="s">
        <v>3077</v>
      </c>
    </row>
    <row r="279" spans="1:3" x14ac:dyDescent="0.25">
      <c r="A279" s="35" t="s">
        <v>3022</v>
      </c>
      <c r="B279" s="35" t="s">
        <v>3076</v>
      </c>
      <c r="C279" s="35" t="s">
        <v>3074</v>
      </c>
    </row>
    <row r="280" spans="1:3" x14ac:dyDescent="0.25">
      <c r="A280" s="35" t="s">
        <v>3022</v>
      </c>
      <c r="B280" s="35" t="s">
        <v>3075</v>
      </c>
      <c r="C280" s="35" t="s">
        <v>3074</v>
      </c>
    </row>
    <row r="281" spans="1:3" x14ac:dyDescent="0.25">
      <c r="A281" s="35" t="s">
        <v>3022</v>
      </c>
      <c r="B281" s="35" t="s">
        <v>3073</v>
      </c>
      <c r="C281" s="35" t="s">
        <v>3066</v>
      </c>
    </row>
    <row r="282" spans="1:3" x14ac:dyDescent="0.25">
      <c r="A282" s="35" t="s">
        <v>3022</v>
      </c>
      <c r="B282" s="35" t="s">
        <v>3072</v>
      </c>
      <c r="C282" s="35" t="s">
        <v>3066</v>
      </c>
    </row>
    <row r="283" spans="1:3" x14ac:dyDescent="0.25">
      <c r="A283" s="35" t="s">
        <v>3022</v>
      </c>
      <c r="B283" s="35" t="s">
        <v>3071</v>
      </c>
      <c r="C283" s="35" t="s">
        <v>3066</v>
      </c>
    </row>
    <row r="284" spans="1:3" x14ac:dyDescent="0.25">
      <c r="A284" s="35" t="s">
        <v>3022</v>
      </c>
      <c r="B284" s="35" t="s">
        <v>3070</v>
      </c>
      <c r="C284" s="35" t="s">
        <v>3066</v>
      </c>
    </row>
    <row r="285" spans="1:3" x14ac:dyDescent="0.25">
      <c r="A285" s="35" t="s">
        <v>3022</v>
      </c>
      <c r="B285" s="35" t="s">
        <v>3069</v>
      </c>
      <c r="C285" s="35" t="s">
        <v>3066</v>
      </c>
    </row>
    <row r="286" spans="1:3" x14ac:dyDescent="0.25">
      <c r="A286" s="35" t="s">
        <v>3022</v>
      </c>
      <c r="B286" s="35" t="s">
        <v>3068</v>
      </c>
      <c r="C286" s="35" t="s">
        <v>3066</v>
      </c>
    </row>
    <row r="287" spans="1:3" x14ac:dyDescent="0.25">
      <c r="A287" s="35" t="s">
        <v>3022</v>
      </c>
      <c r="B287" s="35" t="s">
        <v>3067</v>
      </c>
      <c r="C287" s="35" t="s">
        <v>3066</v>
      </c>
    </row>
    <row r="288" spans="1:3" x14ac:dyDescent="0.25">
      <c r="A288" s="35" t="s">
        <v>3022</v>
      </c>
      <c r="B288" s="35" t="s">
        <v>3065</v>
      </c>
      <c r="C288" s="35" t="s">
        <v>3056</v>
      </c>
    </row>
    <row r="289" spans="1:3" x14ac:dyDescent="0.25">
      <c r="A289" s="35" t="s">
        <v>3022</v>
      </c>
      <c r="B289" s="35" t="s">
        <v>3064</v>
      </c>
      <c r="C289" s="35" t="s">
        <v>3056</v>
      </c>
    </row>
    <row r="290" spans="1:3" x14ac:dyDescent="0.25">
      <c r="A290" s="35" t="s">
        <v>3022</v>
      </c>
      <c r="B290" s="35" t="s">
        <v>3063</v>
      </c>
      <c r="C290" s="35" t="s">
        <v>3056</v>
      </c>
    </row>
    <row r="291" spans="1:3" x14ac:dyDescent="0.25">
      <c r="A291" s="35" t="s">
        <v>3022</v>
      </c>
      <c r="B291" s="35" t="s">
        <v>3062</v>
      </c>
      <c r="C291" s="35" t="s">
        <v>3056</v>
      </c>
    </row>
    <row r="292" spans="1:3" x14ac:dyDescent="0.25">
      <c r="A292" s="35" t="s">
        <v>3022</v>
      </c>
      <c r="B292" s="35" t="s">
        <v>3061</v>
      </c>
      <c r="C292" s="35" t="s">
        <v>3056</v>
      </c>
    </row>
    <row r="293" spans="1:3" x14ac:dyDescent="0.25">
      <c r="A293" s="35" t="s">
        <v>3022</v>
      </c>
      <c r="B293" s="35" t="s">
        <v>3060</v>
      </c>
      <c r="C293" s="35" t="s">
        <v>3056</v>
      </c>
    </row>
    <row r="294" spans="1:3" x14ac:dyDescent="0.25">
      <c r="A294" s="35" t="s">
        <v>3022</v>
      </c>
      <c r="B294" s="35" t="s">
        <v>3059</v>
      </c>
      <c r="C294" s="35" t="s">
        <v>3056</v>
      </c>
    </row>
    <row r="295" spans="1:3" x14ac:dyDescent="0.25">
      <c r="A295" s="35" t="s">
        <v>3022</v>
      </c>
      <c r="B295" s="35" t="s">
        <v>3058</v>
      </c>
      <c r="C295" s="35" t="s">
        <v>3056</v>
      </c>
    </row>
    <row r="296" spans="1:3" x14ac:dyDescent="0.25">
      <c r="A296" s="35" t="s">
        <v>3022</v>
      </c>
      <c r="B296" s="35" t="s">
        <v>3057</v>
      </c>
      <c r="C296" s="35" t="s">
        <v>3056</v>
      </c>
    </row>
    <row r="297" spans="1:3" x14ac:dyDescent="0.25">
      <c r="A297" s="35" t="s">
        <v>3022</v>
      </c>
      <c r="B297" s="35" t="s">
        <v>3055</v>
      </c>
      <c r="C297" s="35" t="s">
        <v>3053</v>
      </c>
    </row>
    <row r="298" spans="1:3" x14ac:dyDescent="0.25">
      <c r="A298" s="35" t="s">
        <v>3022</v>
      </c>
      <c r="B298" s="35" t="s">
        <v>3054</v>
      </c>
      <c r="C298" s="35" t="s">
        <v>3053</v>
      </c>
    </row>
    <row r="299" spans="1:3" x14ac:dyDescent="0.25">
      <c r="A299" s="35" t="s">
        <v>3022</v>
      </c>
      <c r="B299" s="35" t="s">
        <v>3052</v>
      </c>
      <c r="C299" s="35" t="s">
        <v>3051</v>
      </c>
    </row>
    <row r="300" spans="1:3" x14ac:dyDescent="0.25">
      <c r="A300" s="35" t="s">
        <v>3022</v>
      </c>
      <c r="B300" s="35" t="s">
        <v>1037</v>
      </c>
      <c r="C300" s="35" t="s">
        <v>3049</v>
      </c>
    </row>
    <row r="301" spans="1:3" x14ac:dyDescent="0.25">
      <c r="A301" s="35" t="s">
        <v>3022</v>
      </c>
      <c r="B301" s="35" t="s">
        <v>3050</v>
      </c>
      <c r="C301" s="35" t="s">
        <v>3049</v>
      </c>
    </row>
    <row r="302" spans="1:3" x14ac:dyDescent="0.25">
      <c r="A302" s="35" t="s">
        <v>3022</v>
      </c>
      <c r="B302" s="35" t="s">
        <v>3048</v>
      </c>
      <c r="C302" s="35" t="s">
        <v>3044</v>
      </c>
    </row>
    <row r="303" spans="1:3" x14ac:dyDescent="0.25">
      <c r="A303" s="35" t="s">
        <v>3022</v>
      </c>
      <c r="B303" s="35" t="s">
        <v>3047</v>
      </c>
      <c r="C303" s="35" t="s">
        <v>3044</v>
      </c>
    </row>
    <row r="304" spans="1:3" x14ac:dyDescent="0.25">
      <c r="A304" s="35" t="s">
        <v>3022</v>
      </c>
      <c r="B304" s="35" t="s">
        <v>3046</v>
      </c>
      <c r="C304" s="35" t="s">
        <v>3044</v>
      </c>
    </row>
    <row r="305" spans="1:3" x14ac:dyDescent="0.25">
      <c r="A305" s="35" t="s">
        <v>3022</v>
      </c>
      <c r="B305" s="35" t="s">
        <v>3045</v>
      </c>
      <c r="C305" s="35" t="s">
        <v>3044</v>
      </c>
    </row>
    <row r="306" spans="1:3" x14ac:dyDescent="0.25">
      <c r="A306" s="35" t="s">
        <v>3022</v>
      </c>
      <c r="B306" s="35" t="s">
        <v>3043</v>
      </c>
      <c r="C306" s="35" t="s">
        <v>3037</v>
      </c>
    </row>
    <row r="307" spans="1:3" x14ac:dyDescent="0.25">
      <c r="A307" s="35" t="s">
        <v>3022</v>
      </c>
      <c r="B307" s="35" t="s">
        <v>3042</v>
      </c>
      <c r="C307" s="35" t="s">
        <v>3037</v>
      </c>
    </row>
    <row r="308" spans="1:3" x14ac:dyDescent="0.25">
      <c r="A308" s="35" t="s">
        <v>3022</v>
      </c>
      <c r="B308" s="35" t="s">
        <v>3041</v>
      </c>
      <c r="C308" s="35" t="s">
        <v>3037</v>
      </c>
    </row>
    <row r="309" spans="1:3" x14ac:dyDescent="0.25">
      <c r="A309" s="35" t="s">
        <v>3022</v>
      </c>
      <c r="B309" s="35" t="s">
        <v>3040</v>
      </c>
      <c r="C309" s="35" t="s">
        <v>3037</v>
      </c>
    </row>
    <row r="310" spans="1:3" x14ac:dyDescent="0.25">
      <c r="A310" s="35" t="s">
        <v>3022</v>
      </c>
      <c r="B310" s="35" t="s">
        <v>3039</v>
      </c>
      <c r="C310" s="35" t="s">
        <v>3037</v>
      </c>
    </row>
    <row r="311" spans="1:3" x14ac:dyDescent="0.25">
      <c r="A311" s="35" t="s">
        <v>3022</v>
      </c>
      <c r="B311" s="35" t="s">
        <v>3038</v>
      </c>
      <c r="C311" s="35" t="s">
        <v>3037</v>
      </c>
    </row>
    <row r="312" spans="1:3" x14ac:dyDescent="0.25">
      <c r="A312" s="35" t="s">
        <v>3022</v>
      </c>
      <c r="B312" s="35" t="s">
        <v>1296</v>
      </c>
      <c r="C312" s="35" t="s">
        <v>3036</v>
      </c>
    </row>
    <row r="313" spans="1:3" x14ac:dyDescent="0.25">
      <c r="A313" s="35" t="s">
        <v>3022</v>
      </c>
      <c r="B313" s="35" t="s">
        <v>1298</v>
      </c>
      <c r="C313" s="35" t="s">
        <v>3036</v>
      </c>
    </row>
    <row r="314" spans="1:3" x14ac:dyDescent="0.25">
      <c r="A314" s="35" t="s">
        <v>3022</v>
      </c>
      <c r="B314" s="35" t="s">
        <v>1299</v>
      </c>
      <c r="C314" s="35" t="s">
        <v>3036</v>
      </c>
    </row>
    <row r="315" spans="1:3" x14ac:dyDescent="0.25">
      <c r="A315" s="35" t="s">
        <v>3022</v>
      </c>
      <c r="B315" s="35" t="s">
        <v>1300</v>
      </c>
      <c r="C315" s="35" t="s">
        <v>3036</v>
      </c>
    </row>
    <row r="316" spans="1:3" x14ac:dyDescent="0.25">
      <c r="A316" s="35" t="s">
        <v>3022</v>
      </c>
      <c r="B316" s="35" t="s">
        <v>3035</v>
      </c>
      <c r="C316" s="35" t="s">
        <v>3034</v>
      </c>
    </row>
    <row r="317" spans="1:3" x14ac:dyDescent="0.25">
      <c r="A317" s="35" t="s">
        <v>3022</v>
      </c>
      <c r="B317" s="35" t="s">
        <v>3033</v>
      </c>
      <c r="C317" s="35" t="s">
        <v>3032</v>
      </c>
    </row>
    <row r="318" spans="1:3" x14ac:dyDescent="0.25">
      <c r="A318" s="35" t="s">
        <v>3022</v>
      </c>
      <c r="B318" s="35" t="s">
        <v>3031</v>
      </c>
      <c r="C318" s="35" t="s">
        <v>3030</v>
      </c>
    </row>
    <row r="319" spans="1:3" x14ac:dyDescent="0.25">
      <c r="A319" s="35" t="s">
        <v>3022</v>
      </c>
      <c r="B319" s="35" t="s">
        <v>3029</v>
      </c>
      <c r="C319" s="35" t="s">
        <v>3028</v>
      </c>
    </row>
    <row r="320" spans="1:3" x14ac:dyDescent="0.25">
      <c r="A320" s="35" t="s">
        <v>3022</v>
      </c>
      <c r="B320" s="35" t="s">
        <v>174</v>
      </c>
      <c r="C320" s="35" t="s">
        <v>3027</v>
      </c>
    </row>
    <row r="321" spans="1:3" x14ac:dyDescent="0.25">
      <c r="A321" s="35" t="s">
        <v>3022</v>
      </c>
      <c r="B321" s="35" t="s">
        <v>3026</v>
      </c>
      <c r="C321" s="35" t="s">
        <v>3025</v>
      </c>
    </row>
    <row r="322" spans="1:3" x14ac:dyDescent="0.25">
      <c r="A322" s="35" t="s">
        <v>3022</v>
      </c>
      <c r="B322" s="35" t="s">
        <v>3024</v>
      </c>
      <c r="C322" s="35" t="s">
        <v>3020</v>
      </c>
    </row>
    <row r="323" spans="1:3" x14ac:dyDescent="0.25">
      <c r="A323" s="35" t="s">
        <v>3022</v>
      </c>
      <c r="B323" s="35" t="s">
        <v>3023</v>
      </c>
      <c r="C323" s="35" t="s">
        <v>3020</v>
      </c>
    </row>
    <row r="324" spans="1:3" x14ac:dyDescent="0.25">
      <c r="A324" s="35" t="s">
        <v>3022</v>
      </c>
      <c r="B324" s="35" t="s">
        <v>3021</v>
      </c>
      <c r="C324" s="35" t="s">
        <v>3020</v>
      </c>
    </row>
    <row r="325" spans="1:3" x14ac:dyDescent="0.25">
      <c r="A325" s="35" t="s">
        <v>2011</v>
      </c>
      <c r="B325" s="35" t="s">
        <v>3019</v>
      </c>
      <c r="C325" s="35" t="s">
        <v>2997</v>
      </c>
    </row>
    <row r="326" spans="1:3" x14ac:dyDescent="0.25">
      <c r="A326" s="35" t="s">
        <v>2011</v>
      </c>
      <c r="B326" s="35" t="s">
        <v>3018</v>
      </c>
      <c r="C326" s="35" t="s">
        <v>2997</v>
      </c>
    </row>
    <row r="327" spans="1:3" x14ac:dyDescent="0.25">
      <c r="A327" s="35" t="s">
        <v>2011</v>
      </c>
      <c r="B327" s="35" t="s">
        <v>3017</v>
      </c>
      <c r="C327" s="35" t="s">
        <v>2997</v>
      </c>
    </row>
    <row r="328" spans="1:3" x14ac:dyDescent="0.25">
      <c r="A328" s="35" t="s">
        <v>2011</v>
      </c>
      <c r="B328" s="35" t="s">
        <v>3016</v>
      </c>
      <c r="C328" s="35" t="s">
        <v>2997</v>
      </c>
    </row>
    <row r="329" spans="1:3" x14ac:dyDescent="0.25">
      <c r="A329" s="35" t="s">
        <v>2011</v>
      </c>
      <c r="B329" s="35" t="s">
        <v>3015</v>
      </c>
      <c r="C329" s="35" t="s">
        <v>2997</v>
      </c>
    </row>
    <row r="330" spans="1:3" x14ac:dyDescent="0.25">
      <c r="A330" s="35" t="s">
        <v>2011</v>
      </c>
      <c r="B330" s="35" t="s">
        <v>3014</v>
      </c>
      <c r="C330" s="35" t="s">
        <v>2997</v>
      </c>
    </row>
    <row r="331" spans="1:3" x14ac:dyDescent="0.25">
      <c r="A331" s="35" t="s">
        <v>2011</v>
      </c>
      <c r="B331" s="35" t="s">
        <v>3013</v>
      </c>
      <c r="C331" s="35" t="s">
        <v>2997</v>
      </c>
    </row>
    <row r="332" spans="1:3" x14ac:dyDescent="0.25">
      <c r="A332" s="35" t="s">
        <v>2011</v>
      </c>
      <c r="B332" s="35" t="s">
        <v>3012</v>
      </c>
      <c r="C332" s="35" t="s">
        <v>2997</v>
      </c>
    </row>
    <row r="333" spans="1:3" x14ac:dyDescent="0.25">
      <c r="A333" s="35" t="s">
        <v>2011</v>
      </c>
      <c r="B333" s="35" t="s">
        <v>3011</v>
      </c>
      <c r="C333" s="35" t="s">
        <v>2997</v>
      </c>
    </row>
    <row r="334" spans="1:3" x14ac:dyDescent="0.25">
      <c r="A334" s="35" t="s">
        <v>2011</v>
      </c>
      <c r="B334" s="35" t="s">
        <v>3010</v>
      </c>
      <c r="C334" s="35" t="s">
        <v>2997</v>
      </c>
    </row>
    <row r="335" spans="1:3" x14ac:dyDescent="0.25">
      <c r="A335" s="35" t="s">
        <v>2011</v>
      </c>
      <c r="B335" s="35" t="s">
        <v>3009</v>
      </c>
      <c r="C335" s="35" t="s">
        <v>2997</v>
      </c>
    </row>
    <row r="336" spans="1:3" x14ac:dyDescent="0.25">
      <c r="A336" s="35" t="s">
        <v>2011</v>
      </c>
      <c r="B336" s="35" t="s">
        <v>3008</v>
      </c>
      <c r="C336" s="35" t="s">
        <v>2997</v>
      </c>
    </row>
    <row r="337" spans="1:3" x14ac:dyDescent="0.25">
      <c r="A337" s="35" t="s">
        <v>2011</v>
      </c>
      <c r="B337" s="35" t="s">
        <v>3007</v>
      </c>
      <c r="C337" s="35" t="s">
        <v>2997</v>
      </c>
    </row>
    <row r="338" spans="1:3" x14ac:dyDescent="0.25">
      <c r="A338" s="35" t="s">
        <v>2011</v>
      </c>
      <c r="B338" s="35" t="s">
        <v>3006</v>
      </c>
      <c r="C338" s="35" t="s">
        <v>2997</v>
      </c>
    </row>
    <row r="339" spans="1:3" x14ac:dyDescent="0.25">
      <c r="A339" s="35" t="s">
        <v>2011</v>
      </c>
      <c r="B339" s="35" t="s">
        <v>3005</v>
      </c>
      <c r="C339" s="35" t="s">
        <v>2997</v>
      </c>
    </row>
    <row r="340" spans="1:3" x14ac:dyDescent="0.25">
      <c r="A340" s="35" t="s">
        <v>2011</v>
      </c>
      <c r="B340" s="35" t="s">
        <v>3004</v>
      </c>
      <c r="C340" s="35" t="s">
        <v>2997</v>
      </c>
    </row>
    <row r="341" spans="1:3" x14ac:dyDescent="0.25">
      <c r="A341" s="35" t="s">
        <v>2011</v>
      </c>
      <c r="B341" s="35" t="s">
        <v>3003</v>
      </c>
      <c r="C341" s="35" t="s">
        <v>2997</v>
      </c>
    </row>
    <row r="342" spans="1:3" x14ac:dyDescent="0.25">
      <c r="A342" s="35" t="s">
        <v>2011</v>
      </c>
      <c r="B342" s="35" t="s">
        <v>3002</v>
      </c>
      <c r="C342" s="35" t="s">
        <v>2997</v>
      </c>
    </row>
    <row r="343" spans="1:3" x14ac:dyDescent="0.25">
      <c r="A343" s="35" t="s">
        <v>2011</v>
      </c>
      <c r="B343" s="35" t="s">
        <v>3001</v>
      </c>
      <c r="C343" s="35" t="s">
        <v>2997</v>
      </c>
    </row>
    <row r="344" spans="1:3" x14ac:dyDescent="0.25">
      <c r="A344" s="35" t="s">
        <v>2011</v>
      </c>
      <c r="B344" s="35" t="s">
        <v>3000</v>
      </c>
      <c r="C344" s="35" t="s">
        <v>2997</v>
      </c>
    </row>
    <row r="345" spans="1:3" x14ac:dyDescent="0.25">
      <c r="A345" s="35" t="s">
        <v>2011</v>
      </c>
      <c r="B345" s="35" t="s">
        <v>2999</v>
      </c>
      <c r="C345" s="35" t="s">
        <v>2997</v>
      </c>
    </row>
    <row r="346" spans="1:3" x14ac:dyDescent="0.25">
      <c r="A346" s="35" t="s">
        <v>2011</v>
      </c>
      <c r="B346" s="35" t="s">
        <v>2998</v>
      </c>
      <c r="C346" s="35" t="s">
        <v>2997</v>
      </c>
    </row>
    <row r="347" spans="1:3" x14ac:dyDescent="0.25">
      <c r="A347" s="35" t="s">
        <v>2011</v>
      </c>
      <c r="B347" s="35" t="s">
        <v>2996</v>
      </c>
      <c r="C347" s="35" t="s">
        <v>2995</v>
      </c>
    </row>
    <row r="348" spans="1:3" x14ac:dyDescent="0.25">
      <c r="A348" s="35" t="s">
        <v>2011</v>
      </c>
      <c r="B348" s="35" t="s">
        <v>2994</v>
      </c>
      <c r="C348" s="35" t="s">
        <v>2986</v>
      </c>
    </row>
    <row r="349" spans="1:3" x14ac:dyDescent="0.25">
      <c r="A349" s="35" t="s">
        <v>2011</v>
      </c>
      <c r="B349" s="35" t="s">
        <v>2993</v>
      </c>
      <c r="C349" s="35" t="s">
        <v>2986</v>
      </c>
    </row>
    <row r="350" spans="1:3" x14ac:dyDescent="0.25">
      <c r="A350" s="35" t="s">
        <v>2011</v>
      </c>
      <c r="B350" s="35" t="s">
        <v>1468</v>
      </c>
      <c r="C350" s="35" t="s">
        <v>2986</v>
      </c>
    </row>
    <row r="351" spans="1:3" x14ac:dyDescent="0.25">
      <c r="A351" s="35" t="s">
        <v>2011</v>
      </c>
      <c r="B351" s="35" t="s">
        <v>2992</v>
      </c>
      <c r="C351" s="35" t="s">
        <v>2986</v>
      </c>
    </row>
    <row r="352" spans="1:3" x14ac:dyDescent="0.25">
      <c r="A352" s="35" t="s">
        <v>2011</v>
      </c>
      <c r="B352" s="35" t="s">
        <v>2991</v>
      </c>
      <c r="C352" s="35" t="s">
        <v>2986</v>
      </c>
    </row>
    <row r="353" spans="1:3" x14ac:dyDescent="0.25">
      <c r="A353" s="35" t="s">
        <v>2011</v>
      </c>
      <c r="B353" s="35" t="s">
        <v>2990</v>
      </c>
      <c r="C353" s="35" t="s">
        <v>2986</v>
      </c>
    </row>
    <row r="354" spans="1:3" x14ac:dyDescent="0.25">
      <c r="A354" s="35" t="s">
        <v>2011</v>
      </c>
      <c r="B354" s="35" t="s">
        <v>2989</v>
      </c>
      <c r="C354" s="35" t="s">
        <v>2986</v>
      </c>
    </row>
    <row r="355" spans="1:3" x14ac:dyDescent="0.25">
      <c r="A355" s="35" t="s">
        <v>2011</v>
      </c>
      <c r="B355" s="35" t="s">
        <v>2988</v>
      </c>
      <c r="C355" s="35" t="s">
        <v>2986</v>
      </c>
    </row>
    <row r="356" spans="1:3" x14ac:dyDescent="0.25">
      <c r="A356" s="35" t="s">
        <v>2011</v>
      </c>
      <c r="B356" s="35" t="s">
        <v>2987</v>
      </c>
      <c r="C356" s="35" t="s">
        <v>2986</v>
      </c>
    </row>
    <row r="357" spans="1:3" x14ac:dyDescent="0.25">
      <c r="A357" s="35" t="s">
        <v>2011</v>
      </c>
      <c r="B357" s="35" t="s">
        <v>2985</v>
      </c>
      <c r="C357" s="35" t="s">
        <v>2980</v>
      </c>
    </row>
    <row r="358" spans="1:3" x14ac:dyDescent="0.25">
      <c r="A358" s="35" t="s">
        <v>2011</v>
      </c>
      <c r="B358" s="35" t="s">
        <v>2984</v>
      </c>
      <c r="C358" s="35" t="s">
        <v>2980</v>
      </c>
    </row>
    <row r="359" spans="1:3" x14ac:dyDescent="0.25">
      <c r="A359" s="35" t="s">
        <v>2011</v>
      </c>
      <c r="B359" s="35" t="s">
        <v>1360</v>
      </c>
      <c r="C359" s="35" t="s">
        <v>2980</v>
      </c>
    </row>
    <row r="360" spans="1:3" x14ac:dyDescent="0.25">
      <c r="A360" s="35" t="s">
        <v>2011</v>
      </c>
      <c r="B360" s="35" t="s">
        <v>1361</v>
      </c>
      <c r="C360" s="35" t="s">
        <v>2980</v>
      </c>
    </row>
    <row r="361" spans="1:3" x14ac:dyDescent="0.25">
      <c r="A361" s="35" t="s">
        <v>2011</v>
      </c>
      <c r="B361" s="35" t="s">
        <v>2983</v>
      </c>
      <c r="C361" s="35" t="s">
        <v>2980</v>
      </c>
    </row>
    <row r="362" spans="1:3" x14ac:dyDescent="0.25">
      <c r="A362" s="35" t="s">
        <v>2011</v>
      </c>
      <c r="B362" s="35" t="s">
        <v>2982</v>
      </c>
      <c r="C362" s="35" t="s">
        <v>2980</v>
      </c>
    </row>
    <row r="363" spans="1:3" x14ac:dyDescent="0.25">
      <c r="A363" s="35" t="s">
        <v>2011</v>
      </c>
      <c r="B363" s="35" t="s">
        <v>2981</v>
      </c>
      <c r="C363" s="35" t="s">
        <v>2980</v>
      </c>
    </row>
    <row r="364" spans="1:3" x14ac:dyDescent="0.25">
      <c r="A364" s="35" t="s">
        <v>2011</v>
      </c>
      <c r="B364" s="35" t="s">
        <v>1482</v>
      </c>
      <c r="C364" s="35" t="s">
        <v>2980</v>
      </c>
    </row>
    <row r="365" spans="1:3" x14ac:dyDescent="0.25">
      <c r="A365" s="35" t="s">
        <v>2011</v>
      </c>
      <c r="B365" s="35" t="s">
        <v>1486</v>
      </c>
      <c r="C365" s="35" t="s">
        <v>2980</v>
      </c>
    </row>
    <row r="366" spans="1:3" x14ac:dyDescent="0.25">
      <c r="A366" s="35" t="s">
        <v>2011</v>
      </c>
      <c r="B366" s="35" t="s">
        <v>2979</v>
      </c>
      <c r="C366" s="35" t="s">
        <v>2976</v>
      </c>
    </row>
    <row r="367" spans="1:3" x14ac:dyDescent="0.25">
      <c r="A367" s="35" t="s">
        <v>2011</v>
      </c>
      <c r="B367" s="35" t="s">
        <v>2978</v>
      </c>
      <c r="C367" s="35" t="s">
        <v>2976</v>
      </c>
    </row>
    <row r="368" spans="1:3" x14ac:dyDescent="0.25">
      <c r="A368" s="35" t="s">
        <v>2011</v>
      </c>
      <c r="B368" s="35" t="s">
        <v>2977</v>
      </c>
      <c r="C368" s="35" t="s">
        <v>2976</v>
      </c>
    </row>
    <row r="369" spans="1:3" x14ac:dyDescent="0.25">
      <c r="A369" s="35" t="s">
        <v>2011</v>
      </c>
      <c r="B369" s="35" t="s">
        <v>2975</v>
      </c>
      <c r="C369" s="35" t="s">
        <v>2961</v>
      </c>
    </row>
    <row r="370" spans="1:3" x14ac:dyDescent="0.25">
      <c r="A370" s="35" t="s">
        <v>2011</v>
      </c>
      <c r="B370" s="35" t="s">
        <v>2974</v>
      </c>
      <c r="C370" s="35" t="s">
        <v>2961</v>
      </c>
    </row>
    <row r="371" spans="1:3" x14ac:dyDescent="0.25">
      <c r="A371" s="35" t="s">
        <v>2011</v>
      </c>
      <c r="B371" s="35" t="s">
        <v>2973</v>
      </c>
      <c r="C371" s="35" t="s">
        <v>2961</v>
      </c>
    </row>
    <row r="372" spans="1:3" x14ac:dyDescent="0.25">
      <c r="A372" s="35" t="s">
        <v>2011</v>
      </c>
      <c r="B372" s="35" t="s">
        <v>2972</v>
      </c>
      <c r="C372" s="35" t="s">
        <v>2961</v>
      </c>
    </row>
    <row r="373" spans="1:3" x14ac:dyDescent="0.25">
      <c r="A373" s="35" t="s">
        <v>2011</v>
      </c>
      <c r="B373" s="35" t="s">
        <v>2971</v>
      </c>
      <c r="C373" s="35" t="s">
        <v>2961</v>
      </c>
    </row>
    <row r="374" spans="1:3" x14ac:dyDescent="0.25">
      <c r="A374" s="35" t="s">
        <v>2011</v>
      </c>
      <c r="B374" s="35" t="s">
        <v>2970</v>
      </c>
      <c r="C374" s="35" t="s">
        <v>2961</v>
      </c>
    </row>
    <row r="375" spans="1:3" x14ac:dyDescent="0.25">
      <c r="A375" s="35" t="s">
        <v>2011</v>
      </c>
      <c r="B375" s="35" t="s">
        <v>2969</v>
      </c>
      <c r="C375" s="35" t="s">
        <v>2961</v>
      </c>
    </row>
    <row r="376" spans="1:3" x14ac:dyDescent="0.25">
      <c r="A376" s="35" t="s">
        <v>2011</v>
      </c>
      <c r="B376" s="35" t="s">
        <v>2968</v>
      </c>
      <c r="C376" s="35" t="s">
        <v>2961</v>
      </c>
    </row>
    <row r="377" spans="1:3" x14ac:dyDescent="0.25">
      <c r="A377" s="35" t="s">
        <v>2011</v>
      </c>
      <c r="B377" s="35" t="s">
        <v>2967</v>
      </c>
      <c r="C377" s="35" t="s">
        <v>2961</v>
      </c>
    </row>
    <row r="378" spans="1:3" x14ac:dyDescent="0.25">
      <c r="A378" s="35" t="s">
        <v>2011</v>
      </c>
      <c r="B378" s="35" t="s">
        <v>2966</v>
      </c>
      <c r="C378" s="35" t="s">
        <v>2961</v>
      </c>
    </row>
    <row r="379" spans="1:3" x14ac:dyDescent="0.25">
      <c r="A379" s="35" t="s">
        <v>2011</v>
      </c>
      <c r="B379" s="35" t="s">
        <v>2965</v>
      </c>
      <c r="C379" s="35" t="s">
        <v>2961</v>
      </c>
    </row>
    <row r="380" spans="1:3" x14ac:dyDescent="0.25">
      <c r="A380" s="35" t="s">
        <v>2011</v>
      </c>
      <c r="B380" s="35" t="s">
        <v>2964</v>
      </c>
      <c r="C380" s="35" t="s">
        <v>2961</v>
      </c>
    </row>
    <row r="381" spans="1:3" x14ac:dyDescent="0.25">
      <c r="A381" s="35" t="s">
        <v>2011</v>
      </c>
      <c r="B381" s="35" t="s">
        <v>2963</v>
      </c>
      <c r="C381" s="35" t="s">
        <v>2961</v>
      </c>
    </row>
    <row r="382" spans="1:3" x14ac:dyDescent="0.25">
      <c r="A382" s="35" t="s">
        <v>2011</v>
      </c>
      <c r="B382" s="35" t="s">
        <v>2962</v>
      </c>
      <c r="C382" s="35" t="s">
        <v>2961</v>
      </c>
    </row>
    <row r="383" spans="1:3" x14ac:dyDescent="0.25">
      <c r="A383" s="35" t="s">
        <v>2011</v>
      </c>
      <c r="B383" s="35" t="s">
        <v>2960</v>
      </c>
      <c r="C383" s="35" t="s">
        <v>2956</v>
      </c>
    </row>
    <row r="384" spans="1:3" x14ac:dyDescent="0.25">
      <c r="A384" s="35" t="s">
        <v>2011</v>
      </c>
      <c r="B384" s="35" t="s">
        <v>2959</v>
      </c>
      <c r="C384" s="35" t="s">
        <v>2956</v>
      </c>
    </row>
    <row r="385" spans="1:3" x14ac:dyDescent="0.25">
      <c r="A385" s="35" t="s">
        <v>2011</v>
      </c>
      <c r="B385" s="35" t="s">
        <v>2958</v>
      </c>
      <c r="C385" s="35" t="s">
        <v>2956</v>
      </c>
    </row>
    <row r="386" spans="1:3" x14ac:dyDescent="0.25">
      <c r="A386" s="35" t="s">
        <v>2011</v>
      </c>
      <c r="B386" s="35" t="s">
        <v>2957</v>
      </c>
      <c r="C386" s="35" t="s">
        <v>2956</v>
      </c>
    </row>
    <row r="387" spans="1:3" x14ac:dyDescent="0.25">
      <c r="A387" s="35" t="s">
        <v>2011</v>
      </c>
      <c r="B387" s="35" t="s">
        <v>2955</v>
      </c>
      <c r="C387" s="35" t="s">
        <v>2952</v>
      </c>
    </row>
    <row r="388" spans="1:3" x14ac:dyDescent="0.25">
      <c r="A388" s="35" t="s">
        <v>2011</v>
      </c>
      <c r="B388" s="35" t="s">
        <v>2954</v>
      </c>
      <c r="C388" s="35" t="s">
        <v>2952</v>
      </c>
    </row>
    <row r="389" spans="1:3" x14ac:dyDescent="0.25">
      <c r="A389" s="35" t="s">
        <v>2011</v>
      </c>
      <c r="B389" s="35" t="s">
        <v>2953</v>
      </c>
      <c r="C389" s="35" t="s">
        <v>2952</v>
      </c>
    </row>
    <row r="390" spans="1:3" x14ac:dyDescent="0.25">
      <c r="A390" s="35" t="s">
        <v>2011</v>
      </c>
      <c r="B390" s="35" t="s">
        <v>2951</v>
      </c>
      <c r="C390" s="35" t="s">
        <v>2942</v>
      </c>
    </row>
    <row r="391" spans="1:3" x14ac:dyDescent="0.25">
      <c r="A391" s="35" t="s">
        <v>2011</v>
      </c>
      <c r="B391" s="35" t="s">
        <v>2950</v>
      </c>
      <c r="C391" s="35" t="s">
        <v>2942</v>
      </c>
    </row>
    <row r="392" spans="1:3" x14ac:dyDescent="0.25">
      <c r="A392" s="35" t="s">
        <v>2011</v>
      </c>
      <c r="B392" s="35" t="s">
        <v>2949</v>
      </c>
      <c r="C392" s="35" t="s">
        <v>2942</v>
      </c>
    </row>
    <row r="393" spans="1:3" x14ac:dyDescent="0.25">
      <c r="A393" s="35" t="s">
        <v>2011</v>
      </c>
      <c r="B393" s="35" t="s">
        <v>2948</v>
      </c>
      <c r="C393" s="35" t="s">
        <v>2942</v>
      </c>
    </row>
    <row r="394" spans="1:3" x14ac:dyDescent="0.25">
      <c r="A394" s="35" t="s">
        <v>2011</v>
      </c>
      <c r="B394" s="35" t="s">
        <v>2947</v>
      </c>
      <c r="C394" s="35" t="s">
        <v>2942</v>
      </c>
    </row>
    <row r="395" spans="1:3" x14ac:dyDescent="0.25">
      <c r="A395" s="35" t="s">
        <v>2011</v>
      </c>
      <c r="B395" s="35" t="s">
        <v>2946</v>
      </c>
      <c r="C395" s="35" t="s">
        <v>2942</v>
      </c>
    </row>
    <row r="396" spans="1:3" x14ac:dyDescent="0.25">
      <c r="A396" s="35" t="s">
        <v>2011</v>
      </c>
      <c r="B396" s="35" t="s">
        <v>2945</v>
      </c>
      <c r="C396" s="35" t="s">
        <v>2942</v>
      </c>
    </row>
    <row r="397" spans="1:3" x14ac:dyDescent="0.25">
      <c r="A397" s="35" t="s">
        <v>2011</v>
      </c>
      <c r="B397" s="35" t="s">
        <v>2944</v>
      </c>
      <c r="C397" s="35" t="s">
        <v>2942</v>
      </c>
    </row>
    <row r="398" spans="1:3" x14ac:dyDescent="0.25">
      <c r="A398" s="35" t="s">
        <v>2011</v>
      </c>
      <c r="B398" s="35" t="s">
        <v>2943</v>
      </c>
      <c r="C398" s="35" t="s">
        <v>2942</v>
      </c>
    </row>
    <row r="399" spans="1:3" x14ac:dyDescent="0.25">
      <c r="A399" s="35" t="s">
        <v>2011</v>
      </c>
      <c r="B399" s="35" t="s">
        <v>2941</v>
      </c>
      <c r="C399" s="35" t="s">
        <v>2939</v>
      </c>
    </row>
    <row r="400" spans="1:3" x14ac:dyDescent="0.25">
      <c r="A400" s="35" t="s">
        <v>2011</v>
      </c>
      <c r="B400" s="35" t="s">
        <v>2940</v>
      </c>
      <c r="C400" s="35" t="s">
        <v>2939</v>
      </c>
    </row>
    <row r="401" spans="1:3" x14ac:dyDescent="0.25">
      <c r="A401" s="35" t="s">
        <v>2011</v>
      </c>
      <c r="B401" s="35" t="s">
        <v>2938</v>
      </c>
      <c r="C401" s="35" t="s">
        <v>2937</v>
      </c>
    </row>
    <row r="402" spans="1:3" x14ac:dyDescent="0.25">
      <c r="A402" s="35" t="s">
        <v>2011</v>
      </c>
      <c r="B402" s="35" t="s">
        <v>2936</v>
      </c>
      <c r="C402" s="35" t="s">
        <v>2933</v>
      </c>
    </row>
    <row r="403" spans="1:3" x14ac:dyDescent="0.25">
      <c r="A403" s="35" t="s">
        <v>2011</v>
      </c>
      <c r="B403" s="35" t="s">
        <v>2935</v>
      </c>
      <c r="C403" s="35" t="s">
        <v>2933</v>
      </c>
    </row>
    <row r="404" spans="1:3" x14ac:dyDescent="0.25">
      <c r="A404" s="35" t="s">
        <v>2011</v>
      </c>
      <c r="B404" s="35" t="s">
        <v>2934</v>
      </c>
      <c r="C404" s="35" t="s">
        <v>2933</v>
      </c>
    </row>
    <row r="405" spans="1:3" x14ac:dyDescent="0.25">
      <c r="A405" s="35" t="s">
        <v>2011</v>
      </c>
      <c r="B405" s="35" t="s">
        <v>2932</v>
      </c>
      <c r="C405" s="35" t="s">
        <v>2931</v>
      </c>
    </row>
    <row r="406" spans="1:3" x14ac:dyDescent="0.25">
      <c r="A406" s="35" t="s">
        <v>2011</v>
      </c>
      <c r="B406" s="35" t="s">
        <v>2930</v>
      </c>
      <c r="C406" s="35" t="s">
        <v>2929</v>
      </c>
    </row>
    <row r="407" spans="1:3" ht="60.75" x14ac:dyDescent="0.25">
      <c r="A407" s="35" t="s">
        <v>2011</v>
      </c>
      <c r="B407" s="35" t="s">
        <v>2928</v>
      </c>
      <c r="C407" s="36" t="s">
        <v>2924</v>
      </c>
    </row>
    <row r="408" spans="1:3" ht="60.75" x14ac:dyDescent="0.25">
      <c r="A408" s="35" t="s">
        <v>2011</v>
      </c>
      <c r="B408" s="35" t="s">
        <v>2927</v>
      </c>
      <c r="C408" s="36" t="s">
        <v>2924</v>
      </c>
    </row>
    <row r="409" spans="1:3" ht="60.75" x14ac:dyDescent="0.25">
      <c r="A409" s="35" t="s">
        <v>2011</v>
      </c>
      <c r="B409" s="35" t="s">
        <v>2926</v>
      </c>
      <c r="C409" s="36" t="s">
        <v>2924</v>
      </c>
    </row>
    <row r="410" spans="1:3" ht="60.75" x14ac:dyDescent="0.25">
      <c r="A410" s="35" t="s">
        <v>2011</v>
      </c>
      <c r="B410" s="35" t="s">
        <v>2925</v>
      </c>
      <c r="C410" s="36" t="s">
        <v>2924</v>
      </c>
    </row>
    <row r="411" spans="1:3" x14ac:dyDescent="0.25">
      <c r="A411" s="35" t="s">
        <v>2011</v>
      </c>
      <c r="B411" s="35" t="s">
        <v>2923</v>
      </c>
      <c r="C411" s="35" t="s">
        <v>2921</v>
      </c>
    </row>
    <row r="412" spans="1:3" x14ac:dyDescent="0.25">
      <c r="A412" s="35" t="s">
        <v>2011</v>
      </c>
      <c r="B412" s="35" t="s">
        <v>2922</v>
      </c>
      <c r="C412" s="35" t="s">
        <v>2921</v>
      </c>
    </row>
    <row r="413" spans="1:3" x14ac:dyDescent="0.25">
      <c r="A413" s="35" t="s">
        <v>2011</v>
      </c>
      <c r="B413" s="35" t="s">
        <v>2920</v>
      </c>
      <c r="C413" s="35" t="s">
        <v>2918</v>
      </c>
    </row>
    <row r="414" spans="1:3" x14ac:dyDescent="0.25">
      <c r="A414" s="35" t="s">
        <v>2011</v>
      </c>
      <c r="B414" s="35" t="s">
        <v>2919</v>
      </c>
      <c r="C414" s="35" t="s">
        <v>2918</v>
      </c>
    </row>
    <row r="415" spans="1:3" x14ac:dyDescent="0.25">
      <c r="A415" s="35" t="s">
        <v>2011</v>
      </c>
      <c r="B415" s="35" t="s">
        <v>1411</v>
      </c>
      <c r="C415" s="35" t="s">
        <v>2915</v>
      </c>
    </row>
    <row r="416" spans="1:3" x14ac:dyDescent="0.25">
      <c r="A416" s="35" t="s">
        <v>2011</v>
      </c>
      <c r="B416" s="35" t="s">
        <v>2917</v>
      </c>
      <c r="C416" s="35" t="s">
        <v>2915</v>
      </c>
    </row>
    <row r="417" spans="1:3" x14ac:dyDescent="0.25">
      <c r="A417" s="35" t="s">
        <v>2011</v>
      </c>
      <c r="B417" s="35" t="s">
        <v>2916</v>
      </c>
      <c r="C417" s="35" t="s">
        <v>2915</v>
      </c>
    </row>
    <row r="418" spans="1:3" x14ac:dyDescent="0.25">
      <c r="A418" s="35" t="s">
        <v>2011</v>
      </c>
      <c r="B418" s="35" t="s">
        <v>2914</v>
      </c>
      <c r="C418" s="35" t="s">
        <v>2907</v>
      </c>
    </row>
    <row r="419" spans="1:3" x14ac:dyDescent="0.25">
      <c r="A419" s="35" t="s">
        <v>2011</v>
      </c>
      <c r="B419" s="35" t="s">
        <v>2913</v>
      </c>
      <c r="C419" s="35" t="s">
        <v>2907</v>
      </c>
    </row>
    <row r="420" spans="1:3" x14ac:dyDescent="0.25">
      <c r="A420" s="35" t="s">
        <v>2011</v>
      </c>
      <c r="B420" s="35" t="s">
        <v>2912</v>
      </c>
      <c r="C420" s="35" t="s">
        <v>2907</v>
      </c>
    </row>
    <row r="421" spans="1:3" x14ac:dyDescent="0.25">
      <c r="A421" s="35" t="s">
        <v>2011</v>
      </c>
      <c r="B421" s="35" t="s">
        <v>2911</v>
      </c>
      <c r="C421" s="35" t="s">
        <v>2907</v>
      </c>
    </row>
    <row r="422" spans="1:3" x14ac:dyDescent="0.25">
      <c r="A422" s="35" t="s">
        <v>2011</v>
      </c>
      <c r="B422" s="35" t="s">
        <v>2910</v>
      </c>
      <c r="C422" s="35" t="s">
        <v>2907</v>
      </c>
    </row>
    <row r="423" spans="1:3" x14ac:dyDescent="0.25">
      <c r="A423" s="35" t="s">
        <v>2011</v>
      </c>
      <c r="B423" s="35" t="s">
        <v>2909</v>
      </c>
      <c r="C423" s="35" t="s">
        <v>2907</v>
      </c>
    </row>
    <row r="424" spans="1:3" x14ac:dyDescent="0.25">
      <c r="A424" s="35" t="s">
        <v>2011</v>
      </c>
      <c r="B424" s="35" t="s">
        <v>2908</v>
      </c>
      <c r="C424" s="35" t="s">
        <v>2907</v>
      </c>
    </row>
    <row r="425" spans="1:3" x14ac:dyDescent="0.25">
      <c r="A425" s="35" t="s">
        <v>2011</v>
      </c>
      <c r="B425" s="35" t="s">
        <v>2906</v>
      </c>
      <c r="C425" s="35" t="s">
        <v>2905</v>
      </c>
    </row>
    <row r="426" spans="1:3" x14ac:dyDescent="0.25">
      <c r="A426" s="35" t="s">
        <v>2011</v>
      </c>
      <c r="B426" s="35" t="s">
        <v>2904</v>
      </c>
      <c r="C426" s="35" t="s">
        <v>2903</v>
      </c>
    </row>
    <row r="427" spans="1:3" x14ac:dyDescent="0.25">
      <c r="A427" s="35" t="s">
        <v>2011</v>
      </c>
      <c r="B427" s="35" t="s">
        <v>2902</v>
      </c>
      <c r="C427" s="35" t="s">
        <v>2896</v>
      </c>
    </row>
    <row r="428" spans="1:3" x14ac:dyDescent="0.25">
      <c r="A428" s="35" t="s">
        <v>2011</v>
      </c>
      <c r="B428" s="35" t="s">
        <v>2901</v>
      </c>
      <c r="C428" s="35" t="s">
        <v>2896</v>
      </c>
    </row>
    <row r="429" spans="1:3" x14ac:dyDescent="0.25">
      <c r="A429" s="35" t="s">
        <v>2011</v>
      </c>
      <c r="B429" s="35" t="s">
        <v>2900</v>
      </c>
      <c r="C429" s="35" t="s">
        <v>2896</v>
      </c>
    </row>
    <row r="430" spans="1:3" x14ac:dyDescent="0.25">
      <c r="A430" s="35" t="s">
        <v>2011</v>
      </c>
      <c r="B430" s="35" t="s">
        <v>2899</v>
      </c>
      <c r="C430" s="35" t="s">
        <v>2896</v>
      </c>
    </row>
    <row r="431" spans="1:3" x14ac:dyDescent="0.25">
      <c r="A431" s="35" t="s">
        <v>2011</v>
      </c>
      <c r="B431" s="35" t="s">
        <v>2898</v>
      </c>
      <c r="C431" s="35" t="s">
        <v>2896</v>
      </c>
    </row>
    <row r="432" spans="1:3" x14ac:dyDescent="0.25">
      <c r="A432" s="35" t="s">
        <v>2011</v>
      </c>
      <c r="B432" s="35" t="s">
        <v>2897</v>
      </c>
      <c r="C432" s="35" t="s">
        <v>2896</v>
      </c>
    </row>
    <row r="433" spans="1:3" x14ac:dyDescent="0.25">
      <c r="A433" s="35" t="s">
        <v>2011</v>
      </c>
      <c r="B433" s="35" t="s">
        <v>2895</v>
      </c>
      <c r="C433" s="35" t="s">
        <v>2892</v>
      </c>
    </row>
    <row r="434" spans="1:3" x14ac:dyDescent="0.25">
      <c r="A434" s="35" t="s">
        <v>2011</v>
      </c>
      <c r="B434" s="35" t="s">
        <v>2894</v>
      </c>
      <c r="C434" s="35" t="s">
        <v>2892</v>
      </c>
    </row>
    <row r="435" spans="1:3" x14ac:dyDescent="0.25">
      <c r="A435" s="35" t="s">
        <v>2011</v>
      </c>
      <c r="B435" s="35" t="s">
        <v>1485</v>
      </c>
      <c r="C435" s="35" t="s">
        <v>2892</v>
      </c>
    </row>
    <row r="436" spans="1:3" x14ac:dyDescent="0.25">
      <c r="A436" s="35" t="s">
        <v>2011</v>
      </c>
      <c r="B436" s="35" t="s">
        <v>2893</v>
      </c>
      <c r="C436" s="35" t="s">
        <v>2892</v>
      </c>
    </row>
    <row r="437" spans="1:3" x14ac:dyDescent="0.25">
      <c r="A437" s="35" t="s">
        <v>2011</v>
      </c>
      <c r="B437" s="35" t="s">
        <v>1191</v>
      </c>
      <c r="C437" s="35" t="s">
        <v>2885</v>
      </c>
    </row>
    <row r="438" spans="1:3" x14ac:dyDescent="0.25">
      <c r="A438" s="35" t="s">
        <v>2011</v>
      </c>
      <c r="B438" s="35" t="s">
        <v>2891</v>
      </c>
      <c r="C438" s="35" t="s">
        <v>2885</v>
      </c>
    </row>
    <row r="439" spans="1:3" x14ac:dyDescent="0.25">
      <c r="A439" s="35" t="s">
        <v>2011</v>
      </c>
      <c r="B439" s="35" t="s">
        <v>2890</v>
      </c>
      <c r="C439" s="35" t="s">
        <v>2885</v>
      </c>
    </row>
    <row r="440" spans="1:3" x14ac:dyDescent="0.25">
      <c r="A440" s="35" t="s">
        <v>2011</v>
      </c>
      <c r="B440" s="35" t="s">
        <v>2889</v>
      </c>
      <c r="C440" s="35" t="s">
        <v>2885</v>
      </c>
    </row>
    <row r="441" spans="1:3" x14ac:dyDescent="0.25">
      <c r="A441" s="35" t="s">
        <v>2011</v>
      </c>
      <c r="B441" s="35" t="s">
        <v>2888</v>
      </c>
      <c r="C441" s="35" t="s">
        <v>2885</v>
      </c>
    </row>
    <row r="442" spans="1:3" x14ac:dyDescent="0.25">
      <c r="A442" s="35" t="s">
        <v>2011</v>
      </c>
      <c r="B442" s="35" t="s">
        <v>2887</v>
      </c>
      <c r="C442" s="35" t="s">
        <v>2885</v>
      </c>
    </row>
    <row r="443" spans="1:3" x14ac:dyDescent="0.25">
      <c r="A443" s="35" t="s">
        <v>2011</v>
      </c>
      <c r="B443" s="35" t="s">
        <v>2886</v>
      </c>
      <c r="C443" s="35" t="s">
        <v>2885</v>
      </c>
    </row>
    <row r="444" spans="1:3" x14ac:dyDescent="0.25">
      <c r="A444" s="35" t="s">
        <v>2011</v>
      </c>
      <c r="B444" s="35" t="s">
        <v>2884</v>
      </c>
      <c r="C444" s="35" t="s">
        <v>2874</v>
      </c>
    </row>
    <row r="445" spans="1:3" x14ac:dyDescent="0.25">
      <c r="A445" s="35" t="s">
        <v>2011</v>
      </c>
      <c r="B445" s="35" t="s">
        <v>2883</v>
      </c>
      <c r="C445" s="35" t="s">
        <v>2874</v>
      </c>
    </row>
    <row r="446" spans="1:3" x14ac:dyDescent="0.25">
      <c r="A446" s="35" t="s">
        <v>2011</v>
      </c>
      <c r="B446" s="35" t="s">
        <v>2882</v>
      </c>
      <c r="C446" s="35" t="s">
        <v>2874</v>
      </c>
    </row>
    <row r="447" spans="1:3" x14ac:dyDescent="0.25">
      <c r="A447" s="35" t="s">
        <v>2011</v>
      </c>
      <c r="B447" s="35" t="s">
        <v>2881</v>
      </c>
      <c r="C447" s="35" t="s">
        <v>2874</v>
      </c>
    </row>
    <row r="448" spans="1:3" x14ac:dyDescent="0.25">
      <c r="A448" s="35" t="s">
        <v>2011</v>
      </c>
      <c r="B448" s="35" t="s">
        <v>2880</v>
      </c>
      <c r="C448" s="35" t="s">
        <v>2874</v>
      </c>
    </row>
    <row r="449" spans="1:3" x14ac:dyDescent="0.25">
      <c r="A449" s="35" t="s">
        <v>2011</v>
      </c>
      <c r="B449" s="35" t="s">
        <v>233</v>
      </c>
      <c r="C449" s="35" t="s">
        <v>2874</v>
      </c>
    </row>
    <row r="450" spans="1:3" x14ac:dyDescent="0.25">
      <c r="A450" s="35" t="s">
        <v>2011</v>
      </c>
      <c r="B450" s="35" t="s">
        <v>2879</v>
      </c>
      <c r="C450" s="35" t="s">
        <v>2874</v>
      </c>
    </row>
    <row r="451" spans="1:3" x14ac:dyDescent="0.25">
      <c r="A451" s="35" t="s">
        <v>2011</v>
      </c>
      <c r="B451" s="35" t="s">
        <v>2878</v>
      </c>
      <c r="C451" s="35" t="s">
        <v>2874</v>
      </c>
    </row>
    <row r="452" spans="1:3" x14ac:dyDescent="0.25">
      <c r="A452" s="35" t="s">
        <v>2011</v>
      </c>
      <c r="B452" s="35" t="s">
        <v>2877</v>
      </c>
      <c r="C452" s="35" t="s">
        <v>2874</v>
      </c>
    </row>
    <row r="453" spans="1:3" x14ac:dyDescent="0.25">
      <c r="A453" s="35" t="s">
        <v>2011</v>
      </c>
      <c r="B453" s="35" t="s">
        <v>2876</v>
      </c>
      <c r="C453" s="35" t="s">
        <v>2874</v>
      </c>
    </row>
    <row r="454" spans="1:3" x14ac:dyDescent="0.25">
      <c r="A454" s="35" t="s">
        <v>2011</v>
      </c>
      <c r="B454" s="35" t="s">
        <v>2875</v>
      </c>
      <c r="C454" s="35" t="s">
        <v>2874</v>
      </c>
    </row>
    <row r="455" spans="1:3" x14ac:dyDescent="0.25">
      <c r="A455" s="35" t="s">
        <v>2011</v>
      </c>
      <c r="B455" s="35" t="s">
        <v>2873</v>
      </c>
      <c r="C455" s="35" t="s">
        <v>2855</v>
      </c>
    </row>
    <row r="456" spans="1:3" x14ac:dyDescent="0.25">
      <c r="A456" s="35" t="s">
        <v>2011</v>
      </c>
      <c r="B456" s="35" t="s">
        <v>2872</v>
      </c>
      <c r="C456" s="35" t="s">
        <v>2855</v>
      </c>
    </row>
    <row r="457" spans="1:3" x14ac:dyDescent="0.25">
      <c r="A457" s="35" t="s">
        <v>2011</v>
      </c>
      <c r="B457" s="35" t="s">
        <v>2871</v>
      </c>
      <c r="C457" s="35" t="s">
        <v>2855</v>
      </c>
    </row>
    <row r="458" spans="1:3" x14ac:dyDescent="0.25">
      <c r="A458" s="35" t="s">
        <v>2011</v>
      </c>
      <c r="B458" s="35" t="s">
        <v>2870</v>
      </c>
      <c r="C458" s="35" t="s">
        <v>2855</v>
      </c>
    </row>
    <row r="459" spans="1:3" x14ac:dyDescent="0.25">
      <c r="A459" s="35" t="s">
        <v>2011</v>
      </c>
      <c r="B459" s="35" t="s">
        <v>2869</v>
      </c>
      <c r="C459" s="35" t="s">
        <v>2855</v>
      </c>
    </row>
    <row r="460" spans="1:3" x14ac:dyDescent="0.25">
      <c r="A460" s="35" t="s">
        <v>2011</v>
      </c>
      <c r="B460" s="35" t="s">
        <v>2868</v>
      </c>
      <c r="C460" s="35" t="s">
        <v>2855</v>
      </c>
    </row>
    <row r="461" spans="1:3" x14ac:dyDescent="0.25">
      <c r="A461" s="35" t="s">
        <v>2011</v>
      </c>
      <c r="B461" s="35" t="s">
        <v>2867</v>
      </c>
      <c r="C461" s="35" t="s">
        <v>2855</v>
      </c>
    </row>
    <row r="462" spans="1:3" x14ac:dyDescent="0.25">
      <c r="A462" s="35" t="s">
        <v>2011</v>
      </c>
      <c r="B462" s="35" t="s">
        <v>2866</v>
      </c>
      <c r="C462" s="35" t="s">
        <v>2855</v>
      </c>
    </row>
    <row r="463" spans="1:3" x14ac:dyDescent="0.25">
      <c r="A463" s="35" t="s">
        <v>2011</v>
      </c>
      <c r="B463" s="35" t="s">
        <v>2865</v>
      </c>
      <c r="C463" s="35" t="s">
        <v>2855</v>
      </c>
    </row>
    <row r="464" spans="1:3" x14ac:dyDescent="0.25">
      <c r="A464" s="35" t="s">
        <v>2011</v>
      </c>
      <c r="B464" s="35" t="s">
        <v>1371</v>
      </c>
      <c r="C464" s="35" t="s">
        <v>2855</v>
      </c>
    </row>
    <row r="465" spans="1:3" x14ac:dyDescent="0.25">
      <c r="A465" s="35" t="s">
        <v>2011</v>
      </c>
      <c r="B465" s="35" t="s">
        <v>2864</v>
      </c>
      <c r="C465" s="35" t="s">
        <v>2855</v>
      </c>
    </row>
    <row r="466" spans="1:3" x14ac:dyDescent="0.25">
      <c r="A466" s="35" t="s">
        <v>2011</v>
      </c>
      <c r="B466" s="35" t="s">
        <v>1496</v>
      </c>
      <c r="C466" s="35" t="s">
        <v>2855</v>
      </c>
    </row>
    <row r="467" spans="1:3" x14ac:dyDescent="0.25">
      <c r="A467" s="35" t="s">
        <v>2011</v>
      </c>
      <c r="B467" s="35" t="s">
        <v>2863</v>
      </c>
      <c r="C467" s="35" t="s">
        <v>2855</v>
      </c>
    </row>
    <row r="468" spans="1:3" x14ac:dyDescent="0.25">
      <c r="A468" s="35" t="s">
        <v>2011</v>
      </c>
      <c r="B468" s="35" t="s">
        <v>2862</v>
      </c>
      <c r="C468" s="35" t="s">
        <v>2855</v>
      </c>
    </row>
    <row r="469" spans="1:3" x14ac:dyDescent="0.25">
      <c r="A469" s="35" t="s">
        <v>2011</v>
      </c>
      <c r="B469" s="35" t="s">
        <v>2861</v>
      </c>
      <c r="C469" s="35" t="s">
        <v>2855</v>
      </c>
    </row>
    <row r="470" spans="1:3" x14ac:dyDescent="0.25">
      <c r="A470" s="35" t="s">
        <v>2011</v>
      </c>
      <c r="B470" s="35" t="s">
        <v>2860</v>
      </c>
      <c r="C470" s="35" t="s">
        <v>2855</v>
      </c>
    </row>
    <row r="471" spans="1:3" x14ac:dyDescent="0.25">
      <c r="A471" s="35" t="s">
        <v>2011</v>
      </c>
      <c r="B471" s="35" t="s">
        <v>2859</v>
      </c>
      <c r="C471" s="35" t="s">
        <v>2855</v>
      </c>
    </row>
    <row r="472" spans="1:3" x14ac:dyDescent="0.25">
      <c r="A472" s="35" t="s">
        <v>2011</v>
      </c>
      <c r="B472" s="35" t="s">
        <v>2858</v>
      </c>
      <c r="C472" s="35" t="s">
        <v>2855</v>
      </c>
    </row>
    <row r="473" spans="1:3" x14ac:dyDescent="0.25">
      <c r="A473" s="35" t="s">
        <v>2011</v>
      </c>
      <c r="B473" s="35" t="s">
        <v>2857</v>
      </c>
      <c r="C473" s="35" t="s">
        <v>2855</v>
      </c>
    </row>
    <row r="474" spans="1:3" x14ac:dyDescent="0.25">
      <c r="A474" s="35" t="s">
        <v>2011</v>
      </c>
      <c r="B474" s="35" t="s">
        <v>2856</v>
      </c>
      <c r="C474" s="35" t="s">
        <v>2855</v>
      </c>
    </row>
    <row r="475" spans="1:3" x14ac:dyDescent="0.25">
      <c r="A475" s="35" t="s">
        <v>2011</v>
      </c>
      <c r="B475" s="35" t="s">
        <v>1539</v>
      </c>
      <c r="C475" s="35" t="s">
        <v>2854</v>
      </c>
    </row>
    <row r="476" spans="1:3" x14ac:dyDescent="0.25">
      <c r="A476" s="35" t="s">
        <v>2011</v>
      </c>
      <c r="B476" s="35" t="s">
        <v>2853</v>
      </c>
      <c r="C476" s="35" t="s">
        <v>2845</v>
      </c>
    </row>
    <row r="477" spans="1:3" x14ac:dyDescent="0.25">
      <c r="A477" s="35" t="s">
        <v>2011</v>
      </c>
      <c r="B477" s="35" t="s">
        <v>2852</v>
      </c>
      <c r="C477" s="35" t="s">
        <v>2845</v>
      </c>
    </row>
    <row r="478" spans="1:3" x14ac:dyDescent="0.25">
      <c r="A478" s="35" t="s">
        <v>2011</v>
      </c>
      <c r="B478" s="35" t="s">
        <v>2851</v>
      </c>
      <c r="C478" s="35" t="s">
        <v>2845</v>
      </c>
    </row>
    <row r="479" spans="1:3" x14ac:dyDescent="0.25">
      <c r="A479" s="35" t="s">
        <v>2011</v>
      </c>
      <c r="B479" s="35" t="s">
        <v>2850</v>
      </c>
      <c r="C479" s="35" t="s">
        <v>2845</v>
      </c>
    </row>
    <row r="480" spans="1:3" x14ac:dyDescent="0.25">
      <c r="A480" s="35" t="s">
        <v>2011</v>
      </c>
      <c r="B480" s="35" t="s">
        <v>2849</v>
      </c>
      <c r="C480" s="35" t="s">
        <v>2845</v>
      </c>
    </row>
    <row r="481" spans="1:3" x14ac:dyDescent="0.25">
      <c r="A481" s="35" t="s">
        <v>2011</v>
      </c>
      <c r="B481" s="35" t="s">
        <v>2848</v>
      </c>
      <c r="C481" s="35" t="s">
        <v>2845</v>
      </c>
    </row>
    <row r="482" spans="1:3" x14ac:dyDescent="0.25">
      <c r="A482" s="35" t="s">
        <v>2011</v>
      </c>
      <c r="B482" s="35" t="s">
        <v>2847</v>
      </c>
      <c r="C482" s="35" t="s">
        <v>2845</v>
      </c>
    </row>
    <row r="483" spans="1:3" x14ac:dyDescent="0.25">
      <c r="A483" s="35" t="s">
        <v>2011</v>
      </c>
      <c r="B483" s="35" t="s">
        <v>2846</v>
      </c>
      <c r="C483" s="35" t="s">
        <v>2845</v>
      </c>
    </row>
    <row r="484" spans="1:3" x14ac:dyDescent="0.25">
      <c r="A484" s="35" t="s">
        <v>2011</v>
      </c>
      <c r="B484" s="35" t="s">
        <v>2844</v>
      </c>
      <c r="C484" s="35" t="s">
        <v>2786</v>
      </c>
    </row>
    <row r="485" spans="1:3" x14ac:dyDescent="0.25">
      <c r="A485" s="35" t="s">
        <v>2011</v>
      </c>
      <c r="B485" s="35" t="s">
        <v>2843</v>
      </c>
      <c r="C485" s="35" t="s">
        <v>2786</v>
      </c>
    </row>
    <row r="486" spans="1:3" x14ac:dyDescent="0.25">
      <c r="A486" s="35" t="s">
        <v>2011</v>
      </c>
      <c r="B486" s="35" t="s">
        <v>2842</v>
      </c>
      <c r="C486" s="35" t="s">
        <v>2786</v>
      </c>
    </row>
    <row r="487" spans="1:3" x14ac:dyDescent="0.25">
      <c r="A487" s="35" t="s">
        <v>2011</v>
      </c>
      <c r="B487" s="35" t="s">
        <v>2841</v>
      </c>
      <c r="C487" s="35" t="s">
        <v>2786</v>
      </c>
    </row>
    <row r="488" spans="1:3" x14ac:dyDescent="0.25">
      <c r="A488" s="35" t="s">
        <v>2011</v>
      </c>
      <c r="B488" s="35" t="s">
        <v>2840</v>
      </c>
      <c r="C488" s="35" t="s">
        <v>2786</v>
      </c>
    </row>
    <row r="489" spans="1:3" x14ac:dyDescent="0.25">
      <c r="A489" s="35" t="s">
        <v>2011</v>
      </c>
      <c r="B489" s="35" t="s">
        <v>2839</v>
      </c>
      <c r="C489" s="35" t="s">
        <v>2786</v>
      </c>
    </row>
    <row r="490" spans="1:3" x14ac:dyDescent="0.25">
      <c r="A490" s="35" t="s">
        <v>2011</v>
      </c>
      <c r="B490" s="35" t="s">
        <v>2838</v>
      </c>
      <c r="C490" s="35" t="s">
        <v>2786</v>
      </c>
    </row>
    <row r="491" spans="1:3" x14ac:dyDescent="0.25">
      <c r="A491" s="35" t="s">
        <v>2011</v>
      </c>
      <c r="B491" s="35" t="s">
        <v>2837</v>
      </c>
      <c r="C491" s="35" t="s">
        <v>2786</v>
      </c>
    </row>
    <row r="492" spans="1:3" x14ac:dyDescent="0.25">
      <c r="A492" s="35" t="s">
        <v>2011</v>
      </c>
      <c r="B492" s="35" t="s">
        <v>2836</v>
      </c>
      <c r="C492" s="35" t="s">
        <v>2786</v>
      </c>
    </row>
    <row r="493" spans="1:3" x14ac:dyDescent="0.25">
      <c r="A493" s="35" t="s">
        <v>2011</v>
      </c>
      <c r="B493" s="35" t="s">
        <v>2835</v>
      </c>
      <c r="C493" s="35" t="s">
        <v>2786</v>
      </c>
    </row>
    <row r="494" spans="1:3" x14ac:dyDescent="0.25">
      <c r="A494" s="35" t="s">
        <v>2011</v>
      </c>
      <c r="B494" s="35" t="s">
        <v>2834</v>
      </c>
      <c r="C494" s="35" t="s">
        <v>2786</v>
      </c>
    </row>
    <row r="495" spans="1:3" x14ac:dyDescent="0.25">
      <c r="A495" s="35" t="s">
        <v>2011</v>
      </c>
      <c r="B495" s="35" t="s">
        <v>2833</v>
      </c>
      <c r="C495" s="35" t="s">
        <v>2786</v>
      </c>
    </row>
    <row r="496" spans="1:3" x14ac:dyDescent="0.25">
      <c r="A496" s="35" t="s">
        <v>2011</v>
      </c>
      <c r="B496" s="35" t="s">
        <v>2832</v>
      </c>
      <c r="C496" s="35" t="s">
        <v>2786</v>
      </c>
    </row>
    <row r="497" spans="1:3" x14ac:dyDescent="0.25">
      <c r="A497" s="35" t="s">
        <v>2011</v>
      </c>
      <c r="B497" s="35" t="s">
        <v>2831</v>
      </c>
      <c r="C497" s="35" t="s">
        <v>2786</v>
      </c>
    </row>
    <row r="498" spans="1:3" x14ac:dyDescent="0.25">
      <c r="A498" s="35" t="s">
        <v>2011</v>
      </c>
      <c r="B498" s="35" t="s">
        <v>2830</v>
      </c>
      <c r="C498" s="35" t="s">
        <v>2786</v>
      </c>
    </row>
    <row r="499" spans="1:3" x14ac:dyDescent="0.25">
      <c r="A499" s="35" t="s">
        <v>2011</v>
      </c>
      <c r="B499" s="35" t="s">
        <v>2829</v>
      </c>
      <c r="C499" s="35" t="s">
        <v>2786</v>
      </c>
    </row>
    <row r="500" spans="1:3" x14ac:dyDescent="0.25">
      <c r="A500" s="35" t="s">
        <v>2011</v>
      </c>
      <c r="B500" s="35" t="s">
        <v>2828</v>
      </c>
      <c r="C500" s="35" t="s">
        <v>2786</v>
      </c>
    </row>
    <row r="501" spans="1:3" x14ac:dyDescent="0.25">
      <c r="A501" s="35" t="s">
        <v>2011</v>
      </c>
      <c r="B501" s="35" t="s">
        <v>2827</v>
      </c>
      <c r="C501" s="35" t="s">
        <v>2786</v>
      </c>
    </row>
    <row r="502" spans="1:3" x14ac:dyDescent="0.25">
      <c r="A502" s="35" t="s">
        <v>2011</v>
      </c>
      <c r="B502" s="35" t="s">
        <v>2826</v>
      </c>
      <c r="C502" s="35" t="s">
        <v>2786</v>
      </c>
    </row>
    <row r="503" spans="1:3" x14ac:dyDescent="0.25">
      <c r="A503" s="35" t="s">
        <v>2011</v>
      </c>
      <c r="B503" s="35" t="s">
        <v>2825</v>
      </c>
      <c r="C503" s="35" t="s">
        <v>2786</v>
      </c>
    </row>
    <row r="504" spans="1:3" x14ac:dyDescent="0.25">
      <c r="A504" s="35" t="s">
        <v>2011</v>
      </c>
      <c r="B504" s="35" t="s">
        <v>2824</v>
      </c>
      <c r="C504" s="35" t="s">
        <v>2786</v>
      </c>
    </row>
    <row r="505" spans="1:3" x14ac:dyDescent="0.25">
      <c r="A505" s="35" t="s">
        <v>2011</v>
      </c>
      <c r="B505" s="35" t="s">
        <v>2823</v>
      </c>
      <c r="C505" s="35" t="s">
        <v>2786</v>
      </c>
    </row>
    <row r="506" spans="1:3" x14ac:dyDescent="0.25">
      <c r="A506" s="35" t="s">
        <v>2011</v>
      </c>
      <c r="B506" s="35" t="s">
        <v>2822</v>
      </c>
      <c r="C506" s="35" t="s">
        <v>2786</v>
      </c>
    </row>
    <row r="507" spans="1:3" x14ac:dyDescent="0.25">
      <c r="A507" s="35" t="s">
        <v>2011</v>
      </c>
      <c r="B507" s="35" t="s">
        <v>2821</v>
      </c>
      <c r="C507" s="35" t="s">
        <v>2786</v>
      </c>
    </row>
    <row r="508" spans="1:3" x14ac:dyDescent="0.25">
      <c r="A508" s="35" t="s">
        <v>2011</v>
      </c>
      <c r="B508" s="35" t="s">
        <v>2820</v>
      </c>
      <c r="C508" s="35" t="s">
        <v>2786</v>
      </c>
    </row>
    <row r="509" spans="1:3" x14ac:dyDescent="0.25">
      <c r="A509" s="35" t="s">
        <v>2011</v>
      </c>
      <c r="B509" s="35" t="s">
        <v>2819</v>
      </c>
      <c r="C509" s="35" t="s">
        <v>2786</v>
      </c>
    </row>
    <row r="510" spans="1:3" x14ac:dyDescent="0.25">
      <c r="A510" s="35" t="s">
        <v>2011</v>
      </c>
      <c r="B510" s="35" t="s">
        <v>2818</v>
      </c>
      <c r="C510" s="35" t="s">
        <v>2786</v>
      </c>
    </row>
    <row r="511" spans="1:3" x14ac:dyDescent="0.25">
      <c r="A511" s="35" t="s">
        <v>2011</v>
      </c>
      <c r="B511" s="35" t="s">
        <v>2817</v>
      </c>
      <c r="C511" s="35" t="s">
        <v>2786</v>
      </c>
    </row>
    <row r="512" spans="1:3" x14ac:dyDescent="0.25">
      <c r="A512" s="35" t="s">
        <v>2011</v>
      </c>
      <c r="B512" s="35" t="s">
        <v>2816</v>
      </c>
      <c r="C512" s="35" t="s">
        <v>2786</v>
      </c>
    </row>
    <row r="513" spans="1:3" x14ac:dyDescent="0.25">
      <c r="A513" s="35" t="s">
        <v>2011</v>
      </c>
      <c r="B513" s="35" t="s">
        <v>2815</v>
      </c>
      <c r="C513" s="35" t="s">
        <v>2786</v>
      </c>
    </row>
    <row r="514" spans="1:3" x14ac:dyDescent="0.25">
      <c r="A514" s="35" t="s">
        <v>2011</v>
      </c>
      <c r="B514" s="35" t="s">
        <v>2814</v>
      </c>
      <c r="C514" s="35" t="s">
        <v>2786</v>
      </c>
    </row>
    <row r="515" spans="1:3" x14ac:dyDescent="0.25">
      <c r="A515" s="35" t="s">
        <v>2011</v>
      </c>
      <c r="B515" s="35" t="s">
        <v>2813</v>
      </c>
      <c r="C515" s="35" t="s">
        <v>2786</v>
      </c>
    </row>
    <row r="516" spans="1:3" x14ac:dyDescent="0.25">
      <c r="A516" s="35" t="s">
        <v>2011</v>
      </c>
      <c r="B516" s="35" t="s">
        <v>2812</v>
      </c>
      <c r="C516" s="35" t="s">
        <v>2786</v>
      </c>
    </row>
    <row r="517" spans="1:3" x14ac:dyDescent="0.25">
      <c r="A517" s="35" t="s">
        <v>2011</v>
      </c>
      <c r="B517" s="35" t="s">
        <v>2811</v>
      </c>
      <c r="C517" s="35" t="s">
        <v>2786</v>
      </c>
    </row>
    <row r="518" spans="1:3" x14ac:dyDescent="0.25">
      <c r="A518" s="35" t="s">
        <v>2011</v>
      </c>
      <c r="B518" s="35" t="s">
        <v>2810</v>
      </c>
      <c r="C518" s="35" t="s">
        <v>2786</v>
      </c>
    </row>
    <row r="519" spans="1:3" x14ac:dyDescent="0.25">
      <c r="A519" s="35" t="s">
        <v>2011</v>
      </c>
      <c r="B519" s="35" t="s">
        <v>2809</v>
      </c>
      <c r="C519" s="35" t="s">
        <v>2786</v>
      </c>
    </row>
    <row r="520" spans="1:3" x14ac:dyDescent="0.25">
      <c r="A520" s="35" t="s">
        <v>2011</v>
      </c>
      <c r="B520" s="35" t="s">
        <v>2808</v>
      </c>
      <c r="C520" s="35" t="s">
        <v>2786</v>
      </c>
    </row>
    <row r="521" spans="1:3" x14ac:dyDescent="0.25">
      <c r="A521" s="35" t="s">
        <v>2011</v>
      </c>
      <c r="B521" s="35" t="s">
        <v>2807</v>
      </c>
      <c r="C521" s="35" t="s">
        <v>2786</v>
      </c>
    </row>
    <row r="522" spans="1:3" x14ac:dyDescent="0.25">
      <c r="A522" s="35" t="s">
        <v>2011</v>
      </c>
      <c r="B522" s="35" t="s">
        <v>2806</v>
      </c>
      <c r="C522" s="35" t="s">
        <v>2786</v>
      </c>
    </row>
    <row r="523" spans="1:3" x14ac:dyDescent="0.25">
      <c r="A523" s="35" t="s">
        <v>2011</v>
      </c>
      <c r="B523" s="35" t="s">
        <v>2805</v>
      </c>
      <c r="C523" s="35" t="s">
        <v>2786</v>
      </c>
    </row>
    <row r="524" spans="1:3" x14ac:dyDescent="0.25">
      <c r="A524" s="35" t="s">
        <v>2011</v>
      </c>
      <c r="B524" s="35" t="s">
        <v>2804</v>
      </c>
      <c r="C524" s="35" t="s">
        <v>2786</v>
      </c>
    </row>
    <row r="525" spans="1:3" x14ac:dyDescent="0.25">
      <c r="A525" s="35" t="s">
        <v>2011</v>
      </c>
      <c r="B525" s="35" t="s">
        <v>2803</v>
      </c>
      <c r="C525" s="35" t="s">
        <v>2786</v>
      </c>
    </row>
    <row r="526" spans="1:3" x14ac:dyDescent="0.25">
      <c r="A526" s="35" t="s">
        <v>2011</v>
      </c>
      <c r="B526" s="35" t="s">
        <v>2802</v>
      </c>
      <c r="C526" s="35" t="s">
        <v>2786</v>
      </c>
    </row>
    <row r="527" spans="1:3" x14ac:dyDescent="0.25">
      <c r="A527" s="35" t="s">
        <v>2011</v>
      </c>
      <c r="B527" s="35" t="s">
        <v>2801</v>
      </c>
      <c r="C527" s="35" t="s">
        <v>2786</v>
      </c>
    </row>
    <row r="528" spans="1:3" x14ac:dyDescent="0.25">
      <c r="A528" s="35" t="s">
        <v>2011</v>
      </c>
      <c r="B528" s="35" t="s">
        <v>2800</v>
      </c>
      <c r="C528" s="35" t="s">
        <v>2786</v>
      </c>
    </row>
    <row r="529" spans="1:3" x14ac:dyDescent="0.25">
      <c r="A529" s="35" t="s">
        <v>2011</v>
      </c>
      <c r="B529" s="35" t="s">
        <v>2799</v>
      </c>
      <c r="C529" s="35" t="s">
        <v>2786</v>
      </c>
    </row>
    <row r="530" spans="1:3" x14ac:dyDescent="0.25">
      <c r="A530" s="35" t="s">
        <v>2011</v>
      </c>
      <c r="B530" s="35" t="s">
        <v>2798</v>
      </c>
      <c r="C530" s="35" t="s">
        <v>2786</v>
      </c>
    </row>
    <row r="531" spans="1:3" x14ac:dyDescent="0.25">
      <c r="A531" s="35" t="s">
        <v>2011</v>
      </c>
      <c r="B531" s="35" t="s">
        <v>2797</v>
      </c>
      <c r="C531" s="35" t="s">
        <v>2786</v>
      </c>
    </row>
    <row r="532" spans="1:3" x14ac:dyDescent="0.25">
      <c r="A532" s="35" t="s">
        <v>2011</v>
      </c>
      <c r="B532" s="35" t="s">
        <v>2796</v>
      </c>
      <c r="C532" s="35" t="s">
        <v>2786</v>
      </c>
    </row>
    <row r="533" spans="1:3" x14ac:dyDescent="0.25">
      <c r="A533" s="35" t="s">
        <v>2011</v>
      </c>
      <c r="B533" s="35" t="s">
        <v>2795</v>
      </c>
      <c r="C533" s="35" t="s">
        <v>2786</v>
      </c>
    </row>
    <row r="534" spans="1:3" x14ac:dyDescent="0.25">
      <c r="A534" s="35" t="s">
        <v>2011</v>
      </c>
      <c r="B534" s="35" t="s">
        <v>2794</v>
      </c>
      <c r="C534" s="35" t="s">
        <v>2786</v>
      </c>
    </row>
    <row r="535" spans="1:3" x14ac:dyDescent="0.25">
      <c r="A535" s="35" t="s">
        <v>2011</v>
      </c>
      <c r="B535" s="35" t="s">
        <v>2793</v>
      </c>
      <c r="C535" s="35" t="s">
        <v>2786</v>
      </c>
    </row>
    <row r="536" spans="1:3" x14ac:dyDescent="0.25">
      <c r="A536" s="35" t="s">
        <v>2011</v>
      </c>
      <c r="B536" s="35" t="s">
        <v>2792</v>
      </c>
      <c r="C536" s="35" t="s">
        <v>2786</v>
      </c>
    </row>
    <row r="537" spans="1:3" x14ac:dyDescent="0.25">
      <c r="A537" s="35" t="s">
        <v>2011</v>
      </c>
      <c r="B537" s="35" t="s">
        <v>2791</v>
      </c>
      <c r="C537" s="35" t="s">
        <v>2786</v>
      </c>
    </row>
    <row r="538" spans="1:3" x14ac:dyDescent="0.25">
      <c r="A538" s="35" t="s">
        <v>2011</v>
      </c>
      <c r="B538" s="35" t="s">
        <v>2790</v>
      </c>
      <c r="C538" s="35" t="s">
        <v>2786</v>
      </c>
    </row>
    <row r="539" spans="1:3" x14ac:dyDescent="0.25">
      <c r="A539" s="35" t="s">
        <v>2011</v>
      </c>
      <c r="B539" s="35" t="s">
        <v>2789</v>
      </c>
      <c r="C539" s="35" t="s">
        <v>2786</v>
      </c>
    </row>
    <row r="540" spans="1:3" x14ac:dyDescent="0.25">
      <c r="A540" s="35" t="s">
        <v>2011</v>
      </c>
      <c r="B540" s="35" t="s">
        <v>2788</v>
      </c>
      <c r="C540" s="35" t="s">
        <v>2786</v>
      </c>
    </row>
    <row r="541" spans="1:3" x14ac:dyDescent="0.25">
      <c r="A541" s="35" t="s">
        <v>2011</v>
      </c>
      <c r="B541" s="35" t="s">
        <v>2787</v>
      </c>
      <c r="C541" s="35" t="s">
        <v>2786</v>
      </c>
    </row>
    <row r="542" spans="1:3" x14ac:dyDescent="0.25">
      <c r="A542" s="35" t="s">
        <v>2011</v>
      </c>
      <c r="B542" s="35" t="s">
        <v>2785</v>
      </c>
      <c r="C542" s="35" t="s">
        <v>2779</v>
      </c>
    </row>
    <row r="543" spans="1:3" x14ac:dyDescent="0.25">
      <c r="A543" s="35" t="s">
        <v>2011</v>
      </c>
      <c r="B543" s="35" t="s">
        <v>2784</v>
      </c>
      <c r="C543" s="35" t="s">
        <v>2779</v>
      </c>
    </row>
    <row r="544" spans="1:3" x14ac:dyDescent="0.25">
      <c r="A544" s="35" t="s">
        <v>2011</v>
      </c>
      <c r="B544" s="35" t="s">
        <v>1228</v>
      </c>
      <c r="C544" s="35" t="s">
        <v>2779</v>
      </c>
    </row>
    <row r="545" spans="1:3" x14ac:dyDescent="0.25">
      <c r="A545" s="35" t="s">
        <v>2011</v>
      </c>
      <c r="B545" s="35" t="s">
        <v>2783</v>
      </c>
      <c r="C545" s="35" t="s">
        <v>2779</v>
      </c>
    </row>
    <row r="546" spans="1:3" x14ac:dyDescent="0.25">
      <c r="A546" s="35" t="s">
        <v>2011</v>
      </c>
      <c r="B546" s="35" t="s">
        <v>2782</v>
      </c>
      <c r="C546" s="35" t="s">
        <v>2779</v>
      </c>
    </row>
    <row r="547" spans="1:3" x14ac:dyDescent="0.25">
      <c r="A547" s="35" t="s">
        <v>2011</v>
      </c>
      <c r="B547" s="35" t="s">
        <v>2781</v>
      </c>
      <c r="C547" s="35" t="s">
        <v>2779</v>
      </c>
    </row>
    <row r="548" spans="1:3" x14ac:dyDescent="0.25">
      <c r="A548" s="35" t="s">
        <v>2011</v>
      </c>
      <c r="B548" s="35" t="s">
        <v>2780</v>
      </c>
      <c r="C548" s="35" t="s">
        <v>2779</v>
      </c>
    </row>
    <row r="549" spans="1:3" ht="72.75" x14ac:dyDescent="0.25">
      <c r="A549" s="35" t="s">
        <v>2011</v>
      </c>
      <c r="B549" s="35" t="s">
        <v>215</v>
      </c>
      <c r="C549" s="36" t="s">
        <v>2774</v>
      </c>
    </row>
    <row r="550" spans="1:3" ht="72.75" x14ac:dyDescent="0.25">
      <c r="A550" s="35" t="s">
        <v>2011</v>
      </c>
      <c r="B550" s="35" t="s">
        <v>2778</v>
      </c>
      <c r="C550" s="36" t="s">
        <v>2774</v>
      </c>
    </row>
    <row r="551" spans="1:3" ht="72.75" x14ac:dyDescent="0.25">
      <c r="A551" s="35" t="s">
        <v>2011</v>
      </c>
      <c r="B551" s="35" t="s">
        <v>2777</v>
      </c>
      <c r="C551" s="36" t="s">
        <v>2774</v>
      </c>
    </row>
    <row r="552" spans="1:3" ht="72.75" x14ac:dyDescent="0.25">
      <c r="A552" s="35" t="s">
        <v>2011</v>
      </c>
      <c r="B552" s="35" t="s">
        <v>2776</v>
      </c>
      <c r="C552" s="36" t="s">
        <v>2774</v>
      </c>
    </row>
    <row r="553" spans="1:3" ht="72.75" x14ac:dyDescent="0.25">
      <c r="A553" s="35" t="s">
        <v>2011</v>
      </c>
      <c r="B553" s="35" t="s">
        <v>2775</v>
      </c>
      <c r="C553" s="36" t="s">
        <v>2774</v>
      </c>
    </row>
    <row r="554" spans="1:3" ht="36.75" x14ac:dyDescent="0.25">
      <c r="A554" s="35" t="s">
        <v>2011</v>
      </c>
      <c r="B554" s="35" t="s">
        <v>219</v>
      </c>
      <c r="C554" s="36" t="s">
        <v>2769</v>
      </c>
    </row>
    <row r="555" spans="1:3" ht="36.75" x14ac:dyDescent="0.25">
      <c r="A555" s="35" t="s">
        <v>2011</v>
      </c>
      <c r="B555" s="35" t="s">
        <v>2773</v>
      </c>
      <c r="C555" s="36" t="s">
        <v>2769</v>
      </c>
    </row>
    <row r="556" spans="1:3" ht="36.75" x14ac:dyDescent="0.25">
      <c r="A556" s="35" t="s">
        <v>2011</v>
      </c>
      <c r="B556" s="35" t="s">
        <v>2772</v>
      </c>
      <c r="C556" s="36" t="s">
        <v>2769</v>
      </c>
    </row>
    <row r="557" spans="1:3" ht="36.75" x14ac:dyDescent="0.25">
      <c r="A557" s="35" t="s">
        <v>2011</v>
      </c>
      <c r="B557" s="35" t="s">
        <v>2771</v>
      </c>
      <c r="C557" s="36" t="s">
        <v>2769</v>
      </c>
    </row>
    <row r="558" spans="1:3" ht="36.75" x14ac:dyDescent="0.25">
      <c r="A558" s="35" t="s">
        <v>2011</v>
      </c>
      <c r="B558" s="35" t="s">
        <v>2770</v>
      </c>
      <c r="C558" s="36" t="s">
        <v>2769</v>
      </c>
    </row>
    <row r="559" spans="1:3" x14ac:dyDescent="0.25">
      <c r="A559" s="35" t="s">
        <v>2011</v>
      </c>
      <c r="B559" s="35" t="s">
        <v>2768</v>
      </c>
      <c r="C559" s="35" t="s">
        <v>2757</v>
      </c>
    </row>
    <row r="560" spans="1:3" x14ac:dyDescent="0.25">
      <c r="A560" s="35" t="s">
        <v>2011</v>
      </c>
      <c r="B560" s="35" t="s">
        <v>2767</v>
      </c>
      <c r="C560" s="35" t="s">
        <v>2757</v>
      </c>
    </row>
    <row r="561" spans="1:3" x14ac:dyDescent="0.25">
      <c r="A561" s="35" t="s">
        <v>2011</v>
      </c>
      <c r="B561" s="35" t="s">
        <v>2766</v>
      </c>
      <c r="C561" s="35" t="s">
        <v>2757</v>
      </c>
    </row>
    <row r="562" spans="1:3" x14ac:dyDescent="0.25">
      <c r="A562" s="35" t="s">
        <v>2011</v>
      </c>
      <c r="B562" s="35" t="s">
        <v>2765</v>
      </c>
      <c r="C562" s="35" t="s">
        <v>2757</v>
      </c>
    </row>
    <row r="563" spans="1:3" x14ac:dyDescent="0.25">
      <c r="A563" s="35" t="s">
        <v>2011</v>
      </c>
      <c r="B563" s="35" t="s">
        <v>2764</v>
      </c>
      <c r="C563" s="35" t="s">
        <v>2757</v>
      </c>
    </row>
    <row r="564" spans="1:3" x14ac:dyDescent="0.25">
      <c r="A564" s="35" t="s">
        <v>2011</v>
      </c>
      <c r="B564" s="35" t="s">
        <v>2763</v>
      </c>
      <c r="C564" s="35" t="s">
        <v>2757</v>
      </c>
    </row>
    <row r="565" spans="1:3" x14ac:dyDescent="0.25">
      <c r="A565" s="35" t="s">
        <v>2011</v>
      </c>
      <c r="B565" s="35" t="s">
        <v>2762</v>
      </c>
      <c r="C565" s="35" t="s">
        <v>2757</v>
      </c>
    </row>
    <row r="566" spans="1:3" x14ac:dyDescent="0.25">
      <c r="A566" s="35" t="s">
        <v>2011</v>
      </c>
      <c r="B566" s="35" t="s">
        <v>2761</v>
      </c>
      <c r="C566" s="35" t="s">
        <v>2757</v>
      </c>
    </row>
    <row r="567" spans="1:3" x14ac:dyDescent="0.25">
      <c r="A567" s="35" t="s">
        <v>2011</v>
      </c>
      <c r="B567" s="35" t="s">
        <v>2760</v>
      </c>
      <c r="C567" s="35" t="s">
        <v>2757</v>
      </c>
    </row>
    <row r="568" spans="1:3" x14ac:dyDescent="0.25">
      <c r="A568" s="35" t="s">
        <v>2011</v>
      </c>
      <c r="B568" s="35" t="s">
        <v>2759</v>
      </c>
      <c r="C568" s="35" t="s">
        <v>2757</v>
      </c>
    </row>
    <row r="569" spans="1:3" x14ac:dyDescent="0.25">
      <c r="A569" s="35" t="s">
        <v>2011</v>
      </c>
      <c r="B569" s="35" t="s">
        <v>2758</v>
      </c>
      <c r="C569" s="35" t="s">
        <v>2757</v>
      </c>
    </row>
    <row r="570" spans="1:3" x14ac:dyDescent="0.25">
      <c r="A570" s="35" t="s">
        <v>2011</v>
      </c>
      <c r="B570" s="35" t="s">
        <v>448</v>
      </c>
      <c r="C570" s="35" t="s">
        <v>2752</v>
      </c>
    </row>
    <row r="571" spans="1:3" x14ac:dyDescent="0.25">
      <c r="A571" s="35" t="s">
        <v>2011</v>
      </c>
      <c r="B571" s="35" t="s">
        <v>2756</v>
      </c>
      <c r="C571" s="35" t="s">
        <v>2752</v>
      </c>
    </row>
    <row r="572" spans="1:3" x14ac:dyDescent="0.25">
      <c r="A572" s="35" t="s">
        <v>2011</v>
      </c>
      <c r="B572" s="35" t="s">
        <v>2755</v>
      </c>
      <c r="C572" s="35" t="s">
        <v>2752</v>
      </c>
    </row>
    <row r="573" spans="1:3" x14ac:dyDescent="0.25">
      <c r="A573" s="35" t="s">
        <v>2011</v>
      </c>
      <c r="B573" s="35" t="s">
        <v>2754</v>
      </c>
      <c r="C573" s="35" t="s">
        <v>2752</v>
      </c>
    </row>
    <row r="574" spans="1:3" x14ac:dyDescent="0.25">
      <c r="A574" s="35" t="s">
        <v>2011</v>
      </c>
      <c r="B574" s="35" t="s">
        <v>2753</v>
      </c>
      <c r="C574" s="35" t="s">
        <v>2752</v>
      </c>
    </row>
    <row r="575" spans="1:3" x14ac:dyDescent="0.25">
      <c r="A575" s="35" t="s">
        <v>2011</v>
      </c>
      <c r="B575" s="35" t="s">
        <v>2751</v>
      </c>
      <c r="C575" s="35" t="s">
        <v>2746</v>
      </c>
    </row>
    <row r="576" spans="1:3" x14ac:dyDescent="0.25">
      <c r="A576" s="35" t="s">
        <v>2011</v>
      </c>
      <c r="B576" s="35" t="s">
        <v>2750</v>
      </c>
      <c r="C576" s="35" t="s">
        <v>2746</v>
      </c>
    </row>
    <row r="577" spans="1:3" x14ac:dyDescent="0.25">
      <c r="A577" s="35" t="s">
        <v>2011</v>
      </c>
      <c r="B577" s="35" t="s">
        <v>2749</v>
      </c>
      <c r="C577" s="35" t="s">
        <v>2746</v>
      </c>
    </row>
    <row r="578" spans="1:3" x14ac:dyDescent="0.25">
      <c r="A578" s="35" t="s">
        <v>2011</v>
      </c>
      <c r="B578" s="35" t="s">
        <v>2748</v>
      </c>
      <c r="C578" s="35" t="s">
        <v>2746</v>
      </c>
    </row>
    <row r="579" spans="1:3" x14ac:dyDescent="0.25">
      <c r="A579" s="35" t="s">
        <v>2011</v>
      </c>
      <c r="B579" s="35" t="s">
        <v>2747</v>
      </c>
      <c r="C579" s="35" t="s">
        <v>2746</v>
      </c>
    </row>
    <row r="580" spans="1:3" x14ac:dyDescent="0.25">
      <c r="A580" s="35" t="s">
        <v>2011</v>
      </c>
      <c r="B580" s="35" t="s">
        <v>153</v>
      </c>
      <c r="C580" s="35" t="s">
        <v>2737</v>
      </c>
    </row>
    <row r="581" spans="1:3" x14ac:dyDescent="0.25">
      <c r="A581" s="35" t="s">
        <v>2011</v>
      </c>
      <c r="B581" s="35" t="s">
        <v>2745</v>
      </c>
      <c r="C581" s="35" t="s">
        <v>2737</v>
      </c>
    </row>
    <row r="582" spans="1:3" x14ac:dyDescent="0.25">
      <c r="A582" s="35" t="s">
        <v>2011</v>
      </c>
      <c r="B582" s="35" t="s">
        <v>2744</v>
      </c>
      <c r="C582" s="35" t="s">
        <v>2737</v>
      </c>
    </row>
    <row r="583" spans="1:3" x14ac:dyDescent="0.25">
      <c r="A583" s="35" t="s">
        <v>2011</v>
      </c>
      <c r="B583" s="35" t="s">
        <v>2743</v>
      </c>
      <c r="C583" s="35" t="s">
        <v>2737</v>
      </c>
    </row>
    <row r="584" spans="1:3" x14ac:dyDescent="0.25">
      <c r="A584" s="35" t="s">
        <v>2011</v>
      </c>
      <c r="B584" s="35" t="s">
        <v>2742</v>
      </c>
      <c r="C584" s="35" t="s">
        <v>2737</v>
      </c>
    </row>
    <row r="585" spans="1:3" x14ac:dyDescent="0.25">
      <c r="A585" s="35" t="s">
        <v>2011</v>
      </c>
      <c r="B585" s="35" t="s">
        <v>2741</v>
      </c>
      <c r="C585" s="35" t="s">
        <v>2737</v>
      </c>
    </row>
    <row r="586" spans="1:3" x14ac:dyDescent="0.25">
      <c r="A586" s="35" t="s">
        <v>2011</v>
      </c>
      <c r="B586" s="35" t="s">
        <v>2740</v>
      </c>
      <c r="C586" s="35" t="s">
        <v>2737</v>
      </c>
    </row>
    <row r="587" spans="1:3" x14ac:dyDescent="0.25">
      <c r="A587" s="35" t="s">
        <v>2011</v>
      </c>
      <c r="B587" s="35" t="s">
        <v>2739</v>
      </c>
      <c r="C587" s="35" t="s">
        <v>2737</v>
      </c>
    </row>
    <row r="588" spans="1:3" x14ac:dyDescent="0.25">
      <c r="A588" s="35" t="s">
        <v>2011</v>
      </c>
      <c r="B588" s="35" t="s">
        <v>2738</v>
      </c>
      <c r="C588" s="35" t="s">
        <v>2737</v>
      </c>
    </row>
    <row r="589" spans="1:3" x14ac:dyDescent="0.25">
      <c r="A589" s="35" t="s">
        <v>2011</v>
      </c>
      <c r="B589" s="35" t="s">
        <v>2736</v>
      </c>
      <c r="C589" s="35" t="s">
        <v>2732</v>
      </c>
    </row>
    <row r="590" spans="1:3" x14ac:dyDescent="0.25">
      <c r="A590" s="35" t="s">
        <v>2011</v>
      </c>
      <c r="B590" s="35" t="s">
        <v>1425</v>
      </c>
      <c r="C590" s="35" t="s">
        <v>2732</v>
      </c>
    </row>
    <row r="591" spans="1:3" x14ac:dyDescent="0.25">
      <c r="A591" s="35" t="s">
        <v>2011</v>
      </c>
      <c r="B591" s="35" t="s">
        <v>2735</v>
      </c>
      <c r="C591" s="35" t="s">
        <v>2732</v>
      </c>
    </row>
    <row r="592" spans="1:3" x14ac:dyDescent="0.25">
      <c r="A592" s="35" t="s">
        <v>2011</v>
      </c>
      <c r="B592" s="35" t="s">
        <v>2734</v>
      </c>
      <c r="C592" s="35" t="s">
        <v>2732</v>
      </c>
    </row>
    <row r="593" spans="1:3" x14ac:dyDescent="0.25">
      <c r="A593" s="35" t="s">
        <v>2011</v>
      </c>
      <c r="B593" s="35" t="s">
        <v>2733</v>
      </c>
      <c r="C593" s="35" t="s">
        <v>2732</v>
      </c>
    </row>
    <row r="594" spans="1:3" x14ac:dyDescent="0.25">
      <c r="A594" s="35" t="s">
        <v>2011</v>
      </c>
      <c r="B594" s="35" t="s">
        <v>2731</v>
      </c>
      <c r="C594" s="35" t="s">
        <v>2730</v>
      </c>
    </row>
    <row r="595" spans="1:3" x14ac:dyDescent="0.25">
      <c r="A595" s="35" t="s">
        <v>2011</v>
      </c>
      <c r="B595" s="35" t="s">
        <v>1428</v>
      </c>
      <c r="C595" s="35" t="s">
        <v>2730</v>
      </c>
    </row>
    <row r="596" spans="1:3" x14ac:dyDescent="0.25">
      <c r="A596" s="35" t="s">
        <v>2011</v>
      </c>
      <c r="B596" s="35" t="s">
        <v>1431</v>
      </c>
      <c r="C596" s="35" t="s">
        <v>2730</v>
      </c>
    </row>
    <row r="597" spans="1:3" x14ac:dyDescent="0.25">
      <c r="A597" s="35" t="s">
        <v>2011</v>
      </c>
      <c r="B597" s="35" t="s">
        <v>2729</v>
      </c>
      <c r="C597" s="35" t="s">
        <v>2695</v>
      </c>
    </row>
    <row r="598" spans="1:3" x14ac:dyDescent="0.25">
      <c r="A598" s="35" t="s">
        <v>2011</v>
      </c>
      <c r="B598" s="35" t="s">
        <v>2728</v>
      </c>
      <c r="C598" s="35" t="s">
        <v>2695</v>
      </c>
    </row>
    <row r="599" spans="1:3" x14ac:dyDescent="0.25">
      <c r="A599" s="35" t="s">
        <v>2011</v>
      </c>
      <c r="B599" s="35" t="s">
        <v>2727</v>
      </c>
      <c r="C599" s="35" t="s">
        <v>2695</v>
      </c>
    </row>
    <row r="600" spans="1:3" x14ac:dyDescent="0.25">
      <c r="A600" s="35" t="s">
        <v>2011</v>
      </c>
      <c r="B600" s="35" t="s">
        <v>2726</v>
      </c>
      <c r="C600" s="35" t="s">
        <v>2695</v>
      </c>
    </row>
    <row r="601" spans="1:3" x14ac:dyDescent="0.25">
      <c r="A601" s="35" t="s">
        <v>2011</v>
      </c>
      <c r="B601" s="35" t="s">
        <v>2725</v>
      </c>
      <c r="C601" s="35" t="s">
        <v>2695</v>
      </c>
    </row>
    <row r="602" spans="1:3" x14ac:dyDescent="0.25">
      <c r="A602" s="35" t="s">
        <v>2011</v>
      </c>
      <c r="B602" s="35" t="s">
        <v>2724</v>
      </c>
      <c r="C602" s="35" t="s">
        <v>2695</v>
      </c>
    </row>
    <row r="603" spans="1:3" x14ac:dyDescent="0.25">
      <c r="A603" s="35" t="s">
        <v>2011</v>
      </c>
      <c r="B603" s="35" t="s">
        <v>2723</v>
      </c>
      <c r="C603" s="35" t="s">
        <v>2695</v>
      </c>
    </row>
    <row r="604" spans="1:3" x14ac:dyDescent="0.25">
      <c r="A604" s="35" t="s">
        <v>2011</v>
      </c>
      <c r="B604" s="35" t="s">
        <v>2722</v>
      </c>
      <c r="C604" s="35" t="s">
        <v>2695</v>
      </c>
    </row>
    <row r="605" spans="1:3" x14ac:dyDescent="0.25">
      <c r="A605" s="35" t="s">
        <v>2011</v>
      </c>
      <c r="B605" s="35" t="s">
        <v>2721</v>
      </c>
      <c r="C605" s="35" t="s">
        <v>2695</v>
      </c>
    </row>
    <row r="606" spans="1:3" x14ac:dyDescent="0.25">
      <c r="A606" s="35" t="s">
        <v>2011</v>
      </c>
      <c r="B606" s="35" t="s">
        <v>2720</v>
      </c>
      <c r="C606" s="35" t="s">
        <v>2695</v>
      </c>
    </row>
    <row r="607" spans="1:3" x14ac:dyDescent="0.25">
      <c r="A607" s="35" t="s">
        <v>2011</v>
      </c>
      <c r="B607" s="35" t="s">
        <v>1124</v>
      </c>
      <c r="C607" s="35" t="s">
        <v>2695</v>
      </c>
    </row>
    <row r="608" spans="1:3" x14ac:dyDescent="0.25">
      <c r="A608" s="35" t="s">
        <v>2011</v>
      </c>
      <c r="B608" s="35" t="s">
        <v>1127</v>
      </c>
      <c r="C608" s="35" t="s">
        <v>2695</v>
      </c>
    </row>
    <row r="609" spans="1:3" x14ac:dyDescent="0.25">
      <c r="A609" s="35" t="s">
        <v>2011</v>
      </c>
      <c r="B609" s="35" t="s">
        <v>2719</v>
      </c>
      <c r="C609" s="35" t="s">
        <v>2695</v>
      </c>
    </row>
    <row r="610" spans="1:3" x14ac:dyDescent="0.25">
      <c r="A610" s="35" t="s">
        <v>2011</v>
      </c>
      <c r="B610" s="35" t="s">
        <v>2718</v>
      </c>
      <c r="C610" s="35" t="s">
        <v>2695</v>
      </c>
    </row>
    <row r="611" spans="1:3" x14ac:dyDescent="0.25">
      <c r="A611" s="35" t="s">
        <v>2011</v>
      </c>
      <c r="B611" s="35" t="s">
        <v>2717</v>
      </c>
      <c r="C611" s="35" t="s">
        <v>2695</v>
      </c>
    </row>
    <row r="612" spans="1:3" x14ac:dyDescent="0.25">
      <c r="A612" s="35" t="s">
        <v>2011</v>
      </c>
      <c r="B612" s="35" t="s">
        <v>2716</v>
      </c>
      <c r="C612" s="35" t="s">
        <v>2695</v>
      </c>
    </row>
    <row r="613" spans="1:3" x14ac:dyDescent="0.25">
      <c r="A613" s="35" t="s">
        <v>2011</v>
      </c>
      <c r="B613" s="35" t="s">
        <v>2715</v>
      </c>
      <c r="C613" s="35" t="s">
        <v>2695</v>
      </c>
    </row>
    <row r="614" spans="1:3" x14ac:dyDescent="0.25">
      <c r="A614" s="35" t="s">
        <v>2011</v>
      </c>
      <c r="B614" s="35" t="s">
        <v>2714</v>
      </c>
      <c r="C614" s="35" t="s">
        <v>2695</v>
      </c>
    </row>
    <row r="615" spans="1:3" x14ac:dyDescent="0.25">
      <c r="A615" s="35" t="s">
        <v>2011</v>
      </c>
      <c r="B615" s="35" t="s">
        <v>2713</v>
      </c>
      <c r="C615" s="35" t="s">
        <v>2695</v>
      </c>
    </row>
    <row r="616" spans="1:3" x14ac:dyDescent="0.25">
      <c r="A616" s="35" t="s">
        <v>2011</v>
      </c>
      <c r="B616" s="35" t="s">
        <v>1996</v>
      </c>
      <c r="C616" s="35" t="s">
        <v>2695</v>
      </c>
    </row>
    <row r="617" spans="1:3" x14ac:dyDescent="0.25">
      <c r="A617" s="35" t="s">
        <v>2011</v>
      </c>
      <c r="B617" s="35" t="s">
        <v>2712</v>
      </c>
      <c r="C617" s="35" t="s">
        <v>2695</v>
      </c>
    </row>
    <row r="618" spans="1:3" x14ac:dyDescent="0.25">
      <c r="A618" s="35" t="s">
        <v>2011</v>
      </c>
      <c r="B618" s="35" t="s">
        <v>2711</v>
      </c>
      <c r="C618" s="35" t="s">
        <v>2695</v>
      </c>
    </row>
    <row r="619" spans="1:3" x14ac:dyDescent="0.25">
      <c r="A619" s="35" t="s">
        <v>2011</v>
      </c>
      <c r="B619" s="35" t="s">
        <v>2710</v>
      </c>
      <c r="C619" s="35" t="s">
        <v>2695</v>
      </c>
    </row>
    <row r="620" spans="1:3" x14ac:dyDescent="0.25">
      <c r="A620" s="35" t="s">
        <v>2011</v>
      </c>
      <c r="B620" s="35" t="s">
        <v>2709</v>
      </c>
      <c r="C620" s="35" t="s">
        <v>2695</v>
      </c>
    </row>
    <row r="621" spans="1:3" x14ac:dyDescent="0.25">
      <c r="A621" s="35" t="s">
        <v>2011</v>
      </c>
      <c r="B621" s="35" t="s">
        <v>2708</v>
      </c>
      <c r="C621" s="35" t="s">
        <v>2695</v>
      </c>
    </row>
    <row r="622" spans="1:3" x14ac:dyDescent="0.25">
      <c r="A622" s="35" t="s">
        <v>2011</v>
      </c>
      <c r="B622" s="35" t="s">
        <v>2707</v>
      </c>
      <c r="C622" s="35" t="s">
        <v>2695</v>
      </c>
    </row>
    <row r="623" spans="1:3" x14ac:dyDescent="0.25">
      <c r="A623" s="35" t="s">
        <v>2011</v>
      </c>
      <c r="B623" s="35" t="s">
        <v>2706</v>
      </c>
      <c r="C623" s="35" t="s">
        <v>2695</v>
      </c>
    </row>
    <row r="624" spans="1:3" x14ac:dyDescent="0.25">
      <c r="A624" s="35" t="s">
        <v>2011</v>
      </c>
      <c r="B624" s="35" t="s">
        <v>2705</v>
      </c>
      <c r="C624" s="35" t="s">
        <v>2695</v>
      </c>
    </row>
    <row r="625" spans="1:3" x14ac:dyDescent="0.25">
      <c r="A625" s="35" t="s">
        <v>2011</v>
      </c>
      <c r="B625" s="35" t="s">
        <v>2704</v>
      </c>
      <c r="C625" s="35" t="s">
        <v>2695</v>
      </c>
    </row>
    <row r="626" spans="1:3" x14ac:dyDescent="0.25">
      <c r="A626" s="35" t="s">
        <v>2011</v>
      </c>
      <c r="B626" s="35" t="s">
        <v>2703</v>
      </c>
      <c r="C626" s="35" t="s">
        <v>2695</v>
      </c>
    </row>
    <row r="627" spans="1:3" x14ac:dyDescent="0.25">
      <c r="A627" s="35" t="s">
        <v>2011</v>
      </c>
      <c r="B627" s="35" t="s">
        <v>2702</v>
      </c>
      <c r="C627" s="35" t="s">
        <v>2695</v>
      </c>
    </row>
    <row r="628" spans="1:3" x14ac:dyDescent="0.25">
      <c r="A628" s="35" t="s">
        <v>2011</v>
      </c>
      <c r="B628" s="35" t="s">
        <v>2701</v>
      </c>
      <c r="C628" s="35" t="s">
        <v>2695</v>
      </c>
    </row>
    <row r="629" spans="1:3" x14ac:dyDescent="0.25">
      <c r="A629" s="35" t="s">
        <v>2011</v>
      </c>
      <c r="B629" s="35" t="s">
        <v>2700</v>
      </c>
      <c r="C629" s="35" t="s">
        <v>2695</v>
      </c>
    </row>
    <row r="630" spans="1:3" x14ac:dyDescent="0.25">
      <c r="A630" s="35" t="s">
        <v>2011</v>
      </c>
      <c r="B630" s="35" t="s">
        <v>2699</v>
      </c>
      <c r="C630" s="35" t="s">
        <v>2695</v>
      </c>
    </row>
    <row r="631" spans="1:3" x14ac:dyDescent="0.25">
      <c r="A631" s="35" t="s">
        <v>2011</v>
      </c>
      <c r="B631" s="35" t="s">
        <v>2698</v>
      </c>
      <c r="C631" s="35" t="s">
        <v>2695</v>
      </c>
    </row>
    <row r="632" spans="1:3" x14ac:dyDescent="0.25">
      <c r="A632" s="35" t="s">
        <v>2011</v>
      </c>
      <c r="B632" s="35" t="s">
        <v>2697</v>
      </c>
      <c r="C632" s="35" t="s">
        <v>2695</v>
      </c>
    </row>
    <row r="633" spans="1:3" x14ac:dyDescent="0.25">
      <c r="A633" s="35" t="s">
        <v>2011</v>
      </c>
      <c r="B633" s="35" t="s">
        <v>2696</v>
      </c>
      <c r="C633" s="35" t="s">
        <v>2695</v>
      </c>
    </row>
    <row r="634" spans="1:3" x14ac:dyDescent="0.25">
      <c r="A634" s="35" t="s">
        <v>2011</v>
      </c>
      <c r="B634" s="35" t="s">
        <v>2694</v>
      </c>
      <c r="C634" s="35" t="s">
        <v>2693</v>
      </c>
    </row>
    <row r="635" spans="1:3" x14ac:dyDescent="0.25">
      <c r="A635" s="35" t="s">
        <v>2011</v>
      </c>
      <c r="B635" s="35" t="s">
        <v>403</v>
      </c>
      <c r="C635" s="35" t="s">
        <v>2681</v>
      </c>
    </row>
    <row r="636" spans="1:3" x14ac:dyDescent="0.25">
      <c r="A636" s="35" t="s">
        <v>2011</v>
      </c>
      <c r="B636" s="35" t="s">
        <v>2692</v>
      </c>
      <c r="C636" s="35" t="s">
        <v>2681</v>
      </c>
    </row>
    <row r="637" spans="1:3" x14ac:dyDescent="0.25">
      <c r="A637" s="35" t="s">
        <v>2011</v>
      </c>
      <c r="B637" s="35" t="s">
        <v>2691</v>
      </c>
      <c r="C637" s="35" t="s">
        <v>2681</v>
      </c>
    </row>
    <row r="638" spans="1:3" x14ac:dyDescent="0.25">
      <c r="A638" s="35" t="s">
        <v>2011</v>
      </c>
      <c r="B638" s="35" t="s">
        <v>2690</v>
      </c>
      <c r="C638" s="35" t="s">
        <v>2681</v>
      </c>
    </row>
    <row r="639" spans="1:3" x14ac:dyDescent="0.25">
      <c r="A639" s="35" t="s">
        <v>2011</v>
      </c>
      <c r="B639" s="35" t="s">
        <v>2689</v>
      </c>
      <c r="C639" s="35" t="s">
        <v>2681</v>
      </c>
    </row>
    <row r="640" spans="1:3" x14ac:dyDescent="0.25">
      <c r="A640" s="35" t="s">
        <v>2011</v>
      </c>
      <c r="B640" s="35" t="s">
        <v>2688</v>
      </c>
      <c r="C640" s="35" t="s">
        <v>2681</v>
      </c>
    </row>
    <row r="641" spans="1:3" x14ac:dyDescent="0.25">
      <c r="A641" s="35" t="s">
        <v>2011</v>
      </c>
      <c r="B641" s="35" t="s">
        <v>2687</v>
      </c>
      <c r="C641" s="35" t="s">
        <v>2681</v>
      </c>
    </row>
    <row r="642" spans="1:3" x14ac:dyDescent="0.25">
      <c r="A642" s="35" t="s">
        <v>2011</v>
      </c>
      <c r="B642" s="35" t="s">
        <v>2686</v>
      </c>
      <c r="C642" s="35" t="s">
        <v>2681</v>
      </c>
    </row>
    <row r="643" spans="1:3" x14ac:dyDescent="0.25">
      <c r="A643" s="35" t="s">
        <v>2011</v>
      </c>
      <c r="B643" s="35" t="s">
        <v>2685</v>
      </c>
      <c r="C643" s="35" t="s">
        <v>2681</v>
      </c>
    </row>
    <row r="644" spans="1:3" x14ac:dyDescent="0.25">
      <c r="A644" s="35" t="s">
        <v>2011</v>
      </c>
      <c r="B644" s="35" t="s">
        <v>2684</v>
      </c>
      <c r="C644" s="35" t="s">
        <v>2681</v>
      </c>
    </row>
    <row r="645" spans="1:3" x14ac:dyDescent="0.25">
      <c r="A645" s="35" t="s">
        <v>2011</v>
      </c>
      <c r="B645" s="35" t="s">
        <v>2683</v>
      </c>
      <c r="C645" s="35" t="s">
        <v>2681</v>
      </c>
    </row>
    <row r="646" spans="1:3" x14ac:dyDescent="0.25">
      <c r="A646" s="35" t="s">
        <v>2011</v>
      </c>
      <c r="B646" s="35" t="s">
        <v>2682</v>
      </c>
      <c r="C646" s="35" t="s">
        <v>2681</v>
      </c>
    </row>
    <row r="647" spans="1:3" x14ac:dyDescent="0.25">
      <c r="A647" s="35" t="s">
        <v>2011</v>
      </c>
      <c r="B647" s="35" t="s">
        <v>2680</v>
      </c>
      <c r="C647" s="35" t="s">
        <v>2671</v>
      </c>
    </row>
    <row r="648" spans="1:3" x14ac:dyDescent="0.25">
      <c r="A648" s="35" t="s">
        <v>2011</v>
      </c>
      <c r="B648" s="35" t="s">
        <v>2679</v>
      </c>
      <c r="C648" s="35" t="s">
        <v>2671</v>
      </c>
    </row>
    <row r="649" spans="1:3" x14ac:dyDescent="0.25">
      <c r="A649" s="35" t="s">
        <v>2011</v>
      </c>
      <c r="B649" s="35" t="s">
        <v>2678</v>
      </c>
      <c r="C649" s="35" t="s">
        <v>2671</v>
      </c>
    </row>
    <row r="650" spans="1:3" x14ac:dyDescent="0.25">
      <c r="A650" s="35" t="s">
        <v>2011</v>
      </c>
      <c r="B650" s="35" t="s">
        <v>2677</v>
      </c>
      <c r="C650" s="35" t="s">
        <v>2671</v>
      </c>
    </row>
    <row r="651" spans="1:3" x14ac:dyDescent="0.25">
      <c r="A651" s="35" t="s">
        <v>2011</v>
      </c>
      <c r="B651" s="35" t="s">
        <v>2676</v>
      </c>
      <c r="C651" s="35" t="s">
        <v>2671</v>
      </c>
    </row>
    <row r="652" spans="1:3" x14ac:dyDescent="0.25">
      <c r="A652" s="35" t="s">
        <v>2011</v>
      </c>
      <c r="B652" s="35" t="s">
        <v>2675</v>
      </c>
      <c r="C652" s="35" t="s">
        <v>2671</v>
      </c>
    </row>
    <row r="653" spans="1:3" x14ac:dyDescent="0.25">
      <c r="A653" s="35" t="s">
        <v>2011</v>
      </c>
      <c r="B653" s="35" t="s">
        <v>2674</v>
      </c>
      <c r="C653" s="35" t="s">
        <v>2671</v>
      </c>
    </row>
    <row r="654" spans="1:3" x14ac:dyDescent="0.25">
      <c r="A654" s="35" t="s">
        <v>2011</v>
      </c>
      <c r="B654" s="35" t="s">
        <v>2673</v>
      </c>
      <c r="C654" s="35" t="s">
        <v>2671</v>
      </c>
    </row>
    <row r="655" spans="1:3" x14ac:dyDescent="0.25">
      <c r="A655" s="35" t="s">
        <v>2011</v>
      </c>
      <c r="B655" s="35" t="s">
        <v>2672</v>
      </c>
      <c r="C655" s="35" t="s">
        <v>2671</v>
      </c>
    </row>
    <row r="656" spans="1:3" x14ac:dyDescent="0.25">
      <c r="A656" s="35" t="s">
        <v>2011</v>
      </c>
      <c r="B656" s="35" t="s">
        <v>2670</v>
      </c>
      <c r="C656" s="35" t="s">
        <v>2659</v>
      </c>
    </row>
    <row r="657" spans="1:3" x14ac:dyDescent="0.25">
      <c r="A657" s="35" t="s">
        <v>2011</v>
      </c>
      <c r="B657" s="35" t="s">
        <v>2669</v>
      </c>
      <c r="C657" s="35" t="s">
        <v>2659</v>
      </c>
    </row>
    <row r="658" spans="1:3" x14ac:dyDescent="0.25">
      <c r="A658" s="35" t="s">
        <v>2011</v>
      </c>
      <c r="B658" s="35" t="s">
        <v>2668</v>
      </c>
      <c r="C658" s="35" t="s">
        <v>2659</v>
      </c>
    </row>
    <row r="659" spans="1:3" x14ac:dyDescent="0.25">
      <c r="A659" s="35" t="s">
        <v>2011</v>
      </c>
      <c r="B659" s="35" t="s">
        <v>2667</v>
      </c>
      <c r="C659" s="35" t="s">
        <v>2659</v>
      </c>
    </row>
    <row r="660" spans="1:3" x14ac:dyDescent="0.25">
      <c r="A660" s="35" t="s">
        <v>2011</v>
      </c>
      <c r="B660" s="35" t="s">
        <v>2666</v>
      </c>
      <c r="C660" s="35" t="s">
        <v>2659</v>
      </c>
    </row>
    <row r="661" spans="1:3" x14ac:dyDescent="0.25">
      <c r="A661" s="35" t="s">
        <v>2011</v>
      </c>
      <c r="B661" s="35" t="s">
        <v>2665</v>
      </c>
      <c r="C661" s="35" t="s">
        <v>2659</v>
      </c>
    </row>
    <row r="662" spans="1:3" x14ac:dyDescent="0.25">
      <c r="A662" s="35" t="s">
        <v>2011</v>
      </c>
      <c r="B662" s="35" t="s">
        <v>2664</v>
      </c>
      <c r="C662" s="35" t="s">
        <v>2659</v>
      </c>
    </row>
    <row r="663" spans="1:3" x14ac:dyDescent="0.25">
      <c r="A663" s="35" t="s">
        <v>2011</v>
      </c>
      <c r="B663" s="35" t="s">
        <v>2663</v>
      </c>
      <c r="C663" s="35" t="s">
        <v>2659</v>
      </c>
    </row>
    <row r="664" spans="1:3" x14ac:dyDescent="0.25">
      <c r="A664" s="35" t="s">
        <v>2011</v>
      </c>
      <c r="B664" s="35" t="s">
        <v>2662</v>
      </c>
      <c r="C664" s="35" t="s">
        <v>2659</v>
      </c>
    </row>
    <row r="665" spans="1:3" x14ac:dyDescent="0.25">
      <c r="A665" s="35" t="s">
        <v>2011</v>
      </c>
      <c r="B665" s="35" t="s">
        <v>2661</v>
      </c>
      <c r="C665" s="35" t="s">
        <v>2659</v>
      </c>
    </row>
    <row r="666" spans="1:3" x14ac:dyDescent="0.25">
      <c r="A666" s="35" t="s">
        <v>2011</v>
      </c>
      <c r="B666" s="35" t="s">
        <v>2660</v>
      </c>
      <c r="C666" s="35" t="s">
        <v>2659</v>
      </c>
    </row>
    <row r="667" spans="1:3" x14ac:dyDescent="0.25">
      <c r="A667" s="35" t="s">
        <v>2011</v>
      </c>
      <c r="B667" s="35" t="s">
        <v>2658</v>
      </c>
      <c r="C667" s="35" t="s">
        <v>2647</v>
      </c>
    </row>
    <row r="668" spans="1:3" x14ac:dyDescent="0.25">
      <c r="A668" s="35" t="s">
        <v>2011</v>
      </c>
      <c r="B668" s="35" t="s">
        <v>2657</v>
      </c>
      <c r="C668" s="35" t="s">
        <v>2647</v>
      </c>
    </row>
    <row r="669" spans="1:3" x14ac:dyDescent="0.25">
      <c r="A669" s="35" t="s">
        <v>2011</v>
      </c>
      <c r="B669" s="35" t="s">
        <v>2656</v>
      </c>
      <c r="C669" s="35" t="s">
        <v>2647</v>
      </c>
    </row>
    <row r="670" spans="1:3" x14ac:dyDescent="0.25">
      <c r="A670" s="35" t="s">
        <v>2011</v>
      </c>
      <c r="B670" s="35" t="s">
        <v>2655</v>
      </c>
      <c r="C670" s="35" t="s">
        <v>2647</v>
      </c>
    </row>
    <row r="671" spans="1:3" x14ac:dyDescent="0.25">
      <c r="A671" s="35" t="s">
        <v>2011</v>
      </c>
      <c r="B671" s="35" t="s">
        <v>2654</v>
      </c>
      <c r="C671" s="35" t="s">
        <v>2647</v>
      </c>
    </row>
    <row r="672" spans="1:3" x14ac:dyDescent="0.25">
      <c r="A672" s="35" t="s">
        <v>2011</v>
      </c>
      <c r="B672" s="35" t="s">
        <v>2653</v>
      </c>
      <c r="C672" s="35" t="s">
        <v>2647</v>
      </c>
    </row>
    <row r="673" spans="1:3" x14ac:dyDescent="0.25">
      <c r="A673" s="35" t="s">
        <v>2011</v>
      </c>
      <c r="B673" s="35" t="s">
        <v>2652</v>
      </c>
      <c r="C673" s="35" t="s">
        <v>2647</v>
      </c>
    </row>
    <row r="674" spans="1:3" x14ac:dyDescent="0.25">
      <c r="A674" s="35" t="s">
        <v>2011</v>
      </c>
      <c r="B674" s="35" t="s">
        <v>2651</v>
      </c>
      <c r="C674" s="35" t="s">
        <v>2647</v>
      </c>
    </row>
    <row r="675" spans="1:3" x14ac:dyDescent="0.25">
      <c r="A675" s="35" t="s">
        <v>2011</v>
      </c>
      <c r="B675" s="35" t="s">
        <v>2650</v>
      </c>
      <c r="C675" s="35" t="s">
        <v>2647</v>
      </c>
    </row>
    <row r="676" spans="1:3" x14ac:dyDescent="0.25">
      <c r="A676" s="35" t="s">
        <v>2011</v>
      </c>
      <c r="B676" s="35" t="s">
        <v>2649</v>
      </c>
      <c r="C676" s="35" t="s">
        <v>2647</v>
      </c>
    </row>
    <row r="677" spans="1:3" x14ac:dyDescent="0.25">
      <c r="A677" s="35" t="s">
        <v>2011</v>
      </c>
      <c r="B677" s="35" t="s">
        <v>181</v>
      </c>
      <c r="C677" s="35" t="s">
        <v>2647</v>
      </c>
    </row>
    <row r="678" spans="1:3" x14ac:dyDescent="0.25">
      <c r="A678" s="35" t="s">
        <v>2011</v>
      </c>
      <c r="B678" s="35" t="s">
        <v>2648</v>
      </c>
      <c r="C678" s="35" t="s">
        <v>2647</v>
      </c>
    </row>
    <row r="679" spans="1:3" x14ac:dyDescent="0.25">
      <c r="A679" s="35" t="s">
        <v>2011</v>
      </c>
      <c r="B679" s="35" t="s">
        <v>2646</v>
      </c>
      <c r="C679" s="35" t="s">
        <v>2644</v>
      </c>
    </row>
    <row r="680" spans="1:3" x14ac:dyDescent="0.25">
      <c r="A680" s="35" t="s">
        <v>2011</v>
      </c>
      <c r="B680" s="35" t="s">
        <v>2645</v>
      </c>
      <c r="C680" s="35" t="s">
        <v>2644</v>
      </c>
    </row>
    <row r="681" spans="1:3" x14ac:dyDescent="0.25">
      <c r="A681" s="35" t="s">
        <v>2011</v>
      </c>
      <c r="B681" s="35" t="s">
        <v>2643</v>
      </c>
      <c r="C681" s="35" t="s">
        <v>2641</v>
      </c>
    </row>
    <row r="682" spans="1:3" x14ac:dyDescent="0.25">
      <c r="A682" s="35" t="s">
        <v>2011</v>
      </c>
      <c r="B682" s="35" t="s">
        <v>2642</v>
      </c>
      <c r="C682" s="35" t="s">
        <v>2641</v>
      </c>
    </row>
    <row r="683" spans="1:3" x14ac:dyDescent="0.25">
      <c r="A683" s="35" t="s">
        <v>2011</v>
      </c>
      <c r="B683" s="35" t="s">
        <v>2640</v>
      </c>
      <c r="C683" s="35" t="s">
        <v>2638</v>
      </c>
    </row>
    <row r="684" spans="1:3" x14ac:dyDescent="0.25">
      <c r="A684" s="35" t="s">
        <v>2011</v>
      </c>
      <c r="B684" s="35" t="s">
        <v>2639</v>
      </c>
      <c r="C684" s="35" t="s">
        <v>2638</v>
      </c>
    </row>
    <row r="685" spans="1:3" x14ac:dyDescent="0.25">
      <c r="A685" s="35" t="s">
        <v>2011</v>
      </c>
      <c r="B685" s="35" t="s">
        <v>1378</v>
      </c>
      <c r="C685" s="35" t="s">
        <v>2638</v>
      </c>
    </row>
    <row r="686" spans="1:3" x14ac:dyDescent="0.25">
      <c r="A686" s="35" t="s">
        <v>2011</v>
      </c>
      <c r="B686" s="35" t="s">
        <v>2637</v>
      </c>
      <c r="C686" s="35" t="s">
        <v>2629</v>
      </c>
    </row>
    <row r="687" spans="1:3" x14ac:dyDescent="0.25">
      <c r="A687" s="35" t="s">
        <v>2011</v>
      </c>
      <c r="B687" s="35" t="s">
        <v>2636</v>
      </c>
      <c r="C687" s="35" t="s">
        <v>2629</v>
      </c>
    </row>
    <row r="688" spans="1:3" x14ac:dyDescent="0.25">
      <c r="A688" s="35" t="s">
        <v>2011</v>
      </c>
      <c r="B688" s="35" t="s">
        <v>1460</v>
      </c>
      <c r="C688" s="35" t="s">
        <v>2629</v>
      </c>
    </row>
    <row r="689" spans="1:3" x14ac:dyDescent="0.25">
      <c r="A689" s="35" t="s">
        <v>2011</v>
      </c>
      <c r="B689" s="35" t="s">
        <v>2635</v>
      </c>
      <c r="C689" s="35" t="s">
        <v>2629</v>
      </c>
    </row>
    <row r="690" spans="1:3" x14ac:dyDescent="0.25">
      <c r="A690" s="35" t="s">
        <v>2011</v>
      </c>
      <c r="B690" s="35" t="s">
        <v>2634</v>
      </c>
      <c r="C690" s="35" t="s">
        <v>2629</v>
      </c>
    </row>
    <row r="691" spans="1:3" x14ac:dyDescent="0.25">
      <c r="A691" s="35" t="s">
        <v>2011</v>
      </c>
      <c r="B691" s="35" t="s">
        <v>2633</v>
      </c>
      <c r="C691" s="35" t="s">
        <v>2629</v>
      </c>
    </row>
    <row r="692" spans="1:3" x14ac:dyDescent="0.25">
      <c r="A692" s="35" t="s">
        <v>2011</v>
      </c>
      <c r="B692" s="35" t="s">
        <v>2632</v>
      </c>
      <c r="C692" s="35" t="s">
        <v>2629</v>
      </c>
    </row>
    <row r="693" spans="1:3" x14ac:dyDescent="0.25">
      <c r="A693" s="35" t="s">
        <v>2011</v>
      </c>
      <c r="B693" s="35" t="s">
        <v>2631</v>
      </c>
      <c r="C693" s="35" t="s">
        <v>2629</v>
      </c>
    </row>
    <row r="694" spans="1:3" x14ac:dyDescent="0.25">
      <c r="A694" s="35" t="s">
        <v>2011</v>
      </c>
      <c r="B694" s="35" t="s">
        <v>2630</v>
      </c>
      <c r="C694" s="35" t="s">
        <v>2629</v>
      </c>
    </row>
    <row r="695" spans="1:3" x14ac:dyDescent="0.25">
      <c r="A695" s="35" t="s">
        <v>2011</v>
      </c>
      <c r="B695" s="35" t="s">
        <v>2628</v>
      </c>
      <c r="C695" s="35" t="s">
        <v>2621</v>
      </c>
    </row>
    <row r="696" spans="1:3" x14ac:dyDescent="0.25">
      <c r="A696" s="35" t="s">
        <v>2011</v>
      </c>
      <c r="B696" s="35" t="s">
        <v>2627</v>
      </c>
      <c r="C696" s="35" t="s">
        <v>2621</v>
      </c>
    </row>
    <row r="697" spans="1:3" x14ac:dyDescent="0.25">
      <c r="A697" s="35" t="s">
        <v>2011</v>
      </c>
      <c r="B697" s="35" t="s">
        <v>2626</v>
      </c>
      <c r="C697" s="35" t="s">
        <v>2621</v>
      </c>
    </row>
    <row r="698" spans="1:3" x14ac:dyDescent="0.25">
      <c r="A698" s="35" t="s">
        <v>2011</v>
      </c>
      <c r="B698" s="35" t="s">
        <v>2625</v>
      </c>
      <c r="C698" s="35" t="s">
        <v>2621</v>
      </c>
    </row>
    <row r="699" spans="1:3" x14ac:dyDescent="0.25">
      <c r="A699" s="35" t="s">
        <v>2011</v>
      </c>
      <c r="B699" s="35" t="s">
        <v>2624</v>
      </c>
      <c r="C699" s="35" t="s">
        <v>2621</v>
      </c>
    </row>
    <row r="700" spans="1:3" x14ac:dyDescent="0.25">
      <c r="A700" s="35" t="s">
        <v>2011</v>
      </c>
      <c r="B700" s="35" t="s">
        <v>2623</v>
      </c>
      <c r="C700" s="35" t="s">
        <v>2621</v>
      </c>
    </row>
    <row r="701" spans="1:3" x14ac:dyDescent="0.25">
      <c r="A701" s="35" t="s">
        <v>2011</v>
      </c>
      <c r="B701" s="35" t="s">
        <v>2622</v>
      </c>
      <c r="C701" s="35" t="s">
        <v>2621</v>
      </c>
    </row>
    <row r="702" spans="1:3" x14ac:dyDescent="0.25">
      <c r="A702" s="35" t="s">
        <v>2011</v>
      </c>
      <c r="B702" s="35" t="s">
        <v>2620</v>
      </c>
      <c r="C702" s="35" t="s">
        <v>2584</v>
      </c>
    </row>
    <row r="703" spans="1:3" x14ac:dyDescent="0.25">
      <c r="A703" s="35" t="s">
        <v>2011</v>
      </c>
      <c r="B703" s="35" t="s">
        <v>2619</v>
      </c>
      <c r="C703" s="35" t="s">
        <v>2584</v>
      </c>
    </row>
    <row r="704" spans="1:3" x14ac:dyDescent="0.25">
      <c r="A704" s="35" t="s">
        <v>2011</v>
      </c>
      <c r="B704" s="35" t="s">
        <v>2618</v>
      </c>
      <c r="C704" s="35" t="s">
        <v>2584</v>
      </c>
    </row>
    <row r="705" spans="1:3" x14ac:dyDescent="0.25">
      <c r="A705" s="35" t="s">
        <v>2011</v>
      </c>
      <c r="B705" s="35" t="s">
        <v>2617</v>
      </c>
      <c r="C705" s="35" t="s">
        <v>2584</v>
      </c>
    </row>
    <row r="706" spans="1:3" x14ac:dyDescent="0.25">
      <c r="A706" s="35" t="s">
        <v>2011</v>
      </c>
      <c r="B706" s="35" t="s">
        <v>2616</v>
      </c>
      <c r="C706" s="35" t="s">
        <v>2584</v>
      </c>
    </row>
    <row r="707" spans="1:3" x14ac:dyDescent="0.25">
      <c r="A707" s="35" t="s">
        <v>2011</v>
      </c>
      <c r="B707" s="35" t="s">
        <v>2615</v>
      </c>
      <c r="C707" s="35" t="s">
        <v>2584</v>
      </c>
    </row>
    <row r="708" spans="1:3" x14ac:dyDescent="0.25">
      <c r="A708" s="35" t="s">
        <v>2011</v>
      </c>
      <c r="B708" s="35" t="s">
        <v>2614</v>
      </c>
      <c r="C708" s="35" t="s">
        <v>2584</v>
      </c>
    </row>
    <row r="709" spans="1:3" x14ac:dyDescent="0.25">
      <c r="A709" s="35" t="s">
        <v>2011</v>
      </c>
      <c r="B709" s="35" t="s">
        <v>2613</v>
      </c>
      <c r="C709" s="35" t="s">
        <v>2584</v>
      </c>
    </row>
    <row r="710" spans="1:3" x14ac:dyDescent="0.25">
      <c r="A710" s="35" t="s">
        <v>2011</v>
      </c>
      <c r="B710" s="35" t="s">
        <v>2612</v>
      </c>
      <c r="C710" s="35" t="s">
        <v>2584</v>
      </c>
    </row>
    <row r="711" spans="1:3" x14ac:dyDescent="0.25">
      <c r="A711" s="35" t="s">
        <v>2011</v>
      </c>
      <c r="B711" s="35" t="s">
        <v>2611</v>
      </c>
      <c r="C711" s="35" t="s">
        <v>2584</v>
      </c>
    </row>
    <row r="712" spans="1:3" x14ac:dyDescent="0.25">
      <c r="A712" s="35" t="s">
        <v>2011</v>
      </c>
      <c r="B712" s="35" t="s">
        <v>2610</v>
      </c>
      <c r="C712" s="35" t="s">
        <v>2584</v>
      </c>
    </row>
    <row r="713" spans="1:3" x14ac:dyDescent="0.25">
      <c r="A713" s="35" t="s">
        <v>2011</v>
      </c>
      <c r="B713" s="35" t="s">
        <v>2609</v>
      </c>
      <c r="C713" s="35" t="s">
        <v>2584</v>
      </c>
    </row>
    <row r="714" spans="1:3" x14ac:dyDescent="0.25">
      <c r="A714" s="35" t="s">
        <v>2011</v>
      </c>
      <c r="B714" s="35" t="s">
        <v>2608</v>
      </c>
      <c r="C714" s="35" t="s">
        <v>2584</v>
      </c>
    </row>
    <row r="715" spans="1:3" x14ac:dyDescent="0.25">
      <c r="A715" s="35" t="s">
        <v>2011</v>
      </c>
      <c r="B715" s="35" t="s">
        <v>2607</v>
      </c>
      <c r="C715" s="35" t="s">
        <v>2584</v>
      </c>
    </row>
    <row r="716" spans="1:3" x14ac:dyDescent="0.25">
      <c r="A716" s="35" t="s">
        <v>2011</v>
      </c>
      <c r="B716" s="35" t="s">
        <v>2606</v>
      </c>
      <c r="C716" s="35" t="s">
        <v>2584</v>
      </c>
    </row>
    <row r="717" spans="1:3" x14ac:dyDescent="0.25">
      <c r="A717" s="35" t="s">
        <v>2011</v>
      </c>
      <c r="B717" s="35" t="s">
        <v>2605</v>
      </c>
      <c r="C717" s="35" t="s">
        <v>2584</v>
      </c>
    </row>
    <row r="718" spans="1:3" x14ac:dyDescent="0.25">
      <c r="A718" s="35" t="s">
        <v>2011</v>
      </c>
      <c r="B718" s="35" t="s">
        <v>2604</v>
      </c>
      <c r="C718" s="35" t="s">
        <v>2584</v>
      </c>
    </row>
    <row r="719" spans="1:3" x14ac:dyDescent="0.25">
      <c r="A719" s="35" t="s">
        <v>2011</v>
      </c>
      <c r="B719" s="35" t="s">
        <v>2603</v>
      </c>
      <c r="C719" s="35" t="s">
        <v>2584</v>
      </c>
    </row>
    <row r="720" spans="1:3" x14ac:dyDescent="0.25">
      <c r="A720" s="35" t="s">
        <v>2011</v>
      </c>
      <c r="B720" s="35" t="s">
        <v>2602</v>
      </c>
      <c r="C720" s="35" t="s">
        <v>2584</v>
      </c>
    </row>
    <row r="721" spans="1:3" x14ac:dyDescent="0.25">
      <c r="A721" s="35" t="s">
        <v>2011</v>
      </c>
      <c r="B721" s="35" t="s">
        <v>2601</v>
      </c>
      <c r="C721" s="35" t="s">
        <v>2584</v>
      </c>
    </row>
    <row r="722" spans="1:3" x14ac:dyDescent="0.25">
      <c r="A722" s="35" t="s">
        <v>2011</v>
      </c>
      <c r="B722" s="35" t="s">
        <v>2600</v>
      </c>
      <c r="C722" s="35" t="s">
        <v>2584</v>
      </c>
    </row>
    <row r="723" spans="1:3" x14ac:dyDescent="0.25">
      <c r="A723" s="35" t="s">
        <v>2011</v>
      </c>
      <c r="B723" s="35" t="s">
        <v>2599</v>
      </c>
      <c r="C723" s="35" t="s">
        <v>2584</v>
      </c>
    </row>
    <row r="724" spans="1:3" x14ac:dyDescent="0.25">
      <c r="A724" s="35" t="s">
        <v>2011</v>
      </c>
      <c r="B724" s="35" t="s">
        <v>2598</v>
      </c>
      <c r="C724" s="35" t="s">
        <v>2584</v>
      </c>
    </row>
    <row r="725" spans="1:3" x14ac:dyDescent="0.25">
      <c r="A725" s="35" t="s">
        <v>2011</v>
      </c>
      <c r="B725" s="35" t="s">
        <v>2597</v>
      </c>
      <c r="C725" s="35" t="s">
        <v>2584</v>
      </c>
    </row>
    <row r="726" spans="1:3" x14ac:dyDescent="0.25">
      <c r="A726" s="35" t="s">
        <v>2011</v>
      </c>
      <c r="B726" s="35" t="s">
        <v>2006</v>
      </c>
      <c r="C726" s="35" t="s">
        <v>2584</v>
      </c>
    </row>
    <row r="727" spans="1:3" x14ac:dyDescent="0.25">
      <c r="A727" s="35" t="s">
        <v>2011</v>
      </c>
      <c r="B727" s="35" t="s">
        <v>2596</v>
      </c>
      <c r="C727" s="35" t="s">
        <v>2584</v>
      </c>
    </row>
    <row r="728" spans="1:3" x14ac:dyDescent="0.25">
      <c r="A728" s="35" t="s">
        <v>2011</v>
      </c>
      <c r="B728" s="35" t="s">
        <v>2595</v>
      </c>
      <c r="C728" s="35" t="s">
        <v>2584</v>
      </c>
    </row>
    <row r="729" spans="1:3" x14ac:dyDescent="0.25">
      <c r="A729" s="35" t="s">
        <v>2011</v>
      </c>
      <c r="B729" s="35" t="s">
        <v>2594</v>
      </c>
      <c r="C729" s="35" t="s">
        <v>2584</v>
      </c>
    </row>
    <row r="730" spans="1:3" x14ac:dyDescent="0.25">
      <c r="A730" s="35" t="s">
        <v>2011</v>
      </c>
      <c r="B730" s="35" t="s">
        <v>2593</v>
      </c>
      <c r="C730" s="35" t="s">
        <v>2584</v>
      </c>
    </row>
    <row r="731" spans="1:3" x14ac:dyDescent="0.25">
      <c r="A731" s="35" t="s">
        <v>2011</v>
      </c>
      <c r="B731" s="35" t="s">
        <v>2592</v>
      </c>
      <c r="C731" s="35" t="s">
        <v>2584</v>
      </c>
    </row>
    <row r="732" spans="1:3" x14ac:dyDescent="0.25">
      <c r="A732" s="35" t="s">
        <v>2011</v>
      </c>
      <c r="B732" s="35" t="s">
        <v>2591</v>
      </c>
      <c r="C732" s="35" t="s">
        <v>2584</v>
      </c>
    </row>
    <row r="733" spans="1:3" x14ac:dyDescent="0.25">
      <c r="A733" s="35" t="s">
        <v>2011</v>
      </c>
      <c r="B733" s="35" t="s">
        <v>2590</v>
      </c>
      <c r="C733" s="35" t="s">
        <v>2584</v>
      </c>
    </row>
    <row r="734" spans="1:3" x14ac:dyDescent="0.25">
      <c r="A734" s="35" t="s">
        <v>2011</v>
      </c>
      <c r="B734" s="35" t="s">
        <v>2589</v>
      </c>
      <c r="C734" s="35" t="s">
        <v>2584</v>
      </c>
    </row>
    <row r="735" spans="1:3" x14ac:dyDescent="0.25">
      <c r="A735" s="35" t="s">
        <v>2011</v>
      </c>
      <c r="B735" s="35" t="s">
        <v>2588</v>
      </c>
      <c r="C735" s="35" t="s">
        <v>2584</v>
      </c>
    </row>
    <row r="736" spans="1:3" x14ac:dyDescent="0.25">
      <c r="A736" s="35" t="s">
        <v>2011</v>
      </c>
      <c r="B736" s="35" t="s">
        <v>2587</v>
      </c>
      <c r="C736" s="35" t="s">
        <v>2584</v>
      </c>
    </row>
    <row r="737" spans="1:3" x14ac:dyDescent="0.25">
      <c r="A737" s="35" t="s">
        <v>2011</v>
      </c>
      <c r="B737" s="35" t="s">
        <v>380</v>
      </c>
      <c r="C737" s="35" t="s">
        <v>2584</v>
      </c>
    </row>
    <row r="738" spans="1:3" x14ac:dyDescent="0.25">
      <c r="A738" s="35" t="s">
        <v>2011</v>
      </c>
      <c r="B738" s="35" t="s">
        <v>2586</v>
      </c>
      <c r="C738" s="35" t="s">
        <v>2584</v>
      </c>
    </row>
    <row r="739" spans="1:3" x14ac:dyDescent="0.25">
      <c r="A739" s="35" t="s">
        <v>2011</v>
      </c>
      <c r="B739" s="35" t="s">
        <v>2585</v>
      </c>
      <c r="C739" s="35" t="s">
        <v>2584</v>
      </c>
    </row>
    <row r="740" spans="1:3" x14ac:dyDescent="0.25">
      <c r="A740" s="35" t="s">
        <v>2011</v>
      </c>
      <c r="B740" s="35" t="s">
        <v>2583</v>
      </c>
      <c r="C740" s="35" t="s">
        <v>2576</v>
      </c>
    </row>
    <row r="741" spans="1:3" x14ac:dyDescent="0.25">
      <c r="A741" s="35" t="s">
        <v>2011</v>
      </c>
      <c r="B741" s="35" t="s">
        <v>2582</v>
      </c>
      <c r="C741" s="35" t="s">
        <v>2576</v>
      </c>
    </row>
    <row r="742" spans="1:3" x14ac:dyDescent="0.25">
      <c r="A742" s="35" t="s">
        <v>2011</v>
      </c>
      <c r="B742" s="35" t="s">
        <v>2581</v>
      </c>
      <c r="C742" s="35" t="s">
        <v>2576</v>
      </c>
    </row>
    <row r="743" spans="1:3" x14ac:dyDescent="0.25">
      <c r="A743" s="35" t="s">
        <v>2011</v>
      </c>
      <c r="B743" s="35" t="s">
        <v>2580</v>
      </c>
      <c r="C743" s="35" t="s">
        <v>2576</v>
      </c>
    </row>
    <row r="744" spans="1:3" x14ac:dyDescent="0.25">
      <c r="A744" s="35" t="s">
        <v>2011</v>
      </c>
      <c r="B744" s="35" t="s">
        <v>2579</v>
      </c>
      <c r="C744" s="35" t="s">
        <v>2576</v>
      </c>
    </row>
    <row r="745" spans="1:3" x14ac:dyDescent="0.25">
      <c r="A745" s="35" t="s">
        <v>2011</v>
      </c>
      <c r="B745" s="35" t="s">
        <v>2578</v>
      </c>
      <c r="C745" s="35" t="s">
        <v>2576</v>
      </c>
    </row>
    <row r="746" spans="1:3" x14ac:dyDescent="0.25">
      <c r="A746" s="35" t="s">
        <v>2011</v>
      </c>
      <c r="B746" s="35" t="s">
        <v>2577</v>
      </c>
      <c r="C746" s="35" t="s">
        <v>2576</v>
      </c>
    </row>
    <row r="747" spans="1:3" x14ac:dyDescent="0.25">
      <c r="A747" s="35" t="s">
        <v>2011</v>
      </c>
      <c r="B747" s="35" t="s">
        <v>2575</v>
      </c>
      <c r="C747" s="35" t="s">
        <v>2567</v>
      </c>
    </row>
    <row r="748" spans="1:3" x14ac:dyDescent="0.25">
      <c r="A748" s="35" t="s">
        <v>2011</v>
      </c>
      <c r="B748" s="35" t="s">
        <v>2574</v>
      </c>
      <c r="C748" s="35" t="s">
        <v>2567</v>
      </c>
    </row>
    <row r="749" spans="1:3" x14ac:dyDescent="0.25">
      <c r="A749" s="35" t="s">
        <v>2011</v>
      </c>
      <c r="B749" s="35" t="s">
        <v>2573</v>
      </c>
      <c r="C749" s="35" t="s">
        <v>2567</v>
      </c>
    </row>
    <row r="750" spans="1:3" x14ac:dyDescent="0.25">
      <c r="A750" s="35" t="s">
        <v>2011</v>
      </c>
      <c r="B750" s="35" t="s">
        <v>2572</v>
      </c>
      <c r="C750" s="35" t="s">
        <v>2567</v>
      </c>
    </row>
    <row r="751" spans="1:3" x14ac:dyDescent="0.25">
      <c r="A751" s="35" t="s">
        <v>2011</v>
      </c>
      <c r="B751" s="35" t="s">
        <v>2571</v>
      </c>
      <c r="C751" s="35" t="s">
        <v>2567</v>
      </c>
    </row>
    <row r="752" spans="1:3" x14ac:dyDescent="0.25">
      <c r="A752" s="35" t="s">
        <v>2011</v>
      </c>
      <c r="B752" s="35" t="s">
        <v>2570</v>
      </c>
      <c r="C752" s="35" t="s">
        <v>2567</v>
      </c>
    </row>
    <row r="753" spans="1:3" x14ac:dyDescent="0.25">
      <c r="A753" s="35" t="s">
        <v>2011</v>
      </c>
      <c r="B753" s="35" t="s">
        <v>2569</v>
      </c>
      <c r="C753" s="35" t="s">
        <v>2567</v>
      </c>
    </row>
    <row r="754" spans="1:3" x14ac:dyDescent="0.25">
      <c r="A754" s="35" t="s">
        <v>2011</v>
      </c>
      <c r="B754" s="35" t="s">
        <v>2568</v>
      </c>
      <c r="C754" s="35" t="s">
        <v>2567</v>
      </c>
    </row>
    <row r="755" spans="1:3" x14ac:dyDescent="0.25">
      <c r="A755" s="35" t="s">
        <v>2011</v>
      </c>
      <c r="B755" s="35" t="s">
        <v>1004</v>
      </c>
      <c r="C755" s="35" t="s">
        <v>2560</v>
      </c>
    </row>
    <row r="756" spans="1:3" x14ac:dyDescent="0.25">
      <c r="A756" s="35" t="s">
        <v>2011</v>
      </c>
      <c r="B756" s="35" t="s">
        <v>2566</v>
      </c>
      <c r="C756" s="35" t="s">
        <v>2560</v>
      </c>
    </row>
    <row r="757" spans="1:3" x14ac:dyDescent="0.25">
      <c r="A757" s="35" t="s">
        <v>2011</v>
      </c>
      <c r="B757" s="35" t="s">
        <v>2565</v>
      </c>
      <c r="C757" s="35" t="s">
        <v>2560</v>
      </c>
    </row>
    <row r="758" spans="1:3" x14ac:dyDescent="0.25">
      <c r="A758" s="35" t="s">
        <v>2011</v>
      </c>
      <c r="B758" s="35" t="s">
        <v>1172</v>
      </c>
      <c r="C758" s="35" t="s">
        <v>2560</v>
      </c>
    </row>
    <row r="759" spans="1:3" x14ac:dyDescent="0.25">
      <c r="A759" s="35" t="s">
        <v>2011</v>
      </c>
      <c r="B759" s="35" t="s">
        <v>2564</v>
      </c>
      <c r="C759" s="35" t="s">
        <v>2560</v>
      </c>
    </row>
    <row r="760" spans="1:3" x14ac:dyDescent="0.25">
      <c r="A760" s="35" t="s">
        <v>2011</v>
      </c>
      <c r="B760" s="35" t="s">
        <v>1173</v>
      </c>
      <c r="C760" s="35" t="s">
        <v>2560</v>
      </c>
    </row>
    <row r="761" spans="1:3" x14ac:dyDescent="0.25">
      <c r="A761" s="35" t="s">
        <v>2011</v>
      </c>
      <c r="B761" s="35" t="s">
        <v>1174</v>
      </c>
      <c r="C761" s="35" t="s">
        <v>2560</v>
      </c>
    </row>
    <row r="762" spans="1:3" x14ac:dyDescent="0.25">
      <c r="A762" s="35" t="s">
        <v>2011</v>
      </c>
      <c r="B762" s="35" t="s">
        <v>412</v>
      </c>
      <c r="C762" s="35" t="s">
        <v>2560</v>
      </c>
    </row>
    <row r="763" spans="1:3" x14ac:dyDescent="0.25">
      <c r="A763" s="35" t="s">
        <v>2011</v>
      </c>
      <c r="B763" s="35" t="s">
        <v>2563</v>
      </c>
      <c r="C763" s="35" t="s">
        <v>2560</v>
      </c>
    </row>
    <row r="764" spans="1:3" x14ac:dyDescent="0.25">
      <c r="A764" s="35" t="s">
        <v>2011</v>
      </c>
      <c r="B764" s="35" t="s">
        <v>2562</v>
      </c>
      <c r="C764" s="35" t="s">
        <v>2560</v>
      </c>
    </row>
    <row r="765" spans="1:3" x14ac:dyDescent="0.25">
      <c r="A765" s="35" t="s">
        <v>2011</v>
      </c>
      <c r="B765" s="35" t="s">
        <v>2561</v>
      </c>
      <c r="C765" s="35" t="s">
        <v>2560</v>
      </c>
    </row>
    <row r="766" spans="1:3" x14ac:dyDescent="0.25">
      <c r="A766" s="35" t="s">
        <v>2011</v>
      </c>
      <c r="B766" s="35" t="s">
        <v>2559</v>
      </c>
      <c r="C766" s="35" t="s">
        <v>2545</v>
      </c>
    </row>
    <row r="767" spans="1:3" x14ac:dyDescent="0.25">
      <c r="A767" s="35" t="s">
        <v>2011</v>
      </c>
      <c r="B767" s="35" t="s">
        <v>2558</v>
      </c>
      <c r="C767" s="35" t="s">
        <v>2545</v>
      </c>
    </row>
    <row r="768" spans="1:3" x14ac:dyDescent="0.25">
      <c r="A768" s="35" t="s">
        <v>2011</v>
      </c>
      <c r="B768" s="35" t="s">
        <v>2557</v>
      </c>
      <c r="C768" s="35" t="s">
        <v>2545</v>
      </c>
    </row>
    <row r="769" spans="1:3" x14ac:dyDescent="0.25">
      <c r="A769" s="35" t="s">
        <v>2011</v>
      </c>
      <c r="B769" s="35" t="s">
        <v>2556</v>
      </c>
      <c r="C769" s="35" t="s">
        <v>2545</v>
      </c>
    </row>
    <row r="770" spans="1:3" x14ac:dyDescent="0.25">
      <c r="A770" s="35" t="s">
        <v>2011</v>
      </c>
      <c r="B770" s="35" t="s">
        <v>2555</v>
      </c>
      <c r="C770" s="35" t="s">
        <v>2545</v>
      </c>
    </row>
    <row r="771" spans="1:3" x14ac:dyDescent="0.25">
      <c r="A771" s="35" t="s">
        <v>2011</v>
      </c>
      <c r="B771" s="35" t="s">
        <v>2554</v>
      </c>
      <c r="C771" s="35" t="s">
        <v>2545</v>
      </c>
    </row>
    <row r="772" spans="1:3" x14ac:dyDescent="0.25">
      <c r="A772" s="35" t="s">
        <v>2011</v>
      </c>
      <c r="B772" s="35" t="s">
        <v>2553</v>
      </c>
      <c r="C772" s="35" t="s">
        <v>2545</v>
      </c>
    </row>
    <row r="773" spans="1:3" x14ac:dyDescent="0.25">
      <c r="A773" s="35" t="s">
        <v>2011</v>
      </c>
      <c r="B773" s="35" t="s">
        <v>2552</v>
      </c>
      <c r="C773" s="35" t="s">
        <v>2545</v>
      </c>
    </row>
    <row r="774" spans="1:3" x14ac:dyDescent="0.25">
      <c r="A774" s="35" t="s">
        <v>2011</v>
      </c>
      <c r="B774" s="35" t="s">
        <v>2551</v>
      </c>
      <c r="C774" s="35" t="s">
        <v>2545</v>
      </c>
    </row>
    <row r="775" spans="1:3" x14ac:dyDescent="0.25">
      <c r="A775" s="35" t="s">
        <v>2011</v>
      </c>
      <c r="B775" s="35" t="s">
        <v>2550</v>
      </c>
      <c r="C775" s="35" t="s">
        <v>2545</v>
      </c>
    </row>
    <row r="776" spans="1:3" x14ac:dyDescent="0.25">
      <c r="A776" s="35" t="s">
        <v>2011</v>
      </c>
      <c r="B776" s="35" t="s">
        <v>2549</v>
      </c>
      <c r="C776" s="35" t="s">
        <v>2545</v>
      </c>
    </row>
    <row r="777" spans="1:3" x14ac:dyDescent="0.25">
      <c r="A777" s="35" t="s">
        <v>2011</v>
      </c>
      <c r="B777" s="35" t="s">
        <v>2548</v>
      </c>
      <c r="C777" s="35" t="s">
        <v>2545</v>
      </c>
    </row>
    <row r="778" spans="1:3" x14ac:dyDescent="0.25">
      <c r="A778" s="35" t="s">
        <v>2011</v>
      </c>
      <c r="B778" s="35" t="s">
        <v>2547</v>
      </c>
      <c r="C778" s="35" t="s">
        <v>2545</v>
      </c>
    </row>
    <row r="779" spans="1:3" x14ac:dyDescent="0.25">
      <c r="A779" s="35" t="s">
        <v>2011</v>
      </c>
      <c r="B779" s="35" t="s">
        <v>2546</v>
      </c>
      <c r="C779" s="35" t="s">
        <v>2545</v>
      </c>
    </row>
    <row r="780" spans="1:3" x14ac:dyDescent="0.25">
      <c r="A780" s="35" t="s">
        <v>2011</v>
      </c>
      <c r="B780" s="35" t="s">
        <v>2544</v>
      </c>
      <c r="C780" s="35" t="s">
        <v>2538</v>
      </c>
    </row>
    <row r="781" spans="1:3" x14ac:dyDescent="0.25">
      <c r="A781" s="35" t="s">
        <v>2011</v>
      </c>
      <c r="B781" s="35" t="s">
        <v>2543</v>
      </c>
      <c r="C781" s="35" t="s">
        <v>2538</v>
      </c>
    </row>
    <row r="782" spans="1:3" x14ac:dyDescent="0.25">
      <c r="A782" s="35" t="s">
        <v>2011</v>
      </c>
      <c r="B782" s="35" t="s">
        <v>2542</v>
      </c>
      <c r="C782" s="35" t="s">
        <v>2538</v>
      </c>
    </row>
    <row r="783" spans="1:3" x14ac:dyDescent="0.25">
      <c r="A783" s="35" t="s">
        <v>2011</v>
      </c>
      <c r="B783" s="35" t="s">
        <v>2541</v>
      </c>
      <c r="C783" s="35" t="s">
        <v>2538</v>
      </c>
    </row>
    <row r="784" spans="1:3" x14ac:dyDescent="0.25">
      <c r="A784" s="35" t="s">
        <v>2011</v>
      </c>
      <c r="B784" s="35" t="s">
        <v>2540</v>
      </c>
      <c r="C784" s="35" t="s">
        <v>2538</v>
      </c>
    </row>
    <row r="785" spans="1:3" x14ac:dyDescent="0.25">
      <c r="A785" s="35" t="s">
        <v>2011</v>
      </c>
      <c r="B785" s="35" t="s">
        <v>2539</v>
      </c>
      <c r="C785" s="35" t="s">
        <v>2538</v>
      </c>
    </row>
    <row r="786" spans="1:3" x14ac:dyDescent="0.25">
      <c r="A786" s="35" t="s">
        <v>2011</v>
      </c>
      <c r="B786" s="35" t="s">
        <v>2537</v>
      </c>
      <c r="C786" s="35" t="s">
        <v>2532</v>
      </c>
    </row>
    <row r="787" spans="1:3" x14ac:dyDescent="0.25">
      <c r="A787" s="35" t="s">
        <v>2011</v>
      </c>
      <c r="B787" s="35" t="s">
        <v>2536</v>
      </c>
      <c r="C787" s="35" t="s">
        <v>2532</v>
      </c>
    </row>
    <row r="788" spans="1:3" x14ac:dyDescent="0.25">
      <c r="A788" s="35" t="s">
        <v>2011</v>
      </c>
      <c r="B788" s="35" t="s">
        <v>2535</v>
      </c>
      <c r="C788" s="35" t="s">
        <v>2532</v>
      </c>
    </row>
    <row r="789" spans="1:3" x14ac:dyDescent="0.25">
      <c r="A789" s="35" t="s">
        <v>2011</v>
      </c>
      <c r="B789" s="35" t="s">
        <v>2534</v>
      </c>
      <c r="C789" s="35" t="s">
        <v>2532</v>
      </c>
    </row>
    <row r="790" spans="1:3" x14ac:dyDescent="0.25">
      <c r="A790" s="35" t="s">
        <v>2011</v>
      </c>
      <c r="B790" s="35" t="s">
        <v>2533</v>
      </c>
      <c r="C790" s="35" t="s">
        <v>2532</v>
      </c>
    </row>
    <row r="791" spans="1:3" x14ac:dyDescent="0.25">
      <c r="A791" s="35" t="s">
        <v>2011</v>
      </c>
      <c r="B791" s="35" t="s">
        <v>157</v>
      </c>
      <c r="C791" s="35" t="s">
        <v>2531</v>
      </c>
    </row>
    <row r="792" spans="1:3" x14ac:dyDescent="0.25">
      <c r="A792" s="35" t="s">
        <v>2011</v>
      </c>
      <c r="B792" s="35" t="s">
        <v>2530</v>
      </c>
      <c r="C792" s="35" t="s">
        <v>2514</v>
      </c>
    </row>
    <row r="793" spans="1:3" x14ac:dyDescent="0.25">
      <c r="A793" s="35" t="s">
        <v>2011</v>
      </c>
      <c r="B793" s="35" t="s">
        <v>2529</v>
      </c>
      <c r="C793" s="35" t="s">
        <v>2514</v>
      </c>
    </row>
    <row r="794" spans="1:3" x14ac:dyDescent="0.25">
      <c r="A794" s="35" t="s">
        <v>2011</v>
      </c>
      <c r="B794" s="35" t="s">
        <v>2528</v>
      </c>
      <c r="C794" s="35" t="s">
        <v>2514</v>
      </c>
    </row>
    <row r="795" spans="1:3" x14ac:dyDescent="0.25">
      <c r="A795" s="35" t="s">
        <v>2011</v>
      </c>
      <c r="B795" s="35" t="s">
        <v>2527</v>
      </c>
      <c r="C795" s="35" t="s">
        <v>2514</v>
      </c>
    </row>
    <row r="796" spans="1:3" x14ac:dyDescent="0.25">
      <c r="A796" s="35" t="s">
        <v>2011</v>
      </c>
      <c r="B796" s="35" t="s">
        <v>2526</v>
      </c>
      <c r="C796" s="35" t="s">
        <v>2514</v>
      </c>
    </row>
    <row r="797" spans="1:3" x14ac:dyDescent="0.25">
      <c r="A797" s="35" t="s">
        <v>2011</v>
      </c>
      <c r="B797" s="35" t="s">
        <v>2525</v>
      </c>
      <c r="C797" s="35" t="s">
        <v>2514</v>
      </c>
    </row>
    <row r="798" spans="1:3" x14ac:dyDescent="0.25">
      <c r="A798" s="35" t="s">
        <v>2011</v>
      </c>
      <c r="B798" s="35" t="s">
        <v>159</v>
      </c>
      <c r="C798" s="35" t="s">
        <v>2514</v>
      </c>
    </row>
    <row r="799" spans="1:3" x14ac:dyDescent="0.25">
      <c r="A799" s="35" t="s">
        <v>2011</v>
      </c>
      <c r="B799" s="35" t="s">
        <v>2524</v>
      </c>
      <c r="C799" s="35" t="s">
        <v>2514</v>
      </c>
    </row>
    <row r="800" spans="1:3" x14ac:dyDescent="0.25">
      <c r="A800" s="35" t="s">
        <v>2011</v>
      </c>
      <c r="B800" s="35" t="s">
        <v>2523</v>
      </c>
      <c r="C800" s="35" t="s">
        <v>2514</v>
      </c>
    </row>
    <row r="801" spans="1:3" x14ac:dyDescent="0.25">
      <c r="A801" s="35" t="s">
        <v>2011</v>
      </c>
      <c r="B801" s="35" t="s">
        <v>2522</v>
      </c>
      <c r="C801" s="35" t="s">
        <v>2514</v>
      </c>
    </row>
    <row r="802" spans="1:3" x14ac:dyDescent="0.25">
      <c r="A802" s="35" t="s">
        <v>2011</v>
      </c>
      <c r="B802" s="35" t="s">
        <v>2521</v>
      </c>
      <c r="C802" s="35" t="s">
        <v>2514</v>
      </c>
    </row>
    <row r="803" spans="1:3" x14ac:dyDescent="0.25">
      <c r="A803" s="35" t="s">
        <v>2011</v>
      </c>
      <c r="B803" s="35" t="s">
        <v>2520</v>
      </c>
      <c r="C803" s="35" t="s">
        <v>2514</v>
      </c>
    </row>
    <row r="804" spans="1:3" x14ac:dyDescent="0.25">
      <c r="A804" s="35" t="s">
        <v>2011</v>
      </c>
      <c r="B804" s="35" t="s">
        <v>2519</v>
      </c>
      <c r="C804" s="35" t="s">
        <v>2514</v>
      </c>
    </row>
    <row r="805" spans="1:3" x14ac:dyDescent="0.25">
      <c r="A805" s="35" t="s">
        <v>2011</v>
      </c>
      <c r="B805" s="35" t="s">
        <v>2518</v>
      </c>
      <c r="C805" s="35" t="s">
        <v>2514</v>
      </c>
    </row>
    <row r="806" spans="1:3" x14ac:dyDescent="0.25">
      <c r="A806" s="35" t="s">
        <v>2011</v>
      </c>
      <c r="B806" s="35" t="s">
        <v>2517</v>
      </c>
      <c r="C806" s="35" t="s">
        <v>2514</v>
      </c>
    </row>
    <row r="807" spans="1:3" x14ac:dyDescent="0.25">
      <c r="A807" s="35" t="s">
        <v>2011</v>
      </c>
      <c r="B807" s="35" t="s">
        <v>2516</v>
      </c>
      <c r="C807" s="35" t="s">
        <v>2514</v>
      </c>
    </row>
    <row r="808" spans="1:3" x14ac:dyDescent="0.25">
      <c r="A808" s="35" t="s">
        <v>2011</v>
      </c>
      <c r="B808" s="35" t="s">
        <v>2515</v>
      </c>
      <c r="C808" s="35" t="s">
        <v>2514</v>
      </c>
    </row>
    <row r="809" spans="1:3" x14ac:dyDescent="0.25">
      <c r="A809" s="35" t="s">
        <v>2011</v>
      </c>
      <c r="B809" s="35" t="s">
        <v>2513</v>
      </c>
      <c r="C809" s="35" t="s">
        <v>2510</v>
      </c>
    </row>
    <row r="810" spans="1:3" x14ac:dyDescent="0.25">
      <c r="A810" s="35" t="s">
        <v>2011</v>
      </c>
      <c r="B810" s="35" t="s">
        <v>2512</v>
      </c>
      <c r="C810" s="35" t="s">
        <v>2510</v>
      </c>
    </row>
    <row r="811" spans="1:3" x14ac:dyDescent="0.25">
      <c r="A811" s="35" t="s">
        <v>2011</v>
      </c>
      <c r="B811" s="35" t="s">
        <v>1970</v>
      </c>
      <c r="C811" s="35" t="s">
        <v>2510</v>
      </c>
    </row>
    <row r="812" spans="1:3" x14ac:dyDescent="0.25">
      <c r="A812" s="35" t="s">
        <v>2011</v>
      </c>
      <c r="B812" s="35" t="s">
        <v>2511</v>
      </c>
      <c r="C812" s="35" t="s">
        <v>2510</v>
      </c>
    </row>
    <row r="813" spans="1:3" x14ac:dyDescent="0.25">
      <c r="A813" s="35" t="s">
        <v>2011</v>
      </c>
      <c r="B813" s="35" t="s">
        <v>2509</v>
      </c>
      <c r="C813" s="35" t="s">
        <v>2502</v>
      </c>
    </row>
    <row r="814" spans="1:3" x14ac:dyDescent="0.25">
      <c r="A814" s="35" t="s">
        <v>2011</v>
      </c>
      <c r="B814" s="35" t="s">
        <v>2508</v>
      </c>
      <c r="C814" s="35" t="s">
        <v>2502</v>
      </c>
    </row>
    <row r="815" spans="1:3" x14ac:dyDescent="0.25">
      <c r="A815" s="35" t="s">
        <v>2011</v>
      </c>
      <c r="B815" s="35" t="s">
        <v>2507</v>
      </c>
      <c r="C815" s="35" t="s">
        <v>2502</v>
      </c>
    </row>
    <row r="816" spans="1:3" x14ac:dyDescent="0.25">
      <c r="A816" s="35" t="s">
        <v>2011</v>
      </c>
      <c r="B816" s="35" t="s">
        <v>2506</v>
      </c>
      <c r="C816" s="35" t="s">
        <v>2502</v>
      </c>
    </row>
    <row r="817" spans="1:3" x14ac:dyDescent="0.25">
      <c r="A817" s="35" t="s">
        <v>2011</v>
      </c>
      <c r="B817" s="35" t="s">
        <v>2505</v>
      </c>
      <c r="C817" s="35" t="s">
        <v>2502</v>
      </c>
    </row>
    <row r="818" spans="1:3" x14ac:dyDescent="0.25">
      <c r="A818" s="35" t="s">
        <v>2011</v>
      </c>
      <c r="B818" s="35" t="s">
        <v>2504</v>
      </c>
      <c r="C818" s="35" t="s">
        <v>2502</v>
      </c>
    </row>
    <row r="819" spans="1:3" x14ac:dyDescent="0.25">
      <c r="A819" s="35" t="s">
        <v>2011</v>
      </c>
      <c r="B819" s="35" t="s">
        <v>2503</v>
      </c>
      <c r="C819" s="35" t="s">
        <v>2502</v>
      </c>
    </row>
    <row r="820" spans="1:3" x14ac:dyDescent="0.25">
      <c r="A820" s="35" t="s">
        <v>2011</v>
      </c>
      <c r="B820" s="35" t="s">
        <v>2501</v>
      </c>
      <c r="C820" s="35" t="s">
        <v>2495</v>
      </c>
    </row>
    <row r="821" spans="1:3" x14ac:dyDescent="0.25">
      <c r="A821" s="35" t="s">
        <v>2011</v>
      </c>
      <c r="B821" s="35" t="s">
        <v>2500</v>
      </c>
      <c r="C821" s="35" t="s">
        <v>2495</v>
      </c>
    </row>
    <row r="822" spans="1:3" x14ac:dyDescent="0.25">
      <c r="A822" s="35" t="s">
        <v>2011</v>
      </c>
      <c r="B822" s="35" t="s">
        <v>2499</v>
      </c>
      <c r="C822" s="35" t="s">
        <v>2495</v>
      </c>
    </row>
    <row r="823" spans="1:3" x14ac:dyDescent="0.25">
      <c r="A823" s="35" t="s">
        <v>2011</v>
      </c>
      <c r="B823" s="35" t="s">
        <v>2498</v>
      </c>
      <c r="C823" s="35" t="s">
        <v>2495</v>
      </c>
    </row>
    <row r="824" spans="1:3" x14ac:dyDescent="0.25">
      <c r="A824" s="35" t="s">
        <v>2011</v>
      </c>
      <c r="B824" s="35" t="s">
        <v>2497</v>
      </c>
      <c r="C824" s="35" t="s">
        <v>2495</v>
      </c>
    </row>
    <row r="825" spans="1:3" x14ac:dyDescent="0.25">
      <c r="A825" s="35" t="s">
        <v>2011</v>
      </c>
      <c r="B825" s="35" t="s">
        <v>2496</v>
      </c>
      <c r="C825" s="35" t="s">
        <v>2495</v>
      </c>
    </row>
    <row r="826" spans="1:3" x14ac:dyDescent="0.25">
      <c r="A826" s="35" t="s">
        <v>2011</v>
      </c>
      <c r="B826" s="35" t="s">
        <v>590</v>
      </c>
      <c r="C826" s="35" t="s">
        <v>2486</v>
      </c>
    </row>
    <row r="827" spans="1:3" x14ac:dyDescent="0.25">
      <c r="A827" s="35" t="s">
        <v>2011</v>
      </c>
      <c r="B827" s="35" t="s">
        <v>2494</v>
      </c>
      <c r="C827" s="35" t="s">
        <v>2486</v>
      </c>
    </row>
    <row r="828" spans="1:3" x14ac:dyDescent="0.25">
      <c r="A828" s="35" t="s">
        <v>2011</v>
      </c>
      <c r="B828" s="35" t="s">
        <v>2493</v>
      </c>
      <c r="C828" s="35" t="s">
        <v>2486</v>
      </c>
    </row>
    <row r="829" spans="1:3" x14ac:dyDescent="0.25">
      <c r="A829" s="35" t="s">
        <v>2011</v>
      </c>
      <c r="B829" s="35" t="s">
        <v>2492</v>
      </c>
      <c r="C829" s="35" t="s">
        <v>2486</v>
      </c>
    </row>
    <row r="830" spans="1:3" x14ac:dyDescent="0.25">
      <c r="A830" s="35" t="s">
        <v>2011</v>
      </c>
      <c r="B830" s="35" t="s">
        <v>2491</v>
      </c>
      <c r="C830" s="35" t="s">
        <v>2486</v>
      </c>
    </row>
    <row r="831" spans="1:3" x14ac:dyDescent="0.25">
      <c r="A831" s="35" t="s">
        <v>2011</v>
      </c>
      <c r="B831" s="35" t="s">
        <v>2490</v>
      </c>
      <c r="C831" s="35" t="s">
        <v>2486</v>
      </c>
    </row>
    <row r="832" spans="1:3" x14ac:dyDescent="0.25">
      <c r="A832" s="35" t="s">
        <v>2011</v>
      </c>
      <c r="B832" s="35" t="s">
        <v>2489</v>
      </c>
      <c r="C832" s="35" t="s">
        <v>2486</v>
      </c>
    </row>
    <row r="833" spans="1:3" x14ac:dyDescent="0.25">
      <c r="A833" s="35" t="s">
        <v>2011</v>
      </c>
      <c r="B833" s="35" t="s">
        <v>2488</v>
      </c>
      <c r="C833" s="35" t="s">
        <v>2486</v>
      </c>
    </row>
    <row r="834" spans="1:3" x14ac:dyDescent="0.25">
      <c r="A834" s="35" t="s">
        <v>2011</v>
      </c>
      <c r="B834" s="35" t="s">
        <v>2487</v>
      </c>
      <c r="C834" s="35" t="s">
        <v>2486</v>
      </c>
    </row>
    <row r="835" spans="1:3" x14ac:dyDescent="0.25">
      <c r="A835" s="35" t="s">
        <v>2011</v>
      </c>
      <c r="B835" s="35" t="s">
        <v>2485</v>
      </c>
      <c r="C835" s="35" t="s">
        <v>2484</v>
      </c>
    </row>
    <row r="836" spans="1:3" x14ac:dyDescent="0.25">
      <c r="A836" s="35" t="s">
        <v>2011</v>
      </c>
      <c r="B836" s="35" t="s">
        <v>2483</v>
      </c>
      <c r="C836" s="35" t="s">
        <v>2475</v>
      </c>
    </row>
    <row r="837" spans="1:3" x14ac:dyDescent="0.25">
      <c r="A837" s="35" t="s">
        <v>2011</v>
      </c>
      <c r="B837" s="35" t="s">
        <v>2482</v>
      </c>
      <c r="C837" s="35" t="s">
        <v>2475</v>
      </c>
    </row>
    <row r="838" spans="1:3" x14ac:dyDescent="0.25">
      <c r="A838" s="35" t="s">
        <v>2011</v>
      </c>
      <c r="B838" s="35" t="s">
        <v>2481</v>
      </c>
      <c r="C838" s="35" t="s">
        <v>2475</v>
      </c>
    </row>
    <row r="839" spans="1:3" x14ac:dyDescent="0.25">
      <c r="A839" s="35" t="s">
        <v>2011</v>
      </c>
      <c r="B839" s="35" t="s">
        <v>2480</v>
      </c>
      <c r="C839" s="35" t="s">
        <v>2475</v>
      </c>
    </row>
    <row r="840" spans="1:3" x14ac:dyDescent="0.25">
      <c r="A840" s="35" t="s">
        <v>2011</v>
      </c>
      <c r="B840" s="35" t="s">
        <v>2479</v>
      </c>
      <c r="C840" s="35" t="s">
        <v>2475</v>
      </c>
    </row>
    <row r="841" spans="1:3" x14ac:dyDescent="0.25">
      <c r="A841" s="35" t="s">
        <v>2011</v>
      </c>
      <c r="B841" s="35" t="s">
        <v>2478</v>
      </c>
      <c r="C841" s="35" t="s">
        <v>2475</v>
      </c>
    </row>
    <row r="842" spans="1:3" x14ac:dyDescent="0.25">
      <c r="A842" s="35" t="s">
        <v>2011</v>
      </c>
      <c r="B842" s="35" t="s">
        <v>2477</v>
      </c>
      <c r="C842" s="35" t="s">
        <v>2475</v>
      </c>
    </row>
    <row r="843" spans="1:3" x14ac:dyDescent="0.25">
      <c r="A843" s="35" t="s">
        <v>2011</v>
      </c>
      <c r="B843" s="35" t="s">
        <v>2476</v>
      </c>
      <c r="C843" s="35" t="s">
        <v>2475</v>
      </c>
    </row>
    <row r="844" spans="1:3" x14ac:dyDescent="0.25">
      <c r="A844" s="35" t="s">
        <v>2011</v>
      </c>
      <c r="B844" s="35" t="s">
        <v>2474</v>
      </c>
      <c r="C844" s="35" t="s">
        <v>2469</v>
      </c>
    </row>
    <row r="845" spans="1:3" x14ac:dyDescent="0.25">
      <c r="A845" s="35" t="s">
        <v>2011</v>
      </c>
      <c r="B845" s="35" t="s">
        <v>2473</v>
      </c>
      <c r="C845" s="35" t="s">
        <v>2469</v>
      </c>
    </row>
    <row r="846" spans="1:3" x14ac:dyDescent="0.25">
      <c r="A846" s="35" t="s">
        <v>2011</v>
      </c>
      <c r="B846" s="35" t="s">
        <v>2472</v>
      </c>
      <c r="C846" s="35" t="s">
        <v>2469</v>
      </c>
    </row>
    <row r="847" spans="1:3" x14ac:dyDescent="0.25">
      <c r="A847" s="35" t="s">
        <v>2011</v>
      </c>
      <c r="B847" s="35" t="s">
        <v>2471</v>
      </c>
      <c r="C847" s="35" t="s">
        <v>2469</v>
      </c>
    </row>
    <row r="848" spans="1:3" x14ac:dyDescent="0.25">
      <c r="A848" s="35" t="s">
        <v>2011</v>
      </c>
      <c r="B848" s="35" t="s">
        <v>186</v>
      </c>
      <c r="C848" s="35" t="s">
        <v>2469</v>
      </c>
    </row>
    <row r="849" spans="1:3" x14ac:dyDescent="0.25">
      <c r="A849" s="35" t="s">
        <v>2011</v>
      </c>
      <c r="B849" s="35" t="s">
        <v>2470</v>
      </c>
      <c r="C849" s="35" t="s">
        <v>2469</v>
      </c>
    </row>
    <row r="850" spans="1:3" x14ac:dyDescent="0.25">
      <c r="A850" s="35" t="s">
        <v>2011</v>
      </c>
      <c r="B850" s="35" t="s">
        <v>2468</v>
      </c>
      <c r="C850" s="35" t="s">
        <v>2465</v>
      </c>
    </row>
    <row r="851" spans="1:3" x14ac:dyDescent="0.25">
      <c r="A851" s="35" t="s">
        <v>2011</v>
      </c>
      <c r="B851" s="35" t="s">
        <v>2467</v>
      </c>
      <c r="C851" s="35" t="s">
        <v>2465</v>
      </c>
    </row>
    <row r="852" spans="1:3" x14ac:dyDescent="0.25">
      <c r="A852" s="35" t="s">
        <v>2011</v>
      </c>
      <c r="B852" s="35" t="s">
        <v>2466</v>
      </c>
      <c r="C852" s="35" t="s">
        <v>2465</v>
      </c>
    </row>
    <row r="853" spans="1:3" x14ac:dyDescent="0.25">
      <c r="A853" s="35" t="s">
        <v>2011</v>
      </c>
      <c r="B853" s="35" t="s">
        <v>2464</v>
      </c>
      <c r="C853" s="35" t="s">
        <v>2459</v>
      </c>
    </row>
    <row r="854" spans="1:3" x14ac:dyDescent="0.25">
      <c r="A854" s="35" t="s">
        <v>2011</v>
      </c>
      <c r="B854" s="35" t="s">
        <v>2463</v>
      </c>
      <c r="C854" s="35" t="s">
        <v>2459</v>
      </c>
    </row>
    <row r="855" spans="1:3" x14ac:dyDescent="0.25">
      <c r="A855" s="35" t="s">
        <v>2011</v>
      </c>
      <c r="B855" s="35" t="s">
        <v>2462</v>
      </c>
      <c r="C855" s="35" t="s">
        <v>2459</v>
      </c>
    </row>
    <row r="856" spans="1:3" x14ac:dyDescent="0.25">
      <c r="A856" s="35" t="s">
        <v>2011</v>
      </c>
      <c r="B856" s="35" t="s">
        <v>2461</v>
      </c>
      <c r="C856" s="35" t="s">
        <v>2459</v>
      </c>
    </row>
    <row r="857" spans="1:3" x14ac:dyDescent="0.25">
      <c r="A857" s="35" t="s">
        <v>2011</v>
      </c>
      <c r="B857" s="35" t="s">
        <v>2460</v>
      </c>
      <c r="C857" s="35" t="s">
        <v>2459</v>
      </c>
    </row>
    <row r="858" spans="1:3" x14ac:dyDescent="0.25">
      <c r="A858" s="35" t="s">
        <v>2011</v>
      </c>
      <c r="B858" s="35" t="s">
        <v>1256</v>
      </c>
      <c r="C858" s="35" t="s">
        <v>2457</v>
      </c>
    </row>
    <row r="859" spans="1:3" x14ac:dyDescent="0.25">
      <c r="A859" s="35" t="s">
        <v>2011</v>
      </c>
      <c r="B859" s="35" t="s">
        <v>2458</v>
      </c>
      <c r="C859" s="35" t="s">
        <v>2457</v>
      </c>
    </row>
    <row r="860" spans="1:3" x14ac:dyDescent="0.25">
      <c r="A860" s="35" t="s">
        <v>2011</v>
      </c>
      <c r="B860" s="35" t="s">
        <v>1251</v>
      </c>
      <c r="C860" s="35" t="s">
        <v>2455</v>
      </c>
    </row>
    <row r="861" spans="1:3" x14ac:dyDescent="0.25">
      <c r="A861" s="35" t="s">
        <v>2011</v>
      </c>
      <c r="B861" s="35" t="s">
        <v>1254</v>
      </c>
      <c r="C861" s="35" t="s">
        <v>2455</v>
      </c>
    </row>
    <row r="862" spans="1:3" x14ac:dyDescent="0.25">
      <c r="A862" s="35" t="s">
        <v>2011</v>
      </c>
      <c r="B862" s="35" t="s">
        <v>2456</v>
      </c>
      <c r="C862" s="35" t="s">
        <v>2455</v>
      </c>
    </row>
    <row r="863" spans="1:3" x14ac:dyDescent="0.25">
      <c r="A863" s="35" t="s">
        <v>2011</v>
      </c>
      <c r="B863" s="35" t="s">
        <v>2454</v>
      </c>
      <c r="C863" s="35" t="s">
        <v>2451</v>
      </c>
    </row>
    <row r="864" spans="1:3" x14ac:dyDescent="0.25">
      <c r="A864" s="35" t="s">
        <v>2011</v>
      </c>
      <c r="B864" s="35" t="s">
        <v>2453</v>
      </c>
      <c r="C864" s="35" t="s">
        <v>2451</v>
      </c>
    </row>
    <row r="865" spans="1:3" x14ac:dyDescent="0.25">
      <c r="A865" s="35" t="s">
        <v>2011</v>
      </c>
      <c r="B865" s="35" t="s">
        <v>2452</v>
      </c>
      <c r="C865" s="35" t="s">
        <v>2451</v>
      </c>
    </row>
    <row r="866" spans="1:3" x14ac:dyDescent="0.25">
      <c r="A866" s="35" t="s">
        <v>2011</v>
      </c>
      <c r="B866" s="35" t="s">
        <v>2450</v>
      </c>
      <c r="C866" s="35" t="s">
        <v>2412</v>
      </c>
    </row>
    <row r="867" spans="1:3" x14ac:dyDescent="0.25">
      <c r="A867" s="35" t="s">
        <v>2011</v>
      </c>
      <c r="B867" s="35" t="s">
        <v>2449</v>
      </c>
      <c r="C867" s="35" t="s">
        <v>2412</v>
      </c>
    </row>
    <row r="868" spans="1:3" x14ac:dyDescent="0.25">
      <c r="A868" s="35" t="s">
        <v>2011</v>
      </c>
      <c r="B868" s="35" t="s">
        <v>2448</v>
      </c>
      <c r="C868" s="35" t="s">
        <v>2412</v>
      </c>
    </row>
    <row r="869" spans="1:3" x14ac:dyDescent="0.25">
      <c r="A869" s="35" t="s">
        <v>2011</v>
      </c>
      <c r="B869" s="35" t="s">
        <v>2447</v>
      </c>
      <c r="C869" s="35" t="s">
        <v>2412</v>
      </c>
    </row>
    <row r="870" spans="1:3" x14ac:dyDescent="0.25">
      <c r="A870" s="35" t="s">
        <v>2011</v>
      </c>
      <c r="B870" s="35" t="s">
        <v>2446</v>
      </c>
      <c r="C870" s="35" t="s">
        <v>2412</v>
      </c>
    </row>
    <row r="871" spans="1:3" x14ac:dyDescent="0.25">
      <c r="A871" s="35" t="s">
        <v>2011</v>
      </c>
      <c r="B871" s="35" t="s">
        <v>2445</v>
      </c>
      <c r="C871" s="35" t="s">
        <v>2412</v>
      </c>
    </row>
    <row r="872" spans="1:3" x14ac:dyDescent="0.25">
      <c r="A872" s="35" t="s">
        <v>2011</v>
      </c>
      <c r="B872" s="35" t="s">
        <v>2444</v>
      </c>
      <c r="C872" s="35" t="s">
        <v>2412</v>
      </c>
    </row>
    <row r="873" spans="1:3" x14ac:dyDescent="0.25">
      <c r="A873" s="35" t="s">
        <v>2011</v>
      </c>
      <c r="B873" s="35" t="s">
        <v>2443</v>
      </c>
      <c r="C873" s="35" t="s">
        <v>2412</v>
      </c>
    </row>
    <row r="874" spans="1:3" x14ac:dyDescent="0.25">
      <c r="A874" s="35" t="s">
        <v>2011</v>
      </c>
      <c r="B874" s="35" t="s">
        <v>2442</v>
      </c>
      <c r="C874" s="35" t="s">
        <v>2412</v>
      </c>
    </row>
    <row r="875" spans="1:3" x14ac:dyDescent="0.25">
      <c r="A875" s="35" t="s">
        <v>2011</v>
      </c>
      <c r="B875" s="35" t="s">
        <v>2441</v>
      </c>
      <c r="C875" s="35" t="s">
        <v>2412</v>
      </c>
    </row>
    <row r="876" spans="1:3" x14ac:dyDescent="0.25">
      <c r="A876" s="35" t="s">
        <v>2011</v>
      </c>
      <c r="B876" s="35" t="s">
        <v>2440</v>
      </c>
      <c r="C876" s="35" t="s">
        <v>2412</v>
      </c>
    </row>
    <row r="877" spans="1:3" x14ac:dyDescent="0.25">
      <c r="A877" s="35" t="s">
        <v>2011</v>
      </c>
      <c r="B877" s="35" t="s">
        <v>2439</v>
      </c>
      <c r="C877" s="35" t="s">
        <v>2412</v>
      </c>
    </row>
    <row r="878" spans="1:3" x14ac:dyDescent="0.25">
      <c r="A878" s="35" t="s">
        <v>2011</v>
      </c>
      <c r="B878" s="35" t="s">
        <v>2438</v>
      </c>
      <c r="C878" s="35" t="s">
        <v>2412</v>
      </c>
    </row>
    <row r="879" spans="1:3" x14ac:dyDescent="0.25">
      <c r="A879" s="35" t="s">
        <v>2011</v>
      </c>
      <c r="B879" s="35" t="s">
        <v>2437</v>
      </c>
      <c r="C879" s="35" t="s">
        <v>2412</v>
      </c>
    </row>
    <row r="880" spans="1:3" x14ac:dyDescent="0.25">
      <c r="A880" s="35" t="s">
        <v>2011</v>
      </c>
      <c r="B880" s="35" t="s">
        <v>2436</v>
      </c>
      <c r="C880" s="35" t="s">
        <v>2412</v>
      </c>
    </row>
    <row r="881" spans="1:3" x14ac:dyDescent="0.25">
      <c r="A881" s="35" t="s">
        <v>2011</v>
      </c>
      <c r="B881" s="35" t="s">
        <v>2435</v>
      </c>
      <c r="C881" s="35" t="s">
        <v>2412</v>
      </c>
    </row>
    <row r="882" spans="1:3" x14ac:dyDescent="0.25">
      <c r="A882" s="35" t="s">
        <v>2011</v>
      </c>
      <c r="B882" s="35" t="s">
        <v>2434</v>
      </c>
      <c r="C882" s="35" t="s">
        <v>2412</v>
      </c>
    </row>
    <row r="883" spans="1:3" x14ac:dyDescent="0.25">
      <c r="A883" s="35" t="s">
        <v>2011</v>
      </c>
      <c r="B883" s="35" t="s">
        <v>2433</v>
      </c>
      <c r="C883" s="35" t="s">
        <v>2412</v>
      </c>
    </row>
    <row r="884" spans="1:3" x14ac:dyDescent="0.25">
      <c r="A884" s="35" t="s">
        <v>2011</v>
      </c>
      <c r="B884" s="35" t="s">
        <v>2432</v>
      </c>
      <c r="C884" s="35" t="s">
        <v>2412</v>
      </c>
    </row>
    <row r="885" spans="1:3" x14ac:dyDescent="0.25">
      <c r="A885" s="35" t="s">
        <v>2011</v>
      </c>
      <c r="B885" s="35" t="s">
        <v>2431</v>
      </c>
      <c r="C885" s="35" t="s">
        <v>2412</v>
      </c>
    </row>
    <row r="886" spans="1:3" x14ac:dyDescent="0.25">
      <c r="A886" s="35" t="s">
        <v>2011</v>
      </c>
      <c r="B886" s="35" t="s">
        <v>2430</v>
      </c>
      <c r="C886" s="35" t="s">
        <v>2412</v>
      </c>
    </row>
    <row r="887" spans="1:3" x14ac:dyDescent="0.25">
      <c r="A887" s="35" t="s">
        <v>2011</v>
      </c>
      <c r="B887" s="35" t="s">
        <v>2429</v>
      </c>
      <c r="C887" s="35" t="s">
        <v>2412</v>
      </c>
    </row>
    <row r="888" spans="1:3" x14ac:dyDescent="0.25">
      <c r="A888" s="35" t="s">
        <v>2011</v>
      </c>
      <c r="B888" s="35" t="s">
        <v>2428</v>
      </c>
      <c r="C888" s="35" t="s">
        <v>2412</v>
      </c>
    </row>
    <row r="889" spans="1:3" x14ac:dyDescent="0.25">
      <c r="A889" s="35" t="s">
        <v>2011</v>
      </c>
      <c r="B889" s="35" t="s">
        <v>2427</v>
      </c>
      <c r="C889" s="35" t="s">
        <v>2412</v>
      </c>
    </row>
    <row r="890" spans="1:3" x14ac:dyDescent="0.25">
      <c r="A890" s="35" t="s">
        <v>2011</v>
      </c>
      <c r="B890" s="35" t="s">
        <v>2426</v>
      </c>
      <c r="C890" s="35" t="s">
        <v>2412</v>
      </c>
    </row>
    <row r="891" spans="1:3" x14ac:dyDescent="0.25">
      <c r="A891" s="35" t="s">
        <v>2011</v>
      </c>
      <c r="B891" s="35" t="s">
        <v>2425</v>
      </c>
      <c r="C891" s="35" t="s">
        <v>2412</v>
      </c>
    </row>
    <row r="892" spans="1:3" x14ac:dyDescent="0.25">
      <c r="A892" s="35" t="s">
        <v>2011</v>
      </c>
      <c r="B892" s="35" t="s">
        <v>2424</v>
      </c>
      <c r="C892" s="35" t="s">
        <v>2412</v>
      </c>
    </row>
    <row r="893" spans="1:3" x14ac:dyDescent="0.25">
      <c r="A893" s="35" t="s">
        <v>2011</v>
      </c>
      <c r="B893" s="35" t="s">
        <v>2423</v>
      </c>
      <c r="C893" s="35" t="s">
        <v>2412</v>
      </c>
    </row>
    <row r="894" spans="1:3" x14ac:dyDescent="0.25">
      <c r="A894" s="35" t="s">
        <v>2011</v>
      </c>
      <c r="B894" s="35" t="s">
        <v>2422</v>
      </c>
      <c r="C894" s="35" t="s">
        <v>2412</v>
      </c>
    </row>
    <row r="895" spans="1:3" x14ac:dyDescent="0.25">
      <c r="A895" s="35" t="s">
        <v>2011</v>
      </c>
      <c r="B895" s="35" t="s">
        <v>2421</v>
      </c>
      <c r="C895" s="35" t="s">
        <v>2412</v>
      </c>
    </row>
    <row r="896" spans="1:3" x14ac:dyDescent="0.25">
      <c r="A896" s="35" t="s">
        <v>2011</v>
      </c>
      <c r="B896" s="35" t="s">
        <v>2420</v>
      </c>
      <c r="C896" s="35" t="s">
        <v>2412</v>
      </c>
    </row>
    <row r="897" spans="1:3" x14ac:dyDescent="0.25">
      <c r="A897" s="35" t="s">
        <v>2011</v>
      </c>
      <c r="B897" s="35" t="s">
        <v>2419</v>
      </c>
      <c r="C897" s="35" t="s">
        <v>2412</v>
      </c>
    </row>
    <row r="898" spans="1:3" x14ac:dyDescent="0.25">
      <c r="A898" s="35" t="s">
        <v>2011</v>
      </c>
      <c r="B898" s="35" t="s">
        <v>2418</v>
      </c>
      <c r="C898" s="35" t="s">
        <v>2412</v>
      </c>
    </row>
    <row r="899" spans="1:3" x14ac:dyDescent="0.25">
      <c r="A899" s="35" t="s">
        <v>2011</v>
      </c>
      <c r="B899" s="35" t="s">
        <v>2417</v>
      </c>
      <c r="C899" s="35" t="s">
        <v>2412</v>
      </c>
    </row>
    <row r="900" spans="1:3" x14ac:dyDescent="0.25">
      <c r="A900" s="35" t="s">
        <v>2011</v>
      </c>
      <c r="B900" s="35" t="s">
        <v>2416</v>
      </c>
      <c r="C900" s="35" t="s">
        <v>2412</v>
      </c>
    </row>
    <row r="901" spans="1:3" x14ac:dyDescent="0.25">
      <c r="A901" s="35" t="s">
        <v>2011</v>
      </c>
      <c r="B901" s="35" t="s">
        <v>2415</v>
      </c>
      <c r="C901" s="35" t="s">
        <v>2412</v>
      </c>
    </row>
    <row r="902" spans="1:3" x14ac:dyDescent="0.25">
      <c r="A902" s="35" t="s">
        <v>2011</v>
      </c>
      <c r="B902" s="35" t="s">
        <v>2414</v>
      </c>
      <c r="C902" s="35" t="s">
        <v>2412</v>
      </c>
    </row>
    <row r="903" spans="1:3" x14ac:dyDescent="0.25">
      <c r="A903" s="35" t="s">
        <v>2011</v>
      </c>
      <c r="B903" s="35" t="s">
        <v>2413</v>
      </c>
      <c r="C903" s="35" t="s">
        <v>2412</v>
      </c>
    </row>
    <row r="904" spans="1:3" x14ac:dyDescent="0.25">
      <c r="A904" s="35" t="s">
        <v>2011</v>
      </c>
      <c r="B904" s="35" t="s">
        <v>2411</v>
      </c>
      <c r="C904" s="35" t="s">
        <v>2401</v>
      </c>
    </row>
    <row r="905" spans="1:3" x14ac:dyDescent="0.25">
      <c r="A905" s="35" t="s">
        <v>2011</v>
      </c>
      <c r="B905" s="35" t="s">
        <v>187</v>
      </c>
      <c r="C905" s="35" t="s">
        <v>2401</v>
      </c>
    </row>
    <row r="906" spans="1:3" x14ac:dyDescent="0.25">
      <c r="A906" s="35" t="s">
        <v>2011</v>
      </c>
      <c r="B906" s="35" t="s">
        <v>2410</v>
      </c>
      <c r="C906" s="35" t="s">
        <v>2401</v>
      </c>
    </row>
    <row r="907" spans="1:3" x14ac:dyDescent="0.25">
      <c r="A907" s="35" t="s">
        <v>2011</v>
      </c>
      <c r="B907" s="35" t="s">
        <v>2409</v>
      </c>
      <c r="C907" s="35" t="s">
        <v>2401</v>
      </c>
    </row>
    <row r="908" spans="1:3" x14ac:dyDescent="0.25">
      <c r="A908" s="35" t="s">
        <v>2011</v>
      </c>
      <c r="B908" s="35" t="s">
        <v>2408</v>
      </c>
      <c r="C908" s="35" t="s">
        <v>2401</v>
      </c>
    </row>
    <row r="909" spans="1:3" x14ac:dyDescent="0.25">
      <c r="A909" s="35" t="s">
        <v>2011</v>
      </c>
      <c r="B909" s="35" t="s">
        <v>2407</v>
      </c>
      <c r="C909" s="35" t="s">
        <v>2401</v>
      </c>
    </row>
    <row r="910" spans="1:3" x14ac:dyDescent="0.25">
      <c r="A910" s="35" t="s">
        <v>2011</v>
      </c>
      <c r="B910" s="35" t="s">
        <v>2406</v>
      </c>
      <c r="C910" s="35" t="s">
        <v>2401</v>
      </c>
    </row>
    <row r="911" spans="1:3" x14ac:dyDescent="0.25">
      <c r="A911" s="35" t="s">
        <v>2011</v>
      </c>
      <c r="B911" s="35" t="s">
        <v>2405</v>
      </c>
      <c r="C911" s="35" t="s">
        <v>2401</v>
      </c>
    </row>
    <row r="912" spans="1:3" x14ac:dyDescent="0.25">
      <c r="A912" s="35" t="s">
        <v>2011</v>
      </c>
      <c r="B912" s="35" t="s">
        <v>2404</v>
      </c>
      <c r="C912" s="35" t="s">
        <v>2401</v>
      </c>
    </row>
    <row r="913" spans="1:3" x14ac:dyDescent="0.25">
      <c r="A913" s="35" t="s">
        <v>2011</v>
      </c>
      <c r="B913" s="35" t="s">
        <v>2403</v>
      </c>
      <c r="C913" s="35" t="s">
        <v>2401</v>
      </c>
    </row>
    <row r="914" spans="1:3" x14ac:dyDescent="0.25">
      <c r="A914" s="35" t="s">
        <v>2011</v>
      </c>
      <c r="B914" s="35" t="s">
        <v>2402</v>
      </c>
      <c r="C914" s="35" t="s">
        <v>2401</v>
      </c>
    </row>
    <row r="915" spans="1:3" x14ac:dyDescent="0.25">
      <c r="A915" s="35" t="s">
        <v>2011</v>
      </c>
      <c r="B915" s="35" t="s">
        <v>2400</v>
      </c>
      <c r="C915" s="35" t="s">
        <v>2393</v>
      </c>
    </row>
    <row r="916" spans="1:3" x14ac:dyDescent="0.25">
      <c r="A916" s="35" t="s">
        <v>2011</v>
      </c>
      <c r="B916" s="35" t="s">
        <v>2399</v>
      </c>
      <c r="C916" s="35" t="s">
        <v>2393</v>
      </c>
    </row>
    <row r="917" spans="1:3" x14ac:dyDescent="0.25">
      <c r="A917" s="35" t="s">
        <v>2011</v>
      </c>
      <c r="B917" s="35" t="s">
        <v>2398</v>
      </c>
      <c r="C917" s="35" t="s">
        <v>2393</v>
      </c>
    </row>
    <row r="918" spans="1:3" x14ac:dyDescent="0.25">
      <c r="A918" s="35" t="s">
        <v>2011</v>
      </c>
      <c r="B918" s="35" t="s">
        <v>2397</v>
      </c>
      <c r="C918" s="35" t="s">
        <v>2393</v>
      </c>
    </row>
    <row r="919" spans="1:3" x14ac:dyDescent="0.25">
      <c r="A919" s="35" t="s">
        <v>2011</v>
      </c>
      <c r="B919" s="35" t="s">
        <v>2396</v>
      </c>
      <c r="C919" s="35" t="s">
        <v>2393</v>
      </c>
    </row>
    <row r="920" spans="1:3" x14ac:dyDescent="0.25">
      <c r="A920" s="35" t="s">
        <v>2011</v>
      </c>
      <c r="B920" s="35" t="s">
        <v>2395</v>
      </c>
      <c r="C920" s="35" t="s">
        <v>2393</v>
      </c>
    </row>
    <row r="921" spans="1:3" x14ac:dyDescent="0.25">
      <c r="A921" s="35" t="s">
        <v>2011</v>
      </c>
      <c r="B921" s="35" t="s">
        <v>2394</v>
      </c>
      <c r="C921" s="35" t="s">
        <v>2393</v>
      </c>
    </row>
    <row r="922" spans="1:3" x14ac:dyDescent="0.25">
      <c r="A922" s="35" t="s">
        <v>2011</v>
      </c>
      <c r="B922" s="35" t="s">
        <v>2392</v>
      </c>
      <c r="C922" s="35" t="s">
        <v>2386</v>
      </c>
    </row>
    <row r="923" spans="1:3" x14ac:dyDescent="0.25">
      <c r="A923" s="35" t="s">
        <v>2011</v>
      </c>
      <c r="B923" s="35" t="s">
        <v>1198</v>
      </c>
      <c r="C923" s="35" t="s">
        <v>2386</v>
      </c>
    </row>
    <row r="924" spans="1:3" x14ac:dyDescent="0.25">
      <c r="A924" s="35" t="s">
        <v>2011</v>
      </c>
      <c r="B924" s="35" t="s">
        <v>2391</v>
      </c>
      <c r="C924" s="35" t="s">
        <v>2386</v>
      </c>
    </row>
    <row r="925" spans="1:3" x14ac:dyDescent="0.25">
      <c r="A925" s="35" t="s">
        <v>2011</v>
      </c>
      <c r="B925" s="35" t="s">
        <v>2390</v>
      </c>
      <c r="C925" s="35" t="s">
        <v>2386</v>
      </c>
    </row>
    <row r="926" spans="1:3" x14ac:dyDescent="0.25">
      <c r="A926" s="35" t="s">
        <v>2011</v>
      </c>
      <c r="B926" s="35" t="s">
        <v>2389</v>
      </c>
      <c r="C926" s="35" t="s">
        <v>2386</v>
      </c>
    </row>
    <row r="927" spans="1:3" x14ac:dyDescent="0.25">
      <c r="A927" s="35" t="s">
        <v>2011</v>
      </c>
      <c r="B927" s="35" t="s">
        <v>2388</v>
      </c>
      <c r="C927" s="35" t="s">
        <v>2386</v>
      </c>
    </row>
    <row r="928" spans="1:3" x14ac:dyDescent="0.25">
      <c r="A928" s="35" t="s">
        <v>2011</v>
      </c>
      <c r="B928" s="35" t="s">
        <v>2387</v>
      </c>
      <c r="C928" s="35" t="s">
        <v>2386</v>
      </c>
    </row>
    <row r="929" spans="1:3" x14ac:dyDescent="0.25">
      <c r="A929" s="35" t="s">
        <v>2011</v>
      </c>
      <c r="B929" s="35" t="s">
        <v>2385</v>
      </c>
      <c r="C929" s="35" t="s">
        <v>2366</v>
      </c>
    </row>
    <row r="930" spans="1:3" x14ac:dyDescent="0.25">
      <c r="A930" s="35" t="s">
        <v>2011</v>
      </c>
      <c r="B930" s="35" t="s">
        <v>2384</v>
      </c>
      <c r="C930" s="35" t="s">
        <v>2366</v>
      </c>
    </row>
    <row r="931" spans="1:3" x14ac:dyDescent="0.25">
      <c r="A931" s="35" t="s">
        <v>2011</v>
      </c>
      <c r="B931" s="35" t="s">
        <v>194</v>
      </c>
      <c r="C931" s="35" t="s">
        <v>2366</v>
      </c>
    </row>
    <row r="932" spans="1:3" x14ac:dyDescent="0.25">
      <c r="A932" s="35" t="s">
        <v>2011</v>
      </c>
      <c r="B932" s="35" t="s">
        <v>2383</v>
      </c>
      <c r="C932" s="35" t="s">
        <v>2366</v>
      </c>
    </row>
    <row r="933" spans="1:3" x14ac:dyDescent="0.25">
      <c r="A933" s="35" t="s">
        <v>2011</v>
      </c>
      <c r="B933" s="35" t="s">
        <v>2382</v>
      </c>
      <c r="C933" s="35" t="s">
        <v>2366</v>
      </c>
    </row>
    <row r="934" spans="1:3" x14ac:dyDescent="0.25">
      <c r="A934" s="35" t="s">
        <v>2011</v>
      </c>
      <c r="B934" s="35" t="s">
        <v>2381</v>
      </c>
      <c r="C934" s="35" t="s">
        <v>2366</v>
      </c>
    </row>
    <row r="935" spans="1:3" x14ac:dyDescent="0.25">
      <c r="A935" s="35" t="s">
        <v>2011</v>
      </c>
      <c r="B935" s="35" t="s">
        <v>2380</v>
      </c>
      <c r="C935" s="35" t="s">
        <v>2366</v>
      </c>
    </row>
    <row r="936" spans="1:3" x14ac:dyDescent="0.25">
      <c r="A936" s="35" t="s">
        <v>2011</v>
      </c>
      <c r="B936" s="35" t="s">
        <v>2379</v>
      </c>
      <c r="C936" s="35" t="s">
        <v>2366</v>
      </c>
    </row>
    <row r="937" spans="1:3" x14ac:dyDescent="0.25">
      <c r="A937" s="35" t="s">
        <v>2011</v>
      </c>
      <c r="B937" s="35" t="s">
        <v>2378</v>
      </c>
      <c r="C937" s="35" t="s">
        <v>2366</v>
      </c>
    </row>
    <row r="938" spans="1:3" x14ac:dyDescent="0.25">
      <c r="A938" s="35" t="s">
        <v>2011</v>
      </c>
      <c r="B938" s="35" t="s">
        <v>2377</v>
      </c>
      <c r="C938" s="35" t="s">
        <v>2366</v>
      </c>
    </row>
    <row r="939" spans="1:3" x14ac:dyDescent="0.25">
      <c r="A939" s="35" t="s">
        <v>2011</v>
      </c>
      <c r="B939" s="35" t="s">
        <v>2376</v>
      </c>
      <c r="C939" s="35" t="s">
        <v>2366</v>
      </c>
    </row>
    <row r="940" spans="1:3" x14ac:dyDescent="0.25">
      <c r="A940" s="35" t="s">
        <v>2011</v>
      </c>
      <c r="B940" s="35" t="s">
        <v>2375</v>
      </c>
      <c r="C940" s="35" t="s">
        <v>2366</v>
      </c>
    </row>
    <row r="941" spans="1:3" x14ac:dyDescent="0.25">
      <c r="A941" s="35" t="s">
        <v>2011</v>
      </c>
      <c r="B941" s="35" t="s">
        <v>2374</v>
      </c>
      <c r="C941" s="35" t="s">
        <v>2366</v>
      </c>
    </row>
    <row r="942" spans="1:3" x14ac:dyDescent="0.25">
      <c r="A942" s="35" t="s">
        <v>2011</v>
      </c>
      <c r="B942" s="35" t="s">
        <v>2373</v>
      </c>
      <c r="C942" s="35" t="s">
        <v>2366</v>
      </c>
    </row>
    <row r="943" spans="1:3" x14ac:dyDescent="0.25">
      <c r="A943" s="35" t="s">
        <v>2011</v>
      </c>
      <c r="B943" s="35" t="s">
        <v>2372</v>
      </c>
      <c r="C943" s="35" t="s">
        <v>2366</v>
      </c>
    </row>
    <row r="944" spans="1:3" x14ac:dyDescent="0.25">
      <c r="A944" s="35" t="s">
        <v>2011</v>
      </c>
      <c r="B944" s="35" t="s">
        <v>2371</v>
      </c>
      <c r="C944" s="35" t="s">
        <v>2366</v>
      </c>
    </row>
    <row r="945" spans="1:3" x14ac:dyDescent="0.25">
      <c r="A945" s="35" t="s">
        <v>2011</v>
      </c>
      <c r="B945" s="35" t="s">
        <v>2370</v>
      </c>
      <c r="C945" s="35" t="s">
        <v>2366</v>
      </c>
    </row>
    <row r="946" spans="1:3" x14ac:dyDescent="0.25">
      <c r="A946" s="35" t="s">
        <v>2011</v>
      </c>
      <c r="B946" s="35" t="s">
        <v>2369</v>
      </c>
      <c r="C946" s="35" t="s">
        <v>2366</v>
      </c>
    </row>
    <row r="947" spans="1:3" x14ac:dyDescent="0.25">
      <c r="A947" s="35" t="s">
        <v>2011</v>
      </c>
      <c r="B947" s="35" t="s">
        <v>2368</v>
      </c>
      <c r="C947" s="35" t="s">
        <v>2366</v>
      </c>
    </row>
    <row r="948" spans="1:3" x14ac:dyDescent="0.25">
      <c r="A948" s="35" t="s">
        <v>2011</v>
      </c>
      <c r="B948" s="35" t="s">
        <v>2367</v>
      </c>
      <c r="C948" s="35" t="s">
        <v>2366</v>
      </c>
    </row>
    <row r="949" spans="1:3" x14ac:dyDescent="0.25">
      <c r="A949" s="35" t="s">
        <v>2011</v>
      </c>
      <c r="B949" s="35" t="s">
        <v>2365</v>
      </c>
      <c r="C949" s="35" t="s">
        <v>2362</v>
      </c>
    </row>
    <row r="950" spans="1:3" x14ac:dyDescent="0.25">
      <c r="A950" s="35" t="s">
        <v>2011</v>
      </c>
      <c r="B950" s="35" t="s">
        <v>2364</v>
      </c>
      <c r="C950" s="35" t="s">
        <v>2362</v>
      </c>
    </row>
    <row r="951" spans="1:3" x14ac:dyDescent="0.25">
      <c r="A951" s="35" t="s">
        <v>2011</v>
      </c>
      <c r="B951" s="35" t="s">
        <v>1177</v>
      </c>
      <c r="C951" s="35" t="s">
        <v>2362</v>
      </c>
    </row>
    <row r="952" spans="1:3" x14ac:dyDescent="0.25">
      <c r="A952" s="35" t="s">
        <v>2011</v>
      </c>
      <c r="B952" s="35" t="s">
        <v>1178</v>
      </c>
      <c r="C952" s="35" t="s">
        <v>2362</v>
      </c>
    </row>
    <row r="953" spans="1:3" x14ac:dyDescent="0.25">
      <c r="A953" s="35" t="s">
        <v>2011</v>
      </c>
      <c r="B953" s="35" t="s">
        <v>1179</v>
      </c>
      <c r="C953" s="35" t="s">
        <v>2362</v>
      </c>
    </row>
    <row r="954" spans="1:3" x14ac:dyDescent="0.25">
      <c r="A954" s="35" t="s">
        <v>2011</v>
      </c>
      <c r="B954" s="35" t="s">
        <v>1180</v>
      </c>
      <c r="C954" s="35" t="s">
        <v>2362</v>
      </c>
    </row>
    <row r="955" spans="1:3" x14ac:dyDescent="0.25">
      <c r="A955" s="35" t="s">
        <v>2011</v>
      </c>
      <c r="B955" s="35" t="s">
        <v>1183</v>
      </c>
      <c r="C955" s="35" t="s">
        <v>2362</v>
      </c>
    </row>
    <row r="956" spans="1:3" x14ac:dyDescent="0.25">
      <c r="A956" s="35" t="s">
        <v>2011</v>
      </c>
      <c r="B956" s="35" t="s">
        <v>2363</v>
      </c>
      <c r="C956" s="35" t="s">
        <v>2362</v>
      </c>
    </row>
    <row r="957" spans="1:3" x14ac:dyDescent="0.25">
      <c r="A957" s="35" t="s">
        <v>2011</v>
      </c>
      <c r="B957" s="35" t="s">
        <v>1181</v>
      </c>
      <c r="C957" s="35" t="s">
        <v>2357</v>
      </c>
    </row>
    <row r="958" spans="1:3" x14ac:dyDescent="0.25">
      <c r="A958" s="35" t="s">
        <v>2011</v>
      </c>
      <c r="B958" s="35" t="s">
        <v>1182</v>
      </c>
      <c r="C958" s="35" t="s">
        <v>2357</v>
      </c>
    </row>
    <row r="959" spans="1:3" x14ac:dyDescent="0.25">
      <c r="A959" s="35" t="s">
        <v>2011</v>
      </c>
      <c r="B959" s="35" t="s">
        <v>1184</v>
      </c>
      <c r="C959" s="35" t="s">
        <v>2357</v>
      </c>
    </row>
    <row r="960" spans="1:3" x14ac:dyDescent="0.25">
      <c r="A960" s="35" t="s">
        <v>2011</v>
      </c>
      <c r="B960" s="35" t="s">
        <v>1186</v>
      </c>
      <c r="C960" s="35" t="s">
        <v>2357</v>
      </c>
    </row>
    <row r="961" spans="1:3" x14ac:dyDescent="0.25">
      <c r="A961" s="35" t="s">
        <v>2011</v>
      </c>
      <c r="B961" s="35" t="s">
        <v>2361</v>
      </c>
      <c r="C961" s="35" t="s">
        <v>2357</v>
      </c>
    </row>
    <row r="962" spans="1:3" x14ac:dyDescent="0.25">
      <c r="A962" s="35" t="s">
        <v>2011</v>
      </c>
      <c r="B962" s="35" t="s">
        <v>2360</v>
      </c>
      <c r="C962" s="35" t="s">
        <v>2357</v>
      </c>
    </row>
    <row r="963" spans="1:3" x14ac:dyDescent="0.25">
      <c r="A963" s="35" t="s">
        <v>2011</v>
      </c>
      <c r="B963" s="35" t="s">
        <v>2359</v>
      </c>
      <c r="C963" s="35" t="s">
        <v>2357</v>
      </c>
    </row>
    <row r="964" spans="1:3" x14ac:dyDescent="0.25">
      <c r="A964" s="35" t="s">
        <v>2011</v>
      </c>
      <c r="B964" s="35" t="s">
        <v>2358</v>
      </c>
      <c r="C964" s="35" t="s">
        <v>2357</v>
      </c>
    </row>
    <row r="965" spans="1:3" x14ac:dyDescent="0.25">
      <c r="A965" s="35" t="s">
        <v>2011</v>
      </c>
      <c r="B965" s="35" t="s">
        <v>1964</v>
      </c>
      <c r="C965" s="35" t="s">
        <v>2357</v>
      </c>
    </row>
    <row r="966" spans="1:3" x14ac:dyDescent="0.25">
      <c r="A966" s="35" t="s">
        <v>2011</v>
      </c>
      <c r="B966" s="35" t="s">
        <v>2356</v>
      </c>
      <c r="C966" s="35" t="s">
        <v>2349</v>
      </c>
    </row>
    <row r="967" spans="1:3" x14ac:dyDescent="0.25">
      <c r="A967" s="35" t="s">
        <v>2011</v>
      </c>
      <c r="B967" s="35" t="s">
        <v>2355</v>
      </c>
      <c r="C967" s="35" t="s">
        <v>2349</v>
      </c>
    </row>
    <row r="968" spans="1:3" x14ac:dyDescent="0.25">
      <c r="A968" s="35" t="s">
        <v>2011</v>
      </c>
      <c r="B968" s="35" t="s">
        <v>2354</v>
      </c>
      <c r="C968" s="35" t="s">
        <v>2349</v>
      </c>
    </row>
    <row r="969" spans="1:3" x14ac:dyDescent="0.25">
      <c r="A969" s="35" t="s">
        <v>2011</v>
      </c>
      <c r="B969" s="35" t="s">
        <v>2353</v>
      </c>
      <c r="C969" s="35" t="s">
        <v>2349</v>
      </c>
    </row>
    <row r="970" spans="1:3" x14ac:dyDescent="0.25">
      <c r="A970" s="35" t="s">
        <v>2011</v>
      </c>
      <c r="B970" s="35" t="s">
        <v>2352</v>
      </c>
      <c r="C970" s="35" t="s">
        <v>2349</v>
      </c>
    </row>
    <row r="971" spans="1:3" x14ac:dyDescent="0.25">
      <c r="A971" s="35" t="s">
        <v>2011</v>
      </c>
      <c r="B971" s="35" t="s">
        <v>2351</v>
      </c>
      <c r="C971" s="35" t="s">
        <v>2349</v>
      </c>
    </row>
    <row r="972" spans="1:3" x14ac:dyDescent="0.25">
      <c r="A972" s="35" t="s">
        <v>2011</v>
      </c>
      <c r="B972" s="35" t="s">
        <v>2350</v>
      </c>
      <c r="C972" s="35" t="s">
        <v>2349</v>
      </c>
    </row>
    <row r="973" spans="1:3" x14ac:dyDescent="0.25">
      <c r="A973" s="35" t="s">
        <v>2011</v>
      </c>
      <c r="B973" s="35" t="s">
        <v>2348</v>
      </c>
      <c r="C973" s="35" t="s">
        <v>2340</v>
      </c>
    </row>
    <row r="974" spans="1:3" x14ac:dyDescent="0.25">
      <c r="A974" s="35" t="s">
        <v>2011</v>
      </c>
      <c r="B974" s="35" t="s">
        <v>2347</v>
      </c>
      <c r="C974" s="35" t="s">
        <v>2340</v>
      </c>
    </row>
    <row r="975" spans="1:3" x14ac:dyDescent="0.25">
      <c r="A975" s="35" t="s">
        <v>2011</v>
      </c>
      <c r="B975" s="35" t="s">
        <v>2346</v>
      </c>
      <c r="C975" s="35" t="s">
        <v>2340</v>
      </c>
    </row>
    <row r="976" spans="1:3" x14ac:dyDescent="0.25">
      <c r="A976" s="35" t="s">
        <v>2011</v>
      </c>
      <c r="B976" s="35" t="s">
        <v>2345</v>
      </c>
      <c r="C976" s="35" t="s">
        <v>2340</v>
      </c>
    </row>
    <row r="977" spans="1:3" x14ac:dyDescent="0.25">
      <c r="A977" s="35" t="s">
        <v>2011</v>
      </c>
      <c r="B977" s="35" t="s">
        <v>2344</v>
      </c>
      <c r="C977" s="35" t="s">
        <v>2340</v>
      </c>
    </row>
    <row r="978" spans="1:3" x14ac:dyDescent="0.25">
      <c r="A978" s="35" t="s">
        <v>2011</v>
      </c>
      <c r="B978" s="35" t="s">
        <v>2343</v>
      </c>
      <c r="C978" s="35" t="s">
        <v>2340</v>
      </c>
    </row>
    <row r="979" spans="1:3" x14ac:dyDescent="0.25">
      <c r="A979" s="35" t="s">
        <v>2011</v>
      </c>
      <c r="B979" s="35" t="s">
        <v>2342</v>
      </c>
      <c r="C979" s="35" t="s">
        <v>2340</v>
      </c>
    </row>
    <row r="980" spans="1:3" x14ac:dyDescent="0.25">
      <c r="A980" s="35" t="s">
        <v>2011</v>
      </c>
      <c r="B980" s="35" t="s">
        <v>2341</v>
      </c>
      <c r="C980" s="35" t="s">
        <v>2340</v>
      </c>
    </row>
    <row r="981" spans="1:3" x14ac:dyDescent="0.25">
      <c r="A981" s="35" t="s">
        <v>2011</v>
      </c>
      <c r="B981" s="35" t="s">
        <v>2339</v>
      </c>
      <c r="C981" s="35" t="s">
        <v>2329</v>
      </c>
    </row>
    <row r="982" spans="1:3" x14ac:dyDescent="0.25">
      <c r="A982" s="35" t="s">
        <v>2011</v>
      </c>
      <c r="B982" s="35" t="s">
        <v>2338</v>
      </c>
      <c r="C982" s="35" t="s">
        <v>2329</v>
      </c>
    </row>
    <row r="983" spans="1:3" x14ac:dyDescent="0.25">
      <c r="A983" s="35" t="s">
        <v>2011</v>
      </c>
      <c r="B983" s="35" t="s">
        <v>2337</v>
      </c>
      <c r="C983" s="35" t="s">
        <v>2329</v>
      </c>
    </row>
    <row r="984" spans="1:3" x14ac:dyDescent="0.25">
      <c r="A984" s="35" t="s">
        <v>2011</v>
      </c>
      <c r="B984" s="35" t="s">
        <v>2336</v>
      </c>
      <c r="C984" s="35" t="s">
        <v>2329</v>
      </c>
    </row>
    <row r="985" spans="1:3" x14ac:dyDescent="0.25">
      <c r="A985" s="35" t="s">
        <v>2011</v>
      </c>
      <c r="B985" s="35" t="s">
        <v>701</v>
      </c>
      <c r="C985" s="35" t="s">
        <v>2329</v>
      </c>
    </row>
    <row r="986" spans="1:3" x14ac:dyDescent="0.25">
      <c r="A986" s="35" t="s">
        <v>2011</v>
      </c>
      <c r="B986" s="35" t="s">
        <v>2335</v>
      </c>
      <c r="C986" s="35" t="s">
        <v>2329</v>
      </c>
    </row>
    <row r="987" spans="1:3" x14ac:dyDescent="0.25">
      <c r="A987" s="35" t="s">
        <v>2011</v>
      </c>
      <c r="B987" s="35" t="s">
        <v>2334</v>
      </c>
      <c r="C987" s="35" t="s">
        <v>2329</v>
      </c>
    </row>
    <row r="988" spans="1:3" x14ac:dyDescent="0.25">
      <c r="A988" s="35" t="s">
        <v>2011</v>
      </c>
      <c r="B988" s="35" t="s">
        <v>2333</v>
      </c>
      <c r="C988" s="35" t="s">
        <v>2329</v>
      </c>
    </row>
    <row r="989" spans="1:3" x14ac:dyDescent="0.25">
      <c r="A989" s="35" t="s">
        <v>2011</v>
      </c>
      <c r="B989" s="35" t="s">
        <v>2332</v>
      </c>
      <c r="C989" s="35" t="s">
        <v>2329</v>
      </c>
    </row>
    <row r="990" spans="1:3" x14ac:dyDescent="0.25">
      <c r="A990" s="35" t="s">
        <v>2011</v>
      </c>
      <c r="B990" s="35" t="s">
        <v>2331</v>
      </c>
      <c r="C990" s="35" t="s">
        <v>2329</v>
      </c>
    </row>
    <row r="991" spans="1:3" x14ac:dyDescent="0.25">
      <c r="A991" s="35" t="s">
        <v>2011</v>
      </c>
      <c r="B991" s="35" t="s">
        <v>2330</v>
      </c>
      <c r="C991" s="35" t="s">
        <v>2329</v>
      </c>
    </row>
    <row r="992" spans="1:3" x14ac:dyDescent="0.25">
      <c r="A992" s="35" t="s">
        <v>2011</v>
      </c>
      <c r="B992" s="35" t="s">
        <v>2328</v>
      </c>
      <c r="C992" s="35" t="s">
        <v>2319</v>
      </c>
    </row>
    <row r="993" spans="1:3" x14ac:dyDescent="0.25">
      <c r="A993" s="35" t="s">
        <v>2011</v>
      </c>
      <c r="B993" s="35" t="s">
        <v>2327</v>
      </c>
      <c r="C993" s="35" t="s">
        <v>2319</v>
      </c>
    </row>
    <row r="994" spans="1:3" x14ac:dyDescent="0.25">
      <c r="A994" s="35" t="s">
        <v>2011</v>
      </c>
      <c r="B994" s="35" t="s">
        <v>2326</v>
      </c>
      <c r="C994" s="35" t="s">
        <v>2319</v>
      </c>
    </row>
    <row r="995" spans="1:3" x14ac:dyDescent="0.25">
      <c r="A995" s="35" t="s">
        <v>2011</v>
      </c>
      <c r="B995" s="35" t="s">
        <v>2325</v>
      </c>
      <c r="C995" s="35" t="s">
        <v>2319</v>
      </c>
    </row>
    <row r="996" spans="1:3" x14ac:dyDescent="0.25">
      <c r="A996" s="35" t="s">
        <v>2011</v>
      </c>
      <c r="B996" s="35" t="s">
        <v>2324</v>
      </c>
      <c r="C996" s="35" t="s">
        <v>2319</v>
      </c>
    </row>
    <row r="997" spans="1:3" x14ac:dyDescent="0.25">
      <c r="A997" s="35" t="s">
        <v>2011</v>
      </c>
      <c r="B997" s="35" t="s">
        <v>2323</v>
      </c>
      <c r="C997" s="35" t="s">
        <v>2319</v>
      </c>
    </row>
    <row r="998" spans="1:3" x14ac:dyDescent="0.25">
      <c r="A998" s="35" t="s">
        <v>2011</v>
      </c>
      <c r="B998" s="35" t="s">
        <v>2322</v>
      </c>
      <c r="C998" s="35" t="s">
        <v>2319</v>
      </c>
    </row>
    <row r="999" spans="1:3" x14ac:dyDescent="0.25">
      <c r="A999" s="35" t="s">
        <v>2011</v>
      </c>
      <c r="B999" s="35" t="s">
        <v>2321</v>
      </c>
      <c r="C999" s="35" t="s">
        <v>2319</v>
      </c>
    </row>
    <row r="1000" spans="1:3" x14ac:dyDescent="0.25">
      <c r="A1000" s="35" t="s">
        <v>2011</v>
      </c>
      <c r="B1000" s="35" t="s">
        <v>2320</v>
      </c>
      <c r="C1000" s="35" t="s">
        <v>2319</v>
      </c>
    </row>
    <row r="1001" spans="1:3" x14ac:dyDescent="0.25">
      <c r="A1001" s="35" t="s">
        <v>2011</v>
      </c>
      <c r="B1001" s="35" t="s">
        <v>2318</v>
      </c>
      <c r="C1001" s="35" t="s">
        <v>2314</v>
      </c>
    </row>
    <row r="1002" spans="1:3" x14ac:dyDescent="0.25">
      <c r="A1002" s="35" t="s">
        <v>2011</v>
      </c>
      <c r="B1002" s="35" t="s">
        <v>681</v>
      </c>
      <c r="C1002" s="35" t="s">
        <v>2314</v>
      </c>
    </row>
    <row r="1003" spans="1:3" x14ac:dyDescent="0.25">
      <c r="A1003" s="35" t="s">
        <v>2011</v>
      </c>
      <c r="B1003" s="35" t="s">
        <v>2317</v>
      </c>
      <c r="C1003" s="35" t="s">
        <v>2314</v>
      </c>
    </row>
    <row r="1004" spans="1:3" x14ac:dyDescent="0.25">
      <c r="A1004" s="35" t="s">
        <v>2011</v>
      </c>
      <c r="B1004" s="35" t="s">
        <v>2316</v>
      </c>
      <c r="C1004" s="35" t="s">
        <v>2314</v>
      </c>
    </row>
    <row r="1005" spans="1:3" x14ac:dyDescent="0.25">
      <c r="A1005" s="35" t="s">
        <v>2011</v>
      </c>
      <c r="B1005" s="35" t="s">
        <v>2315</v>
      </c>
      <c r="C1005" s="35" t="s">
        <v>2314</v>
      </c>
    </row>
    <row r="1006" spans="1:3" x14ac:dyDescent="0.25">
      <c r="A1006" s="35" t="s">
        <v>2011</v>
      </c>
      <c r="B1006" s="35" t="s">
        <v>2313</v>
      </c>
      <c r="C1006" s="35" t="s">
        <v>2309</v>
      </c>
    </row>
    <row r="1007" spans="1:3" x14ac:dyDescent="0.25">
      <c r="A1007" s="35" t="s">
        <v>2011</v>
      </c>
      <c r="B1007" s="35" t="s">
        <v>2312</v>
      </c>
      <c r="C1007" s="35" t="s">
        <v>2309</v>
      </c>
    </row>
    <row r="1008" spans="1:3" x14ac:dyDescent="0.25">
      <c r="A1008" s="35" t="s">
        <v>2011</v>
      </c>
      <c r="B1008" s="35" t="s">
        <v>2311</v>
      </c>
      <c r="C1008" s="35" t="s">
        <v>2309</v>
      </c>
    </row>
    <row r="1009" spans="1:3" x14ac:dyDescent="0.25">
      <c r="A1009" s="35" t="s">
        <v>2011</v>
      </c>
      <c r="B1009" s="35" t="s">
        <v>2310</v>
      </c>
      <c r="C1009" s="35" t="s">
        <v>2309</v>
      </c>
    </row>
    <row r="1010" spans="1:3" x14ac:dyDescent="0.25">
      <c r="A1010" s="35" t="s">
        <v>2011</v>
      </c>
      <c r="B1010" s="35" t="s">
        <v>2308</v>
      </c>
      <c r="C1010" s="35" t="s">
        <v>2303</v>
      </c>
    </row>
    <row r="1011" spans="1:3" x14ac:dyDescent="0.25">
      <c r="A1011" s="35" t="s">
        <v>2011</v>
      </c>
      <c r="B1011" s="35" t="s">
        <v>2307</v>
      </c>
      <c r="C1011" s="35" t="s">
        <v>2303</v>
      </c>
    </row>
    <row r="1012" spans="1:3" x14ac:dyDescent="0.25">
      <c r="A1012" s="35" t="s">
        <v>2011</v>
      </c>
      <c r="B1012" s="35" t="s">
        <v>661</v>
      </c>
      <c r="C1012" s="35" t="s">
        <v>2303</v>
      </c>
    </row>
    <row r="1013" spans="1:3" x14ac:dyDescent="0.25">
      <c r="A1013" s="35" t="s">
        <v>2011</v>
      </c>
      <c r="B1013" s="35" t="s">
        <v>2306</v>
      </c>
      <c r="C1013" s="35" t="s">
        <v>2303</v>
      </c>
    </row>
    <row r="1014" spans="1:3" x14ac:dyDescent="0.25">
      <c r="A1014" s="35" t="s">
        <v>2011</v>
      </c>
      <c r="B1014" s="35" t="s">
        <v>2305</v>
      </c>
      <c r="C1014" s="35" t="s">
        <v>2303</v>
      </c>
    </row>
    <row r="1015" spans="1:3" x14ac:dyDescent="0.25">
      <c r="A1015" s="35" t="s">
        <v>2011</v>
      </c>
      <c r="B1015" s="35" t="s">
        <v>2304</v>
      </c>
      <c r="C1015" s="35" t="s">
        <v>2303</v>
      </c>
    </row>
    <row r="1016" spans="1:3" x14ac:dyDescent="0.25">
      <c r="A1016" s="35" t="s">
        <v>2011</v>
      </c>
      <c r="B1016" s="35" t="s">
        <v>2302</v>
      </c>
      <c r="C1016" s="35" t="s">
        <v>2297</v>
      </c>
    </row>
    <row r="1017" spans="1:3" x14ac:dyDescent="0.25">
      <c r="A1017" s="35" t="s">
        <v>2011</v>
      </c>
      <c r="B1017" s="35" t="s">
        <v>2301</v>
      </c>
      <c r="C1017" s="35" t="s">
        <v>2297</v>
      </c>
    </row>
    <row r="1018" spans="1:3" x14ac:dyDescent="0.25">
      <c r="A1018" s="35" t="s">
        <v>2011</v>
      </c>
      <c r="B1018" s="35" t="s">
        <v>2300</v>
      </c>
      <c r="C1018" s="35" t="s">
        <v>2297</v>
      </c>
    </row>
    <row r="1019" spans="1:3" x14ac:dyDescent="0.25">
      <c r="A1019" s="35" t="s">
        <v>2011</v>
      </c>
      <c r="B1019" s="35" t="s">
        <v>128</v>
      </c>
      <c r="C1019" s="35" t="s">
        <v>2297</v>
      </c>
    </row>
    <row r="1020" spans="1:3" x14ac:dyDescent="0.25">
      <c r="A1020" s="35" t="s">
        <v>2011</v>
      </c>
      <c r="B1020" s="35" t="s">
        <v>2299</v>
      </c>
      <c r="C1020" s="35" t="s">
        <v>2297</v>
      </c>
    </row>
    <row r="1021" spans="1:3" x14ac:dyDescent="0.25">
      <c r="A1021" s="35" t="s">
        <v>2011</v>
      </c>
      <c r="B1021" s="35" t="s">
        <v>2298</v>
      </c>
      <c r="C1021" s="35" t="s">
        <v>2297</v>
      </c>
    </row>
    <row r="1022" spans="1:3" ht="36.75" x14ac:dyDescent="0.25">
      <c r="A1022" s="35" t="s">
        <v>2011</v>
      </c>
      <c r="B1022" s="35" t="s">
        <v>2296</v>
      </c>
      <c r="C1022" s="36" t="s">
        <v>2290</v>
      </c>
    </row>
    <row r="1023" spans="1:3" ht="36.75" x14ac:dyDescent="0.25">
      <c r="A1023" s="35" t="s">
        <v>2011</v>
      </c>
      <c r="B1023" s="35" t="s">
        <v>2295</v>
      </c>
      <c r="C1023" s="36" t="s">
        <v>2290</v>
      </c>
    </row>
    <row r="1024" spans="1:3" ht="36.75" x14ac:dyDescent="0.25">
      <c r="A1024" s="35" t="s">
        <v>2011</v>
      </c>
      <c r="B1024" s="35" t="s">
        <v>2294</v>
      </c>
      <c r="C1024" s="36" t="s">
        <v>2290</v>
      </c>
    </row>
    <row r="1025" spans="1:3" ht="36.75" x14ac:dyDescent="0.25">
      <c r="A1025" s="35" t="s">
        <v>2011</v>
      </c>
      <c r="B1025" s="35" t="s">
        <v>2293</v>
      </c>
      <c r="C1025" s="36" t="s">
        <v>2290</v>
      </c>
    </row>
    <row r="1026" spans="1:3" ht="36.75" x14ac:dyDescent="0.25">
      <c r="A1026" s="35" t="s">
        <v>2011</v>
      </c>
      <c r="B1026" s="35" t="s">
        <v>2292</v>
      </c>
      <c r="C1026" s="36" t="s">
        <v>2290</v>
      </c>
    </row>
    <row r="1027" spans="1:3" ht="36.75" x14ac:dyDescent="0.25">
      <c r="A1027" s="35" t="s">
        <v>2011</v>
      </c>
      <c r="B1027" s="35" t="s">
        <v>2291</v>
      </c>
      <c r="C1027" s="36" t="s">
        <v>2290</v>
      </c>
    </row>
    <row r="1028" spans="1:3" x14ac:dyDescent="0.25">
      <c r="A1028" s="35" t="s">
        <v>2011</v>
      </c>
      <c r="B1028" s="35" t="s">
        <v>2289</v>
      </c>
      <c r="C1028" s="35" t="s">
        <v>2282</v>
      </c>
    </row>
    <row r="1029" spans="1:3" x14ac:dyDescent="0.25">
      <c r="A1029" s="35" t="s">
        <v>2011</v>
      </c>
      <c r="B1029" s="35" t="s">
        <v>2288</v>
      </c>
      <c r="C1029" s="35" t="s">
        <v>2282</v>
      </c>
    </row>
    <row r="1030" spans="1:3" x14ac:dyDescent="0.25">
      <c r="A1030" s="35" t="s">
        <v>2011</v>
      </c>
      <c r="B1030" s="35" t="s">
        <v>2287</v>
      </c>
      <c r="C1030" s="35" t="s">
        <v>2282</v>
      </c>
    </row>
    <row r="1031" spans="1:3" x14ac:dyDescent="0.25">
      <c r="A1031" s="35" t="s">
        <v>2011</v>
      </c>
      <c r="B1031" s="35" t="s">
        <v>2286</v>
      </c>
      <c r="C1031" s="35" t="s">
        <v>2282</v>
      </c>
    </row>
    <row r="1032" spans="1:3" x14ac:dyDescent="0.25">
      <c r="A1032" s="35" t="s">
        <v>2011</v>
      </c>
      <c r="B1032" s="35" t="s">
        <v>1516</v>
      </c>
      <c r="C1032" s="35" t="s">
        <v>2282</v>
      </c>
    </row>
    <row r="1033" spans="1:3" x14ac:dyDescent="0.25">
      <c r="A1033" s="35" t="s">
        <v>2011</v>
      </c>
      <c r="B1033" s="35" t="s">
        <v>2285</v>
      </c>
      <c r="C1033" s="35" t="s">
        <v>2282</v>
      </c>
    </row>
    <row r="1034" spans="1:3" x14ac:dyDescent="0.25">
      <c r="A1034" s="35" t="s">
        <v>2011</v>
      </c>
      <c r="B1034" s="35" t="s">
        <v>2284</v>
      </c>
      <c r="C1034" s="35" t="s">
        <v>2282</v>
      </c>
    </row>
    <row r="1035" spans="1:3" x14ac:dyDescent="0.25">
      <c r="A1035" s="35" t="s">
        <v>2011</v>
      </c>
      <c r="B1035" s="35" t="s">
        <v>2283</v>
      </c>
      <c r="C1035" s="35" t="s">
        <v>2282</v>
      </c>
    </row>
    <row r="1036" spans="1:3" x14ac:dyDescent="0.25">
      <c r="A1036" s="35" t="s">
        <v>2011</v>
      </c>
      <c r="B1036" s="35" t="s">
        <v>2281</v>
      </c>
      <c r="C1036" s="35" t="s">
        <v>2276</v>
      </c>
    </row>
    <row r="1037" spans="1:3" x14ac:dyDescent="0.25">
      <c r="A1037" s="35" t="s">
        <v>2011</v>
      </c>
      <c r="B1037" s="35" t="s">
        <v>2280</v>
      </c>
      <c r="C1037" s="35" t="s">
        <v>2276</v>
      </c>
    </row>
    <row r="1038" spans="1:3" x14ac:dyDescent="0.25">
      <c r="A1038" s="35" t="s">
        <v>2011</v>
      </c>
      <c r="B1038" s="35" t="s">
        <v>2279</v>
      </c>
      <c r="C1038" s="35" t="s">
        <v>2276</v>
      </c>
    </row>
    <row r="1039" spans="1:3" x14ac:dyDescent="0.25">
      <c r="A1039" s="35" t="s">
        <v>2011</v>
      </c>
      <c r="B1039" s="35" t="s">
        <v>441</v>
      </c>
      <c r="C1039" s="35" t="s">
        <v>2276</v>
      </c>
    </row>
    <row r="1040" spans="1:3" x14ac:dyDescent="0.25">
      <c r="A1040" s="35" t="s">
        <v>2011</v>
      </c>
      <c r="B1040" s="35" t="s">
        <v>2278</v>
      </c>
      <c r="C1040" s="35" t="s">
        <v>2276</v>
      </c>
    </row>
    <row r="1041" spans="1:3" x14ac:dyDescent="0.25">
      <c r="A1041" s="35" t="s">
        <v>2011</v>
      </c>
      <c r="B1041" s="35" t="s">
        <v>2277</v>
      </c>
      <c r="C1041" s="35" t="s">
        <v>2276</v>
      </c>
    </row>
    <row r="1042" spans="1:3" x14ac:dyDescent="0.25">
      <c r="A1042" s="35" t="s">
        <v>2011</v>
      </c>
      <c r="B1042" s="35" t="s">
        <v>202</v>
      </c>
      <c r="C1042" s="35" t="s">
        <v>2266</v>
      </c>
    </row>
    <row r="1043" spans="1:3" x14ac:dyDescent="0.25">
      <c r="A1043" s="35" t="s">
        <v>2011</v>
      </c>
      <c r="B1043" s="35" t="s">
        <v>2275</v>
      </c>
      <c r="C1043" s="35" t="s">
        <v>2266</v>
      </c>
    </row>
    <row r="1044" spans="1:3" x14ac:dyDescent="0.25">
      <c r="A1044" s="35" t="s">
        <v>2011</v>
      </c>
      <c r="B1044" s="35" t="s">
        <v>2274</v>
      </c>
      <c r="C1044" s="35" t="s">
        <v>2266</v>
      </c>
    </row>
    <row r="1045" spans="1:3" x14ac:dyDescent="0.25">
      <c r="A1045" s="35" t="s">
        <v>2011</v>
      </c>
      <c r="B1045" s="35" t="s">
        <v>635</v>
      </c>
      <c r="C1045" s="35" t="s">
        <v>2266</v>
      </c>
    </row>
    <row r="1046" spans="1:3" x14ac:dyDescent="0.25">
      <c r="A1046" s="35" t="s">
        <v>2011</v>
      </c>
      <c r="B1046" s="35" t="s">
        <v>2273</v>
      </c>
      <c r="C1046" s="35" t="s">
        <v>2266</v>
      </c>
    </row>
    <row r="1047" spans="1:3" x14ac:dyDescent="0.25">
      <c r="A1047" s="35" t="s">
        <v>2011</v>
      </c>
      <c r="B1047" s="35" t="s">
        <v>2272</v>
      </c>
      <c r="C1047" s="35" t="s">
        <v>2266</v>
      </c>
    </row>
    <row r="1048" spans="1:3" x14ac:dyDescent="0.25">
      <c r="A1048" s="35" t="s">
        <v>2011</v>
      </c>
      <c r="B1048" s="35" t="s">
        <v>2271</v>
      </c>
      <c r="C1048" s="35" t="s">
        <v>2266</v>
      </c>
    </row>
    <row r="1049" spans="1:3" x14ac:dyDescent="0.25">
      <c r="A1049" s="35" t="s">
        <v>2011</v>
      </c>
      <c r="B1049" s="35" t="s">
        <v>2270</v>
      </c>
      <c r="C1049" s="35" t="s">
        <v>2266</v>
      </c>
    </row>
    <row r="1050" spans="1:3" x14ac:dyDescent="0.25">
      <c r="A1050" s="35" t="s">
        <v>2011</v>
      </c>
      <c r="B1050" s="35" t="s">
        <v>2269</v>
      </c>
      <c r="C1050" s="35" t="s">
        <v>2266</v>
      </c>
    </row>
    <row r="1051" spans="1:3" x14ac:dyDescent="0.25">
      <c r="A1051" s="35" t="s">
        <v>2011</v>
      </c>
      <c r="B1051" s="35" t="s">
        <v>2268</v>
      </c>
      <c r="C1051" s="35" t="s">
        <v>2266</v>
      </c>
    </row>
    <row r="1052" spans="1:3" x14ac:dyDescent="0.25">
      <c r="A1052" s="35" t="s">
        <v>2011</v>
      </c>
      <c r="B1052" s="35" t="s">
        <v>2267</v>
      </c>
      <c r="C1052" s="35" t="s">
        <v>2266</v>
      </c>
    </row>
    <row r="1053" spans="1:3" x14ac:dyDescent="0.25">
      <c r="A1053" s="35" t="s">
        <v>2011</v>
      </c>
      <c r="B1053" s="35" t="s">
        <v>2265</v>
      </c>
      <c r="C1053" s="35" t="s">
        <v>2257</v>
      </c>
    </row>
    <row r="1054" spans="1:3" x14ac:dyDescent="0.25">
      <c r="A1054" s="35" t="s">
        <v>2011</v>
      </c>
      <c r="B1054" s="35" t="s">
        <v>2264</v>
      </c>
      <c r="C1054" s="35" t="s">
        <v>2257</v>
      </c>
    </row>
    <row r="1055" spans="1:3" x14ac:dyDescent="0.25">
      <c r="A1055" s="35" t="s">
        <v>2011</v>
      </c>
      <c r="B1055" s="35" t="s">
        <v>1060</v>
      </c>
      <c r="C1055" s="35" t="s">
        <v>2257</v>
      </c>
    </row>
    <row r="1056" spans="1:3" x14ac:dyDescent="0.25">
      <c r="A1056" s="35" t="s">
        <v>2011</v>
      </c>
      <c r="B1056" s="35" t="s">
        <v>2263</v>
      </c>
      <c r="C1056" s="35" t="s">
        <v>2257</v>
      </c>
    </row>
    <row r="1057" spans="1:3" x14ac:dyDescent="0.25">
      <c r="A1057" s="35" t="s">
        <v>2011</v>
      </c>
      <c r="B1057" s="35" t="s">
        <v>2262</v>
      </c>
      <c r="C1057" s="35" t="s">
        <v>2257</v>
      </c>
    </row>
    <row r="1058" spans="1:3" x14ac:dyDescent="0.25">
      <c r="A1058" s="35" t="s">
        <v>2011</v>
      </c>
      <c r="B1058" s="35" t="s">
        <v>2261</v>
      </c>
      <c r="C1058" s="35" t="s">
        <v>2257</v>
      </c>
    </row>
    <row r="1059" spans="1:3" x14ac:dyDescent="0.25">
      <c r="A1059" s="35" t="s">
        <v>2011</v>
      </c>
      <c r="B1059" s="35" t="s">
        <v>2260</v>
      </c>
      <c r="C1059" s="35" t="s">
        <v>2257</v>
      </c>
    </row>
    <row r="1060" spans="1:3" x14ac:dyDescent="0.25">
      <c r="A1060" s="35" t="s">
        <v>2011</v>
      </c>
      <c r="B1060" s="35" t="s">
        <v>2259</v>
      </c>
      <c r="C1060" s="35" t="s">
        <v>2257</v>
      </c>
    </row>
    <row r="1061" spans="1:3" x14ac:dyDescent="0.25">
      <c r="A1061" s="35" t="s">
        <v>2011</v>
      </c>
      <c r="B1061" s="35" t="s">
        <v>2258</v>
      </c>
      <c r="C1061" s="35" t="s">
        <v>2257</v>
      </c>
    </row>
    <row r="1062" spans="1:3" x14ac:dyDescent="0.25">
      <c r="A1062" s="35" t="s">
        <v>2011</v>
      </c>
      <c r="B1062" s="35" t="s">
        <v>2256</v>
      </c>
      <c r="C1062" s="35" t="s">
        <v>2238</v>
      </c>
    </row>
    <row r="1063" spans="1:3" x14ac:dyDescent="0.25">
      <c r="A1063" s="35" t="s">
        <v>2011</v>
      </c>
      <c r="B1063" s="35" t="s">
        <v>2255</v>
      </c>
      <c r="C1063" s="35" t="s">
        <v>2238</v>
      </c>
    </row>
    <row r="1064" spans="1:3" x14ac:dyDescent="0.25">
      <c r="A1064" s="35" t="s">
        <v>2011</v>
      </c>
      <c r="B1064" s="35" t="s">
        <v>2254</v>
      </c>
      <c r="C1064" s="35" t="s">
        <v>2238</v>
      </c>
    </row>
    <row r="1065" spans="1:3" x14ac:dyDescent="0.25">
      <c r="A1065" s="35" t="s">
        <v>2011</v>
      </c>
      <c r="B1065" s="35" t="s">
        <v>2253</v>
      </c>
      <c r="C1065" s="35" t="s">
        <v>2238</v>
      </c>
    </row>
    <row r="1066" spans="1:3" x14ac:dyDescent="0.25">
      <c r="A1066" s="35" t="s">
        <v>2011</v>
      </c>
      <c r="B1066" s="35" t="s">
        <v>2252</v>
      </c>
      <c r="C1066" s="35" t="s">
        <v>2238</v>
      </c>
    </row>
    <row r="1067" spans="1:3" x14ac:dyDescent="0.25">
      <c r="A1067" s="35" t="s">
        <v>2011</v>
      </c>
      <c r="B1067" s="35" t="s">
        <v>2251</v>
      </c>
      <c r="C1067" s="35" t="s">
        <v>2238</v>
      </c>
    </row>
    <row r="1068" spans="1:3" x14ac:dyDescent="0.25">
      <c r="A1068" s="35" t="s">
        <v>2011</v>
      </c>
      <c r="B1068" s="35" t="s">
        <v>2250</v>
      </c>
      <c r="C1068" s="35" t="s">
        <v>2238</v>
      </c>
    </row>
    <row r="1069" spans="1:3" x14ac:dyDescent="0.25">
      <c r="A1069" s="35" t="s">
        <v>2011</v>
      </c>
      <c r="B1069" s="35" t="s">
        <v>2249</v>
      </c>
      <c r="C1069" s="35" t="s">
        <v>2238</v>
      </c>
    </row>
    <row r="1070" spans="1:3" x14ac:dyDescent="0.25">
      <c r="A1070" s="35" t="s">
        <v>2011</v>
      </c>
      <c r="B1070" s="35" t="s">
        <v>2248</v>
      </c>
      <c r="C1070" s="35" t="s">
        <v>2238</v>
      </c>
    </row>
    <row r="1071" spans="1:3" x14ac:dyDescent="0.25">
      <c r="A1071" s="35" t="s">
        <v>2011</v>
      </c>
      <c r="B1071" s="35" t="s">
        <v>2247</v>
      </c>
      <c r="C1071" s="35" t="s">
        <v>2238</v>
      </c>
    </row>
    <row r="1072" spans="1:3" x14ac:dyDescent="0.25">
      <c r="A1072" s="35" t="s">
        <v>2011</v>
      </c>
      <c r="B1072" s="35" t="s">
        <v>2246</v>
      </c>
      <c r="C1072" s="35" t="s">
        <v>2238</v>
      </c>
    </row>
    <row r="1073" spans="1:3" x14ac:dyDescent="0.25">
      <c r="A1073" s="35" t="s">
        <v>2011</v>
      </c>
      <c r="B1073" s="35" t="s">
        <v>2245</v>
      </c>
      <c r="C1073" s="35" t="s">
        <v>2238</v>
      </c>
    </row>
    <row r="1074" spans="1:3" x14ac:dyDescent="0.25">
      <c r="A1074" s="35" t="s">
        <v>2011</v>
      </c>
      <c r="B1074" s="35" t="s">
        <v>2244</v>
      </c>
      <c r="C1074" s="35" t="s">
        <v>2238</v>
      </c>
    </row>
    <row r="1075" spans="1:3" x14ac:dyDescent="0.25">
      <c r="A1075" s="35" t="s">
        <v>2011</v>
      </c>
      <c r="B1075" s="35" t="s">
        <v>2243</v>
      </c>
      <c r="C1075" s="35" t="s">
        <v>2238</v>
      </c>
    </row>
    <row r="1076" spans="1:3" x14ac:dyDescent="0.25">
      <c r="A1076" s="35" t="s">
        <v>2011</v>
      </c>
      <c r="B1076" s="35" t="s">
        <v>2242</v>
      </c>
      <c r="C1076" s="35" t="s">
        <v>2238</v>
      </c>
    </row>
    <row r="1077" spans="1:3" x14ac:dyDescent="0.25">
      <c r="A1077" s="35" t="s">
        <v>2011</v>
      </c>
      <c r="B1077" s="35" t="s">
        <v>2241</v>
      </c>
      <c r="C1077" s="35" t="s">
        <v>2238</v>
      </c>
    </row>
    <row r="1078" spans="1:3" x14ac:dyDescent="0.25">
      <c r="A1078" s="35" t="s">
        <v>2011</v>
      </c>
      <c r="B1078" s="35" t="s">
        <v>2240</v>
      </c>
      <c r="C1078" s="35" t="s">
        <v>2238</v>
      </c>
    </row>
    <row r="1079" spans="1:3" x14ac:dyDescent="0.25">
      <c r="A1079" s="35" t="s">
        <v>2011</v>
      </c>
      <c r="B1079" s="35" t="s">
        <v>2239</v>
      </c>
      <c r="C1079" s="35" t="s">
        <v>2238</v>
      </c>
    </row>
    <row r="1080" spans="1:3" x14ac:dyDescent="0.25">
      <c r="A1080" s="35" t="s">
        <v>2011</v>
      </c>
      <c r="B1080" s="35" t="s">
        <v>182</v>
      </c>
      <c r="C1080" s="35" t="s">
        <v>2238</v>
      </c>
    </row>
    <row r="1081" spans="1:3" x14ac:dyDescent="0.25">
      <c r="A1081" s="35" t="s">
        <v>2011</v>
      </c>
      <c r="B1081" s="35" t="s">
        <v>2237</v>
      </c>
      <c r="C1081" s="35" t="s">
        <v>2228</v>
      </c>
    </row>
    <row r="1082" spans="1:3" x14ac:dyDescent="0.25">
      <c r="A1082" s="35" t="s">
        <v>2011</v>
      </c>
      <c r="B1082" s="35" t="s">
        <v>166</v>
      </c>
      <c r="C1082" s="35" t="s">
        <v>2228</v>
      </c>
    </row>
    <row r="1083" spans="1:3" x14ac:dyDescent="0.25">
      <c r="A1083" s="35" t="s">
        <v>2011</v>
      </c>
      <c r="B1083" s="35" t="s">
        <v>2236</v>
      </c>
      <c r="C1083" s="35" t="s">
        <v>2228</v>
      </c>
    </row>
    <row r="1084" spans="1:3" x14ac:dyDescent="0.25">
      <c r="A1084" s="35" t="s">
        <v>2011</v>
      </c>
      <c r="B1084" s="35" t="s">
        <v>2235</v>
      </c>
      <c r="C1084" s="35" t="s">
        <v>2228</v>
      </c>
    </row>
    <row r="1085" spans="1:3" x14ac:dyDescent="0.25">
      <c r="A1085" s="35" t="s">
        <v>2011</v>
      </c>
      <c r="B1085" s="35" t="s">
        <v>2234</v>
      </c>
      <c r="C1085" s="35" t="s">
        <v>2228</v>
      </c>
    </row>
    <row r="1086" spans="1:3" x14ac:dyDescent="0.25">
      <c r="A1086" s="35" t="s">
        <v>2011</v>
      </c>
      <c r="B1086" s="35" t="s">
        <v>2233</v>
      </c>
      <c r="C1086" s="35" t="s">
        <v>2228</v>
      </c>
    </row>
    <row r="1087" spans="1:3" x14ac:dyDescent="0.25">
      <c r="A1087" s="35" t="s">
        <v>2011</v>
      </c>
      <c r="B1087" s="35" t="s">
        <v>2232</v>
      </c>
      <c r="C1087" s="35" t="s">
        <v>2228</v>
      </c>
    </row>
    <row r="1088" spans="1:3" x14ac:dyDescent="0.25">
      <c r="A1088" s="35" t="s">
        <v>2011</v>
      </c>
      <c r="B1088" s="35" t="s">
        <v>2231</v>
      </c>
      <c r="C1088" s="35" t="s">
        <v>2228</v>
      </c>
    </row>
    <row r="1089" spans="1:3" x14ac:dyDescent="0.25">
      <c r="A1089" s="35" t="s">
        <v>2011</v>
      </c>
      <c r="B1089" s="35" t="s">
        <v>2230</v>
      </c>
      <c r="C1089" s="35" t="s">
        <v>2228</v>
      </c>
    </row>
    <row r="1090" spans="1:3" x14ac:dyDescent="0.25">
      <c r="A1090" s="35" t="s">
        <v>2011</v>
      </c>
      <c r="B1090" s="35" t="s">
        <v>2229</v>
      </c>
      <c r="C1090" s="35" t="s">
        <v>2228</v>
      </c>
    </row>
    <row r="1091" spans="1:3" x14ac:dyDescent="0.25">
      <c r="A1091" s="35" t="s">
        <v>2011</v>
      </c>
      <c r="B1091" s="35" t="s">
        <v>2227</v>
      </c>
      <c r="C1091" s="35" t="s">
        <v>2215</v>
      </c>
    </row>
    <row r="1092" spans="1:3" x14ac:dyDescent="0.25">
      <c r="A1092" s="35" t="s">
        <v>2011</v>
      </c>
      <c r="B1092" s="35" t="s">
        <v>195</v>
      </c>
      <c r="C1092" s="35" t="s">
        <v>2215</v>
      </c>
    </row>
    <row r="1093" spans="1:3" x14ac:dyDescent="0.25">
      <c r="A1093" s="35" t="s">
        <v>2011</v>
      </c>
      <c r="B1093" s="35" t="s">
        <v>2226</v>
      </c>
      <c r="C1093" s="35" t="s">
        <v>2215</v>
      </c>
    </row>
    <row r="1094" spans="1:3" x14ac:dyDescent="0.25">
      <c r="A1094" s="35" t="s">
        <v>2011</v>
      </c>
      <c r="B1094" s="35" t="s">
        <v>2225</v>
      </c>
      <c r="C1094" s="35" t="s">
        <v>2215</v>
      </c>
    </row>
    <row r="1095" spans="1:3" x14ac:dyDescent="0.25">
      <c r="A1095" s="35" t="s">
        <v>2011</v>
      </c>
      <c r="B1095" s="35" t="s">
        <v>2224</v>
      </c>
      <c r="C1095" s="35" t="s">
        <v>2215</v>
      </c>
    </row>
    <row r="1096" spans="1:3" x14ac:dyDescent="0.25">
      <c r="A1096" s="35" t="s">
        <v>2011</v>
      </c>
      <c r="B1096" s="35" t="s">
        <v>2223</v>
      </c>
      <c r="C1096" s="35" t="s">
        <v>2215</v>
      </c>
    </row>
    <row r="1097" spans="1:3" x14ac:dyDescent="0.25">
      <c r="A1097" s="35" t="s">
        <v>2011</v>
      </c>
      <c r="B1097" s="35" t="s">
        <v>2222</v>
      </c>
      <c r="C1097" s="35" t="s">
        <v>2215</v>
      </c>
    </row>
    <row r="1098" spans="1:3" x14ac:dyDescent="0.25">
      <c r="A1098" s="35" t="s">
        <v>2011</v>
      </c>
      <c r="B1098" s="35" t="s">
        <v>2221</v>
      </c>
      <c r="C1098" s="35" t="s">
        <v>2215</v>
      </c>
    </row>
    <row r="1099" spans="1:3" x14ac:dyDescent="0.25">
      <c r="A1099" s="35" t="s">
        <v>2011</v>
      </c>
      <c r="B1099" s="35" t="s">
        <v>2220</v>
      </c>
      <c r="C1099" s="35" t="s">
        <v>2215</v>
      </c>
    </row>
    <row r="1100" spans="1:3" x14ac:dyDescent="0.25">
      <c r="A1100" s="35" t="s">
        <v>2011</v>
      </c>
      <c r="B1100" s="35" t="s">
        <v>2219</v>
      </c>
      <c r="C1100" s="35" t="s">
        <v>2215</v>
      </c>
    </row>
    <row r="1101" spans="1:3" x14ac:dyDescent="0.25">
      <c r="A1101" s="35" t="s">
        <v>2011</v>
      </c>
      <c r="B1101" s="35" t="s">
        <v>2218</v>
      </c>
      <c r="C1101" s="35" t="s">
        <v>2215</v>
      </c>
    </row>
    <row r="1102" spans="1:3" x14ac:dyDescent="0.25">
      <c r="A1102" s="35" t="s">
        <v>2011</v>
      </c>
      <c r="B1102" s="35" t="s">
        <v>2217</v>
      </c>
      <c r="C1102" s="35" t="s">
        <v>2215</v>
      </c>
    </row>
    <row r="1103" spans="1:3" x14ac:dyDescent="0.25">
      <c r="A1103" s="35" t="s">
        <v>2011</v>
      </c>
      <c r="B1103" s="35" t="s">
        <v>2216</v>
      </c>
      <c r="C1103" s="35" t="s">
        <v>2215</v>
      </c>
    </row>
    <row r="1104" spans="1:3" x14ac:dyDescent="0.25">
      <c r="A1104" s="35" t="s">
        <v>2011</v>
      </c>
      <c r="B1104" s="35" t="s">
        <v>2214</v>
      </c>
      <c r="C1104" s="35" t="s">
        <v>2203</v>
      </c>
    </row>
    <row r="1105" spans="1:3" x14ac:dyDescent="0.25">
      <c r="A1105" s="35" t="s">
        <v>2011</v>
      </c>
      <c r="B1105" s="35" t="s">
        <v>393</v>
      </c>
      <c r="C1105" s="35" t="s">
        <v>2203</v>
      </c>
    </row>
    <row r="1106" spans="1:3" x14ac:dyDescent="0.25">
      <c r="A1106" s="35" t="s">
        <v>2011</v>
      </c>
      <c r="B1106" s="35" t="s">
        <v>2213</v>
      </c>
      <c r="C1106" s="35" t="s">
        <v>2203</v>
      </c>
    </row>
    <row r="1107" spans="1:3" x14ac:dyDescent="0.25">
      <c r="A1107" s="35" t="s">
        <v>2011</v>
      </c>
      <c r="B1107" s="35" t="s">
        <v>2212</v>
      </c>
      <c r="C1107" s="35" t="s">
        <v>2203</v>
      </c>
    </row>
    <row r="1108" spans="1:3" x14ac:dyDescent="0.25">
      <c r="A1108" s="35" t="s">
        <v>2011</v>
      </c>
      <c r="B1108" s="35" t="s">
        <v>2211</v>
      </c>
      <c r="C1108" s="35" t="s">
        <v>2203</v>
      </c>
    </row>
    <row r="1109" spans="1:3" x14ac:dyDescent="0.25">
      <c r="A1109" s="35" t="s">
        <v>2011</v>
      </c>
      <c r="B1109" s="35" t="s">
        <v>2210</v>
      </c>
      <c r="C1109" s="35" t="s">
        <v>2203</v>
      </c>
    </row>
    <row r="1110" spans="1:3" x14ac:dyDescent="0.25">
      <c r="A1110" s="35" t="s">
        <v>2011</v>
      </c>
      <c r="B1110" s="35" t="s">
        <v>2209</v>
      </c>
      <c r="C1110" s="35" t="s">
        <v>2203</v>
      </c>
    </row>
    <row r="1111" spans="1:3" x14ac:dyDescent="0.25">
      <c r="A1111" s="35" t="s">
        <v>2011</v>
      </c>
      <c r="B1111" s="35" t="s">
        <v>2208</v>
      </c>
      <c r="C1111" s="35" t="s">
        <v>2203</v>
      </c>
    </row>
    <row r="1112" spans="1:3" x14ac:dyDescent="0.25">
      <c r="A1112" s="35" t="s">
        <v>2011</v>
      </c>
      <c r="B1112" s="35" t="s">
        <v>2207</v>
      </c>
      <c r="C1112" s="35" t="s">
        <v>2203</v>
      </c>
    </row>
    <row r="1113" spans="1:3" x14ac:dyDescent="0.25">
      <c r="A1113" s="35" t="s">
        <v>2011</v>
      </c>
      <c r="B1113" s="35" t="s">
        <v>2206</v>
      </c>
      <c r="C1113" s="35" t="s">
        <v>2203</v>
      </c>
    </row>
    <row r="1114" spans="1:3" x14ac:dyDescent="0.25">
      <c r="A1114" s="35" t="s">
        <v>2011</v>
      </c>
      <c r="B1114" s="35" t="s">
        <v>2205</v>
      </c>
      <c r="C1114" s="35" t="s">
        <v>2203</v>
      </c>
    </row>
    <row r="1115" spans="1:3" x14ac:dyDescent="0.25">
      <c r="A1115" s="35" t="s">
        <v>2011</v>
      </c>
      <c r="B1115" s="35" t="s">
        <v>2204</v>
      </c>
      <c r="C1115" s="35" t="s">
        <v>2203</v>
      </c>
    </row>
    <row r="1116" spans="1:3" x14ac:dyDescent="0.25">
      <c r="A1116" s="35" t="s">
        <v>2011</v>
      </c>
      <c r="B1116" s="35" t="s">
        <v>2202</v>
      </c>
      <c r="C1116" s="35" t="s">
        <v>2198</v>
      </c>
    </row>
    <row r="1117" spans="1:3" x14ac:dyDescent="0.25">
      <c r="A1117" s="35" t="s">
        <v>2011</v>
      </c>
      <c r="B1117" s="35" t="s">
        <v>2201</v>
      </c>
      <c r="C1117" s="35" t="s">
        <v>2198</v>
      </c>
    </row>
    <row r="1118" spans="1:3" x14ac:dyDescent="0.25">
      <c r="A1118" s="35" t="s">
        <v>2011</v>
      </c>
      <c r="B1118" s="35" t="s">
        <v>2200</v>
      </c>
      <c r="C1118" s="35" t="s">
        <v>2198</v>
      </c>
    </row>
    <row r="1119" spans="1:3" x14ac:dyDescent="0.25">
      <c r="A1119" s="35" t="s">
        <v>2011</v>
      </c>
      <c r="B1119" s="35" t="s">
        <v>2199</v>
      </c>
      <c r="C1119" s="35" t="s">
        <v>2198</v>
      </c>
    </row>
    <row r="1120" spans="1:3" x14ac:dyDescent="0.25">
      <c r="A1120" s="35" t="s">
        <v>2011</v>
      </c>
      <c r="B1120" s="35" t="s">
        <v>2197</v>
      </c>
      <c r="C1120" s="35" t="s">
        <v>2190</v>
      </c>
    </row>
    <row r="1121" spans="1:3" x14ac:dyDescent="0.25">
      <c r="A1121" s="35" t="s">
        <v>2011</v>
      </c>
      <c r="B1121" s="35" t="s">
        <v>2196</v>
      </c>
      <c r="C1121" s="35" t="s">
        <v>2190</v>
      </c>
    </row>
    <row r="1122" spans="1:3" x14ac:dyDescent="0.25">
      <c r="A1122" s="35" t="s">
        <v>2011</v>
      </c>
      <c r="B1122" s="35" t="s">
        <v>222</v>
      </c>
      <c r="C1122" s="35" t="s">
        <v>2190</v>
      </c>
    </row>
    <row r="1123" spans="1:3" x14ac:dyDescent="0.25">
      <c r="A1123" s="35" t="s">
        <v>2011</v>
      </c>
      <c r="B1123" s="35" t="s">
        <v>2195</v>
      </c>
      <c r="C1123" s="35" t="s">
        <v>2190</v>
      </c>
    </row>
    <row r="1124" spans="1:3" x14ac:dyDescent="0.25">
      <c r="A1124" s="35" t="s">
        <v>2011</v>
      </c>
      <c r="B1124" s="35" t="s">
        <v>2194</v>
      </c>
      <c r="C1124" s="35" t="s">
        <v>2190</v>
      </c>
    </row>
    <row r="1125" spans="1:3" x14ac:dyDescent="0.25">
      <c r="A1125" s="35" t="s">
        <v>2011</v>
      </c>
      <c r="B1125" s="35" t="s">
        <v>2193</v>
      </c>
      <c r="C1125" s="35" t="s">
        <v>2190</v>
      </c>
    </row>
    <row r="1126" spans="1:3" x14ac:dyDescent="0.25">
      <c r="A1126" s="35" t="s">
        <v>2011</v>
      </c>
      <c r="B1126" s="35" t="s">
        <v>2192</v>
      </c>
      <c r="C1126" s="35" t="s">
        <v>2190</v>
      </c>
    </row>
    <row r="1127" spans="1:3" x14ac:dyDescent="0.25">
      <c r="A1127" s="35" t="s">
        <v>2011</v>
      </c>
      <c r="B1127" s="35" t="s">
        <v>2191</v>
      </c>
      <c r="C1127" s="35" t="s">
        <v>2190</v>
      </c>
    </row>
    <row r="1128" spans="1:3" x14ac:dyDescent="0.25">
      <c r="A1128" s="35" t="s">
        <v>2011</v>
      </c>
      <c r="B1128" s="35" t="s">
        <v>2189</v>
      </c>
      <c r="C1128" s="35" t="s">
        <v>2184</v>
      </c>
    </row>
    <row r="1129" spans="1:3" x14ac:dyDescent="0.25">
      <c r="A1129" s="35" t="s">
        <v>2011</v>
      </c>
      <c r="B1129" s="35" t="s">
        <v>2188</v>
      </c>
      <c r="C1129" s="35" t="s">
        <v>2184</v>
      </c>
    </row>
    <row r="1130" spans="1:3" x14ac:dyDescent="0.25">
      <c r="A1130" s="35" t="s">
        <v>2011</v>
      </c>
      <c r="B1130" s="35" t="s">
        <v>2187</v>
      </c>
      <c r="C1130" s="35" t="s">
        <v>2184</v>
      </c>
    </row>
    <row r="1131" spans="1:3" x14ac:dyDescent="0.25">
      <c r="A1131" s="35" t="s">
        <v>2011</v>
      </c>
      <c r="B1131" s="35" t="s">
        <v>2186</v>
      </c>
      <c r="C1131" s="35" t="s">
        <v>2184</v>
      </c>
    </row>
    <row r="1132" spans="1:3" x14ac:dyDescent="0.25">
      <c r="A1132" s="35" t="s">
        <v>2011</v>
      </c>
      <c r="B1132" s="35" t="s">
        <v>2185</v>
      </c>
      <c r="C1132" s="35" t="s">
        <v>2184</v>
      </c>
    </row>
    <row r="1133" spans="1:3" x14ac:dyDescent="0.25">
      <c r="A1133" s="35" t="s">
        <v>2011</v>
      </c>
      <c r="B1133" s="35" t="s">
        <v>2183</v>
      </c>
      <c r="C1133" s="35" t="s">
        <v>2181</v>
      </c>
    </row>
    <row r="1134" spans="1:3" x14ac:dyDescent="0.25">
      <c r="A1134" s="35" t="s">
        <v>2011</v>
      </c>
      <c r="B1134" s="35" t="s">
        <v>2182</v>
      </c>
      <c r="C1134" s="35" t="s">
        <v>2181</v>
      </c>
    </row>
    <row r="1135" spans="1:3" x14ac:dyDescent="0.25">
      <c r="A1135" s="35" t="s">
        <v>2011</v>
      </c>
      <c r="B1135" s="35" t="s">
        <v>2180</v>
      </c>
      <c r="C1135" s="35" t="s">
        <v>2174</v>
      </c>
    </row>
    <row r="1136" spans="1:3" x14ac:dyDescent="0.25">
      <c r="A1136" s="35" t="s">
        <v>2011</v>
      </c>
      <c r="B1136" s="35" t="s">
        <v>2179</v>
      </c>
      <c r="C1136" s="35" t="s">
        <v>2174</v>
      </c>
    </row>
    <row r="1137" spans="1:3" x14ac:dyDescent="0.25">
      <c r="A1137" s="35" t="s">
        <v>2011</v>
      </c>
      <c r="B1137" s="35" t="s">
        <v>2178</v>
      </c>
      <c r="C1137" s="35" t="s">
        <v>2174</v>
      </c>
    </row>
    <row r="1138" spans="1:3" x14ac:dyDescent="0.25">
      <c r="A1138" s="35" t="s">
        <v>2011</v>
      </c>
      <c r="B1138" s="35" t="s">
        <v>2177</v>
      </c>
      <c r="C1138" s="35" t="s">
        <v>2174</v>
      </c>
    </row>
    <row r="1139" spans="1:3" x14ac:dyDescent="0.25">
      <c r="A1139" s="35" t="s">
        <v>2011</v>
      </c>
      <c r="B1139" s="35" t="s">
        <v>2176</v>
      </c>
      <c r="C1139" s="35" t="s">
        <v>2174</v>
      </c>
    </row>
    <row r="1140" spans="1:3" x14ac:dyDescent="0.25">
      <c r="A1140" s="35" t="s">
        <v>2011</v>
      </c>
      <c r="B1140" s="35" t="s">
        <v>2175</v>
      </c>
      <c r="C1140" s="35" t="s">
        <v>2174</v>
      </c>
    </row>
    <row r="1141" spans="1:3" x14ac:dyDescent="0.25">
      <c r="A1141" s="35" t="s">
        <v>2011</v>
      </c>
      <c r="B1141" s="35" t="s">
        <v>2173</v>
      </c>
      <c r="C1141" s="35" t="s">
        <v>2165</v>
      </c>
    </row>
    <row r="1142" spans="1:3" x14ac:dyDescent="0.25">
      <c r="A1142" s="35" t="s">
        <v>2011</v>
      </c>
      <c r="B1142" s="35" t="s">
        <v>2172</v>
      </c>
      <c r="C1142" s="35" t="s">
        <v>2165</v>
      </c>
    </row>
    <row r="1143" spans="1:3" x14ac:dyDescent="0.25">
      <c r="A1143" s="35" t="s">
        <v>2011</v>
      </c>
      <c r="B1143" s="35" t="s">
        <v>2171</v>
      </c>
      <c r="C1143" s="35" t="s">
        <v>2165</v>
      </c>
    </row>
    <row r="1144" spans="1:3" x14ac:dyDescent="0.25">
      <c r="A1144" s="35" t="s">
        <v>2011</v>
      </c>
      <c r="B1144" s="35" t="s">
        <v>1301</v>
      </c>
      <c r="C1144" s="35" t="s">
        <v>2165</v>
      </c>
    </row>
    <row r="1145" spans="1:3" x14ac:dyDescent="0.25">
      <c r="A1145" s="35" t="s">
        <v>2011</v>
      </c>
      <c r="B1145" s="35" t="s">
        <v>2170</v>
      </c>
      <c r="C1145" s="35" t="s">
        <v>2165</v>
      </c>
    </row>
    <row r="1146" spans="1:3" x14ac:dyDescent="0.25">
      <c r="A1146" s="35" t="s">
        <v>2011</v>
      </c>
      <c r="B1146" s="35" t="s">
        <v>1302</v>
      </c>
      <c r="C1146" s="35" t="s">
        <v>2165</v>
      </c>
    </row>
    <row r="1147" spans="1:3" x14ac:dyDescent="0.25">
      <c r="A1147" s="35" t="s">
        <v>2011</v>
      </c>
      <c r="B1147" s="35" t="s">
        <v>2169</v>
      </c>
      <c r="C1147" s="35" t="s">
        <v>2165</v>
      </c>
    </row>
    <row r="1148" spans="1:3" x14ac:dyDescent="0.25">
      <c r="A1148" s="35" t="s">
        <v>2011</v>
      </c>
      <c r="B1148" s="35" t="s">
        <v>2168</v>
      </c>
      <c r="C1148" s="35" t="s">
        <v>2165</v>
      </c>
    </row>
    <row r="1149" spans="1:3" x14ac:dyDescent="0.25">
      <c r="A1149" s="35" t="s">
        <v>2011</v>
      </c>
      <c r="B1149" s="35" t="s">
        <v>2167</v>
      </c>
      <c r="C1149" s="35" t="s">
        <v>2165</v>
      </c>
    </row>
    <row r="1150" spans="1:3" x14ac:dyDescent="0.25">
      <c r="A1150" s="35" t="s">
        <v>2011</v>
      </c>
      <c r="B1150" s="35" t="s">
        <v>2166</v>
      </c>
      <c r="C1150" s="35" t="s">
        <v>2165</v>
      </c>
    </row>
    <row r="1151" spans="1:3" x14ac:dyDescent="0.25">
      <c r="A1151" s="35" t="s">
        <v>2011</v>
      </c>
      <c r="B1151" s="35" t="s">
        <v>2164</v>
      </c>
      <c r="C1151" s="35" t="s">
        <v>2157</v>
      </c>
    </row>
    <row r="1152" spans="1:3" x14ac:dyDescent="0.25">
      <c r="A1152" s="35" t="s">
        <v>2011</v>
      </c>
      <c r="B1152" s="35" t="s">
        <v>2163</v>
      </c>
      <c r="C1152" s="35" t="s">
        <v>2157</v>
      </c>
    </row>
    <row r="1153" spans="1:3" x14ac:dyDescent="0.25">
      <c r="A1153" s="35" t="s">
        <v>2011</v>
      </c>
      <c r="B1153" s="35" t="s">
        <v>2162</v>
      </c>
      <c r="C1153" s="35" t="s">
        <v>2157</v>
      </c>
    </row>
    <row r="1154" spans="1:3" x14ac:dyDescent="0.25">
      <c r="A1154" s="35" t="s">
        <v>2011</v>
      </c>
      <c r="B1154" s="35" t="s">
        <v>2161</v>
      </c>
      <c r="C1154" s="35" t="s">
        <v>2157</v>
      </c>
    </row>
    <row r="1155" spans="1:3" x14ac:dyDescent="0.25">
      <c r="A1155" s="35" t="s">
        <v>2011</v>
      </c>
      <c r="B1155" s="35" t="s">
        <v>2160</v>
      </c>
      <c r="C1155" s="35" t="s">
        <v>2157</v>
      </c>
    </row>
    <row r="1156" spans="1:3" x14ac:dyDescent="0.25">
      <c r="A1156" s="35" t="s">
        <v>2011</v>
      </c>
      <c r="B1156" s="35" t="s">
        <v>2159</v>
      </c>
      <c r="C1156" s="35" t="s">
        <v>2157</v>
      </c>
    </row>
    <row r="1157" spans="1:3" x14ac:dyDescent="0.25">
      <c r="A1157" s="35" t="s">
        <v>2011</v>
      </c>
      <c r="B1157" s="35" t="s">
        <v>2158</v>
      </c>
      <c r="C1157" s="35" t="s">
        <v>2157</v>
      </c>
    </row>
    <row r="1158" spans="1:3" x14ac:dyDescent="0.25">
      <c r="A1158" s="35" t="s">
        <v>2011</v>
      </c>
      <c r="B1158" s="35" t="s">
        <v>2156</v>
      </c>
      <c r="C1158" s="35" t="s">
        <v>2146</v>
      </c>
    </row>
    <row r="1159" spans="1:3" x14ac:dyDescent="0.25">
      <c r="A1159" s="35" t="s">
        <v>2011</v>
      </c>
      <c r="B1159" s="35" t="s">
        <v>2155</v>
      </c>
      <c r="C1159" s="35" t="s">
        <v>2146</v>
      </c>
    </row>
    <row r="1160" spans="1:3" x14ac:dyDescent="0.25">
      <c r="A1160" s="35" t="s">
        <v>2011</v>
      </c>
      <c r="B1160" s="35" t="s">
        <v>2154</v>
      </c>
      <c r="C1160" s="35" t="s">
        <v>2146</v>
      </c>
    </row>
    <row r="1161" spans="1:3" x14ac:dyDescent="0.25">
      <c r="A1161" s="35" t="s">
        <v>2011</v>
      </c>
      <c r="B1161" s="35" t="s">
        <v>2153</v>
      </c>
      <c r="C1161" s="35" t="s">
        <v>2146</v>
      </c>
    </row>
    <row r="1162" spans="1:3" x14ac:dyDescent="0.25">
      <c r="A1162" s="35" t="s">
        <v>2011</v>
      </c>
      <c r="B1162" s="35" t="s">
        <v>2152</v>
      </c>
      <c r="C1162" s="35" t="s">
        <v>2146</v>
      </c>
    </row>
    <row r="1163" spans="1:3" x14ac:dyDescent="0.25">
      <c r="A1163" s="35" t="s">
        <v>2011</v>
      </c>
      <c r="B1163" s="35" t="s">
        <v>2151</v>
      </c>
      <c r="C1163" s="35" t="s">
        <v>2146</v>
      </c>
    </row>
    <row r="1164" spans="1:3" x14ac:dyDescent="0.25">
      <c r="A1164" s="35" t="s">
        <v>2011</v>
      </c>
      <c r="B1164" s="35" t="s">
        <v>2150</v>
      </c>
      <c r="C1164" s="35" t="s">
        <v>2146</v>
      </c>
    </row>
    <row r="1165" spans="1:3" x14ac:dyDescent="0.25">
      <c r="A1165" s="35" t="s">
        <v>2011</v>
      </c>
      <c r="B1165" s="35" t="s">
        <v>2149</v>
      </c>
      <c r="C1165" s="35" t="s">
        <v>2146</v>
      </c>
    </row>
    <row r="1166" spans="1:3" x14ac:dyDescent="0.25">
      <c r="A1166" s="35" t="s">
        <v>2011</v>
      </c>
      <c r="B1166" s="35" t="s">
        <v>2148</v>
      </c>
      <c r="C1166" s="35" t="s">
        <v>2146</v>
      </c>
    </row>
    <row r="1167" spans="1:3" x14ac:dyDescent="0.25">
      <c r="A1167" s="35" t="s">
        <v>2011</v>
      </c>
      <c r="B1167" s="35" t="s">
        <v>2147</v>
      </c>
      <c r="C1167" s="35" t="s">
        <v>2146</v>
      </c>
    </row>
    <row r="1168" spans="1:3" x14ac:dyDescent="0.25">
      <c r="A1168" s="35" t="s">
        <v>2011</v>
      </c>
      <c r="B1168" s="35" t="s">
        <v>1469</v>
      </c>
      <c r="C1168" s="35" t="s">
        <v>2137</v>
      </c>
    </row>
    <row r="1169" spans="1:3" x14ac:dyDescent="0.25">
      <c r="A1169" s="35" t="s">
        <v>2011</v>
      </c>
      <c r="B1169" s="35" t="s">
        <v>2145</v>
      </c>
      <c r="C1169" s="35" t="s">
        <v>2137</v>
      </c>
    </row>
    <row r="1170" spans="1:3" x14ac:dyDescent="0.25">
      <c r="A1170" s="35" t="s">
        <v>2011</v>
      </c>
      <c r="B1170" s="35" t="s">
        <v>2144</v>
      </c>
      <c r="C1170" s="35" t="s">
        <v>2137</v>
      </c>
    </row>
    <row r="1171" spans="1:3" x14ac:dyDescent="0.25">
      <c r="A1171" s="35" t="s">
        <v>2011</v>
      </c>
      <c r="B1171" s="35" t="s">
        <v>2143</v>
      </c>
      <c r="C1171" s="35" t="s">
        <v>2137</v>
      </c>
    </row>
    <row r="1172" spans="1:3" x14ac:dyDescent="0.25">
      <c r="A1172" s="35" t="s">
        <v>2011</v>
      </c>
      <c r="B1172" s="35" t="s">
        <v>2142</v>
      </c>
      <c r="C1172" s="35" t="s">
        <v>2137</v>
      </c>
    </row>
    <row r="1173" spans="1:3" x14ac:dyDescent="0.25">
      <c r="A1173" s="35" t="s">
        <v>2011</v>
      </c>
      <c r="B1173" s="35" t="s">
        <v>2141</v>
      </c>
      <c r="C1173" s="35" t="s">
        <v>2137</v>
      </c>
    </row>
    <row r="1174" spans="1:3" x14ac:dyDescent="0.25">
      <c r="A1174" s="35" t="s">
        <v>2011</v>
      </c>
      <c r="B1174" s="35" t="s">
        <v>2140</v>
      </c>
      <c r="C1174" s="35" t="s">
        <v>2137</v>
      </c>
    </row>
    <row r="1175" spans="1:3" x14ac:dyDescent="0.25">
      <c r="A1175" s="35" t="s">
        <v>2011</v>
      </c>
      <c r="B1175" s="35" t="s">
        <v>2139</v>
      </c>
      <c r="C1175" s="35" t="s">
        <v>2137</v>
      </c>
    </row>
    <row r="1176" spans="1:3" x14ac:dyDescent="0.25">
      <c r="A1176" s="35" t="s">
        <v>2011</v>
      </c>
      <c r="B1176" s="35" t="s">
        <v>2138</v>
      </c>
      <c r="C1176" s="35" t="s">
        <v>2137</v>
      </c>
    </row>
    <row r="1177" spans="1:3" x14ac:dyDescent="0.25">
      <c r="A1177" s="35" t="s">
        <v>2011</v>
      </c>
      <c r="B1177" s="35" t="s">
        <v>2136</v>
      </c>
      <c r="C1177" s="35" t="s">
        <v>2132</v>
      </c>
    </row>
    <row r="1178" spans="1:3" x14ac:dyDescent="0.25">
      <c r="A1178" s="35" t="s">
        <v>2011</v>
      </c>
      <c r="B1178" s="35" t="s">
        <v>1103</v>
      </c>
      <c r="C1178" s="35" t="s">
        <v>2132</v>
      </c>
    </row>
    <row r="1179" spans="1:3" x14ac:dyDescent="0.25">
      <c r="A1179" s="35" t="s">
        <v>2011</v>
      </c>
      <c r="B1179" s="35" t="s">
        <v>2135</v>
      </c>
      <c r="C1179" s="35" t="s">
        <v>2132</v>
      </c>
    </row>
    <row r="1180" spans="1:3" x14ac:dyDescent="0.25">
      <c r="A1180" s="35" t="s">
        <v>2011</v>
      </c>
      <c r="B1180" s="35" t="s">
        <v>2134</v>
      </c>
      <c r="C1180" s="35" t="s">
        <v>2132</v>
      </c>
    </row>
    <row r="1181" spans="1:3" x14ac:dyDescent="0.25">
      <c r="A1181" s="35" t="s">
        <v>2011</v>
      </c>
      <c r="B1181" s="35" t="s">
        <v>2133</v>
      </c>
      <c r="C1181" s="35" t="s">
        <v>2132</v>
      </c>
    </row>
    <row r="1182" spans="1:3" x14ac:dyDescent="0.25">
      <c r="A1182" s="35" t="s">
        <v>2011</v>
      </c>
      <c r="B1182" s="35" t="s">
        <v>2131</v>
      </c>
      <c r="C1182" s="35" t="s">
        <v>2125</v>
      </c>
    </row>
    <row r="1183" spans="1:3" x14ac:dyDescent="0.25">
      <c r="A1183" s="35" t="s">
        <v>2011</v>
      </c>
      <c r="B1183" s="35" t="s">
        <v>2130</v>
      </c>
      <c r="C1183" s="35" t="s">
        <v>2125</v>
      </c>
    </row>
    <row r="1184" spans="1:3" x14ac:dyDescent="0.25">
      <c r="A1184" s="35" t="s">
        <v>2011</v>
      </c>
      <c r="B1184" s="35" t="s">
        <v>2129</v>
      </c>
      <c r="C1184" s="35" t="s">
        <v>2125</v>
      </c>
    </row>
    <row r="1185" spans="1:3" x14ac:dyDescent="0.25">
      <c r="A1185" s="35" t="s">
        <v>2011</v>
      </c>
      <c r="B1185" s="35" t="s">
        <v>2128</v>
      </c>
      <c r="C1185" s="35" t="s">
        <v>2125</v>
      </c>
    </row>
    <row r="1186" spans="1:3" x14ac:dyDescent="0.25">
      <c r="A1186" s="35" t="s">
        <v>2011</v>
      </c>
      <c r="B1186" s="35" t="s">
        <v>2127</v>
      </c>
      <c r="C1186" s="35" t="s">
        <v>2125</v>
      </c>
    </row>
    <row r="1187" spans="1:3" x14ac:dyDescent="0.25">
      <c r="A1187" s="35" t="s">
        <v>2011</v>
      </c>
      <c r="B1187" s="35" t="s">
        <v>2126</v>
      </c>
      <c r="C1187" s="35" t="s">
        <v>2125</v>
      </c>
    </row>
    <row r="1188" spans="1:3" x14ac:dyDescent="0.25">
      <c r="A1188" s="35" t="s">
        <v>2011</v>
      </c>
      <c r="B1188" s="35" t="s">
        <v>1483</v>
      </c>
      <c r="C1188" s="35" t="s">
        <v>2125</v>
      </c>
    </row>
    <row r="1189" spans="1:3" x14ac:dyDescent="0.25">
      <c r="A1189" s="35" t="s">
        <v>2011</v>
      </c>
      <c r="B1189" s="35" t="s">
        <v>1484</v>
      </c>
      <c r="C1189" s="35" t="s">
        <v>2125</v>
      </c>
    </row>
    <row r="1190" spans="1:3" x14ac:dyDescent="0.25">
      <c r="A1190" s="35" t="s">
        <v>2011</v>
      </c>
      <c r="B1190" s="35" t="s">
        <v>2124</v>
      </c>
      <c r="C1190" s="35" t="s">
        <v>2122</v>
      </c>
    </row>
    <row r="1191" spans="1:3" x14ac:dyDescent="0.25">
      <c r="A1191" s="35" t="s">
        <v>2011</v>
      </c>
      <c r="B1191" s="35" t="s">
        <v>2123</v>
      </c>
      <c r="C1191" s="35" t="s">
        <v>2122</v>
      </c>
    </row>
    <row r="1192" spans="1:3" x14ac:dyDescent="0.25">
      <c r="A1192" s="35" t="s">
        <v>2011</v>
      </c>
      <c r="B1192" s="35" t="s">
        <v>2121</v>
      </c>
      <c r="C1192" s="35" t="s">
        <v>2105</v>
      </c>
    </row>
    <row r="1193" spans="1:3" x14ac:dyDescent="0.25">
      <c r="A1193" s="35" t="s">
        <v>2011</v>
      </c>
      <c r="B1193" s="35" t="s">
        <v>2120</v>
      </c>
      <c r="C1193" s="35" t="s">
        <v>2105</v>
      </c>
    </row>
    <row r="1194" spans="1:3" x14ac:dyDescent="0.25">
      <c r="A1194" s="35" t="s">
        <v>2011</v>
      </c>
      <c r="B1194" s="35" t="s">
        <v>2119</v>
      </c>
      <c r="C1194" s="35" t="s">
        <v>2105</v>
      </c>
    </row>
    <row r="1195" spans="1:3" x14ac:dyDescent="0.25">
      <c r="A1195" s="35" t="s">
        <v>2011</v>
      </c>
      <c r="B1195" s="35" t="s">
        <v>2118</v>
      </c>
      <c r="C1195" s="35" t="s">
        <v>2105</v>
      </c>
    </row>
    <row r="1196" spans="1:3" x14ac:dyDescent="0.25">
      <c r="A1196" s="35" t="s">
        <v>2011</v>
      </c>
      <c r="B1196" s="35" t="s">
        <v>2117</v>
      </c>
      <c r="C1196" s="35" t="s">
        <v>2105</v>
      </c>
    </row>
    <row r="1197" spans="1:3" x14ac:dyDescent="0.25">
      <c r="A1197" s="35" t="s">
        <v>2011</v>
      </c>
      <c r="B1197" s="35" t="s">
        <v>2116</v>
      </c>
      <c r="C1197" s="35" t="s">
        <v>2105</v>
      </c>
    </row>
    <row r="1198" spans="1:3" x14ac:dyDescent="0.25">
      <c r="A1198" s="35" t="s">
        <v>2011</v>
      </c>
      <c r="B1198" s="35" t="s">
        <v>2115</v>
      </c>
      <c r="C1198" s="35" t="s">
        <v>2105</v>
      </c>
    </row>
    <row r="1199" spans="1:3" x14ac:dyDescent="0.25">
      <c r="A1199" s="35" t="s">
        <v>2011</v>
      </c>
      <c r="B1199" s="35" t="s">
        <v>2114</v>
      </c>
      <c r="C1199" s="35" t="s">
        <v>2105</v>
      </c>
    </row>
    <row r="1200" spans="1:3" x14ac:dyDescent="0.25">
      <c r="A1200" s="35" t="s">
        <v>2011</v>
      </c>
      <c r="B1200" s="35" t="s">
        <v>1163</v>
      </c>
      <c r="C1200" s="35" t="s">
        <v>2105</v>
      </c>
    </row>
    <row r="1201" spans="1:3" x14ac:dyDescent="0.25">
      <c r="A1201" s="35" t="s">
        <v>2011</v>
      </c>
      <c r="B1201" s="35" t="s">
        <v>2113</v>
      </c>
      <c r="C1201" s="35" t="s">
        <v>2105</v>
      </c>
    </row>
    <row r="1202" spans="1:3" x14ac:dyDescent="0.25">
      <c r="A1202" s="35" t="s">
        <v>2011</v>
      </c>
      <c r="B1202" s="35" t="s">
        <v>2112</v>
      </c>
      <c r="C1202" s="35" t="s">
        <v>2105</v>
      </c>
    </row>
    <row r="1203" spans="1:3" x14ac:dyDescent="0.25">
      <c r="A1203" s="35" t="s">
        <v>2011</v>
      </c>
      <c r="B1203" s="35" t="s">
        <v>2111</v>
      </c>
      <c r="C1203" s="35" t="s">
        <v>2105</v>
      </c>
    </row>
    <row r="1204" spans="1:3" x14ac:dyDescent="0.25">
      <c r="A1204" s="35" t="s">
        <v>2011</v>
      </c>
      <c r="B1204" s="35" t="s">
        <v>2110</v>
      </c>
      <c r="C1204" s="35" t="s">
        <v>2105</v>
      </c>
    </row>
    <row r="1205" spans="1:3" x14ac:dyDescent="0.25">
      <c r="A1205" s="35" t="s">
        <v>2011</v>
      </c>
      <c r="B1205" s="35" t="s">
        <v>401</v>
      </c>
      <c r="C1205" s="35" t="s">
        <v>2105</v>
      </c>
    </row>
    <row r="1206" spans="1:3" x14ac:dyDescent="0.25">
      <c r="A1206" s="35" t="s">
        <v>2011</v>
      </c>
      <c r="B1206" s="35" t="s">
        <v>2109</v>
      </c>
      <c r="C1206" s="35" t="s">
        <v>2105</v>
      </c>
    </row>
    <row r="1207" spans="1:3" x14ac:dyDescent="0.25">
      <c r="A1207" s="35" t="s">
        <v>2011</v>
      </c>
      <c r="B1207" s="35" t="s">
        <v>2108</v>
      </c>
      <c r="C1207" s="35" t="s">
        <v>2105</v>
      </c>
    </row>
    <row r="1208" spans="1:3" x14ac:dyDescent="0.25">
      <c r="A1208" s="35" t="s">
        <v>2011</v>
      </c>
      <c r="B1208" s="35" t="s">
        <v>2107</v>
      </c>
      <c r="C1208" s="35" t="s">
        <v>2105</v>
      </c>
    </row>
    <row r="1209" spans="1:3" x14ac:dyDescent="0.25">
      <c r="A1209" s="35" t="s">
        <v>2011</v>
      </c>
      <c r="B1209" s="35" t="s">
        <v>2106</v>
      </c>
      <c r="C1209" s="35" t="s">
        <v>2105</v>
      </c>
    </row>
    <row r="1210" spans="1:3" x14ac:dyDescent="0.25">
      <c r="A1210" s="35" t="s">
        <v>2011</v>
      </c>
      <c r="B1210" s="35" t="s">
        <v>2104</v>
      </c>
      <c r="C1210" s="35" t="s">
        <v>2093</v>
      </c>
    </row>
    <row r="1211" spans="1:3" x14ac:dyDescent="0.25">
      <c r="A1211" s="35" t="s">
        <v>2011</v>
      </c>
      <c r="B1211" s="35" t="s">
        <v>2103</v>
      </c>
      <c r="C1211" s="35" t="s">
        <v>2093</v>
      </c>
    </row>
    <row r="1212" spans="1:3" x14ac:dyDescent="0.25">
      <c r="A1212" s="35" t="s">
        <v>2011</v>
      </c>
      <c r="B1212" s="35" t="s">
        <v>2102</v>
      </c>
      <c r="C1212" s="35" t="s">
        <v>2093</v>
      </c>
    </row>
    <row r="1213" spans="1:3" x14ac:dyDescent="0.25">
      <c r="A1213" s="35" t="s">
        <v>2011</v>
      </c>
      <c r="B1213" s="35" t="s">
        <v>2101</v>
      </c>
      <c r="C1213" s="35" t="s">
        <v>2093</v>
      </c>
    </row>
    <row r="1214" spans="1:3" x14ac:dyDescent="0.25">
      <c r="A1214" s="35" t="s">
        <v>2011</v>
      </c>
      <c r="B1214" s="35" t="s">
        <v>2100</v>
      </c>
      <c r="C1214" s="35" t="s">
        <v>2093</v>
      </c>
    </row>
    <row r="1215" spans="1:3" x14ac:dyDescent="0.25">
      <c r="A1215" s="35" t="s">
        <v>2011</v>
      </c>
      <c r="B1215" s="35" t="s">
        <v>2099</v>
      </c>
      <c r="C1215" s="35" t="s">
        <v>2093</v>
      </c>
    </row>
    <row r="1216" spans="1:3" x14ac:dyDescent="0.25">
      <c r="A1216" s="35" t="s">
        <v>2011</v>
      </c>
      <c r="B1216" s="35" t="s">
        <v>2098</v>
      </c>
      <c r="C1216" s="35" t="s">
        <v>2093</v>
      </c>
    </row>
    <row r="1217" spans="1:3" x14ac:dyDescent="0.25">
      <c r="A1217" s="35" t="s">
        <v>2011</v>
      </c>
      <c r="B1217" s="35" t="s">
        <v>2097</v>
      </c>
      <c r="C1217" s="35" t="s">
        <v>2093</v>
      </c>
    </row>
    <row r="1218" spans="1:3" x14ac:dyDescent="0.25">
      <c r="A1218" s="35" t="s">
        <v>2011</v>
      </c>
      <c r="B1218" s="35" t="s">
        <v>2096</v>
      </c>
      <c r="C1218" s="35" t="s">
        <v>2093</v>
      </c>
    </row>
    <row r="1219" spans="1:3" x14ac:dyDescent="0.25">
      <c r="A1219" s="35" t="s">
        <v>2011</v>
      </c>
      <c r="B1219" s="35" t="s">
        <v>2095</v>
      </c>
      <c r="C1219" s="35" t="s">
        <v>2093</v>
      </c>
    </row>
    <row r="1220" spans="1:3" x14ac:dyDescent="0.25">
      <c r="A1220" s="35" t="s">
        <v>2011</v>
      </c>
      <c r="B1220" s="35" t="s">
        <v>2094</v>
      </c>
      <c r="C1220" s="35" t="s">
        <v>2093</v>
      </c>
    </row>
    <row r="1221" spans="1:3" x14ac:dyDescent="0.25">
      <c r="A1221" s="35" t="s">
        <v>2011</v>
      </c>
      <c r="B1221" s="35" t="s">
        <v>2092</v>
      </c>
      <c r="C1221" s="35" t="s">
        <v>2086</v>
      </c>
    </row>
    <row r="1222" spans="1:3" x14ac:dyDescent="0.25">
      <c r="A1222" s="35" t="s">
        <v>2011</v>
      </c>
      <c r="B1222" s="35" t="s">
        <v>2091</v>
      </c>
      <c r="C1222" s="35" t="s">
        <v>2086</v>
      </c>
    </row>
    <row r="1223" spans="1:3" x14ac:dyDescent="0.25">
      <c r="A1223" s="35" t="s">
        <v>2011</v>
      </c>
      <c r="B1223" s="35" t="s">
        <v>2090</v>
      </c>
      <c r="C1223" s="35" t="s">
        <v>2086</v>
      </c>
    </row>
    <row r="1224" spans="1:3" x14ac:dyDescent="0.25">
      <c r="A1224" s="35" t="s">
        <v>2011</v>
      </c>
      <c r="B1224" s="35" t="s">
        <v>2089</v>
      </c>
      <c r="C1224" s="35" t="s">
        <v>2086</v>
      </c>
    </row>
    <row r="1225" spans="1:3" x14ac:dyDescent="0.25">
      <c r="A1225" s="35" t="s">
        <v>2011</v>
      </c>
      <c r="B1225" s="35" t="s">
        <v>2088</v>
      </c>
      <c r="C1225" s="35" t="s">
        <v>2086</v>
      </c>
    </row>
    <row r="1226" spans="1:3" x14ac:dyDescent="0.25">
      <c r="A1226" s="35" t="s">
        <v>2011</v>
      </c>
      <c r="B1226" s="35" t="s">
        <v>2087</v>
      </c>
      <c r="C1226" s="35" t="s">
        <v>2086</v>
      </c>
    </row>
    <row r="1227" spans="1:3" x14ac:dyDescent="0.25">
      <c r="A1227" s="35" t="s">
        <v>2011</v>
      </c>
      <c r="B1227" s="35" t="s">
        <v>2085</v>
      </c>
      <c r="C1227" s="35" t="s">
        <v>2078</v>
      </c>
    </row>
    <row r="1228" spans="1:3" x14ac:dyDescent="0.25">
      <c r="A1228" s="35" t="s">
        <v>2011</v>
      </c>
      <c r="B1228" s="35" t="s">
        <v>2084</v>
      </c>
      <c r="C1228" s="35" t="s">
        <v>2078</v>
      </c>
    </row>
    <row r="1229" spans="1:3" x14ac:dyDescent="0.25">
      <c r="A1229" s="35" t="s">
        <v>2011</v>
      </c>
      <c r="B1229" s="35" t="s">
        <v>2083</v>
      </c>
      <c r="C1229" s="35" t="s">
        <v>2078</v>
      </c>
    </row>
    <row r="1230" spans="1:3" x14ac:dyDescent="0.25">
      <c r="A1230" s="35" t="s">
        <v>2011</v>
      </c>
      <c r="B1230" s="35" t="s">
        <v>2082</v>
      </c>
      <c r="C1230" s="35" t="s">
        <v>2078</v>
      </c>
    </row>
    <row r="1231" spans="1:3" x14ac:dyDescent="0.25">
      <c r="A1231" s="35" t="s">
        <v>2011</v>
      </c>
      <c r="B1231" s="35" t="s">
        <v>2081</v>
      </c>
      <c r="C1231" s="35" t="s">
        <v>2078</v>
      </c>
    </row>
    <row r="1232" spans="1:3" x14ac:dyDescent="0.25">
      <c r="A1232" s="35" t="s">
        <v>2011</v>
      </c>
      <c r="B1232" s="35" t="s">
        <v>2080</v>
      </c>
      <c r="C1232" s="35" t="s">
        <v>2078</v>
      </c>
    </row>
    <row r="1233" spans="1:3" x14ac:dyDescent="0.25">
      <c r="A1233" s="35" t="s">
        <v>2011</v>
      </c>
      <c r="B1233" s="35" t="s">
        <v>2079</v>
      </c>
      <c r="C1233" s="35" t="s">
        <v>2078</v>
      </c>
    </row>
    <row r="1234" spans="1:3" x14ac:dyDescent="0.25">
      <c r="A1234" s="35" t="s">
        <v>2011</v>
      </c>
      <c r="B1234" s="35" t="s">
        <v>2077</v>
      </c>
      <c r="C1234" s="35" t="s">
        <v>2068</v>
      </c>
    </row>
    <row r="1235" spans="1:3" x14ac:dyDescent="0.25">
      <c r="A1235" s="35" t="s">
        <v>2011</v>
      </c>
      <c r="B1235" s="35" t="s">
        <v>2076</v>
      </c>
      <c r="C1235" s="35" t="s">
        <v>2068</v>
      </c>
    </row>
    <row r="1236" spans="1:3" x14ac:dyDescent="0.25">
      <c r="A1236" s="35" t="s">
        <v>2011</v>
      </c>
      <c r="B1236" s="35" t="s">
        <v>2075</v>
      </c>
      <c r="C1236" s="35" t="s">
        <v>2068</v>
      </c>
    </row>
    <row r="1237" spans="1:3" x14ac:dyDescent="0.25">
      <c r="A1237" s="35" t="s">
        <v>2011</v>
      </c>
      <c r="B1237" s="35" t="s">
        <v>2074</v>
      </c>
      <c r="C1237" s="35" t="s">
        <v>2068</v>
      </c>
    </row>
    <row r="1238" spans="1:3" x14ac:dyDescent="0.25">
      <c r="A1238" s="35" t="s">
        <v>2011</v>
      </c>
      <c r="B1238" s="35" t="s">
        <v>2073</v>
      </c>
      <c r="C1238" s="35" t="s">
        <v>2068</v>
      </c>
    </row>
    <row r="1239" spans="1:3" x14ac:dyDescent="0.25">
      <c r="A1239" s="35" t="s">
        <v>2011</v>
      </c>
      <c r="B1239" s="35" t="s">
        <v>2072</v>
      </c>
      <c r="C1239" s="35" t="s">
        <v>2068</v>
      </c>
    </row>
    <row r="1240" spans="1:3" x14ac:dyDescent="0.25">
      <c r="A1240" s="35" t="s">
        <v>2011</v>
      </c>
      <c r="B1240" s="35" t="s">
        <v>2071</v>
      </c>
      <c r="C1240" s="35" t="s">
        <v>2068</v>
      </c>
    </row>
    <row r="1241" spans="1:3" x14ac:dyDescent="0.25">
      <c r="A1241" s="35" t="s">
        <v>2011</v>
      </c>
      <c r="B1241" s="35" t="s">
        <v>1517</v>
      </c>
      <c r="C1241" s="35" t="s">
        <v>2068</v>
      </c>
    </row>
    <row r="1242" spans="1:3" x14ac:dyDescent="0.25">
      <c r="A1242" s="35" t="s">
        <v>2011</v>
      </c>
      <c r="B1242" s="35" t="s">
        <v>175</v>
      </c>
      <c r="C1242" s="35" t="s">
        <v>2068</v>
      </c>
    </row>
    <row r="1243" spans="1:3" x14ac:dyDescent="0.25">
      <c r="A1243" s="35" t="s">
        <v>2011</v>
      </c>
      <c r="B1243" s="35" t="s">
        <v>2070</v>
      </c>
      <c r="C1243" s="35" t="s">
        <v>2068</v>
      </c>
    </row>
    <row r="1244" spans="1:3" x14ac:dyDescent="0.25">
      <c r="A1244" s="35" t="s">
        <v>2011</v>
      </c>
      <c r="B1244" s="35" t="s">
        <v>2069</v>
      </c>
      <c r="C1244" s="35" t="s">
        <v>2068</v>
      </c>
    </row>
    <row r="1245" spans="1:3" x14ac:dyDescent="0.25">
      <c r="A1245" s="35" t="s">
        <v>2011</v>
      </c>
      <c r="B1245" s="35" t="s">
        <v>2067</v>
      </c>
      <c r="C1245" s="35" t="s">
        <v>2061</v>
      </c>
    </row>
    <row r="1246" spans="1:3" x14ac:dyDescent="0.25">
      <c r="A1246" s="35" t="s">
        <v>2011</v>
      </c>
      <c r="B1246" s="35" t="s">
        <v>2066</v>
      </c>
      <c r="C1246" s="35" t="s">
        <v>2061</v>
      </c>
    </row>
    <row r="1247" spans="1:3" x14ac:dyDescent="0.25">
      <c r="A1247" s="35" t="s">
        <v>2011</v>
      </c>
      <c r="B1247" s="35" t="s">
        <v>2065</v>
      </c>
      <c r="C1247" s="35" t="s">
        <v>2061</v>
      </c>
    </row>
    <row r="1248" spans="1:3" x14ac:dyDescent="0.25">
      <c r="A1248" s="35" t="s">
        <v>2011</v>
      </c>
      <c r="B1248" s="35" t="s">
        <v>2064</v>
      </c>
      <c r="C1248" s="35" t="s">
        <v>2061</v>
      </c>
    </row>
    <row r="1249" spans="1:3" x14ac:dyDescent="0.25">
      <c r="A1249" s="35" t="s">
        <v>2011</v>
      </c>
      <c r="B1249" s="35" t="s">
        <v>2063</v>
      </c>
      <c r="C1249" s="35" t="s">
        <v>2061</v>
      </c>
    </row>
    <row r="1250" spans="1:3" x14ac:dyDescent="0.25">
      <c r="A1250" s="35" t="s">
        <v>2011</v>
      </c>
      <c r="B1250" s="35" t="s">
        <v>2062</v>
      </c>
      <c r="C1250" s="35" t="s">
        <v>2061</v>
      </c>
    </row>
    <row r="1251" spans="1:3" x14ac:dyDescent="0.25">
      <c r="A1251" s="35" t="s">
        <v>2011</v>
      </c>
      <c r="B1251" s="35" t="s">
        <v>2060</v>
      </c>
      <c r="C1251" s="35" t="s">
        <v>2055</v>
      </c>
    </row>
    <row r="1252" spans="1:3" x14ac:dyDescent="0.25">
      <c r="A1252" s="35" t="s">
        <v>2011</v>
      </c>
      <c r="B1252" s="35" t="s">
        <v>2059</v>
      </c>
      <c r="C1252" s="35" t="s">
        <v>2055</v>
      </c>
    </row>
    <row r="1253" spans="1:3" x14ac:dyDescent="0.25">
      <c r="A1253" s="35" t="s">
        <v>2011</v>
      </c>
      <c r="B1253" s="35" t="s">
        <v>2058</v>
      </c>
      <c r="C1253" s="35" t="s">
        <v>2055</v>
      </c>
    </row>
    <row r="1254" spans="1:3" x14ac:dyDescent="0.25">
      <c r="A1254" s="35" t="s">
        <v>2011</v>
      </c>
      <c r="B1254" s="35" t="s">
        <v>2057</v>
      </c>
      <c r="C1254" s="35" t="s">
        <v>2055</v>
      </c>
    </row>
    <row r="1255" spans="1:3" x14ac:dyDescent="0.25">
      <c r="A1255" s="35" t="s">
        <v>2011</v>
      </c>
      <c r="B1255" s="35" t="s">
        <v>2056</v>
      </c>
      <c r="C1255" s="35" t="s">
        <v>2055</v>
      </c>
    </row>
    <row r="1256" spans="1:3" x14ac:dyDescent="0.25">
      <c r="A1256" s="35" t="s">
        <v>2011</v>
      </c>
      <c r="B1256" s="35" t="s">
        <v>2054</v>
      </c>
      <c r="C1256" s="35" t="s">
        <v>2044</v>
      </c>
    </row>
    <row r="1257" spans="1:3" x14ac:dyDescent="0.25">
      <c r="A1257" s="35" t="s">
        <v>2011</v>
      </c>
      <c r="B1257" s="35" t="s">
        <v>2053</v>
      </c>
      <c r="C1257" s="35" t="s">
        <v>2044</v>
      </c>
    </row>
    <row r="1258" spans="1:3" x14ac:dyDescent="0.25">
      <c r="A1258" s="35" t="s">
        <v>2011</v>
      </c>
      <c r="B1258" s="35" t="s">
        <v>2052</v>
      </c>
      <c r="C1258" s="35" t="s">
        <v>2044</v>
      </c>
    </row>
    <row r="1259" spans="1:3" x14ac:dyDescent="0.25">
      <c r="A1259" s="35" t="s">
        <v>2011</v>
      </c>
      <c r="B1259" s="35" t="s">
        <v>2051</v>
      </c>
      <c r="C1259" s="35" t="s">
        <v>2044</v>
      </c>
    </row>
    <row r="1260" spans="1:3" x14ac:dyDescent="0.25">
      <c r="A1260" s="35" t="s">
        <v>2011</v>
      </c>
      <c r="B1260" s="35" t="s">
        <v>2050</v>
      </c>
      <c r="C1260" s="35" t="s">
        <v>2044</v>
      </c>
    </row>
    <row r="1261" spans="1:3" x14ac:dyDescent="0.25">
      <c r="A1261" s="35" t="s">
        <v>2011</v>
      </c>
      <c r="B1261" s="35" t="s">
        <v>2049</v>
      </c>
      <c r="C1261" s="35" t="s">
        <v>2044</v>
      </c>
    </row>
    <row r="1262" spans="1:3" x14ac:dyDescent="0.25">
      <c r="A1262" s="35" t="s">
        <v>2011</v>
      </c>
      <c r="B1262" s="35" t="s">
        <v>2048</v>
      </c>
      <c r="C1262" s="35" t="s">
        <v>2044</v>
      </c>
    </row>
    <row r="1263" spans="1:3" x14ac:dyDescent="0.25">
      <c r="A1263" s="35" t="s">
        <v>2011</v>
      </c>
      <c r="B1263" s="35" t="s">
        <v>2047</v>
      </c>
      <c r="C1263" s="35" t="s">
        <v>2044</v>
      </c>
    </row>
    <row r="1264" spans="1:3" x14ac:dyDescent="0.25">
      <c r="A1264" s="35" t="s">
        <v>2011</v>
      </c>
      <c r="B1264" s="35" t="s">
        <v>173</v>
      </c>
      <c r="C1264" s="35" t="s">
        <v>2044</v>
      </c>
    </row>
    <row r="1265" spans="1:3" x14ac:dyDescent="0.25">
      <c r="A1265" s="35" t="s">
        <v>2011</v>
      </c>
      <c r="B1265" s="35" t="s">
        <v>2046</v>
      </c>
      <c r="C1265" s="35" t="s">
        <v>2044</v>
      </c>
    </row>
    <row r="1266" spans="1:3" x14ac:dyDescent="0.25">
      <c r="A1266" s="35" t="s">
        <v>2011</v>
      </c>
      <c r="B1266" s="35" t="s">
        <v>2045</v>
      </c>
      <c r="C1266" s="35" t="s">
        <v>2044</v>
      </c>
    </row>
    <row r="1267" spans="1:3" x14ac:dyDescent="0.25">
      <c r="A1267" s="35" t="s">
        <v>2011</v>
      </c>
      <c r="B1267" s="35" t="s">
        <v>2043</v>
      </c>
      <c r="C1267" s="35" t="s">
        <v>2041</v>
      </c>
    </row>
    <row r="1268" spans="1:3" x14ac:dyDescent="0.25">
      <c r="A1268" s="35" t="s">
        <v>2011</v>
      </c>
      <c r="B1268" s="35" t="s">
        <v>2042</v>
      </c>
      <c r="C1268" s="35" t="s">
        <v>2041</v>
      </c>
    </row>
    <row r="1269" spans="1:3" x14ac:dyDescent="0.25">
      <c r="A1269" s="35" t="s">
        <v>2011</v>
      </c>
      <c r="B1269" s="35" t="s">
        <v>2040</v>
      </c>
      <c r="C1269" s="35" t="s">
        <v>2035</v>
      </c>
    </row>
    <row r="1270" spans="1:3" x14ac:dyDescent="0.25">
      <c r="A1270" s="35" t="s">
        <v>2011</v>
      </c>
      <c r="B1270" s="35" t="s">
        <v>2039</v>
      </c>
      <c r="C1270" s="35" t="s">
        <v>2035</v>
      </c>
    </row>
    <row r="1271" spans="1:3" x14ac:dyDescent="0.25">
      <c r="A1271" s="35" t="s">
        <v>2011</v>
      </c>
      <c r="B1271" s="35" t="s">
        <v>2038</v>
      </c>
      <c r="C1271" s="35" t="s">
        <v>2035</v>
      </c>
    </row>
    <row r="1272" spans="1:3" x14ac:dyDescent="0.25">
      <c r="A1272" s="35" t="s">
        <v>2011</v>
      </c>
      <c r="B1272" s="35" t="s">
        <v>1164</v>
      </c>
      <c r="C1272" s="35" t="s">
        <v>2035</v>
      </c>
    </row>
    <row r="1273" spans="1:3" x14ac:dyDescent="0.25">
      <c r="A1273" s="35" t="s">
        <v>2011</v>
      </c>
      <c r="B1273" s="35" t="s">
        <v>2037</v>
      </c>
      <c r="C1273" s="35" t="s">
        <v>2035</v>
      </c>
    </row>
    <row r="1274" spans="1:3" x14ac:dyDescent="0.25">
      <c r="A1274" s="35" t="s">
        <v>2011</v>
      </c>
      <c r="B1274" s="35" t="s">
        <v>2036</v>
      </c>
      <c r="C1274" s="35" t="s">
        <v>2035</v>
      </c>
    </row>
    <row r="1275" spans="1:3" x14ac:dyDescent="0.25">
      <c r="A1275" s="35" t="s">
        <v>2011</v>
      </c>
      <c r="B1275" s="35" t="s">
        <v>2034</v>
      </c>
      <c r="C1275" s="35" t="s">
        <v>2023</v>
      </c>
    </row>
    <row r="1276" spans="1:3" x14ac:dyDescent="0.25">
      <c r="A1276" s="35" t="s">
        <v>2011</v>
      </c>
      <c r="B1276" s="35" t="s">
        <v>2033</v>
      </c>
      <c r="C1276" s="35" t="s">
        <v>2023</v>
      </c>
    </row>
    <row r="1277" spans="1:3" x14ac:dyDescent="0.25">
      <c r="A1277" s="35" t="s">
        <v>2011</v>
      </c>
      <c r="B1277" s="35" t="s">
        <v>2032</v>
      </c>
      <c r="C1277" s="35" t="s">
        <v>2023</v>
      </c>
    </row>
    <row r="1278" spans="1:3" x14ac:dyDescent="0.25">
      <c r="A1278" s="35" t="s">
        <v>2011</v>
      </c>
      <c r="B1278" s="35" t="s">
        <v>2031</v>
      </c>
      <c r="C1278" s="35" t="s">
        <v>2023</v>
      </c>
    </row>
    <row r="1279" spans="1:3" x14ac:dyDescent="0.25">
      <c r="A1279" s="35" t="s">
        <v>2011</v>
      </c>
      <c r="B1279" s="35" t="s">
        <v>2030</v>
      </c>
      <c r="C1279" s="35" t="s">
        <v>2023</v>
      </c>
    </row>
    <row r="1280" spans="1:3" x14ac:dyDescent="0.25">
      <c r="A1280" s="35" t="s">
        <v>2011</v>
      </c>
      <c r="B1280" s="35" t="s">
        <v>2029</v>
      </c>
      <c r="C1280" s="35" t="s">
        <v>2023</v>
      </c>
    </row>
    <row r="1281" spans="1:3" x14ac:dyDescent="0.25">
      <c r="A1281" s="35" t="s">
        <v>2011</v>
      </c>
      <c r="B1281" s="35" t="s">
        <v>2028</v>
      </c>
      <c r="C1281" s="35" t="s">
        <v>2023</v>
      </c>
    </row>
    <row r="1282" spans="1:3" x14ac:dyDescent="0.25">
      <c r="A1282" s="35" t="s">
        <v>2011</v>
      </c>
      <c r="B1282" s="35" t="s">
        <v>2027</v>
      </c>
      <c r="C1282" s="35" t="s">
        <v>2023</v>
      </c>
    </row>
    <row r="1283" spans="1:3" x14ac:dyDescent="0.25">
      <c r="A1283" s="35" t="s">
        <v>2011</v>
      </c>
      <c r="B1283" s="35" t="s">
        <v>2026</v>
      </c>
      <c r="C1283" s="35" t="s">
        <v>2023</v>
      </c>
    </row>
    <row r="1284" spans="1:3" x14ac:dyDescent="0.25">
      <c r="A1284" s="35" t="s">
        <v>2011</v>
      </c>
      <c r="B1284" s="35" t="s">
        <v>2025</v>
      </c>
      <c r="C1284" s="35" t="s">
        <v>2023</v>
      </c>
    </row>
    <row r="1285" spans="1:3" x14ac:dyDescent="0.25">
      <c r="A1285" s="35" t="s">
        <v>2011</v>
      </c>
      <c r="B1285" s="35" t="s">
        <v>2024</v>
      </c>
      <c r="C1285" s="35" t="s">
        <v>2023</v>
      </c>
    </row>
    <row r="1286" spans="1:3" x14ac:dyDescent="0.25">
      <c r="A1286" s="35" t="s">
        <v>2011</v>
      </c>
      <c r="B1286" s="35" t="s">
        <v>2022</v>
      </c>
      <c r="C1286" s="35" t="s">
        <v>2010</v>
      </c>
    </row>
    <row r="1287" spans="1:3" x14ac:dyDescent="0.25">
      <c r="A1287" s="35" t="s">
        <v>2011</v>
      </c>
      <c r="B1287" s="35" t="s">
        <v>1364</v>
      </c>
      <c r="C1287" s="35" t="s">
        <v>2010</v>
      </c>
    </row>
    <row r="1288" spans="1:3" x14ac:dyDescent="0.25">
      <c r="A1288" s="35" t="s">
        <v>2011</v>
      </c>
      <c r="B1288" s="35" t="s">
        <v>2021</v>
      </c>
      <c r="C1288" s="35" t="s">
        <v>2010</v>
      </c>
    </row>
    <row r="1289" spans="1:3" x14ac:dyDescent="0.25">
      <c r="A1289" s="35" t="s">
        <v>2011</v>
      </c>
      <c r="B1289" s="35" t="s">
        <v>204</v>
      </c>
      <c r="C1289" s="35" t="s">
        <v>2010</v>
      </c>
    </row>
    <row r="1290" spans="1:3" x14ac:dyDescent="0.25">
      <c r="A1290" s="35" t="s">
        <v>2011</v>
      </c>
      <c r="B1290" s="35" t="s">
        <v>2020</v>
      </c>
      <c r="C1290" s="35" t="s">
        <v>2010</v>
      </c>
    </row>
    <row r="1291" spans="1:3" x14ac:dyDescent="0.25">
      <c r="A1291" s="35" t="s">
        <v>2011</v>
      </c>
      <c r="B1291" s="35" t="s">
        <v>2019</v>
      </c>
      <c r="C1291" s="35" t="s">
        <v>2010</v>
      </c>
    </row>
    <row r="1292" spans="1:3" x14ac:dyDescent="0.25">
      <c r="A1292" s="35" t="s">
        <v>2011</v>
      </c>
      <c r="B1292" s="35" t="s">
        <v>2018</v>
      </c>
      <c r="C1292" s="35" t="s">
        <v>2010</v>
      </c>
    </row>
    <row r="1293" spans="1:3" x14ac:dyDescent="0.25">
      <c r="A1293" s="35" t="s">
        <v>2011</v>
      </c>
      <c r="B1293" s="35" t="s">
        <v>2017</v>
      </c>
      <c r="C1293" s="35" t="s">
        <v>2010</v>
      </c>
    </row>
    <row r="1294" spans="1:3" x14ac:dyDescent="0.25">
      <c r="A1294" s="35" t="s">
        <v>2011</v>
      </c>
      <c r="B1294" s="35" t="s">
        <v>2016</v>
      </c>
      <c r="C1294" s="35" t="s">
        <v>2010</v>
      </c>
    </row>
    <row r="1295" spans="1:3" x14ac:dyDescent="0.25">
      <c r="A1295" s="35" t="s">
        <v>2011</v>
      </c>
      <c r="B1295" s="35" t="s">
        <v>2015</v>
      </c>
      <c r="C1295" s="35" t="s">
        <v>2010</v>
      </c>
    </row>
    <row r="1296" spans="1:3" x14ac:dyDescent="0.25">
      <c r="A1296" s="35" t="s">
        <v>2011</v>
      </c>
      <c r="B1296" s="35" t="s">
        <v>2014</v>
      </c>
      <c r="C1296" s="35" t="s">
        <v>2010</v>
      </c>
    </row>
    <row r="1297" spans="1:3" x14ac:dyDescent="0.25">
      <c r="A1297" s="35" t="s">
        <v>2011</v>
      </c>
      <c r="B1297" s="35" t="s">
        <v>2013</v>
      </c>
      <c r="C1297" s="35" t="s">
        <v>2010</v>
      </c>
    </row>
    <row r="1298" spans="1:3" x14ac:dyDescent="0.25">
      <c r="A1298" s="35" t="s">
        <v>2011</v>
      </c>
      <c r="B1298" s="35" t="s">
        <v>2012</v>
      </c>
      <c r="C1298" s="35" t="s">
        <v>2010</v>
      </c>
    </row>
    <row r="1299" spans="1:3" x14ac:dyDescent="0.25">
      <c r="A1299" s="35" t="s">
        <v>2011</v>
      </c>
      <c r="B1299" s="35" t="s">
        <v>1536</v>
      </c>
      <c r="C1299" s="35" t="s">
        <v>2010</v>
      </c>
    </row>
    <row r="1300" spans="1:3" x14ac:dyDescent="0.25">
      <c r="A1300" s="35" t="s">
        <v>2011</v>
      </c>
      <c r="B1300" s="35" t="s">
        <v>1537</v>
      </c>
      <c r="C1300" s="35" t="s">
        <v>2010</v>
      </c>
    </row>
    <row r="1301" spans="1:3" x14ac:dyDescent="0.25">
      <c r="A1301" s="35" t="s">
        <v>3022</v>
      </c>
      <c r="B1301" s="34" t="s">
        <v>1326</v>
      </c>
      <c r="C1301" s="34" t="s">
        <v>3169</v>
      </c>
    </row>
    <row r="1302" spans="1:3" x14ac:dyDescent="0.25">
      <c r="A1302" s="35" t="s">
        <v>3022</v>
      </c>
      <c r="B1302" s="34" t="s">
        <v>1330</v>
      </c>
      <c r="C1302" s="34" t="s">
        <v>3169</v>
      </c>
    </row>
    <row r="1303" spans="1:3" x14ac:dyDescent="0.25">
      <c r="A1303" s="35" t="s">
        <v>3022</v>
      </c>
      <c r="B1303" s="34" t="s">
        <v>1333</v>
      </c>
      <c r="C1303" s="34" t="s">
        <v>3169</v>
      </c>
    </row>
    <row r="1304" spans="1:3" x14ac:dyDescent="0.25">
      <c r="A1304" s="35" t="s">
        <v>3022</v>
      </c>
      <c r="B1304" s="34" t="s">
        <v>1335</v>
      </c>
      <c r="C1304" s="34" t="s">
        <v>3169</v>
      </c>
    </row>
    <row r="1305" spans="1:3" x14ac:dyDescent="0.25">
      <c r="A1305" s="35" t="s">
        <v>3022</v>
      </c>
      <c r="B1305" s="34" t="s">
        <v>1339</v>
      </c>
      <c r="C1305" s="34" t="s">
        <v>3169</v>
      </c>
    </row>
    <row r="1306" spans="1:3" x14ac:dyDescent="0.25">
      <c r="A1306" s="35" t="s">
        <v>3022</v>
      </c>
      <c r="B1306" s="34" t="s">
        <v>1347</v>
      </c>
      <c r="C1306" s="34" t="s">
        <v>3169</v>
      </c>
    </row>
    <row r="1307" spans="1:3" x14ac:dyDescent="0.25">
      <c r="A1307" s="35" t="s">
        <v>3022</v>
      </c>
      <c r="B1307" s="34" t="s">
        <v>1348</v>
      </c>
      <c r="C1307" s="34" t="s">
        <v>3169</v>
      </c>
    </row>
    <row r="1308" spans="1:3" x14ac:dyDescent="0.25">
      <c r="A1308" s="35" t="s">
        <v>3022</v>
      </c>
      <c r="B1308" s="34" t="s">
        <v>1357</v>
      </c>
      <c r="C1308" s="34" t="s">
        <v>3169</v>
      </c>
    </row>
    <row r="1309" spans="1:3" x14ac:dyDescent="0.25">
      <c r="A1309" s="35" t="s">
        <v>3022</v>
      </c>
      <c r="B1309" s="34" t="s">
        <v>1459</v>
      </c>
      <c r="C1309" s="34" t="s">
        <v>3169</v>
      </c>
    </row>
    <row r="1310" spans="1:3" x14ac:dyDescent="0.25">
      <c r="A1310" s="34"/>
      <c r="B1310" s="34"/>
      <c r="C1310" s="34"/>
    </row>
    <row r="1311" spans="1:3" x14ac:dyDescent="0.25">
      <c r="A1311" s="34"/>
      <c r="B1311" s="34"/>
      <c r="C1311" s="34"/>
    </row>
    <row r="1312" spans="1:3" x14ac:dyDescent="0.25">
      <c r="A1312" s="34"/>
      <c r="B1312" s="34"/>
      <c r="C1312" s="34"/>
    </row>
    <row r="1313" spans="1:3" x14ac:dyDescent="0.25">
      <c r="A1313" s="34"/>
      <c r="B1313" s="34"/>
      <c r="C1313" s="34"/>
    </row>
    <row r="1314" spans="1:3" x14ac:dyDescent="0.25">
      <c r="A1314" s="34"/>
      <c r="B1314" s="34"/>
      <c r="C1314" s="34"/>
    </row>
    <row r="1315" spans="1:3" x14ac:dyDescent="0.25">
      <c r="A1315" s="34"/>
      <c r="B1315" s="34"/>
      <c r="C1315" s="34"/>
    </row>
    <row r="1316" spans="1:3" x14ac:dyDescent="0.25">
      <c r="A1316" s="34"/>
      <c r="B1316" s="34"/>
      <c r="C1316" s="34"/>
    </row>
    <row r="1317" spans="1:3" x14ac:dyDescent="0.25">
      <c r="A1317" s="34"/>
      <c r="B1317" s="34"/>
      <c r="C1317" s="34"/>
    </row>
    <row r="1318" spans="1:3" x14ac:dyDescent="0.25">
      <c r="A1318" s="34"/>
      <c r="B1318" s="34"/>
      <c r="C1318" s="34"/>
    </row>
    <row r="1319" spans="1:3" x14ac:dyDescent="0.25">
      <c r="A1319" s="34"/>
      <c r="B1319" s="34"/>
      <c r="C1319" s="34"/>
    </row>
    <row r="1320" spans="1:3" x14ac:dyDescent="0.25">
      <c r="A1320" s="34"/>
      <c r="B1320" s="34"/>
      <c r="C1320" s="34"/>
    </row>
    <row r="1321" spans="1:3" x14ac:dyDescent="0.25">
      <c r="A1321" s="34"/>
      <c r="B1321" s="34"/>
      <c r="C1321" s="34"/>
    </row>
    <row r="1322" spans="1:3" x14ac:dyDescent="0.25">
      <c r="A1322" s="34"/>
      <c r="B1322" s="34"/>
      <c r="C1322" s="34"/>
    </row>
    <row r="1323" spans="1:3" x14ac:dyDescent="0.25">
      <c r="A1323" s="34"/>
      <c r="B1323" s="34"/>
      <c r="C1323" s="34"/>
    </row>
    <row r="1324" spans="1:3" x14ac:dyDescent="0.25">
      <c r="A1324" s="34"/>
      <c r="B1324" s="34"/>
      <c r="C1324" s="34"/>
    </row>
    <row r="1325" spans="1:3" x14ac:dyDescent="0.25">
      <c r="A1325" s="34"/>
      <c r="B1325" s="34"/>
      <c r="C1325" s="34"/>
    </row>
    <row r="1326" spans="1:3" x14ac:dyDescent="0.25">
      <c r="A1326" s="34"/>
      <c r="B1326" s="34"/>
      <c r="C1326" s="34"/>
    </row>
    <row r="1327" spans="1:3" x14ac:dyDescent="0.25">
      <c r="A1327" s="34"/>
      <c r="B1327" s="34"/>
      <c r="C1327" s="34"/>
    </row>
    <row r="1328" spans="1:3" x14ac:dyDescent="0.25">
      <c r="A1328" s="34"/>
      <c r="B1328" s="34"/>
      <c r="C1328" s="34"/>
    </row>
    <row r="1329" spans="1:3" x14ac:dyDescent="0.25">
      <c r="A1329" s="34"/>
      <c r="B1329" s="34"/>
      <c r="C1329" s="34"/>
    </row>
    <row r="1330" spans="1:3" x14ac:dyDescent="0.25">
      <c r="A1330" s="34"/>
      <c r="B1330" s="34"/>
      <c r="C1330" s="34"/>
    </row>
    <row r="1331" spans="1:3" x14ac:dyDescent="0.25">
      <c r="A1331" s="34"/>
      <c r="B1331" s="34"/>
      <c r="C1331" s="34"/>
    </row>
    <row r="1332" spans="1:3" x14ac:dyDescent="0.25">
      <c r="A1332" s="34"/>
      <c r="B1332" s="34"/>
      <c r="C1332" s="34"/>
    </row>
    <row r="1333" spans="1:3" x14ac:dyDescent="0.25">
      <c r="A1333" s="34"/>
      <c r="B1333" s="34"/>
      <c r="C1333" s="34"/>
    </row>
    <row r="1334" spans="1:3" x14ac:dyDescent="0.25">
      <c r="A1334" s="34"/>
      <c r="B1334" s="34"/>
      <c r="C1334" s="34"/>
    </row>
    <row r="1335" spans="1:3" x14ac:dyDescent="0.25">
      <c r="A1335" s="34"/>
      <c r="B1335" s="34"/>
      <c r="C1335" s="34"/>
    </row>
    <row r="1336" spans="1:3" x14ac:dyDescent="0.25">
      <c r="A1336" s="34"/>
      <c r="B1336" s="34"/>
      <c r="C1336" s="34"/>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8" t="s">
        <v>3542</v>
      </c>
      <c r="B1" s="48" t="s">
        <v>3541</v>
      </c>
      <c r="C1" s="48" t="s">
        <v>3451</v>
      </c>
      <c r="D1" s="48" t="s">
        <v>3449</v>
      </c>
      <c r="E1" s="48" t="s">
        <v>3450</v>
      </c>
      <c r="F1" s="48" t="s">
        <v>3540</v>
      </c>
    </row>
    <row r="2" spans="1:6" x14ac:dyDescent="0.25">
      <c r="A2" s="84">
        <v>1</v>
      </c>
      <c r="B2" s="85" t="s">
        <v>3539</v>
      </c>
      <c r="C2" s="41"/>
      <c r="D2" s="85" t="s">
        <v>20450</v>
      </c>
      <c r="E2" s="85" t="s">
        <v>20451</v>
      </c>
      <c r="F2" s="86" t="s">
        <v>20452</v>
      </c>
    </row>
    <row r="3" spans="1:6" x14ac:dyDescent="0.25">
      <c r="A3" s="84">
        <v>2</v>
      </c>
      <c r="B3" s="85" t="s">
        <v>3538</v>
      </c>
      <c r="C3" s="39"/>
      <c r="D3" s="85" t="s">
        <v>20450</v>
      </c>
      <c r="E3" s="85" t="s">
        <v>20453</v>
      </c>
      <c r="F3" s="86" t="s">
        <v>20454</v>
      </c>
    </row>
    <row r="4" spans="1:6" x14ac:dyDescent="0.25">
      <c r="A4" s="84">
        <v>3</v>
      </c>
      <c r="B4" s="85" t="s">
        <v>3537</v>
      </c>
      <c r="C4" s="39"/>
      <c r="D4" s="85" t="s">
        <v>20455</v>
      </c>
      <c r="E4" s="85" t="s">
        <v>20456</v>
      </c>
      <c r="F4" s="86" t="s">
        <v>20457</v>
      </c>
    </row>
    <row r="5" spans="1:6" x14ac:dyDescent="0.25">
      <c r="A5" s="84">
        <v>4</v>
      </c>
      <c r="B5" s="85" t="s">
        <v>3536</v>
      </c>
      <c r="C5" s="39"/>
      <c r="D5" s="85" t="s">
        <v>20458</v>
      </c>
      <c r="E5" s="85" t="s">
        <v>20459</v>
      </c>
      <c r="F5" s="86" t="s">
        <v>20460</v>
      </c>
    </row>
    <row r="6" spans="1:6" x14ac:dyDescent="0.25">
      <c r="A6" s="84">
        <v>5</v>
      </c>
      <c r="B6" s="85" t="s">
        <v>3535</v>
      </c>
      <c r="C6" s="39"/>
      <c r="D6" s="85" t="s">
        <v>20455</v>
      </c>
      <c r="E6" s="85" t="s">
        <v>20456</v>
      </c>
      <c r="F6" s="86" t="s">
        <v>20461</v>
      </c>
    </row>
    <row r="7" spans="1:6" x14ac:dyDescent="0.25">
      <c r="A7" s="84">
        <v>6</v>
      </c>
      <c r="B7" s="85" t="s">
        <v>3534</v>
      </c>
      <c r="C7" s="39"/>
      <c r="D7" s="85" t="s">
        <v>20462</v>
      </c>
      <c r="E7" s="85" t="s">
        <v>20463</v>
      </c>
      <c r="F7" s="86" t="s">
        <v>20464</v>
      </c>
    </row>
    <row r="8" spans="1:6" x14ac:dyDescent="0.25">
      <c r="A8" s="84">
        <v>7</v>
      </c>
      <c r="B8" s="85" t="s">
        <v>3533</v>
      </c>
      <c r="C8" s="39"/>
      <c r="D8" s="85" t="s">
        <v>20458</v>
      </c>
      <c r="E8" s="85" t="s">
        <v>20456</v>
      </c>
      <c r="F8" s="86" t="s">
        <v>20465</v>
      </c>
    </row>
    <row r="9" spans="1:6" x14ac:dyDescent="0.25">
      <c r="A9" s="84">
        <v>8</v>
      </c>
      <c r="B9" s="85" t="s">
        <v>3532</v>
      </c>
      <c r="C9" s="39"/>
      <c r="D9" s="85" t="s">
        <v>20462</v>
      </c>
      <c r="E9" s="85" t="s">
        <v>20463</v>
      </c>
      <c r="F9" s="86" t="s">
        <v>20466</v>
      </c>
    </row>
    <row r="10" spans="1:6" x14ac:dyDescent="0.25">
      <c r="A10" s="84">
        <v>9</v>
      </c>
      <c r="B10" s="85" t="s">
        <v>3531</v>
      </c>
      <c r="C10" s="39"/>
      <c r="D10" s="85" t="s">
        <v>20462</v>
      </c>
      <c r="E10" s="85" t="s">
        <v>20463</v>
      </c>
      <c r="F10" s="86" t="s">
        <v>20466</v>
      </c>
    </row>
    <row r="11" spans="1:6" x14ac:dyDescent="0.25">
      <c r="A11" s="84">
        <v>10</v>
      </c>
      <c r="B11" s="85" t="s">
        <v>3530</v>
      </c>
      <c r="C11" s="39"/>
      <c r="D11" s="85" t="s">
        <v>20462</v>
      </c>
      <c r="E11" s="85" t="s">
        <v>20467</v>
      </c>
      <c r="F11" s="86" t="s">
        <v>20464</v>
      </c>
    </row>
    <row r="12" spans="1:6" x14ac:dyDescent="0.25">
      <c r="A12" s="84">
        <v>11</v>
      </c>
      <c r="B12" s="85" t="s">
        <v>3529</v>
      </c>
      <c r="C12" s="39"/>
      <c r="D12" s="85" t="s">
        <v>20450</v>
      </c>
      <c r="E12" s="85"/>
      <c r="F12" s="86"/>
    </row>
    <row r="13" spans="1:6" x14ac:dyDescent="0.25">
      <c r="A13" s="84">
        <v>12</v>
      </c>
      <c r="B13" s="85" t="s">
        <v>3528</v>
      </c>
      <c r="C13" s="39"/>
      <c r="D13" s="85" t="s">
        <v>20468</v>
      </c>
      <c r="E13" s="85"/>
      <c r="F13" s="86"/>
    </row>
    <row r="14" spans="1:6" x14ac:dyDescent="0.25">
      <c r="A14" s="84">
        <v>13</v>
      </c>
      <c r="B14" s="85" t="s">
        <v>3527</v>
      </c>
      <c r="C14" s="39"/>
      <c r="D14" s="85" t="s">
        <v>20458</v>
      </c>
      <c r="E14" s="85" t="s">
        <v>20456</v>
      </c>
      <c r="F14" s="86" t="s">
        <v>20469</v>
      </c>
    </row>
    <row r="15" spans="1:6" x14ac:dyDescent="0.25">
      <c r="A15" s="84">
        <v>14</v>
      </c>
      <c r="B15" s="85" t="s">
        <v>3526</v>
      </c>
      <c r="C15" s="39"/>
      <c r="D15" s="85" t="s">
        <v>20458</v>
      </c>
      <c r="E15" s="85" t="s">
        <v>20470</v>
      </c>
      <c r="F15" s="86" t="s">
        <v>20465</v>
      </c>
    </row>
    <row r="16" spans="1:6" x14ac:dyDescent="0.25">
      <c r="A16" s="84">
        <v>15</v>
      </c>
      <c r="B16" s="85" t="s">
        <v>3022</v>
      </c>
      <c r="C16" s="39"/>
      <c r="D16" s="85" t="s">
        <v>20471</v>
      </c>
      <c r="E16" s="85" t="s">
        <v>18804</v>
      </c>
      <c r="F16" s="86" t="s">
        <v>20469</v>
      </c>
    </row>
    <row r="17" spans="1:6" x14ac:dyDescent="0.25">
      <c r="A17" s="84">
        <v>16</v>
      </c>
      <c r="B17" s="85" t="s">
        <v>3525</v>
      </c>
      <c r="C17" s="39"/>
      <c r="D17" s="85" t="s">
        <v>20450</v>
      </c>
      <c r="E17" s="85" t="s">
        <v>20453</v>
      </c>
      <c r="F17" s="86" t="s">
        <v>20452</v>
      </c>
    </row>
    <row r="18" spans="1:6" x14ac:dyDescent="0.25">
      <c r="A18" s="84">
        <v>17</v>
      </c>
      <c r="B18" s="85" t="s">
        <v>3524</v>
      </c>
      <c r="C18" s="39"/>
      <c r="D18" s="85" t="s">
        <v>20456</v>
      </c>
      <c r="E18" s="85"/>
      <c r="F18" s="86" t="s">
        <v>20461</v>
      </c>
    </row>
    <row r="19" spans="1:6" x14ac:dyDescent="0.25">
      <c r="A19" s="84">
        <v>18</v>
      </c>
      <c r="B19" s="85" t="s">
        <v>3523</v>
      </c>
      <c r="C19" s="39"/>
      <c r="D19" s="85" t="s">
        <v>20468</v>
      </c>
      <c r="E19" s="85" t="s">
        <v>20472</v>
      </c>
      <c r="F19" s="86" t="s">
        <v>20473</v>
      </c>
    </row>
    <row r="20" spans="1:6" x14ac:dyDescent="0.25">
      <c r="A20" s="84">
        <v>19</v>
      </c>
      <c r="B20" s="85" t="s">
        <v>3522</v>
      </c>
      <c r="C20" s="39"/>
      <c r="D20" s="85" t="s">
        <v>20472</v>
      </c>
      <c r="E20" s="85"/>
      <c r="F20" s="86" t="s">
        <v>20464</v>
      </c>
    </row>
    <row r="21" spans="1:6" x14ac:dyDescent="0.25">
      <c r="A21" s="84">
        <v>20</v>
      </c>
      <c r="B21" s="85" t="s">
        <v>3521</v>
      </c>
      <c r="C21" s="39"/>
      <c r="D21" s="85" t="s">
        <v>20462</v>
      </c>
      <c r="E21" s="85" t="s">
        <v>20463</v>
      </c>
      <c r="F21" s="86" t="s">
        <v>20464</v>
      </c>
    </row>
    <row r="22" spans="1:6" x14ac:dyDescent="0.25">
      <c r="A22" s="84">
        <v>21</v>
      </c>
      <c r="B22" s="85" t="s">
        <v>3520</v>
      </c>
      <c r="C22" s="39"/>
      <c r="D22" s="85" t="s">
        <v>20450</v>
      </c>
      <c r="E22" s="85" t="s">
        <v>20451</v>
      </c>
      <c r="F22" s="86" t="s">
        <v>20474</v>
      </c>
    </row>
    <row r="23" spans="1:6" x14ac:dyDescent="0.25">
      <c r="A23" s="84">
        <v>22</v>
      </c>
      <c r="B23" s="85" t="s">
        <v>3519</v>
      </c>
      <c r="C23" s="39"/>
      <c r="D23" s="85" t="s">
        <v>20468</v>
      </c>
      <c r="E23" s="85" t="s">
        <v>20472</v>
      </c>
      <c r="F23" s="86" t="s">
        <v>20475</v>
      </c>
    </row>
    <row r="24" spans="1:6" x14ac:dyDescent="0.25">
      <c r="A24" s="84">
        <v>23</v>
      </c>
      <c r="B24" s="85" t="s">
        <v>3518</v>
      </c>
      <c r="C24" s="39"/>
      <c r="D24" s="85" t="s">
        <v>20471</v>
      </c>
      <c r="E24" s="85" t="s">
        <v>20463</v>
      </c>
      <c r="F24" s="86" t="s">
        <v>20476</v>
      </c>
    </row>
    <row r="25" spans="1:6" x14ac:dyDescent="0.25">
      <c r="A25" s="84">
        <v>24</v>
      </c>
      <c r="B25" s="85" t="s">
        <v>3517</v>
      </c>
      <c r="C25" s="39"/>
      <c r="D25" s="85" t="s">
        <v>20468</v>
      </c>
      <c r="E25" s="85" t="s">
        <v>20472</v>
      </c>
      <c r="F25" s="86" t="s">
        <v>20473</v>
      </c>
    </row>
    <row r="26" spans="1:6" x14ac:dyDescent="0.25">
      <c r="A26" s="84">
        <v>25</v>
      </c>
      <c r="B26" s="85" t="s">
        <v>3516</v>
      </c>
      <c r="C26" s="39"/>
      <c r="D26" s="85" t="s">
        <v>20462</v>
      </c>
      <c r="E26" s="85" t="s">
        <v>20472</v>
      </c>
      <c r="F26" s="86" t="s">
        <v>20466</v>
      </c>
    </row>
    <row r="27" spans="1:6" x14ac:dyDescent="0.25">
      <c r="A27" s="84">
        <v>26</v>
      </c>
      <c r="B27" s="85" t="s">
        <v>3515</v>
      </c>
      <c r="C27" s="39"/>
      <c r="D27" s="85" t="s">
        <v>20453</v>
      </c>
      <c r="E27" s="85" t="s">
        <v>20453</v>
      </c>
      <c r="F27" s="86" t="s">
        <v>20454</v>
      </c>
    </row>
    <row r="28" spans="1:6" x14ac:dyDescent="0.25">
      <c r="A28" s="84">
        <v>27</v>
      </c>
      <c r="B28" s="85" t="s">
        <v>3514</v>
      </c>
      <c r="C28" s="39"/>
      <c r="D28" s="85" t="s">
        <v>20462</v>
      </c>
      <c r="E28" s="85" t="s">
        <v>20472</v>
      </c>
      <c r="F28" s="86" t="s">
        <v>20466</v>
      </c>
    </row>
    <row r="29" spans="1:6" x14ac:dyDescent="0.25">
      <c r="A29" s="84">
        <v>28</v>
      </c>
      <c r="B29" s="85" t="s">
        <v>2011</v>
      </c>
      <c r="C29" s="39"/>
      <c r="D29" s="85" t="s">
        <v>20477</v>
      </c>
      <c r="E29" s="85"/>
      <c r="F29" s="86" t="s">
        <v>20478</v>
      </c>
    </row>
    <row r="30" spans="1:6" x14ac:dyDescent="0.25">
      <c r="A30" s="84">
        <v>29</v>
      </c>
      <c r="B30" s="85" t="s">
        <v>3513</v>
      </c>
      <c r="C30" s="39"/>
      <c r="D30" s="85" t="s">
        <v>20458</v>
      </c>
      <c r="E30" s="85" t="s">
        <v>20456</v>
      </c>
      <c r="F30" s="86" t="s">
        <v>20465</v>
      </c>
    </row>
    <row r="31" spans="1:6" x14ac:dyDescent="0.25">
      <c r="A31" s="84">
        <v>30</v>
      </c>
      <c r="B31" s="85" t="s">
        <v>3512</v>
      </c>
      <c r="C31" s="39"/>
      <c r="D31" s="85" t="s">
        <v>20479</v>
      </c>
      <c r="E31" s="85" t="s">
        <v>20480</v>
      </c>
      <c r="F31" s="86" t="s">
        <v>20481</v>
      </c>
    </row>
    <row r="32" spans="1:6" x14ac:dyDescent="0.25">
      <c r="A32" s="84">
        <v>31</v>
      </c>
      <c r="B32" s="85" t="s">
        <v>3511</v>
      </c>
      <c r="C32" s="39"/>
      <c r="D32" s="85" t="s">
        <v>20468</v>
      </c>
      <c r="E32" s="85" t="s">
        <v>20463</v>
      </c>
      <c r="F32" s="86" t="s">
        <v>20476</v>
      </c>
    </row>
    <row r="33" spans="1:7" x14ac:dyDescent="0.25">
      <c r="A33" s="84">
        <v>32</v>
      </c>
      <c r="B33" s="85" t="s">
        <v>3510</v>
      </c>
      <c r="C33" s="39"/>
      <c r="D33" s="85" t="s">
        <v>20455</v>
      </c>
      <c r="E33" s="85" t="s">
        <v>20459</v>
      </c>
      <c r="F33" s="86" t="s">
        <v>20461</v>
      </c>
    </row>
    <row r="34" spans="1:7" x14ac:dyDescent="0.25">
      <c r="A34" s="84">
        <v>33</v>
      </c>
      <c r="B34" s="85" t="s">
        <v>3509</v>
      </c>
      <c r="C34" s="39"/>
      <c r="D34" s="85" t="s">
        <v>20468</v>
      </c>
      <c r="E34" s="85" t="s">
        <v>20472</v>
      </c>
      <c r="F34" s="86" t="s">
        <v>20476</v>
      </c>
    </row>
    <row r="35" spans="1:7" x14ac:dyDescent="0.25">
      <c r="A35" s="84">
        <v>34</v>
      </c>
      <c r="B35" s="85" t="s">
        <v>20482</v>
      </c>
      <c r="C35" s="39"/>
      <c r="D35" s="85" t="s">
        <v>20453</v>
      </c>
      <c r="E35" s="85"/>
      <c r="F35" s="86"/>
    </row>
    <row r="36" spans="1:7" x14ac:dyDescent="0.25">
      <c r="A36" s="84">
        <v>35</v>
      </c>
      <c r="B36" s="85" t="s">
        <v>3508</v>
      </c>
      <c r="C36" s="39"/>
      <c r="D36" s="85" t="s">
        <v>20462</v>
      </c>
      <c r="E36" s="85" t="s">
        <v>20472</v>
      </c>
      <c r="F36" s="86" t="s">
        <v>20466</v>
      </c>
    </row>
    <row r="37" spans="1:7" x14ac:dyDescent="0.25">
      <c r="A37" s="84">
        <v>36</v>
      </c>
      <c r="B37" s="85" t="s">
        <v>3507</v>
      </c>
      <c r="C37" s="39"/>
      <c r="D37" s="85" t="s">
        <v>20455</v>
      </c>
      <c r="E37" s="85" t="s">
        <v>20459</v>
      </c>
      <c r="F37" s="86" t="s">
        <v>20483</v>
      </c>
    </row>
    <row r="38" spans="1:7" x14ac:dyDescent="0.25">
      <c r="A38" s="84">
        <v>37</v>
      </c>
      <c r="B38" s="85" t="s">
        <v>3506</v>
      </c>
      <c r="C38" s="39"/>
      <c r="D38" s="85" t="s">
        <v>20455</v>
      </c>
      <c r="E38" s="85" t="s">
        <v>20459</v>
      </c>
      <c r="F38" s="86" t="s">
        <v>20457</v>
      </c>
    </row>
    <row r="39" spans="1:7" x14ac:dyDescent="0.25">
      <c r="A39" s="84">
        <v>38</v>
      </c>
      <c r="B39" s="85" t="s">
        <v>3505</v>
      </c>
      <c r="C39" s="39"/>
      <c r="D39" s="85" t="s">
        <v>20462</v>
      </c>
      <c r="E39" s="85" t="s">
        <v>20467</v>
      </c>
      <c r="F39" s="86" t="s">
        <v>20464</v>
      </c>
    </row>
    <row r="40" spans="1:7" x14ac:dyDescent="0.25">
      <c r="A40" s="84">
        <v>39</v>
      </c>
      <c r="B40" s="85" t="s">
        <v>3504</v>
      </c>
      <c r="C40" s="39"/>
      <c r="D40" s="85" t="s">
        <v>20455</v>
      </c>
      <c r="E40" s="85" t="s">
        <v>20459</v>
      </c>
      <c r="F40" s="86" t="s">
        <v>20483</v>
      </c>
    </row>
    <row r="41" spans="1:7" x14ac:dyDescent="0.25">
      <c r="A41" s="84">
        <v>40</v>
      </c>
      <c r="B41" s="85" t="s">
        <v>3503</v>
      </c>
      <c r="C41" s="39"/>
      <c r="D41" s="85" t="s">
        <v>20455</v>
      </c>
      <c r="E41" s="85" t="s">
        <v>20459</v>
      </c>
      <c r="F41" s="86" t="s">
        <v>20483</v>
      </c>
    </row>
    <row r="42" spans="1:7" x14ac:dyDescent="0.25">
      <c r="A42" s="84">
        <v>41</v>
      </c>
      <c r="B42" s="85" t="s">
        <v>3502</v>
      </c>
      <c r="C42" s="39"/>
      <c r="D42" s="85" t="s">
        <v>20468</v>
      </c>
      <c r="E42" s="85" t="s">
        <v>20472</v>
      </c>
      <c r="F42" s="86" t="s">
        <v>20473</v>
      </c>
    </row>
    <row r="43" spans="1:7" x14ac:dyDescent="0.25">
      <c r="A43" s="84">
        <v>42</v>
      </c>
      <c r="B43" s="85" t="s">
        <v>3501</v>
      </c>
      <c r="C43" s="39"/>
      <c r="D43" s="85" t="s">
        <v>20462</v>
      </c>
      <c r="E43" s="85" t="s">
        <v>20463</v>
      </c>
      <c r="F43" s="86" t="s">
        <v>20464</v>
      </c>
    </row>
    <row r="44" spans="1:7" x14ac:dyDescent="0.25">
      <c r="A44" s="84">
        <v>43</v>
      </c>
      <c r="B44" s="85" t="s">
        <v>3500</v>
      </c>
      <c r="C44" s="39"/>
      <c r="D44" s="85" t="s">
        <v>20468</v>
      </c>
      <c r="E44" s="85" t="s">
        <v>20472</v>
      </c>
      <c r="F44" s="86" t="s">
        <v>20473</v>
      </c>
      <c r="G44" s="51" t="s">
        <v>3651</v>
      </c>
    </row>
    <row r="45" spans="1:7" x14ac:dyDescent="0.25">
      <c r="A45" s="84">
        <v>44</v>
      </c>
      <c r="B45" s="85" t="s">
        <v>3499</v>
      </c>
      <c r="C45" s="39"/>
      <c r="D45" s="85" t="s">
        <v>20462</v>
      </c>
      <c r="E45" s="85" t="s">
        <v>20467</v>
      </c>
      <c r="F45" s="86" t="s">
        <v>20464</v>
      </c>
    </row>
    <row r="46" spans="1:7" x14ac:dyDescent="0.25">
      <c r="A46" s="84">
        <v>45</v>
      </c>
      <c r="B46" s="85" t="s">
        <v>3498</v>
      </c>
      <c r="C46" s="39"/>
      <c r="D46" s="85" t="s">
        <v>20484</v>
      </c>
      <c r="E46" s="85"/>
      <c r="F46" s="86" t="s">
        <v>20478</v>
      </c>
    </row>
    <row r="47" spans="1:7" x14ac:dyDescent="0.25">
      <c r="A47" s="84">
        <v>46</v>
      </c>
      <c r="B47" s="85" t="s">
        <v>3497</v>
      </c>
      <c r="C47" s="39"/>
      <c r="D47" s="85" t="s">
        <v>20450</v>
      </c>
      <c r="E47" s="85" t="s">
        <v>20453</v>
      </c>
      <c r="F47" s="86" t="s">
        <v>20474</v>
      </c>
    </row>
    <row r="48" spans="1:7" x14ac:dyDescent="0.25">
      <c r="A48" s="84">
        <v>47</v>
      </c>
      <c r="B48" s="85" t="s">
        <v>3496</v>
      </c>
      <c r="C48" s="39"/>
      <c r="D48" s="85" t="s">
        <v>20450</v>
      </c>
      <c r="E48" s="85" t="s">
        <v>20453</v>
      </c>
      <c r="F48" s="86" t="s">
        <v>20474</v>
      </c>
    </row>
    <row r="49" spans="1:6" x14ac:dyDescent="0.25">
      <c r="A49" s="84">
        <v>48</v>
      </c>
      <c r="B49" s="85" t="s">
        <v>3495</v>
      </c>
      <c r="C49" s="39"/>
      <c r="D49" s="85" t="s">
        <v>20453</v>
      </c>
      <c r="E49" s="85" t="s">
        <v>20453</v>
      </c>
      <c r="F49" s="86" t="s">
        <v>20474</v>
      </c>
    </row>
    <row r="50" spans="1:6" x14ac:dyDescent="0.25">
      <c r="A50" s="84">
        <v>49</v>
      </c>
      <c r="B50" s="85" t="s">
        <v>3494</v>
      </c>
      <c r="C50" s="39"/>
      <c r="D50" s="85" t="s">
        <v>20453</v>
      </c>
      <c r="E50" s="85" t="s">
        <v>20453</v>
      </c>
      <c r="F50" s="86" t="s">
        <v>20474</v>
      </c>
    </row>
    <row r="51" spans="1:6" x14ac:dyDescent="0.25">
      <c r="A51" s="84">
        <v>50</v>
      </c>
      <c r="B51" s="85" t="s">
        <v>3493</v>
      </c>
      <c r="C51" s="39"/>
      <c r="D51" s="85" t="s">
        <v>20450</v>
      </c>
      <c r="E51" s="85" t="s">
        <v>20453</v>
      </c>
      <c r="F51" s="86" t="s">
        <v>20474</v>
      </c>
    </row>
    <row r="52" spans="1:6" x14ac:dyDescent="0.25">
      <c r="A52" s="84">
        <v>51</v>
      </c>
      <c r="B52" s="85" t="s">
        <v>3492</v>
      </c>
      <c r="C52" s="39"/>
      <c r="D52" s="85" t="s">
        <v>20450</v>
      </c>
      <c r="E52" s="85" t="s">
        <v>20453</v>
      </c>
      <c r="F52" s="86" t="s">
        <v>20474</v>
      </c>
    </row>
    <row r="53" spans="1:6" x14ac:dyDescent="0.25">
      <c r="A53" s="84">
        <v>52</v>
      </c>
      <c r="B53" s="85" t="s">
        <v>3491</v>
      </c>
      <c r="C53" s="39"/>
      <c r="D53" s="85" t="s">
        <v>20453</v>
      </c>
      <c r="E53" s="85" t="s">
        <v>20453</v>
      </c>
      <c r="F53" s="86" t="s">
        <v>20474</v>
      </c>
    </row>
    <row r="54" spans="1:6" x14ac:dyDescent="0.25">
      <c r="A54" s="84">
        <v>53</v>
      </c>
      <c r="B54" s="85" t="s">
        <v>3490</v>
      </c>
      <c r="C54" s="39"/>
      <c r="D54" s="85" t="s">
        <v>20453</v>
      </c>
      <c r="E54" s="85" t="s">
        <v>20453</v>
      </c>
      <c r="F54" s="86" t="s">
        <v>20474</v>
      </c>
    </row>
    <row r="55" spans="1:6" x14ac:dyDescent="0.25">
      <c r="A55" s="84">
        <v>54</v>
      </c>
      <c r="B55" s="85" t="s">
        <v>3489</v>
      </c>
      <c r="C55" s="39"/>
      <c r="D55" s="85" t="s">
        <v>20458</v>
      </c>
      <c r="E55" s="85" t="s">
        <v>20459</v>
      </c>
      <c r="F55" s="86" t="s">
        <v>20465</v>
      </c>
    </row>
    <row r="56" spans="1:6" x14ac:dyDescent="0.25">
      <c r="A56" s="84">
        <v>55</v>
      </c>
      <c r="B56" s="85" t="s">
        <v>3488</v>
      </c>
      <c r="C56" s="39"/>
      <c r="D56" s="85" t="s">
        <v>20459</v>
      </c>
      <c r="E56" s="85"/>
      <c r="F56" s="86" t="s">
        <v>20460</v>
      </c>
    </row>
    <row r="57" spans="1:6" x14ac:dyDescent="0.25">
      <c r="A57" s="84">
        <v>56</v>
      </c>
      <c r="B57" s="85" t="s">
        <v>3487</v>
      </c>
      <c r="C57" s="39"/>
      <c r="D57" s="85" t="s">
        <v>20459</v>
      </c>
      <c r="E57" s="85"/>
      <c r="F57" s="86" t="s">
        <v>20460</v>
      </c>
    </row>
    <row r="58" spans="1:6" x14ac:dyDescent="0.25">
      <c r="A58" s="84">
        <v>57</v>
      </c>
      <c r="B58" s="85" t="s">
        <v>3486</v>
      </c>
      <c r="C58" s="39"/>
      <c r="D58" s="85" t="s">
        <v>20468</v>
      </c>
      <c r="E58" s="85" t="s">
        <v>20463</v>
      </c>
      <c r="F58" s="86" t="s">
        <v>20473</v>
      </c>
    </row>
    <row r="59" spans="1:6" x14ac:dyDescent="0.25">
      <c r="A59" s="84">
        <v>58</v>
      </c>
      <c r="B59" s="85" t="s">
        <v>3485</v>
      </c>
      <c r="C59" s="39"/>
      <c r="D59" s="85" t="s">
        <v>20450</v>
      </c>
      <c r="E59" s="85" t="s">
        <v>20451</v>
      </c>
      <c r="F59" s="86" t="s">
        <v>20454</v>
      </c>
    </row>
    <row r="60" spans="1:6" x14ac:dyDescent="0.25">
      <c r="A60" s="84">
        <v>59</v>
      </c>
      <c r="B60" s="85" t="s">
        <v>3484</v>
      </c>
      <c r="C60" s="39"/>
      <c r="D60" s="85" t="s">
        <v>20450</v>
      </c>
      <c r="E60" s="85" t="s">
        <v>20453</v>
      </c>
      <c r="F60" s="86" t="s">
        <v>20452</v>
      </c>
    </row>
    <row r="61" spans="1:6" x14ac:dyDescent="0.25">
      <c r="A61" s="84">
        <v>60</v>
      </c>
      <c r="B61" s="85" t="s">
        <v>3483</v>
      </c>
      <c r="C61" s="39"/>
      <c r="D61" s="85" t="s">
        <v>20455</v>
      </c>
      <c r="E61" s="85" t="s">
        <v>20459</v>
      </c>
      <c r="F61" s="86" t="s">
        <v>20483</v>
      </c>
    </row>
    <row r="62" spans="1:6" x14ac:dyDescent="0.25">
      <c r="A62" s="84">
        <v>61</v>
      </c>
      <c r="B62" s="85" t="s">
        <v>3482</v>
      </c>
      <c r="C62" s="39"/>
      <c r="D62" s="85" t="s">
        <v>20450</v>
      </c>
      <c r="E62" s="85" t="s">
        <v>20451</v>
      </c>
      <c r="F62" s="86" t="s">
        <v>20452</v>
      </c>
    </row>
    <row r="63" spans="1:6" x14ac:dyDescent="0.25">
      <c r="A63" s="84">
        <v>62</v>
      </c>
      <c r="B63" s="85" t="s">
        <v>3481</v>
      </c>
      <c r="C63" s="39"/>
      <c r="D63" s="85" t="s">
        <v>20455</v>
      </c>
      <c r="E63" s="85" t="s">
        <v>20456</v>
      </c>
      <c r="F63" s="86" t="s">
        <v>20483</v>
      </c>
    </row>
    <row r="64" spans="1:6" x14ac:dyDescent="0.25">
      <c r="A64" s="84">
        <v>63</v>
      </c>
      <c r="B64" s="85" t="s">
        <v>3480</v>
      </c>
      <c r="C64" s="39"/>
      <c r="D64" s="85" t="s">
        <v>20450</v>
      </c>
      <c r="E64" s="85" t="s">
        <v>20453</v>
      </c>
      <c r="F64" s="86" t="s">
        <v>20452</v>
      </c>
    </row>
    <row r="65" spans="1:6" x14ac:dyDescent="0.25">
      <c r="A65" s="84">
        <v>64</v>
      </c>
      <c r="B65" s="85" t="s">
        <v>20667</v>
      </c>
      <c r="C65" s="39"/>
      <c r="D65" s="85" t="s">
        <v>20455</v>
      </c>
      <c r="E65" s="85" t="s">
        <v>20456</v>
      </c>
      <c r="F65" s="86" t="s">
        <v>20461</v>
      </c>
    </row>
    <row r="66" spans="1:6" x14ac:dyDescent="0.25">
      <c r="A66" s="84">
        <v>65</v>
      </c>
      <c r="B66" s="85" t="s">
        <v>3479</v>
      </c>
      <c r="C66" s="39"/>
      <c r="D66" s="85" t="s">
        <v>20450</v>
      </c>
      <c r="E66" s="85" t="s">
        <v>20453</v>
      </c>
      <c r="F66" s="86" t="s">
        <v>20454</v>
      </c>
    </row>
    <row r="67" spans="1:6" x14ac:dyDescent="0.25">
      <c r="A67" s="84">
        <v>66</v>
      </c>
      <c r="B67" s="85" t="s">
        <v>3478</v>
      </c>
      <c r="C67" s="39"/>
      <c r="D67" s="85" t="s">
        <v>20450</v>
      </c>
      <c r="E67" s="85" t="s">
        <v>20453</v>
      </c>
      <c r="F67" s="86" t="s">
        <v>20454</v>
      </c>
    </row>
    <row r="68" spans="1:6" x14ac:dyDescent="0.25">
      <c r="A68" s="84">
        <v>67</v>
      </c>
      <c r="B68" s="85" t="s">
        <v>3477</v>
      </c>
      <c r="C68" s="39"/>
      <c r="D68" s="85" t="s">
        <v>20450</v>
      </c>
      <c r="E68" s="85" t="s">
        <v>20451</v>
      </c>
      <c r="F68" s="86" t="s">
        <v>20454</v>
      </c>
    </row>
    <row r="69" spans="1:6" x14ac:dyDescent="0.25">
      <c r="A69" s="84">
        <v>68</v>
      </c>
      <c r="B69" s="85" t="s">
        <v>3476</v>
      </c>
      <c r="C69" s="39"/>
      <c r="D69" s="85" t="s">
        <v>20462</v>
      </c>
      <c r="E69" s="85" t="s">
        <v>20463</v>
      </c>
      <c r="F69" s="86" t="s">
        <v>20466</v>
      </c>
    </row>
    <row r="70" spans="1:6" x14ac:dyDescent="0.25">
      <c r="A70" s="84">
        <v>69</v>
      </c>
      <c r="B70" s="85" t="s">
        <v>3475</v>
      </c>
      <c r="C70" s="39"/>
      <c r="D70" s="85" t="s">
        <v>20455</v>
      </c>
      <c r="E70" s="85" t="s">
        <v>20459</v>
      </c>
      <c r="F70" s="86" t="s">
        <v>20461</v>
      </c>
    </row>
    <row r="71" spans="1:6" x14ac:dyDescent="0.25">
      <c r="A71" s="84">
        <v>70</v>
      </c>
      <c r="B71" s="85" t="s">
        <v>3474</v>
      </c>
      <c r="C71" s="39"/>
      <c r="D71" s="85" t="s">
        <v>20455</v>
      </c>
      <c r="E71" s="85" t="s">
        <v>20456</v>
      </c>
      <c r="F71" s="86" t="s">
        <v>20483</v>
      </c>
    </row>
    <row r="72" spans="1:6" x14ac:dyDescent="0.25">
      <c r="A72" s="84">
        <v>71</v>
      </c>
      <c r="B72" s="85" t="s">
        <v>3473</v>
      </c>
      <c r="C72" s="39"/>
      <c r="D72" s="85" t="s">
        <v>20462</v>
      </c>
      <c r="E72" s="85" t="s">
        <v>20472</v>
      </c>
      <c r="F72" s="86" t="s">
        <v>20466</v>
      </c>
    </row>
    <row r="73" spans="1:6" x14ac:dyDescent="0.25">
      <c r="A73" s="84">
        <v>72</v>
      </c>
      <c r="B73" s="85" t="s">
        <v>3472</v>
      </c>
      <c r="C73" s="39"/>
      <c r="D73" s="85" t="s">
        <v>20462</v>
      </c>
      <c r="E73" s="85" t="s">
        <v>20472</v>
      </c>
      <c r="F73" s="86" t="s">
        <v>20464</v>
      </c>
    </row>
    <row r="74" spans="1:6" x14ac:dyDescent="0.25">
      <c r="A74" s="84">
        <v>73</v>
      </c>
      <c r="B74" s="85" t="s">
        <v>3471</v>
      </c>
      <c r="C74" s="39"/>
      <c r="D74" s="85" t="s">
        <v>20468</v>
      </c>
      <c r="E74" s="85" t="s">
        <v>20463</v>
      </c>
      <c r="F74" s="86" t="s">
        <v>20476</v>
      </c>
    </row>
    <row r="75" spans="1:6" x14ac:dyDescent="0.25">
      <c r="A75" s="84">
        <v>74</v>
      </c>
      <c r="B75" s="85" t="s">
        <v>3470</v>
      </c>
      <c r="C75" s="39"/>
      <c r="D75" s="85" t="s">
        <v>20459</v>
      </c>
      <c r="E75" s="85"/>
      <c r="F75" s="86" t="s">
        <v>20469</v>
      </c>
    </row>
    <row r="76" spans="1:6" x14ac:dyDescent="0.25">
      <c r="A76" s="84">
        <v>75</v>
      </c>
      <c r="B76" s="85" t="s">
        <v>3469</v>
      </c>
      <c r="C76" s="39"/>
      <c r="D76" s="85" t="s">
        <v>20462</v>
      </c>
      <c r="E76" s="85" t="s">
        <v>20463</v>
      </c>
      <c r="F76" s="86" t="s">
        <v>20464</v>
      </c>
    </row>
    <row r="77" spans="1:6" x14ac:dyDescent="0.25">
      <c r="A77" s="84">
        <v>76</v>
      </c>
      <c r="B77" s="85" t="s">
        <v>3468</v>
      </c>
      <c r="C77" s="39"/>
      <c r="D77" s="85" t="s">
        <v>20485</v>
      </c>
      <c r="E77" s="85" t="s">
        <v>20486</v>
      </c>
      <c r="F77" s="86" t="s">
        <v>20466</v>
      </c>
    </row>
    <row r="78" spans="1:6" x14ac:dyDescent="0.25">
      <c r="A78" s="84">
        <v>77</v>
      </c>
      <c r="B78" s="85" t="s">
        <v>3467</v>
      </c>
      <c r="C78" s="39"/>
      <c r="D78" s="85" t="s">
        <v>20450</v>
      </c>
      <c r="E78" s="85" t="s">
        <v>20451</v>
      </c>
      <c r="F78" s="86" t="s">
        <v>20454</v>
      </c>
    </row>
    <row r="79" spans="1:6" x14ac:dyDescent="0.25">
      <c r="A79" s="84">
        <v>78</v>
      </c>
      <c r="B79" s="85" t="s">
        <v>3466</v>
      </c>
      <c r="C79" s="39"/>
      <c r="D79" s="85" t="s">
        <v>20462</v>
      </c>
      <c r="E79" s="85" t="s">
        <v>20463</v>
      </c>
      <c r="F79" s="86" t="s">
        <v>20466</v>
      </c>
    </row>
    <row r="80" spans="1:6" x14ac:dyDescent="0.25">
      <c r="A80" s="84">
        <v>79</v>
      </c>
      <c r="B80" s="85" t="s">
        <v>3465</v>
      </c>
      <c r="C80" s="39"/>
      <c r="D80" s="85" t="s">
        <v>20484</v>
      </c>
      <c r="E80" s="85" t="s">
        <v>20487</v>
      </c>
      <c r="F80" s="86" t="s">
        <v>20488</v>
      </c>
    </row>
    <row r="81" spans="1:7" x14ac:dyDescent="0.25">
      <c r="A81" s="84">
        <v>80</v>
      </c>
      <c r="B81" s="85" t="s">
        <v>3464</v>
      </c>
      <c r="C81" s="39"/>
      <c r="D81" s="85" t="s">
        <v>20472</v>
      </c>
      <c r="E81" s="85" t="s">
        <v>20472</v>
      </c>
      <c r="F81" s="86" t="s">
        <v>20476</v>
      </c>
    </row>
    <row r="82" spans="1:7" x14ac:dyDescent="0.25">
      <c r="A82" s="84">
        <v>81</v>
      </c>
      <c r="B82" s="85" t="s">
        <v>3463</v>
      </c>
      <c r="C82" s="39"/>
      <c r="D82" s="85" t="s">
        <v>20462</v>
      </c>
      <c r="E82" s="85" t="s">
        <v>20463</v>
      </c>
      <c r="F82" s="86" t="s">
        <v>20464</v>
      </c>
    </row>
    <row r="83" spans="1:7" x14ac:dyDescent="0.25">
      <c r="A83" s="84">
        <v>82</v>
      </c>
      <c r="B83" s="85" t="s">
        <v>3462</v>
      </c>
      <c r="C83" s="39"/>
      <c r="D83" s="85" t="s">
        <v>20450</v>
      </c>
      <c r="E83" s="85" t="s">
        <v>20451</v>
      </c>
      <c r="F83" s="86" t="s">
        <v>20452</v>
      </c>
    </row>
    <row r="84" spans="1:7" x14ac:dyDescent="0.25">
      <c r="A84" s="84">
        <v>83</v>
      </c>
      <c r="B84" s="85" t="s">
        <v>3461</v>
      </c>
      <c r="C84" s="39"/>
      <c r="D84" s="85" t="s">
        <v>20455</v>
      </c>
      <c r="E84" s="85" t="s">
        <v>20459</v>
      </c>
      <c r="F84" s="86" t="s">
        <v>20457</v>
      </c>
    </row>
    <row r="85" spans="1:7" x14ac:dyDescent="0.25">
      <c r="A85" s="84">
        <v>84</v>
      </c>
      <c r="B85" s="85" t="s">
        <v>3460</v>
      </c>
      <c r="C85" s="39"/>
      <c r="D85" s="85" t="s">
        <v>20453</v>
      </c>
      <c r="E85" s="85" t="s">
        <v>20453</v>
      </c>
      <c r="F85" s="86" t="s">
        <v>20454</v>
      </c>
    </row>
    <row r="86" spans="1:7" x14ac:dyDescent="0.25">
      <c r="A86" s="84">
        <v>85</v>
      </c>
      <c r="B86" s="85" t="s">
        <v>3459</v>
      </c>
      <c r="C86" s="39"/>
      <c r="D86" s="85" t="s">
        <v>20455</v>
      </c>
      <c r="E86" s="85" t="s">
        <v>20456</v>
      </c>
      <c r="F86" s="86" t="s">
        <v>20457</v>
      </c>
    </row>
    <row r="87" spans="1:7" x14ac:dyDescent="0.25">
      <c r="A87" s="84">
        <v>86</v>
      </c>
      <c r="B87" s="85" t="s">
        <v>3458</v>
      </c>
      <c r="C87" s="39"/>
      <c r="D87" s="85" t="s">
        <v>20456</v>
      </c>
      <c r="E87" s="85"/>
      <c r="F87" s="86" t="s">
        <v>20461</v>
      </c>
    </row>
    <row r="88" spans="1:7" x14ac:dyDescent="0.25">
      <c r="A88" s="84">
        <v>87</v>
      </c>
      <c r="B88" s="85" t="s">
        <v>3457</v>
      </c>
      <c r="C88" s="39"/>
      <c r="D88" s="85" t="s">
        <v>20471</v>
      </c>
      <c r="E88" s="85" t="s">
        <v>18804</v>
      </c>
      <c r="F88" s="86" t="s">
        <v>20452</v>
      </c>
    </row>
    <row r="89" spans="1:7" ht="15.75" thickBot="1" x14ac:dyDescent="0.3">
      <c r="A89" s="84">
        <v>88</v>
      </c>
      <c r="B89" s="85" t="s">
        <v>3456</v>
      </c>
      <c r="C89" s="37"/>
      <c r="D89" s="85" t="s">
        <v>20471</v>
      </c>
      <c r="E89" s="85" t="s">
        <v>18804</v>
      </c>
      <c r="F89" s="86" t="s">
        <v>20452</v>
      </c>
    </row>
    <row r="90" spans="1:7" x14ac:dyDescent="0.25">
      <c r="A90" s="84">
        <v>89</v>
      </c>
      <c r="B90" s="85" t="s">
        <v>3455</v>
      </c>
      <c r="C90" s="87"/>
      <c r="D90" s="85" t="s">
        <v>20455</v>
      </c>
      <c r="E90" s="85" t="s">
        <v>20459</v>
      </c>
      <c r="F90" s="86" t="s">
        <v>20483</v>
      </c>
    </row>
    <row r="91" spans="1:7" x14ac:dyDescent="0.25">
      <c r="A91" s="84">
        <v>90</v>
      </c>
      <c r="B91" s="88" t="s">
        <v>20489</v>
      </c>
      <c r="C91" s="87"/>
      <c r="D91" s="89" t="s">
        <v>20450</v>
      </c>
      <c r="E91" s="89" t="s">
        <v>20451</v>
      </c>
      <c r="F91" s="90" t="s">
        <v>20454</v>
      </c>
    </row>
    <row r="92" spans="1:7" ht="15.75" thickBot="1" x14ac:dyDescent="0.3">
      <c r="A92" s="91">
        <v>91</v>
      </c>
      <c r="B92" s="92" t="s">
        <v>20490</v>
      </c>
      <c r="C92" s="87"/>
      <c r="D92" s="93" t="s">
        <v>20450</v>
      </c>
      <c r="E92" s="93" t="s">
        <v>20453</v>
      </c>
      <c r="F92" s="94" t="s">
        <v>20474</v>
      </c>
    </row>
    <row r="93" spans="1:7" hidden="1" x14ac:dyDescent="0.25">
      <c r="A93" s="47">
        <v>89</v>
      </c>
      <c r="B93" s="46" t="s">
        <v>2545</v>
      </c>
      <c r="C93" s="46" t="s">
        <v>2011</v>
      </c>
      <c r="D93" s="46" t="s">
        <v>3267</v>
      </c>
      <c r="E93" s="46" t="s">
        <v>3268</v>
      </c>
      <c r="F93" s="46" t="s">
        <v>20491</v>
      </c>
      <c r="G93" s="46"/>
    </row>
    <row r="94" spans="1:7" hidden="1" x14ac:dyDescent="0.25">
      <c r="A94" s="47">
        <v>90</v>
      </c>
      <c r="B94" s="46" t="s">
        <v>3581</v>
      </c>
      <c r="C94" s="46" t="s">
        <v>2011</v>
      </c>
      <c r="D94" s="46" t="s">
        <v>3267</v>
      </c>
      <c r="E94" s="46" t="s">
        <v>3268</v>
      </c>
      <c r="F94" s="46" t="s">
        <v>20491</v>
      </c>
      <c r="G94" s="46"/>
    </row>
    <row r="95" spans="1:7" hidden="1" x14ac:dyDescent="0.25">
      <c r="A95" s="47">
        <v>91</v>
      </c>
      <c r="B95" s="46" t="s">
        <v>2695</v>
      </c>
      <c r="C95" s="46" t="s">
        <v>2011</v>
      </c>
      <c r="D95" s="46" t="s">
        <v>3267</v>
      </c>
      <c r="E95" s="46" t="s">
        <v>3268</v>
      </c>
      <c r="F95" s="46" t="s">
        <v>20491</v>
      </c>
      <c r="G95" s="46"/>
    </row>
    <row r="96" spans="1:7" hidden="1" x14ac:dyDescent="0.25">
      <c r="A96" s="47">
        <v>92</v>
      </c>
      <c r="B96" s="46" t="s">
        <v>2105</v>
      </c>
      <c r="C96" s="46" t="s">
        <v>2011</v>
      </c>
      <c r="D96" s="46" t="s">
        <v>3267</v>
      </c>
      <c r="E96" s="46" t="s">
        <v>3268</v>
      </c>
      <c r="F96" s="46" t="s">
        <v>20491</v>
      </c>
      <c r="G96" s="46"/>
    </row>
    <row r="97" spans="1:7" hidden="1" x14ac:dyDescent="0.25">
      <c r="A97" s="47">
        <v>93</v>
      </c>
      <c r="B97" s="46" t="s">
        <v>2469</v>
      </c>
      <c r="C97" s="46" t="s">
        <v>2011</v>
      </c>
      <c r="D97" s="46" t="s">
        <v>3267</v>
      </c>
      <c r="E97" s="46" t="s">
        <v>3268</v>
      </c>
      <c r="F97" s="46" t="s">
        <v>20491</v>
      </c>
      <c r="G97" s="46"/>
    </row>
    <row r="98" spans="1:7" hidden="1" x14ac:dyDescent="0.25">
      <c r="A98" s="47">
        <v>94</v>
      </c>
      <c r="B98" s="46" t="s">
        <v>3252</v>
      </c>
      <c r="C98" s="46" t="s">
        <v>3022</v>
      </c>
      <c r="D98" s="46" t="s">
        <v>18803</v>
      </c>
      <c r="E98" s="46" t="s">
        <v>18804</v>
      </c>
      <c r="F98" s="46" t="s">
        <v>20465</v>
      </c>
      <c r="G98" s="46"/>
    </row>
    <row r="99" spans="1:7" hidden="1" x14ac:dyDescent="0.25">
      <c r="A99" s="47">
        <v>95</v>
      </c>
      <c r="B99" s="46" t="s">
        <v>3331</v>
      </c>
      <c r="C99" s="46" t="s">
        <v>3022</v>
      </c>
      <c r="D99" s="46" t="s">
        <v>18803</v>
      </c>
      <c r="E99" s="46" t="s">
        <v>18804</v>
      </c>
      <c r="F99" s="46" t="s">
        <v>20465</v>
      </c>
      <c r="G99" s="46"/>
    </row>
    <row r="100" spans="1:7" hidden="1" x14ac:dyDescent="0.25">
      <c r="A100" s="47">
        <v>96</v>
      </c>
      <c r="B100" s="46" t="s">
        <v>3352</v>
      </c>
      <c r="C100" s="46" t="s">
        <v>3022</v>
      </c>
      <c r="D100" s="46" t="s">
        <v>18803</v>
      </c>
      <c r="E100" s="46" t="s">
        <v>18804</v>
      </c>
      <c r="F100" s="46" t="s">
        <v>20465</v>
      </c>
      <c r="G100" s="46"/>
    </row>
    <row r="101" spans="1:7" hidden="1" x14ac:dyDescent="0.25">
      <c r="A101" s="47">
        <v>97</v>
      </c>
      <c r="B101" s="46" t="s">
        <v>3120</v>
      </c>
      <c r="C101" s="46" t="s">
        <v>3022</v>
      </c>
      <c r="D101" s="46" t="s">
        <v>18803</v>
      </c>
      <c r="E101" s="46" t="s">
        <v>18804</v>
      </c>
      <c r="F101" s="46" t="s">
        <v>20465</v>
      </c>
      <c r="G101" s="46"/>
    </row>
    <row r="102" spans="1:7" hidden="1" x14ac:dyDescent="0.25">
      <c r="A102" s="47">
        <v>98</v>
      </c>
      <c r="B102" s="46" t="s">
        <v>3149</v>
      </c>
      <c r="C102" s="46" t="s">
        <v>3022</v>
      </c>
      <c r="D102" s="46" t="s">
        <v>18803</v>
      </c>
      <c r="E102" s="46" t="s">
        <v>18804</v>
      </c>
      <c r="F102" s="46" t="s">
        <v>20465</v>
      </c>
      <c r="G102" s="46"/>
    </row>
    <row r="103" spans="1:7" hidden="1" x14ac:dyDescent="0.25">
      <c r="A103" s="47">
        <v>99</v>
      </c>
      <c r="B103" s="46" t="s">
        <v>3188</v>
      </c>
      <c r="C103" s="46" t="s">
        <v>3022</v>
      </c>
      <c r="D103" s="46" t="s">
        <v>18803</v>
      </c>
      <c r="E103" s="46" t="s">
        <v>18804</v>
      </c>
      <c r="F103" s="46" t="s">
        <v>20465</v>
      </c>
      <c r="G103" s="46"/>
    </row>
    <row r="104" spans="1:7" hidden="1" x14ac:dyDescent="0.25">
      <c r="A104" s="47">
        <v>100</v>
      </c>
      <c r="B104" s="46" t="s">
        <v>3385</v>
      </c>
      <c r="C104" s="46" t="s">
        <v>3022</v>
      </c>
      <c r="D104" s="46" t="s">
        <v>18803</v>
      </c>
      <c r="E104" s="46" t="s">
        <v>18804</v>
      </c>
      <c r="F104" s="46" t="s">
        <v>20465</v>
      </c>
      <c r="G104" s="46"/>
    </row>
    <row r="105" spans="1:7" hidden="1" x14ac:dyDescent="0.25">
      <c r="A105" s="47">
        <v>101</v>
      </c>
      <c r="B105" s="46" t="s">
        <v>2297</v>
      </c>
      <c r="C105" s="46" t="s">
        <v>2011</v>
      </c>
      <c r="D105" s="46" t="s">
        <v>3267</v>
      </c>
      <c r="E105" s="46" t="s">
        <v>3268</v>
      </c>
      <c r="F105" s="46" t="s">
        <v>20491</v>
      </c>
      <c r="G105" s="46"/>
    </row>
    <row r="106" spans="1:7" hidden="1" x14ac:dyDescent="0.25">
      <c r="A106" s="47">
        <v>102</v>
      </c>
      <c r="B106" s="46" t="s">
        <v>3020</v>
      </c>
      <c r="C106" s="46" t="s">
        <v>3022</v>
      </c>
      <c r="D106" s="46" t="s">
        <v>18803</v>
      </c>
      <c r="E106" s="46" t="s">
        <v>18804</v>
      </c>
      <c r="F106" s="46" t="s">
        <v>20465</v>
      </c>
      <c r="G106" s="46"/>
    </row>
    <row r="107" spans="1:7" hidden="1" x14ac:dyDescent="0.25">
      <c r="A107" s="47">
        <v>103</v>
      </c>
      <c r="B107" s="46" t="s">
        <v>77</v>
      </c>
      <c r="C107" s="46" t="s">
        <v>3022</v>
      </c>
      <c r="D107" s="46" t="s">
        <v>18803</v>
      </c>
      <c r="E107" s="46" t="s">
        <v>18804</v>
      </c>
      <c r="F107" s="46" t="s">
        <v>20465</v>
      </c>
      <c r="G107" s="46"/>
    </row>
    <row r="108" spans="1:7" hidden="1" x14ac:dyDescent="0.25">
      <c r="A108" s="47">
        <v>104</v>
      </c>
      <c r="B108" s="46" t="s">
        <v>3372</v>
      </c>
      <c r="C108" s="46" t="s">
        <v>3022</v>
      </c>
      <c r="D108" s="46" t="s">
        <v>18803</v>
      </c>
      <c r="E108" s="46" t="s">
        <v>18804</v>
      </c>
      <c r="F108" s="46" t="s">
        <v>20465</v>
      </c>
      <c r="G108" s="46"/>
    </row>
    <row r="109" spans="1:7" hidden="1" x14ac:dyDescent="0.25">
      <c r="A109" s="47">
        <v>105</v>
      </c>
      <c r="B109" s="46" t="s">
        <v>3247</v>
      </c>
      <c r="C109" s="46" t="s">
        <v>3022</v>
      </c>
      <c r="D109" s="46" t="s">
        <v>18803</v>
      </c>
      <c r="E109" s="46" t="s">
        <v>18804</v>
      </c>
      <c r="F109" s="46" t="s">
        <v>20465</v>
      </c>
      <c r="G109" s="46"/>
    </row>
    <row r="110" spans="1:7" hidden="1" x14ac:dyDescent="0.25">
      <c r="A110" s="47">
        <v>106</v>
      </c>
      <c r="B110" s="46" t="s">
        <v>3383</v>
      </c>
      <c r="C110" s="46" t="s">
        <v>3022</v>
      </c>
      <c r="D110" s="46" t="s">
        <v>18803</v>
      </c>
      <c r="E110" s="46" t="s">
        <v>18804</v>
      </c>
      <c r="F110" s="46" t="s">
        <v>20465</v>
      </c>
      <c r="G110" s="46"/>
    </row>
    <row r="111" spans="1:7" hidden="1" x14ac:dyDescent="0.25">
      <c r="A111" s="47">
        <v>107</v>
      </c>
      <c r="B111" s="46" t="s">
        <v>3132</v>
      </c>
      <c r="C111" s="46" t="s">
        <v>3022</v>
      </c>
      <c r="D111" s="46" t="s">
        <v>18803</v>
      </c>
      <c r="E111" s="46" t="s">
        <v>18804</v>
      </c>
      <c r="F111" s="46" t="s">
        <v>20465</v>
      </c>
      <c r="G111" s="46"/>
    </row>
    <row r="112" spans="1:7" hidden="1" x14ac:dyDescent="0.25">
      <c r="A112" s="47">
        <v>108</v>
      </c>
      <c r="B112" s="46" t="s">
        <v>3127</v>
      </c>
      <c r="C112" s="46" t="s">
        <v>3022</v>
      </c>
      <c r="D112" s="46" t="s">
        <v>18803</v>
      </c>
      <c r="E112" s="46" t="s">
        <v>18804</v>
      </c>
      <c r="F112" s="46" t="s">
        <v>20465</v>
      </c>
      <c r="G112" s="46"/>
    </row>
    <row r="113" spans="1:7" hidden="1" x14ac:dyDescent="0.25">
      <c r="A113" s="47">
        <v>109</v>
      </c>
      <c r="B113" s="46" t="s">
        <v>3393</v>
      </c>
      <c r="C113" s="46" t="s">
        <v>3022</v>
      </c>
      <c r="D113" s="46" t="s">
        <v>18803</v>
      </c>
      <c r="E113" s="46" t="s">
        <v>18804</v>
      </c>
      <c r="F113" s="46" t="s">
        <v>20465</v>
      </c>
      <c r="G113" s="46"/>
    </row>
    <row r="114" spans="1:7" hidden="1" x14ac:dyDescent="0.25">
      <c r="A114" s="47">
        <v>110</v>
      </c>
      <c r="B114" s="46" t="s">
        <v>3027</v>
      </c>
      <c r="C114" s="46" t="s">
        <v>3022</v>
      </c>
      <c r="D114" s="46" t="s">
        <v>18803</v>
      </c>
      <c r="E114" s="46" t="s">
        <v>18804</v>
      </c>
      <c r="F114" s="46" t="s">
        <v>20465</v>
      </c>
      <c r="G114" s="46"/>
    </row>
    <row r="115" spans="1:7" hidden="1" x14ac:dyDescent="0.25">
      <c r="A115" s="47">
        <v>111</v>
      </c>
      <c r="B115" s="46" t="s">
        <v>3260</v>
      </c>
      <c r="C115" s="46" t="s">
        <v>3022</v>
      </c>
      <c r="D115" s="46" t="s">
        <v>18803</v>
      </c>
      <c r="E115" s="46" t="s">
        <v>18804</v>
      </c>
      <c r="F115" s="46" t="s">
        <v>20465</v>
      </c>
      <c r="G115" s="46"/>
    </row>
    <row r="116" spans="1:7" hidden="1" x14ac:dyDescent="0.25">
      <c r="A116" s="47">
        <v>112</v>
      </c>
      <c r="B116" s="46" t="s">
        <v>3353</v>
      </c>
      <c r="C116" s="46" t="s">
        <v>3022</v>
      </c>
      <c r="D116" s="46" t="s">
        <v>18803</v>
      </c>
      <c r="E116" s="46" t="s">
        <v>18804</v>
      </c>
      <c r="F116" s="46" t="s">
        <v>20465</v>
      </c>
      <c r="G116" s="46"/>
    </row>
    <row r="117" spans="1:7" hidden="1" x14ac:dyDescent="0.25">
      <c r="A117" s="47">
        <v>113</v>
      </c>
      <c r="B117" s="46" t="s">
        <v>3357</v>
      </c>
      <c r="C117" s="46" t="s">
        <v>3022</v>
      </c>
      <c r="D117" s="46" t="s">
        <v>18803</v>
      </c>
      <c r="E117" s="46" t="s">
        <v>18804</v>
      </c>
      <c r="F117" s="46" t="s">
        <v>20465</v>
      </c>
      <c r="G117" s="46"/>
    </row>
    <row r="118" spans="1:7" hidden="1" x14ac:dyDescent="0.25">
      <c r="A118" s="47">
        <v>114</v>
      </c>
      <c r="B118" s="46" t="s">
        <v>3446</v>
      </c>
      <c r="C118" s="46" t="s">
        <v>3022</v>
      </c>
      <c r="D118" s="46" t="s">
        <v>18803</v>
      </c>
      <c r="E118" s="46" t="s">
        <v>18804</v>
      </c>
      <c r="F118" s="46" t="s">
        <v>20465</v>
      </c>
      <c r="G118" s="46"/>
    </row>
    <row r="119" spans="1:7" hidden="1" x14ac:dyDescent="0.25">
      <c r="A119" s="47">
        <v>115</v>
      </c>
      <c r="B119" s="46" t="s">
        <v>3344</v>
      </c>
      <c r="C119" s="46" t="s">
        <v>3022</v>
      </c>
      <c r="D119" s="46" t="s">
        <v>18803</v>
      </c>
      <c r="E119" s="46" t="s">
        <v>18804</v>
      </c>
      <c r="F119" s="46" t="s">
        <v>20460</v>
      </c>
      <c r="G119" s="46"/>
    </row>
    <row r="120" spans="1:7" hidden="1" x14ac:dyDescent="0.25">
      <c r="A120" s="47">
        <v>116</v>
      </c>
      <c r="B120" s="46" t="s">
        <v>3402</v>
      </c>
      <c r="C120" s="46" t="s">
        <v>3022</v>
      </c>
      <c r="D120" s="46" t="s">
        <v>18803</v>
      </c>
      <c r="E120" s="46" t="s">
        <v>18804</v>
      </c>
      <c r="F120" s="46" t="s">
        <v>20460</v>
      </c>
      <c r="G120" s="46"/>
    </row>
    <row r="121" spans="1:7" hidden="1" x14ac:dyDescent="0.25">
      <c r="A121" s="47">
        <v>117</v>
      </c>
      <c r="B121" s="46" t="s">
        <v>3085</v>
      </c>
      <c r="C121" s="46" t="s">
        <v>3022</v>
      </c>
      <c r="D121" s="46" t="s">
        <v>18803</v>
      </c>
      <c r="E121" s="46" t="s">
        <v>18804</v>
      </c>
      <c r="F121" s="46" t="s">
        <v>20460</v>
      </c>
      <c r="G121" s="46"/>
    </row>
    <row r="122" spans="1:7" hidden="1" x14ac:dyDescent="0.25">
      <c r="A122" s="47">
        <v>118</v>
      </c>
      <c r="B122" s="46" t="s">
        <v>3355</v>
      </c>
      <c r="C122" s="46" t="s">
        <v>3022</v>
      </c>
      <c r="D122" s="46" t="s">
        <v>18803</v>
      </c>
      <c r="E122" s="46" t="s">
        <v>18804</v>
      </c>
      <c r="F122" s="46" t="s">
        <v>20460</v>
      </c>
      <c r="G122" s="46"/>
    </row>
    <row r="123" spans="1:7" hidden="1" x14ac:dyDescent="0.25">
      <c r="A123" s="47">
        <v>119</v>
      </c>
      <c r="B123" s="46" t="s">
        <v>3343</v>
      </c>
      <c r="C123" s="46" t="s">
        <v>3022</v>
      </c>
      <c r="D123" s="46" t="s">
        <v>18803</v>
      </c>
      <c r="E123" s="46" t="s">
        <v>18804</v>
      </c>
      <c r="F123" s="46" t="s">
        <v>20460</v>
      </c>
      <c r="G123" s="46"/>
    </row>
    <row r="124" spans="1:7" hidden="1" x14ac:dyDescent="0.25">
      <c r="A124" s="47">
        <v>120</v>
      </c>
      <c r="B124" s="46" t="s">
        <v>3313</v>
      </c>
      <c r="C124" s="46" t="s">
        <v>3022</v>
      </c>
      <c r="D124" s="46" t="s">
        <v>18803</v>
      </c>
      <c r="E124" s="46" t="s">
        <v>18804</v>
      </c>
      <c r="F124" s="46" t="s">
        <v>20460</v>
      </c>
      <c r="G124" s="46"/>
    </row>
    <row r="125" spans="1:7" hidden="1" x14ac:dyDescent="0.25">
      <c r="A125" s="47">
        <v>121</v>
      </c>
      <c r="B125" s="46" t="s">
        <v>3416</v>
      </c>
      <c r="C125" s="46" t="s">
        <v>3022</v>
      </c>
      <c r="D125" s="46" t="s">
        <v>18803</v>
      </c>
      <c r="E125" s="46" t="s">
        <v>18804</v>
      </c>
      <c r="F125" s="46" t="s">
        <v>20460</v>
      </c>
      <c r="G125" s="46"/>
    </row>
    <row r="126" spans="1:7" hidden="1" x14ac:dyDescent="0.25">
      <c r="A126" s="47">
        <v>122</v>
      </c>
      <c r="B126" s="46" t="s">
        <v>3198</v>
      </c>
      <c r="C126" s="46" t="s">
        <v>3022</v>
      </c>
      <c r="D126" s="46" t="s">
        <v>18803</v>
      </c>
      <c r="E126" s="46" t="s">
        <v>18804</v>
      </c>
      <c r="F126" s="46" t="s">
        <v>20460</v>
      </c>
      <c r="G126" s="46"/>
    </row>
    <row r="127" spans="1:7" hidden="1" x14ac:dyDescent="0.25">
      <c r="A127" s="47">
        <v>123</v>
      </c>
      <c r="B127" s="46" t="s">
        <v>3219</v>
      </c>
      <c r="C127" s="46" t="s">
        <v>3022</v>
      </c>
      <c r="D127" s="46" t="s">
        <v>18803</v>
      </c>
      <c r="E127" s="46" t="s">
        <v>18804</v>
      </c>
      <c r="F127" s="46" t="s">
        <v>20460</v>
      </c>
      <c r="G127" s="46"/>
    </row>
    <row r="128" spans="1:7" hidden="1" x14ac:dyDescent="0.25">
      <c r="A128" s="47">
        <v>124</v>
      </c>
      <c r="B128" s="46" t="s">
        <v>3350</v>
      </c>
      <c r="C128" s="46" t="s">
        <v>3022</v>
      </c>
      <c r="D128" s="46" t="s">
        <v>18803</v>
      </c>
      <c r="E128" s="46" t="s">
        <v>18804</v>
      </c>
      <c r="F128" s="46" t="s">
        <v>20460</v>
      </c>
      <c r="G128" s="46"/>
    </row>
    <row r="129" spans="1:7" hidden="1" x14ac:dyDescent="0.25">
      <c r="A129" s="47">
        <v>125</v>
      </c>
      <c r="B129" s="46" t="s">
        <v>3432</v>
      </c>
      <c r="C129" s="46" t="s">
        <v>3022</v>
      </c>
      <c r="D129" s="46" t="s">
        <v>18803</v>
      </c>
      <c r="E129" s="46" t="s">
        <v>18804</v>
      </c>
      <c r="F129" s="46" t="s">
        <v>20460</v>
      </c>
      <c r="G129" s="46"/>
    </row>
    <row r="130" spans="1:7" hidden="1" x14ac:dyDescent="0.25">
      <c r="A130" s="47">
        <v>126</v>
      </c>
      <c r="B130" s="46" t="s">
        <v>3374</v>
      </c>
      <c r="C130" s="46" t="s">
        <v>3022</v>
      </c>
      <c r="D130" s="46" t="s">
        <v>18803</v>
      </c>
      <c r="E130" s="46" t="s">
        <v>18804</v>
      </c>
      <c r="F130" s="46" t="s">
        <v>20460</v>
      </c>
      <c r="G130" s="46"/>
    </row>
    <row r="131" spans="1:7" hidden="1" x14ac:dyDescent="0.25">
      <c r="A131" s="47">
        <v>127</v>
      </c>
      <c r="B131" s="46" t="s">
        <v>3296</v>
      </c>
      <c r="C131" s="46" t="s">
        <v>3022</v>
      </c>
      <c r="D131" s="46" t="s">
        <v>18803</v>
      </c>
      <c r="E131" s="46" t="s">
        <v>18804</v>
      </c>
      <c r="F131" s="46" t="s">
        <v>20460</v>
      </c>
      <c r="G131" s="46"/>
    </row>
    <row r="132" spans="1:7" hidden="1" x14ac:dyDescent="0.25">
      <c r="A132" s="47">
        <v>128</v>
      </c>
      <c r="B132" s="46" t="s">
        <v>3056</v>
      </c>
      <c r="C132" s="46" t="s">
        <v>3022</v>
      </c>
      <c r="D132" s="46" t="s">
        <v>18803</v>
      </c>
      <c r="E132" s="46" t="s">
        <v>18804</v>
      </c>
      <c r="F132" s="46" t="s">
        <v>20460</v>
      </c>
      <c r="G132" s="46"/>
    </row>
    <row r="133" spans="1:7" hidden="1" x14ac:dyDescent="0.25">
      <c r="A133" s="47">
        <v>129</v>
      </c>
      <c r="B133" s="46" t="s">
        <v>3422</v>
      </c>
      <c r="C133" s="46" t="s">
        <v>3022</v>
      </c>
      <c r="D133" s="46" t="s">
        <v>18803</v>
      </c>
      <c r="E133" s="46" t="s">
        <v>18804</v>
      </c>
      <c r="F133" s="46" t="s">
        <v>20460</v>
      </c>
      <c r="G133" s="46"/>
    </row>
    <row r="134" spans="1:7" hidden="1" x14ac:dyDescent="0.25">
      <c r="A134" s="47">
        <v>130</v>
      </c>
      <c r="B134" s="46" t="s">
        <v>3276</v>
      </c>
      <c r="C134" s="46" t="s">
        <v>3022</v>
      </c>
      <c r="D134" s="46" t="s">
        <v>18803</v>
      </c>
      <c r="E134" s="46" t="s">
        <v>18804</v>
      </c>
      <c r="F134" s="46" t="s">
        <v>20460</v>
      </c>
      <c r="G134" s="46"/>
    </row>
    <row r="135" spans="1:7" hidden="1" x14ac:dyDescent="0.25">
      <c r="A135" s="47">
        <v>131</v>
      </c>
      <c r="B135" s="46" t="s">
        <v>3160</v>
      </c>
      <c r="C135" s="46" t="s">
        <v>3022</v>
      </c>
      <c r="D135" s="46" t="s">
        <v>18803</v>
      </c>
      <c r="E135" s="46" t="s">
        <v>18804</v>
      </c>
      <c r="F135" s="46" t="s">
        <v>20460</v>
      </c>
      <c r="G135" s="46"/>
    </row>
    <row r="136" spans="1:7" hidden="1" x14ac:dyDescent="0.25">
      <c r="A136" s="47">
        <v>132</v>
      </c>
      <c r="B136" s="46" t="s">
        <v>3136</v>
      </c>
      <c r="C136" s="46" t="s">
        <v>3022</v>
      </c>
      <c r="D136" s="46" t="s">
        <v>18803</v>
      </c>
      <c r="E136" s="46" t="s">
        <v>18804</v>
      </c>
      <c r="F136" s="46" t="s">
        <v>20460</v>
      </c>
      <c r="G136" s="46"/>
    </row>
    <row r="137" spans="1:7" hidden="1" x14ac:dyDescent="0.25">
      <c r="A137" s="47">
        <v>133</v>
      </c>
      <c r="B137" s="46" t="s">
        <v>3386</v>
      </c>
      <c r="C137" s="46" t="s">
        <v>3022</v>
      </c>
      <c r="D137" s="46" t="s">
        <v>18803</v>
      </c>
      <c r="E137" s="46" t="s">
        <v>18804</v>
      </c>
      <c r="F137" s="46" t="s">
        <v>20460</v>
      </c>
      <c r="G137" s="46"/>
    </row>
    <row r="138" spans="1:7" hidden="1" x14ac:dyDescent="0.25">
      <c r="A138" s="47">
        <v>134</v>
      </c>
      <c r="B138" s="46" t="s">
        <v>3217</v>
      </c>
      <c r="C138" s="46" t="s">
        <v>3022</v>
      </c>
      <c r="D138" s="46" t="s">
        <v>18803</v>
      </c>
      <c r="E138" s="46" t="s">
        <v>18804</v>
      </c>
      <c r="F138" s="46" t="s">
        <v>20460</v>
      </c>
      <c r="G138" s="46"/>
    </row>
    <row r="139" spans="1:7" hidden="1" x14ac:dyDescent="0.25">
      <c r="A139" s="47">
        <v>135</v>
      </c>
      <c r="B139" s="46" t="s">
        <v>3025</v>
      </c>
      <c r="C139" s="46" t="s">
        <v>3022</v>
      </c>
      <c r="D139" s="46" t="s">
        <v>18803</v>
      </c>
      <c r="E139" s="46" t="s">
        <v>18804</v>
      </c>
      <c r="F139" s="46" t="s">
        <v>20460</v>
      </c>
      <c r="G139" s="46"/>
    </row>
    <row r="140" spans="1:7" hidden="1" x14ac:dyDescent="0.25">
      <c r="A140" s="47">
        <v>136</v>
      </c>
      <c r="B140" s="46" t="s">
        <v>3288</v>
      </c>
      <c r="C140" s="46" t="s">
        <v>3022</v>
      </c>
      <c r="D140" s="46" t="s">
        <v>18803</v>
      </c>
      <c r="E140" s="46" t="s">
        <v>18804</v>
      </c>
      <c r="F140" s="46" t="s">
        <v>20460</v>
      </c>
      <c r="G140" s="46"/>
    </row>
    <row r="141" spans="1:7" hidden="1" x14ac:dyDescent="0.25">
      <c r="A141" s="47">
        <v>137</v>
      </c>
      <c r="B141" s="46" t="s">
        <v>3348</v>
      </c>
      <c r="C141" s="46" t="s">
        <v>3022</v>
      </c>
      <c r="D141" s="46" t="s">
        <v>18803</v>
      </c>
      <c r="E141" s="46" t="s">
        <v>18804</v>
      </c>
      <c r="F141" s="46" t="s">
        <v>20460</v>
      </c>
      <c r="G141" s="46"/>
    </row>
    <row r="142" spans="1:7" hidden="1" x14ac:dyDescent="0.25">
      <c r="A142" s="47">
        <v>138</v>
      </c>
      <c r="B142" s="46" t="s">
        <v>3324</v>
      </c>
      <c r="C142" s="46" t="s">
        <v>3022</v>
      </c>
      <c r="D142" s="46" t="s">
        <v>18803</v>
      </c>
      <c r="E142" s="46" t="s">
        <v>18804</v>
      </c>
      <c r="F142" s="46" t="s">
        <v>20460</v>
      </c>
      <c r="G142" s="46"/>
    </row>
    <row r="143" spans="1:7" hidden="1" x14ac:dyDescent="0.25">
      <c r="A143" s="47">
        <v>139</v>
      </c>
      <c r="B143" s="46" t="s">
        <v>3066</v>
      </c>
      <c r="C143" s="46" t="s">
        <v>3022</v>
      </c>
      <c r="D143" s="46" t="s">
        <v>18803</v>
      </c>
      <c r="E143" s="46" t="s">
        <v>18804</v>
      </c>
      <c r="F143" s="46" t="s">
        <v>20460</v>
      </c>
      <c r="G143" s="46"/>
    </row>
    <row r="144" spans="1:7" hidden="1" x14ac:dyDescent="0.25">
      <c r="A144" s="47">
        <v>140</v>
      </c>
      <c r="B144" s="46" t="s">
        <v>3281</v>
      </c>
      <c r="C144" s="46" t="s">
        <v>3022</v>
      </c>
      <c r="D144" s="46" t="s">
        <v>18803</v>
      </c>
      <c r="E144" s="46" t="s">
        <v>18804</v>
      </c>
      <c r="F144" s="46" t="s">
        <v>20460</v>
      </c>
      <c r="G144" s="46"/>
    </row>
    <row r="145" spans="1:7" hidden="1" x14ac:dyDescent="0.25">
      <c r="A145" s="47">
        <v>141</v>
      </c>
      <c r="B145" s="46" t="s">
        <v>3077</v>
      </c>
      <c r="C145" s="46" t="s">
        <v>3022</v>
      </c>
      <c r="D145" s="46" t="s">
        <v>18803</v>
      </c>
      <c r="E145" s="46" t="s">
        <v>18804</v>
      </c>
      <c r="F145" s="46" t="s">
        <v>20460</v>
      </c>
      <c r="G145" s="46"/>
    </row>
    <row r="146" spans="1:7" hidden="1" x14ac:dyDescent="0.25">
      <c r="A146" s="47">
        <v>142</v>
      </c>
      <c r="B146" s="46" t="s">
        <v>3379</v>
      </c>
      <c r="C146" s="46" t="s">
        <v>3022</v>
      </c>
      <c r="D146" s="46" t="s">
        <v>18803</v>
      </c>
      <c r="E146" s="46" t="s">
        <v>18804</v>
      </c>
      <c r="F146" s="46" t="s">
        <v>20460</v>
      </c>
      <c r="G146" s="46"/>
    </row>
    <row r="147" spans="1:7" hidden="1" x14ac:dyDescent="0.25">
      <c r="A147" s="47">
        <v>143</v>
      </c>
      <c r="B147" s="46" t="s">
        <v>3269</v>
      </c>
      <c r="C147" s="46" t="s">
        <v>3022</v>
      </c>
      <c r="D147" s="46" t="s">
        <v>18803</v>
      </c>
      <c r="E147" s="46" t="s">
        <v>18804</v>
      </c>
      <c r="F147" s="46" t="s">
        <v>20460</v>
      </c>
      <c r="G147" s="46"/>
    </row>
    <row r="148" spans="1:7" hidden="1" x14ac:dyDescent="0.25">
      <c r="A148" s="47">
        <v>144</v>
      </c>
      <c r="B148" s="46" t="s">
        <v>3318</v>
      </c>
      <c r="C148" s="46" t="s">
        <v>3022</v>
      </c>
      <c r="D148" s="46" t="s">
        <v>18803</v>
      </c>
      <c r="E148" s="46" t="s">
        <v>18804</v>
      </c>
      <c r="F148" s="46" t="s">
        <v>20460</v>
      </c>
      <c r="G148" s="46"/>
    </row>
    <row r="149" spans="1:7" hidden="1" x14ac:dyDescent="0.25">
      <c r="A149" s="47">
        <v>145</v>
      </c>
      <c r="B149" s="46" t="s">
        <v>3274</v>
      </c>
      <c r="C149" s="46" t="s">
        <v>3022</v>
      </c>
      <c r="D149" s="46" t="s">
        <v>18803</v>
      </c>
      <c r="E149" s="46" t="s">
        <v>18804</v>
      </c>
      <c r="F149" s="46" t="s">
        <v>20460</v>
      </c>
      <c r="G149" s="46"/>
    </row>
    <row r="150" spans="1:7" hidden="1" x14ac:dyDescent="0.25">
      <c r="A150" s="47">
        <v>146</v>
      </c>
      <c r="B150" s="46" t="s">
        <v>3306</v>
      </c>
      <c r="C150" s="46" t="s">
        <v>3022</v>
      </c>
      <c r="D150" s="46" t="s">
        <v>18803</v>
      </c>
      <c r="E150" s="46" t="s">
        <v>18804</v>
      </c>
      <c r="F150" s="46" t="s">
        <v>20465</v>
      </c>
      <c r="G150" s="46"/>
    </row>
    <row r="151" spans="1:7" hidden="1" x14ac:dyDescent="0.25">
      <c r="A151" s="47">
        <v>147</v>
      </c>
      <c r="B151" s="46" t="s">
        <v>3122</v>
      </c>
      <c r="C151" s="46" t="s">
        <v>3022</v>
      </c>
      <c r="D151" s="46" t="s">
        <v>18803</v>
      </c>
      <c r="E151" s="46" t="s">
        <v>18804</v>
      </c>
      <c r="F151" s="46" t="s">
        <v>20465</v>
      </c>
      <c r="G151" s="46"/>
    </row>
    <row r="152" spans="1:7" hidden="1" x14ac:dyDescent="0.25">
      <c r="A152" s="47">
        <v>148</v>
      </c>
      <c r="B152" s="46" t="s">
        <v>2961</v>
      </c>
      <c r="C152" s="46" t="s">
        <v>2011</v>
      </c>
      <c r="D152" s="46" t="s">
        <v>3267</v>
      </c>
      <c r="E152" s="46" t="s">
        <v>3268</v>
      </c>
      <c r="F152" s="46" t="s">
        <v>20491</v>
      </c>
      <c r="G152" s="46"/>
    </row>
    <row r="153" spans="1:7" hidden="1" x14ac:dyDescent="0.25">
      <c r="A153" s="47">
        <v>149</v>
      </c>
      <c r="B153" s="46" t="s">
        <v>3299</v>
      </c>
      <c r="C153" s="46" t="s">
        <v>3022</v>
      </c>
      <c r="D153" s="46" t="s">
        <v>18803</v>
      </c>
      <c r="E153" s="46" t="s">
        <v>18804</v>
      </c>
      <c r="F153" s="46" t="s">
        <v>20465</v>
      </c>
      <c r="G153" s="46"/>
    </row>
    <row r="154" spans="1:7" hidden="1" x14ac:dyDescent="0.25">
      <c r="A154" s="47">
        <v>150</v>
      </c>
      <c r="B154" s="46" t="s">
        <v>2918</v>
      </c>
      <c r="C154" s="46" t="s">
        <v>2011</v>
      </c>
      <c r="D154" s="46" t="s">
        <v>3267</v>
      </c>
      <c r="E154" s="46" t="s">
        <v>3268</v>
      </c>
      <c r="F154" s="46" t="s">
        <v>20491</v>
      </c>
      <c r="G154" s="46"/>
    </row>
    <row r="155" spans="1:7" hidden="1" x14ac:dyDescent="0.25">
      <c r="A155" s="47">
        <v>151</v>
      </c>
      <c r="B155" s="46" t="s">
        <v>2647</v>
      </c>
      <c r="C155" s="46" t="s">
        <v>2011</v>
      </c>
      <c r="D155" s="46" t="s">
        <v>3267</v>
      </c>
      <c r="E155" s="46" t="s">
        <v>3268</v>
      </c>
      <c r="F155" s="46" t="s">
        <v>20491</v>
      </c>
      <c r="G155" s="46"/>
    </row>
    <row r="156" spans="1:7" hidden="1" x14ac:dyDescent="0.25">
      <c r="A156" s="47">
        <v>152</v>
      </c>
      <c r="B156" s="46" t="s">
        <v>3221</v>
      </c>
      <c r="C156" s="46" t="s">
        <v>3022</v>
      </c>
      <c r="D156" s="46" t="s">
        <v>18803</v>
      </c>
      <c r="E156" s="46" t="s">
        <v>18804</v>
      </c>
      <c r="F156" s="46" t="s">
        <v>20465</v>
      </c>
      <c r="G156" s="46"/>
    </row>
    <row r="157" spans="1:7" hidden="1" x14ac:dyDescent="0.25">
      <c r="A157" s="47">
        <v>153</v>
      </c>
      <c r="B157" s="46" t="s">
        <v>3240</v>
      </c>
      <c r="C157" s="46" t="s">
        <v>3022</v>
      </c>
      <c r="D157" s="46" t="s">
        <v>18803</v>
      </c>
      <c r="E157" s="46" t="s">
        <v>18804</v>
      </c>
      <c r="F157" s="46" t="s">
        <v>20465</v>
      </c>
      <c r="G157" s="46"/>
    </row>
    <row r="158" spans="1:7" hidden="1" x14ac:dyDescent="0.25">
      <c r="A158" s="47">
        <v>154</v>
      </c>
      <c r="B158" s="46" t="s">
        <v>3582</v>
      </c>
      <c r="C158" s="46" t="s">
        <v>2011</v>
      </c>
      <c r="D158" s="46" t="s">
        <v>3267</v>
      </c>
      <c r="E158" s="46" t="s">
        <v>3268</v>
      </c>
      <c r="F158" s="46" t="s">
        <v>20491</v>
      </c>
      <c r="G158" s="46"/>
    </row>
    <row r="159" spans="1:7" hidden="1" x14ac:dyDescent="0.25">
      <c r="A159" s="47">
        <v>155</v>
      </c>
      <c r="B159" s="46" t="s">
        <v>3583</v>
      </c>
      <c r="C159" s="46" t="s">
        <v>2011</v>
      </c>
      <c r="D159" s="46" t="s">
        <v>3267</v>
      </c>
      <c r="E159" s="46" t="s">
        <v>3268</v>
      </c>
      <c r="F159" s="46" t="s">
        <v>20491</v>
      </c>
      <c r="G159" s="46"/>
    </row>
    <row r="160" spans="1:7" hidden="1" x14ac:dyDescent="0.25">
      <c r="A160" s="47">
        <v>156</v>
      </c>
      <c r="B160" s="46" t="s">
        <v>3213</v>
      </c>
      <c r="C160" s="46" t="s">
        <v>3022</v>
      </c>
      <c r="D160" s="46" t="s">
        <v>18803</v>
      </c>
      <c r="E160" s="46" t="s">
        <v>18804</v>
      </c>
      <c r="F160" s="46" t="s">
        <v>20465</v>
      </c>
      <c r="G160" s="46"/>
    </row>
    <row r="161" spans="1:7" hidden="1" x14ac:dyDescent="0.25">
      <c r="A161" s="47">
        <v>157</v>
      </c>
      <c r="B161" s="46" t="s">
        <v>2349</v>
      </c>
      <c r="C161" s="46" t="s">
        <v>2011</v>
      </c>
      <c r="D161" s="46" t="s">
        <v>3267</v>
      </c>
      <c r="E161" s="46" t="s">
        <v>3268</v>
      </c>
      <c r="F161" s="46" t="s">
        <v>20491</v>
      </c>
      <c r="G161" s="46"/>
    </row>
    <row r="162" spans="1:7" hidden="1" x14ac:dyDescent="0.25">
      <c r="A162" s="47">
        <v>158</v>
      </c>
      <c r="B162" s="46" t="s">
        <v>2976</v>
      </c>
      <c r="C162" s="46" t="s">
        <v>2011</v>
      </c>
      <c r="D162" s="46" t="s">
        <v>3267</v>
      </c>
      <c r="E162" s="46" t="s">
        <v>3268</v>
      </c>
      <c r="F162" s="46" t="s">
        <v>20491</v>
      </c>
      <c r="G162" s="46"/>
    </row>
    <row r="163" spans="1:7" hidden="1" x14ac:dyDescent="0.25">
      <c r="A163" s="47">
        <v>159</v>
      </c>
      <c r="B163" s="46" t="s">
        <v>2238</v>
      </c>
      <c r="C163" s="46" t="s">
        <v>2011</v>
      </c>
      <c r="D163" s="46" t="s">
        <v>3267</v>
      </c>
      <c r="E163" s="46" t="s">
        <v>3268</v>
      </c>
      <c r="F163" s="46" t="s">
        <v>20491</v>
      </c>
      <c r="G163" s="46"/>
    </row>
    <row r="164" spans="1:7" hidden="1" x14ac:dyDescent="0.25">
      <c r="A164" s="47">
        <v>160</v>
      </c>
      <c r="B164" s="46" t="s">
        <v>3336</v>
      </c>
      <c r="C164" s="46" t="s">
        <v>3022</v>
      </c>
      <c r="D164" s="46" t="s">
        <v>18803</v>
      </c>
      <c r="E164" s="46" t="s">
        <v>18804</v>
      </c>
      <c r="F164" s="46" t="s">
        <v>20465</v>
      </c>
      <c r="G164" s="46"/>
    </row>
    <row r="165" spans="1:7" hidden="1" x14ac:dyDescent="0.25">
      <c r="A165" s="47">
        <v>161</v>
      </c>
      <c r="B165" s="46" t="s">
        <v>2266</v>
      </c>
      <c r="C165" s="46" t="s">
        <v>2011</v>
      </c>
      <c r="D165" s="46" t="s">
        <v>3267</v>
      </c>
      <c r="E165" s="46" t="s">
        <v>3268</v>
      </c>
      <c r="F165" s="46" t="s">
        <v>20491</v>
      </c>
      <c r="G165" s="46"/>
    </row>
    <row r="166" spans="1:7" hidden="1" x14ac:dyDescent="0.25">
      <c r="A166" s="47">
        <v>162</v>
      </c>
      <c r="B166" s="46" t="s">
        <v>3320</v>
      </c>
      <c r="C166" s="46" t="s">
        <v>3022</v>
      </c>
      <c r="D166" s="46" t="s">
        <v>18803</v>
      </c>
      <c r="E166" s="46" t="s">
        <v>18804</v>
      </c>
      <c r="F166" s="46" t="s">
        <v>20465</v>
      </c>
      <c r="G166" s="46"/>
    </row>
    <row r="167" spans="1:7" hidden="1" x14ac:dyDescent="0.25">
      <c r="A167" s="47">
        <v>163</v>
      </c>
      <c r="B167" s="46" t="s">
        <v>3292</v>
      </c>
      <c r="C167" s="46" t="s">
        <v>3022</v>
      </c>
      <c r="D167" s="46" t="s">
        <v>18803</v>
      </c>
      <c r="E167" s="46" t="s">
        <v>18804</v>
      </c>
      <c r="F167" s="46" t="s">
        <v>20465</v>
      </c>
      <c r="G167" s="46"/>
    </row>
    <row r="168" spans="1:7" hidden="1" x14ac:dyDescent="0.25">
      <c r="A168" s="47">
        <v>164</v>
      </c>
      <c r="B168" s="46" t="s">
        <v>2181</v>
      </c>
      <c r="C168" s="46" t="s">
        <v>2011</v>
      </c>
      <c r="D168" s="46" t="s">
        <v>3267</v>
      </c>
      <c r="E168" s="46" t="s">
        <v>3268</v>
      </c>
      <c r="F168" s="46" t="s">
        <v>20491</v>
      </c>
      <c r="G168" s="46"/>
    </row>
    <row r="169" spans="1:7" hidden="1" x14ac:dyDescent="0.25">
      <c r="A169" s="47">
        <v>165</v>
      </c>
      <c r="B169" s="46" t="s">
        <v>3584</v>
      </c>
      <c r="C169" s="46" t="s">
        <v>2011</v>
      </c>
      <c r="D169" s="46" t="s">
        <v>3267</v>
      </c>
      <c r="E169" s="46" t="s">
        <v>3268</v>
      </c>
      <c r="F169" s="46" t="s">
        <v>20491</v>
      </c>
      <c r="G169" s="46"/>
    </row>
    <row r="170" spans="1:7" hidden="1" x14ac:dyDescent="0.25">
      <c r="A170" s="47">
        <v>166</v>
      </c>
      <c r="B170" s="46" t="s">
        <v>3585</v>
      </c>
      <c r="C170" s="46" t="s">
        <v>2011</v>
      </c>
      <c r="D170" s="46" t="s">
        <v>3267</v>
      </c>
      <c r="E170" s="46" t="s">
        <v>3268</v>
      </c>
      <c r="F170" s="46" t="s">
        <v>20491</v>
      </c>
      <c r="G170" s="46"/>
    </row>
    <row r="171" spans="1:7" hidden="1" x14ac:dyDescent="0.25">
      <c r="A171" s="47">
        <v>167</v>
      </c>
      <c r="B171" s="46" t="s">
        <v>2997</v>
      </c>
      <c r="C171" s="46" t="s">
        <v>2011</v>
      </c>
      <c r="D171" s="46" t="s">
        <v>3267</v>
      </c>
      <c r="E171" s="46" t="s">
        <v>3268</v>
      </c>
      <c r="F171" s="46" t="s">
        <v>20491</v>
      </c>
      <c r="G171" s="46"/>
    </row>
    <row r="172" spans="1:7" hidden="1" x14ac:dyDescent="0.25">
      <c r="A172" s="47">
        <v>168</v>
      </c>
      <c r="B172" s="46" t="s">
        <v>2567</v>
      </c>
      <c r="C172" s="46" t="s">
        <v>2011</v>
      </c>
      <c r="D172" s="46" t="s">
        <v>3267</v>
      </c>
      <c r="E172" s="46" t="s">
        <v>3268</v>
      </c>
      <c r="F172" s="46" t="s">
        <v>20491</v>
      </c>
      <c r="G172" s="46"/>
    </row>
    <row r="173" spans="1:7" hidden="1" x14ac:dyDescent="0.25">
      <c r="A173" s="47">
        <v>169</v>
      </c>
      <c r="B173" s="46" t="s">
        <v>2303</v>
      </c>
      <c r="C173" s="46" t="s">
        <v>2011</v>
      </c>
      <c r="D173" s="46" t="s">
        <v>3267</v>
      </c>
      <c r="E173" s="46" t="s">
        <v>3268</v>
      </c>
      <c r="F173" s="46" t="s">
        <v>20491</v>
      </c>
      <c r="G173" s="46"/>
    </row>
    <row r="174" spans="1:7" hidden="1" x14ac:dyDescent="0.25">
      <c r="A174" s="47">
        <v>170</v>
      </c>
      <c r="B174" s="46" t="s">
        <v>2659</v>
      </c>
      <c r="C174" s="46" t="s">
        <v>2011</v>
      </c>
      <c r="D174" s="46" t="s">
        <v>3267</v>
      </c>
      <c r="E174" s="46" t="s">
        <v>3268</v>
      </c>
      <c r="F174" s="46" t="s">
        <v>20491</v>
      </c>
      <c r="G174" s="46"/>
    </row>
    <row r="175" spans="1:7" hidden="1" x14ac:dyDescent="0.25">
      <c r="A175" s="47">
        <v>171</v>
      </c>
      <c r="B175" s="46" t="s">
        <v>2041</v>
      </c>
      <c r="C175" s="46" t="s">
        <v>2011</v>
      </c>
      <c r="D175" s="46" t="s">
        <v>3267</v>
      </c>
      <c r="E175" s="46" t="s">
        <v>3268</v>
      </c>
      <c r="F175" s="46" t="s">
        <v>20491</v>
      </c>
      <c r="G175" s="46"/>
    </row>
    <row r="176" spans="1:7" hidden="1" x14ac:dyDescent="0.25">
      <c r="A176" s="47">
        <v>172</v>
      </c>
      <c r="B176" s="46" t="s">
        <v>2942</v>
      </c>
      <c r="C176" s="46" t="s">
        <v>2011</v>
      </c>
      <c r="D176" s="46" t="s">
        <v>3267</v>
      </c>
      <c r="E176" s="46" t="s">
        <v>3268</v>
      </c>
      <c r="F176" s="46" t="s">
        <v>20491</v>
      </c>
      <c r="G176" s="46"/>
    </row>
    <row r="177" spans="1:7" hidden="1" x14ac:dyDescent="0.25">
      <c r="A177" s="47">
        <v>173</v>
      </c>
      <c r="B177" s="46" t="s">
        <v>2198</v>
      </c>
      <c r="C177" s="46" t="s">
        <v>2011</v>
      </c>
      <c r="D177" s="46" t="s">
        <v>3267</v>
      </c>
      <c r="E177" s="46" t="s">
        <v>3268</v>
      </c>
      <c r="F177" s="46" t="s">
        <v>20491</v>
      </c>
      <c r="G177" s="46"/>
    </row>
    <row r="178" spans="1:7" hidden="1" x14ac:dyDescent="0.25">
      <c r="A178" s="47">
        <v>174</v>
      </c>
      <c r="B178" s="46" t="s">
        <v>2228</v>
      </c>
      <c r="C178" s="46" t="s">
        <v>2011</v>
      </c>
      <c r="D178" s="46" t="s">
        <v>3267</v>
      </c>
      <c r="E178" s="46" t="s">
        <v>3268</v>
      </c>
      <c r="F178" s="46" t="s">
        <v>20491</v>
      </c>
      <c r="G178" s="46"/>
    </row>
    <row r="179" spans="1:7" hidden="1" x14ac:dyDescent="0.25">
      <c r="A179" s="47">
        <v>175</v>
      </c>
      <c r="B179" s="46" t="s">
        <v>2314</v>
      </c>
      <c r="C179" s="46" t="s">
        <v>2011</v>
      </c>
      <c r="D179" s="46" t="s">
        <v>3267</v>
      </c>
      <c r="E179" s="46" t="s">
        <v>3268</v>
      </c>
      <c r="F179" s="46" t="s">
        <v>20491</v>
      </c>
      <c r="G179" s="46"/>
    </row>
    <row r="180" spans="1:7" hidden="1" x14ac:dyDescent="0.25">
      <c r="A180" s="47">
        <v>176</v>
      </c>
      <c r="B180" s="46" t="s">
        <v>2737</v>
      </c>
      <c r="C180" s="46" t="s">
        <v>2011</v>
      </c>
      <c r="D180" s="46" t="s">
        <v>3267</v>
      </c>
      <c r="E180" s="46" t="s">
        <v>3268</v>
      </c>
      <c r="F180" s="46" t="s">
        <v>20491</v>
      </c>
      <c r="G180" s="46"/>
    </row>
    <row r="181" spans="1:7" hidden="1" x14ac:dyDescent="0.25">
      <c r="A181" s="47">
        <v>177</v>
      </c>
      <c r="B181" s="46" t="s">
        <v>2203</v>
      </c>
      <c r="C181" s="46" t="s">
        <v>2011</v>
      </c>
      <c r="D181" s="46" t="s">
        <v>3267</v>
      </c>
      <c r="E181" s="46" t="s">
        <v>3268</v>
      </c>
      <c r="F181" s="46" t="s">
        <v>20491</v>
      </c>
      <c r="G181" s="46"/>
    </row>
    <row r="182" spans="1:7" hidden="1" x14ac:dyDescent="0.25">
      <c r="A182" s="47">
        <v>178</v>
      </c>
      <c r="B182" s="46" t="s">
        <v>2401</v>
      </c>
      <c r="C182" s="46" t="s">
        <v>2011</v>
      </c>
      <c r="D182" s="46" t="s">
        <v>3267</v>
      </c>
      <c r="E182" s="46" t="s">
        <v>3268</v>
      </c>
      <c r="F182" s="46" t="s">
        <v>20491</v>
      </c>
      <c r="G182" s="46"/>
    </row>
    <row r="183" spans="1:7" hidden="1" x14ac:dyDescent="0.25">
      <c r="A183" s="47">
        <v>179</v>
      </c>
      <c r="B183" s="46" t="s">
        <v>2146</v>
      </c>
      <c r="C183" s="46" t="s">
        <v>2011</v>
      </c>
      <c r="D183" s="46" t="s">
        <v>3267</v>
      </c>
      <c r="E183" s="46" t="s">
        <v>3268</v>
      </c>
      <c r="F183" s="46" t="s">
        <v>20491</v>
      </c>
      <c r="G183" s="46"/>
    </row>
    <row r="184" spans="1:7" hidden="1" x14ac:dyDescent="0.25">
      <c r="A184" s="47">
        <v>180</v>
      </c>
      <c r="B184" s="46" t="s">
        <v>2122</v>
      </c>
      <c r="C184" s="46" t="s">
        <v>2011</v>
      </c>
      <c r="D184" s="46" t="s">
        <v>3267</v>
      </c>
      <c r="E184" s="46" t="s">
        <v>3268</v>
      </c>
      <c r="F184" s="46" t="s">
        <v>20491</v>
      </c>
      <c r="G184" s="46"/>
    </row>
    <row r="185" spans="1:7" hidden="1" x14ac:dyDescent="0.25">
      <c r="A185" s="47">
        <v>181</v>
      </c>
      <c r="B185" s="46" t="s">
        <v>2931</v>
      </c>
      <c r="C185" s="46" t="s">
        <v>2011</v>
      </c>
      <c r="D185" s="46" t="s">
        <v>3267</v>
      </c>
      <c r="E185" s="46" t="s">
        <v>3268</v>
      </c>
      <c r="F185" s="46" t="s">
        <v>20491</v>
      </c>
      <c r="G185" s="46"/>
    </row>
    <row r="186" spans="1:7" hidden="1" x14ac:dyDescent="0.25">
      <c r="A186" s="47">
        <v>182</v>
      </c>
      <c r="B186" s="46" t="s">
        <v>2319</v>
      </c>
      <c r="C186" s="46" t="s">
        <v>2011</v>
      </c>
      <c r="D186" s="46" t="s">
        <v>3267</v>
      </c>
      <c r="E186" s="46" t="s">
        <v>3268</v>
      </c>
      <c r="F186" s="46" t="s">
        <v>20491</v>
      </c>
      <c r="G186" s="46"/>
    </row>
    <row r="187" spans="1:7" hidden="1" x14ac:dyDescent="0.25">
      <c r="A187" s="47">
        <v>183</v>
      </c>
      <c r="B187" s="46" t="s">
        <v>2929</v>
      </c>
      <c r="C187" s="46" t="s">
        <v>2011</v>
      </c>
      <c r="D187" s="46" t="s">
        <v>3267</v>
      </c>
      <c r="E187" s="46" t="s">
        <v>3268</v>
      </c>
      <c r="F187" s="46" t="s">
        <v>20491</v>
      </c>
      <c r="G187" s="46"/>
    </row>
    <row r="188" spans="1:7" hidden="1" x14ac:dyDescent="0.25">
      <c r="A188" s="47">
        <v>184</v>
      </c>
      <c r="B188" s="46" t="s">
        <v>2340</v>
      </c>
      <c r="C188" s="46" t="s">
        <v>2011</v>
      </c>
      <c r="D188" s="46" t="s">
        <v>3267</v>
      </c>
      <c r="E188" s="46" t="s">
        <v>3268</v>
      </c>
      <c r="F188" s="46" t="s">
        <v>20491</v>
      </c>
      <c r="G188" s="46"/>
    </row>
    <row r="189" spans="1:7" hidden="1" x14ac:dyDescent="0.25">
      <c r="A189" s="47">
        <v>185</v>
      </c>
      <c r="B189" s="46" t="s">
        <v>2329</v>
      </c>
      <c r="C189" s="46" t="s">
        <v>2011</v>
      </c>
      <c r="D189" s="46" t="s">
        <v>3267</v>
      </c>
      <c r="E189" s="46" t="s">
        <v>3268</v>
      </c>
      <c r="F189" s="46" t="s">
        <v>20491</v>
      </c>
      <c r="G189" s="46"/>
    </row>
    <row r="190" spans="1:7" hidden="1" x14ac:dyDescent="0.25">
      <c r="A190" s="47">
        <v>186</v>
      </c>
      <c r="B190" s="46" t="s">
        <v>2933</v>
      </c>
      <c r="C190" s="46" t="s">
        <v>2011</v>
      </c>
      <c r="D190" s="46" t="s">
        <v>3267</v>
      </c>
      <c r="E190" s="46" t="s">
        <v>3268</v>
      </c>
      <c r="F190" s="46" t="s">
        <v>20491</v>
      </c>
      <c r="G190" s="46"/>
    </row>
    <row r="191" spans="1:7" hidden="1" x14ac:dyDescent="0.25">
      <c r="A191" s="47">
        <v>187</v>
      </c>
      <c r="B191" s="46" t="s">
        <v>2937</v>
      </c>
      <c r="C191" s="46" t="s">
        <v>2011</v>
      </c>
      <c r="D191" s="46" t="s">
        <v>3267</v>
      </c>
      <c r="E191" s="46" t="s">
        <v>3268</v>
      </c>
      <c r="F191" s="46" t="s">
        <v>20491</v>
      </c>
      <c r="G191" s="46"/>
    </row>
    <row r="192" spans="1:7" hidden="1" x14ac:dyDescent="0.25">
      <c r="A192" s="47">
        <v>188</v>
      </c>
      <c r="B192" s="46" t="s">
        <v>2921</v>
      </c>
      <c r="C192" s="46" t="s">
        <v>2011</v>
      </c>
      <c r="D192" s="46" t="s">
        <v>3267</v>
      </c>
      <c r="E192" s="46" t="s">
        <v>3268</v>
      </c>
      <c r="F192" s="46" t="s">
        <v>20491</v>
      </c>
      <c r="G192" s="46"/>
    </row>
    <row r="193" spans="1:7" hidden="1" x14ac:dyDescent="0.25">
      <c r="A193" s="47">
        <v>189</v>
      </c>
      <c r="B193" s="46" t="s">
        <v>2366</v>
      </c>
      <c r="C193" s="46" t="s">
        <v>2011</v>
      </c>
      <c r="D193" s="46" t="s">
        <v>3267</v>
      </c>
      <c r="E193" s="46" t="s">
        <v>3268</v>
      </c>
      <c r="F193" s="46" t="s">
        <v>20491</v>
      </c>
      <c r="G193" s="46"/>
    </row>
    <row r="194" spans="1:7" hidden="1" x14ac:dyDescent="0.25">
      <c r="A194" s="47">
        <v>190</v>
      </c>
      <c r="B194" s="46" t="s">
        <v>2514</v>
      </c>
      <c r="C194" s="46" t="s">
        <v>2011</v>
      </c>
      <c r="D194" s="46" t="s">
        <v>3267</v>
      </c>
      <c r="E194" s="46" t="s">
        <v>3268</v>
      </c>
      <c r="F194" s="46" t="s">
        <v>20491</v>
      </c>
      <c r="G194" s="46"/>
    </row>
    <row r="195" spans="1:7" hidden="1" x14ac:dyDescent="0.25">
      <c r="A195" s="47">
        <v>191</v>
      </c>
      <c r="B195" s="46" t="s">
        <v>2644</v>
      </c>
      <c r="C195" s="46" t="s">
        <v>2011</v>
      </c>
      <c r="D195" s="46" t="s">
        <v>3267</v>
      </c>
      <c r="E195" s="46" t="s">
        <v>3268</v>
      </c>
      <c r="F195" s="46" t="s">
        <v>20491</v>
      </c>
      <c r="G195" s="46"/>
    </row>
    <row r="196" spans="1:7" hidden="1" x14ac:dyDescent="0.25">
      <c r="A196" s="47">
        <v>192</v>
      </c>
      <c r="B196" s="46" t="s">
        <v>2215</v>
      </c>
      <c r="C196" s="46" t="s">
        <v>2011</v>
      </c>
      <c r="D196" s="46" t="s">
        <v>3267</v>
      </c>
      <c r="E196" s="46" t="s">
        <v>3268</v>
      </c>
      <c r="F196" s="46" t="s">
        <v>20491</v>
      </c>
      <c r="G196" s="46"/>
    </row>
    <row r="197" spans="1:7" hidden="1" x14ac:dyDescent="0.25">
      <c r="A197" s="47">
        <v>193</v>
      </c>
      <c r="B197" s="46" t="s">
        <v>3586</v>
      </c>
      <c r="C197" s="46" t="s">
        <v>2011</v>
      </c>
      <c r="D197" s="46" t="s">
        <v>3267</v>
      </c>
      <c r="E197" s="46" t="s">
        <v>3268</v>
      </c>
      <c r="F197" s="46" t="s">
        <v>20491</v>
      </c>
      <c r="G197" s="46"/>
    </row>
    <row r="198" spans="1:7" hidden="1" x14ac:dyDescent="0.25">
      <c r="A198" s="47">
        <v>194</v>
      </c>
      <c r="B198" s="46" t="s">
        <v>3279</v>
      </c>
      <c r="C198" s="46" t="s">
        <v>3022</v>
      </c>
      <c r="D198" s="46" t="s">
        <v>18803</v>
      </c>
      <c r="E198" s="46" t="s">
        <v>18804</v>
      </c>
      <c r="F198" s="46" t="s">
        <v>20465</v>
      </c>
      <c r="G198" s="46"/>
    </row>
    <row r="199" spans="1:7" hidden="1" x14ac:dyDescent="0.25">
      <c r="A199" s="47">
        <v>195</v>
      </c>
      <c r="B199" s="46" t="s">
        <v>2174</v>
      </c>
      <c r="C199" s="46" t="s">
        <v>2011</v>
      </c>
      <c r="D199" s="46" t="s">
        <v>3267</v>
      </c>
      <c r="E199" s="46" t="s">
        <v>3268</v>
      </c>
      <c r="F199" s="46" t="s">
        <v>20491</v>
      </c>
      <c r="G199" s="46"/>
    </row>
    <row r="200" spans="1:7" hidden="1" x14ac:dyDescent="0.25">
      <c r="A200" s="47">
        <v>196</v>
      </c>
      <c r="B200" s="46" t="s">
        <v>2855</v>
      </c>
      <c r="C200" s="46" t="s">
        <v>2011</v>
      </c>
      <c r="D200" s="46" t="s">
        <v>3267</v>
      </c>
      <c r="E200" s="46" t="s">
        <v>3268</v>
      </c>
      <c r="F200" s="46" t="s">
        <v>20491</v>
      </c>
      <c r="G200" s="46"/>
    </row>
    <row r="201" spans="1:7" hidden="1" x14ac:dyDescent="0.25">
      <c r="A201" s="47">
        <v>197</v>
      </c>
      <c r="B201" s="46" t="s">
        <v>3245</v>
      </c>
      <c r="C201" s="46" t="s">
        <v>3022</v>
      </c>
      <c r="D201" s="46" t="s">
        <v>18803</v>
      </c>
      <c r="E201" s="46" t="s">
        <v>18804</v>
      </c>
      <c r="F201" s="46" t="s">
        <v>20465</v>
      </c>
      <c r="G201" s="46"/>
    </row>
    <row r="202" spans="1:7" hidden="1" x14ac:dyDescent="0.25">
      <c r="A202" s="47">
        <v>198</v>
      </c>
      <c r="B202" s="46" t="s">
        <v>3181</v>
      </c>
      <c r="C202" s="46" t="s">
        <v>3022</v>
      </c>
      <c r="D202" s="46" t="s">
        <v>18803</v>
      </c>
      <c r="E202" s="46" t="s">
        <v>18804</v>
      </c>
      <c r="F202" s="46" t="s">
        <v>20465</v>
      </c>
      <c r="G202" s="46"/>
    </row>
    <row r="203" spans="1:7" hidden="1" x14ac:dyDescent="0.25">
      <c r="A203" s="47">
        <v>199</v>
      </c>
      <c r="B203" s="46" t="s">
        <v>2044</v>
      </c>
      <c r="C203" s="46" t="s">
        <v>2011</v>
      </c>
      <c r="D203" s="46" t="s">
        <v>3267</v>
      </c>
      <c r="E203" s="46" t="s">
        <v>3268</v>
      </c>
      <c r="F203" s="46" t="s">
        <v>20491</v>
      </c>
      <c r="G203" s="46"/>
    </row>
    <row r="204" spans="1:7" hidden="1" x14ac:dyDescent="0.25">
      <c r="A204" s="47">
        <v>200</v>
      </c>
      <c r="B204" s="46" t="s">
        <v>2362</v>
      </c>
      <c r="C204" s="46" t="s">
        <v>2011</v>
      </c>
      <c r="D204" s="46" t="s">
        <v>3267</v>
      </c>
      <c r="E204" s="46" t="s">
        <v>3268</v>
      </c>
      <c r="F204" s="46" t="s">
        <v>20491</v>
      </c>
      <c r="G204" s="46"/>
    </row>
    <row r="205" spans="1:7" hidden="1" x14ac:dyDescent="0.25">
      <c r="A205" s="47">
        <v>201</v>
      </c>
      <c r="B205" s="46" t="s">
        <v>2746</v>
      </c>
      <c r="C205" s="46" t="s">
        <v>2011</v>
      </c>
      <c r="D205" s="46" t="s">
        <v>3267</v>
      </c>
      <c r="E205" s="46" t="s">
        <v>3268</v>
      </c>
      <c r="F205" s="46" t="s">
        <v>20491</v>
      </c>
      <c r="G205" s="46"/>
    </row>
    <row r="206" spans="1:7" hidden="1" x14ac:dyDescent="0.25">
      <c r="A206" s="47">
        <v>202</v>
      </c>
      <c r="B206" s="46" t="s">
        <v>3366</v>
      </c>
      <c r="C206" s="46" t="s">
        <v>3022</v>
      </c>
      <c r="D206" s="46" t="s">
        <v>18803</v>
      </c>
      <c r="E206" s="46" t="s">
        <v>18804</v>
      </c>
      <c r="F206" s="46" t="s">
        <v>20465</v>
      </c>
      <c r="G206" s="46"/>
    </row>
    <row r="207" spans="1:7" hidden="1" x14ac:dyDescent="0.25">
      <c r="A207" s="47">
        <v>203</v>
      </c>
      <c r="B207" s="46" t="s">
        <v>2641</v>
      </c>
      <c r="C207" s="46" t="s">
        <v>2011</v>
      </c>
      <c r="D207" s="46" t="s">
        <v>3267</v>
      </c>
      <c r="E207" s="46" t="s">
        <v>3268</v>
      </c>
      <c r="F207" s="46" t="s">
        <v>20491</v>
      </c>
      <c r="G207" s="46"/>
    </row>
    <row r="208" spans="1:7" hidden="1" x14ac:dyDescent="0.25">
      <c r="A208" s="47">
        <v>204</v>
      </c>
      <c r="B208" s="46" t="s">
        <v>2693</v>
      </c>
      <c r="C208" s="46" t="s">
        <v>2011</v>
      </c>
      <c r="D208" s="46" t="s">
        <v>3267</v>
      </c>
      <c r="E208" s="46" t="s">
        <v>3268</v>
      </c>
      <c r="F208" s="46" t="s">
        <v>20491</v>
      </c>
      <c r="G208" s="46"/>
    </row>
    <row r="209" spans="1:7" hidden="1" x14ac:dyDescent="0.25">
      <c r="A209" s="47">
        <v>205</v>
      </c>
      <c r="B209" s="46" t="s">
        <v>2905</v>
      </c>
      <c r="C209" s="46" t="s">
        <v>2011</v>
      </c>
      <c r="D209" s="46" t="s">
        <v>3267</v>
      </c>
      <c r="E209" s="46" t="s">
        <v>3268</v>
      </c>
      <c r="F209" s="46" t="s">
        <v>20491</v>
      </c>
      <c r="G209" s="46"/>
    </row>
    <row r="210" spans="1:7" hidden="1" x14ac:dyDescent="0.25">
      <c r="A210" s="47">
        <v>206</v>
      </c>
      <c r="B210" s="46" t="s">
        <v>2845</v>
      </c>
      <c r="C210" s="46" t="s">
        <v>2011</v>
      </c>
      <c r="D210" s="46" t="s">
        <v>3267</v>
      </c>
      <c r="E210" s="46" t="s">
        <v>3268</v>
      </c>
      <c r="F210" s="46" t="s">
        <v>20491</v>
      </c>
      <c r="G210" s="46"/>
    </row>
    <row r="211" spans="1:7" hidden="1" x14ac:dyDescent="0.25">
      <c r="A211" s="47">
        <v>207</v>
      </c>
      <c r="B211" s="46" t="s">
        <v>3138</v>
      </c>
      <c r="C211" s="46" t="s">
        <v>3022</v>
      </c>
      <c r="D211" s="46" t="s">
        <v>18803</v>
      </c>
      <c r="E211" s="46" t="s">
        <v>18804</v>
      </c>
      <c r="F211" s="46" t="s">
        <v>20465</v>
      </c>
      <c r="G211" s="46"/>
    </row>
    <row r="212" spans="1:7" hidden="1" x14ac:dyDescent="0.25">
      <c r="A212" s="47">
        <v>208</v>
      </c>
      <c r="B212" s="46" t="s">
        <v>3093</v>
      </c>
      <c r="C212" s="46" t="s">
        <v>3022</v>
      </c>
      <c r="D212" s="46" t="s">
        <v>18803</v>
      </c>
      <c r="E212" s="46" t="s">
        <v>18804</v>
      </c>
      <c r="F212" s="46" t="s">
        <v>20465</v>
      </c>
      <c r="G212" s="46"/>
    </row>
    <row r="213" spans="1:7" hidden="1" x14ac:dyDescent="0.25">
      <c r="A213" s="47">
        <v>209</v>
      </c>
      <c r="B213" s="46" t="s">
        <v>2125</v>
      </c>
      <c r="C213" s="46" t="s">
        <v>2011</v>
      </c>
      <c r="D213" s="46" t="s">
        <v>3267</v>
      </c>
      <c r="E213" s="46" t="s">
        <v>3268</v>
      </c>
      <c r="F213" s="46" t="s">
        <v>20491</v>
      </c>
      <c r="G213" s="46"/>
    </row>
    <row r="214" spans="1:7" hidden="1" x14ac:dyDescent="0.25">
      <c r="A214" s="47">
        <v>210</v>
      </c>
      <c r="B214" s="46" t="s">
        <v>3351</v>
      </c>
      <c r="C214" s="46" t="s">
        <v>3022</v>
      </c>
      <c r="D214" s="46" t="s">
        <v>18803</v>
      </c>
      <c r="E214" s="46" t="s">
        <v>18804</v>
      </c>
      <c r="F214" s="46" t="s">
        <v>20465</v>
      </c>
      <c r="G214" s="46"/>
    </row>
    <row r="215" spans="1:7" hidden="1" x14ac:dyDescent="0.25">
      <c r="A215" s="47">
        <v>211</v>
      </c>
      <c r="B215" s="46" t="s">
        <v>3587</v>
      </c>
      <c r="C215" s="46" t="s">
        <v>2011</v>
      </c>
      <c r="D215" s="46" t="s">
        <v>3267</v>
      </c>
      <c r="E215" s="46" t="s">
        <v>3268</v>
      </c>
      <c r="F215" s="46" t="s">
        <v>20491</v>
      </c>
      <c r="G215" s="46"/>
    </row>
    <row r="216" spans="1:7" hidden="1" x14ac:dyDescent="0.25">
      <c r="A216" s="47">
        <v>212</v>
      </c>
      <c r="B216" s="46" t="s">
        <v>2584</v>
      </c>
      <c r="C216" s="46" t="s">
        <v>2011</v>
      </c>
      <c r="D216" s="46" t="s">
        <v>3267</v>
      </c>
      <c r="E216" s="46" t="s">
        <v>3268</v>
      </c>
      <c r="F216" s="46" t="s">
        <v>20491</v>
      </c>
      <c r="G216" s="46"/>
    </row>
    <row r="217" spans="1:7" hidden="1" x14ac:dyDescent="0.25">
      <c r="A217" s="47">
        <v>213</v>
      </c>
      <c r="B217" s="46" t="s">
        <v>2560</v>
      </c>
      <c r="C217" s="46" t="s">
        <v>2011</v>
      </c>
      <c r="D217" s="46" t="s">
        <v>3267</v>
      </c>
      <c r="E217" s="46" t="s">
        <v>3268</v>
      </c>
      <c r="F217" s="46" t="s">
        <v>20491</v>
      </c>
      <c r="G217" s="46"/>
    </row>
    <row r="218" spans="1:7" hidden="1" x14ac:dyDescent="0.25">
      <c r="A218" s="47">
        <v>214</v>
      </c>
      <c r="B218" s="46" t="s">
        <v>3049</v>
      </c>
      <c r="C218" s="46" t="s">
        <v>3022</v>
      </c>
      <c r="D218" s="46" t="s">
        <v>18803</v>
      </c>
      <c r="E218" s="46" t="s">
        <v>18804</v>
      </c>
      <c r="F218" s="46" t="s">
        <v>20465</v>
      </c>
      <c r="G218" s="46"/>
    </row>
    <row r="219" spans="1:7" x14ac:dyDescent="0.25">
      <c r="A219" s="47">
        <v>215</v>
      </c>
      <c r="B219" t="s">
        <v>2907</v>
      </c>
      <c r="C219" t="s">
        <v>2011</v>
      </c>
      <c r="D219" s="46" t="s">
        <v>3267</v>
      </c>
      <c r="E219" s="46" t="s">
        <v>3268</v>
      </c>
      <c r="F219" t="s">
        <v>20491</v>
      </c>
    </row>
    <row r="220" spans="1:7" x14ac:dyDescent="0.25">
      <c r="A220" s="47">
        <v>216</v>
      </c>
      <c r="B220" t="s">
        <v>2055</v>
      </c>
      <c r="C220" t="s">
        <v>2011</v>
      </c>
      <c r="D220" s="46" t="s">
        <v>3267</v>
      </c>
      <c r="E220" s="46" t="s">
        <v>3268</v>
      </c>
      <c r="F220" t="s">
        <v>20491</v>
      </c>
    </row>
    <row r="221" spans="1:7" x14ac:dyDescent="0.25">
      <c r="A221" s="47">
        <v>217</v>
      </c>
      <c r="B221" t="s">
        <v>2023</v>
      </c>
      <c r="C221" t="s">
        <v>2011</v>
      </c>
      <c r="D221" s="46" t="s">
        <v>3267</v>
      </c>
      <c r="E221" s="46" t="s">
        <v>3268</v>
      </c>
      <c r="F221" t="s">
        <v>20491</v>
      </c>
    </row>
    <row r="222" spans="1:7" x14ac:dyDescent="0.25">
      <c r="A222" s="47">
        <v>218</v>
      </c>
      <c r="B222" t="s">
        <v>3588</v>
      </c>
      <c r="C222" t="s">
        <v>2011</v>
      </c>
      <c r="D222" s="46" t="s">
        <v>3267</v>
      </c>
      <c r="E222" s="46" t="s">
        <v>3268</v>
      </c>
      <c r="F222" t="s">
        <v>20491</v>
      </c>
    </row>
    <row r="223" spans="1:7" x14ac:dyDescent="0.25">
      <c r="A223" s="47">
        <v>219</v>
      </c>
      <c r="B223" t="s">
        <v>2257</v>
      </c>
      <c r="C223" t="s">
        <v>2011</v>
      </c>
      <c r="D223" s="46" t="s">
        <v>3267</v>
      </c>
      <c r="E223" s="46" t="s">
        <v>3268</v>
      </c>
      <c r="F223" t="s">
        <v>20491</v>
      </c>
    </row>
    <row r="224" spans="1:7" x14ac:dyDescent="0.25">
      <c r="A224" s="47">
        <v>220</v>
      </c>
      <c r="B224" t="s">
        <v>2757</v>
      </c>
      <c r="C224" t="s">
        <v>2011</v>
      </c>
      <c r="D224" s="46" t="s">
        <v>3267</v>
      </c>
      <c r="E224" s="46" t="s">
        <v>3268</v>
      </c>
      <c r="F224" t="s">
        <v>20491</v>
      </c>
    </row>
    <row r="225" spans="1:6" x14ac:dyDescent="0.25">
      <c r="A225" s="47">
        <v>221</v>
      </c>
      <c r="B225" t="s">
        <v>2484</v>
      </c>
      <c r="C225" t="s">
        <v>2011</v>
      </c>
      <c r="D225" s="46" t="s">
        <v>3267</v>
      </c>
      <c r="E225" s="46" t="s">
        <v>3268</v>
      </c>
      <c r="F225" t="s">
        <v>20491</v>
      </c>
    </row>
    <row r="226" spans="1:6" x14ac:dyDescent="0.25">
      <c r="A226" s="47">
        <v>222</v>
      </c>
      <c r="B226" t="s">
        <v>2132</v>
      </c>
      <c r="C226" t="s">
        <v>2011</v>
      </c>
      <c r="D226" s="46" t="s">
        <v>3267</v>
      </c>
      <c r="E226" s="46" t="s">
        <v>3268</v>
      </c>
      <c r="F226" t="s">
        <v>20491</v>
      </c>
    </row>
    <row r="227" spans="1:6" x14ac:dyDescent="0.25">
      <c r="A227" s="47">
        <v>223</v>
      </c>
      <c r="B227" t="s">
        <v>3184</v>
      </c>
      <c r="C227" t="s">
        <v>3022</v>
      </c>
      <c r="D227" s="46" t="s">
        <v>18803</v>
      </c>
      <c r="E227" s="46" t="s">
        <v>18804</v>
      </c>
      <c r="F227" s="46" t="s">
        <v>20465</v>
      </c>
    </row>
    <row r="228" spans="1:6" x14ac:dyDescent="0.25">
      <c r="A228" s="47">
        <v>224</v>
      </c>
      <c r="B228" t="s">
        <v>3589</v>
      </c>
      <c r="C228" t="s">
        <v>2011</v>
      </c>
      <c r="D228" s="46" t="s">
        <v>3267</v>
      </c>
      <c r="E228" s="46" t="s">
        <v>3268</v>
      </c>
      <c r="F228" t="s">
        <v>20491</v>
      </c>
    </row>
    <row r="229" spans="1:6" x14ac:dyDescent="0.25">
      <c r="A229" s="47">
        <v>225</v>
      </c>
      <c r="B229" t="s">
        <v>2078</v>
      </c>
      <c r="C229" t="s">
        <v>2011</v>
      </c>
      <c r="D229" s="46" t="s">
        <v>3267</v>
      </c>
      <c r="E229" s="46" t="s">
        <v>3268</v>
      </c>
      <c r="F229" t="s">
        <v>20491</v>
      </c>
    </row>
    <row r="230" spans="1:6" x14ac:dyDescent="0.25">
      <c r="A230" s="47">
        <v>226</v>
      </c>
      <c r="B230" t="s">
        <v>2495</v>
      </c>
      <c r="C230" t="s">
        <v>2011</v>
      </c>
      <c r="D230" s="46" t="s">
        <v>3267</v>
      </c>
      <c r="E230" s="46" t="s">
        <v>3268</v>
      </c>
      <c r="F230" t="s">
        <v>20491</v>
      </c>
    </row>
    <row r="231" spans="1:6" x14ac:dyDescent="0.25">
      <c r="A231" s="47">
        <v>227</v>
      </c>
      <c r="B231" t="s">
        <v>2681</v>
      </c>
      <c r="C231" t="s">
        <v>2011</v>
      </c>
      <c r="D231" s="46" t="s">
        <v>3267</v>
      </c>
      <c r="E231" s="46" t="s">
        <v>3268</v>
      </c>
      <c r="F231" t="s">
        <v>20491</v>
      </c>
    </row>
    <row r="232" spans="1:6" x14ac:dyDescent="0.25">
      <c r="A232" s="47">
        <v>228</v>
      </c>
      <c r="B232" t="s">
        <v>2035</v>
      </c>
      <c r="C232" t="s">
        <v>2011</v>
      </c>
      <c r="D232" s="46" t="s">
        <v>3267</v>
      </c>
      <c r="E232" s="46" t="s">
        <v>3268</v>
      </c>
      <c r="F232" t="s">
        <v>20491</v>
      </c>
    </row>
    <row r="233" spans="1:6" x14ac:dyDescent="0.25">
      <c r="A233" s="47">
        <v>229</v>
      </c>
      <c r="B233" t="s">
        <v>2459</v>
      </c>
      <c r="C233" t="s">
        <v>2011</v>
      </c>
      <c r="D233" s="46" t="s">
        <v>3267</v>
      </c>
      <c r="E233" s="46" t="s">
        <v>3268</v>
      </c>
      <c r="F233" t="s">
        <v>20492</v>
      </c>
    </row>
    <row r="234" spans="1:6" x14ac:dyDescent="0.25">
      <c r="A234" s="47">
        <v>230</v>
      </c>
      <c r="B234" t="s">
        <v>3108</v>
      </c>
      <c r="C234" t="s">
        <v>3022</v>
      </c>
      <c r="D234" s="46" t="s">
        <v>18803</v>
      </c>
      <c r="E234" s="46" t="s">
        <v>18804</v>
      </c>
      <c r="F234" s="46" t="s">
        <v>20465</v>
      </c>
    </row>
    <row r="235" spans="1:6" x14ac:dyDescent="0.25">
      <c r="A235" s="47">
        <v>231</v>
      </c>
      <c r="B235" t="s">
        <v>3235</v>
      </c>
      <c r="C235" t="s">
        <v>3022</v>
      </c>
      <c r="D235" s="46" t="s">
        <v>18803</v>
      </c>
      <c r="E235" s="46" t="s">
        <v>18804</v>
      </c>
      <c r="F235" s="46" t="s">
        <v>20465</v>
      </c>
    </row>
    <row r="236" spans="1:6" x14ac:dyDescent="0.25">
      <c r="A236" s="47">
        <v>232</v>
      </c>
      <c r="B236" t="s">
        <v>2190</v>
      </c>
      <c r="C236" t="s">
        <v>2011</v>
      </c>
      <c r="D236" s="46" t="s">
        <v>3267</v>
      </c>
      <c r="E236" s="46" t="s">
        <v>3268</v>
      </c>
      <c r="F236" t="s">
        <v>20492</v>
      </c>
    </row>
    <row r="237" spans="1:6" x14ac:dyDescent="0.25">
      <c r="A237" s="47">
        <v>233</v>
      </c>
      <c r="B237" t="s">
        <v>3112</v>
      </c>
      <c r="C237" t="s">
        <v>3022</v>
      </c>
      <c r="D237" s="46" t="s">
        <v>18803</v>
      </c>
      <c r="E237" s="46" t="s">
        <v>18804</v>
      </c>
      <c r="F237" s="46" t="s">
        <v>20465</v>
      </c>
    </row>
    <row r="238" spans="1:6" x14ac:dyDescent="0.25">
      <c r="A238" s="47">
        <v>234</v>
      </c>
      <c r="B238" t="s">
        <v>2357</v>
      </c>
      <c r="C238" t="s">
        <v>2011</v>
      </c>
      <c r="D238" s="46" t="s">
        <v>3267</v>
      </c>
      <c r="E238" s="46" t="s">
        <v>3268</v>
      </c>
      <c r="F238" t="s">
        <v>20492</v>
      </c>
    </row>
    <row r="239" spans="1:6" x14ac:dyDescent="0.25">
      <c r="A239" s="47">
        <v>235</v>
      </c>
      <c r="B239" t="s">
        <v>3590</v>
      </c>
      <c r="C239" t="s">
        <v>2011</v>
      </c>
      <c r="D239" s="46" t="s">
        <v>3267</v>
      </c>
      <c r="E239" s="46" t="s">
        <v>3268</v>
      </c>
      <c r="F239" t="s">
        <v>20492</v>
      </c>
    </row>
    <row r="240" spans="1:6" x14ac:dyDescent="0.25">
      <c r="A240" s="47">
        <v>236</v>
      </c>
      <c r="B240" t="s">
        <v>2885</v>
      </c>
      <c r="C240" t="s">
        <v>2011</v>
      </c>
      <c r="D240" s="46" t="s">
        <v>3267</v>
      </c>
      <c r="E240" s="46" t="s">
        <v>3268</v>
      </c>
      <c r="F240" t="s">
        <v>20492</v>
      </c>
    </row>
    <row r="241" spans="1:6" x14ac:dyDescent="0.25">
      <c r="A241" s="47">
        <v>237</v>
      </c>
      <c r="B241" t="s">
        <v>2157</v>
      </c>
      <c r="C241" t="s">
        <v>2011</v>
      </c>
      <c r="D241" s="46" t="s">
        <v>3267</v>
      </c>
      <c r="E241" s="46" t="s">
        <v>3268</v>
      </c>
      <c r="F241" t="s">
        <v>20492</v>
      </c>
    </row>
    <row r="242" spans="1:6" x14ac:dyDescent="0.25">
      <c r="A242" s="47">
        <v>238</v>
      </c>
      <c r="B242" t="s">
        <v>2475</v>
      </c>
      <c r="C242" t="s">
        <v>2011</v>
      </c>
      <c r="D242" s="46" t="s">
        <v>3267</v>
      </c>
      <c r="E242" s="46" t="s">
        <v>3268</v>
      </c>
      <c r="F242" t="s">
        <v>20492</v>
      </c>
    </row>
    <row r="243" spans="1:6" x14ac:dyDescent="0.25">
      <c r="A243" s="47">
        <v>239</v>
      </c>
      <c r="B243" t="s">
        <v>3228</v>
      </c>
      <c r="C243" t="s">
        <v>3022</v>
      </c>
      <c r="D243" s="46" t="s">
        <v>18803</v>
      </c>
      <c r="E243" s="46" t="s">
        <v>18804</v>
      </c>
      <c r="F243" s="46" t="s">
        <v>20465</v>
      </c>
    </row>
    <row r="244" spans="1:6" x14ac:dyDescent="0.25">
      <c r="A244" s="47">
        <v>240</v>
      </c>
      <c r="B244" t="s">
        <v>3362</v>
      </c>
      <c r="C244" t="s">
        <v>3022</v>
      </c>
      <c r="D244" s="46" t="s">
        <v>18803</v>
      </c>
      <c r="E244" s="46" t="s">
        <v>18804</v>
      </c>
      <c r="F244" s="46" t="s">
        <v>20465</v>
      </c>
    </row>
    <row r="245" spans="1:6" x14ac:dyDescent="0.25">
      <c r="A245" s="47">
        <v>241</v>
      </c>
      <c r="B245" t="s">
        <v>2386</v>
      </c>
      <c r="C245" t="s">
        <v>2011</v>
      </c>
      <c r="D245" s="46" t="s">
        <v>3267</v>
      </c>
      <c r="E245" s="46" t="s">
        <v>3268</v>
      </c>
      <c r="F245" t="s">
        <v>20492</v>
      </c>
    </row>
    <row r="246" spans="1:6" x14ac:dyDescent="0.25">
      <c r="A246" s="47">
        <v>242</v>
      </c>
      <c r="B246" t="s">
        <v>2576</v>
      </c>
      <c r="C246" t="s">
        <v>2011</v>
      </c>
      <c r="D246" s="46" t="s">
        <v>3267</v>
      </c>
      <c r="E246" s="46" t="s">
        <v>3268</v>
      </c>
      <c r="F246" t="s">
        <v>20492</v>
      </c>
    </row>
    <row r="247" spans="1:6" x14ac:dyDescent="0.25">
      <c r="A247" s="47">
        <v>243</v>
      </c>
      <c r="B247" t="s">
        <v>3591</v>
      </c>
      <c r="C247" t="s">
        <v>2011</v>
      </c>
      <c r="D247" s="46" t="s">
        <v>3267</v>
      </c>
      <c r="E247" s="46" t="s">
        <v>3268</v>
      </c>
      <c r="F247" t="s">
        <v>20492</v>
      </c>
    </row>
    <row r="248" spans="1:6" x14ac:dyDescent="0.25">
      <c r="A248" s="47">
        <v>244</v>
      </c>
      <c r="B248" t="s">
        <v>2779</v>
      </c>
      <c r="C248" t="s">
        <v>2011</v>
      </c>
      <c r="D248" s="46" t="s">
        <v>3267</v>
      </c>
      <c r="E248" s="46" t="s">
        <v>3268</v>
      </c>
      <c r="F248" t="s">
        <v>20492</v>
      </c>
    </row>
    <row r="249" spans="1:6" x14ac:dyDescent="0.25">
      <c r="A249" s="47">
        <v>245</v>
      </c>
      <c r="B249" t="s">
        <v>3592</v>
      </c>
      <c r="C249" t="s">
        <v>2011</v>
      </c>
      <c r="D249" s="46" t="s">
        <v>3267</v>
      </c>
      <c r="E249" s="46" t="s">
        <v>3268</v>
      </c>
      <c r="F249" t="s">
        <v>20492</v>
      </c>
    </row>
    <row r="250" spans="1:6" x14ac:dyDescent="0.25">
      <c r="A250" s="47">
        <v>246</v>
      </c>
      <c r="B250" t="s">
        <v>2455</v>
      </c>
      <c r="C250" t="s">
        <v>2011</v>
      </c>
      <c r="D250" s="46" t="s">
        <v>3267</v>
      </c>
      <c r="E250" s="46" t="s">
        <v>3268</v>
      </c>
      <c r="F250" t="s">
        <v>20492</v>
      </c>
    </row>
    <row r="251" spans="1:6" x14ac:dyDescent="0.25">
      <c r="A251" s="47">
        <v>247</v>
      </c>
      <c r="B251" t="s">
        <v>2457</v>
      </c>
      <c r="C251" t="s">
        <v>2011</v>
      </c>
      <c r="D251" s="46" t="s">
        <v>3267</v>
      </c>
      <c r="E251" s="46" t="s">
        <v>3268</v>
      </c>
      <c r="F251" t="s">
        <v>20492</v>
      </c>
    </row>
    <row r="252" spans="1:6" x14ac:dyDescent="0.25">
      <c r="A252" s="47">
        <v>248</v>
      </c>
      <c r="B252" t="s">
        <v>2532</v>
      </c>
      <c r="C252" t="s">
        <v>2011</v>
      </c>
      <c r="D252" s="46" t="s">
        <v>3267</v>
      </c>
      <c r="E252" s="46" t="s">
        <v>3268</v>
      </c>
      <c r="F252" t="s">
        <v>20492</v>
      </c>
    </row>
    <row r="253" spans="1:6" x14ac:dyDescent="0.25">
      <c r="A253" s="47">
        <v>249</v>
      </c>
      <c r="B253" t="s">
        <v>3264</v>
      </c>
      <c r="C253" t="s">
        <v>3022</v>
      </c>
      <c r="D253" s="46" t="s">
        <v>18803</v>
      </c>
      <c r="E253" s="46" t="s">
        <v>18804</v>
      </c>
      <c r="F253" s="46" t="s">
        <v>20465</v>
      </c>
    </row>
    <row r="254" spans="1:6" x14ac:dyDescent="0.25">
      <c r="A254" s="47">
        <v>250</v>
      </c>
      <c r="B254" t="s">
        <v>3036</v>
      </c>
      <c r="C254" t="s">
        <v>3022</v>
      </c>
      <c r="D254" s="46" t="s">
        <v>18803</v>
      </c>
      <c r="E254" s="46" t="s">
        <v>18804</v>
      </c>
      <c r="F254" s="46" t="s">
        <v>20465</v>
      </c>
    </row>
    <row r="255" spans="1:6" x14ac:dyDescent="0.25">
      <c r="A255" s="47">
        <v>251</v>
      </c>
      <c r="B255" t="s">
        <v>2165</v>
      </c>
      <c r="C255" t="s">
        <v>2011</v>
      </c>
      <c r="D255" s="46" t="s">
        <v>3267</v>
      </c>
      <c r="E255" s="46" t="s">
        <v>3268</v>
      </c>
      <c r="F255" t="s">
        <v>20492</v>
      </c>
    </row>
    <row r="256" spans="1:6" x14ac:dyDescent="0.25">
      <c r="A256" s="47">
        <v>252</v>
      </c>
      <c r="B256" t="s">
        <v>3044</v>
      </c>
      <c r="C256" t="s">
        <v>3022</v>
      </c>
      <c r="D256" s="46" t="s">
        <v>18803</v>
      </c>
      <c r="E256" s="46" t="s">
        <v>18804</v>
      </c>
      <c r="F256" s="46" t="s">
        <v>20465</v>
      </c>
    </row>
    <row r="257" spans="1:6" x14ac:dyDescent="0.25">
      <c r="A257" s="47">
        <v>253</v>
      </c>
      <c r="B257" t="s">
        <v>3169</v>
      </c>
      <c r="C257" t="s">
        <v>3022</v>
      </c>
      <c r="D257" s="46" t="s">
        <v>18803</v>
      </c>
      <c r="E257" s="46" t="s">
        <v>18804</v>
      </c>
      <c r="F257" s="46" t="s">
        <v>20465</v>
      </c>
    </row>
    <row r="258" spans="1:6" x14ac:dyDescent="0.25">
      <c r="A258" s="47">
        <v>254</v>
      </c>
      <c r="B258" t="s">
        <v>2309</v>
      </c>
      <c r="C258" t="s">
        <v>2011</v>
      </c>
      <c r="D258" s="46" t="s">
        <v>3267</v>
      </c>
      <c r="E258" s="46" t="s">
        <v>3268</v>
      </c>
      <c r="F258" t="s">
        <v>20492</v>
      </c>
    </row>
    <row r="259" spans="1:6" x14ac:dyDescent="0.25">
      <c r="A259" s="47">
        <v>255</v>
      </c>
      <c r="B259" t="s">
        <v>2980</v>
      </c>
      <c r="C259" t="s">
        <v>2011</v>
      </c>
      <c r="D259" s="46" t="s">
        <v>3267</v>
      </c>
      <c r="E259" s="46" t="s">
        <v>3268</v>
      </c>
      <c r="F259" t="s">
        <v>20492</v>
      </c>
    </row>
    <row r="260" spans="1:6" x14ac:dyDescent="0.25">
      <c r="A260" s="47">
        <v>256</v>
      </c>
      <c r="B260" t="s">
        <v>2939</v>
      </c>
      <c r="C260" t="s">
        <v>2011</v>
      </c>
      <c r="D260" s="46" t="s">
        <v>3267</v>
      </c>
      <c r="E260" s="46" t="s">
        <v>3268</v>
      </c>
      <c r="F260" t="s">
        <v>20492</v>
      </c>
    </row>
    <row r="261" spans="1:6" x14ac:dyDescent="0.25">
      <c r="A261" s="47">
        <v>257</v>
      </c>
      <c r="B261" t="s">
        <v>2010</v>
      </c>
      <c r="C261" t="s">
        <v>2011</v>
      </c>
      <c r="D261" s="46" t="s">
        <v>3267</v>
      </c>
      <c r="E261" s="46" t="s">
        <v>3268</v>
      </c>
      <c r="F261" t="s">
        <v>20492</v>
      </c>
    </row>
    <row r="262" spans="1:6" x14ac:dyDescent="0.25">
      <c r="A262" s="47">
        <v>258</v>
      </c>
      <c r="B262" t="s">
        <v>3420</v>
      </c>
      <c r="C262" t="s">
        <v>3022</v>
      </c>
      <c r="D262" s="46" t="s">
        <v>18803</v>
      </c>
      <c r="E262" s="46" t="s">
        <v>18804</v>
      </c>
      <c r="F262" s="46" t="s">
        <v>20465</v>
      </c>
    </row>
    <row r="263" spans="1:6" x14ac:dyDescent="0.25">
      <c r="A263" s="47">
        <v>259</v>
      </c>
      <c r="B263" t="s">
        <v>2465</v>
      </c>
      <c r="C263" t="s">
        <v>2011</v>
      </c>
      <c r="D263" s="46" t="s">
        <v>3267</v>
      </c>
      <c r="E263" s="46" t="s">
        <v>3268</v>
      </c>
      <c r="F263" t="s">
        <v>20492</v>
      </c>
    </row>
    <row r="264" spans="1:6" x14ac:dyDescent="0.25">
      <c r="A264" s="47">
        <v>260</v>
      </c>
      <c r="B264" t="s">
        <v>2638</v>
      </c>
      <c r="C264" t="s">
        <v>2011</v>
      </c>
      <c r="D264" s="46" t="s">
        <v>3267</v>
      </c>
      <c r="E264" s="46" t="s">
        <v>3268</v>
      </c>
      <c r="F264" t="s">
        <v>20492</v>
      </c>
    </row>
    <row r="265" spans="1:6" x14ac:dyDescent="0.25">
      <c r="A265" s="47">
        <v>261</v>
      </c>
      <c r="B265" t="s">
        <v>2752</v>
      </c>
      <c r="C265" t="s">
        <v>2011</v>
      </c>
      <c r="D265" s="46" t="s">
        <v>3267</v>
      </c>
      <c r="E265" s="46" t="s">
        <v>3268</v>
      </c>
      <c r="F265" t="s">
        <v>20492</v>
      </c>
    </row>
    <row r="266" spans="1:6" x14ac:dyDescent="0.25">
      <c r="A266" s="47">
        <v>262</v>
      </c>
      <c r="B266" t="s">
        <v>2995</v>
      </c>
      <c r="C266" t="s">
        <v>2011</v>
      </c>
      <c r="D266" s="46" t="s">
        <v>3267</v>
      </c>
      <c r="E266" s="46" t="s">
        <v>3268</v>
      </c>
      <c r="F266" t="s">
        <v>20492</v>
      </c>
    </row>
    <row r="267" spans="1:6" x14ac:dyDescent="0.25">
      <c r="A267" s="47">
        <v>263</v>
      </c>
      <c r="B267" t="s">
        <v>2502</v>
      </c>
      <c r="C267" t="s">
        <v>2011</v>
      </c>
      <c r="D267" s="46" t="s">
        <v>3267</v>
      </c>
      <c r="E267" s="46" t="s">
        <v>3268</v>
      </c>
      <c r="F267" t="s">
        <v>20492</v>
      </c>
    </row>
    <row r="268" spans="1:6" x14ac:dyDescent="0.25">
      <c r="A268" s="47">
        <v>264</v>
      </c>
      <c r="B268" t="s">
        <v>2061</v>
      </c>
      <c r="C268" t="s">
        <v>2011</v>
      </c>
      <c r="D268" s="46" t="s">
        <v>3267</v>
      </c>
      <c r="E268" s="46" t="s">
        <v>3268</v>
      </c>
      <c r="F268" t="s">
        <v>20492</v>
      </c>
    </row>
    <row r="269" spans="1:6" x14ac:dyDescent="0.25">
      <c r="A269" s="47">
        <v>265</v>
      </c>
      <c r="B269" t="s">
        <v>2915</v>
      </c>
      <c r="C269" t="s">
        <v>2011</v>
      </c>
      <c r="D269" s="46" t="s">
        <v>3267</v>
      </c>
      <c r="E269" s="46" t="s">
        <v>3268</v>
      </c>
      <c r="F269" t="s">
        <v>20492</v>
      </c>
    </row>
    <row r="270" spans="1:6" x14ac:dyDescent="0.25">
      <c r="A270" s="47">
        <v>266</v>
      </c>
      <c r="B270" t="s">
        <v>2093</v>
      </c>
      <c r="C270" t="s">
        <v>2011</v>
      </c>
      <c r="D270" s="46" t="s">
        <v>3267</v>
      </c>
      <c r="E270" s="46" t="s">
        <v>3268</v>
      </c>
      <c r="F270" t="s">
        <v>20492</v>
      </c>
    </row>
    <row r="271" spans="1:6" x14ac:dyDescent="0.25">
      <c r="A271" s="47">
        <v>267</v>
      </c>
      <c r="B271" t="s">
        <v>2732</v>
      </c>
      <c r="C271" t="s">
        <v>2011</v>
      </c>
      <c r="D271" s="46" t="s">
        <v>3267</v>
      </c>
      <c r="E271" s="46" t="s">
        <v>3268</v>
      </c>
      <c r="F271" t="s">
        <v>20492</v>
      </c>
    </row>
    <row r="272" spans="1:6" x14ac:dyDescent="0.25">
      <c r="A272" s="47">
        <v>268</v>
      </c>
      <c r="B272" t="s">
        <v>2730</v>
      </c>
      <c r="C272" t="s">
        <v>2011</v>
      </c>
      <c r="D272" s="46" t="s">
        <v>3267</v>
      </c>
      <c r="E272" s="46" t="s">
        <v>3268</v>
      </c>
      <c r="F272" t="s">
        <v>20492</v>
      </c>
    </row>
    <row r="273" spans="1:6" x14ac:dyDescent="0.25">
      <c r="A273" s="47">
        <v>269</v>
      </c>
      <c r="B273" t="s">
        <v>3200</v>
      </c>
      <c r="C273" t="s">
        <v>3022</v>
      </c>
      <c r="D273" s="46" t="s">
        <v>18803</v>
      </c>
      <c r="E273" s="46" t="s">
        <v>18804</v>
      </c>
      <c r="F273" s="46" t="s">
        <v>20465</v>
      </c>
    </row>
    <row r="274" spans="1:6" x14ac:dyDescent="0.25">
      <c r="A274" s="47">
        <v>270</v>
      </c>
      <c r="B274" t="s">
        <v>2629</v>
      </c>
      <c r="C274" t="s">
        <v>2011</v>
      </c>
      <c r="D274" s="46" t="s">
        <v>3267</v>
      </c>
      <c r="E274" s="46" t="s">
        <v>3268</v>
      </c>
      <c r="F274" t="s">
        <v>20492</v>
      </c>
    </row>
    <row r="275" spans="1:6" x14ac:dyDescent="0.25">
      <c r="A275" s="47">
        <v>271</v>
      </c>
      <c r="B275" t="s">
        <v>3593</v>
      </c>
      <c r="C275" t="s">
        <v>2011</v>
      </c>
      <c r="D275" s="46" t="s">
        <v>3267</v>
      </c>
      <c r="E275" s="46" t="s">
        <v>3268</v>
      </c>
      <c r="F275" t="s">
        <v>20492</v>
      </c>
    </row>
    <row r="276" spans="1:6" x14ac:dyDescent="0.25">
      <c r="A276" s="47">
        <v>272</v>
      </c>
      <c r="B276" t="s">
        <v>2986</v>
      </c>
      <c r="C276" t="s">
        <v>2011</v>
      </c>
      <c r="D276" s="46" t="s">
        <v>3267</v>
      </c>
      <c r="E276" s="46" t="s">
        <v>3268</v>
      </c>
      <c r="F276" t="s">
        <v>20492</v>
      </c>
    </row>
    <row r="277" spans="1:6" x14ac:dyDescent="0.25">
      <c r="A277" s="47">
        <v>273</v>
      </c>
      <c r="B277" t="s">
        <v>2137</v>
      </c>
      <c r="C277" t="s">
        <v>2011</v>
      </c>
      <c r="D277" s="46" t="s">
        <v>3267</v>
      </c>
      <c r="E277" s="46" t="s">
        <v>3268</v>
      </c>
      <c r="F277" t="s">
        <v>20492</v>
      </c>
    </row>
    <row r="278" spans="1:6" x14ac:dyDescent="0.25">
      <c r="A278" s="47">
        <v>274</v>
      </c>
      <c r="B278" t="s">
        <v>3153</v>
      </c>
      <c r="C278" t="s">
        <v>3022</v>
      </c>
      <c r="D278" s="46" t="s">
        <v>18803</v>
      </c>
      <c r="E278" s="46" t="s">
        <v>18804</v>
      </c>
      <c r="F278" s="46" t="s">
        <v>20465</v>
      </c>
    </row>
    <row r="279" spans="1:6" x14ac:dyDescent="0.25">
      <c r="A279" s="47">
        <v>275</v>
      </c>
      <c r="B279" t="s">
        <v>3594</v>
      </c>
      <c r="C279" t="s">
        <v>2011</v>
      </c>
      <c r="D279" s="46" t="s">
        <v>3267</v>
      </c>
      <c r="E279" s="46" t="s">
        <v>3268</v>
      </c>
      <c r="F279" t="s">
        <v>20492</v>
      </c>
    </row>
    <row r="280" spans="1:6" x14ac:dyDescent="0.25">
      <c r="A280" s="47">
        <v>276</v>
      </c>
      <c r="B280" t="s">
        <v>2896</v>
      </c>
      <c r="C280" t="s">
        <v>2011</v>
      </c>
      <c r="D280" s="46" t="s">
        <v>3267</v>
      </c>
      <c r="E280" s="46" t="s">
        <v>3268</v>
      </c>
      <c r="F280" t="s">
        <v>20492</v>
      </c>
    </row>
    <row r="281" spans="1:6" x14ac:dyDescent="0.25">
      <c r="A281" s="47">
        <v>277</v>
      </c>
      <c r="B281" t="s">
        <v>2892</v>
      </c>
      <c r="C281" t="s">
        <v>2011</v>
      </c>
      <c r="D281" s="46" t="s">
        <v>3267</v>
      </c>
      <c r="E281" s="46" t="s">
        <v>3268</v>
      </c>
      <c r="F281" t="s">
        <v>20492</v>
      </c>
    </row>
    <row r="282" spans="1:6" x14ac:dyDescent="0.25">
      <c r="A282" s="47">
        <v>278</v>
      </c>
      <c r="B282" t="s">
        <v>3098</v>
      </c>
      <c r="C282" t="s">
        <v>3022</v>
      </c>
      <c r="D282" s="46" t="s">
        <v>18803</v>
      </c>
      <c r="E282" s="46" t="s">
        <v>18804</v>
      </c>
      <c r="F282" s="46" t="s">
        <v>20465</v>
      </c>
    </row>
    <row r="283" spans="1:6" x14ac:dyDescent="0.25">
      <c r="A283" s="47">
        <v>279</v>
      </c>
      <c r="B283" t="s">
        <v>3037</v>
      </c>
      <c r="C283" t="s">
        <v>3022</v>
      </c>
      <c r="D283" s="46" t="s">
        <v>18803</v>
      </c>
      <c r="E283" s="46" t="s">
        <v>18804</v>
      </c>
      <c r="F283" s="46" t="s">
        <v>20465</v>
      </c>
    </row>
    <row r="284" spans="1:6" x14ac:dyDescent="0.25">
      <c r="A284" s="47">
        <v>280</v>
      </c>
      <c r="B284" t="s">
        <v>2282</v>
      </c>
      <c r="C284" t="s">
        <v>2011</v>
      </c>
      <c r="D284" s="46" t="s">
        <v>3267</v>
      </c>
      <c r="E284" s="46" t="s">
        <v>3268</v>
      </c>
      <c r="F284" t="s">
        <v>20492</v>
      </c>
    </row>
    <row r="285" spans="1:6" x14ac:dyDescent="0.25">
      <c r="A285" s="47">
        <v>281</v>
      </c>
      <c r="B285" t="s">
        <v>2621</v>
      </c>
      <c r="C285" t="s">
        <v>2011</v>
      </c>
      <c r="D285" s="46" t="s">
        <v>3267</v>
      </c>
      <c r="E285" s="46" t="s">
        <v>3268</v>
      </c>
      <c r="F285" t="s">
        <v>20492</v>
      </c>
    </row>
    <row r="286" spans="1:6" x14ac:dyDescent="0.25">
      <c r="A286" s="47">
        <v>282</v>
      </c>
      <c r="B286" t="s">
        <v>3166</v>
      </c>
      <c r="C286" t="s">
        <v>3022</v>
      </c>
      <c r="D286" s="46" t="s">
        <v>18803</v>
      </c>
      <c r="E286" s="46" t="s">
        <v>18804</v>
      </c>
      <c r="F286" s="46" t="s">
        <v>20465</v>
      </c>
    </row>
    <row r="287" spans="1:6" x14ac:dyDescent="0.25">
      <c r="A287" s="47">
        <v>283</v>
      </c>
      <c r="B287" t="s">
        <v>18</v>
      </c>
      <c r="C287" t="s">
        <v>3022</v>
      </c>
      <c r="D287" s="46" t="s">
        <v>18803</v>
      </c>
      <c r="E287" s="46" t="s">
        <v>18804</v>
      </c>
      <c r="F287" s="46" t="s">
        <v>20465</v>
      </c>
    </row>
    <row r="288" spans="1:6" x14ac:dyDescent="0.25">
      <c r="A288" s="47">
        <v>284</v>
      </c>
      <c r="B288" t="s">
        <v>3082</v>
      </c>
      <c r="C288" t="s">
        <v>3022</v>
      </c>
      <c r="D288" s="46" t="s">
        <v>18803</v>
      </c>
      <c r="E288" s="46" t="s">
        <v>18804</v>
      </c>
      <c r="F288" s="46" t="s">
        <v>20465</v>
      </c>
    </row>
    <row r="289" spans="1:6" x14ac:dyDescent="0.25">
      <c r="A289" s="47">
        <v>285</v>
      </c>
      <c r="B289" t="s">
        <v>2671</v>
      </c>
      <c r="C289" t="s">
        <v>2011</v>
      </c>
      <c r="D289" s="46" t="s">
        <v>3267</v>
      </c>
      <c r="E289" s="46" t="s">
        <v>3268</v>
      </c>
      <c r="F289" t="s">
        <v>20492</v>
      </c>
    </row>
    <row r="290" spans="1:6" x14ac:dyDescent="0.25">
      <c r="A290" s="47">
        <v>286</v>
      </c>
      <c r="B290" t="s">
        <v>2538</v>
      </c>
      <c r="C290" t="s">
        <v>2011</v>
      </c>
      <c r="D290" s="46" t="s">
        <v>3267</v>
      </c>
      <c r="E290" s="46" t="s">
        <v>3268</v>
      </c>
      <c r="F290" t="s">
        <v>20492</v>
      </c>
    </row>
    <row r="291" spans="1:6" x14ac:dyDescent="0.25">
      <c r="A291" s="47">
        <v>287</v>
      </c>
      <c r="B291" t="s">
        <v>2854</v>
      </c>
      <c r="C291" t="s">
        <v>2011</v>
      </c>
      <c r="D291" s="46" t="s">
        <v>3267</v>
      </c>
      <c r="E291" s="46" t="s">
        <v>3268</v>
      </c>
      <c r="F291" t="s">
        <v>20492</v>
      </c>
    </row>
    <row r="292" spans="1:6" x14ac:dyDescent="0.25">
      <c r="A292" s="47">
        <v>288</v>
      </c>
      <c r="B292" t="s">
        <v>3053</v>
      </c>
      <c r="C292" t="s">
        <v>3022</v>
      </c>
      <c r="D292" s="46" t="s">
        <v>18803</v>
      </c>
      <c r="E292" s="46" t="s">
        <v>18804</v>
      </c>
      <c r="F292" s="46" t="s">
        <v>20465</v>
      </c>
    </row>
    <row r="293" spans="1:6" x14ac:dyDescent="0.25">
      <c r="A293" s="47">
        <v>289</v>
      </c>
      <c r="B293" t="s">
        <v>2184</v>
      </c>
      <c r="C293" t="s">
        <v>2011</v>
      </c>
      <c r="D293" s="46" t="s">
        <v>3267</v>
      </c>
      <c r="E293" s="46" t="s">
        <v>3268</v>
      </c>
      <c r="F293" t="s">
        <v>20492</v>
      </c>
    </row>
    <row r="294" spans="1:6" x14ac:dyDescent="0.25">
      <c r="A294" s="47">
        <v>290</v>
      </c>
      <c r="B294" t="s">
        <v>3164</v>
      </c>
      <c r="C294" t="s">
        <v>3022</v>
      </c>
      <c r="D294" s="46" t="s">
        <v>18803</v>
      </c>
      <c r="E294" s="46" t="s">
        <v>18804</v>
      </c>
      <c r="F294" s="46" t="s">
        <v>20465</v>
      </c>
    </row>
    <row r="295" spans="1:6" x14ac:dyDescent="0.25">
      <c r="A295" s="47">
        <v>291</v>
      </c>
      <c r="B295" t="s">
        <v>3595</v>
      </c>
      <c r="C295" t="s">
        <v>2011</v>
      </c>
      <c r="D295" s="46" t="s">
        <v>3267</v>
      </c>
      <c r="E295" s="46" t="s">
        <v>3268</v>
      </c>
      <c r="F295" t="s">
        <v>20492</v>
      </c>
    </row>
    <row r="296" spans="1:6" x14ac:dyDescent="0.25">
      <c r="A296" s="47">
        <v>292</v>
      </c>
      <c r="B296" t="s">
        <v>2086</v>
      </c>
      <c r="C296" t="s">
        <v>2011</v>
      </c>
      <c r="D296" s="46" t="s">
        <v>3267</v>
      </c>
      <c r="E296" s="46" t="s">
        <v>3268</v>
      </c>
      <c r="F296" t="s">
        <v>20492</v>
      </c>
    </row>
    <row r="297" spans="1:6" x14ac:dyDescent="0.25">
      <c r="A297" s="47">
        <v>293</v>
      </c>
      <c r="B297" t="s">
        <v>3364</v>
      </c>
      <c r="C297" t="s">
        <v>3022</v>
      </c>
      <c r="D297" s="46" t="s">
        <v>18803</v>
      </c>
      <c r="E297" s="46" t="s">
        <v>18804</v>
      </c>
      <c r="F297" s="46" t="s">
        <v>20465</v>
      </c>
    </row>
    <row r="298" spans="1:6" x14ac:dyDescent="0.25">
      <c r="A298" s="47">
        <v>294</v>
      </c>
      <c r="B298" t="s">
        <v>3186</v>
      </c>
      <c r="C298" t="s">
        <v>3022</v>
      </c>
      <c r="D298" s="46" t="s">
        <v>18803</v>
      </c>
      <c r="E298" s="46" t="s">
        <v>18804</v>
      </c>
      <c r="F298" s="46" t="s">
        <v>20465</v>
      </c>
    </row>
    <row r="299" spans="1:6" x14ac:dyDescent="0.25">
      <c r="A299" s="47">
        <v>295</v>
      </c>
      <c r="B299" t="s">
        <v>2276</v>
      </c>
      <c r="C299" t="s">
        <v>2011</v>
      </c>
      <c r="D299" s="46" t="s">
        <v>3267</v>
      </c>
      <c r="E299" s="46" t="s">
        <v>3268</v>
      </c>
      <c r="F299" t="s">
        <v>20492</v>
      </c>
    </row>
    <row r="300" spans="1:6" x14ac:dyDescent="0.25">
      <c r="A300" s="47">
        <v>296</v>
      </c>
      <c r="B300" t="s">
        <v>3204</v>
      </c>
      <c r="C300" t="s">
        <v>3022</v>
      </c>
      <c r="D300" s="46" t="s">
        <v>18803</v>
      </c>
      <c r="E300" s="46" t="s">
        <v>18804</v>
      </c>
      <c r="F300" s="46" t="s">
        <v>20465</v>
      </c>
    </row>
    <row r="301" spans="1:6" x14ac:dyDescent="0.25">
      <c r="A301" s="47">
        <v>297</v>
      </c>
      <c r="B301" t="s">
        <v>3596</v>
      </c>
      <c r="C301" t="s">
        <v>2011</v>
      </c>
      <c r="D301" s="46" t="s">
        <v>3267</v>
      </c>
      <c r="E301" s="46" t="s">
        <v>3268</v>
      </c>
      <c r="F301" t="s">
        <v>20492</v>
      </c>
    </row>
    <row r="302" spans="1:6" x14ac:dyDescent="0.25">
      <c r="A302" s="47">
        <v>298</v>
      </c>
      <c r="B302" t="s">
        <v>3597</v>
      </c>
      <c r="C302" t="s">
        <v>2011</v>
      </c>
      <c r="D302" s="46" t="s">
        <v>3267</v>
      </c>
      <c r="E302" s="46" t="s">
        <v>3268</v>
      </c>
      <c r="F302" t="s">
        <v>20492</v>
      </c>
    </row>
    <row r="303" spans="1:6" x14ac:dyDescent="0.25">
      <c r="A303" s="47">
        <v>299</v>
      </c>
      <c r="B303" t="s">
        <v>3598</v>
      </c>
      <c r="C303" t="s">
        <v>3022</v>
      </c>
      <c r="D303" s="46" t="s">
        <v>18803</v>
      </c>
      <c r="E303" s="46" t="s">
        <v>18804</v>
      </c>
      <c r="F303" s="46" t="s">
        <v>20465</v>
      </c>
    </row>
    <row r="304" spans="1:6" x14ac:dyDescent="0.25">
      <c r="A304" s="47">
        <v>300</v>
      </c>
      <c r="B304" t="s">
        <v>3599</v>
      </c>
      <c r="C304" t="s">
        <v>2011</v>
      </c>
      <c r="D304" s="46" t="s">
        <v>3267</v>
      </c>
      <c r="E304" s="46" t="s">
        <v>3268</v>
      </c>
      <c r="F304" t="s">
        <v>20492</v>
      </c>
    </row>
    <row r="305" spans="1:6" x14ac:dyDescent="0.25">
      <c r="A305" s="47">
        <v>301</v>
      </c>
      <c r="B305" t="s">
        <v>3600</v>
      </c>
      <c r="C305" t="s">
        <v>2011</v>
      </c>
      <c r="D305" s="46" t="s">
        <v>3267</v>
      </c>
      <c r="E305" s="46" t="s">
        <v>3268</v>
      </c>
      <c r="F305" t="s">
        <v>20492</v>
      </c>
    </row>
    <row r="306" spans="1:6" x14ac:dyDescent="0.25">
      <c r="A306" s="47">
        <v>302</v>
      </c>
      <c r="B306" t="s">
        <v>3601</v>
      </c>
      <c r="C306" t="s">
        <v>2011</v>
      </c>
      <c r="D306" s="46" t="s">
        <v>3267</v>
      </c>
      <c r="E306" s="46" t="s">
        <v>3268</v>
      </c>
      <c r="F306" t="s">
        <v>20492</v>
      </c>
    </row>
    <row r="307" spans="1:6" x14ac:dyDescent="0.25">
      <c r="A307" s="47">
        <v>303</v>
      </c>
      <c r="B307" t="s">
        <v>3602</v>
      </c>
      <c r="C307" t="s">
        <v>2011</v>
      </c>
      <c r="D307" s="46" t="s">
        <v>3267</v>
      </c>
      <c r="E307" s="46" t="s">
        <v>3268</v>
      </c>
      <c r="F307" t="s">
        <v>20492</v>
      </c>
    </row>
    <row r="308" spans="1:6" x14ac:dyDescent="0.25">
      <c r="A308" s="47">
        <v>304</v>
      </c>
      <c r="B308" t="s">
        <v>3603</v>
      </c>
      <c r="C308" t="s">
        <v>3022</v>
      </c>
      <c r="D308" s="46" t="s">
        <v>18803</v>
      </c>
      <c r="E308" s="46" t="s">
        <v>18804</v>
      </c>
      <c r="F308" s="46" t="s">
        <v>20465</v>
      </c>
    </row>
    <row r="309" spans="1:6" x14ac:dyDescent="0.25">
      <c r="A309" s="47">
        <v>305</v>
      </c>
      <c r="B309" t="s">
        <v>3604</v>
      </c>
      <c r="C309" t="s">
        <v>2011</v>
      </c>
      <c r="D309" s="46" t="s">
        <v>3267</v>
      </c>
      <c r="E309" s="46" t="s">
        <v>3268</v>
      </c>
      <c r="F309" t="s">
        <v>20492</v>
      </c>
    </row>
    <row r="310" spans="1:6" x14ac:dyDescent="0.25">
      <c r="A310" s="47">
        <v>306</v>
      </c>
      <c r="B310" t="s">
        <v>3605</v>
      </c>
      <c r="C310" t="s">
        <v>2011</v>
      </c>
      <c r="D310" s="46" t="s">
        <v>3267</v>
      </c>
      <c r="E310" s="46" t="s">
        <v>3268</v>
      </c>
      <c r="F310" t="s">
        <v>20492</v>
      </c>
    </row>
    <row r="311" spans="1:6" x14ac:dyDescent="0.25">
      <c r="A311" s="47">
        <v>307</v>
      </c>
      <c r="B311" t="s">
        <v>3606</v>
      </c>
      <c r="C311" t="s">
        <v>2011</v>
      </c>
      <c r="D311" s="46" t="s">
        <v>3267</v>
      </c>
      <c r="E311" s="46" t="s">
        <v>3268</v>
      </c>
      <c r="F311" t="s">
        <v>20492</v>
      </c>
    </row>
    <row r="312" spans="1:6" x14ac:dyDescent="0.25">
      <c r="A312" s="47">
        <v>308</v>
      </c>
      <c r="B312" t="s">
        <v>3607</v>
      </c>
      <c r="C312" t="s">
        <v>2011</v>
      </c>
      <c r="D312" s="46" t="s">
        <v>3267</v>
      </c>
      <c r="E312" s="46" t="s">
        <v>3268</v>
      </c>
      <c r="F312" t="s">
        <v>20492</v>
      </c>
    </row>
    <row r="313" spans="1:6" x14ac:dyDescent="0.25">
      <c r="A313" s="47">
        <v>309</v>
      </c>
      <c r="B313" t="s">
        <v>3608</v>
      </c>
      <c r="C313" t="s">
        <v>2011</v>
      </c>
      <c r="D313" s="46" t="s">
        <v>3267</v>
      </c>
      <c r="E313" s="46" t="s">
        <v>3268</v>
      </c>
      <c r="F313" t="s">
        <v>20492</v>
      </c>
    </row>
    <row r="314" spans="1:6" x14ac:dyDescent="0.25">
      <c r="A314" s="47">
        <v>310</v>
      </c>
      <c r="B314" t="s">
        <v>3609</v>
      </c>
      <c r="C314" t="s">
        <v>2011</v>
      </c>
      <c r="D314" s="46" t="s">
        <v>3267</v>
      </c>
      <c r="E314" s="46" t="s">
        <v>3268</v>
      </c>
      <c r="F314" t="s">
        <v>20492</v>
      </c>
    </row>
    <row r="315" spans="1:6" x14ac:dyDescent="0.25">
      <c r="A315" s="47">
        <v>311</v>
      </c>
      <c r="B315" t="s">
        <v>3610</v>
      </c>
      <c r="C315" t="s">
        <v>2011</v>
      </c>
      <c r="D315" s="46" t="s">
        <v>3267</v>
      </c>
      <c r="E315" s="46" t="s">
        <v>3268</v>
      </c>
      <c r="F315" t="s">
        <v>20492</v>
      </c>
    </row>
    <row r="316" spans="1:6" x14ac:dyDescent="0.25">
      <c r="A316" s="47">
        <v>312</v>
      </c>
      <c r="B316" t="s">
        <v>3243</v>
      </c>
      <c r="C316" t="s">
        <v>3022</v>
      </c>
      <c r="D316" s="46" t="s">
        <v>18803</v>
      </c>
      <c r="E316" s="46" t="s">
        <v>18804</v>
      </c>
      <c r="F316" s="46" t="s">
        <v>20465</v>
      </c>
    </row>
    <row r="317" spans="1:6" x14ac:dyDescent="0.25">
      <c r="A317" s="47">
        <v>313</v>
      </c>
      <c r="B317" t="s">
        <v>3611</v>
      </c>
      <c r="C317" t="s">
        <v>2011</v>
      </c>
      <c r="D317" s="46" t="s">
        <v>3267</v>
      </c>
      <c r="E317" s="46" t="s">
        <v>3268</v>
      </c>
      <c r="F317" t="s">
        <v>20492</v>
      </c>
    </row>
    <row r="318" spans="1:6" x14ac:dyDescent="0.25">
      <c r="A318" s="47">
        <v>314</v>
      </c>
      <c r="B318" t="s">
        <v>3612</v>
      </c>
      <c r="C318" t="s">
        <v>2011</v>
      </c>
      <c r="D318" s="46" t="s">
        <v>3267</v>
      </c>
      <c r="E318" s="46" t="s">
        <v>3268</v>
      </c>
      <c r="F318" t="s">
        <v>20492</v>
      </c>
    </row>
    <row r="319" spans="1:6" x14ac:dyDescent="0.25">
      <c r="A319" s="47">
        <v>315</v>
      </c>
      <c r="B319" t="s">
        <v>3613</v>
      </c>
      <c r="C319" t="s">
        <v>2011</v>
      </c>
      <c r="D319" s="46" t="s">
        <v>3267</v>
      </c>
      <c r="E319" s="46" t="s">
        <v>3268</v>
      </c>
      <c r="F319" t="s">
        <v>20492</v>
      </c>
    </row>
    <row r="320" spans="1:6" x14ac:dyDescent="0.25">
      <c r="A320" s="47">
        <v>316</v>
      </c>
      <c r="B320" t="s">
        <v>3614</v>
      </c>
      <c r="C320" t="s">
        <v>2011</v>
      </c>
      <c r="D320" s="46" t="s">
        <v>3267</v>
      </c>
      <c r="E320" s="46" t="s">
        <v>3268</v>
      </c>
      <c r="F320" t="s">
        <v>20492</v>
      </c>
    </row>
    <row r="321" spans="1:6" x14ac:dyDescent="0.25">
      <c r="A321" s="47">
        <v>317</v>
      </c>
      <c r="B321" t="s">
        <v>3615</v>
      </c>
      <c r="C321" t="s">
        <v>2011</v>
      </c>
      <c r="D321" s="46" t="s">
        <v>3267</v>
      </c>
      <c r="E321" s="46" t="s">
        <v>3268</v>
      </c>
      <c r="F321" t="s">
        <v>20492</v>
      </c>
    </row>
    <row r="322" spans="1:6" x14ac:dyDescent="0.25">
      <c r="A322" s="47">
        <v>318</v>
      </c>
      <c r="B322" t="s">
        <v>3616</v>
      </c>
      <c r="C322" t="s">
        <v>2011</v>
      </c>
      <c r="D322" s="46" t="s">
        <v>3267</v>
      </c>
      <c r="E322" s="46" t="s">
        <v>3268</v>
      </c>
      <c r="F322" t="s">
        <v>20492</v>
      </c>
    </row>
    <row r="323" spans="1:6" x14ac:dyDescent="0.25">
      <c r="A323" s="47">
        <v>319</v>
      </c>
      <c r="B323" t="s">
        <v>3617</v>
      </c>
      <c r="C323" t="s">
        <v>2011</v>
      </c>
      <c r="D323" s="46" t="s">
        <v>3267</v>
      </c>
      <c r="E323" s="46" t="s">
        <v>3268</v>
      </c>
      <c r="F323" t="s">
        <v>20492</v>
      </c>
    </row>
    <row r="324" spans="1:6" x14ac:dyDescent="0.25">
      <c r="A324" s="47">
        <v>320</v>
      </c>
      <c r="B324" t="s">
        <v>3618</v>
      </c>
      <c r="C324" t="s">
        <v>2011</v>
      </c>
      <c r="D324" s="46" t="s">
        <v>3267</v>
      </c>
      <c r="E324" s="46" t="s">
        <v>3268</v>
      </c>
      <c r="F324" t="s">
        <v>20492</v>
      </c>
    </row>
    <row r="325" spans="1:6" x14ac:dyDescent="0.25">
      <c r="A325" s="47">
        <v>321</v>
      </c>
      <c r="B325" t="s">
        <v>3619</v>
      </c>
      <c r="C325" t="s">
        <v>2011</v>
      </c>
      <c r="D325" s="46" t="s">
        <v>3267</v>
      </c>
      <c r="E325" s="46" t="s">
        <v>3268</v>
      </c>
      <c r="F325" t="s">
        <v>20492</v>
      </c>
    </row>
    <row r="326" spans="1:6" x14ac:dyDescent="0.25">
      <c r="A326" s="47">
        <v>322</v>
      </c>
      <c r="B326" t="s">
        <v>3074</v>
      </c>
      <c r="C326" t="s">
        <v>3022</v>
      </c>
      <c r="D326" s="46" t="s">
        <v>18803</v>
      </c>
      <c r="E326" s="46" t="s">
        <v>18804</v>
      </c>
      <c r="F326" s="46" t="s">
        <v>20465</v>
      </c>
    </row>
    <row r="327" spans="1:6" x14ac:dyDescent="0.25">
      <c r="A327" s="47">
        <v>323</v>
      </c>
      <c r="B327" t="s">
        <v>3079</v>
      </c>
      <c r="C327" t="s">
        <v>3022</v>
      </c>
      <c r="D327" s="46" t="s">
        <v>18803</v>
      </c>
      <c r="E327" s="46" t="s">
        <v>18804</v>
      </c>
      <c r="F327" s="46" t="s">
        <v>20465</v>
      </c>
    </row>
    <row r="328" spans="1:6" x14ac:dyDescent="0.25">
      <c r="A328" s="47">
        <v>324</v>
      </c>
      <c r="B328" t="s">
        <v>3179</v>
      </c>
      <c r="C328" t="s">
        <v>3022</v>
      </c>
      <c r="D328" s="46" t="s">
        <v>18803</v>
      </c>
      <c r="E328" s="46" t="s">
        <v>18804</v>
      </c>
      <c r="F328" s="46" t="s">
        <v>20465</v>
      </c>
    </row>
    <row r="329" spans="1:6" x14ac:dyDescent="0.25">
      <c r="A329" s="47">
        <v>325</v>
      </c>
      <c r="B329" t="s">
        <v>3339</v>
      </c>
      <c r="C329" t="s">
        <v>3022</v>
      </c>
      <c r="D329" s="46" t="s">
        <v>18803</v>
      </c>
      <c r="E329" s="46" t="s">
        <v>18804</v>
      </c>
      <c r="F329" s="46" t="s">
        <v>20465</v>
      </c>
    </row>
    <row r="330" spans="1:6" x14ac:dyDescent="0.25">
      <c r="A330" s="47">
        <v>326</v>
      </c>
      <c r="B330" t="s">
        <v>3368</v>
      </c>
      <c r="C330" t="s">
        <v>3022</v>
      </c>
      <c r="D330" s="46" t="s">
        <v>18803</v>
      </c>
      <c r="E330" s="46" t="s">
        <v>18804</v>
      </c>
      <c r="F330" s="46" t="s">
        <v>20465</v>
      </c>
    </row>
    <row r="331" spans="1:6" x14ac:dyDescent="0.25">
      <c r="A331" s="47">
        <v>327</v>
      </c>
      <c r="B331" t="s">
        <v>3124</v>
      </c>
      <c r="C331" t="s">
        <v>3022</v>
      </c>
      <c r="D331" s="46" t="s">
        <v>18803</v>
      </c>
      <c r="E331" s="46" t="s">
        <v>18804</v>
      </c>
      <c r="F331" s="46" t="s">
        <v>20465</v>
      </c>
    </row>
    <row r="332" spans="1:6" x14ac:dyDescent="0.25">
      <c r="A332" s="47">
        <v>328</v>
      </c>
      <c r="B332" t="s">
        <v>3284</v>
      </c>
      <c r="C332" t="s">
        <v>3022</v>
      </c>
      <c r="D332" s="46" t="s">
        <v>18803</v>
      </c>
      <c r="E332" s="46" t="s">
        <v>18804</v>
      </c>
      <c r="F332" s="46" t="s">
        <v>20465</v>
      </c>
    </row>
    <row r="333" spans="1:6" x14ac:dyDescent="0.25">
      <c r="A333" s="47">
        <v>329</v>
      </c>
      <c r="B333" t="s">
        <v>2903</v>
      </c>
      <c r="C333" t="s">
        <v>2011</v>
      </c>
      <c r="D333" s="46" t="s">
        <v>3267</v>
      </c>
      <c r="E333" s="46" t="s">
        <v>3268</v>
      </c>
      <c r="F333" t="s">
        <v>20492</v>
      </c>
    </row>
    <row r="334" spans="1:6" x14ac:dyDescent="0.25">
      <c r="A334" s="47">
        <v>330</v>
      </c>
      <c r="B334" t="s">
        <v>2531</v>
      </c>
      <c r="C334" t="s">
        <v>2011</v>
      </c>
      <c r="D334" s="46" t="s">
        <v>3267</v>
      </c>
      <c r="E334" s="46" t="s">
        <v>3268</v>
      </c>
      <c r="F334" t="s">
        <v>20492</v>
      </c>
    </row>
    <row r="335" spans="1:6" x14ac:dyDescent="0.25">
      <c r="A335" s="47">
        <v>331</v>
      </c>
      <c r="B335" t="s">
        <v>2510</v>
      </c>
      <c r="C335" t="s">
        <v>2011</v>
      </c>
      <c r="D335" s="46" t="s">
        <v>3267</v>
      </c>
      <c r="E335" s="46" t="s">
        <v>3268</v>
      </c>
      <c r="F335" t="s">
        <v>20492</v>
      </c>
    </row>
    <row r="336" spans="1:6" x14ac:dyDescent="0.25">
      <c r="A336" s="47">
        <v>332</v>
      </c>
      <c r="B336" t="s">
        <v>3258</v>
      </c>
      <c r="C336" t="s">
        <v>3022</v>
      </c>
      <c r="D336" s="46" t="s">
        <v>18803</v>
      </c>
      <c r="E336" s="46" t="s">
        <v>18804</v>
      </c>
      <c r="F336" s="46" t="s">
        <v>20465</v>
      </c>
    </row>
    <row r="337" spans="1:6" x14ac:dyDescent="0.25">
      <c r="A337" s="47">
        <v>333</v>
      </c>
      <c r="B337" t="s">
        <v>3034</v>
      </c>
      <c r="C337" t="s">
        <v>3022</v>
      </c>
      <c r="D337" s="46" t="s">
        <v>18803</v>
      </c>
      <c r="E337" s="46" t="s">
        <v>18804</v>
      </c>
      <c r="F337" s="46" t="s">
        <v>20465</v>
      </c>
    </row>
    <row r="338" spans="1:6" x14ac:dyDescent="0.25">
      <c r="A338" s="47">
        <v>334</v>
      </c>
      <c r="B338" t="s">
        <v>3032</v>
      </c>
      <c r="C338" t="s">
        <v>3022</v>
      </c>
      <c r="D338" s="46" t="s">
        <v>18803</v>
      </c>
      <c r="E338" s="46" t="s">
        <v>18804</v>
      </c>
      <c r="F338" s="46" t="s">
        <v>20465</v>
      </c>
    </row>
    <row r="339" spans="1:6" x14ac:dyDescent="0.25">
      <c r="A339" s="47">
        <v>335</v>
      </c>
      <c r="B339" t="s">
        <v>3030</v>
      </c>
      <c r="C339" t="s">
        <v>3022</v>
      </c>
      <c r="D339" s="46" t="s">
        <v>18803</v>
      </c>
      <c r="E339" s="46" t="s">
        <v>18804</v>
      </c>
      <c r="F339" s="46" t="s">
        <v>20465</v>
      </c>
    </row>
    <row r="340" spans="1:6" x14ac:dyDescent="0.25">
      <c r="A340" s="47">
        <v>336</v>
      </c>
      <c r="B340" t="s">
        <v>3290</v>
      </c>
      <c r="C340" t="s">
        <v>3022</v>
      </c>
      <c r="D340" s="46" t="s">
        <v>18803</v>
      </c>
      <c r="E340" s="46" t="s">
        <v>18804</v>
      </c>
      <c r="F340" s="46" t="s">
        <v>20465</v>
      </c>
    </row>
    <row r="341" spans="1:6" x14ac:dyDescent="0.25">
      <c r="A341" s="47">
        <v>337</v>
      </c>
      <c r="B341" t="s">
        <v>3271</v>
      </c>
      <c r="C341" t="s">
        <v>3022</v>
      </c>
      <c r="D341" s="46" t="s">
        <v>18803</v>
      </c>
      <c r="E341" s="46" t="s">
        <v>18804</v>
      </c>
      <c r="F341" s="46" t="s">
        <v>20465</v>
      </c>
    </row>
    <row r="342" spans="1:6" x14ac:dyDescent="0.25">
      <c r="A342" s="47">
        <v>338</v>
      </c>
      <c r="B342" t="s">
        <v>3294</v>
      </c>
      <c r="C342" t="s">
        <v>3022</v>
      </c>
      <c r="D342" s="46" t="s">
        <v>18803</v>
      </c>
      <c r="E342" s="46" t="s">
        <v>18804</v>
      </c>
      <c r="F342" s="46" t="s">
        <v>20465</v>
      </c>
    </row>
    <row r="343" spans="1:6" x14ac:dyDescent="0.25">
      <c r="A343" s="47">
        <v>339</v>
      </c>
      <c r="B343" t="s">
        <v>3375</v>
      </c>
      <c r="C343" t="s">
        <v>3022</v>
      </c>
      <c r="D343" s="46" t="s">
        <v>18803</v>
      </c>
      <c r="E343" s="46" t="s">
        <v>18804</v>
      </c>
      <c r="F343" s="46" t="s">
        <v>20465</v>
      </c>
    </row>
    <row r="344" spans="1:6" x14ac:dyDescent="0.25">
      <c r="A344" s="47">
        <v>340</v>
      </c>
      <c r="B344" t="s">
        <v>3400</v>
      </c>
      <c r="C344" t="s">
        <v>3022</v>
      </c>
      <c r="D344" s="46" t="s">
        <v>18803</v>
      </c>
      <c r="E344" s="46" t="s">
        <v>18804</v>
      </c>
      <c r="F344" s="46" t="s">
        <v>20465</v>
      </c>
    </row>
    <row r="345" spans="1:6" x14ac:dyDescent="0.25">
      <c r="A345" s="47">
        <v>341</v>
      </c>
      <c r="B345" t="s">
        <v>3051</v>
      </c>
      <c r="C345" t="s">
        <v>3022</v>
      </c>
      <c r="D345" s="46" t="s">
        <v>18803</v>
      </c>
      <c r="E345" s="46" t="s">
        <v>18804</v>
      </c>
      <c r="F345" s="46" t="s">
        <v>20465</v>
      </c>
    </row>
    <row r="346" spans="1:6" x14ac:dyDescent="0.25">
      <c r="A346" s="47">
        <v>342</v>
      </c>
      <c r="B346" t="s">
        <v>3028</v>
      </c>
      <c r="C346" t="s">
        <v>3022</v>
      </c>
      <c r="D346" s="46" t="s">
        <v>18803</v>
      </c>
      <c r="E346" s="46" t="s">
        <v>18804</v>
      </c>
      <c r="F346" s="46" t="s">
        <v>20465</v>
      </c>
    </row>
    <row r="347" spans="1:6" x14ac:dyDescent="0.25">
      <c r="A347" s="47">
        <v>343</v>
      </c>
      <c r="B347" t="s">
        <v>3254</v>
      </c>
      <c r="C347" t="s">
        <v>3022</v>
      </c>
      <c r="D347" s="46" t="s">
        <v>18803</v>
      </c>
      <c r="E347" s="46" t="s">
        <v>18804</v>
      </c>
      <c r="F347" s="46" t="s">
        <v>20465</v>
      </c>
    </row>
    <row r="348" spans="1:6" x14ac:dyDescent="0.25">
      <c r="A348" s="47">
        <v>344</v>
      </c>
      <c r="B348" t="s">
        <v>3334</v>
      </c>
      <c r="C348" t="s">
        <v>3022</v>
      </c>
      <c r="D348" s="46" t="s">
        <v>18803</v>
      </c>
      <c r="E348" s="46" t="s">
        <v>18804</v>
      </c>
      <c r="F348" s="46" t="s">
        <v>20465</v>
      </c>
    </row>
    <row r="349" spans="1:6" x14ac:dyDescent="0.25">
      <c r="A349" s="47">
        <v>345</v>
      </c>
      <c r="B349" t="s">
        <v>3377</v>
      </c>
      <c r="C349" t="s">
        <v>3022</v>
      </c>
      <c r="D349" s="46" t="s">
        <v>18803</v>
      </c>
      <c r="E349" s="46" t="s">
        <v>18804</v>
      </c>
      <c r="F349" s="46" t="s">
        <v>20465</v>
      </c>
    </row>
    <row r="350" spans="1:6" x14ac:dyDescent="0.25">
      <c r="A350" s="47">
        <v>346</v>
      </c>
      <c r="B350" t="s">
        <v>3256</v>
      </c>
      <c r="C350" t="s">
        <v>3022</v>
      </c>
      <c r="D350" s="46" t="s">
        <v>18803</v>
      </c>
      <c r="E350" s="46" t="s">
        <v>18804</v>
      </c>
      <c r="F350" s="46" t="s">
        <v>20465</v>
      </c>
    </row>
    <row r="351" spans="1:6" x14ac:dyDescent="0.25">
      <c r="A351" s="47">
        <v>347</v>
      </c>
      <c r="B351" t="s">
        <v>3380</v>
      </c>
      <c r="C351" t="s">
        <v>3022</v>
      </c>
      <c r="D351" s="46" t="s">
        <v>18803</v>
      </c>
      <c r="E351" s="46" t="s">
        <v>18804</v>
      </c>
      <c r="F351" s="46" t="s">
        <v>20465</v>
      </c>
    </row>
    <row r="352" spans="1:6" x14ac:dyDescent="0.25">
      <c r="A352" s="47">
        <v>348</v>
      </c>
      <c r="B352" t="s">
        <v>3162</v>
      </c>
      <c r="C352" t="s">
        <v>3022</v>
      </c>
      <c r="D352" s="46" t="s">
        <v>18803</v>
      </c>
      <c r="E352" s="46" t="s">
        <v>18804</v>
      </c>
      <c r="F352" s="46" t="s">
        <v>20465</v>
      </c>
    </row>
    <row r="353" spans="1:6" x14ac:dyDescent="0.25">
      <c r="A353" s="47">
        <v>349</v>
      </c>
      <c r="B353" t="s">
        <v>3406</v>
      </c>
      <c r="C353" t="s">
        <v>3022</v>
      </c>
      <c r="D353" s="46" t="s">
        <v>18803</v>
      </c>
      <c r="E353" s="46" t="s">
        <v>18804</v>
      </c>
      <c r="F353" s="46"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5" t="s">
        <v>78</v>
      </c>
      <c r="B1" s="95" t="s">
        <v>4</v>
      </c>
      <c r="E1" s="28" t="s">
        <v>83</v>
      </c>
      <c r="F1" s="28" t="s">
        <v>84</v>
      </c>
      <c r="L1" s="28" t="s">
        <v>453</v>
      </c>
      <c r="M1" s="28" t="s">
        <v>454</v>
      </c>
    </row>
    <row r="2" spans="1:13" x14ac:dyDescent="0.25">
      <c r="A2" s="12"/>
      <c r="B2" s="11">
        <v>51</v>
      </c>
      <c r="E2" s="96">
        <v>25820</v>
      </c>
      <c r="F2" s="96">
        <v>33394</v>
      </c>
      <c r="L2" s="97">
        <v>48361</v>
      </c>
      <c r="M2" s="97">
        <v>52369</v>
      </c>
    </row>
    <row r="3" spans="1:13" x14ac:dyDescent="0.25">
      <c r="A3" s="12"/>
      <c r="B3" s="11">
        <v>68</v>
      </c>
      <c r="E3" s="96">
        <v>31391</v>
      </c>
      <c r="F3" s="96">
        <v>33396</v>
      </c>
      <c r="L3" s="97">
        <v>46095</v>
      </c>
      <c r="M3" s="97">
        <v>52370</v>
      </c>
    </row>
    <row r="4" spans="1:13" x14ac:dyDescent="0.25">
      <c r="A4" s="12"/>
      <c r="B4" s="11">
        <v>96</v>
      </c>
      <c r="E4" s="96">
        <v>32038</v>
      </c>
      <c r="F4" s="96">
        <v>33398</v>
      </c>
      <c r="L4" s="97">
        <v>47582</v>
      </c>
      <c r="M4" s="97">
        <v>52371</v>
      </c>
    </row>
    <row r="5" spans="1:13" x14ac:dyDescent="0.25">
      <c r="A5" s="12"/>
      <c r="B5" s="11">
        <v>108</v>
      </c>
      <c r="E5" s="96">
        <v>32963</v>
      </c>
      <c r="F5" s="96">
        <v>33399</v>
      </c>
      <c r="L5" s="97">
        <v>50877</v>
      </c>
      <c r="M5" s="97">
        <v>52372</v>
      </c>
    </row>
    <row r="6" spans="1:13" x14ac:dyDescent="0.25">
      <c r="A6" s="12"/>
      <c r="B6" s="11">
        <v>142</v>
      </c>
      <c r="E6" s="96">
        <v>29905</v>
      </c>
      <c r="F6" s="96">
        <v>33405</v>
      </c>
      <c r="L6" s="97">
        <v>48292</v>
      </c>
      <c r="M6" s="97">
        <v>52374</v>
      </c>
    </row>
    <row r="7" spans="1:13" x14ac:dyDescent="0.25">
      <c r="A7" s="12"/>
      <c r="B7" s="11">
        <v>157</v>
      </c>
      <c r="E7" s="96">
        <v>32306</v>
      </c>
      <c r="F7" s="96">
        <v>33406</v>
      </c>
      <c r="L7" s="97">
        <v>50740</v>
      </c>
      <c r="M7" s="97">
        <v>52375</v>
      </c>
    </row>
    <row r="8" spans="1:13" x14ac:dyDescent="0.25">
      <c r="A8" s="12"/>
      <c r="B8" s="11">
        <v>166</v>
      </c>
      <c r="E8" s="96">
        <v>28977</v>
      </c>
      <c r="F8" s="96">
        <v>33407</v>
      </c>
      <c r="L8" s="97">
        <v>50906</v>
      </c>
      <c r="M8" s="97">
        <v>52376</v>
      </c>
    </row>
    <row r="9" spans="1:13" x14ac:dyDescent="0.25">
      <c r="A9" s="12"/>
      <c r="B9" s="11">
        <v>171</v>
      </c>
      <c r="E9" s="96">
        <v>28932</v>
      </c>
      <c r="F9" s="96">
        <v>33689</v>
      </c>
      <c r="L9" s="97">
        <v>50746</v>
      </c>
      <c r="M9" s="97">
        <v>52377</v>
      </c>
    </row>
    <row r="10" spans="1:13" x14ac:dyDescent="0.25">
      <c r="A10" s="12"/>
      <c r="B10" s="11">
        <v>194</v>
      </c>
      <c r="E10" s="96">
        <v>13877</v>
      </c>
      <c r="F10" s="96">
        <v>33690</v>
      </c>
      <c r="L10" s="97">
        <v>50548</v>
      </c>
      <c r="M10" s="97">
        <v>52378</v>
      </c>
    </row>
    <row r="11" spans="1:13" x14ac:dyDescent="0.25">
      <c r="A11" s="12"/>
      <c r="B11" s="11">
        <v>196</v>
      </c>
      <c r="E11" s="96">
        <v>11565</v>
      </c>
      <c r="F11" s="96">
        <v>33692</v>
      </c>
      <c r="L11" s="97">
        <v>49058</v>
      </c>
      <c r="M11" s="97">
        <v>52379</v>
      </c>
    </row>
    <row r="12" spans="1:13" x14ac:dyDescent="0.25">
      <c r="A12" s="12"/>
      <c r="B12" s="11">
        <v>4989</v>
      </c>
      <c r="E12" s="96">
        <v>28936</v>
      </c>
      <c r="F12" s="96">
        <v>33693</v>
      </c>
      <c r="L12" s="97">
        <v>52174</v>
      </c>
      <c r="M12" s="97">
        <v>52380</v>
      </c>
    </row>
    <row r="13" spans="1:13" x14ac:dyDescent="0.25">
      <c r="A13" s="12"/>
      <c r="B13" s="11">
        <v>4991</v>
      </c>
      <c r="E13" s="96">
        <v>28937</v>
      </c>
      <c r="F13" s="96">
        <v>33695</v>
      </c>
      <c r="L13" s="97">
        <v>50738</v>
      </c>
      <c r="M13" s="97">
        <v>52381</v>
      </c>
    </row>
    <row r="14" spans="1:13" x14ac:dyDescent="0.25">
      <c r="A14" s="12"/>
      <c r="B14" s="11">
        <v>5007</v>
      </c>
      <c r="E14" s="96">
        <v>28938</v>
      </c>
      <c r="F14" s="96">
        <v>33696</v>
      </c>
      <c r="L14" s="97">
        <v>50743</v>
      </c>
      <c r="M14" s="97">
        <v>52382</v>
      </c>
    </row>
    <row r="15" spans="1:13" x14ac:dyDescent="0.25">
      <c r="A15" s="12"/>
      <c r="B15" s="11">
        <v>5008</v>
      </c>
      <c r="E15" s="96">
        <v>28890</v>
      </c>
      <c r="F15" s="96">
        <v>33704</v>
      </c>
      <c r="L15" s="97">
        <v>50742</v>
      </c>
      <c r="M15" s="97">
        <v>52383</v>
      </c>
    </row>
    <row r="16" spans="1:13" x14ac:dyDescent="0.25">
      <c r="A16" s="12"/>
      <c r="B16" s="11">
        <v>5012</v>
      </c>
      <c r="E16" s="96">
        <v>28939</v>
      </c>
      <c r="F16" s="96">
        <v>33705</v>
      </c>
      <c r="L16" s="97">
        <v>50860</v>
      </c>
      <c r="M16" s="97">
        <v>52384</v>
      </c>
    </row>
    <row r="17" spans="1:13" x14ac:dyDescent="0.25">
      <c r="A17" s="12"/>
      <c r="B17" s="11">
        <v>5013</v>
      </c>
      <c r="E17" s="96">
        <v>28974</v>
      </c>
      <c r="F17" s="96">
        <v>33707</v>
      </c>
      <c r="L17" s="97">
        <v>50748</v>
      </c>
      <c r="M17" s="97">
        <v>52385</v>
      </c>
    </row>
    <row r="18" spans="1:13" x14ac:dyDescent="0.25">
      <c r="A18" s="12"/>
      <c r="B18" s="11">
        <v>5017</v>
      </c>
      <c r="E18" s="96">
        <v>30872</v>
      </c>
      <c r="F18" s="96">
        <v>33708</v>
      </c>
      <c r="L18" s="97">
        <v>46090</v>
      </c>
      <c r="M18" s="97">
        <v>52387</v>
      </c>
    </row>
    <row r="19" spans="1:13" x14ac:dyDescent="0.25">
      <c r="A19" s="12"/>
      <c r="B19" s="11">
        <v>5023</v>
      </c>
      <c r="E19" s="96">
        <v>29893</v>
      </c>
      <c r="F19" s="96">
        <v>33715</v>
      </c>
      <c r="L19" s="97">
        <v>52159</v>
      </c>
      <c r="M19" s="97">
        <v>52388</v>
      </c>
    </row>
    <row r="20" spans="1:13" x14ac:dyDescent="0.25">
      <c r="A20" s="12"/>
      <c r="B20" s="11">
        <v>5027</v>
      </c>
      <c r="E20" s="96">
        <v>31187</v>
      </c>
      <c r="F20" s="96">
        <v>35085</v>
      </c>
      <c r="L20" s="97">
        <v>46092</v>
      </c>
      <c r="M20" s="97">
        <v>52389</v>
      </c>
    </row>
    <row r="21" spans="1:13" x14ac:dyDescent="0.25">
      <c r="A21" s="12"/>
      <c r="B21" s="11">
        <v>5031</v>
      </c>
      <c r="E21" s="96">
        <v>32733</v>
      </c>
      <c r="F21" s="96">
        <v>35087</v>
      </c>
      <c r="L21" s="97">
        <v>50876</v>
      </c>
      <c r="M21" s="97">
        <v>52390</v>
      </c>
    </row>
    <row r="22" spans="1:13" x14ac:dyDescent="0.25">
      <c r="A22" s="12"/>
      <c r="B22" s="11">
        <v>5038</v>
      </c>
      <c r="E22" s="96">
        <v>34342</v>
      </c>
      <c r="F22" s="96">
        <v>35089</v>
      </c>
      <c r="L22" s="97">
        <v>50829</v>
      </c>
      <c r="M22" s="97">
        <v>52391</v>
      </c>
    </row>
    <row r="23" spans="1:13" x14ac:dyDescent="0.25">
      <c r="A23" s="12"/>
      <c r="B23" s="11">
        <v>5041</v>
      </c>
      <c r="E23" s="96">
        <v>32763</v>
      </c>
      <c r="F23" s="96">
        <v>35090</v>
      </c>
      <c r="L23" s="97">
        <v>46082</v>
      </c>
      <c r="M23" s="97">
        <v>52392</v>
      </c>
    </row>
    <row r="24" spans="1:13" x14ac:dyDescent="0.25">
      <c r="A24" s="12"/>
      <c r="B24" s="11">
        <v>5043</v>
      </c>
      <c r="E24" s="96">
        <v>34344</v>
      </c>
      <c r="F24" s="96">
        <v>35091</v>
      </c>
      <c r="L24" s="97">
        <v>50830</v>
      </c>
      <c r="M24" s="97">
        <v>52394</v>
      </c>
    </row>
    <row r="25" spans="1:13" x14ac:dyDescent="0.25">
      <c r="A25" s="12"/>
      <c r="B25" s="11">
        <v>5044</v>
      </c>
      <c r="E25" s="96">
        <v>32709</v>
      </c>
      <c r="F25" s="96">
        <v>35092</v>
      </c>
      <c r="L25" s="97">
        <v>50834</v>
      </c>
      <c r="M25" s="97">
        <v>52395</v>
      </c>
    </row>
    <row r="26" spans="1:13" x14ac:dyDescent="0.25">
      <c r="A26" s="12"/>
      <c r="B26" s="11">
        <v>5046</v>
      </c>
      <c r="E26" s="96">
        <v>32712</v>
      </c>
      <c r="F26" s="96">
        <v>35093</v>
      </c>
      <c r="L26" s="97">
        <v>52087</v>
      </c>
      <c r="M26" s="97">
        <v>52396</v>
      </c>
    </row>
    <row r="27" spans="1:13" x14ac:dyDescent="0.25">
      <c r="A27" s="12"/>
      <c r="B27" s="11">
        <v>5049</v>
      </c>
      <c r="E27" s="96">
        <v>31686</v>
      </c>
      <c r="F27" s="96">
        <v>35094</v>
      </c>
      <c r="L27" s="97">
        <v>50835</v>
      </c>
      <c r="M27" s="97">
        <v>52397</v>
      </c>
    </row>
    <row r="28" spans="1:13" x14ac:dyDescent="0.25">
      <c r="A28" s="12"/>
      <c r="B28" s="11">
        <v>5051</v>
      </c>
      <c r="E28" s="96">
        <v>35426</v>
      </c>
      <c r="F28" s="96">
        <v>35677</v>
      </c>
      <c r="L28" s="97">
        <v>50832</v>
      </c>
      <c r="M28" s="97">
        <v>52398</v>
      </c>
    </row>
    <row r="29" spans="1:13" x14ac:dyDescent="0.25">
      <c r="A29" s="12"/>
      <c r="B29" s="11">
        <v>5057</v>
      </c>
      <c r="E29" s="96">
        <v>35269</v>
      </c>
      <c r="F29" s="96">
        <v>35679</v>
      </c>
      <c r="L29" s="97">
        <v>50361</v>
      </c>
      <c r="M29" s="97">
        <v>52399</v>
      </c>
    </row>
    <row r="30" spans="1:13" x14ac:dyDescent="0.25">
      <c r="A30" s="12"/>
      <c r="B30" s="11">
        <v>5058</v>
      </c>
      <c r="E30" s="96">
        <v>35366</v>
      </c>
      <c r="F30" s="96">
        <v>35698</v>
      </c>
      <c r="L30" s="97">
        <v>50836</v>
      </c>
      <c r="M30" s="97">
        <v>52400</v>
      </c>
    </row>
    <row r="31" spans="1:13" x14ac:dyDescent="0.25">
      <c r="A31" s="12"/>
      <c r="B31" s="11">
        <v>5063</v>
      </c>
      <c r="E31" s="96">
        <v>33321</v>
      </c>
      <c r="F31" s="96">
        <v>35701</v>
      </c>
      <c r="L31" s="97">
        <v>50627</v>
      </c>
      <c r="M31" s="97">
        <v>52401</v>
      </c>
    </row>
    <row r="32" spans="1:13" x14ac:dyDescent="0.25">
      <c r="A32" s="12"/>
      <c r="B32" s="11">
        <v>5064</v>
      </c>
      <c r="E32" s="96">
        <v>33475</v>
      </c>
      <c r="F32" s="96">
        <v>35702</v>
      </c>
      <c r="L32" s="97">
        <v>50837</v>
      </c>
      <c r="M32" s="97">
        <v>52403</v>
      </c>
    </row>
    <row r="33" spans="1:13" x14ac:dyDescent="0.25">
      <c r="A33" s="12"/>
      <c r="B33" s="11">
        <v>5067</v>
      </c>
      <c r="E33" s="96">
        <v>31826</v>
      </c>
      <c r="F33" s="96">
        <v>32553</v>
      </c>
      <c r="L33" s="97">
        <v>50840</v>
      </c>
      <c r="M33" s="97">
        <v>52406</v>
      </c>
    </row>
    <row r="34" spans="1:13" x14ac:dyDescent="0.25">
      <c r="A34" s="12"/>
      <c r="B34" s="11">
        <v>5068</v>
      </c>
      <c r="E34" s="96">
        <v>33130</v>
      </c>
      <c r="F34" s="96">
        <v>33252</v>
      </c>
      <c r="L34" s="97">
        <v>48208</v>
      </c>
      <c r="M34" s="97">
        <v>52408</v>
      </c>
    </row>
    <row r="35" spans="1:13" x14ac:dyDescent="0.25">
      <c r="A35" s="12"/>
      <c r="B35" s="11">
        <v>5069</v>
      </c>
      <c r="E35" s="96">
        <v>32314</v>
      </c>
      <c r="F35" s="96">
        <v>33256</v>
      </c>
      <c r="L35" s="97">
        <v>49404</v>
      </c>
      <c r="M35" s="97">
        <v>52410</v>
      </c>
    </row>
    <row r="36" spans="1:13" x14ac:dyDescent="0.25">
      <c r="A36" s="12"/>
      <c r="B36" s="11">
        <v>5080</v>
      </c>
      <c r="E36" s="96">
        <v>28754</v>
      </c>
      <c r="F36" s="96">
        <v>33257</v>
      </c>
      <c r="L36" s="97">
        <v>52087</v>
      </c>
      <c r="M36" s="97">
        <v>52411</v>
      </c>
    </row>
    <row r="37" spans="1:13" x14ac:dyDescent="0.25">
      <c r="A37" s="12"/>
      <c r="B37" s="11">
        <v>11442</v>
      </c>
      <c r="E37" s="96">
        <v>31267</v>
      </c>
      <c r="F37" s="96">
        <v>33261</v>
      </c>
      <c r="L37" s="97">
        <v>50842</v>
      </c>
      <c r="M37" s="97">
        <v>52412</v>
      </c>
    </row>
    <row r="38" spans="1:13" x14ac:dyDescent="0.25">
      <c r="A38" s="12"/>
      <c r="B38" s="11">
        <v>11443</v>
      </c>
      <c r="E38" s="96">
        <v>28778</v>
      </c>
      <c r="F38" s="96">
        <v>33262</v>
      </c>
      <c r="L38" s="97">
        <v>50696</v>
      </c>
      <c r="M38" s="97">
        <v>52413</v>
      </c>
    </row>
    <row r="39" spans="1:13" x14ac:dyDescent="0.25">
      <c r="A39" s="12"/>
      <c r="B39" s="11">
        <v>11445</v>
      </c>
      <c r="E39" s="96">
        <v>28762</v>
      </c>
      <c r="F39" s="96">
        <v>33263</v>
      </c>
      <c r="L39" s="97">
        <v>50851</v>
      </c>
      <c r="M39" s="97">
        <v>52415</v>
      </c>
    </row>
    <row r="40" spans="1:13" x14ac:dyDescent="0.25">
      <c r="A40" s="12"/>
      <c r="B40" s="11">
        <v>11446</v>
      </c>
      <c r="E40" s="96">
        <v>28780</v>
      </c>
      <c r="F40" s="96">
        <v>33266</v>
      </c>
      <c r="L40" s="97">
        <v>50853</v>
      </c>
      <c r="M40" s="97">
        <v>52416</v>
      </c>
    </row>
    <row r="41" spans="1:13" x14ac:dyDescent="0.25">
      <c r="A41" s="12"/>
      <c r="B41" s="11">
        <v>11448</v>
      </c>
      <c r="E41" s="96">
        <v>28772</v>
      </c>
      <c r="F41" s="96">
        <v>33267</v>
      </c>
      <c r="L41" s="97">
        <v>50854</v>
      </c>
      <c r="M41" s="97">
        <v>52417</v>
      </c>
    </row>
    <row r="42" spans="1:13" x14ac:dyDescent="0.25">
      <c r="A42" s="12"/>
      <c r="B42" s="11">
        <v>11449</v>
      </c>
      <c r="E42" s="96">
        <v>32495</v>
      </c>
      <c r="F42" s="96">
        <v>33268</v>
      </c>
      <c r="L42" s="97">
        <v>46085</v>
      </c>
      <c r="M42" s="97">
        <v>52418</v>
      </c>
    </row>
    <row r="43" spans="1:13" x14ac:dyDescent="0.25">
      <c r="A43" s="12"/>
      <c r="B43" s="11">
        <v>11450</v>
      </c>
      <c r="E43" s="96">
        <v>32110</v>
      </c>
      <c r="F43" s="96">
        <v>33270</v>
      </c>
      <c r="L43" s="97">
        <v>51667</v>
      </c>
      <c r="M43" s="97">
        <v>52419</v>
      </c>
    </row>
    <row r="44" spans="1:13" x14ac:dyDescent="0.25">
      <c r="A44" s="12"/>
      <c r="B44" s="11">
        <v>11451</v>
      </c>
      <c r="E44" s="96">
        <v>32813</v>
      </c>
      <c r="F44" s="96">
        <v>33271</v>
      </c>
      <c r="L44" s="97">
        <v>46100</v>
      </c>
      <c r="M44" s="97">
        <v>52420</v>
      </c>
    </row>
    <row r="45" spans="1:13" x14ac:dyDescent="0.25">
      <c r="A45" s="12"/>
      <c r="B45" s="11">
        <v>11453</v>
      </c>
      <c r="E45" s="96">
        <v>28764</v>
      </c>
      <c r="F45" s="96">
        <v>33272</v>
      </c>
      <c r="L45" s="97">
        <v>46087</v>
      </c>
      <c r="M45" s="97">
        <v>52421</v>
      </c>
    </row>
    <row r="46" spans="1:13" x14ac:dyDescent="0.25">
      <c r="A46" s="12"/>
      <c r="B46" s="11">
        <v>11454</v>
      </c>
      <c r="E46" s="96">
        <v>28787</v>
      </c>
      <c r="F46" s="96">
        <v>33273</v>
      </c>
      <c r="L46" s="97">
        <v>51280</v>
      </c>
      <c r="M46" s="97">
        <v>52422</v>
      </c>
    </row>
    <row r="47" spans="1:13" x14ac:dyDescent="0.25">
      <c r="A47" s="12"/>
      <c r="B47" s="11">
        <v>11456</v>
      </c>
      <c r="E47" s="96">
        <v>28788</v>
      </c>
      <c r="F47" s="96">
        <v>33274</v>
      </c>
      <c r="L47" s="97">
        <v>46764</v>
      </c>
      <c r="M47" s="97">
        <v>52423</v>
      </c>
    </row>
    <row r="48" spans="1:13" x14ac:dyDescent="0.25">
      <c r="A48" s="12"/>
      <c r="B48" s="11">
        <v>11457</v>
      </c>
      <c r="E48" s="96">
        <v>28791</v>
      </c>
      <c r="F48" s="96">
        <v>33275</v>
      </c>
      <c r="L48" s="97">
        <v>50745</v>
      </c>
      <c r="M48" s="97">
        <v>52424</v>
      </c>
    </row>
    <row r="49" spans="1:13" x14ac:dyDescent="0.25">
      <c r="A49" s="12"/>
      <c r="B49" s="11">
        <v>11459</v>
      </c>
      <c r="E49" s="96">
        <v>28802</v>
      </c>
      <c r="F49" s="96">
        <v>33278</v>
      </c>
      <c r="L49" s="97">
        <v>50707</v>
      </c>
      <c r="M49" s="97">
        <v>52425</v>
      </c>
    </row>
    <row r="50" spans="1:13" x14ac:dyDescent="0.25">
      <c r="A50" s="12"/>
      <c r="B50" s="11">
        <v>11460</v>
      </c>
      <c r="E50" s="96">
        <v>32096</v>
      </c>
      <c r="F50" s="96">
        <v>33279</v>
      </c>
      <c r="L50" s="97">
        <v>50747</v>
      </c>
      <c r="M50" s="97">
        <v>52427</v>
      </c>
    </row>
    <row r="51" spans="1:13" x14ac:dyDescent="0.25">
      <c r="A51" s="12"/>
      <c r="B51" s="11">
        <v>11461</v>
      </c>
      <c r="E51" s="96">
        <v>31223</v>
      </c>
      <c r="F51" s="96">
        <v>33280</v>
      </c>
      <c r="L51" s="97">
        <v>50839</v>
      </c>
      <c r="M51" s="97">
        <v>52428</v>
      </c>
    </row>
    <row r="52" spans="1:13" x14ac:dyDescent="0.25">
      <c r="A52" s="12"/>
      <c r="B52" s="11">
        <v>11462</v>
      </c>
      <c r="E52" s="96">
        <v>28768</v>
      </c>
      <c r="F52" s="96">
        <v>33282</v>
      </c>
      <c r="L52" s="97">
        <v>50847</v>
      </c>
      <c r="M52" s="97">
        <v>52429</v>
      </c>
    </row>
    <row r="53" spans="1:13" x14ac:dyDescent="0.25">
      <c r="A53" s="12"/>
      <c r="B53" s="11">
        <v>11464</v>
      </c>
      <c r="E53" s="96">
        <v>28770</v>
      </c>
      <c r="F53" s="96">
        <v>33283</v>
      </c>
      <c r="L53" s="97">
        <v>50871</v>
      </c>
      <c r="M53" s="97">
        <v>52430</v>
      </c>
    </row>
    <row r="54" spans="1:13" x14ac:dyDescent="0.25">
      <c r="A54" s="12"/>
      <c r="B54" s="11">
        <v>11465</v>
      </c>
      <c r="E54" s="96">
        <v>28806</v>
      </c>
      <c r="F54" s="96">
        <v>33284</v>
      </c>
      <c r="L54" s="97">
        <v>50828</v>
      </c>
      <c r="M54" s="97">
        <v>52431</v>
      </c>
    </row>
    <row r="55" spans="1:13" x14ac:dyDescent="0.25">
      <c r="A55" s="12"/>
      <c r="B55" s="11">
        <v>11467</v>
      </c>
      <c r="E55" s="96">
        <v>28807</v>
      </c>
      <c r="F55" s="96">
        <v>33285</v>
      </c>
      <c r="L55" s="97">
        <v>50755</v>
      </c>
      <c r="M55" s="97">
        <v>52432</v>
      </c>
    </row>
    <row r="56" spans="1:13" x14ac:dyDescent="0.25">
      <c r="A56" s="12"/>
      <c r="B56" s="11">
        <v>11468</v>
      </c>
      <c r="E56" s="96">
        <v>32487</v>
      </c>
      <c r="F56" s="96">
        <v>33296</v>
      </c>
      <c r="L56" s="97">
        <v>48209</v>
      </c>
      <c r="M56" s="97">
        <v>52434</v>
      </c>
    </row>
    <row r="57" spans="1:13" x14ac:dyDescent="0.25">
      <c r="A57" s="12"/>
      <c r="B57" s="11">
        <v>11470</v>
      </c>
      <c r="E57" s="96">
        <v>27234</v>
      </c>
      <c r="F57" s="96">
        <v>33312</v>
      </c>
      <c r="L57" s="97">
        <v>51369</v>
      </c>
      <c r="M57" s="97">
        <v>52435</v>
      </c>
    </row>
    <row r="58" spans="1:13" x14ac:dyDescent="0.25">
      <c r="A58" s="12"/>
      <c r="B58" s="11">
        <v>11471</v>
      </c>
      <c r="E58" s="96">
        <v>32830</v>
      </c>
      <c r="F58" s="96">
        <v>33316</v>
      </c>
      <c r="L58" s="97">
        <v>50843</v>
      </c>
      <c r="M58" s="97">
        <v>52436</v>
      </c>
    </row>
    <row r="59" spans="1:13" x14ac:dyDescent="0.25">
      <c r="A59" s="12"/>
      <c r="B59" s="11">
        <v>11472</v>
      </c>
      <c r="E59" s="96">
        <v>11569</v>
      </c>
      <c r="F59" s="96">
        <v>33317</v>
      </c>
      <c r="L59" s="97">
        <v>50846</v>
      </c>
      <c r="M59" s="97">
        <v>52437</v>
      </c>
    </row>
    <row r="60" spans="1:13" x14ac:dyDescent="0.25">
      <c r="A60" s="12"/>
      <c r="B60" s="11">
        <v>11473</v>
      </c>
      <c r="E60" s="96">
        <v>22664</v>
      </c>
      <c r="F60" s="96">
        <v>33318</v>
      </c>
      <c r="L60" s="97">
        <v>50879</v>
      </c>
      <c r="M60" s="97">
        <v>52438</v>
      </c>
    </row>
    <row r="61" spans="1:13" x14ac:dyDescent="0.25">
      <c r="A61" s="12"/>
      <c r="B61" s="11">
        <v>11485</v>
      </c>
      <c r="E61" s="96">
        <v>27040</v>
      </c>
      <c r="F61" s="96">
        <v>33369</v>
      </c>
      <c r="L61" s="97">
        <v>50633</v>
      </c>
      <c r="M61" s="97">
        <v>52445</v>
      </c>
    </row>
    <row r="62" spans="1:13" x14ac:dyDescent="0.25">
      <c r="A62" s="12"/>
      <c r="B62" s="11">
        <v>11486</v>
      </c>
      <c r="E62" s="96">
        <v>5007</v>
      </c>
      <c r="F62" s="96">
        <v>33370</v>
      </c>
      <c r="L62" s="97">
        <v>47381</v>
      </c>
      <c r="M62" s="97">
        <v>52446</v>
      </c>
    </row>
    <row r="63" spans="1:13" x14ac:dyDescent="0.25">
      <c r="A63" s="12"/>
      <c r="B63" s="11">
        <v>11488</v>
      </c>
      <c r="E63" s="96">
        <v>32824</v>
      </c>
      <c r="F63" s="96">
        <v>33377</v>
      </c>
      <c r="L63" s="97">
        <v>51967</v>
      </c>
      <c r="M63" s="97">
        <v>52447</v>
      </c>
    </row>
    <row r="64" spans="1:13" x14ac:dyDescent="0.25">
      <c r="A64" s="12"/>
      <c r="B64" s="11">
        <v>11489</v>
      </c>
      <c r="E64" s="96">
        <v>28892</v>
      </c>
      <c r="F64" s="96">
        <v>33378</v>
      </c>
      <c r="L64" s="97">
        <v>46088</v>
      </c>
      <c r="M64" s="97">
        <v>52448</v>
      </c>
    </row>
    <row r="65" spans="1:13" x14ac:dyDescent="0.25">
      <c r="A65" s="12"/>
      <c r="B65" s="11">
        <v>11490</v>
      </c>
      <c r="E65" s="96">
        <v>32491</v>
      </c>
      <c r="F65" s="96">
        <v>33379</v>
      </c>
      <c r="L65" s="97">
        <v>46758</v>
      </c>
      <c r="M65" s="97">
        <v>52450</v>
      </c>
    </row>
    <row r="66" spans="1:13" x14ac:dyDescent="0.25">
      <c r="A66" s="12"/>
      <c r="B66" s="11">
        <v>11491</v>
      </c>
      <c r="E66" s="96">
        <v>32820</v>
      </c>
      <c r="F66" s="96">
        <v>33380</v>
      </c>
      <c r="L66" s="97">
        <v>46091</v>
      </c>
      <c r="M66" s="97">
        <v>52451</v>
      </c>
    </row>
    <row r="67" spans="1:13" x14ac:dyDescent="0.25">
      <c r="A67" s="12"/>
      <c r="B67" s="11">
        <v>11492</v>
      </c>
      <c r="E67" s="96">
        <v>33000</v>
      </c>
      <c r="F67" s="96">
        <v>33381</v>
      </c>
      <c r="L67" s="97">
        <v>49636</v>
      </c>
      <c r="M67" s="97">
        <v>52452</v>
      </c>
    </row>
    <row r="68" spans="1:13" x14ac:dyDescent="0.25">
      <c r="A68" s="12"/>
      <c r="B68" s="11">
        <v>11493</v>
      </c>
      <c r="E68" s="96">
        <v>32074</v>
      </c>
      <c r="F68" s="96">
        <v>33382</v>
      </c>
      <c r="L68" s="97">
        <v>49923</v>
      </c>
      <c r="M68" s="97">
        <v>52453</v>
      </c>
    </row>
    <row r="69" spans="1:13" x14ac:dyDescent="0.25">
      <c r="A69" s="12"/>
      <c r="B69" s="11">
        <v>11494</v>
      </c>
      <c r="E69" s="96">
        <v>29916</v>
      </c>
      <c r="F69" s="96">
        <v>33383</v>
      </c>
      <c r="L69" s="97">
        <v>46096</v>
      </c>
      <c r="M69" s="97">
        <v>52455</v>
      </c>
    </row>
    <row r="70" spans="1:13" x14ac:dyDescent="0.25">
      <c r="A70" s="12"/>
      <c r="B70" s="11">
        <v>11495</v>
      </c>
      <c r="E70" s="96">
        <v>26003</v>
      </c>
      <c r="F70" s="96">
        <v>33391</v>
      </c>
      <c r="L70" s="97">
        <v>19885</v>
      </c>
      <c r="M70" s="97">
        <v>52457</v>
      </c>
    </row>
    <row r="71" spans="1:13" x14ac:dyDescent="0.25">
      <c r="A71" s="12"/>
      <c r="B71" s="11">
        <v>11496</v>
      </c>
      <c r="E71" s="96">
        <v>25275</v>
      </c>
      <c r="F71" s="96">
        <v>33392</v>
      </c>
      <c r="L71" s="97">
        <v>23871</v>
      </c>
      <c r="M71" s="97">
        <v>52458</v>
      </c>
    </row>
    <row r="72" spans="1:13" x14ac:dyDescent="0.25">
      <c r="A72" s="12"/>
      <c r="B72" s="11">
        <v>11497</v>
      </c>
      <c r="E72" s="96">
        <v>25678</v>
      </c>
      <c r="F72" s="96">
        <v>33393</v>
      </c>
      <c r="L72" s="97">
        <v>23925</v>
      </c>
      <c r="M72" s="97">
        <v>52459</v>
      </c>
    </row>
    <row r="73" spans="1:13" x14ac:dyDescent="0.25">
      <c r="A73" s="12"/>
      <c r="B73" s="11">
        <v>11499</v>
      </c>
      <c r="E73" s="96">
        <v>30364</v>
      </c>
      <c r="F73" s="96">
        <v>33410</v>
      </c>
      <c r="L73" s="97">
        <v>19958</v>
      </c>
      <c r="M73" s="97">
        <v>52460</v>
      </c>
    </row>
    <row r="74" spans="1:13" x14ac:dyDescent="0.25">
      <c r="A74" s="12"/>
      <c r="B74" s="11">
        <v>11500</v>
      </c>
      <c r="E74" s="96">
        <v>33019</v>
      </c>
      <c r="F74" s="96">
        <v>33411</v>
      </c>
      <c r="L74" s="97">
        <v>23837</v>
      </c>
      <c r="M74" s="97">
        <v>52461</v>
      </c>
    </row>
    <row r="75" spans="1:13" x14ac:dyDescent="0.25">
      <c r="A75" s="12"/>
      <c r="B75" s="11">
        <v>11501</v>
      </c>
      <c r="E75" s="96">
        <v>33004</v>
      </c>
      <c r="F75" s="96">
        <v>33412</v>
      </c>
      <c r="L75" s="97">
        <v>33712</v>
      </c>
      <c r="M75" s="97">
        <v>52462</v>
      </c>
    </row>
    <row r="76" spans="1:13" x14ac:dyDescent="0.25">
      <c r="A76" s="12"/>
      <c r="B76" s="11">
        <v>11502</v>
      </c>
      <c r="E76" s="96">
        <v>28992</v>
      </c>
      <c r="F76" s="96">
        <v>33413</v>
      </c>
      <c r="L76" s="97">
        <v>25513</v>
      </c>
      <c r="M76" s="97">
        <v>52463</v>
      </c>
    </row>
    <row r="77" spans="1:13" x14ac:dyDescent="0.25">
      <c r="A77" s="12"/>
      <c r="B77" s="11">
        <v>11503</v>
      </c>
      <c r="E77" s="96">
        <v>31807</v>
      </c>
      <c r="F77" s="96">
        <v>33414</v>
      </c>
      <c r="L77" s="97">
        <v>33745</v>
      </c>
      <c r="M77" s="97">
        <v>52464</v>
      </c>
    </row>
    <row r="78" spans="1:13" x14ac:dyDescent="0.25">
      <c r="A78" s="12"/>
      <c r="B78" s="11">
        <v>11504</v>
      </c>
      <c r="E78" s="96">
        <v>31773</v>
      </c>
      <c r="F78" s="96">
        <v>33416</v>
      </c>
      <c r="L78" s="97">
        <v>47270</v>
      </c>
      <c r="M78" s="97">
        <v>52465</v>
      </c>
    </row>
    <row r="79" spans="1:13" x14ac:dyDescent="0.25">
      <c r="A79" s="12"/>
      <c r="B79" s="11">
        <v>11505</v>
      </c>
      <c r="E79" s="96">
        <v>31774</v>
      </c>
      <c r="F79" s="96">
        <v>33417</v>
      </c>
      <c r="L79" s="97">
        <v>24623</v>
      </c>
      <c r="M79" s="97">
        <v>52466</v>
      </c>
    </row>
    <row r="80" spans="1:13" x14ac:dyDescent="0.25">
      <c r="A80" s="12"/>
      <c r="B80" s="11">
        <v>11506</v>
      </c>
      <c r="E80" s="96">
        <v>31775</v>
      </c>
      <c r="F80" s="96">
        <v>33418</v>
      </c>
      <c r="L80" s="97">
        <v>20195</v>
      </c>
      <c r="M80" s="97">
        <v>52467</v>
      </c>
    </row>
    <row r="81" spans="1:13" x14ac:dyDescent="0.25">
      <c r="A81" s="12"/>
      <c r="B81" s="11">
        <v>11517</v>
      </c>
      <c r="E81" s="96">
        <v>32118</v>
      </c>
      <c r="F81" s="96">
        <v>33420</v>
      </c>
      <c r="L81" s="97">
        <v>37055</v>
      </c>
      <c r="M81" s="97">
        <v>52468</v>
      </c>
    </row>
    <row r="82" spans="1:13" x14ac:dyDescent="0.25">
      <c r="A82" s="12"/>
      <c r="B82" s="11">
        <v>11518</v>
      </c>
      <c r="E82" s="96">
        <v>31697</v>
      </c>
      <c r="F82" s="96">
        <v>33422</v>
      </c>
      <c r="L82" s="97">
        <v>33754</v>
      </c>
      <c r="M82" s="97">
        <v>52469</v>
      </c>
    </row>
    <row r="83" spans="1:13" x14ac:dyDescent="0.25">
      <c r="A83" s="12"/>
      <c r="B83" s="11">
        <v>11519</v>
      </c>
      <c r="E83" s="96">
        <v>31699</v>
      </c>
      <c r="F83" s="96">
        <v>33423</v>
      </c>
      <c r="L83" s="97">
        <v>50852</v>
      </c>
      <c r="M83" s="97">
        <v>52470</v>
      </c>
    </row>
    <row r="84" spans="1:13" x14ac:dyDescent="0.25">
      <c r="A84" s="12"/>
      <c r="B84" s="11">
        <v>11520</v>
      </c>
      <c r="E84" s="96">
        <v>31784</v>
      </c>
      <c r="F84" s="96">
        <v>33428</v>
      </c>
      <c r="L84" s="97">
        <v>25366</v>
      </c>
      <c r="M84" s="97">
        <v>52474</v>
      </c>
    </row>
    <row r="85" spans="1:13" x14ac:dyDescent="0.25">
      <c r="A85" s="12"/>
      <c r="B85" s="11">
        <v>11521</v>
      </c>
      <c r="E85" s="96">
        <v>31785</v>
      </c>
      <c r="F85" s="96">
        <v>33429</v>
      </c>
      <c r="L85" s="97">
        <v>16851</v>
      </c>
      <c r="M85" s="97">
        <v>52476</v>
      </c>
    </row>
    <row r="86" spans="1:13" x14ac:dyDescent="0.25">
      <c r="A86" s="12"/>
      <c r="B86" s="11">
        <v>11522</v>
      </c>
      <c r="E86" s="96">
        <v>32939</v>
      </c>
      <c r="F86" s="96">
        <v>33431</v>
      </c>
      <c r="L86" s="97">
        <v>19842</v>
      </c>
      <c r="M86" s="97">
        <v>52477</v>
      </c>
    </row>
    <row r="87" spans="1:13" x14ac:dyDescent="0.25">
      <c r="A87" s="12"/>
      <c r="B87" s="11">
        <v>11523</v>
      </c>
      <c r="E87" s="96">
        <v>31786</v>
      </c>
      <c r="F87" s="96">
        <v>33432</v>
      </c>
      <c r="L87" s="97">
        <v>19833</v>
      </c>
      <c r="M87" s="97">
        <v>52478</v>
      </c>
    </row>
    <row r="88" spans="1:13" x14ac:dyDescent="0.25">
      <c r="A88" s="12"/>
      <c r="B88" s="11">
        <v>11524</v>
      </c>
      <c r="E88" s="96">
        <v>31747</v>
      </c>
      <c r="F88" s="96">
        <v>33433</v>
      </c>
      <c r="L88" s="97">
        <v>25372</v>
      </c>
      <c r="M88" s="97">
        <v>52479</v>
      </c>
    </row>
    <row r="89" spans="1:13" x14ac:dyDescent="0.25">
      <c r="A89" s="12"/>
      <c r="B89" s="11">
        <v>11525</v>
      </c>
      <c r="E89" s="96">
        <v>31766</v>
      </c>
      <c r="F89" s="96">
        <v>33434</v>
      </c>
      <c r="L89" s="97">
        <v>25373</v>
      </c>
      <c r="M89" s="97">
        <v>52480</v>
      </c>
    </row>
    <row r="90" spans="1:13" x14ac:dyDescent="0.25">
      <c r="A90" s="12"/>
      <c r="B90" s="11">
        <v>11526</v>
      </c>
      <c r="E90" s="96">
        <v>31749</v>
      </c>
      <c r="F90" s="96">
        <v>33436</v>
      </c>
      <c r="L90" s="97">
        <v>35426</v>
      </c>
      <c r="M90" s="97">
        <v>52481</v>
      </c>
    </row>
    <row r="91" spans="1:13" x14ac:dyDescent="0.25">
      <c r="A91" s="12"/>
      <c r="B91" s="11">
        <v>11527</v>
      </c>
      <c r="E91" s="96">
        <v>31713</v>
      </c>
      <c r="F91" s="96">
        <v>33438</v>
      </c>
      <c r="L91" s="97">
        <v>25375</v>
      </c>
      <c r="M91" s="97">
        <v>52487</v>
      </c>
    </row>
    <row r="92" spans="1:13" x14ac:dyDescent="0.25">
      <c r="A92" s="12"/>
      <c r="B92" s="11">
        <v>11528</v>
      </c>
      <c r="E92" s="96">
        <v>31716</v>
      </c>
      <c r="F92" s="96">
        <v>33439</v>
      </c>
      <c r="L92" s="97">
        <v>37075</v>
      </c>
      <c r="M92" s="97">
        <v>52488</v>
      </c>
    </row>
    <row r="93" spans="1:13" x14ac:dyDescent="0.25">
      <c r="A93" s="12"/>
      <c r="B93" s="11">
        <v>11529</v>
      </c>
      <c r="E93" s="96">
        <v>31717</v>
      </c>
      <c r="F93" s="96">
        <v>33440</v>
      </c>
      <c r="L93" s="97">
        <v>33678</v>
      </c>
      <c r="M93" s="97">
        <v>52489</v>
      </c>
    </row>
    <row r="94" spans="1:13" x14ac:dyDescent="0.25">
      <c r="A94" s="12"/>
      <c r="B94" s="11">
        <v>11530</v>
      </c>
      <c r="E94" s="96">
        <v>31718</v>
      </c>
      <c r="F94" s="96">
        <v>33442</v>
      </c>
      <c r="L94" s="97">
        <v>35422</v>
      </c>
      <c r="M94" s="97">
        <v>52490</v>
      </c>
    </row>
    <row r="95" spans="1:13" x14ac:dyDescent="0.25">
      <c r="A95" s="12"/>
      <c r="B95" s="11">
        <v>11531</v>
      </c>
      <c r="E95" s="96">
        <v>31791</v>
      </c>
      <c r="F95" s="96">
        <v>33443</v>
      </c>
      <c r="L95" s="97">
        <v>23903</v>
      </c>
      <c r="M95" s="97">
        <v>52491</v>
      </c>
    </row>
    <row r="96" spans="1:13" x14ac:dyDescent="0.25">
      <c r="A96" s="12"/>
      <c r="B96" s="11">
        <v>11532</v>
      </c>
      <c r="E96" s="96">
        <v>31753</v>
      </c>
      <c r="F96" s="96">
        <v>33444</v>
      </c>
      <c r="L96" s="97">
        <v>33680</v>
      </c>
      <c r="M96" s="97">
        <v>52492</v>
      </c>
    </row>
    <row r="97" spans="1:13" x14ac:dyDescent="0.25">
      <c r="A97" s="12"/>
      <c r="B97" s="11">
        <v>11533</v>
      </c>
      <c r="E97" s="96">
        <v>31754</v>
      </c>
      <c r="F97" s="96">
        <v>33445</v>
      </c>
      <c r="L97" s="97">
        <v>47078</v>
      </c>
      <c r="M97" s="97">
        <v>52493</v>
      </c>
    </row>
    <row r="98" spans="1:13" x14ac:dyDescent="0.25">
      <c r="A98" s="12"/>
      <c r="B98" s="11">
        <v>11534</v>
      </c>
      <c r="E98" s="96">
        <v>31755</v>
      </c>
      <c r="F98" s="96">
        <v>33446</v>
      </c>
      <c r="L98" s="97">
        <v>47080</v>
      </c>
      <c r="M98" s="97">
        <v>52494</v>
      </c>
    </row>
    <row r="99" spans="1:13" x14ac:dyDescent="0.25">
      <c r="A99" s="12"/>
      <c r="B99" s="11">
        <v>11535</v>
      </c>
      <c r="E99" s="96">
        <v>31757</v>
      </c>
      <c r="F99" s="96">
        <v>33447</v>
      </c>
      <c r="L99" s="97">
        <v>47095</v>
      </c>
      <c r="M99" s="97">
        <v>52495</v>
      </c>
    </row>
    <row r="100" spans="1:13" x14ac:dyDescent="0.25">
      <c r="A100" s="12"/>
      <c r="B100" s="11">
        <v>11536</v>
      </c>
      <c r="E100" s="96">
        <v>31771</v>
      </c>
      <c r="F100" s="96">
        <v>33448</v>
      </c>
      <c r="L100" s="97">
        <v>47081</v>
      </c>
      <c r="M100" s="97">
        <v>52496</v>
      </c>
    </row>
    <row r="101" spans="1:13" x14ac:dyDescent="0.25">
      <c r="A101" s="12"/>
      <c r="B101" s="11">
        <v>11552</v>
      </c>
      <c r="E101" s="96">
        <v>31776</v>
      </c>
      <c r="F101" s="96">
        <v>33449</v>
      </c>
      <c r="L101" s="97">
        <v>47082</v>
      </c>
      <c r="M101" s="97">
        <v>52497</v>
      </c>
    </row>
    <row r="102" spans="1:13" x14ac:dyDescent="0.25">
      <c r="A102" s="12"/>
      <c r="B102" s="11">
        <v>11553</v>
      </c>
      <c r="E102" s="96">
        <v>31798</v>
      </c>
      <c r="F102" s="96">
        <v>33452</v>
      </c>
      <c r="L102" s="97">
        <v>47122</v>
      </c>
      <c r="M102" s="97">
        <v>52498</v>
      </c>
    </row>
    <row r="103" spans="1:13" x14ac:dyDescent="0.25">
      <c r="A103" s="12"/>
      <c r="B103" s="11">
        <v>11554</v>
      </c>
      <c r="E103" s="96">
        <v>31799</v>
      </c>
      <c r="F103" s="96">
        <v>33453</v>
      </c>
      <c r="L103" s="97">
        <v>47054</v>
      </c>
      <c r="M103" s="97">
        <v>52499</v>
      </c>
    </row>
    <row r="104" spans="1:13" x14ac:dyDescent="0.25">
      <c r="A104" s="12"/>
      <c r="B104" s="11">
        <v>11555</v>
      </c>
      <c r="E104" s="96">
        <v>31796</v>
      </c>
      <c r="F104" s="96">
        <v>33454</v>
      </c>
      <c r="L104" s="97">
        <v>47059</v>
      </c>
      <c r="M104" s="97">
        <v>52500</v>
      </c>
    </row>
    <row r="105" spans="1:13" x14ac:dyDescent="0.25">
      <c r="A105" s="12"/>
      <c r="B105" s="11">
        <v>11556</v>
      </c>
      <c r="E105" s="96">
        <v>32853</v>
      </c>
      <c r="F105" s="96">
        <v>33455</v>
      </c>
      <c r="L105" s="97">
        <v>47129</v>
      </c>
      <c r="M105" s="97">
        <v>52501</v>
      </c>
    </row>
    <row r="106" spans="1:13" x14ac:dyDescent="0.25">
      <c r="A106" s="12"/>
      <c r="B106" s="11">
        <v>11557</v>
      </c>
      <c r="E106" s="96">
        <v>33050</v>
      </c>
      <c r="F106" s="96">
        <v>33456</v>
      </c>
      <c r="L106" s="97">
        <v>47980</v>
      </c>
      <c r="M106" s="97">
        <v>52502</v>
      </c>
    </row>
    <row r="107" spans="1:13" x14ac:dyDescent="0.25">
      <c r="A107" s="12"/>
      <c r="B107" s="11">
        <v>11558</v>
      </c>
      <c r="E107" s="96">
        <v>31700</v>
      </c>
      <c r="F107" s="96">
        <v>33457</v>
      </c>
      <c r="L107" s="97">
        <v>47115</v>
      </c>
      <c r="M107" s="97">
        <v>52503</v>
      </c>
    </row>
    <row r="108" spans="1:13" x14ac:dyDescent="0.25">
      <c r="A108" s="12"/>
      <c r="B108" s="11">
        <v>11559</v>
      </c>
      <c r="E108" s="96">
        <v>31701</v>
      </c>
      <c r="F108" s="96">
        <v>33458</v>
      </c>
      <c r="L108" s="97">
        <v>47229</v>
      </c>
      <c r="M108" s="97">
        <v>52504</v>
      </c>
    </row>
    <row r="109" spans="1:13" x14ac:dyDescent="0.25">
      <c r="A109" s="12"/>
      <c r="B109" s="11">
        <v>11560</v>
      </c>
      <c r="E109" s="96">
        <v>31783</v>
      </c>
      <c r="F109" s="96">
        <v>33459</v>
      </c>
      <c r="L109" s="97">
        <v>47225</v>
      </c>
      <c r="M109" s="97">
        <v>52505</v>
      </c>
    </row>
    <row r="110" spans="1:13" x14ac:dyDescent="0.25">
      <c r="A110" s="12"/>
      <c r="B110" s="11">
        <v>11561</v>
      </c>
      <c r="E110" s="96">
        <v>31790</v>
      </c>
      <c r="F110" s="96">
        <v>33461</v>
      </c>
      <c r="L110" s="97">
        <v>19713</v>
      </c>
      <c r="M110" s="97">
        <v>52507</v>
      </c>
    </row>
    <row r="111" spans="1:13" x14ac:dyDescent="0.25">
      <c r="A111" s="12"/>
      <c r="B111" s="11">
        <v>11562</v>
      </c>
      <c r="E111" s="96">
        <v>31750</v>
      </c>
      <c r="F111" s="96">
        <v>33464</v>
      </c>
      <c r="L111" s="97">
        <v>37213</v>
      </c>
      <c r="M111" s="97">
        <v>52508</v>
      </c>
    </row>
    <row r="112" spans="1:13" x14ac:dyDescent="0.25">
      <c r="A112" s="12"/>
      <c r="B112" s="11">
        <v>11563</v>
      </c>
      <c r="E112" s="96">
        <v>32953</v>
      </c>
      <c r="F112" s="96">
        <v>33467</v>
      </c>
      <c r="L112" s="97">
        <v>46761</v>
      </c>
      <c r="M112" s="97">
        <v>52509</v>
      </c>
    </row>
    <row r="113" spans="1:13" x14ac:dyDescent="0.25">
      <c r="A113" s="12"/>
      <c r="B113" s="11">
        <v>11564</v>
      </c>
      <c r="E113" s="96">
        <v>31751</v>
      </c>
      <c r="F113" s="96">
        <v>33468</v>
      </c>
      <c r="L113" s="97">
        <v>33767</v>
      </c>
      <c r="M113" s="97">
        <v>52510</v>
      </c>
    </row>
    <row r="114" spans="1:13" x14ac:dyDescent="0.25">
      <c r="A114" s="12"/>
      <c r="B114" s="11">
        <v>11565</v>
      </c>
      <c r="E114" s="96">
        <v>31793</v>
      </c>
      <c r="F114" s="96">
        <v>33471</v>
      </c>
      <c r="L114" s="97">
        <v>35347</v>
      </c>
      <c r="M114" s="97">
        <v>52511</v>
      </c>
    </row>
    <row r="115" spans="1:13" x14ac:dyDescent="0.25">
      <c r="A115" s="12"/>
      <c r="B115" s="11">
        <v>11566</v>
      </c>
      <c r="E115" s="96">
        <v>31794</v>
      </c>
      <c r="F115" s="96">
        <v>33472</v>
      </c>
      <c r="L115" s="97">
        <v>50417</v>
      </c>
      <c r="M115" s="97">
        <v>52512</v>
      </c>
    </row>
    <row r="116" spans="1:13" x14ac:dyDescent="0.25">
      <c r="A116" s="12"/>
      <c r="B116" s="11">
        <v>11567</v>
      </c>
      <c r="E116" s="96">
        <v>31797</v>
      </c>
      <c r="F116" s="96">
        <v>33473</v>
      </c>
      <c r="L116" s="97">
        <v>35349</v>
      </c>
      <c r="M116" s="97">
        <v>52513</v>
      </c>
    </row>
    <row r="117" spans="1:13" x14ac:dyDescent="0.25">
      <c r="A117" s="12"/>
      <c r="B117" s="11">
        <v>11568</v>
      </c>
      <c r="E117" s="96">
        <v>29933</v>
      </c>
      <c r="F117" s="96">
        <v>33504</v>
      </c>
      <c r="L117" s="97">
        <v>33768</v>
      </c>
      <c r="M117" s="97">
        <v>52514</v>
      </c>
    </row>
    <row r="118" spans="1:13" x14ac:dyDescent="0.25">
      <c r="A118" s="12"/>
      <c r="B118" s="11">
        <v>11569</v>
      </c>
      <c r="E118" s="96">
        <v>31512</v>
      </c>
      <c r="F118" s="96">
        <v>33538</v>
      </c>
      <c r="L118" s="97">
        <v>37215</v>
      </c>
      <c r="M118" s="97">
        <v>52515</v>
      </c>
    </row>
    <row r="119" spans="1:13" x14ac:dyDescent="0.25">
      <c r="A119" s="12"/>
      <c r="B119" s="11">
        <v>11570</v>
      </c>
      <c r="E119" s="96">
        <v>29510</v>
      </c>
      <c r="F119" s="96">
        <v>33556</v>
      </c>
      <c r="L119" s="97">
        <v>23657</v>
      </c>
      <c r="M119" s="97">
        <v>52516</v>
      </c>
    </row>
    <row r="120" spans="1:13" x14ac:dyDescent="0.25">
      <c r="A120" s="12"/>
      <c r="B120" s="11">
        <v>11571</v>
      </c>
      <c r="E120" s="96">
        <v>26880</v>
      </c>
      <c r="F120" s="96">
        <v>33557</v>
      </c>
      <c r="L120" s="97">
        <v>23659</v>
      </c>
      <c r="M120" s="97">
        <v>52517</v>
      </c>
    </row>
    <row r="121" spans="1:13" x14ac:dyDescent="0.25">
      <c r="A121" s="12"/>
      <c r="B121" s="11">
        <v>11572</v>
      </c>
      <c r="E121" s="96">
        <v>26853</v>
      </c>
      <c r="F121" s="96">
        <v>33558</v>
      </c>
      <c r="L121" s="97">
        <v>19828</v>
      </c>
      <c r="M121" s="97">
        <v>52518</v>
      </c>
    </row>
    <row r="122" spans="1:13" x14ac:dyDescent="0.25">
      <c r="A122" s="12"/>
      <c r="B122" s="11">
        <v>27537</v>
      </c>
      <c r="E122" s="96">
        <v>25907</v>
      </c>
      <c r="F122" s="96">
        <v>33559</v>
      </c>
      <c r="L122" s="97">
        <v>51298</v>
      </c>
      <c r="M122" s="97">
        <v>52519</v>
      </c>
    </row>
    <row r="123" spans="1:13" x14ac:dyDescent="0.25">
      <c r="A123" s="12"/>
      <c r="B123" s="11">
        <v>27540</v>
      </c>
      <c r="E123" s="96">
        <v>26859</v>
      </c>
      <c r="F123" s="96">
        <v>33560</v>
      </c>
      <c r="L123" s="97">
        <v>37219</v>
      </c>
      <c r="M123" s="97">
        <v>52520</v>
      </c>
    </row>
    <row r="124" spans="1:13" x14ac:dyDescent="0.25">
      <c r="A124" s="12"/>
      <c r="B124" s="11">
        <v>27547</v>
      </c>
      <c r="E124" s="96">
        <v>25233</v>
      </c>
      <c r="F124" s="96">
        <v>33562</v>
      </c>
      <c r="L124" s="97">
        <v>25230</v>
      </c>
      <c r="M124" s="97">
        <v>52521</v>
      </c>
    </row>
    <row r="125" spans="1:13" x14ac:dyDescent="0.25">
      <c r="A125" s="12"/>
      <c r="B125" s="11">
        <v>27548</v>
      </c>
      <c r="E125" s="96">
        <v>28490</v>
      </c>
      <c r="F125" s="96">
        <v>33563</v>
      </c>
      <c r="L125" s="97">
        <v>50905</v>
      </c>
      <c r="M125" s="97">
        <v>52527</v>
      </c>
    </row>
    <row r="126" spans="1:13" x14ac:dyDescent="0.25">
      <c r="A126" s="12"/>
      <c r="B126" s="11">
        <v>27549</v>
      </c>
      <c r="E126" s="96">
        <v>28774</v>
      </c>
      <c r="F126" s="96">
        <v>33566</v>
      </c>
      <c r="L126" s="97">
        <v>50872</v>
      </c>
      <c r="M126" s="97">
        <v>52528</v>
      </c>
    </row>
    <row r="127" spans="1:13" x14ac:dyDescent="0.25">
      <c r="A127" s="12"/>
      <c r="B127" s="11">
        <v>28142</v>
      </c>
      <c r="E127" s="96">
        <v>25466</v>
      </c>
      <c r="F127" s="96">
        <v>33567</v>
      </c>
      <c r="L127" s="97">
        <v>50844</v>
      </c>
      <c r="M127" s="97">
        <v>52530</v>
      </c>
    </row>
    <row r="128" spans="1:13" x14ac:dyDescent="0.25">
      <c r="A128" s="12"/>
      <c r="B128" s="11">
        <v>28145</v>
      </c>
      <c r="E128" s="96">
        <v>26439</v>
      </c>
      <c r="F128" s="96">
        <v>33569</v>
      </c>
      <c r="L128" s="97">
        <v>50749</v>
      </c>
      <c r="M128" s="97">
        <v>52531</v>
      </c>
    </row>
    <row r="129" spans="1:13" x14ac:dyDescent="0.25">
      <c r="A129" s="12"/>
      <c r="B129" s="11">
        <v>28907</v>
      </c>
      <c r="E129" s="96">
        <v>30860</v>
      </c>
      <c r="F129" s="96">
        <v>33571</v>
      </c>
      <c r="L129" s="97">
        <v>50831</v>
      </c>
      <c r="M129" s="97">
        <v>52532</v>
      </c>
    </row>
    <row r="130" spans="1:13" x14ac:dyDescent="0.25">
      <c r="A130" s="12"/>
      <c r="B130" s="11">
        <v>28909</v>
      </c>
      <c r="E130" s="96">
        <v>26375</v>
      </c>
      <c r="F130" s="96">
        <v>33573</v>
      </c>
      <c r="L130" s="97">
        <v>50850</v>
      </c>
      <c r="M130" s="97">
        <v>52533</v>
      </c>
    </row>
    <row r="131" spans="1:13" x14ac:dyDescent="0.25">
      <c r="A131" s="12"/>
      <c r="B131" s="11">
        <v>28912</v>
      </c>
      <c r="E131" s="96">
        <v>26367</v>
      </c>
      <c r="F131" s="96">
        <v>33574</v>
      </c>
      <c r="L131" s="97">
        <v>50744</v>
      </c>
      <c r="M131" s="97">
        <v>52535</v>
      </c>
    </row>
    <row r="132" spans="1:13" x14ac:dyDescent="0.25">
      <c r="A132" s="12"/>
      <c r="B132" s="11">
        <v>28914</v>
      </c>
      <c r="E132" s="96">
        <v>25519</v>
      </c>
      <c r="F132" s="96">
        <v>33575</v>
      </c>
      <c r="L132" s="97">
        <v>50873</v>
      </c>
      <c r="M132" s="97">
        <v>52536</v>
      </c>
    </row>
    <row r="133" spans="1:13" x14ac:dyDescent="0.25">
      <c r="A133" s="12"/>
      <c r="B133" s="11">
        <v>28917</v>
      </c>
      <c r="E133" s="96">
        <v>26851</v>
      </c>
      <c r="F133" s="96">
        <v>33576</v>
      </c>
      <c r="L133" s="97">
        <v>50874</v>
      </c>
      <c r="M133" s="97">
        <v>52537</v>
      </c>
    </row>
    <row r="134" spans="1:13" x14ac:dyDescent="0.25">
      <c r="A134" s="12"/>
      <c r="B134" s="11">
        <v>28918</v>
      </c>
      <c r="E134" s="96">
        <v>27360</v>
      </c>
      <c r="F134" s="96">
        <v>33577</v>
      </c>
      <c r="L134" s="97">
        <v>48655</v>
      </c>
      <c r="M134" s="97">
        <v>52571</v>
      </c>
    </row>
    <row r="135" spans="1:13" x14ac:dyDescent="0.25">
      <c r="A135" s="12"/>
      <c r="B135" s="11">
        <v>28919</v>
      </c>
      <c r="E135" s="96">
        <v>26876</v>
      </c>
      <c r="F135" s="96">
        <v>33578</v>
      </c>
      <c r="L135" s="97">
        <v>49606</v>
      </c>
      <c r="M135" s="97">
        <v>52575</v>
      </c>
    </row>
    <row r="136" spans="1:13" x14ac:dyDescent="0.25">
      <c r="A136" s="12"/>
      <c r="B136" s="11">
        <v>28920</v>
      </c>
      <c r="E136" s="96">
        <v>27381</v>
      </c>
      <c r="F136" s="96">
        <v>33579</v>
      </c>
      <c r="L136" s="97">
        <v>51902</v>
      </c>
      <c r="M136" s="97">
        <v>52578</v>
      </c>
    </row>
    <row r="137" spans="1:13" x14ac:dyDescent="0.25">
      <c r="A137" s="12"/>
      <c r="B137" s="11">
        <v>29306</v>
      </c>
      <c r="E137" s="96">
        <v>27404</v>
      </c>
      <c r="F137" s="96">
        <v>33580</v>
      </c>
      <c r="L137" s="97">
        <v>49164</v>
      </c>
      <c r="M137" s="97">
        <v>52587</v>
      </c>
    </row>
    <row r="138" spans="1:13" x14ac:dyDescent="0.25">
      <c r="A138" s="12"/>
      <c r="B138" s="11">
        <v>29307</v>
      </c>
      <c r="E138" s="96">
        <v>28145</v>
      </c>
      <c r="F138" s="96">
        <v>33581</v>
      </c>
      <c r="L138" s="97">
        <v>48641</v>
      </c>
      <c r="M138" s="97">
        <v>52588</v>
      </c>
    </row>
    <row r="139" spans="1:13" x14ac:dyDescent="0.25">
      <c r="A139" s="12"/>
      <c r="B139" s="11">
        <v>29308</v>
      </c>
      <c r="E139" s="96">
        <v>28823</v>
      </c>
      <c r="F139" s="96">
        <v>33583</v>
      </c>
      <c r="L139" s="97">
        <v>48642</v>
      </c>
      <c r="M139" s="97">
        <v>52589</v>
      </c>
    </row>
    <row r="140" spans="1:13" x14ac:dyDescent="0.25">
      <c r="A140" s="12"/>
      <c r="B140" s="11">
        <v>29309</v>
      </c>
      <c r="E140" s="96">
        <v>32454</v>
      </c>
      <c r="F140" s="96">
        <v>33584</v>
      </c>
      <c r="L140" s="97">
        <v>49098</v>
      </c>
      <c r="M140" s="97">
        <v>52594</v>
      </c>
    </row>
    <row r="141" spans="1:13" x14ac:dyDescent="0.25">
      <c r="A141" s="12"/>
      <c r="B141" s="11">
        <v>29310</v>
      </c>
      <c r="E141" s="96">
        <v>26890</v>
      </c>
      <c r="F141" s="96">
        <v>33585</v>
      </c>
      <c r="L141" s="97">
        <v>52115</v>
      </c>
      <c r="M141" s="97">
        <v>52598</v>
      </c>
    </row>
    <row r="142" spans="1:13" x14ac:dyDescent="0.25">
      <c r="A142" s="12"/>
      <c r="B142" s="11">
        <v>29311</v>
      </c>
      <c r="E142" s="96">
        <v>28849</v>
      </c>
      <c r="F142" s="96">
        <v>33586</v>
      </c>
      <c r="L142" s="97">
        <v>50973</v>
      </c>
      <c r="M142" s="97">
        <v>52599</v>
      </c>
    </row>
    <row r="143" spans="1:13" x14ac:dyDescent="0.25">
      <c r="A143" s="12"/>
      <c r="B143" s="11">
        <v>29313</v>
      </c>
      <c r="E143" s="96">
        <v>32965</v>
      </c>
      <c r="F143" s="96">
        <v>33587</v>
      </c>
      <c r="L143" s="97">
        <v>48434</v>
      </c>
      <c r="M143" s="97">
        <v>52600</v>
      </c>
    </row>
    <row r="144" spans="1:13" x14ac:dyDescent="0.25">
      <c r="A144" s="12"/>
      <c r="B144" s="11">
        <v>29314</v>
      </c>
      <c r="E144" s="96">
        <v>32589</v>
      </c>
      <c r="F144" s="96">
        <v>33588</v>
      </c>
      <c r="L144" s="97">
        <v>48437</v>
      </c>
      <c r="M144" s="97">
        <v>52603</v>
      </c>
    </row>
    <row r="145" spans="1:13" x14ac:dyDescent="0.25">
      <c r="A145" s="12"/>
      <c r="B145" s="11">
        <v>30022</v>
      </c>
      <c r="E145" s="96">
        <v>28463</v>
      </c>
      <c r="F145" s="96">
        <v>33591</v>
      </c>
      <c r="L145" s="97">
        <v>50887</v>
      </c>
      <c r="M145" s="97">
        <v>52604</v>
      </c>
    </row>
    <row r="146" spans="1:13" x14ac:dyDescent="0.25">
      <c r="A146" s="12"/>
      <c r="B146" s="11">
        <v>30024</v>
      </c>
      <c r="E146" s="96">
        <v>31249</v>
      </c>
      <c r="F146" s="96">
        <v>33593</v>
      </c>
      <c r="L146" s="97">
        <v>52200</v>
      </c>
      <c r="M146" s="97">
        <v>52646</v>
      </c>
    </row>
    <row r="147" spans="1:13" x14ac:dyDescent="0.25">
      <c r="A147" s="12"/>
      <c r="B147" s="11">
        <v>30025</v>
      </c>
      <c r="E147" s="96">
        <v>30563</v>
      </c>
      <c r="F147" s="96">
        <v>33594</v>
      </c>
      <c r="L147" s="97">
        <v>49474</v>
      </c>
      <c r="M147" s="97">
        <v>52650</v>
      </c>
    </row>
    <row r="148" spans="1:13" x14ac:dyDescent="0.25">
      <c r="A148" s="12"/>
      <c r="B148" s="11">
        <v>30026</v>
      </c>
      <c r="E148" s="96">
        <v>30561</v>
      </c>
      <c r="F148" s="96">
        <v>33595</v>
      </c>
      <c r="L148" s="97">
        <v>52161</v>
      </c>
      <c r="M148" s="97">
        <v>52687</v>
      </c>
    </row>
    <row r="149" spans="1:13" x14ac:dyDescent="0.25">
      <c r="A149" s="12"/>
      <c r="B149" s="11">
        <v>30029</v>
      </c>
      <c r="E149" s="96">
        <v>31225</v>
      </c>
      <c r="F149" s="96">
        <v>33596</v>
      </c>
      <c r="L149" s="97">
        <v>51986</v>
      </c>
      <c r="M149" s="97">
        <v>52688</v>
      </c>
    </row>
    <row r="150" spans="1:13" x14ac:dyDescent="0.25">
      <c r="A150" s="12"/>
      <c r="B150" s="11">
        <v>30030</v>
      </c>
      <c r="E150" s="96">
        <v>29046</v>
      </c>
      <c r="F150" s="96">
        <v>33600</v>
      </c>
      <c r="L150" s="97">
        <v>52356</v>
      </c>
      <c r="M150" s="97">
        <v>52689</v>
      </c>
    </row>
    <row r="151" spans="1:13" x14ac:dyDescent="0.25">
      <c r="A151" s="12"/>
      <c r="B151" s="11">
        <v>30032</v>
      </c>
      <c r="E151" s="96">
        <v>31465</v>
      </c>
      <c r="F151" s="96">
        <v>33609</v>
      </c>
      <c r="L151" s="97">
        <v>51059</v>
      </c>
      <c r="M151" s="97">
        <v>52690</v>
      </c>
    </row>
    <row r="152" spans="1:13" x14ac:dyDescent="0.25">
      <c r="A152" s="12"/>
      <c r="B152" s="11">
        <v>31861</v>
      </c>
      <c r="E152" s="96">
        <v>27260</v>
      </c>
      <c r="F152" s="96">
        <v>33610</v>
      </c>
      <c r="L152" s="97">
        <v>50029</v>
      </c>
      <c r="M152" s="97">
        <v>52693</v>
      </c>
    </row>
    <row r="153" spans="1:13" x14ac:dyDescent="0.25">
      <c r="A153" s="12"/>
      <c r="B153" s="11">
        <v>31862</v>
      </c>
      <c r="E153" s="96">
        <v>28603</v>
      </c>
      <c r="F153" s="96">
        <v>33611</v>
      </c>
      <c r="L153" s="97">
        <v>50678</v>
      </c>
      <c r="M153" s="97">
        <v>52694</v>
      </c>
    </row>
    <row r="154" spans="1:13" x14ac:dyDescent="0.25">
      <c r="A154" s="12"/>
      <c r="B154" s="11">
        <v>31863</v>
      </c>
      <c r="E154" s="96">
        <v>11505</v>
      </c>
      <c r="F154" s="96">
        <v>33612</v>
      </c>
      <c r="L154" s="97">
        <v>52185</v>
      </c>
      <c r="M154" s="97">
        <v>52695</v>
      </c>
    </row>
    <row r="155" spans="1:13" x14ac:dyDescent="0.25">
      <c r="A155" s="12"/>
      <c r="B155" s="11">
        <v>31864</v>
      </c>
      <c r="E155" s="96">
        <v>27373</v>
      </c>
      <c r="F155" s="96">
        <v>33614</v>
      </c>
      <c r="L155" s="97">
        <v>50031</v>
      </c>
      <c r="M155" s="97">
        <v>52696</v>
      </c>
    </row>
    <row r="156" spans="1:13" x14ac:dyDescent="0.25">
      <c r="A156" s="12"/>
      <c r="B156" s="11">
        <v>31865</v>
      </c>
      <c r="E156" s="96">
        <v>28785</v>
      </c>
      <c r="F156" s="96">
        <v>33615</v>
      </c>
      <c r="L156" s="97">
        <v>48897</v>
      </c>
      <c r="M156" s="97">
        <v>52697</v>
      </c>
    </row>
    <row r="157" spans="1:13" x14ac:dyDescent="0.25">
      <c r="A157" s="12"/>
      <c r="B157" s="11">
        <v>31867</v>
      </c>
      <c r="E157" s="96">
        <v>32945</v>
      </c>
      <c r="F157" s="96">
        <v>33616</v>
      </c>
      <c r="L157" s="97">
        <v>52652</v>
      </c>
      <c r="M157" s="97">
        <v>52698</v>
      </c>
    </row>
    <row r="158" spans="1:13" x14ac:dyDescent="0.25">
      <c r="A158" s="12"/>
      <c r="B158" s="11">
        <v>31870</v>
      </c>
      <c r="E158" s="96">
        <v>25211</v>
      </c>
      <c r="F158" s="96">
        <v>33617</v>
      </c>
      <c r="L158" s="97">
        <v>50478</v>
      </c>
      <c r="M158" s="97">
        <v>52699</v>
      </c>
    </row>
    <row r="159" spans="1:13" x14ac:dyDescent="0.25">
      <c r="A159" s="12"/>
      <c r="B159" s="11">
        <v>31871</v>
      </c>
      <c r="E159" s="96">
        <v>32078</v>
      </c>
      <c r="F159" s="96">
        <v>33618</v>
      </c>
      <c r="L159" s="97">
        <v>48903</v>
      </c>
      <c r="M159" s="97">
        <v>52700</v>
      </c>
    </row>
    <row r="160" spans="1:13" x14ac:dyDescent="0.25">
      <c r="A160" s="12"/>
      <c r="B160" s="11">
        <v>32807</v>
      </c>
      <c r="E160" s="96">
        <v>28178</v>
      </c>
      <c r="F160" s="96">
        <v>33619</v>
      </c>
      <c r="L160" s="97">
        <v>48896</v>
      </c>
      <c r="M160" s="97">
        <v>52701</v>
      </c>
    </row>
    <row r="161" spans="1:13" x14ac:dyDescent="0.25">
      <c r="A161" s="12"/>
      <c r="B161" s="11">
        <v>32811</v>
      </c>
      <c r="E161" s="96">
        <v>26441</v>
      </c>
      <c r="F161" s="96">
        <v>33621</v>
      </c>
      <c r="L161" s="97">
        <v>49182</v>
      </c>
      <c r="M161" s="97">
        <v>52702</v>
      </c>
    </row>
    <row r="162" spans="1:13" x14ac:dyDescent="0.25">
      <c r="A162" s="12"/>
      <c r="B162" s="11">
        <v>32813</v>
      </c>
      <c r="E162" s="96">
        <v>28529</v>
      </c>
      <c r="F162" s="96">
        <v>33622</v>
      </c>
      <c r="L162" s="97">
        <v>51368</v>
      </c>
      <c r="M162" s="97">
        <v>52703</v>
      </c>
    </row>
    <row r="163" spans="1:13" x14ac:dyDescent="0.25">
      <c r="A163" s="12"/>
      <c r="B163" s="11">
        <v>32818</v>
      </c>
      <c r="E163" s="96">
        <v>28395</v>
      </c>
      <c r="F163" s="96">
        <v>33623</v>
      </c>
    </row>
    <row r="164" spans="1:13" x14ac:dyDescent="0.25">
      <c r="A164" s="12"/>
      <c r="B164" s="11">
        <v>32820</v>
      </c>
      <c r="E164" s="96">
        <v>25507</v>
      </c>
      <c r="F164" s="96">
        <v>33624</v>
      </c>
      <c r="L164" s="27"/>
      <c r="M164" s="98">
        <v>52711</v>
      </c>
    </row>
    <row r="165" spans="1:13" x14ac:dyDescent="0.25">
      <c r="A165" s="12"/>
      <c r="B165" s="11">
        <v>32822</v>
      </c>
      <c r="E165" s="96">
        <v>27362</v>
      </c>
      <c r="F165" s="96">
        <v>33625</v>
      </c>
      <c r="L165" s="27"/>
      <c r="M165" s="98">
        <v>52712</v>
      </c>
    </row>
    <row r="166" spans="1:13" x14ac:dyDescent="0.25">
      <c r="A166" s="12"/>
      <c r="B166" s="11">
        <v>32824</v>
      </c>
      <c r="E166" s="96">
        <v>26398</v>
      </c>
      <c r="F166" s="96">
        <v>33626</v>
      </c>
      <c r="L166" s="27"/>
      <c r="M166" s="98">
        <v>52713</v>
      </c>
    </row>
    <row r="167" spans="1:13" x14ac:dyDescent="0.25">
      <c r="A167" s="11">
        <v>31864</v>
      </c>
      <c r="B167" s="11">
        <v>34008</v>
      </c>
      <c r="E167" s="96">
        <v>27355</v>
      </c>
      <c r="F167" s="96">
        <v>33627</v>
      </c>
      <c r="L167" s="27"/>
      <c r="M167" s="98">
        <v>52715</v>
      </c>
    </row>
    <row r="168" spans="1:13" x14ac:dyDescent="0.25">
      <c r="A168" s="11">
        <v>24288</v>
      </c>
      <c r="B168" s="11">
        <v>34009</v>
      </c>
      <c r="E168" s="96">
        <v>28497</v>
      </c>
      <c r="F168" s="96">
        <v>33628</v>
      </c>
      <c r="L168" s="27"/>
      <c r="M168" s="98">
        <v>52716</v>
      </c>
    </row>
    <row r="169" spans="1:13" x14ac:dyDescent="0.25">
      <c r="A169" s="11">
        <v>24375</v>
      </c>
      <c r="B169" s="11">
        <v>34010</v>
      </c>
      <c r="E169" s="96">
        <v>32456</v>
      </c>
      <c r="F169" s="96">
        <v>33629</v>
      </c>
      <c r="L169" s="27"/>
      <c r="M169" s="98">
        <v>52717</v>
      </c>
    </row>
    <row r="170" spans="1:13" x14ac:dyDescent="0.25">
      <c r="A170" s="11">
        <v>28896</v>
      </c>
      <c r="B170" s="11">
        <v>34011</v>
      </c>
      <c r="E170" s="96">
        <v>28142</v>
      </c>
      <c r="F170" s="96">
        <v>33630</v>
      </c>
      <c r="L170" s="27"/>
      <c r="M170" s="98">
        <v>52718</v>
      </c>
    </row>
    <row r="171" spans="1:13" x14ac:dyDescent="0.25">
      <c r="A171" s="11">
        <v>28898</v>
      </c>
      <c r="B171" s="11">
        <v>34012</v>
      </c>
      <c r="E171" s="96">
        <v>26884</v>
      </c>
      <c r="F171" s="96">
        <v>33631</v>
      </c>
      <c r="L171" s="27"/>
      <c r="M171" s="98">
        <v>52721</v>
      </c>
    </row>
    <row r="172" spans="1:13" x14ac:dyDescent="0.25">
      <c r="A172" s="11">
        <v>28900</v>
      </c>
      <c r="B172" s="11">
        <v>34013</v>
      </c>
      <c r="E172" s="96">
        <v>26895</v>
      </c>
      <c r="F172" s="96">
        <v>33632</v>
      </c>
      <c r="L172" s="27"/>
      <c r="M172" s="98">
        <v>52722</v>
      </c>
    </row>
    <row r="173" spans="1:13" x14ac:dyDescent="0.25">
      <c r="A173" s="11">
        <v>28902</v>
      </c>
      <c r="B173" s="11">
        <v>34014</v>
      </c>
      <c r="E173" s="96">
        <v>25367</v>
      </c>
      <c r="F173" s="96">
        <v>33633</v>
      </c>
      <c r="L173" s="27"/>
      <c r="M173" s="98">
        <v>52723</v>
      </c>
    </row>
    <row r="174" spans="1:13" x14ac:dyDescent="0.25">
      <c r="A174" s="11">
        <v>28930</v>
      </c>
      <c r="B174" s="11">
        <v>34015</v>
      </c>
      <c r="E174" s="96">
        <v>26426</v>
      </c>
      <c r="F174" s="96">
        <v>33636</v>
      </c>
      <c r="L174" s="27"/>
      <c r="M174" s="98">
        <v>52724</v>
      </c>
    </row>
    <row r="175" spans="1:13" x14ac:dyDescent="0.25">
      <c r="A175" s="12"/>
      <c r="B175" s="11">
        <v>11573</v>
      </c>
      <c r="E175" s="96">
        <v>11456</v>
      </c>
      <c r="F175" s="96">
        <v>33641</v>
      </c>
      <c r="L175" s="27"/>
      <c r="M175" s="98">
        <v>52725</v>
      </c>
    </row>
    <row r="176" spans="1:13" x14ac:dyDescent="0.25">
      <c r="A176" s="12"/>
      <c r="B176" s="11">
        <v>11574</v>
      </c>
      <c r="E176" s="96">
        <v>11579</v>
      </c>
      <c r="F176" s="96">
        <v>33642</v>
      </c>
      <c r="L176" s="27"/>
      <c r="M176" s="98">
        <v>52726</v>
      </c>
    </row>
    <row r="177" spans="1:13" x14ac:dyDescent="0.25">
      <c r="A177" s="12"/>
      <c r="B177" s="11">
        <v>11575</v>
      </c>
      <c r="E177" s="96">
        <v>26841</v>
      </c>
      <c r="F177" s="96">
        <v>33646</v>
      </c>
      <c r="L177" s="27"/>
      <c r="M177" s="98">
        <v>52727</v>
      </c>
    </row>
    <row r="178" spans="1:13" x14ac:dyDescent="0.25">
      <c r="A178" s="12"/>
      <c r="B178" s="11">
        <v>11576</v>
      </c>
      <c r="E178" s="96">
        <v>31231</v>
      </c>
      <c r="F178" s="96">
        <v>33661</v>
      </c>
      <c r="L178" s="27"/>
      <c r="M178" s="98">
        <v>52728</v>
      </c>
    </row>
    <row r="179" spans="1:13" x14ac:dyDescent="0.25">
      <c r="A179" s="12"/>
      <c r="B179" s="11">
        <v>11577</v>
      </c>
      <c r="E179" s="96">
        <v>28829</v>
      </c>
      <c r="F179" s="96">
        <v>33667</v>
      </c>
      <c r="L179" s="27"/>
      <c r="M179" s="98">
        <v>52729</v>
      </c>
    </row>
    <row r="180" spans="1:13" x14ac:dyDescent="0.25">
      <c r="A180" s="12"/>
      <c r="B180" s="11">
        <v>11578</v>
      </c>
      <c r="E180" s="96">
        <v>28833</v>
      </c>
      <c r="F180" s="96">
        <v>33669</v>
      </c>
      <c r="L180" s="27"/>
      <c r="M180" s="98">
        <v>52732</v>
      </c>
    </row>
    <row r="181" spans="1:13" x14ac:dyDescent="0.25">
      <c r="A181" s="12"/>
      <c r="B181" s="11">
        <v>11579</v>
      </c>
      <c r="E181" s="96">
        <v>31496</v>
      </c>
      <c r="F181" s="96">
        <v>33670</v>
      </c>
      <c r="L181" s="27"/>
      <c r="M181" s="98">
        <v>52735</v>
      </c>
    </row>
    <row r="182" spans="1:13" x14ac:dyDescent="0.25">
      <c r="A182" s="12"/>
      <c r="B182" s="11">
        <v>11580</v>
      </c>
      <c r="E182" s="96">
        <v>28824</v>
      </c>
      <c r="F182" s="96">
        <v>33671</v>
      </c>
      <c r="L182" s="27"/>
      <c r="M182" s="98">
        <v>52736</v>
      </c>
    </row>
    <row r="183" spans="1:13" x14ac:dyDescent="0.25">
      <c r="A183" s="12"/>
      <c r="B183" s="11">
        <v>11581</v>
      </c>
      <c r="E183" s="96">
        <v>28830</v>
      </c>
      <c r="F183" s="96">
        <v>33674</v>
      </c>
      <c r="L183" s="27"/>
      <c r="M183" s="98">
        <v>52737</v>
      </c>
    </row>
    <row r="184" spans="1:13" x14ac:dyDescent="0.25">
      <c r="A184" s="12"/>
      <c r="B184" s="11">
        <v>12739</v>
      </c>
      <c r="E184" s="96">
        <v>28851</v>
      </c>
      <c r="F184" s="96">
        <v>33684</v>
      </c>
      <c r="L184" s="98">
        <v>47206</v>
      </c>
      <c r="M184" s="98">
        <v>52752</v>
      </c>
    </row>
    <row r="185" spans="1:13" x14ac:dyDescent="0.25">
      <c r="A185" s="12"/>
      <c r="B185" s="11">
        <v>12743</v>
      </c>
      <c r="E185" s="96">
        <v>28901</v>
      </c>
      <c r="F185" s="96">
        <v>33685</v>
      </c>
      <c r="L185" s="98">
        <v>47193</v>
      </c>
      <c r="M185" s="98">
        <v>52753</v>
      </c>
    </row>
    <row r="186" spans="1:13" x14ac:dyDescent="0.25">
      <c r="A186" s="12"/>
      <c r="B186" s="11">
        <v>12744</v>
      </c>
      <c r="E186" s="96">
        <v>11517</v>
      </c>
      <c r="F186" s="96">
        <v>33686</v>
      </c>
      <c r="L186" s="98">
        <v>48802</v>
      </c>
      <c r="M186" s="98">
        <v>52754</v>
      </c>
    </row>
    <row r="187" spans="1:13" x14ac:dyDescent="0.25">
      <c r="A187" s="12"/>
      <c r="B187" s="11">
        <v>12870</v>
      </c>
      <c r="E187" s="96">
        <v>11518</v>
      </c>
      <c r="F187" s="96">
        <v>33718</v>
      </c>
      <c r="L187" s="98">
        <v>48780</v>
      </c>
      <c r="M187" s="98">
        <v>52755</v>
      </c>
    </row>
    <row r="188" spans="1:13" x14ac:dyDescent="0.25">
      <c r="A188" s="12"/>
      <c r="B188" s="11">
        <v>12872</v>
      </c>
      <c r="E188" s="96">
        <v>28808</v>
      </c>
      <c r="F188" s="96">
        <v>33721</v>
      </c>
      <c r="L188" s="98">
        <v>52039</v>
      </c>
      <c r="M188" s="98">
        <v>52756</v>
      </c>
    </row>
    <row r="189" spans="1:13" x14ac:dyDescent="0.25">
      <c r="A189" s="12"/>
      <c r="B189" s="11">
        <v>12873</v>
      </c>
      <c r="E189" s="96">
        <v>28827</v>
      </c>
      <c r="F189" s="96">
        <v>33722</v>
      </c>
      <c r="L189" s="98">
        <v>52053</v>
      </c>
      <c r="M189" s="98">
        <v>52757</v>
      </c>
    </row>
    <row r="190" spans="1:13" x14ac:dyDescent="0.25">
      <c r="A190" s="12"/>
      <c r="B190" s="11">
        <v>12930</v>
      </c>
      <c r="E190" s="96">
        <v>28837</v>
      </c>
      <c r="F190" s="96">
        <v>33723</v>
      </c>
      <c r="L190" s="98">
        <v>47198</v>
      </c>
      <c r="M190" s="98">
        <v>52758</v>
      </c>
    </row>
    <row r="191" spans="1:13" x14ac:dyDescent="0.25">
      <c r="A191" s="12"/>
      <c r="B191" s="11">
        <v>12932</v>
      </c>
      <c r="E191" s="96">
        <v>28847</v>
      </c>
      <c r="F191" s="96">
        <v>33726</v>
      </c>
      <c r="L191" s="98">
        <v>47280</v>
      </c>
      <c r="M191" s="98">
        <v>52759</v>
      </c>
    </row>
    <row r="192" spans="1:13" x14ac:dyDescent="0.25">
      <c r="A192" s="12"/>
      <c r="B192" s="11">
        <v>12934</v>
      </c>
      <c r="E192" s="96">
        <v>28897</v>
      </c>
      <c r="F192" s="96">
        <v>33727</v>
      </c>
      <c r="L192" s="98">
        <v>52035</v>
      </c>
      <c r="M192" s="98">
        <v>52760</v>
      </c>
    </row>
    <row r="193" spans="1:13" x14ac:dyDescent="0.25">
      <c r="A193" s="12"/>
      <c r="B193" s="11">
        <v>13577</v>
      </c>
      <c r="E193" s="96">
        <v>28942</v>
      </c>
      <c r="F193" s="96">
        <v>33729</v>
      </c>
      <c r="L193" s="98">
        <v>47249</v>
      </c>
      <c r="M193" s="98">
        <v>52761</v>
      </c>
    </row>
    <row r="194" spans="1:13" x14ac:dyDescent="0.25">
      <c r="A194" s="12"/>
      <c r="B194" s="11">
        <v>13613</v>
      </c>
      <c r="E194" s="96">
        <v>28943</v>
      </c>
      <c r="F194" s="96">
        <v>33730</v>
      </c>
      <c r="L194" s="98">
        <v>52032</v>
      </c>
      <c r="M194" s="98">
        <v>52762</v>
      </c>
    </row>
    <row r="195" spans="1:13" x14ac:dyDescent="0.25">
      <c r="A195" s="12"/>
      <c r="B195" s="11">
        <v>13877</v>
      </c>
      <c r="E195" s="96">
        <v>4989</v>
      </c>
      <c r="F195" s="96">
        <v>33733</v>
      </c>
      <c r="L195" s="98">
        <v>52050</v>
      </c>
      <c r="M195" s="98">
        <v>52763</v>
      </c>
    </row>
    <row r="196" spans="1:13" x14ac:dyDescent="0.25">
      <c r="A196" s="12"/>
      <c r="B196" s="11">
        <v>15300</v>
      </c>
      <c r="E196" s="96">
        <v>11552</v>
      </c>
      <c r="F196" s="96">
        <v>33735</v>
      </c>
      <c r="L196" s="98">
        <v>47253</v>
      </c>
      <c r="M196" s="98">
        <v>52764</v>
      </c>
    </row>
    <row r="197" spans="1:13" x14ac:dyDescent="0.25">
      <c r="A197" s="12"/>
      <c r="B197" s="11">
        <v>15670</v>
      </c>
      <c r="E197" s="96">
        <v>4991</v>
      </c>
      <c r="F197" s="96">
        <v>33736</v>
      </c>
      <c r="L197" s="98">
        <v>50355</v>
      </c>
      <c r="M197" s="98">
        <v>52765</v>
      </c>
    </row>
    <row r="198" spans="1:13" x14ac:dyDescent="0.25">
      <c r="A198" s="12"/>
      <c r="B198" s="11">
        <v>15844</v>
      </c>
      <c r="E198" s="96">
        <v>11519</v>
      </c>
      <c r="F198" s="96">
        <v>33737</v>
      </c>
      <c r="L198" s="98">
        <v>52028</v>
      </c>
      <c r="M198" s="98">
        <v>52766</v>
      </c>
    </row>
    <row r="199" spans="1:13" x14ac:dyDescent="0.25">
      <c r="A199" s="12"/>
      <c r="B199" s="11">
        <v>15845</v>
      </c>
      <c r="E199" s="96">
        <v>11556</v>
      </c>
      <c r="F199" s="96">
        <v>33738</v>
      </c>
      <c r="L199" s="98">
        <v>43763</v>
      </c>
      <c r="M199" s="98">
        <v>52767</v>
      </c>
    </row>
    <row r="200" spans="1:13" x14ac:dyDescent="0.25">
      <c r="A200" s="12"/>
      <c r="B200" s="11">
        <v>15887</v>
      </c>
      <c r="E200" s="96">
        <v>11524</v>
      </c>
      <c r="F200" s="96">
        <v>33739</v>
      </c>
      <c r="L200" s="98">
        <v>51598</v>
      </c>
      <c r="M200" s="98">
        <v>52768</v>
      </c>
    </row>
    <row r="201" spans="1:13" x14ac:dyDescent="0.25">
      <c r="A201" s="12"/>
      <c r="B201" s="11">
        <v>15905</v>
      </c>
      <c r="E201" s="96">
        <v>28978</v>
      </c>
      <c r="F201" s="96">
        <v>33745</v>
      </c>
      <c r="L201" s="98">
        <v>51692</v>
      </c>
      <c r="M201" s="98">
        <v>52769</v>
      </c>
    </row>
    <row r="202" spans="1:13" x14ac:dyDescent="0.25">
      <c r="A202" s="12"/>
      <c r="B202" s="11">
        <v>21271</v>
      </c>
      <c r="E202" s="96">
        <v>28980</v>
      </c>
      <c r="F202" s="96">
        <v>33746</v>
      </c>
      <c r="L202" s="98">
        <v>52036</v>
      </c>
      <c r="M202" s="98">
        <v>52770</v>
      </c>
    </row>
    <row r="203" spans="1:13" x14ac:dyDescent="0.25">
      <c r="A203" s="12"/>
      <c r="B203" s="11">
        <v>22664</v>
      </c>
      <c r="E203" s="96">
        <v>28946</v>
      </c>
      <c r="F203" s="96">
        <v>33747</v>
      </c>
      <c r="L203" s="98">
        <v>52051</v>
      </c>
      <c r="M203" s="98">
        <v>52771</v>
      </c>
    </row>
    <row r="204" spans="1:13" x14ac:dyDescent="0.25">
      <c r="A204" s="12"/>
      <c r="B204" s="11">
        <v>23598</v>
      </c>
      <c r="E204" s="96">
        <v>30876</v>
      </c>
      <c r="F204" s="96">
        <v>33748</v>
      </c>
      <c r="L204" s="98">
        <v>51665</v>
      </c>
      <c r="M204" s="98">
        <v>52772</v>
      </c>
    </row>
    <row r="205" spans="1:13" x14ac:dyDescent="0.25">
      <c r="A205" s="12"/>
      <c r="B205" s="11">
        <v>23613</v>
      </c>
      <c r="E205" s="96">
        <v>28982</v>
      </c>
      <c r="F205" s="96">
        <v>33751</v>
      </c>
      <c r="L205" s="98">
        <v>52033</v>
      </c>
      <c r="M205" s="98">
        <v>52773</v>
      </c>
    </row>
    <row r="206" spans="1:13" x14ac:dyDescent="0.25">
      <c r="A206" s="12"/>
      <c r="B206" s="11">
        <v>24280</v>
      </c>
      <c r="E206" s="96">
        <v>28993</v>
      </c>
      <c r="F206" s="96">
        <v>33752</v>
      </c>
      <c r="L206" s="98">
        <v>52114</v>
      </c>
      <c r="M206" s="98">
        <v>52774</v>
      </c>
    </row>
    <row r="207" spans="1:13" x14ac:dyDescent="0.25">
      <c r="A207" s="12"/>
      <c r="B207" s="11">
        <v>24281</v>
      </c>
      <c r="E207" s="96">
        <v>29044</v>
      </c>
      <c r="F207" s="96">
        <v>33754</v>
      </c>
      <c r="L207" s="98">
        <v>52030</v>
      </c>
      <c r="M207" s="98">
        <v>52775</v>
      </c>
    </row>
    <row r="208" spans="1:13" x14ac:dyDescent="0.25">
      <c r="A208" s="12"/>
      <c r="B208" s="11">
        <v>24288</v>
      </c>
      <c r="E208" s="96">
        <v>28989</v>
      </c>
      <c r="F208" s="96">
        <v>33755</v>
      </c>
      <c r="L208" s="98">
        <v>52047</v>
      </c>
      <c r="M208" s="98">
        <v>52776</v>
      </c>
    </row>
    <row r="209" spans="1:13" x14ac:dyDescent="0.25">
      <c r="A209" s="12"/>
      <c r="B209" s="11">
        <v>24295</v>
      </c>
      <c r="E209" s="96">
        <v>28996</v>
      </c>
      <c r="F209" s="96">
        <v>33756</v>
      </c>
      <c r="L209" s="98">
        <v>49373</v>
      </c>
      <c r="M209" s="98">
        <v>52800</v>
      </c>
    </row>
    <row r="210" spans="1:13" x14ac:dyDescent="0.25">
      <c r="A210" s="12"/>
      <c r="B210" s="11">
        <v>24301</v>
      </c>
      <c r="E210" s="96">
        <v>28999</v>
      </c>
      <c r="F210" s="96">
        <v>33762</v>
      </c>
      <c r="L210" s="98">
        <v>52683</v>
      </c>
      <c r="M210" s="98">
        <v>52811</v>
      </c>
    </row>
    <row r="211" spans="1:13" x14ac:dyDescent="0.25">
      <c r="A211" s="12"/>
      <c r="B211" s="11">
        <v>24308</v>
      </c>
      <c r="E211" s="96">
        <v>32107</v>
      </c>
      <c r="F211" s="96">
        <v>33763</v>
      </c>
      <c r="L211" s="98">
        <v>46178</v>
      </c>
      <c r="M211" s="98">
        <v>52819</v>
      </c>
    </row>
    <row r="212" spans="1:13" x14ac:dyDescent="0.25">
      <c r="A212" s="12"/>
      <c r="B212" s="11">
        <v>24317</v>
      </c>
      <c r="E212" s="96">
        <v>31696</v>
      </c>
      <c r="F212" s="96">
        <v>33765</v>
      </c>
      <c r="L212" s="98">
        <v>48393</v>
      </c>
      <c r="M212" s="98">
        <v>52820</v>
      </c>
    </row>
    <row r="213" spans="1:13" x14ac:dyDescent="0.25">
      <c r="A213" s="12"/>
      <c r="B213" s="11">
        <v>24318</v>
      </c>
      <c r="E213" s="96">
        <v>29006</v>
      </c>
      <c r="F213" s="96">
        <v>33766</v>
      </c>
      <c r="L213" s="98">
        <v>45936</v>
      </c>
      <c r="M213" s="98">
        <v>52821</v>
      </c>
    </row>
    <row r="214" spans="1:13" x14ac:dyDescent="0.25">
      <c r="A214" s="12"/>
      <c r="B214" s="11">
        <v>24331</v>
      </c>
      <c r="E214" s="96">
        <v>29005</v>
      </c>
      <c r="F214" s="96">
        <v>33767</v>
      </c>
      <c r="L214" s="98">
        <v>48012</v>
      </c>
      <c r="M214" s="98">
        <v>52822</v>
      </c>
    </row>
    <row r="215" spans="1:13" x14ac:dyDescent="0.25">
      <c r="A215" s="12"/>
      <c r="B215" s="11">
        <v>24332</v>
      </c>
      <c r="E215" s="96">
        <v>28997</v>
      </c>
      <c r="F215" s="96">
        <v>33768</v>
      </c>
      <c r="L215" s="98">
        <v>44896</v>
      </c>
      <c r="M215" s="98">
        <v>52823</v>
      </c>
    </row>
    <row r="216" spans="1:13" x14ac:dyDescent="0.25">
      <c r="A216" s="12"/>
      <c r="B216" s="11">
        <v>24350</v>
      </c>
      <c r="E216" s="96">
        <v>30866</v>
      </c>
      <c r="F216" s="96">
        <v>33771</v>
      </c>
      <c r="L216" s="98">
        <v>45932</v>
      </c>
      <c r="M216" s="98">
        <v>52824</v>
      </c>
    </row>
    <row r="217" spans="1:13" x14ac:dyDescent="0.25">
      <c r="A217" s="12"/>
      <c r="B217" s="11">
        <v>24359</v>
      </c>
      <c r="E217" s="96">
        <v>29008</v>
      </c>
      <c r="F217" s="96">
        <v>33774</v>
      </c>
      <c r="L217" s="98">
        <v>51723</v>
      </c>
      <c r="M217" s="98">
        <v>52825</v>
      </c>
    </row>
    <row r="218" spans="1:13" x14ac:dyDescent="0.25">
      <c r="A218" s="12"/>
      <c r="B218" s="11">
        <v>24361</v>
      </c>
      <c r="E218" s="96">
        <v>28991</v>
      </c>
      <c r="F218" s="96">
        <v>33777</v>
      </c>
      <c r="L218" s="98">
        <v>50641</v>
      </c>
      <c r="M218" s="98">
        <v>52828</v>
      </c>
    </row>
    <row r="219" spans="1:13" x14ac:dyDescent="0.25">
      <c r="A219" s="12"/>
      <c r="B219" s="11">
        <v>24374</v>
      </c>
      <c r="E219" s="96">
        <v>27214</v>
      </c>
      <c r="F219" s="96">
        <v>33783</v>
      </c>
      <c r="L219" s="98">
        <v>45897</v>
      </c>
      <c r="M219" s="98">
        <v>52829</v>
      </c>
    </row>
    <row r="220" spans="1:13" x14ac:dyDescent="0.25">
      <c r="A220" s="12"/>
      <c r="B220" s="11">
        <v>24375</v>
      </c>
      <c r="E220" s="96">
        <v>28399</v>
      </c>
      <c r="F220" s="96">
        <v>33784</v>
      </c>
      <c r="L220" s="98">
        <v>45194</v>
      </c>
      <c r="M220" s="98">
        <v>52830</v>
      </c>
    </row>
    <row r="221" spans="1:13" x14ac:dyDescent="0.25">
      <c r="A221" s="12"/>
      <c r="B221" s="11">
        <v>24383</v>
      </c>
      <c r="E221" s="96">
        <v>27042</v>
      </c>
      <c r="F221" s="96">
        <v>33785</v>
      </c>
      <c r="L221" s="98">
        <v>51525</v>
      </c>
      <c r="M221" s="98">
        <v>52837</v>
      </c>
    </row>
    <row r="222" spans="1:13" x14ac:dyDescent="0.25">
      <c r="A222" s="12"/>
      <c r="B222" s="11">
        <v>24415</v>
      </c>
      <c r="E222" s="96">
        <v>27003</v>
      </c>
      <c r="F222" s="96">
        <v>33786</v>
      </c>
      <c r="L222" s="98">
        <v>51630</v>
      </c>
      <c r="M222" s="98">
        <v>52839</v>
      </c>
    </row>
    <row r="223" spans="1:13" x14ac:dyDescent="0.25">
      <c r="A223" s="12"/>
      <c r="B223" s="11">
        <v>24421</v>
      </c>
      <c r="E223" s="96">
        <v>27013</v>
      </c>
      <c r="F223" s="96">
        <v>33787</v>
      </c>
      <c r="L223" s="98">
        <v>49286</v>
      </c>
      <c r="M223" s="98">
        <v>52840</v>
      </c>
    </row>
    <row r="224" spans="1:13" x14ac:dyDescent="0.25">
      <c r="A224" s="12"/>
      <c r="B224" s="11">
        <v>24422</v>
      </c>
      <c r="E224" s="96">
        <v>27014</v>
      </c>
      <c r="F224" s="96">
        <v>33788</v>
      </c>
      <c r="L224" s="98">
        <v>45910</v>
      </c>
      <c r="M224" s="98">
        <v>52841</v>
      </c>
    </row>
    <row r="225" spans="1:13" x14ac:dyDescent="0.25">
      <c r="A225" s="12"/>
      <c r="B225" s="11">
        <v>24431</v>
      </c>
      <c r="E225" s="96">
        <v>27239</v>
      </c>
      <c r="F225" s="96">
        <v>33789</v>
      </c>
      <c r="L225" s="98">
        <v>47355</v>
      </c>
      <c r="M225" s="98">
        <v>52842</v>
      </c>
    </row>
    <row r="226" spans="1:13" x14ac:dyDescent="0.25">
      <c r="A226" s="12"/>
      <c r="B226" s="11">
        <v>24473</v>
      </c>
      <c r="E226" s="96">
        <v>27017</v>
      </c>
      <c r="F226" s="96">
        <v>33790</v>
      </c>
      <c r="L226" s="98">
        <v>51847</v>
      </c>
      <c r="M226" s="98">
        <v>52845</v>
      </c>
    </row>
    <row r="227" spans="1:13" x14ac:dyDescent="0.25">
      <c r="A227" s="12"/>
      <c r="B227" s="11">
        <v>24690</v>
      </c>
      <c r="E227" s="96">
        <v>27019</v>
      </c>
      <c r="F227" s="96">
        <v>33791</v>
      </c>
      <c r="L227" s="98">
        <v>45056</v>
      </c>
      <c r="M227" s="98">
        <v>52847</v>
      </c>
    </row>
    <row r="228" spans="1:13" x14ac:dyDescent="0.25">
      <c r="A228" s="12"/>
      <c r="B228" s="11">
        <v>25211</v>
      </c>
      <c r="E228" s="96">
        <v>27223</v>
      </c>
      <c r="F228" s="96">
        <v>33792</v>
      </c>
      <c r="L228" s="98">
        <v>46164</v>
      </c>
      <c r="M228" s="98">
        <v>52848</v>
      </c>
    </row>
    <row r="229" spans="1:13" x14ac:dyDescent="0.25">
      <c r="A229" s="12"/>
      <c r="B229" s="11">
        <v>25233</v>
      </c>
      <c r="E229" s="96">
        <v>27037</v>
      </c>
      <c r="F229" s="96">
        <v>33793</v>
      </c>
      <c r="L229" s="98">
        <v>48362</v>
      </c>
      <c r="M229" s="98">
        <v>52849</v>
      </c>
    </row>
    <row r="230" spans="1:13" x14ac:dyDescent="0.25">
      <c r="A230" s="12"/>
      <c r="B230" s="11">
        <v>25275</v>
      </c>
      <c r="E230" s="96">
        <v>12872</v>
      </c>
      <c r="F230" s="96">
        <v>33795</v>
      </c>
      <c r="L230" s="98">
        <v>50603</v>
      </c>
      <c r="M230" s="98">
        <v>52850</v>
      </c>
    </row>
    <row r="231" spans="1:13" x14ac:dyDescent="0.25">
      <c r="A231" s="12"/>
      <c r="B231" s="11">
        <v>25367</v>
      </c>
      <c r="E231" s="96">
        <v>11501</v>
      </c>
      <c r="F231" s="96">
        <v>33796</v>
      </c>
      <c r="L231" s="98">
        <v>45020</v>
      </c>
      <c r="M231" s="98">
        <v>52851</v>
      </c>
    </row>
    <row r="232" spans="1:13" x14ac:dyDescent="0.25">
      <c r="A232" s="12"/>
      <c r="B232" s="11">
        <v>25466</v>
      </c>
      <c r="E232" s="96">
        <v>11468</v>
      </c>
      <c r="F232" s="96">
        <v>33797</v>
      </c>
      <c r="L232" s="98">
        <v>47385</v>
      </c>
      <c r="M232" s="98">
        <v>52853</v>
      </c>
    </row>
    <row r="233" spans="1:13" x14ac:dyDescent="0.25">
      <c r="A233" s="12"/>
      <c r="B233" s="11">
        <v>25507</v>
      </c>
      <c r="E233" s="96">
        <v>5063</v>
      </c>
      <c r="F233" s="96">
        <v>33798</v>
      </c>
      <c r="L233" s="98">
        <v>47396</v>
      </c>
      <c r="M233" s="98">
        <v>52854</v>
      </c>
    </row>
    <row r="234" spans="1:13" x14ac:dyDescent="0.25">
      <c r="A234" s="12"/>
      <c r="B234" s="11">
        <v>25519</v>
      </c>
      <c r="E234" s="96">
        <v>5064</v>
      </c>
      <c r="F234" s="96">
        <v>33799</v>
      </c>
      <c r="L234" s="98">
        <v>44930</v>
      </c>
      <c r="M234" s="98">
        <v>52855</v>
      </c>
    </row>
    <row r="235" spans="1:13" x14ac:dyDescent="0.25">
      <c r="A235" s="12"/>
      <c r="B235" s="11">
        <v>25678</v>
      </c>
      <c r="E235" s="96">
        <v>11504</v>
      </c>
      <c r="F235" s="96">
        <v>33800</v>
      </c>
      <c r="L235" s="98">
        <v>44399</v>
      </c>
      <c r="M235" s="98">
        <v>52856</v>
      </c>
    </row>
    <row r="236" spans="1:13" x14ac:dyDescent="0.25">
      <c r="A236" s="12"/>
      <c r="B236" s="11">
        <v>25820</v>
      </c>
      <c r="E236" s="96">
        <v>11533</v>
      </c>
      <c r="F236" s="96">
        <v>33801</v>
      </c>
      <c r="L236" s="98">
        <v>51615</v>
      </c>
      <c r="M236" s="98">
        <v>52857</v>
      </c>
    </row>
    <row r="237" spans="1:13" x14ac:dyDescent="0.25">
      <c r="A237" s="12"/>
      <c r="B237" s="11">
        <v>25907</v>
      </c>
      <c r="E237" s="96">
        <v>11506</v>
      </c>
      <c r="F237" s="96">
        <v>33802</v>
      </c>
      <c r="L237" s="98">
        <v>48000</v>
      </c>
      <c r="M237" s="98">
        <v>52858</v>
      </c>
    </row>
    <row r="238" spans="1:13" x14ac:dyDescent="0.25">
      <c r="A238" s="12"/>
      <c r="B238" s="11">
        <v>26003</v>
      </c>
      <c r="E238" s="96">
        <v>5080</v>
      </c>
      <c r="F238" s="96">
        <v>33803</v>
      </c>
      <c r="L238" s="98">
        <v>47394</v>
      </c>
      <c r="M238" s="98">
        <v>52859</v>
      </c>
    </row>
    <row r="239" spans="1:13" x14ac:dyDescent="0.25">
      <c r="A239" s="12"/>
      <c r="B239" s="11">
        <v>26367</v>
      </c>
      <c r="E239" s="96">
        <v>29056</v>
      </c>
      <c r="F239" s="96">
        <v>33804</v>
      </c>
      <c r="L239" s="98">
        <v>48353</v>
      </c>
      <c r="M239" s="98">
        <v>52860</v>
      </c>
    </row>
    <row r="240" spans="1:13" x14ac:dyDescent="0.25">
      <c r="A240" s="12"/>
      <c r="B240" s="11">
        <v>26375</v>
      </c>
      <c r="E240" s="96">
        <v>29094</v>
      </c>
      <c r="F240" s="96">
        <v>33807</v>
      </c>
      <c r="L240" s="98">
        <v>44439</v>
      </c>
      <c r="M240" s="98">
        <v>52861</v>
      </c>
    </row>
    <row r="241" spans="1:13" x14ac:dyDescent="0.25">
      <c r="A241" s="12"/>
      <c r="B241" s="11">
        <v>26381</v>
      </c>
      <c r="E241" s="96">
        <v>29095</v>
      </c>
      <c r="F241" s="96">
        <v>33808</v>
      </c>
      <c r="L241" s="98">
        <v>50612</v>
      </c>
      <c r="M241" s="98">
        <v>52862</v>
      </c>
    </row>
    <row r="242" spans="1:13" x14ac:dyDescent="0.25">
      <c r="A242" s="12"/>
      <c r="B242" s="11">
        <v>26398</v>
      </c>
      <c r="E242" s="96">
        <v>29098</v>
      </c>
      <c r="F242" s="96">
        <v>33809</v>
      </c>
      <c r="L242" s="98">
        <v>48042</v>
      </c>
      <c r="M242" s="98">
        <v>52863</v>
      </c>
    </row>
    <row r="243" spans="1:13" x14ac:dyDescent="0.25">
      <c r="A243" s="12"/>
      <c r="B243" s="11">
        <v>26426</v>
      </c>
      <c r="E243" s="96">
        <v>29122</v>
      </c>
      <c r="F243" s="96">
        <v>33810</v>
      </c>
      <c r="L243" s="98">
        <v>45934</v>
      </c>
      <c r="M243" s="98">
        <v>52865</v>
      </c>
    </row>
    <row r="244" spans="1:13" x14ac:dyDescent="0.25">
      <c r="A244" s="12"/>
      <c r="B244" s="11">
        <v>26439</v>
      </c>
      <c r="E244" s="96">
        <v>29125</v>
      </c>
      <c r="F244" s="96">
        <v>33811</v>
      </c>
      <c r="L244" s="98">
        <v>47407</v>
      </c>
      <c r="M244" s="98">
        <v>52866</v>
      </c>
    </row>
    <row r="245" spans="1:13" x14ac:dyDescent="0.25">
      <c r="A245" s="12"/>
      <c r="B245" s="11">
        <v>26441</v>
      </c>
      <c r="E245" s="96">
        <v>29130</v>
      </c>
      <c r="F245" s="96">
        <v>33812</v>
      </c>
      <c r="L245" s="98">
        <v>48398</v>
      </c>
      <c r="M245" s="98">
        <v>52868</v>
      </c>
    </row>
    <row r="246" spans="1:13" x14ac:dyDescent="0.25">
      <c r="A246" s="12"/>
      <c r="B246" s="11">
        <v>26841</v>
      </c>
      <c r="E246" s="96">
        <v>29131</v>
      </c>
      <c r="F246" s="96">
        <v>33813</v>
      </c>
      <c r="L246" s="98">
        <v>46192</v>
      </c>
      <c r="M246" s="98">
        <v>52869</v>
      </c>
    </row>
    <row r="247" spans="1:13" x14ac:dyDescent="0.25">
      <c r="A247" s="12"/>
      <c r="B247" s="11">
        <v>26851</v>
      </c>
      <c r="E247" s="96">
        <v>29132</v>
      </c>
      <c r="F247" s="96">
        <v>33814</v>
      </c>
      <c r="L247" s="98">
        <v>44614</v>
      </c>
      <c r="M247" s="98">
        <v>52870</v>
      </c>
    </row>
    <row r="248" spans="1:13" x14ac:dyDescent="0.25">
      <c r="A248" s="12"/>
      <c r="B248" s="11">
        <v>26853</v>
      </c>
      <c r="E248" s="96">
        <v>29154</v>
      </c>
      <c r="F248" s="96">
        <v>33815</v>
      </c>
      <c r="L248" s="98">
        <v>45937</v>
      </c>
      <c r="M248" s="98">
        <v>52871</v>
      </c>
    </row>
    <row r="249" spans="1:13" x14ac:dyDescent="0.25">
      <c r="A249" s="12"/>
      <c r="B249" s="11">
        <v>26859</v>
      </c>
      <c r="E249" s="96">
        <v>30870</v>
      </c>
      <c r="F249" s="96">
        <v>33816</v>
      </c>
      <c r="L249" s="98">
        <v>51834</v>
      </c>
      <c r="M249" s="98">
        <v>52879</v>
      </c>
    </row>
    <row r="250" spans="1:13" x14ac:dyDescent="0.25">
      <c r="A250" s="12"/>
      <c r="B250" s="11">
        <v>26876</v>
      </c>
      <c r="E250" s="96">
        <v>29161</v>
      </c>
      <c r="F250" s="96">
        <v>33817</v>
      </c>
      <c r="L250" s="98">
        <v>52564</v>
      </c>
      <c r="M250" s="98">
        <v>52880</v>
      </c>
    </row>
    <row r="251" spans="1:13" x14ac:dyDescent="0.25">
      <c r="A251" s="12"/>
      <c r="B251" s="11">
        <v>26880</v>
      </c>
      <c r="E251" s="96">
        <v>29170</v>
      </c>
      <c r="F251" s="96">
        <v>33818</v>
      </c>
      <c r="L251" s="98">
        <v>52874</v>
      </c>
      <c r="M251" s="98">
        <v>52882</v>
      </c>
    </row>
    <row r="252" spans="1:13" x14ac:dyDescent="0.25">
      <c r="A252" s="12"/>
      <c r="B252" s="11">
        <v>26884</v>
      </c>
      <c r="E252" s="96">
        <v>29172</v>
      </c>
      <c r="F252" s="96">
        <v>33819</v>
      </c>
      <c r="L252" s="98">
        <v>46477</v>
      </c>
      <c r="M252" s="98">
        <v>52883</v>
      </c>
    </row>
    <row r="253" spans="1:13" x14ac:dyDescent="0.25">
      <c r="A253" s="12"/>
      <c r="B253" s="11">
        <v>26890</v>
      </c>
      <c r="E253" s="96">
        <v>5049</v>
      </c>
      <c r="F253" s="96">
        <v>33820</v>
      </c>
      <c r="L253" s="98">
        <v>52561</v>
      </c>
      <c r="M253" s="98">
        <v>52884</v>
      </c>
    </row>
    <row r="254" spans="1:13" x14ac:dyDescent="0.25">
      <c r="A254" s="12"/>
      <c r="B254" s="11">
        <v>26895</v>
      </c>
      <c r="E254" s="96">
        <v>11500</v>
      </c>
      <c r="F254" s="96">
        <v>33821</v>
      </c>
      <c r="L254" s="98">
        <v>52095</v>
      </c>
      <c r="M254" s="98">
        <v>52885</v>
      </c>
    </row>
    <row r="255" spans="1:13" x14ac:dyDescent="0.25">
      <c r="A255" s="12"/>
      <c r="B255" s="11">
        <v>26999</v>
      </c>
      <c r="E255" s="96">
        <v>11520</v>
      </c>
      <c r="F255" s="96">
        <v>33822</v>
      </c>
      <c r="L255" s="98">
        <v>52878</v>
      </c>
      <c r="M255" s="98">
        <v>52887</v>
      </c>
    </row>
    <row r="256" spans="1:13" x14ac:dyDescent="0.25">
      <c r="A256" s="12"/>
      <c r="B256" s="11">
        <v>27001</v>
      </c>
      <c r="E256" s="96">
        <v>15300</v>
      </c>
      <c r="F256" s="96">
        <v>33823</v>
      </c>
      <c r="L256" s="98">
        <v>52876</v>
      </c>
      <c r="M256" s="98">
        <v>52888</v>
      </c>
    </row>
    <row r="257" spans="1:13" x14ac:dyDescent="0.25">
      <c r="A257" s="12"/>
      <c r="B257" s="11">
        <v>27003</v>
      </c>
      <c r="E257" s="96">
        <v>68</v>
      </c>
      <c r="F257" s="96">
        <v>33824</v>
      </c>
      <c r="L257" s="98">
        <v>52799</v>
      </c>
      <c r="M257" s="98">
        <v>52889</v>
      </c>
    </row>
    <row r="258" spans="1:13" x14ac:dyDescent="0.25">
      <c r="A258" s="12"/>
      <c r="B258" s="11">
        <v>27005</v>
      </c>
      <c r="E258" s="96">
        <v>12743</v>
      </c>
      <c r="F258" s="96">
        <v>33825</v>
      </c>
      <c r="L258" s="98">
        <v>52566</v>
      </c>
      <c r="M258" s="98">
        <v>52890</v>
      </c>
    </row>
    <row r="259" spans="1:13" x14ac:dyDescent="0.25">
      <c r="A259" s="12"/>
      <c r="B259" s="11">
        <v>27006</v>
      </c>
      <c r="E259" s="96">
        <v>11574</v>
      </c>
      <c r="F259" s="96">
        <v>33826</v>
      </c>
      <c r="L259" s="98">
        <v>52675</v>
      </c>
      <c r="M259" s="98">
        <v>52891</v>
      </c>
    </row>
    <row r="260" spans="1:13" x14ac:dyDescent="0.25">
      <c r="A260" s="12"/>
      <c r="B260" s="11">
        <v>27008</v>
      </c>
      <c r="E260" s="96">
        <v>11575</v>
      </c>
      <c r="F260" s="96">
        <v>33827</v>
      </c>
      <c r="L260" s="98">
        <v>52094</v>
      </c>
      <c r="M260" s="98">
        <v>52893</v>
      </c>
    </row>
    <row r="261" spans="1:13" x14ac:dyDescent="0.25">
      <c r="A261" s="12"/>
      <c r="B261" s="11">
        <v>27009</v>
      </c>
      <c r="E261" s="96">
        <v>11491</v>
      </c>
      <c r="F261" s="96">
        <v>33828</v>
      </c>
      <c r="L261" s="98">
        <v>52877</v>
      </c>
      <c r="M261" s="98">
        <v>52895</v>
      </c>
    </row>
    <row r="262" spans="1:13" x14ac:dyDescent="0.25">
      <c r="A262" s="12"/>
      <c r="B262" s="11">
        <v>27010</v>
      </c>
      <c r="E262" s="96">
        <v>11492</v>
      </c>
      <c r="F262" s="96">
        <v>33829</v>
      </c>
      <c r="L262" s="98">
        <v>47187</v>
      </c>
      <c r="M262" s="98">
        <v>52916</v>
      </c>
    </row>
    <row r="263" spans="1:13" x14ac:dyDescent="0.25">
      <c r="A263" s="12"/>
      <c r="B263" s="11">
        <v>27013</v>
      </c>
      <c r="E263" s="96">
        <v>11578</v>
      </c>
      <c r="F263" s="96">
        <v>33830</v>
      </c>
      <c r="L263" s="98">
        <v>50366</v>
      </c>
      <c r="M263" s="98">
        <v>52917</v>
      </c>
    </row>
    <row r="264" spans="1:13" x14ac:dyDescent="0.25">
      <c r="A264" s="12"/>
      <c r="B264" s="11">
        <v>27014</v>
      </c>
      <c r="E264" s="96">
        <v>11460</v>
      </c>
      <c r="F264" s="96">
        <v>33831</v>
      </c>
      <c r="L264" s="98">
        <v>47265</v>
      </c>
      <c r="M264" s="98">
        <v>52918</v>
      </c>
    </row>
    <row r="265" spans="1:13" x14ac:dyDescent="0.25">
      <c r="A265" s="12"/>
      <c r="B265" s="11">
        <v>27017</v>
      </c>
      <c r="E265" s="96">
        <v>166</v>
      </c>
      <c r="F265" s="96">
        <v>33832</v>
      </c>
      <c r="L265" s="98">
        <v>52484</v>
      </c>
      <c r="M265" s="98">
        <v>52920</v>
      </c>
    </row>
    <row r="266" spans="1:13" x14ac:dyDescent="0.25">
      <c r="A266" s="12"/>
      <c r="B266" s="11">
        <v>27019</v>
      </c>
      <c r="E266" s="96">
        <v>29318</v>
      </c>
      <c r="F266" s="96">
        <v>33833</v>
      </c>
      <c r="L266" s="98">
        <v>52485</v>
      </c>
      <c r="M266" s="98">
        <v>52921</v>
      </c>
    </row>
    <row r="267" spans="1:13" x14ac:dyDescent="0.25">
      <c r="A267" s="12"/>
      <c r="B267" s="11">
        <v>27025</v>
      </c>
      <c r="E267" s="96">
        <v>29186</v>
      </c>
      <c r="F267" s="96">
        <v>33834</v>
      </c>
      <c r="L267" s="98">
        <v>52483</v>
      </c>
      <c r="M267" s="98">
        <v>52922</v>
      </c>
    </row>
    <row r="268" spans="1:13" x14ac:dyDescent="0.25">
      <c r="A268" s="12"/>
      <c r="B268" s="11">
        <v>27026</v>
      </c>
      <c r="E268" s="96">
        <v>29099</v>
      </c>
      <c r="F268" s="96">
        <v>33840</v>
      </c>
      <c r="L268" s="98">
        <v>52482</v>
      </c>
      <c r="M268" s="98">
        <v>52923</v>
      </c>
    </row>
    <row r="269" spans="1:13" x14ac:dyDescent="0.25">
      <c r="A269" s="12"/>
      <c r="B269" s="11">
        <v>27028</v>
      </c>
      <c r="E269" s="96">
        <v>29116</v>
      </c>
      <c r="F269" s="96">
        <v>33902</v>
      </c>
      <c r="L269" s="98">
        <v>51501</v>
      </c>
      <c r="M269" s="98">
        <v>52924</v>
      </c>
    </row>
    <row r="270" spans="1:13" x14ac:dyDescent="0.25">
      <c r="A270" s="12"/>
      <c r="B270" s="11">
        <v>27030</v>
      </c>
      <c r="E270" s="96">
        <v>29153</v>
      </c>
      <c r="F270" s="96">
        <v>33903</v>
      </c>
      <c r="L270" s="98">
        <v>53023</v>
      </c>
      <c r="M270" s="98">
        <v>53044</v>
      </c>
    </row>
    <row r="271" spans="1:13" x14ac:dyDescent="0.25">
      <c r="A271" s="12"/>
      <c r="B271" s="11">
        <v>27031</v>
      </c>
      <c r="E271" s="96">
        <v>29064</v>
      </c>
      <c r="F271" s="96">
        <v>33904</v>
      </c>
      <c r="L271" s="98">
        <v>52029</v>
      </c>
      <c r="M271" s="98">
        <v>53046</v>
      </c>
    </row>
    <row r="272" spans="1:13" x14ac:dyDescent="0.25">
      <c r="A272" s="12"/>
      <c r="B272" s="11">
        <v>27034</v>
      </c>
      <c r="E272" s="96">
        <v>29165</v>
      </c>
      <c r="F272" s="96">
        <v>33906</v>
      </c>
      <c r="L272" s="98">
        <v>52100</v>
      </c>
      <c r="M272" s="98">
        <v>53047</v>
      </c>
    </row>
    <row r="273" spans="1:13" x14ac:dyDescent="0.25">
      <c r="A273" s="12"/>
      <c r="B273" s="11">
        <v>27036</v>
      </c>
      <c r="E273" s="96">
        <v>29188</v>
      </c>
      <c r="F273" s="96">
        <v>33907</v>
      </c>
      <c r="L273" s="98">
        <v>47797</v>
      </c>
      <c r="M273" s="98">
        <v>53049</v>
      </c>
    </row>
    <row r="274" spans="1:13" x14ac:dyDescent="0.25">
      <c r="A274" s="12"/>
      <c r="B274" s="11">
        <v>27037</v>
      </c>
      <c r="E274" s="96">
        <v>29191</v>
      </c>
      <c r="F274" s="96">
        <v>33908</v>
      </c>
      <c r="L274" s="98">
        <v>50418</v>
      </c>
      <c r="M274" s="98">
        <v>53050</v>
      </c>
    </row>
    <row r="275" spans="1:13" x14ac:dyDescent="0.25">
      <c r="A275" s="12"/>
      <c r="B275" s="11">
        <v>27038</v>
      </c>
      <c r="E275" s="96">
        <v>29194</v>
      </c>
      <c r="F275" s="96">
        <v>33909</v>
      </c>
      <c r="L275" s="98">
        <v>50419</v>
      </c>
      <c r="M275" s="98">
        <v>53051</v>
      </c>
    </row>
    <row r="276" spans="1:13" x14ac:dyDescent="0.25">
      <c r="A276" s="12"/>
      <c r="B276" s="11">
        <v>27039</v>
      </c>
      <c r="E276" s="96">
        <v>29195</v>
      </c>
      <c r="F276" s="96">
        <v>33910</v>
      </c>
      <c r="L276" s="98">
        <v>50420</v>
      </c>
      <c r="M276" s="98">
        <v>53052</v>
      </c>
    </row>
    <row r="277" spans="1:13" x14ac:dyDescent="0.25">
      <c r="A277" s="12"/>
      <c r="B277" s="11">
        <v>27040</v>
      </c>
      <c r="E277" s="96">
        <v>29197</v>
      </c>
      <c r="F277" s="96">
        <v>33911</v>
      </c>
      <c r="L277" s="98">
        <v>50421</v>
      </c>
      <c r="M277" s="98">
        <v>53053</v>
      </c>
    </row>
    <row r="278" spans="1:13" x14ac:dyDescent="0.25">
      <c r="A278" s="12"/>
      <c r="B278" s="11">
        <v>27041</v>
      </c>
      <c r="E278" s="96">
        <v>29199</v>
      </c>
      <c r="F278" s="96">
        <v>33912</v>
      </c>
      <c r="L278" s="98">
        <v>50422</v>
      </c>
      <c r="M278" s="98">
        <v>53054</v>
      </c>
    </row>
    <row r="279" spans="1:13" x14ac:dyDescent="0.25">
      <c r="A279" s="12"/>
      <c r="B279" s="11">
        <v>27042</v>
      </c>
      <c r="E279" s="96">
        <v>29202</v>
      </c>
      <c r="F279" s="96">
        <v>33913</v>
      </c>
      <c r="L279" s="98">
        <v>50489</v>
      </c>
      <c r="M279" s="98">
        <v>53055</v>
      </c>
    </row>
    <row r="280" spans="1:13" x14ac:dyDescent="0.25">
      <c r="A280" s="12"/>
      <c r="B280" s="11">
        <v>27043</v>
      </c>
      <c r="E280" s="96">
        <v>29207</v>
      </c>
      <c r="F280" s="96">
        <v>33914</v>
      </c>
      <c r="L280" s="98">
        <v>50424</v>
      </c>
      <c r="M280" s="98">
        <v>53056</v>
      </c>
    </row>
    <row r="281" spans="1:13" x14ac:dyDescent="0.25">
      <c r="A281" s="12"/>
      <c r="B281" s="11">
        <v>27044</v>
      </c>
      <c r="E281" s="96">
        <v>32094</v>
      </c>
      <c r="F281" s="96">
        <v>33915</v>
      </c>
      <c r="L281" s="27"/>
      <c r="M281" s="98">
        <v>54100</v>
      </c>
    </row>
    <row r="282" spans="1:13" x14ac:dyDescent="0.25">
      <c r="A282" s="12"/>
      <c r="B282" s="11">
        <v>27058</v>
      </c>
      <c r="E282" s="96">
        <v>29210</v>
      </c>
      <c r="F282" s="96">
        <v>33916</v>
      </c>
      <c r="L282" s="27"/>
      <c r="M282" s="98">
        <v>54111</v>
      </c>
    </row>
    <row r="283" spans="1:13" x14ac:dyDescent="0.25">
      <c r="A283" s="12"/>
      <c r="B283" s="11">
        <v>27213</v>
      </c>
      <c r="E283" s="96">
        <v>29211</v>
      </c>
      <c r="F283" s="96">
        <v>33917</v>
      </c>
      <c r="L283" s="27"/>
      <c r="M283" s="98">
        <v>54117</v>
      </c>
    </row>
    <row r="284" spans="1:13" x14ac:dyDescent="0.25">
      <c r="A284" s="12"/>
      <c r="B284" s="11">
        <v>27214</v>
      </c>
      <c r="E284" s="96">
        <v>29212</v>
      </c>
      <c r="F284" s="96">
        <v>33918</v>
      </c>
      <c r="L284" s="27"/>
      <c r="M284" s="98">
        <v>54127</v>
      </c>
    </row>
    <row r="285" spans="1:13" x14ac:dyDescent="0.25">
      <c r="A285" s="12"/>
      <c r="B285" s="11">
        <v>27215</v>
      </c>
      <c r="E285" s="96">
        <v>29216</v>
      </c>
      <c r="F285" s="96">
        <v>33919</v>
      </c>
      <c r="L285" s="98">
        <v>51692</v>
      </c>
      <c r="M285" s="98">
        <v>54128</v>
      </c>
    </row>
    <row r="286" spans="1:13" x14ac:dyDescent="0.25">
      <c r="A286" s="12"/>
      <c r="B286" s="11">
        <v>27216</v>
      </c>
      <c r="E286" s="96">
        <v>29224</v>
      </c>
      <c r="F286" s="96">
        <v>33920</v>
      </c>
      <c r="L286" s="98">
        <v>51692</v>
      </c>
      <c r="M286" s="98">
        <v>54129</v>
      </c>
    </row>
    <row r="287" spans="1:13" x14ac:dyDescent="0.25">
      <c r="A287" s="12"/>
      <c r="B287" s="11">
        <v>27217</v>
      </c>
      <c r="E287" s="96">
        <v>29232</v>
      </c>
      <c r="F287" s="96">
        <v>33922</v>
      </c>
      <c r="L287" s="27"/>
      <c r="M287" s="98">
        <v>54137</v>
      </c>
    </row>
    <row r="288" spans="1:13" x14ac:dyDescent="0.25">
      <c r="A288" s="12"/>
      <c r="B288" s="11">
        <v>27218</v>
      </c>
      <c r="E288" s="96">
        <v>29236</v>
      </c>
      <c r="F288" s="96">
        <v>33923</v>
      </c>
      <c r="L288" s="27"/>
      <c r="M288" s="98">
        <v>54139</v>
      </c>
    </row>
    <row r="289" spans="1:13" x14ac:dyDescent="0.25">
      <c r="A289" s="12"/>
      <c r="B289" s="11">
        <v>27219</v>
      </c>
      <c r="E289" s="96">
        <v>29240</v>
      </c>
      <c r="F289" s="96">
        <v>33924</v>
      </c>
      <c r="L289" s="27"/>
      <c r="M289" s="98">
        <v>54141</v>
      </c>
    </row>
    <row r="290" spans="1:13" x14ac:dyDescent="0.25">
      <c r="A290" s="12"/>
      <c r="B290" s="11">
        <v>27220</v>
      </c>
      <c r="E290" s="96">
        <v>29241</v>
      </c>
      <c r="F290" s="96">
        <v>33925</v>
      </c>
      <c r="L290" s="27"/>
      <c r="M290" s="98">
        <v>54158</v>
      </c>
    </row>
    <row r="291" spans="1:13" x14ac:dyDescent="0.25">
      <c r="A291" s="12"/>
      <c r="B291" s="11">
        <v>27221</v>
      </c>
      <c r="E291" s="96">
        <v>29243</v>
      </c>
      <c r="F291" s="96">
        <v>33926</v>
      </c>
      <c r="L291" s="27"/>
      <c r="M291" s="98">
        <v>54159</v>
      </c>
    </row>
    <row r="292" spans="1:13" x14ac:dyDescent="0.25">
      <c r="A292" s="12"/>
      <c r="B292" s="11">
        <v>27222</v>
      </c>
      <c r="E292" s="96">
        <v>29244</v>
      </c>
      <c r="F292" s="96">
        <v>33927</v>
      </c>
      <c r="L292" s="27"/>
      <c r="M292" s="98">
        <v>54176</v>
      </c>
    </row>
    <row r="293" spans="1:13" x14ac:dyDescent="0.25">
      <c r="A293" s="12"/>
      <c r="B293" s="11">
        <v>27223</v>
      </c>
      <c r="E293" s="96">
        <v>29245</v>
      </c>
      <c r="F293" s="96">
        <v>33928</v>
      </c>
      <c r="L293" s="98">
        <v>53654</v>
      </c>
      <c r="M293" s="98">
        <v>54244</v>
      </c>
    </row>
    <row r="294" spans="1:13" x14ac:dyDescent="0.25">
      <c r="A294" s="12"/>
      <c r="B294" s="11">
        <v>27224</v>
      </c>
      <c r="E294" s="96">
        <v>29246</v>
      </c>
      <c r="F294" s="96">
        <v>33929</v>
      </c>
      <c r="L294" s="98">
        <v>53604</v>
      </c>
      <c r="M294" s="98">
        <v>54253</v>
      </c>
    </row>
    <row r="295" spans="1:13" x14ac:dyDescent="0.25">
      <c r="A295" s="12"/>
      <c r="B295" s="11">
        <v>27225</v>
      </c>
      <c r="E295" s="96">
        <v>29252</v>
      </c>
      <c r="F295" s="96">
        <v>33930</v>
      </c>
      <c r="L295" s="98">
        <v>53553</v>
      </c>
      <c r="M295" s="98">
        <v>54254</v>
      </c>
    </row>
    <row r="296" spans="1:13" x14ac:dyDescent="0.25">
      <c r="A296" s="12"/>
      <c r="B296" s="11">
        <v>27226</v>
      </c>
      <c r="E296" s="96">
        <v>29258</v>
      </c>
      <c r="F296" s="96">
        <v>33933</v>
      </c>
      <c r="L296" s="98">
        <v>53601</v>
      </c>
      <c r="M296" s="98">
        <v>54255</v>
      </c>
    </row>
    <row r="297" spans="1:13" x14ac:dyDescent="0.25">
      <c r="A297" s="12"/>
      <c r="B297" s="11">
        <v>27227</v>
      </c>
      <c r="E297" s="96">
        <v>29259</v>
      </c>
      <c r="F297" s="96">
        <v>33934</v>
      </c>
      <c r="L297" s="98">
        <v>53541</v>
      </c>
      <c r="M297" s="98">
        <v>54256</v>
      </c>
    </row>
    <row r="298" spans="1:13" x14ac:dyDescent="0.25">
      <c r="A298" s="12"/>
      <c r="B298" s="11">
        <v>27228</v>
      </c>
      <c r="E298" s="96">
        <v>29261</v>
      </c>
      <c r="F298" s="96">
        <v>33935</v>
      </c>
      <c r="L298" s="98">
        <v>53486</v>
      </c>
      <c r="M298" s="98">
        <v>54257</v>
      </c>
    </row>
    <row r="299" spans="1:13" x14ac:dyDescent="0.25">
      <c r="A299" s="12"/>
      <c r="B299" s="11">
        <v>27229</v>
      </c>
      <c r="E299" s="96">
        <v>29263</v>
      </c>
      <c r="F299" s="96">
        <v>33937</v>
      </c>
      <c r="L299" s="98">
        <v>53616</v>
      </c>
      <c r="M299" s="98">
        <v>54258</v>
      </c>
    </row>
    <row r="300" spans="1:13" x14ac:dyDescent="0.25">
      <c r="A300" s="12"/>
      <c r="B300" s="11">
        <v>27230</v>
      </c>
      <c r="E300" s="96">
        <v>30574</v>
      </c>
      <c r="F300" s="96">
        <v>33938</v>
      </c>
      <c r="L300" s="98">
        <v>53557</v>
      </c>
      <c r="M300" s="98">
        <v>54260</v>
      </c>
    </row>
    <row r="301" spans="1:13" x14ac:dyDescent="0.25">
      <c r="A301" s="12"/>
      <c r="B301" s="11">
        <v>27231</v>
      </c>
      <c r="E301" s="96">
        <v>29267</v>
      </c>
      <c r="F301" s="96">
        <v>33939</v>
      </c>
      <c r="L301" s="98">
        <v>53701</v>
      </c>
      <c r="M301" s="98">
        <v>54261</v>
      </c>
    </row>
    <row r="302" spans="1:13" x14ac:dyDescent="0.25">
      <c r="A302" s="12"/>
      <c r="B302" s="11">
        <v>27232</v>
      </c>
      <c r="E302" s="96">
        <v>29272</v>
      </c>
      <c r="F302" s="96">
        <v>33941</v>
      </c>
      <c r="L302" s="98">
        <v>53537</v>
      </c>
      <c r="M302" s="98">
        <v>54262</v>
      </c>
    </row>
    <row r="303" spans="1:13" x14ac:dyDescent="0.25">
      <c r="A303" s="12"/>
      <c r="B303" s="11">
        <v>27233</v>
      </c>
      <c r="E303" s="96">
        <v>32016</v>
      </c>
      <c r="F303" s="96">
        <v>33942</v>
      </c>
      <c r="L303" s="98">
        <v>53629</v>
      </c>
      <c r="M303" s="98">
        <v>54263</v>
      </c>
    </row>
    <row r="304" spans="1:13" x14ac:dyDescent="0.25">
      <c r="A304" s="12"/>
      <c r="B304" s="11">
        <v>27234</v>
      </c>
      <c r="E304" s="96">
        <v>31827</v>
      </c>
      <c r="F304" s="96">
        <v>33943</v>
      </c>
      <c r="L304" s="98">
        <v>53640</v>
      </c>
      <c r="M304" s="98">
        <v>54264</v>
      </c>
    </row>
    <row r="305" spans="1:13" x14ac:dyDescent="0.25">
      <c r="A305" s="12"/>
      <c r="B305" s="11">
        <v>27239</v>
      </c>
      <c r="E305" s="96">
        <v>31828</v>
      </c>
      <c r="F305" s="96">
        <v>33944</v>
      </c>
      <c r="L305" s="27"/>
      <c r="M305" s="98">
        <v>55189</v>
      </c>
    </row>
    <row r="306" spans="1:13" x14ac:dyDescent="0.25">
      <c r="A306" s="12"/>
      <c r="B306" s="11">
        <v>27258</v>
      </c>
      <c r="E306" s="96">
        <v>31861</v>
      </c>
      <c r="F306" s="96">
        <v>33945</v>
      </c>
      <c r="L306" s="27"/>
      <c r="M306" s="98">
        <v>55190</v>
      </c>
    </row>
    <row r="307" spans="1:13" x14ac:dyDescent="0.25">
      <c r="A307" s="12"/>
      <c r="B307" s="11">
        <v>27259</v>
      </c>
      <c r="E307" s="96">
        <v>31857</v>
      </c>
      <c r="F307" s="96">
        <v>33946</v>
      </c>
      <c r="L307" s="27"/>
      <c r="M307" s="98">
        <v>55191</v>
      </c>
    </row>
    <row r="308" spans="1:13" x14ac:dyDescent="0.25">
      <c r="A308" s="12"/>
      <c r="B308" s="11">
        <v>27260</v>
      </c>
      <c r="E308" s="96">
        <v>31830</v>
      </c>
      <c r="F308" s="96">
        <v>33947</v>
      </c>
      <c r="L308" s="27"/>
      <c r="M308" s="98">
        <v>55192</v>
      </c>
    </row>
    <row r="309" spans="1:13" x14ac:dyDescent="0.25">
      <c r="A309" s="12"/>
      <c r="B309" s="11">
        <v>27261</v>
      </c>
      <c r="E309" s="96">
        <v>31855</v>
      </c>
      <c r="F309" s="96">
        <v>33949</v>
      </c>
      <c r="L309" s="27"/>
      <c r="M309" s="98">
        <v>55193</v>
      </c>
    </row>
    <row r="310" spans="1:13" x14ac:dyDescent="0.25">
      <c r="A310" s="12"/>
      <c r="B310" s="11">
        <v>27262</v>
      </c>
      <c r="E310" s="96">
        <v>31856</v>
      </c>
      <c r="F310" s="96">
        <v>33950</v>
      </c>
      <c r="L310" s="27"/>
      <c r="M310" s="98">
        <v>55194</v>
      </c>
    </row>
    <row r="311" spans="1:13" x14ac:dyDescent="0.25">
      <c r="A311" s="12"/>
      <c r="B311" s="11">
        <v>27263</v>
      </c>
      <c r="E311" s="96">
        <v>32301</v>
      </c>
      <c r="F311" s="96">
        <v>33951</v>
      </c>
      <c r="L311" s="27"/>
      <c r="M311" s="98">
        <v>55195</v>
      </c>
    </row>
    <row r="312" spans="1:13" x14ac:dyDescent="0.25">
      <c r="A312" s="12"/>
      <c r="B312" s="11">
        <v>27350</v>
      </c>
      <c r="E312" s="96">
        <v>31858</v>
      </c>
      <c r="F312" s="96">
        <v>33952</v>
      </c>
      <c r="L312" s="27"/>
      <c r="M312" s="98">
        <v>55196</v>
      </c>
    </row>
    <row r="313" spans="1:13" x14ac:dyDescent="0.25">
      <c r="A313" s="12"/>
      <c r="B313" s="11">
        <v>27355</v>
      </c>
      <c r="E313" s="96">
        <v>31860</v>
      </c>
      <c r="F313" s="96">
        <v>33954</v>
      </c>
      <c r="L313" s="27"/>
      <c r="M313" s="98">
        <v>55197</v>
      </c>
    </row>
    <row r="314" spans="1:13" x14ac:dyDescent="0.25">
      <c r="A314" s="12"/>
      <c r="B314" s="11">
        <v>27360</v>
      </c>
      <c r="E314" s="96">
        <v>29274</v>
      </c>
      <c r="F314" s="96">
        <v>33957</v>
      </c>
      <c r="L314" s="27"/>
      <c r="M314" s="98">
        <v>55198</v>
      </c>
    </row>
    <row r="315" spans="1:13" x14ac:dyDescent="0.25">
      <c r="A315" s="12"/>
      <c r="B315" s="11">
        <v>27373</v>
      </c>
      <c r="E315" s="96">
        <v>29280</v>
      </c>
      <c r="F315" s="96">
        <v>33958</v>
      </c>
      <c r="L315" s="27"/>
      <c r="M315" s="98">
        <v>55199</v>
      </c>
    </row>
    <row r="316" spans="1:13" x14ac:dyDescent="0.25">
      <c r="A316" s="12"/>
      <c r="B316" s="11">
        <v>27381</v>
      </c>
      <c r="E316" s="96">
        <v>31829</v>
      </c>
      <c r="F316" s="96">
        <v>33959</v>
      </c>
      <c r="L316" s="27"/>
      <c r="M316" s="98">
        <v>55200</v>
      </c>
    </row>
    <row r="317" spans="1:13" x14ac:dyDescent="0.25">
      <c r="A317" s="12"/>
      <c r="B317" s="11">
        <v>27404</v>
      </c>
      <c r="E317" s="96">
        <v>31831</v>
      </c>
      <c r="F317" s="96">
        <v>33960</v>
      </c>
      <c r="L317" s="98">
        <v>51499</v>
      </c>
      <c r="M317" s="98">
        <v>52926</v>
      </c>
    </row>
    <row r="318" spans="1:13" x14ac:dyDescent="0.25">
      <c r="A318" s="12"/>
      <c r="B318" s="11">
        <v>27445</v>
      </c>
      <c r="E318" s="96">
        <v>32807</v>
      </c>
      <c r="F318" s="96">
        <v>33961</v>
      </c>
      <c r="L318" s="98">
        <v>51985</v>
      </c>
      <c r="M318" s="98">
        <v>52928</v>
      </c>
    </row>
    <row r="319" spans="1:13" x14ac:dyDescent="0.25">
      <c r="A319" s="12"/>
      <c r="B319" s="11">
        <v>27475</v>
      </c>
      <c r="E319" s="96">
        <v>29299</v>
      </c>
      <c r="F319" s="96">
        <v>33963</v>
      </c>
      <c r="L319" s="98">
        <v>51646</v>
      </c>
      <c r="M319" s="98">
        <v>52930</v>
      </c>
    </row>
    <row r="320" spans="1:13" x14ac:dyDescent="0.25">
      <c r="A320" s="12"/>
      <c r="B320" s="11">
        <v>27481</v>
      </c>
      <c r="E320" s="96">
        <v>29303</v>
      </c>
      <c r="F320" s="96">
        <v>33965</v>
      </c>
      <c r="L320" s="98">
        <v>50922</v>
      </c>
      <c r="M320" s="98">
        <v>52931</v>
      </c>
    </row>
    <row r="321" spans="1:13" x14ac:dyDescent="0.25">
      <c r="A321" s="12"/>
      <c r="B321" s="11">
        <v>27485</v>
      </c>
      <c r="E321" s="96">
        <v>29305</v>
      </c>
      <c r="F321" s="96">
        <v>33966</v>
      </c>
      <c r="L321" s="98">
        <v>52164</v>
      </c>
      <c r="M321" s="98">
        <v>52932</v>
      </c>
    </row>
    <row r="322" spans="1:13" x14ac:dyDescent="0.25">
      <c r="A322" s="12"/>
      <c r="B322" s="11">
        <v>27486</v>
      </c>
      <c r="E322" s="96">
        <v>29309</v>
      </c>
      <c r="F322" s="96">
        <v>33967</v>
      </c>
      <c r="L322" s="98">
        <v>52054</v>
      </c>
      <c r="M322" s="98">
        <v>52933</v>
      </c>
    </row>
    <row r="323" spans="1:13" x14ac:dyDescent="0.25">
      <c r="A323" s="12"/>
      <c r="B323" s="11">
        <v>27487</v>
      </c>
      <c r="E323" s="96">
        <v>29311</v>
      </c>
      <c r="F323" s="96">
        <v>33968</v>
      </c>
      <c r="L323" s="98">
        <v>52151</v>
      </c>
      <c r="M323" s="98">
        <v>52934</v>
      </c>
    </row>
    <row r="324" spans="1:13" x14ac:dyDescent="0.25">
      <c r="A324" s="12"/>
      <c r="B324" s="11">
        <v>27496</v>
      </c>
      <c r="E324" s="96">
        <v>28822</v>
      </c>
      <c r="F324" s="96">
        <v>33969</v>
      </c>
      <c r="L324" s="98">
        <v>50006</v>
      </c>
      <c r="M324" s="98">
        <v>52935</v>
      </c>
    </row>
    <row r="325" spans="1:13" x14ac:dyDescent="0.25">
      <c r="A325" s="12"/>
      <c r="B325" s="11">
        <v>27499</v>
      </c>
      <c r="E325" s="96">
        <v>30566</v>
      </c>
      <c r="F325" s="96">
        <v>33970</v>
      </c>
      <c r="L325" s="98">
        <v>48817</v>
      </c>
      <c r="M325" s="98">
        <v>52936</v>
      </c>
    </row>
    <row r="326" spans="1:13" x14ac:dyDescent="0.25">
      <c r="A326" s="12"/>
      <c r="B326" s="11">
        <v>27503</v>
      </c>
      <c r="E326" s="96">
        <v>28899</v>
      </c>
      <c r="F326" s="96">
        <v>33971</v>
      </c>
      <c r="L326" s="98">
        <v>47372</v>
      </c>
      <c r="M326" s="98">
        <v>52938</v>
      </c>
    </row>
    <row r="327" spans="1:13" x14ac:dyDescent="0.25">
      <c r="A327" s="12"/>
      <c r="B327" s="11">
        <v>27512</v>
      </c>
      <c r="E327" s="96">
        <v>28973</v>
      </c>
      <c r="F327" s="96">
        <v>33972</v>
      </c>
      <c r="L327" s="98">
        <v>47368</v>
      </c>
      <c r="M327" s="98">
        <v>52939</v>
      </c>
    </row>
    <row r="328" spans="1:13" x14ac:dyDescent="0.25">
      <c r="A328" s="12"/>
      <c r="B328" s="11">
        <v>27513</v>
      </c>
      <c r="E328" s="96">
        <v>29000</v>
      </c>
      <c r="F328" s="96">
        <v>33974</v>
      </c>
      <c r="L328" s="98">
        <v>47315</v>
      </c>
      <c r="M328" s="98">
        <v>52940</v>
      </c>
    </row>
    <row r="329" spans="1:13" x14ac:dyDescent="0.25">
      <c r="A329" s="12"/>
      <c r="B329" s="11">
        <v>27514</v>
      </c>
      <c r="E329" s="96">
        <v>28950</v>
      </c>
      <c r="F329" s="96">
        <v>33975</v>
      </c>
      <c r="L329" s="98">
        <v>52163</v>
      </c>
      <c r="M329" s="98">
        <v>52942</v>
      </c>
    </row>
    <row r="330" spans="1:13" x14ac:dyDescent="0.25">
      <c r="A330" s="12"/>
      <c r="B330" s="11">
        <v>27520</v>
      </c>
      <c r="E330" s="96">
        <v>29293</v>
      </c>
      <c r="F330" s="96">
        <v>33977</v>
      </c>
      <c r="L330" s="98">
        <v>47377</v>
      </c>
      <c r="M330" s="98">
        <v>52943</v>
      </c>
    </row>
    <row r="331" spans="1:13" x14ac:dyDescent="0.25">
      <c r="A331" s="12"/>
      <c r="B331" s="11">
        <v>27527</v>
      </c>
      <c r="E331" s="96">
        <v>28947</v>
      </c>
      <c r="F331" s="96">
        <v>33978</v>
      </c>
      <c r="L331" s="98">
        <v>50028</v>
      </c>
      <c r="M331" s="98">
        <v>52944</v>
      </c>
    </row>
    <row r="332" spans="1:13" x14ac:dyDescent="0.25">
      <c r="A332" s="12"/>
      <c r="B332" s="11">
        <v>27529</v>
      </c>
      <c r="E332" s="96">
        <v>24361</v>
      </c>
      <c r="F332" s="96">
        <v>33979</v>
      </c>
      <c r="L332" s="98">
        <v>51760</v>
      </c>
      <c r="M332" s="98">
        <v>52946</v>
      </c>
    </row>
    <row r="333" spans="1:13" x14ac:dyDescent="0.25">
      <c r="A333" s="12"/>
      <c r="B333" s="11">
        <v>27530</v>
      </c>
      <c r="E333" s="96">
        <v>31862</v>
      </c>
      <c r="F333" s="96">
        <v>33982</v>
      </c>
      <c r="L333" s="98">
        <v>52663</v>
      </c>
      <c r="M333" s="98">
        <v>52947</v>
      </c>
    </row>
    <row r="334" spans="1:13" x14ac:dyDescent="0.25">
      <c r="A334" s="12"/>
      <c r="B334" s="11">
        <v>27531</v>
      </c>
      <c r="E334" s="96">
        <v>33017</v>
      </c>
      <c r="F334" s="96">
        <v>33985</v>
      </c>
      <c r="L334" s="98">
        <v>52207</v>
      </c>
      <c r="M334" s="98">
        <v>52948</v>
      </c>
    </row>
    <row r="335" spans="1:13" x14ac:dyDescent="0.25">
      <c r="A335" s="12"/>
      <c r="B335" s="11">
        <v>27532</v>
      </c>
      <c r="E335" s="96">
        <v>28809</v>
      </c>
      <c r="F335" s="96">
        <v>33987</v>
      </c>
      <c r="L335" s="98">
        <v>52207</v>
      </c>
      <c r="M335" s="98">
        <v>52950</v>
      </c>
    </row>
    <row r="336" spans="1:13" x14ac:dyDescent="0.25">
      <c r="A336" s="12"/>
      <c r="B336" s="11">
        <v>27535</v>
      </c>
      <c r="E336" s="96">
        <v>28825</v>
      </c>
      <c r="F336" s="96">
        <v>33989</v>
      </c>
      <c r="L336" s="98">
        <v>51841</v>
      </c>
      <c r="M336" s="98">
        <v>52951</v>
      </c>
    </row>
    <row r="337" spans="1:13" x14ac:dyDescent="0.25">
      <c r="A337" s="12"/>
      <c r="B337" s="11">
        <v>27536</v>
      </c>
      <c r="E337" s="96">
        <v>28826</v>
      </c>
      <c r="F337" s="96">
        <v>33990</v>
      </c>
      <c r="L337" s="98">
        <v>52547</v>
      </c>
      <c r="M337" s="98">
        <v>52952</v>
      </c>
    </row>
    <row r="338" spans="1:13" x14ac:dyDescent="0.25">
      <c r="A338" s="12"/>
      <c r="B338" s="11">
        <v>28178</v>
      </c>
      <c r="E338" s="96">
        <v>28948</v>
      </c>
      <c r="F338" s="96">
        <v>33991</v>
      </c>
      <c r="L338" s="98">
        <v>52549</v>
      </c>
      <c r="M338" s="98">
        <v>52953</v>
      </c>
    </row>
    <row r="339" spans="1:13" x14ac:dyDescent="0.25">
      <c r="A339" s="12"/>
      <c r="B339" s="11">
        <v>28366</v>
      </c>
      <c r="E339" s="96">
        <v>28835</v>
      </c>
      <c r="F339" s="96">
        <v>33992</v>
      </c>
      <c r="L339" s="98">
        <v>50822</v>
      </c>
      <c r="M339" s="98">
        <v>52955</v>
      </c>
    </row>
    <row r="340" spans="1:13" x14ac:dyDescent="0.25">
      <c r="A340" s="12"/>
      <c r="B340" s="11">
        <v>28395</v>
      </c>
      <c r="E340" s="96">
        <v>28841</v>
      </c>
      <c r="F340" s="96">
        <v>33993</v>
      </c>
      <c r="L340" s="98">
        <v>52046</v>
      </c>
      <c r="M340" s="98">
        <v>52958</v>
      </c>
    </row>
    <row r="341" spans="1:13" x14ac:dyDescent="0.25">
      <c r="A341" s="12"/>
      <c r="B341" s="11">
        <v>28399</v>
      </c>
      <c r="E341" s="96">
        <v>28842</v>
      </c>
      <c r="F341" s="96">
        <v>33995</v>
      </c>
      <c r="L341" s="98">
        <v>52043</v>
      </c>
      <c r="M341" s="98">
        <v>52959</v>
      </c>
    </row>
    <row r="342" spans="1:13" x14ac:dyDescent="0.25">
      <c r="A342" s="12"/>
      <c r="B342" s="11">
        <v>28457</v>
      </c>
      <c r="E342" s="96">
        <v>31910</v>
      </c>
      <c r="F342" s="96">
        <v>33996</v>
      </c>
      <c r="L342" s="98">
        <v>50624</v>
      </c>
      <c r="M342" s="98">
        <v>52960</v>
      </c>
    </row>
    <row r="343" spans="1:13" x14ac:dyDescent="0.25">
      <c r="A343" s="12"/>
      <c r="B343" s="11">
        <v>28463</v>
      </c>
      <c r="E343" s="96">
        <v>28843</v>
      </c>
      <c r="F343" s="96">
        <v>33997</v>
      </c>
      <c r="L343" s="98">
        <v>51540</v>
      </c>
      <c r="M343" s="98">
        <v>52965</v>
      </c>
    </row>
    <row r="344" spans="1:13" x14ac:dyDescent="0.25">
      <c r="A344" s="12"/>
      <c r="B344" s="11">
        <v>28480</v>
      </c>
      <c r="E344" s="96">
        <v>28844</v>
      </c>
      <c r="F344" s="96">
        <v>33998</v>
      </c>
      <c r="L344" s="98">
        <v>52664</v>
      </c>
      <c r="M344" s="98">
        <v>52966</v>
      </c>
    </row>
    <row r="345" spans="1:13" x14ac:dyDescent="0.25">
      <c r="A345" s="12"/>
      <c r="B345" s="11">
        <v>28484</v>
      </c>
      <c r="E345" s="96">
        <v>31834</v>
      </c>
      <c r="F345" s="96">
        <v>33999</v>
      </c>
      <c r="L345" s="98">
        <v>52906</v>
      </c>
      <c r="M345" s="98">
        <v>52967</v>
      </c>
    </row>
    <row r="346" spans="1:13" x14ac:dyDescent="0.25">
      <c r="A346" s="12"/>
      <c r="B346" s="11">
        <v>28490</v>
      </c>
      <c r="E346" s="96">
        <v>28846</v>
      </c>
      <c r="F346" s="96">
        <v>34000</v>
      </c>
      <c r="L346" s="27"/>
      <c r="M346" s="98">
        <v>52977</v>
      </c>
    </row>
    <row r="347" spans="1:13" x14ac:dyDescent="0.25">
      <c r="A347" s="12"/>
      <c r="B347" s="11">
        <v>28492</v>
      </c>
      <c r="E347" s="96">
        <v>29004</v>
      </c>
      <c r="F347" s="96">
        <v>34001</v>
      </c>
      <c r="L347" s="27"/>
      <c r="M347" s="98">
        <v>52978</v>
      </c>
    </row>
    <row r="348" spans="1:13" x14ac:dyDescent="0.25">
      <c r="A348" s="12"/>
      <c r="B348" s="11">
        <v>28497</v>
      </c>
      <c r="E348" s="96">
        <v>28845</v>
      </c>
      <c r="F348" s="96">
        <v>34002</v>
      </c>
      <c r="L348" s="98">
        <v>47796</v>
      </c>
      <c r="M348" s="98">
        <v>52985</v>
      </c>
    </row>
    <row r="349" spans="1:13" x14ac:dyDescent="0.25">
      <c r="A349" s="12"/>
      <c r="B349" s="11">
        <v>28524</v>
      </c>
      <c r="E349" s="96">
        <v>28852</v>
      </c>
      <c r="F349" s="96">
        <v>34003</v>
      </c>
      <c r="L349" s="98">
        <v>52316</v>
      </c>
      <c r="M349" s="98">
        <v>52986</v>
      </c>
    </row>
    <row r="350" spans="1:13" x14ac:dyDescent="0.25">
      <c r="A350" s="12"/>
      <c r="B350" s="11">
        <v>28529</v>
      </c>
      <c r="E350" s="96">
        <v>31863</v>
      </c>
      <c r="F350" s="96">
        <v>34005</v>
      </c>
      <c r="L350" s="98">
        <v>47798</v>
      </c>
      <c r="M350" s="98">
        <v>52987</v>
      </c>
    </row>
    <row r="351" spans="1:13" x14ac:dyDescent="0.25">
      <c r="A351" s="12"/>
      <c r="B351" s="11">
        <v>28551</v>
      </c>
      <c r="E351" s="96">
        <v>28775</v>
      </c>
      <c r="F351" s="96">
        <v>34006</v>
      </c>
      <c r="L351" s="98">
        <v>52152</v>
      </c>
      <c r="M351" s="98">
        <v>52988</v>
      </c>
    </row>
    <row r="352" spans="1:13" x14ac:dyDescent="0.25">
      <c r="A352" s="12"/>
      <c r="B352" s="11">
        <v>28555</v>
      </c>
      <c r="E352" s="96">
        <v>28895</v>
      </c>
      <c r="F352" s="96">
        <v>34007</v>
      </c>
      <c r="L352" s="98">
        <v>47790</v>
      </c>
      <c r="M352" s="98">
        <v>52989</v>
      </c>
    </row>
    <row r="353" spans="1:13" x14ac:dyDescent="0.25">
      <c r="A353" s="12"/>
      <c r="B353" s="11">
        <v>28563</v>
      </c>
      <c r="E353" s="96">
        <v>31864</v>
      </c>
      <c r="F353" s="96">
        <v>34008</v>
      </c>
      <c r="L353" s="98">
        <v>51466</v>
      </c>
      <c r="M353" s="98">
        <v>52991</v>
      </c>
    </row>
    <row r="354" spans="1:13" x14ac:dyDescent="0.25">
      <c r="A354" s="12"/>
      <c r="B354" s="11">
        <v>28565</v>
      </c>
      <c r="E354" s="96">
        <v>24288</v>
      </c>
      <c r="F354" s="96">
        <v>34009</v>
      </c>
      <c r="L354" s="98">
        <v>47800</v>
      </c>
      <c r="M354" s="98">
        <v>52992</v>
      </c>
    </row>
    <row r="355" spans="1:13" x14ac:dyDescent="0.25">
      <c r="A355" s="12"/>
      <c r="B355" s="11">
        <v>28572</v>
      </c>
      <c r="E355" s="96">
        <v>24375</v>
      </c>
      <c r="F355" s="96">
        <v>34010</v>
      </c>
      <c r="L355" s="98">
        <v>47801</v>
      </c>
      <c r="M355" s="98">
        <v>52993</v>
      </c>
    </row>
    <row r="356" spans="1:13" x14ac:dyDescent="0.25">
      <c r="A356" s="12"/>
      <c r="B356" s="11">
        <v>28574</v>
      </c>
      <c r="E356" s="96">
        <v>28896</v>
      </c>
      <c r="F356" s="96">
        <v>34011</v>
      </c>
      <c r="L356" s="98">
        <v>51214</v>
      </c>
      <c r="M356" s="98">
        <v>52995</v>
      </c>
    </row>
    <row r="357" spans="1:13" x14ac:dyDescent="0.25">
      <c r="A357" s="12"/>
      <c r="B357" s="11">
        <v>28576</v>
      </c>
      <c r="E357" s="96">
        <v>28898</v>
      </c>
      <c r="F357" s="96">
        <v>34012</v>
      </c>
      <c r="L357" s="98">
        <v>51184</v>
      </c>
      <c r="M357" s="98">
        <v>52996</v>
      </c>
    </row>
    <row r="358" spans="1:13" x14ac:dyDescent="0.25">
      <c r="A358" s="12"/>
      <c r="B358" s="11">
        <v>28586</v>
      </c>
      <c r="E358" s="96">
        <v>28900</v>
      </c>
      <c r="F358" s="96">
        <v>34013</v>
      </c>
      <c r="L358" s="98">
        <v>47803</v>
      </c>
      <c r="M358" s="98">
        <v>52998</v>
      </c>
    </row>
    <row r="359" spans="1:13" x14ac:dyDescent="0.25">
      <c r="A359" s="12"/>
      <c r="B359" s="11">
        <v>28601</v>
      </c>
      <c r="E359" s="96">
        <v>28902</v>
      </c>
      <c r="F359" s="96">
        <v>34014</v>
      </c>
      <c r="L359" s="98">
        <v>47793</v>
      </c>
      <c r="M359" s="98">
        <v>53001</v>
      </c>
    </row>
    <row r="360" spans="1:13" x14ac:dyDescent="0.25">
      <c r="A360" s="12"/>
      <c r="B360" s="11">
        <v>28603</v>
      </c>
      <c r="E360" s="96">
        <v>28930</v>
      </c>
      <c r="F360" s="96">
        <v>34015</v>
      </c>
      <c r="L360" s="98">
        <v>52672</v>
      </c>
      <c r="M360" s="98">
        <v>53005</v>
      </c>
    </row>
    <row r="361" spans="1:13" x14ac:dyDescent="0.25">
      <c r="A361" s="12"/>
      <c r="B361" s="11">
        <v>28606</v>
      </c>
      <c r="E361" s="96">
        <v>28940</v>
      </c>
      <c r="F361" s="96">
        <v>34017</v>
      </c>
      <c r="L361" s="98">
        <v>51281</v>
      </c>
      <c r="M361" s="98">
        <v>53006</v>
      </c>
    </row>
    <row r="362" spans="1:13" x14ac:dyDescent="0.25">
      <c r="A362" s="12"/>
      <c r="B362" s="11">
        <v>28614</v>
      </c>
      <c r="E362" s="96">
        <v>28945</v>
      </c>
      <c r="F362" s="96">
        <v>34018</v>
      </c>
      <c r="L362" s="98">
        <v>52903</v>
      </c>
      <c r="M362" s="98">
        <v>53008</v>
      </c>
    </row>
    <row r="363" spans="1:13" x14ac:dyDescent="0.25">
      <c r="A363" s="12"/>
      <c r="B363" s="11">
        <v>28616</v>
      </c>
      <c r="E363" s="96">
        <v>28979</v>
      </c>
      <c r="F363" s="96">
        <v>34019</v>
      </c>
      <c r="L363" s="98">
        <v>52903</v>
      </c>
      <c r="M363" s="98">
        <v>53009</v>
      </c>
    </row>
    <row r="364" spans="1:13" x14ac:dyDescent="0.25">
      <c r="A364" s="12"/>
      <c r="B364" s="11">
        <v>28620</v>
      </c>
      <c r="E364" s="96">
        <v>28981</v>
      </c>
      <c r="F364" s="96">
        <v>34020</v>
      </c>
      <c r="L364" s="98">
        <v>52903</v>
      </c>
      <c r="M364" s="98">
        <v>53010</v>
      </c>
    </row>
    <row r="365" spans="1:13" x14ac:dyDescent="0.25">
      <c r="A365" s="12"/>
      <c r="B365" s="11">
        <v>28669</v>
      </c>
      <c r="E365" s="96">
        <v>28983</v>
      </c>
      <c r="F365" s="96">
        <v>34021</v>
      </c>
      <c r="L365" s="98">
        <v>52294</v>
      </c>
      <c r="M365" s="98">
        <v>53014</v>
      </c>
    </row>
    <row r="366" spans="1:13" x14ac:dyDescent="0.25">
      <c r="A366" s="12"/>
      <c r="B366" s="11">
        <v>28754</v>
      </c>
      <c r="E366" s="96">
        <v>28984</v>
      </c>
      <c r="F366" s="96">
        <v>34022</v>
      </c>
      <c r="L366" s="98">
        <v>52293</v>
      </c>
      <c r="M366" s="98">
        <v>53015</v>
      </c>
    </row>
    <row r="367" spans="1:13" x14ac:dyDescent="0.25">
      <c r="A367" s="12"/>
      <c r="B367" s="11">
        <v>28755</v>
      </c>
      <c r="E367" s="96">
        <v>28986</v>
      </c>
      <c r="F367" s="96">
        <v>34023</v>
      </c>
      <c r="L367" s="98">
        <v>51767</v>
      </c>
      <c r="M367" s="98">
        <v>53016</v>
      </c>
    </row>
    <row r="368" spans="1:13" x14ac:dyDescent="0.25">
      <c r="A368" s="12"/>
      <c r="B368" s="11">
        <v>28762</v>
      </c>
      <c r="E368" s="96">
        <v>28988</v>
      </c>
      <c r="F368" s="96">
        <v>34025</v>
      </c>
      <c r="L368" s="98">
        <v>51543</v>
      </c>
      <c r="M368" s="98">
        <v>53017</v>
      </c>
    </row>
    <row r="369" spans="1:13" x14ac:dyDescent="0.25">
      <c r="A369" s="12"/>
      <c r="B369" s="11">
        <v>28763</v>
      </c>
      <c r="E369" s="96">
        <v>28998</v>
      </c>
      <c r="F369" s="96">
        <v>34026</v>
      </c>
      <c r="L369" s="98">
        <v>51789</v>
      </c>
      <c r="M369" s="98">
        <v>53018</v>
      </c>
    </row>
    <row r="370" spans="1:13" x14ac:dyDescent="0.25">
      <c r="A370" s="12"/>
      <c r="B370" s="11">
        <v>28764</v>
      </c>
      <c r="E370" s="96">
        <v>29001</v>
      </c>
      <c r="F370" s="96">
        <v>34027</v>
      </c>
      <c r="L370" s="98">
        <v>52210</v>
      </c>
      <c r="M370" s="98">
        <v>53019</v>
      </c>
    </row>
    <row r="371" spans="1:13" x14ac:dyDescent="0.25">
      <c r="A371" s="12"/>
      <c r="B371" s="11">
        <v>28765</v>
      </c>
      <c r="E371" s="96">
        <v>29002</v>
      </c>
      <c r="F371" s="96">
        <v>34028</v>
      </c>
      <c r="L371" s="98">
        <v>47521</v>
      </c>
      <c r="M371" s="98">
        <v>53020</v>
      </c>
    </row>
    <row r="372" spans="1:13" x14ac:dyDescent="0.25">
      <c r="A372" s="12"/>
      <c r="B372" s="11">
        <v>28766</v>
      </c>
      <c r="E372" s="96">
        <v>29042</v>
      </c>
      <c r="F372" s="96">
        <v>34029</v>
      </c>
      <c r="L372" s="98">
        <v>52338</v>
      </c>
      <c r="M372" s="98">
        <v>53021</v>
      </c>
    </row>
    <row r="373" spans="1:13" x14ac:dyDescent="0.25">
      <c r="A373" s="12"/>
      <c r="B373" s="11">
        <v>28767</v>
      </c>
      <c r="E373" s="96">
        <v>28995</v>
      </c>
      <c r="F373" s="96">
        <v>34031</v>
      </c>
      <c r="L373" s="98">
        <v>52299</v>
      </c>
      <c r="M373" s="98">
        <v>53022</v>
      </c>
    </row>
    <row r="374" spans="1:13" x14ac:dyDescent="0.25">
      <c r="A374" s="12"/>
      <c r="B374" s="11">
        <v>28768</v>
      </c>
      <c r="E374" s="96">
        <v>31835</v>
      </c>
      <c r="F374" s="96">
        <v>34032</v>
      </c>
      <c r="L374" s="98">
        <v>52302</v>
      </c>
      <c r="M374" s="98">
        <v>53024</v>
      </c>
    </row>
    <row r="375" spans="1:13" x14ac:dyDescent="0.25">
      <c r="A375" s="12"/>
      <c r="B375" s="11">
        <v>28769</v>
      </c>
      <c r="E375" s="96">
        <v>31839</v>
      </c>
      <c r="F375" s="96">
        <v>34033</v>
      </c>
      <c r="L375" s="98">
        <v>52803</v>
      </c>
      <c r="M375" s="98">
        <v>53025</v>
      </c>
    </row>
    <row r="376" spans="1:13" x14ac:dyDescent="0.25">
      <c r="A376" s="12"/>
      <c r="B376" s="11">
        <v>28770</v>
      </c>
      <c r="E376" s="96">
        <v>31870</v>
      </c>
      <c r="F376" s="96">
        <v>34037</v>
      </c>
      <c r="L376" s="98">
        <v>52803</v>
      </c>
      <c r="M376" s="98">
        <v>53026</v>
      </c>
    </row>
    <row r="377" spans="1:13" x14ac:dyDescent="0.25">
      <c r="A377" s="12"/>
      <c r="B377" s="11">
        <v>28771</v>
      </c>
      <c r="E377" s="96">
        <v>31568</v>
      </c>
      <c r="F377" s="96">
        <v>34038</v>
      </c>
      <c r="L377" s="98">
        <v>51785</v>
      </c>
      <c r="M377" s="98">
        <v>53027</v>
      </c>
    </row>
    <row r="378" spans="1:13" x14ac:dyDescent="0.25">
      <c r="A378" s="12"/>
      <c r="B378" s="11">
        <v>28772</v>
      </c>
      <c r="E378" s="96">
        <v>24350</v>
      </c>
      <c r="F378" s="96">
        <v>34040</v>
      </c>
      <c r="L378" s="98">
        <v>50227</v>
      </c>
      <c r="M378" s="98">
        <v>53028</v>
      </c>
    </row>
    <row r="379" spans="1:13" x14ac:dyDescent="0.25">
      <c r="A379" s="12"/>
      <c r="B379" s="11">
        <v>28773</v>
      </c>
      <c r="E379" s="96">
        <v>28810</v>
      </c>
      <c r="F379" s="96">
        <v>34042</v>
      </c>
      <c r="L379" s="98">
        <v>52798</v>
      </c>
      <c r="M379" s="98">
        <v>53029</v>
      </c>
    </row>
    <row r="380" spans="1:13" x14ac:dyDescent="0.25">
      <c r="A380" s="12"/>
      <c r="B380" s="11">
        <v>28774</v>
      </c>
      <c r="E380" s="96">
        <v>28831</v>
      </c>
      <c r="F380" s="96">
        <v>34043</v>
      </c>
      <c r="L380" s="98">
        <v>52312</v>
      </c>
      <c r="M380" s="98">
        <v>53031</v>
      </c>
    </row>
    <row r="381" spans="1:13" x14ac:dyDescent="0.25">
      <c r="A381" s="12"/>
      <c r="B381" s="11">
        <v>28775</v>
      </c>
      <c r="E381" s="96">
        <v>28931</v>
      </c>
      <c r="F381" s="96">
        <v>34044</v>
      </c>
      <c r="L381" s="98">
        <v>52313</v>
      </c>
      <c r="M381" s="98">
        <v>53032</v>
      </c>
    </row>
    <row r="382" spans="1:13" x14ac:dyDescent="0.25">
      <c r="A382" s="12"/>
      <c r="B382" s="11">
        <v>28776</v>
      </c>
      <c r="E382" s="96">
        <v>31841</v>
      </c>
      <c r="F382" s="96">
        <v>34045</v>
      </c>
      <c r="L382" s="98">
        <v>51875</v>
      </c>
      <c r="M382" s="98">
        <v>53033</v>
      </c>
    </row>
    <row r="383" spans="1:13" x14ac:dyDescent="0.25">
      <c r="A383" s="12"/>
      <c r="B383" s="11">
        <v>28778</v>
      </c>
      <c r="E383" s="96">
        <v>31899</v>
      </c>
      <c r="F383" s="96">
        <v>34046</v>
      </c>
      <c r="L383" s="98">
        <v>50137</v>
      </c>
      <c r="M383" s="98">
        <v>53034</v>
      </c>
    </row>
    <row r="384" spans="1:13" x14ac:dyDescent="0.25">
      <c r="A384" s="12"/>
      <c r="B384" s="11">
        <v>28780</v>
      </c>
      <c r="E384" s="96">
        <v>31850</v>
      </c>
      <c r="F384" s="96">
        <v>34048</v>
      </c>
      <c r="L384" s="98">
        <v>51874</v>
      </c>
      <c r="M384" s="98">
        <v>53035</v>
      </c>
    </row>
    <row r="385" spans="1:13" x14ac:dyDescent="0.25">
      <c r="A385" s="12"/>
      <c r="B385" s="11">
        <v>28782</v>
      </c>
      <c r="E385" s="96">
        <v>31886</v>
      </c>
      <c r="F385" s="96">
        <v>34049</v>
      </c>
      <c r="L385" s="98">
        <v>51617</v>
      </c>
      <c r="M385" s="98">
        <v>53043</v>
      </c>
    </row>
    <row r="386" spans="1:13" x14ac:dyDescent="0.25">
      <c r="A386" s="12"/>
      <c r="B386" s="11">
        <v>28784</v>
      </c>
      <c r="E386" s="96">
        <v>32132</v>
      </c>
      <c r="F386" s="96">
        <v>34051</v>
      </c>
      <c r="L386" s="98">
        <v>50427</v>
      </c>
      <c r="M386" s="98">
        <v>53057</v>
      </c>
    </row>
    <row r="387" spans="1:13" x14ac:dyDescent="0.25">
      <c r="A387" s="12"/>
      <c r="B387" s="11">
        <v>28785</v>
      </c>
      <c r="E387" s="96">
        <v>32844</v>
      </c>
      <c r="F387" s="96">
        <v>34052</v>
      </c>
      <c r="L387" s="98">
        <v>50428</v>
      </c>
      <c r="M387" s="98">
        <v>53058</v>
      </c>
    </row>
    <row r="388" spans="1:13" x14ac:dyDescent="0.25">
      <c r="A388" s="12"/>
      <c r="B388" s="11">
        <v>28786</v>
      </c>
      <c r="E388" s="96">
        <v>33173</v>
      </c>
      <c r="F388" s="96">
        <v>34053</v>
      </c>
      <c r="L388" s="98">
        <v>52147</v>
      </c>
      <c r="M388" s="98">
        <v>53060</v>
      </c>
    </row>
    <row r="389" spans="1:13" x14ac:dyDescent="0.25">
      <c r="A389" s="12"/>
      <c r="B389" s="11">
        <v>28787</v>
      </c>
      <c r="E389" s="96">
        <v>33322</v>
      </c>
      <c r="F389" s="96">
        <v>34054</v>
      </c>
      <c r="L389" s="98">
        <v>51957</v>
      </c>
      <c r="M389" s="98">
        <v>53064</v>
      </c>
    </row>
    <row r="390" spans="1:13" x14ac:dyDescent="0.25">
      <c r="A390" s="12"/>
      <c r="B390" s="11">
        <v>28788</v>
      </c>
      <c r="E390" s="96">
        <v>31833</v>
      </c>
      <c r="F390" s="96">
        <v>34055</v>
      </c>
      <c r="L390" s="98">
        <v>51958</v>
      </c>
      <c r="M390" s="98">
        <v>53065</v>
      </c>
    </row>
    <row r="391" spans="1:13" x14ac:dyDescent="0.25">
      <c r="A391" s="12"/>
      <c r="B391" s="11">
        <v>28789</v>
      </c>
      <c r="E391" s="96">
        <v>31908</v>
      </c>
      <c r="F391" s="96">
        <v>34056</v>
      </c>
      <c r="L391" s="98">
        <v>50469</v>
      </c>
      <c r="M391" s="98">
        <v>53066</v>
      </c>
    </row>
    <row r="392" spans="1:13" x14ac:dyDescent="0.25">
      <c r="A392" s="12"/>
      <c r="B392" s="11">
        <v>28790</v>
      </c>
      <c r="E392" s="96">
        <v>31203</v>
      </c>
      <c r="F392" s="96">
        <v>34057</v>
      </c>
      <c r="L392" s="27"/>
      <c r="M392" s="98">
        <v>53079</v>
      </c>
    </row>
    <row r="393" spans="1:13" x14ac:dyDescent="0.25">
      <c r="A393" s="12"/>
      <c r="B393" s="11">
        <v>28791</v>
      </c>
      <c r="E393" s="96">
        <v>24422</v>
      </c>
      <c r="F393" s="96">
        <v>34059</v>
      </c>
      <c r="L393" s="27"/>
      <c r="M393" s="98">
        <v>53081</v>
      </c>
    </row>
    <row r="394" spans="1:13" x14ac:dyDescent="0.25">
      <c r="A394" s="12"/>
      <c r="B394" s="11">
        <v>28793</v>
      </c>
      <c r="E394" s="96">
        <v>24431</v>
      </c>
      <c r="F394" s="96">
        <v>34060</v>
      </c>
      <c r="L394" s="27"/>
      <c r="M394" s="98">
        <v>53084</v>
      </c>
    </row>
    <row r="395" spans="1:13" x14ac:dyDescent="0.25">
      <c r="A395" s="12"/>
      <c r="B395" s="11">
        <v>28796</v>
      </c>
      <c r="E395" s="96">
        <v>31897</v>
      </c>
      <c r="F395" s="96">
        <v>34061</v>
      </c>
      <c r="L395" s="98">
        <v>50965</v>
      </c>
      <c r="M395" s="98">
        <v>53093</v>
      </c>
    </row>
    <row r="396" spans="1:13" x14ac:dyDescent="0.25">
      <c r="A396" s="12"/>
      <c r="B396" s="11">
        <v>28798</v>
      </c>
      <c r="E396" s="96">
        <v>31865</v>
      </c>
      <c r="F396" s="96">
        <v>34062</v>
      </c>
      <c r="L396" s="98">
        <v>51601</v>
      </c>
      <c r="M396" s="98">
        <v>53095</v>
      </c>
    </row>
    <row r="397" spans="1:13" x14ac:dyDescent="0.25">
      <c r="A397" s="12"/>
      <c r="B397" s="11">
        <v>28801</v>
      </c>
      <c r="E397" s="96">
        <v>31894</v>
      </c>
      <c r="F397" s="96">
        <v>34063</v>
      </c>
      <c r="L397" s="98">
        <v>52541</v>
      </c>
      <c r="M397" s="98">
        <v>53098</v>
      </c>
    </row>
    <row r="398" spans="1:13" x14ac:dyDescent="0.25">
      <c r="A398" s="12"/>
      <c r="B398" s="11">
        <v>28802</v>
      </c>
      <c r="E398" s="96">
        <v>31888</v>
      </c>
      <c r="F398" s="96">
        <v>34064</v>
      </c>
      <c r="L398" s="98">
        <v>52542</v>
      </c>
      <c r="M398" s="98">
        <v>53099</v>
      </c>
    </row>
    <row r="399" spans="1:13" x14ac:dyDescent="0.25">
      <c r="A399" s="12"/>
      <c r="B399" s="11">
        <v>28803</v>
      </c>
      <c r="E399" s="96">
        <v>24281</v>
      </c>
      <c r="F399" s="96">
        <v>34065</v>
      </c>
      <c r="L399" s="98">
        <v>52543</v>
      </c>
      <c r="M399" s="98">
        <v>53100</v>
      </c>
    </row>
    <row r="400" spans="1:13" x14ac:dyDescent="0.25">
      <c r="A400" s="12"/>
      <c r="B400" s="11">
        <v>28804</v>
      </c>
      <c r="E400" s="96">
        <v>32528</v>
      </c>
      <c r="F400" s="96">
        <v>34066</v>
      </c>
      <c r="L400" s="98">
        <v>52544</v>
      </c>
      <c r="M400" s="98">
        <v>53101</v>
      </c>
    </row>
    <row r="401" spans="1:13" x14ac:dyDescent="0.25">
      <c r="A401" s="12"/>
      <c r="B401" s="11">
        <v>28805</v>
      </c>
      <c r="E401" s="96">
        <v>24295</v>
      </c>
      <c r="F401" s="96">
        <v>34067</v>
      </c>
      <c r="L401" s="98">
        <v>51927</v>
      </c>
      <c r="M401" s="98">
        <v>53102</v>
      </c>
    </row>
    <row r="402" spans="1:13" x14ac:dyDescent="0.25">
      <c r="A402" s="12"/>
      <c r="B402" s="11">
        <v>28806</v>
      </c>
      <c r="E402" s="96">
        <v>33034</v>
      </c>
      <c r="F402" s="96">
        <v>34068</v>
      </c>
      <c r="L402" s="98">
        <v>52551</v>
      </c>
      <c r="M402" s="98">
        <v>53103</v>
      </c>
    </row>
    <row r="403" spans="1:13" x14ac:dyDescent="0.25">
      <c r="A403" s="12"/>
      <c r="B403" s="11">
        <v>28807</v>
      </c>
      <c r="E403" s="96">
        <v>24359</v>
      </c>
      <c r="F403" s="96">
        <v>34072</v>
      </c>
      <c r="L403" s="98">
        <v>52557</v>
      </c>
      <c r="M403" s="98">
        <v>53104</v>
      </c>
    </row>
    <row r="404" spans="1:13" x14ac:dyDescent="0.25">
      <c r="A404" s="12"/>
      <c r="B404" s="11">
        <v>28808</v>
      </c>
      <c r="E404" s="96">
        <v>32846</v>
      </c>
      <c r="F404" s="96">
        <v>34074</v>
      </c>
      <c r="L404" s="98">
        <v>51726</v>
      </c>
      <c r="M404" s="98">
        <v>53105</v>
      </c>
    </row>
    <row r="405" spans="1:13" x14ac:dyDescent="0.25">
      <c r="A405" s="12"/>
      <c r="B405" s="11">
        <v>28809</v>
      </c>
      <c r="E405" s="96">
        <v>24317</v>
      </c>
      <c r="F405" s="96">
        <v>34076</v>
      </c>
      <c r="L405" s="98">
        <v>51724</v>
      </c>
      <c r="M405" s="98">
        <v>53106</v>
      </c>
    </row>
    <row r="406" spans="1:13" x14ac:dyDescent="0.25">
      <c r="A406" s="12"/>
      <c r="B406" s="11">
        <v>28810</v>
      </c>
      <c r="E406" s="96">
        <v>24318</v>
      </c>
      <c r="F406" s="96">
        <v>34080</v>
      </c>
      <c r="L406" s="98">
        <v>51964</v>
      </c>
      <c r="M406" s="98">
        <v>53107</v>
      </c>
    </row>
    <row r="407" spans="1:13" x14ac:dyDescent="0.25">
      <c r="A407" s="12"/>
      <c r="B407" s="11">
        <v>28811</v>
      </c>
      <c r="E407" s="96">
        <v>31838</v>
      </c>
      <c r="F407" s="96">
        <v>34081</v>
      </c>
      <c r="L407" s="98">
        <v>53091</v>
      </c>
      <c r="M407" s="98">
        <v>53108</v>
      </c>
    </row>
    <row r="408" spans="1:13" x14ac:dyDescent="0.25">
      <c r="A408" s="12"/>
      <c r="B408" s="11">
        <v>28813</v>
      </c>
      <c r="E408" s="96">
        <v>31849</v>
      </c>
      <c r="F408" s="96">
        <v>34082</v>
      </c>
      <c r="L408" s="98">
        <v>52567</v>
      </c>
      <c r="M408" s="98">
        <v>53110</v>
      </c>
    </row>
    <row r="409" spans="1:13" x14ac:dyDescent="0.25">
      <c r="A409" s="12"/>
      <c r="B409" s="11">
        <v>28814</v>
      </c>
      <c r="E409" s="96">
        <v>31906</v>
      </c>
      <c r="F409" s="96">
        <v>34084</v>
      </c>
      <c r="L409" s="98">
        <v>53256</v>
      </c>
      <c r="M409" s="98">
        <v>53112</v>
      </c>
    </row>
    <row r="410" spans="1:13" x14ac:dyDescent="0.25">
      <c r="A410" s="12"/>
      <c r="B410" s="11">
        <v>28815</v>
      </c>
      <c r="E410" s="96">
        <v>31889</v>
      </c>
      <c r="F410" s="96">
        <v>34085</v>
      </c>
      <c r="L410" s="98">
        <v>49034</v>
      </c>
      <c r="M410" s="98">
        <v>53121</v>
      </c>
    </row>
    <row r="411" spans="1:13" x14ac:dyDescent="0.25">
      <c r="A411" s="12"/>
      <c r="B411" s="11">
        <v>28816</v>
      </c>
      <c r="E411" s="96">
        <v>31846</v>
      </c>
      <c r="F411" s="96">
        <v>34086</v>
      </c>
      <c r="L411" s="98">
        <v>50870</v>
      </c>
      <c r="M411" s="98">
        <v>53122</v>
      </c>
    </row>
    <row r="412" spans="1:13" x14ac:dyDescent="0.25">
      <c r="A412" s="12"/>
      <c r="B412" s="11">
        <v>28817</v>
      </c>
      <c r="E412" s="96">
        <v>31904</v>
      </c>
      <c r="F412" s="96">
        <v>34087</v>
      </c>
      <c r="L412" s="98">
        <v>47786</v>
      </c>
      <c r="M412" s="98">
        <v>53123</v>
      </c>
    </row>
    <row r="413" spans="1:13" x14ac:dyDescent="0.25">
      <c r="A413" s="12"/>
      <c r="B413" s="11">
        <v>28818</v>
      </c>
      <c r="E413" s="96">
        <v>31871</v>
      </c>
      <c r="F413" s="96">
        <v>34089</v>
      </c>
      <c r="L413" s="98">
        <v>47791</v>
      </c>
      <c r="M413" s="98">
        <v>53124</v>
      </c>
    </row>
    <row r="414" spans="1:13" x14ac:dyDescent="0.25">
      <c r="A414" s="12"/>
      <c r="B414" s="11">
        <v>28821</v>
      </c>
      <c r="E414" s="96">
        <v>31876</v>
      </c>
      <c r="F414" s="96">
        <v>34090</v>
      </c>
      <c r="L414" s="98">
        <v>51037</v>
      </c>
      <c r="M414" s="98">
        <v>53126</v>
      </c>
    </row>
    <row r="415" spans="1:13" x14ac:dyDescent="0.25">
      <c r="A415" s="12"/>
      <c r="B415" s="11">
        <v>28822</v>
      </c>
      <c r="E415" s="96">
        <v>24421</v>
      </c>
      <c r="F415" s="96">
        <v>34092</v>
      </c>
      <c r="L415" s="98">
        <v>51866</v>
      </c>
      <c r="M415" s="98">
        <v>53127</v>
      </c>
    </row>
    <row r="416" spans="1:13" x14ac:dyDescent="0.25">
      <c r="A416" s="12"/>
      <c r="B416" s="11">
        <v>28823</v>
      </c>
      <c r="E416" s="96">
        <v>31836</v>
      </c>
      <c r="F416" s="96">
        <v>34093</v>
      </c>
      <c r="L416" s="98">
        <v>47549</v>
      </c>
      <c r="M416" s="98">
        <v>53130</v>
      </c>
    </row>
    <row r="417" spans="1:13" x14ac:dyDescent="0.25">
      <c r="A417" s="12"/>
      <c r="B417" s="11">
        <v>28824</v>
      </c>
      <c r="E417" s="96">
        <v>31377</v>
      </c>
      <c r="F417" s="96">
        <v>34094</v>
      </c>
      <c r="L417" s="98">
        <v>47792</v>
      </c>
      <c r="M417" s="98">
        <v>53131</v>
      </c>
    </row>
    <row r="418" spans="1:13" x14ac:dyDescent="0.25">
      <c r="A418" s="12"/>
      <c r="B418" s="11">
        <v>28825</v>
      </c>
      <c r="E418" s="96">
        <v>24415</v>
      </c>
      <c r="F418" s="96">
        <v>34097</v>
      </c>
      <c r="L418" s="98">
        <v>49325</v>
      </c>
      <c r="M418" s="98">
        <v>53132</v>
      </c>
    </row>
    <row r="419" spans="1:13" x14ac:dyDescent="0.25">
      <c r="A419" s="12"/>
      <c r="B419" s="11">
        <v>28826</v>
      </c>
      <c r="E419" s="96">
        <v>24332</v>
      </c>
      <c r="F419" s="96">
        <v>34100</v>
      </c>
      <c r="L419" s="98">
        <v>51475</v>
      </c>
      <c r="M419" s="98">
        <v>53133</v>
      </c>
    </row>
    <row r="420" spans="1:13" x14ac:dyDescent="0.25">
      <c r="A420" s="12"/>
      <c r="B420" s="11">
        <v>28827</v>
      </c>
      <c r="E420" s="96">
        <v>24308</v>
      </c>
      <c r="F420" s="96">
        <v>34101</v>
      </c>
      <c r="L420" s="98">
        <v>47551</v>
      </c>
      <c r="M420" s="98">
        <v>53134</v>
      </c>
    </row>
    <row r="421" spans="1:13" x14ac:dyDescent="0.25">
      <c r="A421" s="12"/>
      <c r="B421" s="11">
        <v>28829</v>
      </c>
      <c r="E421" s="96">
        <v>33678</v>
      </c>
      <c r="F421" s="96">
        <v>34104</v>
      </c>
      <c r="L421" s="98">
        <v>53186</v>
      </c>
      <c r="M421" s="98">
        <v>53252</v>
      </c>
    </row>
    <row r="422" spans="1:13" x14ac:dyDescent="0.25">
      <c r="A422" s="12"/>
      <c r="B422" s="11">
        <v>28830</v>
      </c>
      <c r="E422" s="96">
        <v>24383</v>
      </c>
      <c r="F422" s="96">
        <v>34106</v>
      </c>
      <c r="L422" s="27"/>
      <c r="M422" s="98">
        <v>53258</v>
      </c>
    </row>
    <row r="423" spans="1:13" x14ac:dyDescent="0.25">
      <c r="A423" s="12"/>
      <c r="B423" s="11">
        <v>28831</v>
      </c>
      <c r="E423" s="96">
        <v>24301</v>
      </c>
      <c r="F423" s="96">
        <v>34107</v>
      </c>
      <c r="L423" s="27"/>
      <c r="M423" s="98">
        <v>53260</v>
      </c>
    </row>
    <row r="424" spans="1:13" x14ac:dyDescent="0.25">
      <c r="A424" s="12"/>
      <c r="B424" s="11">
        <v>28833</v>
      </c>
      <c r="E424" s="96">
        <v>33353</v>
      </c>
      <c r="F424" s="96">
        <v>34133</v>
      </c>
      <c r="L424" s="27"/>
      <c r="M424" s="98">
        <v>53262</v>
      </c>
    </row>
    <row r="425" spans="1:13" x14ac:dyDescent="0.25">
      <c r="A425" s="12"/>
      <c r="B425" s="11">
        <v>28835</v>
      </c>
      <c r="E425" s="96">
        <v>32263</v>
      </c>
      <c r="F425" s="96">
        <v>34136</v>
      </c>
      <c r="L425" s="27"/>
      <c r="M425" s="98">
        <v>53264</v>
      </c>
    </row>
    <row r="426" spans="1:13" x14ac:dyDescent="0.25">
      <c r="A426" s="12"/>
      <c r="B426" s="11">
        <v>28836</v>
      </c>
      <c r="E426" s="96">
        <v>24690</v>
      </c>
      <c r="F426" s="96">
        <v>34137</v>
      </c>
      <c r="L426" s="98">
        <v>53269</v>
      </c>
      <c r="M426" s="98">
        <v>53268</v>
      </c>
    </row>
    <row r="427" spans="1:13" x14ac:dyDescent="0.25">
      <c r="A427" s="12"/>
      <c r="B427" s="11">
        <v>28837</v>
      </c>
      <c r="E427" s="96">
        <v>33361</v>
      </c>
      <c r="F427" s="96">
        <v>34145</v>
      </c>
      <c r="L427" s="27"/>
      <c r="M427" s="98">
        <v>53285</v>
      </c>
    </row>
    <row r="428" spans="1:13" x14ac:dyDescent="0.25">
      <c r="A428" s="12"/>
      <c r="B428" s="11">
        <v>28838</v>
      </c>
      <c r="E428" s="96">
        <v>33334</v>
      </c>
      <c r="F428" s="96">
        <v>34149</v>
      </c>
      <c r="L428" s="27"/>
      <c r="M428" s="98">
        <v>53287</v>
      </c>
    </row>
    <row r="429" spans="1:13" x14ac:dyDescent="0.25">
      <c r="A429" s="12"/>
      <c r="B429" s="11">
        <v>28841</v>
      </c>
      <c r="E429" s="96">
        <v>32234</v>
      </c>
      <c r="F429" s="96">
        <v>34151</v>
      </c>
      <c r="L429" s="27"/>
      <c r="M429" s="98">
        <v>53289</v>
      </c>
    </row>
    <row r="430" spans="1:13" x14ac:dyDescent="0.25">
      <c r="A430" s="12"/>
      <c r="B430" s="11">
        <v>28842</v>
      </c>
      <c r="E430" s="96">
        <v>32866</v>
      </c>
      <c r="F430" s="96">
        <v>34157</v>
      </c>
      <c r="L430" s="27"/>
      <c r="M430" s="98">
        <v>53292</v>
      </c>
    </row>
    <row r="431" spans="1:13" x14ac:dyDescent="0.25">
      <c r="A431" s="12"/>
      <c r="B431" s="11">
        <v>28843</v>
      </c>
      <c r="E431" s="96">
        <v>33338</v>
      </c>
      <c r="F431" s="96">
        <v>34160</v>
      </c>
      <c r="L431" s="27"/>
      <c r="M431" s="98">
        <v>53295</v>
      </c>
    </row>
    <row r="432" spans="1:13" x14ac:dyDescent="0.25">
      <c r="A432" s="12"/>
      <c r="B432" s="11">
        <v>28844</v>
      </c>
      <c r="E432" s="96">
        <v>33664</v>
      </c>
      <c r="F432" s="96">
        <v>34161</v>
      </c>
      <c r="L432" s="27"/>
      <c r="M432" s="98">
        <v>53296</v>
      </c>
    </row>
    <row r="433" spans="1:13" x14ac:dyDescent="0.25">
      <c r="A433" s="12"/>
      <c r="B433" s="11">
        <v>28845</v>
      </c>
      <c r="E433" s="96">
        <v>33494</v>
      </c>
      <c r="F433" s="96">
        <v>34163</v>
      </c>
      <c r="L433" s="27"/>
      <c r="M433" s="98">
        <v>53297</v>
      </c>
    </row>
    <row r="434" spans="1:13" x14ac:dyDescent="0.25">
      <c r="A434" s="12"/>
      <c r="B434" s="11">
        <v>28846</v>
      </c>
      <c r="E434" s="96">
        <v>33356</v>
      </c>
      <c r="F434" s="96">
        <v>34165</v>
      </c>
      <c r="L434" s="27"/>
      <c r="M434" s="98">
        <v>53298</v>
      </c>
    </row>
    <row r="435" spans="1:13" x14ac:dyDescent="0.25">
      <c r="A435" s="12"/>
      <c r="B435" s="11">
        <v>28847</v>
      </c>
      <c r="E435" s="96">
        <v>32868</v>
      </c>
      <c r="F435" s="96">
        <v>34166</v>
      </c>
      <c r="L435" s="27"/>
      <c r="M435" s="98">
        <v>53299</v>
      </c>
    </row>
    <row r="436" spans="1:13" x14ac:dyDescent="0.25">
      <c r="A436" s="12"/>
      <c r="B436" s="11">
        <v>28849</v>
      </c>
      <c r="E436" s="96">
        <v>33525</v>
      </c>
      <c r="F436" s="96">
        <v>34167</v>
      </c>
      <c r="L436" s="27"/>
      <c r="M436" s="98">
        <v>53300</v>
      </c>
    </row>
    <row r="437" spans="1:13" x14ac:dyDescent="0.25">
      <c r="A437" s="12"/>
      <c r="B437" s="11">
        <v>28851</v>
      </c>
      <c r="E437" s="96">
        <v>32032</v>
      </c>
      <c r="F437" s="96">
        <v>34168</v>
      </c>
      <c r="L437" s="27"/>
      <c r="M437" s="98">
        <v>53303</v>
      </c>
    </row>
    <row r="438" spans="1:13" x14ac:dyDescent="0.25">
      <c r="A438" s="12"/>
      <c r="B438" s="11">
        <v>28852</v>
      </c>
      <c r="E438" s="96">
        <v>31878</v>
      </c>
      <c r="F438" s="96">
        <v>34171</v>
      </c>
      <c r="L438" s="27"/>
      <c r="M438" s="98">
        <v>53304</v>
      </c>
    </row>
    <row r="439" spans="1:13" x14ac:dyDescent="0.25">
      <c r="A439" s="12"/>
      <c r="B439" s="11">
        <v>28854</v>
      </c>
      <c r="E439" s="96">
        <v>33359</v>
      </c>
      <c r="F439" s="96">
        <v>34173</v>
      </c>
      <c r="L439" s="27"/>
      <c r="M439" s="98">
        <v>53308</v>
      </c>
    </row>
    <row r="440" spans="1:13" x14ac:dyDescent="0.25">
      <c r="A440" s="12"/>
      <c r="B440" s="11">
        <v>28855</v>
      </c>
      <c r="E440" s="96">
        <v>31882</v>
      </c>
      <c r="F440" s="96">
        <v>34175</v>
      </c>
      <c r="L440" s="27"/>
      <c r="M440" s="98">
        <v>53309</v>
      </c>
    </row>
    <row r="441" spans="1:13" x14ac:dyDescent="0.25">
      <c r="A441" s="12"/>
      <c r="B441" s="11">
        <v>28856</v>
      </c>
      <c r="E441" s="96">
        <v>33663</v>
      </c>
      <c r="F441" s="96">
        <v>34176</v>
      </c>
      <c r="L441" s="27"/>
      <c r="M441" s="98">
        <v>53321</v>
      </c>
    </row>
    <row r="442" spans="1:13" x14ac:dyDescent="0.25">
      <c r="A442" s="12"/>
      <c r="B442" s="11">
        <v>28857</v>
      </c>
      <c r="E442" s="96">
        <v>31883</v>
      </c>
      <c r="F442" s="96">
        <v>34181</v>
      </c>
      <c r="L442" s="27"/>
      <c r="M442" s="98">
        <v>53322</v>
      </c>
    </row>
    <row r="443" spans="1:13" x14ac:dyDescent="0.25">
      <c r="A443" s="12"/>
      <c r="B443" s="11">
        <v>28858</v>
      </c>
      <c r="E443" s="96">
        <v>33341</v>
      </c>
      <c r="F443" s="96">
        <v>34182</v>
      </c>
      <c r="L443" s="27"/>
      <c r="M443" s="98">
        <v>53330</v>
      </c>
    </row>
    <row r="444" spans="1:13" x14ac:dyDescent="0.25">
      <c r="A444" s="12"/>
      <c r="B444" s="11">
        <v>28859</v>
      </c>
      <c r="E444" s="96">
        <v>31890</v>
      </c>
      <c r="F444" s="96">
        <v>34183</v>
      </c>
      <c r="L444" s="27"/>
      <c r="M444" s="98">
        <v>53336</v>
      </c>
    </row>
    <row r="445" spans="1:13" x14ac:dyDescent="0.25">
      <c r="A445" s="12"/>
      <c r="B445" s="11">
        <v>28860</v>
      </c>
      <c r="E445" s="96">
        <v>33665</v>
      </c>
      <c r="F445" s="96">
        <v>34184</v>
      </c>
      <c r="L445" s="27"/>
      <c r="M445" s="98">
        <v>53339</v>
      </c>
    </row>
    <row r="446" spans="1:13" x14ac:dyDescent="0.25">
      <c r="A446" s="12"/>
      <c r="B446" s="11">
        <v>28862</v>
      </c>
      <c r="E446" s="96">
        <v>33324</v>
      </c>
      <c r="F446" s="96">
        <v>34185</v>
      </c>
      <c r="L446" s="27"/>
      <c r="M446" s="98">
        <v>53346</v>
      </c>
    </row>
    <row r="447" spans="1:13" x14ac:dyDescent="0.25">
      <c r="A447" s="12"/>
      <c r="B447" s="11">
        <v>28863</v>
      </c>
      <c r="E447" s="96">
        <v>33677</v>
      </c>
      <c r="F447" s="96">
        <v>34188</v>
      </c>
      <c r="L447" s="27"/>
      <c r="M447" s="98">
        <v>53350</v>
      </c>
    </row>
    <row r="448" spans="1:13" x14ac:dyDescent="0.25">
      <c r="A448" s="12"/>
      <c r="B448" s="11">
        <v>28864</v>
      </c>
      <c r="E448" s="96">
        <v>33679</v>
      </c>
      <c r="F448" s="96">
        <v>34191</v>
      </c>
      <c r="L448" s="27"/>
      <c r="M448" s="98">
        <v>53352</v>
      </c>
    </row>
    <row r="449" spans="1:13" x14ac:dyDescent="0.25">
      <c r="A449" s="12"/>
      <c r="B449" s="11">
        <v>28866</v>
      </c>
      <c r="E449" s="96">
        <v>33511</v>
      </c>
      <c r="F449" s="96">
        <v>34193</v>
      </c>
      <c r="L449" s="98">
        <v>50624</v>
      </c>
      <c r="M449" s="98">
        <v>53354</v>
      </c>
    </row>
    <row r="450" spans="1:13" x14ac:dyDescent="0.25">
      <c r="A450" s="12"/>
      <c r="B450" s="11">
        <v>28868</v>
      </c>
      <c r="E450" s="96">
        <v>33512</v>
      </c>
      <c r="F450" s="96">
        <v>34194</v>
      </c>
      <c r="L450" s="98">
        <v>50624</v>
      </c>
      <c r="M450" s="98">
        <v>53355</v>
      </c>
    </row>
    <row r="451" spans="1:13" x14ac:dyDescent="0.25">
      <c r="A451" s="12"/>
      <c r="B451" s="11">
        <v>28869</v>
      </c>
      <c r="E451" s="96">
        <v>31877</v>
      </c>
      <c r="F451" s="96">
        <v>34195</v>
      </c>
      <c r="L451" s="98">
        <v>50624</v>
      </c>
      <c r="M451" s="98">
        <v>53356</v>
      </c>
    </row>
    <row r="452" spans="1:13" x14ac:dyDescent="0.25">
      <c r="A452" s="12"/>
      <c r="B452" s="11">
        <v>28870</v>
      </c>
      <c r="E452" s="96">
        <v>31891</v>
      </c>
      <c r="F452" s="96">
        <v>34196</v>
      </c>
      <c r="L452" s="98">
        <v>51543</v>
      </c>
      <c r="M452" s="98">
        <v>53358</v>
      </c>
    </row>
    <row r="453" spans="1:13" x14ac:dyDescent="0.25">
      <c r="A453" s="12"/>
      <c r="B453" s="11">
        <v>28871</v>
      </c>
      <c r="E453" s="96">
        <v>24374</v>
      </c>
      <c r="F453" s="96">
        <v>34199</v>
      </c>
      <c r="L453" s="98">
        <v>51543</v>
      </c>
      <c r="M453" s="98">
        <v>53359</v>
      </c>
    </row>
    <row r="454" spans="1:13" x14ac:dyDescent="0.25">
      <c r="A454" s="12"/>
      <c r="B454" s="11">
        <v>28874</v>
      </c>
      <c r="E454" s="96">
        <v>31895</v>
      </c>
      <c r="F454" s="96">
        <v>34200</v>
      </c>
      <c r="L454" s="98">
        <v>53386</v>
      </c>
      <c r="M454" s="98">
        <v>53387</v>
      </c>
    </row>
    <row r="455" spans="1:13" x14ac:dyDescent="0.25">
      <c r="A455" s="12"/>
      <c r="B455" s="11">
        <v>28875</v>
      </c>
      <c r="E455" s="96">
        <v>26381</v>
      </c>
      <c r="F455" s="96">
        <v>34202</v>
      </c>
      <c r="L455" s="98">
        <v>53398</v>
      </c>
      <c r="M455" s="98">
        <v>53399</v>
      </c>
    </row>
    <row r="456" spans="1:13" x14ac:dyDescent="0.25">
      <c r="A456" s="12"/>
      <c r="B456" s="11">
        <v>28876</v>
      </c>
      <c r="E456" s="96">
        <v>33681</v>
      </c>
      <c r="F456" s="96">
        <v>34203</v>
      </c>
      <c r="L456" s="98">
        <v>53407</v>
      </c>
      <c r="M456" s="98">
        <v>53408</v>
      </c>
    </row>
    <row r="457" spans="1:13" x14ac:dyDescent="0.25">
      <c r="A457" s="12"/>
      <c r="B457" s="11">
        <v>28877</v>
      </c>
      <c r="E457" s="96">
        <v>33499</v>
      </c>
      <c r="F457" s="96">
        <v>34205</v>
      </c>
      <c r="L457" s="98">
        <v>53410</v>
      </c>
      <c r="M457" s="98">
        <v>53412</v>
      </c>
    </row>
    <row r="458" spans="1:13" x14ac:dyDescent="0.25">
      <c r="A458" s="12"/>
      <c r="B458" s="11">
        <v>28878</v>
      </c>
      <c r="E458" s="96">
        <v>33503</v>
      </c>
      <c r="F458" s="96">
        <v>34207</v>
      </c>
      <c r="L458" s="98">
        <v>53413</v>
      </c>
      <c r="M458" s="98">
        <v>53414</v>
      </c>
    </row>
    <row r="459" spans="1:13" x14ac:dyDescent="0.25">
      <c r="A459" s="12"/>
      <c r="B459" s="11">
        <v>28879</v>
      </c>
      <c r="E459" s="96">
        <v>33497</v>
      </c>
      <c r="F459" s="96">
        <v>34209</v>
      </c>
      <c r="L459" s="98">
        <v>53416</v>
      </c>
      <c r="M459" s="98">
        <v>53417</v>
      </c>
    </row>
    <row r="460" spans="1:13" x14ac:dyDescent="0.25">
      <c r="A460" s="12"/>
      <c r="B460" s="11">
        <v>28880</v>
      </c>
      <c r="E460" s="96">
        <v>33501</v>
      </c>
      <c r="F460" s="96">
        <v>34210</v>
      </c>
      <c r="L460" s="98">
        <v>53418</v>
      </c>
      <c r="M460" s="98">
        <v>53419</v>
      </c>
    </row>
    <row r="461" spans="1:13" x14ac:dyDescent="0.25">
      <c r="A461" s="12"/>
      <c r="B461" s="11">
        <v>28882</v>
      </c>
      <c r="E461" s="96">
        <v>33498</v>
      </c>
      <c r="F461" s="96">
        <v>34211</v>
      </c>
      <c r="L461" s="98">
        <v>53421</v>
      </c>
      <c r="M461" s="98">
        <v>53423</v>
      </c>
    </row>
    <row r="462" spans="1:13" x14ac:dyDescent="0.25">
      <c r="A462" s="12"/>
      <c r="B462" s="11">
        <v>28884</v>
      </c>
      <c r="E462" s="96">
        <v>33680</v>
      </c>
      <c r="F462" s="96">
        <v>34212</v>
      </c>
      <c r="L462" s="98">
        <v>53424</v>
      </c>
      <c r="M462" s="98">
        <v>53426</v>
      </c>
    </row>
    <row r="463" spans="1:13" x14ac:dyDescent="0.25">
      <c r="A463" s="12"/>
      <c r="B463" s="11">
        <v>28885</v>
      </c>
      <c r="E463" s="96">
        <v>33521</v>
      </c>
      <c r="F463" s="96">
        <v>34213</v>
      </c>
      <c r="L463" s="98">
        <v>53428</v>
      </c>
      <c r="M463" s="98">
        <v>53430</v>
      </c>
    </row>
    <row r="464" spans="1:13" x14ac:dyDescent="0.25">
      <c r="A464" s="12"/>
      <c r="B464" s="11">
        <v>28887</v>
      </c>
      <c r="E464" s="96">
        <v>33526</v>
      </c>
      <c r="F464" s="96">
        <v>34215</v>
      </c>
      <c r="L464" s="98">
        <v>53431</v>
      </c>
      <c r="M464" s="98">
        <v>53432</v>
      </c>
    </row>
    <row r="465" spans="1:13" x14ac:dyDescent="0.25">
      <c r="A465" s="12"/>
      <c r="B465" s="11">
        <v>28890</v>
      </c>
      <c r="E465" s="96">
        <v>33483</v>
      </c>
      <c r="F465" s="96">
        <v>34216</v>
      </c>
      <c r="L465" s="98">
        <v>53433</v>
      </c>
      <c r="M465" s="98">
        <v>53435</v>
      </c>
    </row>
    <row r="466" spans="1:13" x14ac:dyDescent="0.25">
      <c r="A466" s="12"/>
      <c r="B466" s="11">
        <v>28892</v>
      </c>
      <c r="E466" s="96">
        <v>33531</v>
      </c>
      <c r="F466" s="96">
        <v>34217</v>
      </c>
      <c r="L466" s="98">
        <v>53440</v>
      </c>
      <c r="M466" s="98">
        <v>53441</v>
      </c>
    </row>
    <row r="467" spans="1:13" x14ac:dyDescent="0.25">
      <c r="A467" s="12"/>
      <c r="B467" s="11">
        <v>28895</v>
      </c>
      <c r="E467" s="96">
        <v>33716</v>
      </c>
      <c r="F467" s="96">
        <v>34218</v>
      </c>
      <c r="L467" s="98">
        <v>53443</v>
      </c>
      <c r="M467" s="98">
        <v>53444</v>
      </c>
    </row>
    <row r="468" spans="1:13" x14ac:dyDescent="0.25">
      <c r="A468" s="12"/>
      <c r="B468" s="11">
        <v>28896</v>
      </c>
      <c r="E468" s="96">
        <v>33478</v>
      </c>
      <c r="F468" s="96">
        <v>34219</v>
      </c>
      <c r="L468" s="98">
        <v>53445</v>
      </c>
      <c r="M468" s="98">
        <v>53446</v>
      </c>
    </row>
    <row r="469" spans="1:13" x14ac:dyDescent="0.25">
      <c r="A469" s="12"/>
      <c r="B469" s="11">
        <v>28897</v>
      </c>
      <c r="E469" s="96">
        <v>33534</v>
      </c>
      <c r="F469" s="96">
        <v>34220</v>
      </c>
      <c r="L469" s="98">
        <v>53447</v>
      </c>
      <c r="M469" s="98">
        <v>53448</v>
      </c>
    </row>
    <row r="470" spans="1:13" x14ac:dyDescent="0.25">
      <c r="A470" s="12"/>
      <c r="B470" s="11">
        <v>28898</v>
      </c>
      <c r="E470" s="96">
        <v>33477</v>
      </c>
      <c r="F470" s="96">
        <v>34221</v>
      </c>
      <c r="L470" s="27"/>
      <c r="M470" s="98">
        <v>53452</v>
      </c>
    </row>
    <row r="471" spans="1:13" x14ac:dyDescent="0.25">
      <c r="A471" s="12"/>
      <c r="B471" s="11">
        <v>28899</v>
      </c>
      <c r="E471" s="96">
        <v>33492</v>
      </c>
      <c r="F471" s="96">
        <v>34223</v>
      </c>
      <c r="L471" s="27"/>
      <c r="M471" s="98">
        <v>53454</v>
      </c>
    </row>
    <row r="472" spans="1:13" x14ac:dyDescent="0.25">
      <c r="A472" s="12"/>
      <c r="B472" s="11">
        <v>28900</v>
      </c>
      <c r="E472" s="96">
        <v>33490</v>
      </c>
      <c r="F472" s="96">
        <v>34224</v>
      </c>
      <c r="L472" s="98">
        <v>53458</v>
      </c>
      <c r="M472" s="98">
        <v>53457</v>
      </c>
    </row>
    <row r="473" spans="1:13" x14ac:dyDescent="0.25">
      <c r="A473" s="12"/>
      <c r="B473" s="11">
        <v>28901</v>
      </c>
      <c r="E473" s="96">
        <v>33484</v>
      </c>
      <c r="F473" s="96">
        <v>34226</v>
      </c>
      <c r="L473" s="98">
        <v>53466</v>
      </c>
      <c r="M473" s="98">
        <v>53467</v>
      </c>
    </row>
    <row r="474" spans="1:13" x14ac:dyDescent="0.25">
      <c r="A474" s="12"/>
      <c r="B474" s="11">
        <v>28902</v>
      </c>
      <c r="E474" s="96">
        <v>33500</v>
      </c>
      <c r="F474" s="96">
        <v>34228</v>
      </c>
      <c r="L474" s="98">
        <v>53470</v>
      </c>
      <c r="M474" s="98">
        <v>53468</v>
      </c>
    </row>
    <row r="475" spans="1:13" x14ac:dyDescent="0.25">
      <c r="A475" s="12"/>
      <c r="B475" s="11">
        <v>28903</v>
      </c>
      <c r="E475" s="96">
        <v>33479</v>
      </c>
      <c r="F475" s="96">
        <v>34229</v>
      </c>
      <c r="L475" s="98">
        <v>53465</v>
      </c>
      <c r="M475" s="98">
        <v>53472</v>
      </c>
    </row>
    <row r="476" spans="1:13" x14ac:dyDescent="0.25">
      <c r="A476" s="12"/>
      <c r="B476" s="11">
        <v>28904</v>
      </c>
      <c r="E476" s="96">
        <v>33488</v>
      </c>
      <c r="F476" s="96">
        <v>34233</v>
      </c>
      <c r="L476" s="98">
        <v>53483</v>
      </c>
      <c r="M476" s="98">
        <v>53480</v>
      </c>
    </row>
    <row r="477" spans="1:13" x14ac:dyDescent="0.25">
      <c r="A477" s="12"/>
      <c r="B477" s="11">
        <v>28905</v>
      </c>
      <c r="E477" s="96">
        <v>33362</v>
      </c>
      <c r="F477" s="96">
        <v>34238</v>
      </c>
      <c r="L477" s="98">
        <v>53479</v>
      </c>
      <c r="M477" s="98">
        <v>53482</v>
      </c>
    </row>
    <row r="478" spans="1:13" x14ac:dyDescent="0.25">
      <c r="A478" s="12"/>
      <c r="B478" s="11">
        <v>28906</v>
      </c>
      <c r="E478" s="96">
        <v>33533</v>
      </c>
      <c r="F478" s="96">
        <v>34240</v>
      </c>
      <c r="L478" s="98">
        <v>53486</v>
      </c>
      <c r="M478" s="98">
        <v>53484</v>
      </c>
    </row>
    <row r="479" spans="1:13" x14ac:dyDescent="0.25">
      <c r="A479" s="12"/>
      <c r="B479" s="11">
        <v>28921</v>
      </c>
      <c r="E479" s="96">
        <v>33327</v>
      </c>
      <c r="F479" s="96">
        <v>34241</v>
      </c>
      <c r="L479" s="98">
        <v>53487</v>
      </c>
      <c r="M479" s="98">
        <v>53488</v>
      </c>
    </row>
    <row r="480" spans="1:13" x14ac:dyDescent="0.25">
      <c r="A480" s="12"/>
      <c r="B480" s="11">
        <v>28922</v>
      </c>
      <c r="E480" s="96">
        <v>33518</v>
      </c>
      <c r="F480" s="96">
        <v>34242</v>
      </c>
      <c r="L480" s="98">
        <v>53490</v>
      </c>
      <c r="M480" s="98">
        <v>53489</v>
      </c>
    </row>
    <row r="481" spans="1:13" x14ac:dyDescent="0.25">
      <c r="A481" s="12"/>
      <c r="B481" s="11">
        <v>28923</v>
      </c>
      <c r="E481" s="96">
        <v>33496</v>
      </c>
      <c r="F481" s="96">
        <v>34243</v>
      </c>
      <c r="L481" s="98">
        <v>53494</v>
      </c>
      <c r="M481" s="98">
        <v>53493</v>
      </c>
    </row>
    <row r="482" spans="1:13" x14ac:dyDescent="0.25">
      <c r="A482" s="12"/>
      <c r="B482" s="11">
        <v>28924</v>
      </c>
      <c r="E482" s="96">
        <v>31896</v>
      </c>
      <c r="F482" s="96">
        <v>34246</v>
      </c>
      <c r="L482" s="98">
        <v>53485</v>
      </c>
      <c r="M482" s="98">
        <v>53495</v>
      </c>
    </row>
    <row r="483" spans="1:13" x14ac:dyDescent="0.25">
      <c r="A483" s="12"/>
      <c r="B483" s="11">
        <v>28925</v>
      </c>
      <c r="E483" s="96">
        <v>33485</v>
      </c>
      <c r="F483" s="96">
        <v>34247</v>
      </c>
      <c r="L483" s="98">
        <v>53496</v>
      </c>
      <c r="M483" s="98">
        <v>53497</v>
      </c>
    </row>
    <row r="484" spans="1:13" x14ac:dyDescent="0.25">
      <c r="A484" s="12"/>
      <c r="B484" s="11">
        <v>28926</v>
      </c>
      <c r="E484" s="96">
        <v>31415</v>
      </c>
      <c r="F484" s="96">
        <v>34251</v>
      </c>
      <c r="L484" s="98">
        <v>53500</v>
      </c>
      <c r="M484" s="98">
        <v>53501</v>
      </c>
    </row>
    <row r="485" spans="1:13" x14ac:dyDescent="0.25">
      <c r="A485" s="12"/>
      <c r="B485" s="11">
        <v>28927</v>
      </c>
      <c r="E485" s="96">
        <v>30555</v>
      </c>
      <c r="F485" s="96">
        <v>34252</v>
      </c>
      <c r="L485" s="98">
        <v>53523</v>
      </c>
      <c r="M485" s="98">
        <v>53524</v>
      </c>
    </row>
    <row r="486" spans="1:13" x14ac:dyDescent="0.25">
      <c r="A486" s="12"/>
      <c r="B486" s="11">
        <v>28928</v>
      </c>
      <c r="E486" s="96">
        <v>30025</v>
      </c>
      <c r="F486" s="96">
        <v>34253</v>
      </c>
      <c r="L486" s="98">
        <v>53532</v>
      </c>
      <c r="M486" s="98">
        <v>53531</v>
      </c>
    </row>
    <row r="487" spans="1:13" x14ac:dyDescent="0.25">
      <c r="A487" s="12"/>
      <c r="B487" s="11">
        <v>28929</v>
      </c>
      <c r="E487" s="96">
        <v>30026</v>
      </c>
      <c r="F487" s="96">
        <v>34254</v>
      </c>
      <c r="L487" s="98">
        <v>53537</v>
      </c>
      <c r="M487" s="98">
        <v>53536</v>
      </c>
    </row>
    <row r="488" spans="1:13" x14ac:dyDescent="0.25">
      <c r="A488" s="12"/>
      <c r="B488" s="11">
        <v>28930</v>
      </c>
      <c r="E488" s="96">
        <v>30024</v>
      </c>
      <c r="F488" s="96">
        <v>34255</v>
      </c>
      <c r="L488" s="98">
        <v>53539</v>
      </c>
      <c r="M488" s="98">
        <v>53538</v>
      </c>
    </row>
    <row r="489" spans="1:13" x14ac:dyDescent="0.25">
      <c r="A489" s="12"/>
      <c r="B489" s="11">
        <v>28931</v>
      </c>
      <c r="E489" s="96">
        <v>30029</v>
      </c>
      <c r="F489" s="96">
        <v>34256</v>
      </c>
      <c r="L489" s="98">
        <v>53541</v>
      </c>
      <c r="M489" s="98">
        <v>53540</v>
      </c>
    </row>
    <row r="490" spans="1:13" x14ac:dyDescent="0.25">
      <c r="A490" s="12"/>
      <c r="B490" s="11">
        <v>28932</v>
      </c>
      <c r="E490" s="96">
        <v>30030</v>
      </c>
      <c r="F490" s="96">
        <v>34257</v>
      </c>
      <c r="L490" s="98">
        <v>53543</v>
      </c>
      <c r="M490" s="98">
        <v>53542</v>
      </c>
    </row>
    <row r="491" spans="1:13" x14ac:dyDescent="0.25">
      <c r="A491" s="12"/>
      <c r="B491" s="11">
        <v>28933</v>
      </c>
      <c r="E491" s="96">
        <v>30032</v>
      </c>
      <c r="F491" s="96">
        <v>34258</v>
      </c>
      <c r="L491" s="98">
        <v>53546</v>
      </c>
      <c r="M491" s="98">
        <v>53544</v>
      </c>
    </row>
    <row r="492" spans="1:13" x14ac:dyDescent="0.25">
      <c r="A492" s="12"/>
      <c r="B492" s="11">
        <v>28934</v>
      </c>
      <c r="E492" s="96">
        <v>30033</v>
      </c>
      <c r="F492" s="96">
        <v>34259</v>
      </c>
      <c r="L492" s="98">
        <v>53549</v>
      </c>
      <c r="M492" s="98">
        <v>53548</v>
      </c>
    </row>
    <row r="493" spans="1:13" x14ac:dyDescent="0.25">
      <c r="A493" s="12"/>
      <c r="B493" s="11">
        <v>28936</v>
      </c>
      <c r="E493" s="96">
        <v>30035</v>
      </c>
      <c r="F493" s="96">
        <v>34260</v>
      </c>
      <c r="L493" s="98">
        <v>53553</v>
      </c>
      <c r="M493" s="98">
        <v>53550</v>
      </c>
    </row>
    <row r="494" spans="1:13" x14ac:dyDescent="0.25">
      <c r="A494" s="12"/>
      <c r="B494" s="11">
        <v>28937</v>
      </c>
      <c r="E494" s="96">
        <v>32342</v>
      </c>
      <c r="F494" s="96">
        <v>34261</v>
      </c>
      <c r="L494" s="98">
        <v>53555</v>
      </c>
      <c r="M494" s="98">
        <v>53554</v>
      </c>
    </row>
    <row r="495" spans="1:13" x14ac:dyDescent="0.25">
      <c r="A495" s="12"/>
      <c r="B495" s="11">
        <v>28938</v>
      </c>
      <c r="E495" s="96">
        <v>31300</v>
      </c>
      <c r="F495" s="96">
        <v>34262</v>
      </c>
      <c r="L495" s="98">
        <v>53557</v>
      </c>
      <c r="M495" s="98">
        <v>53556</v>
      </c>
    </row>
    <row r="496" spans="1:13" x14ac:dyDescent="0.25">
      <c r="A496" s="12"/>
      <c r="B496" s="11">
        <v>28939</v>
      </c>
      <c r="E496" s="96">
        <v>32290</v>
      </c>
      <c r="F496" s="96">
        <v>34263</v>
      </c>
      <c r="L496" s="98">
        <v>53559</v>
      </c>
      <c r="M496" s="98">
        <v>53558</v>
      </c>
    </row>
    <row r="497" spans="1:13" x14ac:dyDescent="0.25">
      <c r="A497" s="12"/>
      <c r="B497" s="11">
        <v>28940</v>
      </c>
      <c r="E497" s="96">
        <v>30038</v>
      </c>
      <c r="F497" s="96">
        <v>34264</v>
      </c>
      <c r="L497" s="98">
        <v>53563</v>
      </c>
      <c r="M497" s="98">
        <v>53562</v>
      </c>
    </row>
    <row r="498" spans="1:13" x14ac:dyDescent="0.25">
      <c r="A498" s="12"/>
      <c r="B498" s="11">
        <v>28942</v>
      </c>
      <c r="E498" s="96">
        <v>31912</v>
      </c>
      <c r="F498" s="96">
        <v>34266</v>
      </c>
      <c r="L498" s="98">
        <v>53566</v>
      </c>
      <c r="M498" s="98">
        <v>53565</v>
      </c>
    </row>
    <row r="499" spans="1:13" x14ac:dyDescent="0.25">
      <c r="A499" s="12"/>
      <c r="B499" s="11">
        <v>28943</v>
      </c>
      <c r="E499" s="96">
        <v>30040</v>
      </c>
      <c r="F499" s="96">
        <v>34267</v>
      </c>
      <c r="L499" s="98">
        <v>53568</v>
      </c>
      <c r="M499" s="98">
        <v>53567</v>
      </c>
    </row>
    <row r="500" spans="1:13" x14ac:dyDescent="0.25">
      <c r="A500" s="12"/>
      <c r="B500" s="11">
        <v>28945</v>
      </c>
      <c r="E500" s="96">
        <v>30041</v>
      </c>
      <c r="F500" s="96">
        <v>34268</v>
      </c>
      <c r="L500" s="98">
        <v>53575</v>
      </c>
      <c r="M500" s="98">
        <v>53574</v>
      </c>
    </row>
    <row r="501" spans="1:13" x14ac:dyDescent="0.25">
      <c r="A501" s="12"/>
      <c r="B501" s="11">
        <v>28946</v>
      </c>
      <c r="E501" s="96">
        <v>32834</v>
      </c>
      <c r="F501" s="96">
        <v>34269</v>
      </c>
      <c r="L501" s="98">
        <v>53492</v>
      </c>
      <c r="M501" s="98">
        <v>53576</v>
      </c>
    </row>
    <row r="502" spans="1:13" x14ac:dyDescent="0.25">
      <c r="A502" s="12"/>
      <c r="B502" s="11">
        <v>28947</v>
      </c>
      <c r="E502" s="96">
        <v>30045</v>
      </c>
      <c r="F502" s="96">
        <v>34270</v>
      </c>
      <c r="L502" s="27"/>
      <c r="M502" s="98">
        <v>53585</v>
      </c>
    </row>
    <row r="503" spans="1:13" x14ac:dyDescent="0.25">
      <c r="A503" s="12"/>
      <c r="B503" s="11">
        <v>28948</v>
      </c>
      <c r="E503" s="96">
        <v>30046</v>
      </c>
      <c r="F503" s="96">
        <v>34271</v>
      </c>
      <c r="L503" s="27"/>
      <c r="M503" s="98">
        <v>53587</v>
      </c>
    </row>
    <row r="504" spans="1:13" x14ac:dyDescent="0.25">
      <c r="A504" s="12"/>
      <c r="B504" s="11">
        <v>28950</v>
      </c>
      <c r="E504" s="96">
        <v>30591</v>
      </c>
      <c r="F504" s="96">
        <v>34272</v>
      </c>
      <c r="L504" s="27"/>
      <c r="M504" s="98">
        <v>53589</v>
      </c>
    </row>
    <row r="505" spans="1:13" x14ac:dyDescent="0.25">
      <c r="A505" s="12"/>
      <c r="B505" s="11">
        <v>28951</v>
      </c>
      <c r="E505" s="96">
        <v>32293</v>
      </c>
      <c r="F505" s="96">
        <v>34273</v>
      </c>
      <c r="L505" s="27"/>
      <c r="M505" s="98">
        <v>53591</v>
      </c>
    </row>
    <row r="506" spans="1:13" x14ac:dyDescent="0.25">
      <c r="A506" s="12"/>
      <c r="B506" s="11">
        <v>28952</v>
      </c>
      <c r="E506" s="96">
        <v>30905</v>
      </c>
      <c r="F506" s="96">
        <v>34274</v>
      </c>
      <c r="L506" s="27"/>
      <c r="M506" s="98">
        <v>53593</v>
      </c>
    </row>
    <row r="507" spans="1:13" x14ac:dyDescent="0.25">
      <c r="A507" s="12"/>
      <c r="B507" s="11">
        <v>28953</v>
      </c>
      <c r="E507" s="96">
        <v>30896</v>
      </c>
      <c r="F507" s="96">
        <v>34275</v>
      </c>
      <c r="L507" s="98">
        <v>53455</v>
      </c>
      <c r="M507" s="98">
        <v>53595</v>
      </c>
    </row>
    <row r="508" spans="1:13" x14ac:dyDescent="0.25">
      <c r="A508" s="12"/>
      <c r="B508" s="11">
        <v>28954</v>
      </c>
      <c r="E508" s="96">
        <v>30047</v>
      </c>
      <c r="F508" s="96">
        <v>34276</v>
      </c>
      <c r="L508" s="98">
        <v>53597</v>
      </c>
      <c r="M508" s="98">
        <v>53596</v>
      </c>
    </row>
    <row r="509" spans="1:13" x14ac:dyDescent="0.25">
      <c r="A509" s="12"/>
      <c r="B509" s="11">
        <v>28955</v>
      </c>
      <c r="E509" s="96">
        <v>30048</v>
      </c>
      <c r="F509" s="96">
        <v>34277</v>
      </c>
      <c r="L509" s="98">
        <v>53599</v>
      </c>
      <c r="M509" s="98">
        <v>53598</v>
      </c>
    </row>
    <row r="510" spans="1:13" x14ac:dyDescent="0.25">
      <c r="A510" s="12"/>
      <c r="B510" s="11">
        <v>28957</v>
      </c>
      <c r="E510" s="96">
        <v>30051</v>
      </c>
      <c r="F510" s="96">
        <v>34278</v>
      </c>
      <c r="L510" s="98">
        <v>53601</v>
      </c>
      <c r="M510" s="98">
        <v>53600</v>
      </c>
    </row>
    <row r="511" spans="1:13" x14ac:dyDescent="0.25">
      <c r="A511" s="12"/>
      <c r="B511" s="11">
        <v>28958</v>
      </c>
      <c r="E511" s="96">
        <v>30053</v>
      </c>
      <c r="F511" s="96">
        <v>34279</v>
      </c>
      <c r="L511" s="98">
        <v>53604</v>
      </c>
      <c r="M511" s="98">
        <v>53602</v>
      </c>
    </row>
    <row r="512" spans="1:13" x14ac:dyDescent="0.25">
      <c r="A512" s="12"/>
      <c r="B512" s="11">
        <v>28959</v>
      </c>
      <c r="E512" s="96">
        <v>30054</v>
      </c>
      <c r="F512" s="96">
        <v>34280</v>
      </c>
      <c r="L512" s="98">
        <v>53606</v>
      </c>
      <c r="M512" s="98">
        <v>53605</v>
      </c>
    </row>
    <row r="513" spans="1:13" x14ac:dyDescent="0.25">
      <c r="A513" s="12"/>
      <c r="B513" s="11">
        <v>28960</v>
      </c>
      <c r="E513" s="96">
        <v>32838</v>
      </c>
      <c r="F513" s="96">
        <v>34281</v>
      </c>
      <c r="L513" s="98">
        <v>53616</v>
      </c>
      <c r="M513" s="98">
        <v>53615</v>
      </c>
    </row>
    <row r="514" spans="1:13" x14ac:dyDescent="0.25">
      <c r="A514" s="12"/>
      <c r="B514" s="11">
        <v>28961</v>
      </c>
      <c r="E514" s="96">
        <v>33070</v>
      </c>
      <c r="F514" s="96">
        <v>34282</v>
      </c>
      <c r="L514" s="98">
        <v>53620</v>
      </c>
      <c r="M514" s="98">
        <v>53619</v>
      </c>
    </row>
    <row r="515" spans="1:13" x14ac:dyDescent="0.25">
      <c r="A515" s="12"/>
      <c r="B515" s="11">
        <v>28963</v>
      </c>
      <c r="E515" s="96">
        <v>32973</v>
      </c>
      <c r="F515" s="96">
        <v>34283</v>
      </c>
      <c r="L515" s="98">
        <v>53625</v>
      </c>
      <c r="M515" s="98">
        <v>53624</v>
      </c>
    </row>
    <row r="516" spans="1:13" x14ac:dyDescent="0.25">
      <c r="A516" s="12"/>
      <c r="B516" s="11">
        <v>28964</v>
      </c>
      <c r="E516" s="96">
        <v>30055</v>
      </c>
      <c r="F516" s="96">
        <v>34284</v>
      </c>
      <c r="L516" s="98">
        <v>53629</v>
      </c>
      <c r="M516" s="98">
        <v>53628</v>
      </c>
    </row>
    <row r="517" spans="1:13" x14ac:dyDescent="0.25">
      <c r="A517" s="12"/>
      <c r="B517" s="11">
        <v>28966</v>
      </c>
      <c r="E517" s="96">
        <v>31428</v>
      </c>
      <c r="F517" s="96">
        <v>34285</v>
      </c>
      <c r="L517" s="98">
        <v>53631</v>
      </c>
      <c r="M517" s="98">
        <v>53630</v>
      </c>
    </row>
    <row r="518" spans="1:13" x14ac:dyDescent="0.25">
      <c r="A518" s="12"/>
      <c r="B518" s="11">
        <v>28967</v>
      </c>
      <c r="E518" s="96">
        <v>30057</v>
      </c>
      <c r="F518" s="96">
        <v>34286</v>
      </c>
      <c r="L518" s="98">
        <v>53640</v>
      </c>
      <c r="M518" s="98">
        <v>53638</v>
      </c>
    </row>
    <row r="519" spans="1:13" x14ac:dyDescent="0.25">
      <c r="A519" s="12"/>
      <c r="B519" s="11">
        <v>28968</v>
      </c>
      <c r="E519" s="96">
        <v>30058</v>
      </c>
      <c r="F519" s="96">
        <v>34287</v>
      </c>
      <c r="L519" s="98">
        <v>53654</v>
      </c>
      <c r="M519" s="98">
        <v>53652</v>
      </c>
    </row>
    <row r="520" spans="1:13" x14ac:dyDescent="0.25">
      <c r="A520" s="12"/>
      <c r="B520" s="11">
        <v>28969</v>
      </c>
      <c r="E520" s="96">
        <v>30059</v>
      </c>
      <c r="F520" s="96">
        <v>34288</v>
      </c>
      <c r="L520" s="98">
        <v>53658</v>
      </c>
      <c r="M520" s="98">
        <v>53657</v>
      </c>
    </row>
    <row r="521" spans="1:13" x14ac:dyDescent="0.25">
      <c r="A521" s="12"/>
      <c r="B521" s="11">
        <v>28971</v>
      </c>
      <c r="E521" s="96">
        <v>31918</v>
      </c>
      <c r="F521" s="96">
        <v>34289</v>
      </c>
      <c r="L521" s="98">
        <v>53662</v>
      </c>
      <c r="M521" s="98">
        <v>53659</v>
      </c>
    </row>
    <row r="522" spans="1:13" x14ac:dyDescent="0.25">
      <c r="A522" s="12"/>
      <c r="B522" s="11">
        <v>28973</v>
      </c>
      <c r="E522" s="96">
        <v>30004</v>
      </c>
      <c r="F522" s="96">
        <v>34290</v>
      </c>
      <c r="L522" s="98">
        <v>53666</v>
      </c>
      <c r="M522" s="98">
        <v>53664</v>
      </c>
    </row>
    <row r="523" spans="1:13" x14ac:dyDescent="0.25">
      <c r="A523" s="12"/>
      <c r="B523" s="11">
        <v>28974</v>
      </c>
      <c r="E523" s="96">
        <v>32112</v>
      </c>
      <c r="F523" s="96">
        <v>34291</v>
      </c>
      <c r="L523" s="98">
        <v>53671</v>
      </c>
      <c r="M523" s="98">
        <v>53669</v>
      </c>
    </row>
    <row r="524" spans="1:13" x14ac:dyDescent="0.25">
      <c r="A524" s="12"/>
      <c r="B524" s="11">
        <v>28975</v>
      </c>
      <c r="E524" s="96">
        <v>32836</v>
      </c>
      <c r="F524" s="96">
        <v>34292</v>
      </c>
      <c r="L524" s="98">
        <v>53699</v>
      </c>
      <c r="M524" s="98">
        <v>53698</v>
      </c>
    </row>
    <row r="525" spans="1:13" x14ac:dyDescent="0.25">
      <c r="A525" s="12"/>
      <c r="B525" s="11">
        <v>28976</v>
      </c>
      <c r="E525" s="96">
        <v>32116</v>
      </c>
      <c r="F525" s="96">
        <v>34293</v>
      </c>
      <c r="L525" s="98">
        <v>53701</v>
      </c>
      <c r="M525" s="98">
        <v>53700</v>
      </c>
    </row>
    <row r="526" spans="1:13" x14ac:dyDescent="0.25">
      <c r="A526" s="12"/>
      <c r="B526" s="11">
        <v>28977</v>
      </c>
      <c r="E526" s="96">
        <v>32971</v>
      </c>
      <c r="F526" s="96">
        <v>34294</v>
      </c>
      <c r="L526" s="98">
        <v>53703</v>
      </c>
      <c r="M526" s="98">
        <v>53702</v>
      </c>
    </row>
    <row r="527" spans="1:13" x14ac:dyDescent="0.25">
      <c r="A527" s="12"/>
      <c r="B527" s="11">
        <v>28978</v>
      </c>
      <c r="E527" s="96">
        <v>33072</v>
      </c>
      <c r="F527" s="96">
        <v>34295</v>
      </c>
      <c r="L527" s="98">
        <v>53706</v>
      </c>
      <c r="M527" s="98">
        <v>53704</v>
      </c>
    </row>
    <row r="528" spans="1:13" x14ac:dyDescent="0.25">
      <c r="A528" s="12"/>
      <c r="B528" s="11">
        <v>28979</v>
      </c>
      <c r="E528" s="96">
        <v>32114</v>
      </c>
      <c r="F528" s="96">
        <v>34296</v>
      </c>
      <c r="L528" s="98">
        <v>53534</v>
      </c>
      <c r="M528" s="98">
        <v>53708</v>
      </c>
    </row>
    <row r="529" spans="1:13" x14ac:dyDescent="0.25">
      <c r="A529" s="12"/>
      <c r="B529" s="11">
        <v>28980</v>
      </c>
      <c r="E529" s="96">
        <v>30064</v>
      </c>
      <c r="F529" s="96">
        <v>34297</v>
      </c>
      <c r="L529" s="98">
        <v>53759</v>
      </c>
      <c r="M529" s="98">
        <v>53773</v>
      </c>
    </row>
    <row r="530" spans="1:13" x14ac:dyDescent="0.25">
      <c r="A530" s="12"/>
      <c r="B530" s="11">
        <v>28981</v>
      </c>
      <c r="E530" s="96">
        <v>32826</v>
      </c>
      <c r="F530" s="96">
        <v>34298</v>
      </c>
      <c r="L530" s="98">
        <v>53372</v>
      </c>
      <c r="M530" s="98">
        <v>53775</v>
      </c>
    </row>
    <row r="531" spans="1:13" x14ac:dyDescent="0.25">
      <c r="A531" s="12"/>
      <c r="B531" s="11">
        <v>28982</v>
      </c>
      <c r="E531" s="96">
        <v>30066</v>
      </c>
      <c r="F531" s="96">
        <v>34299</v>
      </c>
      <c r="L531" s="98">
        <v>53513</v>
      </c>
      <c r="M531" s="98">
        <v>53776</v>
      </c>
    </row>
    <row r="532" spans="1:13" x14ac:dyDescent="0.25">
      <c r="A532" s="12"/>
      <c r="B532" s="11">
        <v>28983</v>
      </c>
      <c r="E532" s="96">
        <v>30062</v>
      </c>
      <c r="F532" s="96">
        <v>34300</v>
      </c>
      <c r="L532" s="98">
        <v>53390</v>
      </c>
      <c r="M532" s="98">
        <v>53777</v>
      </c>
    </row>
    <row r="533" spans="1:13" x14ac:dyDescent="0.25">
      <c r="A533" s="12"/>
      <c r="B533" s="11">
        <v>28984</v>
      </c>
      <c r="E533" s="96">
        <v>30068</v>
      </c>
      <c r="F533" s="96">
        <v>34301</v>
      </c>
      <c r="L533" s="98">
        <v>53402</v>
      </c>
      <c r="M533" s="98">
        <v>53778</v>
      </c>
    </row>
    <row r="534" spans="1:13" x14ac:dyDescent="0.25">
      <c r="A534" s="12"/>
      <c r="B534" s="11">
        <v>28986</v>
      </c>
      <c r="E534" s="96">
        <v>30022</v>
      </c>
      <c r="F534" s="96">
        <v>34302</v>
      </c>
      <c r="L534" s="98">
        <v>53404</v>
      </c>
      <c r="M534" s="98">
        <v>53779</v>
      </c>
    </row>
    <row r="535" spans="1:13" x14ac:dyDescent="0.25">
      <c r="A535" s="12"/>
      <c r="B535" s="11">
        <v>28987</v>
      </c>
      <c r="E535" s="96">
        <v>29992</v>
      </c>
      <c r="F535" s="96">
        <v>34303</v>
      </c>
      <c r="L535" s="98">
        <v>53385</v>
      </c>
      <c r="M535" s="98">
        <v>53780</v>
      </c>
    </row>
    <row r="536" spans="1:13" x14ac:dyDescent="0.25">
      <c r="A536" s="12"/>
      <c r="B536" s="11">
        <v>28988</v>
      </c>
      <c r="E536" s="96">
        <v>29995</v>
      </c>
      <c r="F536" s="96">
        <v>34304</v>
      </c>
      <c r="L536" s="98">
        <v>53400</v>
      </c>
      <c r="M536" s="98">
        <v>53781</v>
      </c>
    </row>
    <row r="537" spans="1:13" x14ac:dyDescent="0.25">
      <c r="A537" s="12"/>
      <c r="B537" s="11">
        <v>28989</v>
      </c>
      <c r="E537" s="96">
        <v>29999</v>
      </c>
      <c r="F537" s="96">
        <v>34305</v>
      </c>
      <c r="L537" s="98">
        <v>53392</v>
      </c>
      <c r="M537" s="98">
        <v>53783</v>
      </c>
    </row>
    <row r="538" spans="1:13" x14ac:dyDescent="0.25">
      <c r="A538" s="12"/>
      <c r="B538" s="11">
        <v>28991</v>
      </c>
      <c r="E538" s="96">
        <v>30002</v>
      </c>
      <c r="F538" s="96">
        <v>34306</v>
      </c>
      <c r="L538" s="98">
        <v>53395</v>
      </c>
      <c r="M538" s="98">
        <v>53784</v>
      </c>
    </row>
    <row r="539" spans="1:13" x14ac:dyDescent="0.25">
      <c r="A539" s="12"/>
      <c r="B539" s="11">
        <v>28992</v>
      </c>
      <c r="E539" s="96">
        <v>30005</v>
      </c>
      <c r="F539" s="96">
        <v>34307</v>
      </c>
      <c r="L539" s="98">
        <v>53766</v>
      </c>
      <c r="M539" s="98">
        <v>53793</v>
      </c>
    </row>
    <row r="540" spans="1:13" x14ac:dyDescent="0.25">
      <c r="A540" s="12"/>
      <c r="B540" s="11">
        <v>28993</v>
      </c>
      <c r="E540" s="96">
        <v>30007</v>
      </c>
      <c r="F540" s="96">
        <v>34308</v>
      </c>
      <c r="L540" s="98">
        <v>53794</v>
      </c>
      <c r="M540" s="98">
        <v>53795</v>
      </c>
    </row>
    <row r="541" spans="1:13" x14ac:dyDescent="0.25">
      <c r="A541" s="12"/>
      <c r="B541" s="11">
        <v>28995</v>
      </c>
      <c r="E541" s="96">
        <v>30008</v>
      </c>
      <c r="F541" s="96">
        <v>34309</v>
      </c>
      <c r="L541" s="27"/>
      <c r="M541" s="98">
        <v>53799</v>
      </c>
    </row>
    <row r="542" spans="1:13" x14ac:dyDescent="0.25">
      <c r="A542" s="12"/>
      <c r="B542" s="11">
        <v>28996</v>
      </c>
      <c r="E542" s="96">
        <v>30009</v>
      </c>
      <c r="F542" s="96">
        <v>34310</v>
      </c>
      <c r="L542" s="27"/>
      <c r="M542" s="98">
        <v>53826</v>
      </c>
    </row>
    <row r="543" spans="1:13" x14ac:dyDescent="0.25">
      <c r="A543" s="12"/>
      <c r="B543" s="11">
        <v>28997</v>
      </c>
      <c r="E543" s="96">
        <v>30010</v>
      </c>
      <c r="F543" s="96">
        <v>34311</v>
      </c>
      <c r="L543" s="27"/>
      <c r="M543" s="98">
        <v>53827</v>
      </c>
    </row>
    <row r="544" spans="1:13" x14ac:dyDescent="0.25">
      <c r="A544" s="12"/>
      <c r="B544" s="11">
        <v>28998</v>
      </c>
      <c r="E544" s="96">
        <v>33508</v>
      </c>
      <c r="F544" s="96">
        <v>34313</v>
      </c>
      <c r="L544" s="27"/>
      <c r="M544" s="98">
        <v>53828</v>
      </c>
    </row>
    <row r="545" spans="1:13" x14ac:dyDescent="0.25">
      <c r="A545" s="12"/>
      <c r="B545" s="11">
        <v>28999</v>
      </c>
      <c r="E545" s="96">
        <v>33532</v>
      </c>
      <c r="F545" s="96">
        <v>34314</v>
      </c>
      <c r="L545" s="27"/>
      <c r="M545" s="98">
        <v>53829</v>
      </c>
    </row>
    <row r="546" spans="1:13" x14ac:dyDescent="0.25">
      <c r="A546" s="12"/>
      <c r="B546" s="11">
        <v>29000</v>
      </c>
      <c r="E546" s="96">
        <v>33523</v>
      </c>
      <c r="F546" s="96">
        <v>34315</v>
      </c>
      <c r="L546" s="98">
        <v>53840</v>
      </c>
      <c r="M546" s="98">
        <v>53842</v>
      </c>
    </row>
    <row r="547" spans="1:13" x14ac:dyDescent="0.25">
      <c r="A547" s="12"/>
      <c r="B547" s="11">
        <v>29001</v>
      </c>
      <c r="E547" s="96">
        <v>33487</v>
      </c>
      <c r="F547" s="96">
        <v>34317</v>
      </c>
      <c r="L547" s="98">
        <v>53189</v>
      </c>
      <c r="M547" s="98">
        <v>53848</v>
      </c>
    </row>
    <row r="548" spans="1:13" x14ac:dyDescent="0.25">
      <c r="A548" s="12"/>
      <c r="B548" s="11">
        <v>29002</v>
      </c>
      <c r="E548" s="96">
        <v>33515</v>
      </c>
      <c r="F548" s="96">
        <v>34324</v>
      </c>
      <c r="L548" s="98">
        <v>53852</v>
      </c>
      <c r="M548" s="98">
        <v>53883</v>
      </c>
    </row>
    <row r="549" spans="1:13" x14ac:dyDescent="0.25">
      <c r="A549" s="12"/>
      <c r="B549" s="11">
        <v>29003</v>
      </c>
      <c r="E549" s="96">
        <v>33476</v>
      </c>
      <c r="F549" s="96">
        <v>34325</v>
      </c>
      <c r="L549" s="98">
        <v>53891</v>
      </c>
      <c r="M549" s="98">
        <v>53893</v>
      </c>
    </row>
    <row r="550" spans="1:13" x14ac:dyDescent="0.25">
      <c r="A550" s="12"/>
      <c r="B550" s="11">
        <v>29004</v>
      </c>
      <c r="E550" s="96">
        <v>33714</v>
      </c>
      <c r="F550" s="96">
        <v>34328</v>
      </c>
      <c r="L550" s="98">
        <v>53892</v>
      </c>
      <c r="M550" s="98">
        <v>53894</v>
      </c>
    </row>
    <row r="551" spans="1:13" x14ac:dyDescent="0.25">
      <c r="A551" s="12"/>
      <c r="B551" s="11">
        <v>29005</v>
      </c>
      <c r="E551" s="96">
        <v>31847</v>
      </c>
      <c r="F551" s="96">
        <v>34337</v>
      </c>
      <c r="L551" s="27"/>
      <c r="M551" s="98">
        <v>53915</v>
      </c>
    </row>
    <row r="552" spans="1:13" x14ac:dyDescent="0.25">
      <c r="A552" s="12"/>
      <c r="B552" s="11">
        <v>29006</v>
      </c>
      <c r="E552" s="96">
        <v>31848</v>
      </c>
      <c r="F552" s="96">
        <v>34338</v>
      </c>
      <c r="L552" s="27"/>
      <c r="M552" s="98">
        <v>53916</v>
      </c>
    </row>
    <row r="553" spans="1:13" x14ac:dyDescent="0.25">
      <c r="A553" s="12"/>
      <c r="B553" s="11">
        <v>29008</v>
      </c>
      <c r="E553" s="96">
        <v>31887</v>
      </c>
      <c r="F553" s="96">
        <v>34353</v>
      </c>
      <c r="L553" s="27"/>
      <c r="M553" s="98">
        <v>53917</v>
      </c>
    </row>
    <row r="554" spans="1:13" x14ac:dyDescent="0.25">
      <c r="A554" s="12"/>
      <c r="B554" s="11">
        <v>29010</v>
      </c>
      <c r="E554" s="96">
        <v>31867</v>
      </c>
      <c r="F554" s="96">
        <v>34356</v>
      </c>
      <c r="L554" s="27"/>
      <c r="M554" s="98">
        <v>53918</v>
      </c>
    </row>
    <row r="555" spans="1:13" x14ac:dyDescent="0.25">
      <c r="A555" s="12"/>
      <c r="B555" s="11">
        <v>29011</v>
      </c>
      <c r="E555" s="96">
        <v>31873</v>
      </c>
      <c r="F555" s="96">
        <v>34369</v>
      </c>
      <c r="L555" s="98">
        <v>53929</v>
      </c>
      <c r="M555" s="98">
        <v>53931</v>
      </c>
    </row>
    <row r="556" spans="1:13" x14ac:dyDescent="0.25">
      <c r="A556" s="12"/>
      <c r="B556" s="11">
        <v>29012</v>
      </c>
      <c r="E556" s="96">
        <v>31832</v>
      </c>
      <c r="F556" s="96">
        <v>34370</v>
      </c>
      <c r="L556" s="27"/>
      <c r="M556" s="98">
        <v>53952</v>
      </c>
    </row>
    <row r="557" spans="1:13" x14ac:dyDescent="0.25">
      <c r="A557" s="12"/>
      <c r="B557" s="11">
        <v>29013</v>
      </c>
      <c r="E557" s="96">
        <v>28903</v>
      </c>
      <c r="F557" s="96">
        <v>34372</v>
      </c>
      <c r="L557" s="27"/>
      <c r="M557" s="98">
        <v>53953</v>
      </c>
    </row>
    <row r="558" spans="1:13" x14ac:dyDescent="0.25">
      <c r="A558" s="12"/>
      <c r="B558" s="11">
        <v>29014</v>
      </c>
      <c r="E558" s="96">
        <v>29219</v>
      </c>
      <c r="F558" s="96">
        <v>34373</v>
      </c>
      <c r="L558" s="27"/>
      <c r="M558" s="98">
        <v>53956</v>
      </c>
    </row>
    <row r="559" spans="1:13" x14ac:dyDescent="0.25">
      <c r="A559" s="12"/>
      <c r="B559" s="11">
        <v>29015</v>
      </c>
      <c r="E559" s="96">
        <v>28904</v>
      </c>
      <c r="F559" s="96">
        <v>34374</v>
      </c>
      <c r="L559" s="27"/>
      <c r="M559" s="98">
        <v>53959</v>
      </c>
    </row>
    <row r="560" spans="1:13" x14ac:dyDescent="0.25">
      <c r="A560" s="12"/>
      <c r="B560" s="11">
        <v>29016</v>
      </c>
      <c r="E560" s="96">
        <v>28905</v>
      </c>
      <c r="F560" s="96">
        <v>34375</v>
      </c>
      <c r="L560" s="27"/>
      <c r="M560" s="98">
        <v>53960</v>
      </c>
    </row>
    <row r="561" spans="1:13" x14ac:dyDescent="0.25">
      <c r="A561" s="12"/>
      <c r="B561" s="11">
        <v>29017</v>
      </c>
      <c r="E561" s="96">
        <v>28906</v>
      </c>
      <c r="F561" s="96">
        <v>34376</v>
      </c>
      <c r="L561" s="98">
        <v>53965</v>
      </c>
      <c r="M561" s="98">
        <v>53971</v>
      </c>
    </row>
    <row r="562" spans="1:13" x14ac:dyDescent="0.25">
      <c r="A562" s="12"/>
      <c r="B562" s="11">
        <v>29018</v>
      </c>
      <c r="E562" s="96">
        <v>28907</v>
      </c>
      <c r="F562" s="96">
        <v>34377</v>
      </c>
      <c r="L562" s="98">
        <v>53966</v>
      </c>
      <c r="M562" s="98">
        <v>53972</v>
      </c>
    </row>
    <row r="563" spans="1:13" x14ac:dyDescent="0.25">
      <c r="A563" s="12"/>
      <c r="B563" s="11">
        <v>29019</v>
      </c>
      <c r="E563" s="96">
        <v>34187</v>
      </c>
      <c r="F563" s="96">
        <v>34380</v>
      </c>
      <c r="L563" s="98">
        <v>53968</v>
      </c>
      <c r="M563" s="98">
        <v>53973</v>
      </c>
    </row>
    <row r="564" spans="1:13" x14ac:dyDescent="0.25">
      <c r="A564" s="12"/>
      <c r="B564" s="11">
        <v>29020</v>
      </c>
      <c r="E564" s="96">
        <v>31880</v>
      </c>
      <c r="F564" s="96">
        <v>34393</v>
      </c>
      <c r="L564" s="98">
        <v>53969</v>
      </c>
      <c r="M564" s="98">
        <v>53975</v>
      </c>
    </row>
    <row r="565" spans="1:13" x14ac:dyDescent="0.25">
      <c r="A565" s="12"/>
      <c r="B565" s="11">
        <v>29021</v>
      </c>
      <c r="E565" s="96">
        <v>31909</v>
      </c>
      <c r="F565" s="96">
        <v>34394</v>
      </c>
      <c r="L565" s="98">
        <v>53981</v>
      </c>
      <c r="M565" s="98">
        <v>53986</v>
      </c>
    </row>
    <row r="566" spans="1:13" x14ac:dyDescent="0.25">
      <c r="A566" s="12"/>
      <c r="B566" s="11">
        <v>29023</v>
      </c>
      <c r="E566" s="96">
        <v>31842</v>
      </c>
      <c r="F566" s="96">
        <v>34399</v>
      </c>
      <c r="L566" s="98">
        <v>53982</v>
      </c>
      <c r="M566" s="98">
        <v>53988</v>
      </c>
    </row>
    <row r="567" spans="1:13" x14ac:dyDescent="0.25">
      <c r="A567" s="12"/>
      <c r="B567" s="11">
        <v>29024</v>
      </c>
      <c r="E567" s="96">
        <v>31546</v>
      </c>
      <c r="F567" s="96">
        <v>34410</v>
      </c>
      <c r="L567" s="98">
        <v>53991</v>
      </c>
      <c r="M567" s="98">
        <v>53993</v>
      </c>
    </row>
    <row r="568" spans="1:13" x14ac:dyDescent="0.25">
      <c r="A568" s="12"/>
      <c r="B568" s="11">
        <v>29025</v>
      </c>
      <c r="E568" s="96">
        <v>33750</v>
      </c>
      <c r="F568" s="96">
        <v>34411</v>
      </c>
      <c r="L568" s="98">
        <v>53992</v>
      </c>
      <c r="M568" s="98">
        <v>53994</v>
      </c>
    </row>
    <row r="569" spans="1:13" x14ac:dyDescent="0.25">
      <c r="A569" s="12"/>
      <c r="B569" s="11">
        <v>29027</v>
      </c>
      <c r="E569" s="96">
        <v>32872</v>
      </c>
      <c r="F569" s="96">
        <v>34412</v>
      </c>
      <c r="L569" s="98">
        <v>53809</v>
      </c>
      <c r="M569" s="98">
        <v>53995</v>
      </c>
    </row>
    <row r="570" spans="1:13" x14ac:dyDescent="0.25">
      <c r="A570" s="12"/>
      <c r="B570" s="11">
        <v>29028</v>
      </c>
      <c r="E570" s="96">
        <v>32379</v>
      </c>
      <c r="F570" s="96">
        <v>34413</v>
      </c>
      <c r="L570" s="98">
        <v>53169</v>
      </c>
      <c r="M570" s="98">
        <v>53996</v>
      </c>
    </row>
    <row r="571" spans="1:13" x14ac:dyDescent="0.25">
      <c r="A571" s="12"/>
      <c r="B571" s="11">
        <v>29029</v>
      </c>
      <c r="E571" s="96">
        <v>31596</v>
      </c>
      <c r="F571" s="96">
        <v>34414</v>
      </c>
      <c r="L571" s="98">
        <v>53806</v>
      </c>
      <c r="M571" s="98">
        <v>53997</v>
      </c>
    </row>
    <row r="572" spans="1:13" x14ac:dyDescent="0.25">
      <c r="A572" s="12"/>
      <c r="B572" s="11">
        <v>29030</v>
      </c>
      <c r="E572" s="96">
        <v>31597</v>
      </c>
      <c r="F572" s="96">
        <v>34415</v>
      </c>
      <c r="L572" s="98">
        <v>53808</v>
      </c>
      <c r="M572" s="98">
        <v>53998</v>
      </c>
    </row>
    <row r="573" spans="1:13" x14ac:dyDescent="0.25">
      <c r="A573" s="12"/>
      <c r="B573" s="11">
        <v>29031</v>
      </c>
      <c r="E573" s="96">
        <v>31575</v>
      </c>
      <c r="F573" s="96">
        <v>34416</v>
      </c>
      <c r="L573" s="98">
        <v>53807</v>
      </c>
      <c r="M573" s="98">
        <v>53999</v>
      </c>
    </row>
    <row r="574" spans="1:13" x14ac:dyDescent="0.25">
      <c r="A574" s="12"/>
      <c r="B574" s="11">
        <v>29032</v>
      </c>
      <c r="E574" s="96">
        <v>31576</v>
      </c>
      <c r="F574" s="96">
        <v>34417</v>
      </c>
      <c r="L574" s="98">
        <v>53207</v>
      </c>
      <c r="M574" s="98">
        <v>54000</v>
      </c>
    </row>
    <row r="575" spans="1:13" x14ac:dyDescent="0.25">
      <c r="A575" s="12"/>
      <c r="B575" s="11">
        <v>29033</v>
      </c>
      <c r="E575" s="96">
        <v>31589</v>
      </c>
      <c r="F575" s="96">
        <v>34418</v>
      </c>
      <c r="L575" s="27"/>
      <c r="M575" s="98">
        <v>54018</v>
      </c>
    </row>
    <row r="576" spans="1:13" x14ac:dyDescent="0.25">
      <c r="A576" s="12"/>
      <c r="B576" s="11">
        <v>29034</v>
      </c>
      <c r="E576" s="96">
        <v>31552</v>
      </c>
      <c r="F576" s="96">
        <v>34419</v>
      </c>
      <c r="L576" s="27"/>
      <c r="M576" s="98">
        <v>54021</v>
      </c>
    </row>
    <row r="577" spans="1:13" x14ac:dyDescent="0.25">
      <c r="A577" s="12"/>
      <c r="B577" s="11">
        <v>29035</v>
      </c>
      <c r="E577" s="96">
        <v>31554</v>
      </c>
      <c r="F577" s="96">
        <v>34422</v>
      </c>
      <c r="L577" s="27"/>
      <c r="M577" s="98">
        <v>54023</v>
      </c>
    </row>
    <row r="578" spans="1:13" x14ac:dyDescent="0.25">
      <c r="A578" s="12"/>
      <c r="B578" s="11">
        <v>29036</v>
      </c>
      <c r="E578" s="96">
        <v>31580</v>
      </c>
      <c r="F578" s="96">
        <v>34423</v>
      </c>
      <c r="L578" s="27"/>
      <c r="M578" s="98">
        <v>54024</v>
      </c>
    </row>
    <row r="579" spans="1:13" x14ac:dyDescent="0.25">
      <c r="A579" s="12"/>
      <c r="B579" s="11">
        <v>29037</v>
      </c>
      <c r="E579" s="96">
        <v>31590</v>
      </c>
      <c r="F579" s="96">
        <v>34424</v>
      </c>
      <c r="L579" s="27"/>
      <c r="M579" s="98">
        <v>54035</v>
      </c>
    </row>
    <row r="580" spans="1:13" x14ac:dyDescent="0.25">
      <c r="A580" s="12"/>
      <c r="B580" s="11">
        <v>29038</v>
      </c>
      <c r="E580" s="96">
        <v>31605</v>
      </c>
      <c r="F580" s="96">
        <v>34425</v>
      </c>
      <c r="L580" s="98">
        <v>54036</v>
      </c>
      <c r="M580" s="98">
        <v>54038</v>
      </c>
    </row>
    <row r="581" spans="1:13" x14ac:dyDescent="0.25">
      <c r="A581" s="12"/>
      <c r="B581" s="11">
        <v>29040</v>
      </c>
      <c r="E581" s="96">
        <v>31557</v>
      </c>
      <c r="F581" s="96">
        <v>34426</v>
      </c>
      <c r="L581" s="98">
        <v>54030</v>
      </c>
      <c r="M581" s="98">
        <v>54041</v>
      </c>
    </row>
    <row r="582" spans="1:13" x14ac:dyDescent="0.25">
      <c r="A582" s="12"/>
      <c r="B582" s="11">
        <v>29042</v>
      </c>
      <c r="E582" s="96">
        <v>31591</v>
      </c>
      <c r="F582" s="96">
        <v>34427</v>
      </c>
      <c r="L582" s="98">
        <v>54031</v>
      </c>
      <c r="M582" s="98">
        <v>54043</v>
      </c>
    </row>
    <row r="583" spans="1:13" x14ac:dyDescent="0.25">
      <c r="A583" s="12"/>
      <c r="B583" s="11">
        <v>29043</v>
      </c>
      <c r="E583" s="96">
        <v>31581</v>
      </c>
      <c r="F583" s="96">
        <v>34428</v>
      </c>
      <c r="L583" s="98">
        <v>54032</v>
      </c>
      <c r="M583" s="98">
        <v>54044</v>
      </c>
    </row>
    <row r="584" spans="1:13" x14ac:dyDescent="0.25">
      <c r="A584" s="12"/>
      <c r="B584" s="11">
        <v>29044</v>
      </c>
      <c r="E584" s="96">
        <v>31603</v>
      </c>
      <c r="F584" s="96">
        <v>34429</v>
      </c>
      <c r="L584" s="98">
        <v>54033</v>
      </c>
      <c r="M584" s="98">
        <v>54045</v>
      </c>
    </row>
    <row r="585" spans="1:13" x14ac:dyDescent="0.25">
      <c r="A585" s="12"/>
      <c r="B585" s="11">
        <v>29045</v>
      </c>
      <c r="E585" s="96">
        <v>31593</v>
      </c>
      <c r="F585" s="96">
        <v>34430</v>
      </c>
      <c r="L585" s="98">
        <v>53933</v>
      </c>
      <c r="M585" s="98">
        <v>54057</v>
      </c>
    </row>
    <row r="586" spans="1:13" x14ac:dyDescent="0.25">
      <c r="A586" s="12"/>
      <c r="B586" s="11">
        <v>29046</v>
      </c>
      <c r="E586" s="96">
        <v>31562</v>
      </c>
      <c r="F586" s="96">
        <v>34431</v>
      </c>
      <c r="L586" s="98">
        <v>53754</v>
      </c>
      <c r="M586" s="98">
        <v>54060</v>
      </c>
    </row>
    <row r="587" spans="1:13" x14ac:dyDescent="0.25">
      <c r="A587" s="12"/>
      <c r="B587" s="11">
        <v>29047</v>
      </c>
      <c r="E587" s="96">
        <v>31563</v>
      </c>
      <c r="F587" s="96">
        <v>34433</v>
      </c>
      <c r="L587" s="98">
        <v>53755</v>
      </c>
      <c r="M587" s="98">
        <v>54061</v>
      </c>
    </row>
    <row r="588" spans="1:13" x14ac:dyDescent="0.25">
      <c r="A588" s="12"/>
      <c r="B588" s="11">
        <v>29048</v>
      </c>
      <c r="E588" s="96">
        <v>31585</v>
      </c>
      <c r="F588" s="96">
        <v>34434</v>
      </c>
      <c r="L588" s="98">
        <v>53756</v>
      </c>
      <c r="M588" s="98">
        <v>54062</v>
      </c>
    </row>
    <row r="589" spans="1:13" x14ac:dyDescent="0.25">
      <c r="A589" s="12"/>
      <c r="B589" s="11">
        <v>29049</v>
      </c>
      <c r="E589" s="96">
        <v>28457</v>
      </c>
      <c r="F589" s="96">
        <v>34436</v>
      </c>
      <c r="L589" s="98">
        <v>53751</v>
      </c>
      <c r="M589" s="98">
        <v>54063</v>
      </c>
    </row>
    <row r="590" spans="1:13" x14ac:dyDescent="0.25">
      <c r="A590" s="12"/>
      <c r="B590" s="11">
        <v>29051</v>
      </c>
      <c r="E590" s="96">
        <v>33065</v>
      </c>
      <c r="F590" s="96">
        <v>34438</v>
      </c>
      <c r="L590" s="27"/>
      <c r="M590" s="98">
        <v>54067</v>
      </c>
    </row>
    <row r="591" spans="1:13" x14ac:dyDescent="0.25">
      <c r="A591" s="12"/>
      <c r="B591" s="11">
        <v>29056</v>
      </c>
      <c r="E591" s="96">
        <v>31078</v>
      </c>
      <c r="F591" s="96">
        <v>34439</v>
      </c>
      <c r="L591" s="27"/>
      <c r="M591" s="98">
        <v>54068</v>
      </c>
    </row>
    <row r="592" spans="1:13" x14ac:dyDescent="0.25">
      <c r="A592" s="12"/>
      <c r="B592" s="11">
        <v>29059</v>
      </c>
      <c r="E592" s="96">
        <v>31359</v>
      </c>
      <c r="F592" s="96">
        <v>34443</v>
      </c>
      <c r="L592" s="27"/>
      <c r="M592" s="98">
        <v>54069</v>
      </c>
    </row>
    <row r="593" spans="1:13" x14ac:dyDescent="0.25">
      <c r="A593" s="12"/>
      <c r="B593" s="11">
        <v>29060</v>
      </c>
      <c r="E593" s="96">
        <v>30145</v>
      </c>
      <c r="F593" s="96">
        <v>34444</v>
      </c>
      <c r="L593" s="27"/>
      <c r="M593" s="98">
        <v>54070</v>
      </c>
    </row>
    <row r="594" spans="1:13" x14ac:dyDescent="0.25">
      <c r="A594" s="12"/>
      <c r="B594" s="11">
        <v>29063</v>
      </c>
      <c r="E594" s="96">
        <v>31549</v>
      </c>
      <c r="F594" s="96">
        <v>34454</v>
      </c>
      <c r="L594" s="98">
        <v>52207</v>
      </c>
      <c r="M594" s="98">
        <v>54071</v>
      </c>
    </row>
    <row r="595" spans="1:13" x14ac:dyDescent="0.25">
      <c r="A595" s="12"/>
      <c r="B595" s="11">
        <v>29064</v>
      </c>
      <c r="E595" s="96">
        <v>33713</v>
      </c>
      <c r="F595" s="96">
        <v>34500</v>
      </c>
      <c r="L595" s="98">
        <v>52207</v>
      </c>
      <c r="M595" s="98">
        <v>54072</v>
      </c>
    </row>
    <row r="596" spans="1:13" x14ac:dyDescent="0.25">
      <c r="A596" s="12"/>
      <c r="B596" s="11">
        <v>29065</v>
      </c>
      <c r="E596" s="96">
        <v>33635</v>
      </c>
      <c r="F596" s="96">
        <v>34501</v>
      </c>
      <c r="L596" s="27"/>
      <c r="M596" s="98">
        <v>54095</v>
      </c>
    </row>
    <row r="597" spans="1:13" x14ac:dyDescent="0.25">
      <c r="A597" s="12"/>
      <c r="B597" s="11">
        <v>29066</v>
      </c>
      <c r="E597" s="96">
        <v>32410</v>
      </c>
      <c r="F597" s="96">
        <v>34512</v>
      </c>
      <c r="L597" s="98">
        <v>52541</v>
      </c>
      <c r="M597" s="98">
        <v>54185</v>
      </c>
    </row>
    <row r="598" spans="1:13" x14ac:dyDescent="0.25">
      <c r="A598" s="12"/>
      <c r="B598" s="11">
        <v>29067</v>
      </c>
      <c r="E598" s="96">
        <v>32337</v>
      </c>
      <c r="F598" s="96">
        <v>34513</v>
      </c>
      <c r="L598" s="98">
        <v>52542</v>
      </c>
      <c r="M598" s="98">
        <v>54186</v>
      </c>
    </row>
    <row r="599" spans="1:13" x14ac:dyDescent="0.25">
      <c r="A599" s="12"/>
      <c r="B599" s="11">
        <v>29069</v>
      </c>
      <c r="E599" s="96">
        <v>33732</v>
      </c>
      <c r="F599" s="96">
        <v>34518</v>
      </c>
      <c r="L599" s="98">
        <v>52543</v>
      </c>
      <c r="M599" s="98">
        <v>54187</v>
      </c>
    </row>
    <row r="600" spans="1:13" x14ac:dyDescent="0.25">
      <c r="A600" s="12"/>
      <c r="B600" s="11">
        <v>29074</v>
      </c>
      <c r="E600" s="96">
        <v>33703</v>
      </c>
      <c r="F600" s="96">
        <v>34519</v>
      </c>
      <c r="L600" s="98">
        <v>52544</v>
      </c>
      <c r="M600" s="98">
        <v>54188</v>
      </c>
    </row>
    <row r="601" spans="1:13" x14ac:dyDescent="0.25">
      <c r="A601" s="12"/>
      <c r="B601" s="11">
        <v>29077</v>
      </c>
      <c r="E601" s="96">
        <v>33688</v>
      </c>
      <c r="F601" s="96">
        <v>34520</v>
      </c>
      <c r="L601" s="98">
        <v>52546</v>
      </c>
      <c r="M601" s="98">
        <v>54189</v>
      </c>
    </row>
    <row r="602" spans="1:13" x14ac:dyDescent="0.25">
      <c r="A602" s="12"/>
      <c r="B602" s="11">
        <v>29078</v>
      </c>
      <c r="E602" s="96">
        <v>33699</v>
      </c>
      <c r="F602" s="96">
        <v>34521</v>
      </c>
      <c r="L602" s="98">
        <v>51927</v>
      </c>
      <c r="M602" s="98">
        <v>54190</v>
      </c>
    </row>
    <row r="603" spans="1:13" x14ac:dyDescent="0.25">
      <c r="A603" s="12"/>
      <c r="B603" s="11">
        <v>29081</v>
      </c>
      <c r="E603" s="96">
        <v>33676</v>
      </c>
      <c r="F603" s="96">
        <v>34522</v>
      </c>
      <c r="L603" s="27"/>
      <c r="M603" s="98">
        <v>54191</v>
      </c>
    </row>
    <row r="604" spans="1:13" x14ac:dyDescent="0.25">
      <c r="A604" s="12"/>
      <c r="B604" s="11">
        <v>29082</v>
      </c>
      <c r="E604" s="96">
        <v>32452</v>
      </c>
      <c r="F604" s="96">
        <v>34523</v>
      </c>
      <c r="L604" s="27"/>
      <c r="M604" s="98">
        <v>54192</v>
      </c>
    </row>
    <row r="605" spans="1:13" x14ac:dyDescent="0.25">
      <c r="A605" s="12"/>
      <c r="B605" s="11">
        <v>29083</v>
      </c>
      <c r="E605" s="96">
        <v>30137</v>
      </c>
      <c r="F605" s="96">
        <v>34524</v>
      </c>
      <c r="L605" s="98">
        <v>52551</v>
      </c>
      <c r="M605" s="98">
        <v>54193</v>
      </c>
    </row>
    <row r="606" spans="1:13" x14ac:dyDescent="0.25">
      <c r="A606" s="12"/>
      <c r="B606" s="11">
        <v>29084</v>
      </c>
      <c r="E606" s="96">
        <v>30149</v>
      </c>
      <c r="F606" s="96">
        <v>34525</v>
      </c>
      <c r="L606" s="98">
        <v>52557</v>
      </c>
      <c r="M606" s="98">
        <v>54194</v>
      </c>
    </row>
    <row r="607" spans="1:13" x14ac:dyDescent="0.25">
      <c r="A607" s="12"/>
      <c r="B607" s="11">
        <v>29085</v>
      </c>
      <c r="E607" s="96">
        <v>30731</v>
      </c>
      <c r="F607" s="96">
        <v>34526</v>
      </c>
      <c r="L607" s="98">
        <v>51726</v>
      </c>
      <c r="M607" s="98">
        <v>54195</v>
      </c>
    </row>
    <row r="608" spans="1:13" x14ac:dyDescent="0.25">
      <c r="A608" s="12"/>
      <c r="B608" s="11">
        <v>29086</v>
      </c>
      <c r="E608" s="96">
        <v>30312</v>
      </c>
      <c r="F608" s="96">
        <v>34527</v>
      </c>
      <c r="L608" s="98">
        <v>51724</v>
      </c>
      <c r="M608" s="98">
        <v>54196</v>
      </c>
    </row>
    <row r="609" spans="1:13" x14ac:dyDescent="0.25">
      <c r="A609" s="12"/>
      <c r="B609" s="11">
        <v>29087</v>
      </c>
      <c r="E609" s="96">
        <v>29973</v>
      </c>
      <c r="F609" s="96">
        <v>34528</v>
      </c>
      <c r="L609" s="98">
        <v>51964</v>
      </c>
      <c r="M609" s="98">
        <v>54197</v>
      </c>
    </row>
    <row r="610" spans="1:13" x14ac:dyDescent="0.25">
      <c r="A610" s="12"/>
      <c r="B610" s="11">
        <v>29088</v>
      </c>
      <c r="E610" s="96">
        <v>30719</v>
      </c>
      <c r="F610" s="96">
        <v>34530</v>
      </c>
      <c r="L610" s="98">
        <v>53091</v>
      </c>
      <c r="M610" s="98">
        <v>54198</v>
      </c>
    </row>
    <row r="611" spans="1:13" x14ac:dyDescent="0.25">
      <c r="A611" s="12"/>
      <c r="B611" s="11">
        <v>29089</v>
      </c>
      <c r="E611" s="96">
        <v>32218</v>
      </c>
      <c r="F611" s="96">
        <v>34531</v>
      </c>
      <c r="L611" s="98">
        <v>52558</v>
      </c>
      <c r="M611" s="98">
        <v>54199</v>
      </c>
    </row>
    <row r="612" spans="1:13" x14ac:dyDescent="0.25">
      <c r="A612" s="12"/>
      <c r="B612" s="11">
        <v>29091</v>
      </c>
      <c r="E612" s="96">
        <v>32007</v>
      </c>
      <c r="F612" s="96">
        <v>34532</v>
      </c>
      <c r="L612" s="98">
        <v>52559</v>
      </c>
      <c r="M612" s="98">
        <v>54200</v>
      </c>
    </row>
    <row r="613" spans="1:13" x14ac:dyDescent="0.25">
      <c r="A613" s="12"/>
      <c r="B613" s="11">
        <v>29093</v>
      </c>
      <c r="E613" s="96">
        <v>30483</v>
      </c>
      <c r="F613" s="96">
        <v>34534</v>
      </c>
      <c r="L613" s="98">
        <v>52567</v>
      </c>
      <c r="M613" s="98">
        <v>54201</v>
      </c>
    </row>
    <row r="614" spans="1:13" x14ac:dyDescent="0.25">
      <c r="A614" s="12"/>
      <c r="B614" s="11">
        <v>29094</v>
      </c>
      <c r="E614" s="96">
        <v>31082</v>
      </c>
      <c r="F614" s="96">
        <v>34535</v>
      </c>
      <c r="L614" s="27"/>
      <c r="M614" s="98">
        <v>54209</v>
      </c>
    </row>
    <row r="615" spans="1:13" x14ac:dyDescent="0.25">
      <c r="A615" s="12"/>
      <c r="B615" s="11">
        <v>29095</v>
      </c>
      <c r="E615" s="96">
        <v>30143</v>
      </c>
      <c r="F615" s="96">
        <v>34536</v>
      </c>
      <c r="L615" s="27"/>
      <c r="M615" s="98">
        <v>54223</v>
      </c>
    </row>
    <row r="616" spans="1:13" x14ac:dyDescent="0.25">
      <c r="A616" s="12"/>
      <c r="B616" s="11">
        <v>29097</v>
      </c>
      <c r="E616" s="96">
        <v>33770</v>
      </c>
      <c r="F616" s="96">
        <v>34537</v>
      </c>
      <c r="L616" s="98">
        <v>51965</v>
      </c>
      <c r="M616" s="98">
        <v>54238</v>
      </c>
    </row>
    <row r="617" spans="1:13" x14ac:dyDescent="0.25">
      <c r="A617" s="12"/>
      <c r="B617" s="11">
        <v>29098</v>
      </c>
      <c r="E617" s="96">
        <v>32015</v>
      </c>
      <c r="F617" s="96">
        <v>34538</v>
      </c>
      <c r="L617" s="98">
        <v>53255</v>
      </c>
      <c r="M617" s="98">
        <v>54239</v>
      </c>
    </row>
    <row r="618" spans="1:13" x14ac:dyDescent="0.25">
      <c r="A618" s="12"/>
      <c r="B618" s="11">
        <v>29099</v>
      </c>
      <c r="E618" s="96">
        <v>31892</v>
      </c>
      <c r="F618" s="96">
        <v>34539</v>
      </c>
      <c r="L618" s="98">
        <v>51601</v>
      </c>
      <c r="M618" s="98">
        <v>54240</v>
      </c>
    </row>
    <row r="619" spans="1:13" x14ac:dyDescent="0.25">
      <c r="A619" s="12"/>
      <c r="B619" s="11">
        <v>29100</v>
      </c>
      <c r="E619" s="96">
        <v>31901</v>
      </c>
      <c r="F619" s="96">
        <v>34540</v>
      </c>
      <c r="L619" s="98">
        <v>53458</v>
      </c>
      <c r="M619" s="98">
        <v>54241</v>
      </c>
    </row>
    <row r="620" spans="1:13" x14ac:dyDescent="0.25">
      <c r="A620" s="12"/>
      <c r="B620" s="11">
        <v>29101</v>
      </c>
      <c r="E620" s="96">
        <v>31907</v>
      </c>
      <c r="F620" s="96">
        <v>34541</v>
      </c>
      <c r="L620" s="98">
        <v>53658</v>
      </c>
      <c r="M620" s="98">
        <v>54242</v>
      </c>
    </row>
    <row r="621" spans="1:13" x14ac:dyDescent="0.25">
      <c r="A621" s="12"/>
      <c r="B621" s="11">
        <v>29102</v>
      </c>
      <c r="E621" s="96">
        <v>31536</v>
      </c>
      <c r="F621" s="96">
        <v>34544</v>
      </c>
      <c r="L621" s="98">
        <v>53566</v>
      </c>
      <c r="M621" s="98">
        <v>54243</v>
      </c>
    </row>
    <row r="622" spans="1:13" x14ac:dyDescent="0.25">
      <c r="A622" s="12"/>
      <c r="B622" s="11">
        <v>29103</v>
      </c>
      <c r="E622" s="96">
        <v>31609</v>
      </c>
      <c r="F622" s="96">
        <v>34545</v>
      </c>
      <c r="L622" s="98">
        <v>53543</v>
      </c>
      <c r="M622" s="98">
        <v>54265</v>
      </c>
    </row>
    <row r="623" spans="1:13" x14ac:dyDescent="0.25">
      <c r="A623" s="12"/>
      <c r="B623" s="11">
        <v>29104</v>
      </c>
      <c r="E623" s="96">
        <v>31607</v>
      </c>
      <c r="F623" s="96">
        <v>34546</v>
      </c>
      <c r="L623" s="98">
        <v>53620</v>
      </c>
      <c r="M623" s="98">
        <v>54266</v>
      </c>
    </row>
    <row r="624" spans="1:13" x14ac:dyDescent="0.25">
      <c r="A624" s="12"/>
      <c r="B624" s="11">
        <v>29106</v>
      </c>
      <c r="E624" s="96">
        <v>31537</v>
      </c>
      <c r="F624" s="96">
        <v>34547</v>
      </c>
      <c r="L624" s="98">
        <v>53494</v>
      </c>
      <c r="M624" s="98">
        <v>54267</v>
      </c>
    </row>
    <row r="625" spans="1:13" x14ac:dyDescent="0.25">
      <c r="A625" s="12"/>
      <c r="B625" s="11">
        <v>29108</v>
      </c>
      <c r="E625" s="96">
        <v>31540</v>
      </c>
      <c r="F625" s="96">
        <v>34548</v>
      </c>
      <c r="L625" s="98">
        <v>53599</v>
      </c>
      <c r="M625" s="98">
        <v>54268</v>
      </c>
    </row>
    <row r="626" spans="1:13" x14ac:dyDescent="0.25">
      <c r="A626" s="12"/>
      <c r="B626" s="11">
        <v>29109</v>
      </c>
      <c r="E626" s="96">
        <v>31604</v>
      </c>
      <c r="F626" s="96">
        <v>34549</v>
      </c>
      <c r="L626" s="98">
        <v>53483</v>
      </c>
      <c r="M626" s="98">
        <v>54269</v>
      </c>
    </row>
    <row r="627" spans="1:13" x14ac:dyDescent="0.25">
      <c r="A627" s="12"/>
      <c r="B627" s="11">
        <v>29110</v>
      </c>
      <c r="E627" s="96">
        <v>33197</v>
      </c>
      <c r="F627" s="96">
        <v>34551</v>
      </c>
      <c r="L627" s="98">
        <v>53597</v>
      </c>
      <c r="M627" s="98">
        <v>54270</v>
      </c>
    </row>
    <row r="628" spans="1:13" x14ac:dyDescent="0.25">
      <c r="A628" s="12"/>
      <c r="B628" s="11">
        <v>29112</v>
      </c>
      <c r="E628" s="96">
        <v>31602</v>
      </c>
      <c r="F628" s="96">
        <v>34552</v>
      </c>
      <c r="L628" s="98">
        <v>53706</v>
      </c>
      <c r="M628" s="98">
        <v>54271</v>
      </c>
    </row>
    <row r="629" spans="1:13" x14ac:dyDescent="0.25">
      <c r="A629" s="12"/>
      <c r="B629" s="11">
        <v>29113</v>
      </c>
      <c r="E629" s="96">
        <v>31564</v>
      </c>
      <c r="F629" s="96">
        <v>34553</v>
      </c>
      <c r="L629" s="98">
        <v>53492</v>
      </c>
      <c r="M629" s="98">
        <v>54272</v>
      </c>
    </row>
    <row r="630" spans="1:13" x14ac:dyDescent="0.25">
      <c r="A630" s="12"/>
      <c r="B630" s="11">
        <v>29114</v>
      </c>
      <c r="E630" s="96">
        <v>31708</v>
      </c>
      <c r="F630" s="96">
        <v>34554</v>
      </c>
      <c r="L630" s="98">
        <v>53555</v>
      </c>
      <c r="M630" s="98">
        <v>54273</v>
      </c>
    </row>
    <row r="631" spans="1:13" x14ac:dyDescent="0.25">
      <c r="A631" s="12"/>
      <c r="B631" s="11">
        <v>29115</v>
      </c>
      <c r="E631" s="96">
        <v>31711</v>
      </c>
      <c r="F631" s="96">
        <v>34555</v>
      </c>
      <c r="L631" s="98">
        <v>53662</v>
      </c>
      <c r="M631" s="98">
        <v>54274</v>
      </c>
    </row>
    <row r="632" spans="1:13" x14ac:dyDescent="0.25">
      <c r="A632" s="12"/>
      <c r="B632" s="11">
        <v>29116</v>
      </c>
      <c r="E632" s="96">
        <v>32549</v>
      </c>
      <c r="F632" s="96">
        <v>34556</v>
      </c>
      <c r="L632" s="98">
        <v>53466</v>
      </c>
      <c r="M632" s="98">
        <v>54275</v>
      </c>
    </row>
    <row r="633" spans="1:13" x14ac:dyDescent="0.25">
      <c r="A633" s="12"/>
      <c r="B633" s="11">
        <v>29117</v>
      </c>
      <c r="E633" s="96">
        <v>31541</v>
      </c>
      <c r="F633" s="96">
        <v>34558</v>
      </c>
      <c r="L633" s="98">
        <v>53470</v>
      </c>
      <c r="M633" s="98">
        <v>54276</v>
      </c>
    </row>
    <row r="634" spans="1:13" x14ac:dyDescent="0.25">
      <c r="A634" s="12"/>
      <c r="B634" s="11">
        <v>29118</v>
      </c>
      <c r="E634" s="96">
        <v>31538</v>
      </c>
      <c r="F634" s="96">
        <v>34559</v>
      </c>
      <c r="L634" s="98">
        <v>53631</v>
      </c>
      <c r="M634" s="98">
        <v>54277</v>
      </c>
    </row>
    <row r="635" spans="1:13" x14ac:dyDescent="0.25">
      <c r="A635" s="12"/>
      <c r="B635" s="11">
        <v>29119</v>
      </c>
      <c r="E635" s="96">
        <v>31530</v>
      </c>
      <c r="F635" s="96">
        <v>34560</v>
      </c>
      <c r="L635" s="98">
        <v>53575</v>
      </c>
      <c r="M635" s="98">
        <v>54278</v>
      </c>
    </row>
    <row r="636" spans="1:13" x14ac:dyDescent="0.25">
      <c r="A636" s="12"/>
      <c r="B636" s="11">
        <v>29120</v>
      </c>
      <c r="E636" s="96">
        <v>31531</v>
      </c>
      <c r="F636" s="96">
        <v>34561</v>
      </c>
      <c r="L636" s="98">
        <v>53549</v>
      </c>
      <c r="M636" s="98">
        <v>54279</v>
      </c>
    </row>
    <row r="637" spans="1:13" x14ac:dyDescent="0.25">
      <c r="A637" s="12"/>
      <c r="B637" s="11">
        <v>29121</v>
      </c>
      <c r="E637" s="96">
        <v>31532</v>
      </c>
      <c r="F637" s="96">
        <v>34562</v>
      </c>
      <c r="L637" s="27"/>
      <c r="M637" s="98">
        <v>54280</v>
      </c>
    </row>
    <row r="638" spans="1:13" x14ac:dyDescent="0.25">
      <c r="A638" s="12"/>
      <c r="B638" s="11">
        <v>29122</v>
      </c>
      <c r="E638" s="96">
        <v>31533</v>
      </c>
      <c r="F638" s="96">
        <v>34563</v>
      </c>
      <c r="L638" s="27"/>
      <c r="M638" s="98">
        <v>54281</v>
      </c>
    </row>
    <row r="639" spans="1:13" x14ac:dyDescent="0.25">
      <c r="A639" s="12"/>
      <c r="B639" s="11">
        <v>29123</v>
      </c>
      <c r="E639" s="96">
        <v>31542</v>
      </c>
      <c r="F639" s="96">
        <v>34564</v>
      </c>
      <c r="L639" s="27"/>
      <c r="M639" s="98">
        <v>54282</v>
      </c>
    </row>
    <row r="640" spans="1:13" x14ac:dyDescent="0.25">
      <c r="A640" s="12"/>
      <c r="B640" s="11">
        <v>29125</v>
      </c>
      <c r="E640" s="96">
        <v>31534</v>
      </c>
      <c r="F640" s="96">
        <v>34565</v>
      </c>
      <c r="L640" s="98">
        <v>53539</v>
      </c>
      <c r="M640" s="98">
        <v>54283</v>
      </c>
    </row>
    <row r="641" spans="1:13" x14ac:dyDescent="0.25">
      <c r="A641" s="12"/>
      <c r="B641" s="11">
        <v>29126</v>
      </c>
      <c r="E641" s="96">
        <v>31535</v>
      </c>
      <c r="F641" s="96">
        <v>34566</v>
      </c>
      <c r="L641" s="98">
        <v>53563</v>
      </c>
      <c r="M641" s="98">
        <v>54284</v>
      </c>
    </row>
    <row r="642" spans="1:13" x14ac:dyDescent="0.25">
      <c r="A642" s="12"/>
      <c r="B642" s="11">
        <v>29128</v>
      </c>
      <c r="E642" s="96">
        <v>31539</v>
      </c>
      <c r="F642" s="96">
        <v>34567</v>
      </c>
      <c r="L642" s="98">
        <v>53625</v>
      </c>
      <c r="M642" s="98">
        <v>54285</v>
      </c>
    </row>
    <row r="643" spans="1:13" x14ac:dyDescent="0.25">
      <c r="A643" s="12"/>
      <c r="B643" s="11">
        <v>29130</v>
      </c>
      <c r="E643" s="96">
        <v>31574</v>
      </c>
      <c r="F643" s="96">
        <v>34569</v>
      </c>
      <c r="L643" s="98">
        <v>53699</v>
      </c>
      <c r="M643" s="98">
        <v>54286</v>
      </c>
    </row>
    <row r="644" spans="1:13" x14ac:dyDescent="0.25">
      <c r="A644" s="12"/>
      <c r="B644" s="11">
        <v>29131</v>
      </c>
      <c r="E644" s="96">
        <v>31600</v>
      </c>
      <c r="F644" s="96">
        <v>34570</v>
      </c>
      <c r="L644" s="98">
        <v>53671</v>
      </c>
      <c r="M644" s="98">
        <v>54288</v>
      </c>
    </row>
    <row r="645" spans="1:13" x14ac:dyDescent="0.25">
      <c r="A645" s="12"/>
      <c r="B645" s="11">
        <v>29132</v>
      </c>
      <c r="E645" s="96">
        <v>31558</v>
      </c>
      <c r="F645" s="96">
        <v>34571</v>
      </c>
      <c r="L645" s="98">
        <v>53546</v>
      </c>
      <c r="M645" s="98">
        <v>54290</v>
      </c>
    </row>
    <row r="646" spans="1:13" x14ac:dyDescent="0.25">
      <c r="A646" s="12"/>
      <c r="B646" s="11">
        <v>29133</v>
      </c>
      <c r="E646" s="96">
        <v>31572</v>
      </c>
      <c r="F646" s="96">
        <v>34572</v>
      </c>
      <c r="L646" s="27"/>
      <c r="M646" s="98">
        <v>54291</v>
      </c>
    </row>
    <row r="647" spans="1:13" x14ac:dyDescent="0.25">
      <c r="A647" s="12"/>
      <c r="B647" s="11">
        <v>29134</v>
      </c>
      <c r="E647" s="96">
        <v>31595</v>
      </c>
      <c r="F647" s="96">
        <v>34573</v>
      </c>
      <c r="L647" s="98">
        <v>53256</v>
      </c>
      <c r="M647" s="98">
        <v>54292</v>
      </c>
    </row>
    <row r="648" spans="1:13" x14ac:dyDescent="0.25">
      <c r="A648" s="12"/>
      <c r="B648" s="11">
        <v>29135</v>
      </c>
      <c r="E648" s="96">
        <v>31598</v>
      </c>
      <c r="F648" s="96">
        <v>34574</v>
      </c>
      <c r="L648" s="98">
        <v>53666</v>
      </c>
      <c r="M648" s="98">
        <v>54293</v>
      </c>
    </row>
    <row r="649" spans="1:13" x14ac:dyDescent="0.25">
      <c r="A649" s="12"/>
      <c r="B649" s="11">
        <v>29136</v>
      </c>
      <c r="E649" s="96">
        <v>31578</v>
      </c>
      <c r="F649" s="96">
        <v>34575</v>
      </c>
      <c r="L649" s="98">
        <v>53559</v>
      </c>
      <c r="M649" s="98">
        <v>54295</v>
      </c>
    </row>
    <row r="650" spans="1:13" x14ac:dyDescent="0.25">
      <c r="A650" s="12"/>
      <c r="B650" s="11">
        <v>29137</v>
      </c>
      <c r="E650" s="96">
        <v>32975</v>
      </c>
      <c r="F650" s="96">
        <v>34576</v>
      </c>
      <c r="L650" s="98">
        <v>53490</v>
      </c>
      <c r="M650" s="98">
        <v>54296</v>
      </c>
    </row>
    <row r="651" spans="1:13" x14ac:dyDescent="0.25">
      <c r="A651" s="12"/>
      <c r="B651" s="11">
        <v>29138</v>
      </c>
      <c r="E651" s="96">
        <v>31601</v>
      </c>
      <c r="F651" s="96">
        <v>34577</v>
      </c>
      <c r="L651" s="98">
        <v>53568</v>
      </c>
      <c r="M651" s="98">
        <v>54297</v>
      </c>
    </row>
    <row r="652" spans="1:13" x14ac:dyDescent="0.25">
      <c r="A652" s="12"/>
      <c r="B652" s="11">
        <v>29139</v>
      </c>
      <c r="E652" s="96">
        <v>31584</v>
      </c>
      <c r="F652" s="96">
        <v>34578</v>
      </c>
      <c r="L652" s="27"/>
      <c r="M652" s="98">
        <v>54299</v>
      </c>
    </row>
    <row r="653" spans="1:13" x14ac:dyDescent="0.25">
      <c r="A653" s="12"/>
      <c r="B653" s="11">
        <v>29140</v>
      </c>
      <c r="E653" s="96">
        <v>33761</v>
      </c>
      <c r="F653" s="96">
        <v>34580</v>
      </c>
      <c r="L653" s="98">
        <v>53703</v>
      </c>
      <c r="M653" s="98">
        <v>54300</v>
      </c>
    </row>
    <row r="654" spans="1:13" x14ac:dyDescent="0.25">
      <c r="A654" s="12"/>
      <c r="B654" s="11">
        <v>29141</v>
      </c>
      <c r="E654" s="96">
        <v>28574</v>
      </c>
      <c r="F654" s="96">
        <v>34584</v>
      </c>
      <c r="L654" s="27"/>
      <c r="M654" s="98">
        <v>54314</v>
      </c>
    </row>
    <row r="655" spans="1:13" x14ac:dyDescent="0.25">
      <c r="A655" s="12"/>
      <c r="B655" s="11">
        <v>29143</v>
      </c>
      <c r="E655" s="96">
        <v>30328</v>
      </c>
      <c r="F655" s="96">
        <v>34585</v>
      </c>
      <c r="L655" s="27"/>
      <c r="M655" s="98">
        <v>54315</v>
      </c>
    </row>
    <row r="656" spans="1:13" x14ac:dyDescent="0.25">
      <c r="A656" s="12"/>
      <c r="B656" s="11">
        <v>29144</v>
      </c>
      <c r="E656" s="96">
        <v>30322</v>
      </c>
      <c r="F656" s="96">
        <v>34586</v>
      </c>
      <c r="L656" s="98">
        <v>53023</v>
      </c>
      <c r="M656" s="98">
        <v>54327</v>
      </c>
    </row>
    <row r="657" spans="1:13" x14ac:dyDescent="0.25">
      <c r="A657" s="12"/>
      <c r="B657" s="11">
        <v>29146</v>
      </c>
      <c r="E657" s="96">
        <v>28572</v>
      </c>
      <c r="F657" s="96">
        <v>34587</v>
      </c>
      <c r="L657" s="27"/>
      <c r="M657" s="98">
        <v>54338</v>
      </c>
    </row>
    <row r="658" spans="1:13" x14ac:dyDescent="0.25">
      <c r="A658" s="12"/>
      <c r="B658" s="11">
        <v>29148</v>
      </c>
      <c r="E658" s="96">
        <v>30155</v>
      </c>
      <c r="F658" s="96">
        <v>34588</v>
      </c>
      <c r="L658" s="27"/>
      <c r="M658" s="98">
        <v>54340</v>
      </c>
    </row>
    <row r="659" spans="1:13" x14ac:dyDescent="0.25">
      <c r="A659" s="12"/>
      <c r="B659" s="11">
        <v>29149</v>
      </c>
      <c r="E659" s="96">
        <v>30153</v>
      </c>
      <c r="F659" s="96">
        <v>34589</v>
      </c>
      <c r="L659" s="27"/>
      <c r="M659" s="98">
        <v>54343</v>
      </c>
    </row>
    <row r="660" spans="1:13" x14ac:dyDescent="0.25">
      <c r="A660" s="12"/>
      <c r="B660" s="11">
        <v>29150</v>
      </c>
      <c r="E660" s="96">
        <v>30479</v>
      </c>
      <c r="F660" s="96">
        <v>34590</v>
      </c>
      <c r="L660" s="27"/>
      <c r="M660" s="98">
        <v>54344</v>
      </c>
    </row>
    <row r="661" spans="1:13" x14ac:dyDescent="0.25">
      <c r="A661" s="12"/>
      <c r="B661" s="11">
        <v>29151</v>
      </c>
      <c r="E661" s="96">
        <v>30715</v>
      </c>
      <c r="F661" s="96">
        <v>34591</v>
      </c>
      <c r="L661" s="27"/>
      <c r="M661" s="98">
        <v>54355</v>
      </c>
    </row>
    <row r="662" spans="1:13" x14ac:dyDescent="0.25">
      <c r="A662" s="12"/>
      <c r="B662" s="11">
        <v>29152</v>
      </c>
      <c r="E662" s="96">
        <v>30516</v>
      </c>
      <c r="F662" s="96">
        <v>34592</v>
      </c>
      <c r="L662" s="27"/>
      <c r="M662" s="98">
        <v>54356</v>
      </c>
    </row>
    <row r="663" spans="1:13" x14ac:dyDescent="0.25">
      <c r="A663" s="12"/>
      <c r="B663" s="11">
        <v>29153</v>
      </c>
      <c r="E663" s="96">
        <v>30135</v>
      </c>
      <c r="F663" s="96">
        <v>34593</v>
      </c>
      <c r="L663" s="27"/>
      <c r="M663" s="98">
        <v>54357</v>
      </c>
    </row>
    <row r="664" spans="1:13" x14ac:dyDescent="0.25">
      <c r="A664" s="12"/>
      <c r="B664" s="11">
        <v>29154</v>
      </c>
      <c r="E664" s="96">
        <v>31346</v>
      </c>
      <c r="F664" s="96">
        <v>34594</v>
      </c>
      <c r="L664" s="27"/>
      <c r="M664" s="98">
        <v>54358</v>
      </c>
    </row>
    <row r="665" spans="1:13" x14ac:dyDescent="0.25">
      <c r="A665" s="12"/>
      <c r="B665" s="11">
        <v>29155</v>
      </c>
      <c r="E665" s="96">
        <v>30493</v>
      </c>
      <c r="F665" s="96">
        <v>34595</v>
      </c>
      <c r="L665" s="27"/>
      <c r="M665" s="98">
        <v>54363</v>
      </c>
    </row>
    <row r="666" spans="1:13" x14ac:dyDescent="0.25">
      <c r="A666" s="12"/>
      <c r="B666" s="11">
        <v>29156</v>
      </c>
      <c r="E666" s="96">
        <v>31084</v>
      </c>
      <c r="F666" s="96">
        <v>34596</v>
      </c>
      <c r="L666" s="27"/>
      <c r="M666" s="98">
        <v>54364</v>
      </c>
    </row>
    <row r="667" spans="1:13" x14ac:dyDescent="0.25">
      <c r="A667" s="12"/>
      <c r="B667" s="11">
        <v>29157</v>
      </c>
      <c r="E667" s="96">
        <v>30471</v>
      </c>
      <c r="F667" s="96">
        <v>34597</v>
      </c>
      <c r="L667" s="27"/>
      <c r="M667" s="98">
        <v>54365</v>
      </c>
    </row>
    <row r="668" spans="1:13" x14ac:dyDescent="0.25">
      <c r="A668" s="12"/>
      <c r="B668" s="11">
        <v>29158</v>
      </c>
      <c r="E668" s="96">
        <v>28563</v>
      </c>
      <c r="F668" s="96">
        <v>34598</v>
      </c>
      <c r="L668" s="27"/>
      <c r="M668" s="98">
        <v>54366</v>
      </c>
    </row>
    <row r="669" spans="1:13" x14ac:dyDescent="0.25">
      <c r="A669" s="12"/>
      <c r="B669" s="11">
        <v>29159</v>
      </c>
      <c r="E669" s="96">
        <v>29586</v>
      </c>
      <c r="F669" s="96">
        <v>34599</v>
      </c>
      <c r="L669" s="98">
        <v>52543</v>
      </c>
      <c r="M669" s="98">
        <v>54375</v>
      </c>
    </row>
    <row r="670" spans="1:13" x14ac:dyDescent="0.25">
      <c r="A670" s="12"/>
      <c r="B670" s="11">
        <v>29160</v>
      </c>
      <c r="E670" s="96">
        <v>30491</v>
      </c>
      <c r="F670" s="96">
        <v>34601</v>
      </c>
      <c r="L670" s="98">
        <v>52543</v>
      </c>
      <c r="M670" s="98">
        <v>54376</v>
      </c>
    </row>
    <row r="671" spans="1:13" x14ac:dyDescent="0.25">
      <c r="A671" s="12"/>
      <c r="B671" s="11">
        <v>29161</v>
      </c>
      <c r="E671" s="96">
        <v>30151</v>
      </c>
      <c r="F671" s="96">
        <v>34602</v>
      </c>
      <c r="L671" s="98">
        <v>52543</v>
      </c>
      <c r="M671" s="98">
        <v>54377</v>
      </c>
    </row>
    <row r="672" spans="1:13" x14ac:dyDescent="0.25">
      <c r="A672" s="12"/>
      <c r="B672" s="11">
        <v>29163</v>
      </c>
      <c r="E672" s="96">
        <v>30514</v>
      </c>
      <c r="F672" s="96">
        <v>34603</v>
      </c>
      <c r="L672" s="98">
        <v>52543</v>
      </c>
      <c r="M672" s="98">
        <v>54378</v>
      </c>
    </row>
    <row r="673" spans="1:13" x14ac:dyDescent="0.25">
      <c r="A673" s="12"/>
      <c r="B673" s="11">
        <v>29165</v>
      </c>
      <c r="E673" s="96">
        <v>30141</v>
      </c>
      <c r="F673" s="96">
        <v>34613</v>
      </c>
      <c r="L673" s="98">
        <v>52544</v>
      </c>
      <c r="M673" s="98">
        <v>54385</v>
      </c>
    </row>
    <row r="674" spans="1:13" x14ac:dyDescent="0.25">
      <c r="A674" s="12"/>
      <c r="B674" s="11">
        <v>29166</v>
      </c>
      <c r="E674" s="96">
        <v>30304</v>
      </c>
      <c r="F674" s="96">
        <v>34614</v>
      </c>
      <c r="L674" s="98">
        <v>52544</v>
      </c>
      <c r="M674" s="98">
        <v>54386</v>
      </c>
    </row>
    <row r="675" spans="1:13" x14ac:dyDescent="0.25">
      <c r="A675" s="12"/>
      <c r="B675" s="11">
        <v>29167</v>
      </c>
      <c r="E675" s="96">
        <v>31348</v>
      </c>
      <c r="F675" s="96">
        <v>34615</v>
      </c>
      <c r="L675" s="98">
        <v>52544</v>
      </c>
      <c r="M675" s="98">
        <v>54387</v>
      </c>
    </row>
    <row r="676" spans="1:13" x14ac:dyDescent="0.25">
      <c r="A676" s="12"/>
      <c r="B676" s="11">
        <v>29168</v>
      </c>
      <c r="E676" s="96">
        <v>30489</v>
      </c>
      <c r="F676" s="96">
        <v>34616</v>
      </c>
      <c r="L676" s="98">
        <v>52544</v>
      </c>
      <c r="M676" s="98">
        <v>54388</v>
      </c>
    </row>
    <row r="677" spans="1:13" x14ac:dyDescent="0.25">
      <c r="A677" s="12"/>
      <c r="B677" s="11">
        <v>29169</v>
      </c>
      <c r="E677" s="96">
        <v>30481</v>
      </c>
      <c r="F677" s="96">
        <v>34622</v>
      </c>
      <c r="L677" s="27"/>
      <c r="M677" s="98">
        <v>54396</v>
      </c>
    </row>
    <row r="678" spans="1:13" x14ac:dyDescent="0.25">
      <c r="A678" s="12"/>
      <c r="B678" s="11">
        <v>29170</v>
      </c>
      <c r="E678" s="96">
        <v>30721</v>
      </c>
      <c r="F678" s="96">
        <v>34623</v>
      </c>
      <c r="L678" s="27"/>
      <c r="M678" s="98">
        <v>54397</v>
      </c>
    </row>
    <row r="679" spans="1:13" x14ac:dyDescent="0.25">
      <c r="A679" s="12"/>
      <c r="B679" s="11">
        <v>29171</v>
      </c>
      <c r="E679" s="96">
        <v>32902</v>
      </c>
      <c r="F679" s="96">
        <v>34624</v>
      </c>
      <c r="L679" s="27"/>
      <c r="M679" s="98">
        <v>54398</v>
      </c>
    </row>
    <row r="680" spans="1:13" x14ac:dyDescent="0.25">
      <c r="A680" s="12"/>
      <c r="B680" s="11">
        <v>29172</v>
      </c>
      <c r="E680" s="96">
        <v>31072</v>
      </c>
      <c r="F680" s="96">
        <v>34625</v>
      </c>
      <c r="L680" s="27"/>
      <c r="M680" s="98">
        <v>54399</v>
      </c>
    </row>
    <row r="681" spans="1:13" x14ac:dyDescent="0.25">
      <c r="A681" s="12"/>
      <c r="B681" s="11">
        <v>29175</v>
      </c>
      <c r="E681" s="96">
        <v>31074</v>
      </c>
      <c r="F681" s="96">
        <v>34633</v>
      </c>
      <c r="L681" s="27"/>
      <c r="M681" s="98">
        <v>54400</v>
      </c>
    </row>
    <row r="682" spans="1:13" x14ac:dyDescent="0.25">
      <c r="A682" s="12"/>
      <c r="B682" s="11">
        <v>29176</v>
      </c>
      <c r="E682" s="96">
        <v>31617</v>
      </c>
      <c r="F682" s="96">
        <v>34634</v>
      </c>
      <c r="L682" s="27"/>
      <c r="M682" s="98">
        <v>54402</v>
      </c>
    </row>
    <row r="683" spans="1:13" x14ac:dyDescent="0.25">
      <c r="A683" s="12"/>
      <c r="B683" s="11">
        <v>29177</v>
      </c>
      <c r="E683" s="96">
        <v>28555</v>
      </c>
      <c r="F683" s="96">
        <v>34635</v>
      </c>
      <c r="L683" s="27"/>
      <c r="M683" s="98">
        <v>54403</v>
      </c>
    </row>
    <row r="684" spans="1:13" x14ac:dyDescent="0.25">
      <c r="A684" s="12"/>
      <c r="B684" s="11">
        <v>29178</v>
      </c>
      <c r="E684" s="96">
        <v>29584</v>
      </c>
      <c r="F684" s="96">
        <v>34636</v>
      </c>
      <c r="L684" s="27"/>
      <c r="M684" s="98">
        <v>54406</v>
      </c>
    </row>
    <row r="685" spans="1:13" x14ac:dyDescent="0.25">
      <c r="A685" s="12"/>
      <c r="B685" s="11">
        <v>29179</v>
      </c>
      <c r="E685" s="96">
        <v>28565</v>
      </c>
      <c r="F685" s="96">
        <v>34637</v>
      </c>
      <c r="L685" s="27"/>
      <c r="M685" s="98">
        <v>54417</v>
      </c>
    </row>
    <row r="686" spans="1:13" x14ac:dyDescent="0.25">
      <c r="A686" s="12"/>
      <c r="B686" s="11">
        <v>29180</v>
      </c>
      <c r="E686" s="96">
        <v>31620</v>
      </c>
      <c r="F686" s="96">
        <v>34639</v>
      </c>
      <c r="L686" s="27"/>
      <c r="M686" s="98">
        <v>54418</v>
      </c>
    </row>
    <row r="687" spans="1:13" x14ac:dyDescent="0.25">
      <c r="A687" s="12"/>
      <c r="B687" s="11">
        <v>29181</v>
      </c>
      <c r="E687" s="96">
        <v>30798</v>
      </c>
      <c r="F687" s="96">
        <v>34640</v>
      </c>
      <c r="L687" s="27"/>
      <c r="M687" s="98">
        <v>54419</v>
      </c>
    </row>
    <row r="688" spans="1:13" x14ac:dyDescent="0.25">
      <c r="A688" s="12"/>
      <c r="B688" s="11">
        <v>29182</v>
      </c>
      <c r="E688" s="96">
        <v>32220</v>
      </c>
      <c r="F688" s="96">
        <v>34641</v>
      </c>
      <c r="L688" s="27"/>
      <c r="M688" s="98">
        <v>54420</v>
      </c>
    </row>
    <row r="689" spans="1:13" x14ac:dyDescent="0.25">
      <c r="A689" s="12"/>
      <c r="B689" s="11">
        <v>29184</v>
      </c>
      <c r="E689" s="96">
        <v>31615</v>
      </c>
      <c r="F689" s="96">
        <v>34642</v>
      </c>
      <c r="L689" s="27"/>
      <c r="M689" s="98">
        <v>54421</v>
      </c>
    </row>
    <row r="690" spans="1:13" x14ac:dyDescent="0.25">
      <c r="A690" s="12"/>
      <c r="B690" s="11">
        <v>29186</v>
      </c>
      <c r="E690" s="96">
        <v>31613</v>
      </c>
      <c r="F690" s="96">
        <v>34643</v>
      </c>
      <c r="L690" s="27"/>
      <c r="M690" s="98">
        <v>54422</v>
      </c>
    </row>
    <row r="691" spans="1:13" x14ac:dyDescent="0.25">
      <c r="A691" s="12"/>
      <c r="B691" s="11">
        <v>29187</v>
      </c>
      <c r="E691" s="96">
        <v>32450</v>
      </c>
      <c r="F691" s="96">
        <v>34645</v>
      </c>
      <c r="L691" s="27"/>
      <c r="M691" s="98">
        <v>54423</v>
      </c>
    </row>
    <row r="692" spans="1:13" x14ac:dyDescent="0.25">
      <c r="A692" s="12"/>
      <c r="B692" s="11">
        <v>29188</v>
      </c>
      <c r="E692" s="96">
        <v>31990</v>
      </c>
      <c r="F692" s="96">
        <v>34646</v>
      </c>
      <c r="L692" s="27"/>
      <c r="M692" s="98">
        <v>54424</v>
      </c>
    </row>
    <row r="693" spans="1:13" x14ac:dyDescent="0.25">
      <c r="A693" s="12"/>
      <c r="B693" s="11">
        <v>29189</v>
      </c>
      <c r="E693" s="96">
        <v>28366</v>
      </c>
      <c r="F693" s="96">
        <v>34647</v>
      </c>
      <c r="L693" s="98">
        <v>51927</v>
      </c>
      <c r="M693" s="98">
        <v>54428</v>
      </c>
    </row>
    <row r="694" spans="1:13" x14ac:dyDescent="0.25">
      <c r="A694" s="12"/>
      <c r="B694" s="11">
        <v>29191</v>
      </c>
      <c r="E694" s="96">
        <v>30139</v>
      </c>
      <c r="F694" s="96">
        <v>34648</v>
      </c>
      <c r="L694" s="98">
        <v>51927</v>
      </c>
      <c r="M694" s="98">
        <v>54429</v>
      </c>
    </row>
    <row r="695" spans="1:13" x14ac:dyDescent="0.25">
      <c r="A695" s="12"/>
      <c r="B695" s="11">
        <v>29192</v>
      </c>
      <c r="E695" s="96">
        <v>30161</v>
      </c>
      <c r="F695" s="96">
        <v>34651</v>
      </c>
      <c r="L695" s="98">
        <v>51927</v>
      </c>
      <c r="M695" s="98">
        <v>54430</v>
      </c>
    </row>
    <row r="696" spans="1:13" x14ac:dyDescent="0.25">
      <c r="A696" s="12"/>
      <c r="B696" s="11">
        <v>29194</v>
      </c>
      <c r="E696" s="96">
        <v>30316</v>
      </c>
      <c r="F696" s="96">
        <v>34652</v>
      </c>
      <c r="L696" s="98">
        <v>51927</v>
      </c>
      <c r="M696" s="98">
        <v>54431</v>
      </c>
    </row>
    <row r="697" spans="1:13" x14ac:dyDescent="0.25">
      <c r="A697" s="12"/>
      <c r="B697" s="11">
        <v>29195</v>
      </c>
      <c r="E697" s="96">
        <v>30487</v>
      </c>
      <c r="F697" s="96">
        <v>34655</v>
      </c>
      <c r="L697" s="98">
        <v>52551</v>
      </c>
      <c r="M697" s="98">
        <v>54436</v>
      </c>
    </row>
    <row r="698" spans="1:13" x14ac:dyDescent="0.25">
      <c r="A698" s="12"/>
      <c r="B698" s="11">
        <v>29197</v>
      </c>
      <c r="E698" s="96">
        <v>30318</v>
      </c>
      <c r="F698" s="96">
        <v>34656</v>
      </c>
      <c r="L698" s="98">
        <v>52551</v>
      </c>
      <c r="M698" s="98">
        <v>54437</v>
      </c>
    </row>
    <row r="699" spans="1:13" x14ac:dyDescent="0.25">
      <c r="A699" s="12"/>
      <c r="B699" s="11">
        <v>29198</v>
      </c>
      <c r="E699" s="96">
        <v>31361</v>
      </c>
      <c r="F699" s="96">
        <v>34657</v>
      </c>
      <c r="L699" s="98">
        <v>52551</v>
      </c>
      <c r="M699" s="98">
        <v>54438</v>
      </c>
    </row>
    <row r="700" spans="1:13" x14ac:dyDescent="0.25">
      <c r="A700" s="12"/>
      <c r="B700" s="11">
        <v>29199</v>
      </c>
      <c r="E700" s="96">
        <v>31076</v>
      </c>
      <c r="F700" s="96">
        <v>34658</v>
      </c>
      <c r="L700" s="98">
        <v>52551</v>
      </c>
      <c r="M700" s="98">
        <v>54439</v>
      </c>
    </row>
    <row r="701" spans="1:13" x14ac:dyDescent="0.25">
      <c r="A701" s="12"/>
      <c r="B701" s="11">
        <v>29200</v>
      </c>
      <c r="E701" s="96">
        <v>30473</v>
      </c>
      <c r="F701" s="96">
        <v>34659</v>
      </c>
      <c r="L701" s="98">
        <v>52557</v>
      </c>
      <c r="M701" s="98">
        <v>54444</v>
      </c>
    </row>
    <row r="702" spans="1:13" x14ac:dyDescent="0.25">
      <c r="A702" s="12"/>
      <c r="B702" s="11">
        <v>29202</v>
      </c>
      <c r="E702" s="96">
        <v>30300</v>
      </c>
      <c r="F702" s="96">
        <v>34697</v>
      </c>
      <c r="L702" s="98">
        <v>52557</v>
      </c>
      <c r="M702" s="98">
        <v>54445</v>
      </c>
    </row>
    <row r="703" spans="1:13" x14ac:dyDescent="0.25">
      <c r="A703" s="12"/>
      <c r="B703" s="11">
        <v>29204</v>
      </c>
      <c r="E703" s="96">
        <v>30733</v>
      </c>
      <c r="F703" s="96">
        <v>34698</v>
      </c>
      <c r="L703" s="98">
        <v>52557</v>
      </c>
      <c r="M703" s="98">
        <v>54446</v>
      </c>
    </row>
    <row r="704" spans="1:13" x14ac:dyDescent="0.25">
      <c r="A704" s="12"/>
      <c r="B704" s="11">
        <v>29205</v>
      </c>
      <c r="E704" s="96">
        <v>30306</v>
      </c>
      <c r="F704" s="96">
        <v>34699</v>
      </c>
      <c r="L704" s="98">
        <v>52557</v>
      </c>
      <c r="M704" s="98">
        <v>54447</v>
      </c>
    </row>
    <row r="705" spans="1:13" x14ac:dyDescent="0.25">
      <c r="A705" s="12"/>
      <c r="B705" s="11">
        <v>29206</v>
      </c>
      <c r="E705" s="96">
        <v>28586</v>
      </c>
      <c r="F705" s="96">
        <v>34721</v>
      </c>
      <c r="L705" s="98">
        <v>52559</v>
      </c>
      <c r="M705" s="98">
        <v>54472</v>
      </c>
    </row>
    <row r="706" spans="1:13" x14ac:dyDescent="0.25">
      <c r="A706" s="12"/>
      <c r="B706" s="11">
        <v>29207</v>
      </c>
      <c r="E706" s="96">
        <v>32013</v>
      </c>
      <c r="F706" s="96">
        <v>34741</v>
      </c>
      <c r="L706" s="27"/>
      <c r="M706" s="98">
        <v>54479</v>
      </c>
    </row>
    <row r="707" spans="1:13" x14ac:dyDescent="0.25">
      <c r="A707" s="12"/>
      <c r="B707" s="11">
        <v>29208</v>
      </c>
      <c r="E707" s="96">
        <v>34143</v>
      </c>
      <c r="F707" s="96">
        <v>34760</v>
      </c>
      <c r="L707" s="27"/>
      <c r="M707" s="98">
        <v>54480</v>
      </c>
    </row>
    <row r="708" spans="1:13" x14ac:dyDescent="0.25">
      <c r="A708" s="12"/>
      <c r="B708" s="11">
        <v>29209</v>
      </c>
      <c r="E708" s="96">
        <v>34139</v>
      </c>
      <c r="F708" s="96">
        <v>34761</v>
      </c>
      <c r="L708" s="27"/>
      <c r="M708" s="98">
        <v>54481</v>
      </c>
    </row>
    <row r="709" spans="1:13" x14ac:dyDescent="0.25">
      <c r="A709" s="12"/>
      <c r="B709" s="11">
        <v>29210</v>
      </c>
      <c r="E709" s="96">
        <v>33219</v>
      </c>
      <c r="F709" s="96">
        <v>34762</v>
      </c>
      <c r="L709" s="27"/>
      <c r="M709" s="98">
        <v>54482</v>
      </c>
    </row>
    <row r="710" spans="1:13" x14ac:dyDescent="0.25">
      <c r="A710" s="12"/>
      <c r="B710" s="11">
        <v>29211</v>
      </c>
      <c r="E710" s="96">
        <v>31626</v>
      </c>
      <c r="F710" s="96">
        <v>34763</v>
      </c>
      <c r="L710" s="27"/>
      <c r="M710" s="98">
        <v>54483</v>
      </c>
    </row>
    <row r="711" spans="1:13" x14ac:dyDescent="0.25">
      <c r="A711" s="12"/>
      <c r="B711" s="11">
        <v>29212</v>
      </c>
      <c r="E711" s="96">
        <v>30147</v>
      </c>
      <c r="F711" s="96">
        <v>34771</v>
      </c>
      <c r="L711" s="27"/>
      <c r="M711" s="98">
        <v>54484</v>
      </c>
    </row>
    <row r="712" spans="1:13" x14ac:dyDescent="0.25">
      <c r="A712" s="12"/>
      <c r="B712" s="11">
        <v>29213</v>
      </c>
      <c r="E712" s="96">
        <v>34457</v>
      </c>
      <c r="F712" s="96">
        <v>34805</v>
      </c>
      <c r="L712" s="27"/>
      <c r="M712" s="98">
        <v>54485</v>
      </c>
    </row>
    <row r="713" spans="1:13" x14ac:dyDescent="0.25">
      <c r="A713" s="12"/>
      <c r="B713" s="11">
        <v>29214</v>
      </c>
      <c r="E713" s="96">
        <v>34404</v>
      </c>
      <c r="F713" s="96">
        <v>34807</v>
      </c>
      <c r="L713" s="27"/>
      <c r="M713" s="98">
        <v>54486</v>
      </c>
    </row>
    <row r="714" spans="1:13" x14ac:dyDescent="0.25">
      <c r="A714" s="12"/>
      <c r="B714" s="11">
        <v>29215</v>
      </c>
      <c r="E714" s="96">
        <v>32610</v>
      </c>
      <c r="F714" s="96">
        <v>34822</v>
      </c>
      <c r="L714" s="27"/>
      <c r="M714" s="98">
        <v>54487</v>
      </c>
    </row>
    <row r="715" spans="1:13" x14ac:dyDescent="0.25">
      <c r="A715" s="12"/>
      <c r="B715" s="11">
        <v>29216</v>
      </c>
      <c r="E715" s="96">
        <v>34409</v>
      </c>
      <c r="F715" s="96">
        <v>34832</v>
      </c>
      <c r="L715" s="27"/>
      <c r="M715" s="98">
        <v>54489</v>
      </c>
    </row>
    <row r="716" spans="1:13" x14ac:dyDescent="0.25">
      <c r="A716" s="12"/>
      <c r="B716" s="11">
        <v>29217</v>
      </c>
      <c r="E716" s="96">
        <v>30529</v>
      </c>
      <c r="F716" s="96">
        <v>34833</v>
      </c>
      <c r="L716" s="27"/>
      <c r="M716" s="98">
        <v>54490</v>
      </c>
    </row>
    <row r="717" spans="1:13" x14ac:dyDescent="0.25">
      <c r="A717" s="12"/>
      <c r="B717" s="11">
        <v>29218</v>
      </c>
      <c r="E717" s="96">
        <v>27475</v>
      </c>
      <c r="F717" s="96">
        <v>34834</v>
      </c>
      <c r="L717" s="27"/>
      <c r="M717" s="98">
        <v>54492</v>
      </c>
    </row>
    <row r="718" spans="1:13" x14ac:dyDescent="0.25">
      <c r="A718" s="12"/>
      <c r="B718" s="11">
        <v>29219</v>
      </c>
      <c r="E718" s="96">
        <v>27535</v>
      </c>
      <c r="F718" s="96">
        <v>34837</v>
      </c>
      <c r="L718" s="27"/>
      <c r="M718" s="98">
        <v>54493</v>
      </c>
    </row>
    <row r="719" spans="1:13" x14ac:dyDescent="0.25">
      <c r="A719" s="12"/>
      <c r="B719" s="11">
        <v>29220</v>
      </c>
      <c r="E719" s="96">
        <v>27536</v>
      </c>
      <c r="F719" s="96">
        <v>34852</v>
      </c>
      <c r="L719" s="27"/>
      <c r="M719" s="98">
        <v>54494</v>
      </c>
    </row>
    <row r="720" spans="1:13" x14ac:dyDescent="0.25">
      <c r="A720" s="12"/>
      <c r="B720" s="11">
        <v>29221</v>
      </c>
      <c r="E720" s="96">
        <v>30524</v>
      </c>
      <c r="F720" s="96">
        <v>34855</v>
      </c>
      <c r="L720" s="27"/>
      <c r="M720" s="98">
        <v>54495</v>
      </c>
    </row>
    <row r="721" spans="1:13" x14ac:dyDescent="0.25">
      <c r="A721" s="12"/>
      <c r="B721" s="11">
        <v>29222</v>
      </c>
      <c r="E721" s="96">
        <v>30256</v>
      </c>
      <c r="F721" s="96">
        <v>34856</v>
      </c>
      <c r="L721" s="27"/>
      <c r="M721" s="98">
        <v>54496</v>
      </c>
    </row>
    <row r="722" spans="1:13" x14ac:dyDescent="0.25">
      <c r="A722" s="12"/>
      <c r="B722" s="11">
        <v>29223</v>
      </c>
      <c r="E722" s="96">
        <v>32562</v>
      </c>
      <c r="F722" s="96">
        <v>34857</v>
      </c>
      <c r="L722" s="27"/>
      <c r="M722" s="98">
        <v>54497</v>
      </c>
    </row>
    <row r="723" spans="1:13" x14ac:dyDescent="0.25">
      <c r="A723" s="12"/>
      <c r="B723" s="11">
        <v>29224</v>
      </c>
      <c r="E723" s="96">
        <v>34480</v>
      </c>
      <c r="F723" s="96">
        <v>34859</v>
      </c>
      <c r="L723" s="27"/>
      <c r="M723" s="98">
        <v>54498</v>
      </c>
    </row>
    <row r="724" spans="1:13" x14ac:dyDescent="0.25">
      <c r="A724" s="12"/>
      <c r="B724" s="11">
        <v>29227</v>
      </c>
      <c r="E724" s="96">
        <v>30817</v>
      </c>
      <c r="F724" s="96">
        <v>34861</v>
      </c>
      <c r="L724" s="27"/>
      <c r="M724" s="98">
        <v>54500</v>
      </c>
    </row>
    <row r="725" spans="1:13" x14ac:dyDescent="0.25">
      <c r="A725" s="12"/>
      <c r="B725" s="11">
        <v>29228</v>
      </c>
      <c r="E725" s="96">
        <v>27481</v>
      </c>
      <c r="F725" s="96">
        <v>34862</v>
      </c>
      <c r="L725" s="27"/>
      <c r="M725" s="98">
        <v>54501</v>
      </c>
    </row>
    <row r="726" spans="1:13" x14ac:dyDescent="0.25">
      <c r="A726" s="12"/>
      <c r="B726" s="11">
        <v>29229</v>
      </c>
      <c r="E726" s="96">
        <v>27485</v>
      </c>
      <c r="F726" s="96">
        <v>34863</v>
      </c>
      <c r="L726" s="27"/>
      <c r="M726" s="98">
        <v>54502</v>
      </c>
    </row>
    <row r="727" spans="1:13" x14ac:dyDescent="0.25">
      <c r="A727" s="12"/>
      <c r="B727" s="11">
        <v>29230</v>
      </c>
      <c r="E727" s="96">
        <v>31144</v>
      </c>
      <c r="F727" s="96">
        <v>34864</v>
      </c>
      <c r="L727" s="27"/>
      <c r="M727" s="98">
        <v>54503</v>
      </c>
    </row>
    <row r="728" spans="1:13" x14ac:dyDescent="0.25">
      <c r="A728" s="12"/>
      <c r="B728" s="11">
        <v>29231</v>
      </c>
      <c r="E728" s="96">
        <v>31399</v>
      </c>
      <c r="F728" s="96">
        <v>34865</v>
      </c>
      <c r="L728" s="27"/>
      <c r="M728" s="98">
        <v>54504</v>
      </c>
    </row>
    <row r="729" spans="1:13" x14ac:dyDescent="0.25">
      <c r="A729" s="12"/>
      <c r="B729" s="11">
        <v>29232</v>
      </c>
      <c r="E729" s="96">
        <v>34170</v>
      </c>
      <c r="F729" s="96">
        <v>34869</v>
      </c>
      <c r="L729" s="27"/>
      <c r="M729" s="98">
        <v>54505</v>
      </c>
    </row>
    <row r="730" spans="1:13" x14ac:dyDescent="0.25">
      <c r="A730" s="12"/>
      <c r="B730" s="11">
        <v>29234</v>
      </c>
      <c r="E730" s="96">
        <v>27532</v>
      </c>
      <c r="F730" s="96">
        <v>34887</v>
      </c>
      <c r="L730" s="27"/>
      <c r="M730" s="98">
        <v>54507</v>
      </c>
    </row>
    <row r="731" spans="1:13" x14ac:dyDescent="0.25">
      <c r="A731" s="12"/>
      <c r="B731" s="11">
        <v>29235</v>
      </c>
      <c r="E731" s="96">
        <v>30273</v>
      </c>
      <c r="F731" s="96">
        <v>34888</v>
      </c>
      <c r="L731" s="27"/>
      <c r="M731" s="98">
        <v>54509</v>
      </c>
    </row>
    <row r="732" spans="1:13" x14ac:dyDescent="0.25">
      <c r="A732" s="12"/>
      <c r="B732" s="11">
        <v>29236</v>
      </c>
      <c r="E732" s="96">
        <v>27537</v>
      </c>
      <c r="F732" s="96">
        <v>34891</v>
      </c>
      <c r="L732" s="27"/>
      <c r="M732" s="98">
        <v>54510</v>
      </c>
    </row>
    <row r="733" spans="1:13" x14ac:dyDescent="0.25">
      <c r="A733" s="12"/>
      <c r="B733" s="11">
        <v>29237</v>
      </c>
      <c r="E733" s="96">
        <v>27512</v>
      </c>
      <c r="F733" s="96">
        <v>34892</v>
      </c>
      <c r="L733" s="27"/>
      <c r="M733" s="98">
        <v>54511</v>
      </c>
    </row>
    <row r="734" spans="1:13" x14ac:dyDescent="0.25">
      <c r="A734" s="12"/>
      <c r="B734" s="11">
        <v>29239</v>
      </c>
      <c r="E734" s="96">
        <v>34483</v>
      </c>
      <c r="F734" s="96">
        <v>34912</v>
      </c>
      <c r="L734" s="27"/>
      <c r="M734" s="98">
        <v>54515</v>
      </c>
    </row>
    <row r="735" spans="1:13" x14ac:dyDescent="0.25">
      <c r="A735" s="12"/>
      <c r="B735" s="11">
        <v>29240</v>
      </c>
      <c r="E735" s="96">
        <v>32614</v>
      </c>
      <c r="F735" s="96">
        <v>34914</v>
      </c>
      <c r="L735" s="27"/>
      <c r="M735" s="98">
        <v>54516</v>
      </c>
    </row>
    <row r="736" spans="1:13" x14ac:dyDescent="0.25">
      <c r="A736" s="12"/>
      <c r="B736" s="11">
        <v>29241</v>
      </c>
      <c r="E736" s="96">
        <v>32678</v>
      </c>
      <c r="F736" s="96">
        <v>34924</v>
      </c>
      <c r="L736" s="98">
        <v>47081</v>
      </c>
      <c r="M736" s="98">
        <v>54517</v>
      </c>
    </row>
    <row r="737" spans="1:13" x14ac:dyDescent="0.25">
      <c r="A737" s="12"/>
      <c r="B737" s="11">
        <v>29242</v>
      </c>
      <c r="E737" s="96">
        <v>27527</v>
      </c>
      <c r="F737" s="96">
        <v>34938</v>
      </c>
      <c r="L737" s="98">
        <v>52903</v>
      </c>
      <c r="M737" s="98">
        <v>54536</v>
      </c>
    </row>
    <row r="738" spans="1:13" x14ac:dyDescent="0.25">
      <c r="A738" s="12"/>
      <c r="B738" s="11">
        <v>29243</v>
      </c>
      <c r="E738" s="96">
        <v>32252</v>
      </c>
      <c r="F738" s="96">
        <v>34942</v>
      </c>
      <c r="L738" s="27"/>
      <c r="M738" s="98">
        <v>54542</v>
      </c>
    </row>
    <row r="739" spans="1:13" x14ac:dyDescent="0.25">
      <c r="A739" s="12"/>
      <c r="B739" s="11">
        <v>29244</v>
      </c>
      <c r="E739" s="96">
        <v>34511</v>
      </c>
      <c r="F739" s="96">
        <v>34943</v>
      </c>
      <c r="L739" s="27"/>
      <c r="M739" s="98">
        <v>54543</v>
      </c>
    </row>
    <row r="740" spans="1:13" x14ac:dyDescent="0.25">
      <c r="A740" s="12"/>
      <c r="B740" s="11">
        <v>29245</v>
      </c>
      <c r="E740" s="96">
        <v>34368</v>
      </c>
      <c r="F740" s="96">
        <v>34944</v>
      </c>
      <c r="L740" s="27"/>
      <c r="M740" s="98">
        <v>54544</v>
      </c>
    </row>
    <row r="741" spans="1:13" x14ac:dyDescent="0.25">
      <c r="A741" s="12"/>
      <c r="B741" s="11">
        <v>29246</v>
      </c>
      <c r="E741" s="96">
        <v>32679</v>
      </c>
      <c r="F741" s="96">
        <v>34953</v>
      </c>
      <c r="L741" s="27"/>
      <c r="M741" s="98">
        <v>54545</v>
      </c>
    </row>
    <row r="742" spans="1:13" x14ac:dyDescent="0.25">
      <c r="A742" s="12"/>
      <c r="B742" s="11">
        <v>29248</v>
      </c>
      <c r="E742" s="96">
        <v>32738</v>
      </c>
      <c r="F742" s="96">
        <v>34960</v>
      </c>
      <c r="L742" s="27"/>
      <c r="M742" s="98">
        <v>54547</v>
      </c>
    </row>
    <row r="743" spans="1:13" x14ac:dyDescent="0.25">
      <c r="A743" s="12"/>
      <c r="B743" s="11">
        <v>29249</v>
      </c>
      <c r="E743" s="96">
        <v>32627</v>
      </c>
      <c r="F743" s="96">
        <v>34961</v>
      </c>
      <c r="L743" s="27"/>
      <c r="M743" s="98">
        <v>54548</v>
      </c>
    </row>
    <row r="744" spans="1:13" x14ac:dyDescent="0.25">
      <c r="A744" s="12"/>
      <c r="B744" s="11">
        <v>29251</v>
      </c>
      <c r="E744" s="96">
        <v>32668</v>
      </c>
      <c r="F744" s="96">
        <v>34966</v>
      </c>
      <c r="L744" s="27"/>
      <c r="M744" s="98">
        <v>54549</v>
      </c>
    </row>
    <row r="745" spans="1:13" x14ac:dyDescent="0.25">
      <c r="A745" s="12"/>
      <c r="B745" s="11">
        <v>29252</v>
      </c>
      <c r="E745" s="96">
        <v>32707</v>
      </c>
      <c r="F745" s="96">
        <v>34974</v>
      </c>
      <c r="L745" s="27"/>
      <c r="M745" s="98">
        <v>54552</v>
      </c>
    </row>
    <row r="746" spans="1:13" x14ac:dyDescent="0.25">
      <c r="A746" s="12"/>
      <c r="B746" s="11">
        <v>29254</v>
      </c>
      <c r="E746" s="96">
        <v>32640</v>
      </c>
      <c r="F746" s="96">
        <v>34975</v>
      </c>
      <c r="L746" s="27"/>
      <c r="M746" s="98">
        <v>54553</v>
      </c>
    </row>
    <row r="747" spans="1:13" x14ac:dyDescent="0.25">
      <c r="A747" s="12"/>
      <c r="B747" s="11">
        <v>29255</v>
      </c>
      <c r="E747" s="96">
        <v>34492</v>
      </c>
      <c r="F747" s="96">
        <v>34976</v>
      </c>
      <c r="L747" s="27"/>
      <c r="M747" s="98">
        <v>54554</v>
      </c>
    </row>
    <row r="748" spans="1:13" x14ac:dyDescent="0.25">
      <c r="A748" s="12"/>
      <c r="B748" s="11">
        <v>29256</v>
      </c>
      <c r="E748" s="96">
        <v>32943</v>
      </c>
      <c r="F748" s="96">
        <v>34977</v>
      </c>
      <c r="L748" s="27"/>
      <c r="M748" s="98">
        <v>54555</v>
      </c>
    </row>
    <row r="749" spans="1:13" x14ac:dyDescent="0.25">
      <c r="A749" s="12"/>
      <c r="B749" s="11">
        <v>29258</v>
      </c>
      <c r="E749" s="96">
        <v>32018</v>
      </c>
      <c r="F749" s="96">
        <v>34979</v>
      </c>
      <c r="L749" s="27"/>
      <c r="M749" s="98">
        <v>54556</v>
      </c>
    </row>
    <row r="750" spans="1:13" x14ac:dyDescent="0.25">
      <c r="A750" s="12"/>
      <c r="B750" s="11">
        <v>29259</v>
      </c>
      <c r="E750" s="96">
        <v>33836</v>
      </c>
      <c r="F750" s="96">
        <v>34980</v>
      </c>
      <c r="L750" s="27"/>
      <c r="M750" s="98">
        <v>54559</v>
      </c>
    </row>
    <row r="751" spans="1:13" x14ac:dyDescent="0.25">
      <c r="A751" s="12"/>
      <c r="B751" s="11">
        <v>29261</v>
      </c>
      <c r="E751" s="96">
        <v>34123</v>
      </c>
      <c r="F751" s="96">
        <v>34981</v>
      </c>
      <c r="L751" s="27"/>
      <c r="M751" s="98">
        <v>54561</v>
      </c>
    </row>
    <row r="752" spans="1:13" x14ac:dyDescent="0.25">
      <c r="A752" s="12"/>
      <c r="B752" s="11">
        <v>29263</v>
      </c>
      <c r="E752" s="96">
        <v>34125</v>
      </c>
      <c r="F752" s="96">
        <v>34982</v>
      </c>
      <c r="L752" s="27"/>
      <c r="M752" s="98">
        <v>54562</v>
      </c>
    </row>
    <row r="753" spans="1:13" x14ac:dyDescent="0.25">
      <c r="A753" s="12"/>
      <c r="B753" s="11">
        <v>29265</v>
      </c>
      <c r="E753" s="96">
        <v>34117</v>
      </c>
      <c r="F753" s="96">
        <v>34983</v>
      </c>
      <c r="L753" s="98">
        <v>23903</v>
      </c>
      <c r="M753" s="98">
        <v>54563</v>
      </c>
    </row>
    <row r="754" spans="1:13" x14ac:dyDescent="0.25">
      <c r="A754" s="12"/>
      <c r="B754" s="11">
        <v>29266</v>
      </c>
      <c r="E754" s="96">
        <v>34129</v>
      </c>
      <c r="F754" s="96">
        <v>34992</v>
      </c>
      <c r="L754" s="27"/>
      <c r="M754" s="98">
        <v>54564</v>
      </c>
    </row>
    <row r="755" spans="1:13" x14ac:dyDescent="0.25">
      <c r="A755" s="12"/>
      <c r="B755" s="11">
        <v>29267</v>
      </c>
      <c r="E755" s="96">
        <v>34131</v>
      </c>
      <c r="F755" s="96">
        <v>34993</v>
      </c>
      <c r="L755" s="27"/>
      <c r="M755" s="98">
        <v>54565</v>
      </c>
    </row>
    <row r="756" spans="1:13" x14ac:dyDescent="0.25">
      <c r="A756" s="12"/>
      <c r="B756" s="11">
        <v>29268</v>
      </c>
      <c r="E756" s="96">
        <v>33842</v>
      </c>
      <c r="F756" s="96">
        <v>34995</v>
      </c>
      <c r="L756" s="27"/>
      <c r="M756" s="98">
        <v>54566</v>
      </c>
    </row>
    <row r="757" spans="1:13" x14ac:dyDescent="0.25">
      <c r="A757" s="12"/>
      <c r="B757" s="11">
        <v>29270</v>
      </c>
      <c r="E757" s="96">
        <v>32239</v>
      </c>
      <c r="F757" s="96">
        <v>34996</v>
      </c>
      <c r="L757" s="27"/>
      <c r="M757" s="98">
        <v>54567</v>
      </c>
    </row>
    <row r="758" spans="1:13" x14ac:dyDescent="0.25">
      <c r="A758" s="12"/>
      <c r="B758" s="11">
        <v>29271</v>
      </c>
      <c r="E758" s="96">
        <v>27520</v>
      </c>
      <c r="F758" s="96">
        <v>34997</v>
      </c>
      <c r="L758" s="27"/>
      <c r="M758" s="98">
        <v>54571</v>
      </c>
    </row>
    <row r="759" spans="1:13" x14ac:dyDescent="0.25">
      <c r="A759" s="12"/>
      <c r="B759" s="11">
        <v>29272</v>
      </c>
      <c r="E759" s="96">
        <v>32055</v>
      </c>
      <c r="F759" s="96">
        <v>34998</v>
      </c>
      <c r="L759" s="27"/>
      <c r="M759" s="98">
        <v>54573</v>
      </c>
    </row>
    <row r="760" spans="1:13" x14ac:dyDescent="0.25">
      <c r="A760" s="12"/>
      <c r="B760" s="11">
        <v>29273</v>
      </c>
      <c r="E760" s="96">
        <v>32932</v>
      </c>
      <c r="F760" s="96">
        <v>34999</v>
      </c>
      <c r="L760" s="27"/>
      <c r="M760" s="98">
        <v>54574</v>
      </c>
    </row>
    <row r="761" spans="1:13" x14ac:dyDescent="0.25">
      <c r="A761" s="12"/>
      <c r="B761" s="11">
        <v>29274</v>
      </c>
      <c r="E761" s="96">
        <v>34506</v>
      </c>
      <c r="F761" s="96">
        <v>35000</v>
      </c>
      <c r="L761" s="27"/>
      <c r="M761" s="98">
        <v>54575</v>
      </c>
    </row>
    <row r="762" spans="1:13" x14ac:dyDescent="0.25">
      <c r="A762" s="12"/>
      <c r="B762" s="11">
        <v>29275</v>
      </c>
      <c r="E762" s="96">
        <v>34186</v>
      </c>
      <c r="F762" s="96">
        <v>35001</v>
      </c>
      <c r="L762" s="27"/>
      <c r="M762" s="98">
        <v>54579</v>
      </c>
    </row>
    <row r="763" spans="1:13" x14ac:dyDescent="0.25">
      <c r="A763" s="12"/>
      <c r="B763" s="11">
        <v>29276</v>
      </c>
      <c r="E763" s="96">
        <v>27499</v>
      </c>
      <c r="F763" s="96">
        <v>35003</v>
      </c>
      <c r="L763" s="27"/>
      <c r="M763" s="98">
        <v>54583</v>
      </c>
    </row>
    <row r="764" spans="1:13" x14ac:dyDescent="0.25">
      <c r="A764" s="12"/>
      <c r="B764" s="11">
        <v>29277</v>
      </c>
      <c r="E764" s="96">
        <v>32715</v>
      </c>
      <c r="F764" s="96">
        <v>35004</v>
      </c>
      <c r="L764" s="27"/>
      <c r="M764" s="98">
        <v>54589</v>
      </c>
    </row>
    <row r="765" spans="1:13" x14ac:dyDescent="0.25">
      <c r="A765" s="12"/>
      <c r="B765" s="11">
        <v>29278</v>
      </c>
      <c r="E765" s="96">
        <v>32050</v>
      </c>
      <c r="F765" s="96">
        <v>35006</v>
      </c>
      <c r="L765" s="27"/>
      <c r="M765" s="98">
        <v>54590</v>
      </c>
    </row>
    <row r="766" spans="1:13" x14ac:dyDescent="0.25">
      <c r="A766" s="12"/>
      <c r="B766" s="11">
        <v>29279</v>
      </c>
      <c r="E766" s="96">
        <v>32767</v>
      </c>
      <c r="F766" s="96">
        <v>35007</v>
      </c>
      <c r="L766" s="27"/>
      <c r="M766" s="98">
        <v>54591</v>
      </c>
    </row>
    <row r="767" spans="1:13" x14ac:dyDescent="0.25">
      <c r="A767" s="12"/>
      <c r="B767" s="11">
        <v>29280</v>
      </c>
      <c r="E767" s="96">
        <v>33656</v>
      </c>
      <c r="F767" s="96">
        <v>35009</v>
      </c>
      <c r="L767" s="27"/>
      <c r="M767" s="98">
        <v>54592</v>
      </c>
    </row>
    <row r="768" spans="1:13" x14ac:dyDescent="0.25">
      <c r="A768" s="12"/>
      <c r="B768" s="11">
        <v>29288</v>
      </c>
      <c r="E768" s="96">
        <v>27540</v>
      </c>
      <c r="F768" s="96">
        <v>35010</v>
      </c>
      <c r="L768" s="27"/>
      <c r="M768" s="98">
        <v>54594</v>
      </c>
    </row>
    <row r="769" spans="1:13" x14ac:dyDescent="0.25">
      <c r="A769" s="12"/>
      <c r="B769" s="11">
        <v>29289</v>
      </c>
      <c r="E769" s="96">
        <v>33083</v>
      </c>
      <c r="F769" s="96">
        <v>35011</v>
      </c>
      <c r="L769" s="27"/>
      <c r="M769" s="98">
        <v>54595</v>
      </c>
    </row>
    <row r="770" spans="1:13" x14ac:dyDescent="0.25">
      <c r="A770" s="12"/>
      <c r="B770" s="11">
        <v>29290</v>
      </c>
      <c r="E770" s="96">
        <v>27487</v>
      </c>
      <c r="F770" s="96">
        <v>35013</v>
      </c>
      <c r="L770" s="27"/>
      <c r="M770" s="98">
        <v>54596</v>
      </c>
    </row>
    <row r="771" spans="1:13" x14ac:dyDescent="0.25">
      <c r="A771" s="12"/>
      <c r="B771" s="11">
        <v>29292</v>
      </c>
      <c r="E771" s="96">
        <v>32755</v>
      </c>
      <c r="F771" s="96">
        <v>35014</v>
      </c>
      <c r="L771" s="27"/>
      <c r="M771" s="98">
        <v>54597</v>
      </c>
    </row>
    <row r="772" spans="1:13" x14ac:dyDescent="0.25">
      <c r="A772" s="12"/>
      <c r="B772" s="11">
        <v>29293</v>
      </c>
      <c r="E772" s="96">
        <v>32567</v>
      </c>
      <c r="F772" s="96">
        <v>35015</v>
      </c>
      <c r="L772" s="27"/>
      <c r="M772" s="98">
        <v>54598</v>
      </c>
    </row>
    <row r="773" spans="1:13" x14ac:dyDescent="0.25">
      <c r="A773" s="12"/>
      <c r="B773" s="11">
        <v>29294</v>
      </c>
      <c r="E773" s="96">
        <v>32674</v>
      </c>
      <c r="F773" s="96">
        <v>35016</v>
      </c>
      <c r="L773" s="27"/>
      <c r="M773" s="98">
        <v>54602</v>
      </c>
    </row>
    <row r="774" spans="1:13" x14ac:dyDescent="0.25">
      <c r="A774" s="12"/>
      <c r="B774" s="11">
        <v>29296</v>
      </c>
      <c r="E774" s="96">
        <v>32675</v>
      </c>
      <c r="F774" s="96">
        <v>35017</v>
      </c>
      <c r="L774" s="27"/>
      <c r="M774" s="98">
        <v>54610</v>
      </c>
    </row>
    <row r="775" spans="1:13" x14ac:dyDescent="0.25">
      <c r="A775" s="12"/>
      <c r="B775" s="11">
        <v>29297</v>
      </c>
      <c r="E775" s="96">
        <v>32739</v>
      </c>
      <c r="F775" s="96">
        <v>35021</v>
      </c>
      <c r="L775" s="27"/>
      <c r="M775" s="98">
        <v>54611</v>
      </c>
    </row>
    <row r="776" spans="1:13" x14ac:dyDescent="0.25">
      <c r="A776" s="12"/>
      <c r="B776" s="11">
        <v>29298</v>
      </c>
      <c r="E776" s="96">
        <v>34495</v>
      </c>
      <c r="F776" s="96">
        <v>35022</v>
      </c>
      <c r="L776" s="27"/>
      <c r="M776" s="98">
        <v>54612</v>
      </c>
    </row>
    <row r="777" spans="1:13" x14ac:dyDescent="0.25">
      <c r="A777" s="12"/>
      <c r="B777" s="11">
        <v>29299</v>
      </c>
      <c r="E777" s="96">
        <v>33779</v>
      </c>
      <c r="F777" s="96">
        <v>35024</v>
      </c>
      <c r="L777" s="27"/>
      <c r="M777" s="98">
        <v>54613</v>
      </c>
    </row>
    <row r="778" spans="1:13" x14ac:dyDescent="0.25">
      <c r="A778" s="12"/>
      <c r="B778" s="11">
        <v>29300</v>
      </c>
      <c r="E778" s="96">
        <v>33599</v>
      </c>
      <c r="F778" s="96">
        <v>35025</v>
      </c>
      <c r="L778" s="27"/>
      <c r="M778" s="98">
        <v>54629</v>
      </c>
    </row>
    <row r="779" spans="1:13" x14ac:dyDescent="0.25">
      <c r="A779" s="12"/>
      <c r="B779" s="11">
        <v>29301</v>
      </c>
      <c r="E779" s="96">
        <v>34245</v>
      </c>
      <c r="F779" s="96">
        <v>35026</v>
      </c>
      <c r="L779" s="27"/>
      <c r="M779" s="98">
        <v>54630</v>
      </c>
    </row>
    <row r="780" spans="1:13" x14ac:dyDescent="0.25">
      <c r="A780" s="12"/>
      <c r="B780" s="11">
        <v>29302</v>
      </c>
      <c r="E780" s="96">
        <v>33389</v>
      </c>
      <c r="F780" s="96">
        <v>35028</v>
      </c>
      <c r="L780" s="27"/>
      <c r="M780" s="98">
        <v>54631</v>
      </c>
    </row>
    <row r="781" spans="1:13" x14ac:dyDescent="0.25">
      <c r="A781" s="12"/>
      <c r="B781" s="11">
        <v>29303</v>
      </c>
      <c r="E781" s="96">
        <v>33385</v>
      </c>
      <c r="F781" s="96">
        <v>35029</v>
      </c>
      <c r="L781" s="27"/>
      <c r="M781" s="98">
        <v>54632</v>
      </c>
    </row>
    <row r="782" spans="1:13" x14ac:dyDescent="0.25">
      <c r="A782" s="12"/>
      <c r="B782" s="11">
        <v>29304</v>
      </c>
      <c r="E782" s="96">
        <v>32730</v>
      </c>
      <c r="F782" s="96">
        <v>35032</v>
      </c>
      <c r="L782" s="27"/>
      <c r="M782" s="98">
        <v>54633</v>
      </c>
    </row>
    <row r="783" spans="1:13" x14ac:dyDescent="0.25">
      <c r="A783" s="12"/>
      <c r="B783" s="11">
        <v>29305</v>
      </c>
      <c r="E783" s="96">
        <v>32702</v>
      </c>
      <c r="F783" s="96">
        <v>35033</v>
      </c>
      <c r="L783" s="27"/>
      <c r="M783" s="98">
        <v>54634</v>
      </c>
    </row>
    <row r="784" spans="1:13" x14ac:dyDescent="0.25">
      <c r="A784" s="12"/>
      <c r="B784" s="11">
        <v>29315</v>
      </c>
      <c r="E784" s="96">
        <v>32673</v>
      </c>
      <c r="F784" s="96">
        <v>35035</v>
      </c>
      <c r="L784" s="27"/>
      <c r="M784" s="98">
        <v>54635</v>
      </c>
    </row>
    <row r="785" spans="1:13" x14ac:dyDescent="0.25">
      <c r="A785" s="12"/>
      <c r="B785" s="11">
        <v>29316</v>
      </c>
      <c r="E785" s="96">
        <v>32710</v>
      </c>
      <c r="F785" s="96">
        <v>35036</v>
      </c>
      <c r="L785" s="27"/>
      <c r="M785" s="98">
        <v>54636</v>
      </c>
    </row>
    <row r="786" spans="1:13" x14ac:dyDescent="0.25">
      <c r="A786" s="12"/>
      <c r="B786" s="11">
        <v>29317</v>
      </c>
      <c r="E786" s="96">
        <v>27529</v>
      </c>
      <c r="F786" s="96">
        <v>35038</v>
      </c>
      <c r="L786" s="27"/>
      <c r="M786" s="98">
        <v>54639</v>
      </c>
    </row>
    <row r="787" spans="1:13" x14ac:dyDescent="0.25">
      <c r="A787" s="12"/>
      <c r="B787" s="11">
        <v>29318</v>
      </c>
      <c r="E787" s="96">
        <v>27549</v>
      </c>
      <c r="F787" s="96">
        <v>35041</v>
      </c>
      <c r="L787" s="27"/>
      <c r="M787" s="98">
        <v>54641</v>
      </c>
    </row>
    <row r="788" spans="1:13" x14ac:dyDescent="0.25">
      <c r="A788" s="12"/>
      <c r="B788" s="11">
        <v>29319</v>
      </c>
      <c r="E788" s="96">
        <v>27513</v>
      </c>
      <c r="F788" s="96">
        <v>35044</v>
      </c>
      <c r="L788" s="27"/>
      <c r="M788" s="98">
        <v>54643</v>
      </c>
    </row>
    <row r="789" spans="1:13" x14ac:dyDescent="0.25">
      <c r="A789" s="12"/>
      <c r="B789" s="11">
        <v>29320</v>
      </c>
      <c r="E789" s="96">
        <v>34610</v>
      </c>
      <c r="F789" s="96">
        <v>35045</v>
      </c>
      <c r="L789" s="27"/>
      <c r="M789" s="98">
        <v>54644</v>
      </c>
    </row>
    <row r="790" spans="1:13" x14ac:dyDescent="0.25">
      <c r="A790" s="12"/>
      <c r="B790" s="11">
        <v>29321</v>
      </c>
      <c r="E790" s="96">
        <v>33654</v>
      </c>
      <c r="F790" s="96">
        <v>35047</v>
      </c>
      <c r="L790" s="27"/>
      <c r="M790" s="98">
        <v>54645</v>
      </c>
    </row>
    <row r="791" spans="1:13" x14ac:dyDescent="0.25">
      <c r="A791" s="12"/>
      <c r="B791" s="11">
        <v>29322</v>
      </c>
      <c r="E791" s="96">
        <v>34606</v>
      </c>
      <c r="F791" s="96">
        <v>35048</v>
      </c>
      <c r="L791" s="27"/>
      <c r="M791" s="98">
        <v>54646</v>
      </c>
    </row>
    <row r="792" spans="1:13" x14ac:dyDescent="0.25">
      <c r="A792" s="12"/>
      <c r="B792" s="11">
        <v>29324</v>
      </c>
      <c r="E792" s="96">
        <v>32628</v>
      </c>
      <c r="F792" s="96">
        <v>35049</v>
      </c>
      <c r="L792" s="27"/>
      <c r="M792" s="98">
        <v>54647</v>
      </c>
    </row>
    <row r="793" spans="1:13" x14ac:dyDescent="0.25">
      <c r="A793" s="12"/>
      <c r="B793" s="11">
        <v>29326</v>
      </c>
      <c r="E793" s="96">
        <v>27530</v>
      </c>
      <c r="F793" s="96">
        <v>35050</v>
      </c>
      <c r="L793" s="27"/>
      <c r="M793" s="98">
        <v>54649</v>
      </c>
    </row>
    <row r="794" spans="1:13" x14ac:dyDescent="0.25">
      <c r="A794" s="12"/>
      <c r="B794" s="11">
        <v>29328</v>
      </c>
      <c r="E794" s="96">
        <v>28576</v>
      </c>
      <c r="F794" s="96">
        <v>35053</v>
      </c>
      <c r="L794" s="27"/>
      <c r="M794" s="98">
        <v>54653</v>
      </c>
    </row>
    <row r="795" spans="1:13" x14ac:dyDescent="0.25">
      <c r="A795" s="12"/>
      <c r="B795" s="11">
        <v>29329</v>
      </c>
      <c r="E795" s="96">
        <v>33388</v>
      </c>
      <c r="F795" s="96">
        <v>35054</v>
      </c>
      <c r="L795" s="27"/>
      <c r="M795" s="98">
        <v>54654</v>
      </c>
    </row>
    <row r="796" spans="1:13" x14ac:dyDescent="0.25">
      <c r="A796" s="12"/>
      <c r="B796" s="11">
        <v>29330</v>
      </c>
      <c r="E796" s="96">
        <v>33640</v>
      </c>
      <c r="F796" s="96">
        <v>35062</v>
      </c>
      <c r="L796" s="27"/>
      <c r="M796" s="98">
        <v>54655</v>
      </c>
    </row>
    <row r="797" spans="1:13" x14ac:dyDescent="0.25">
      <c r="A797" s="12"/>
      <c r="B797" s="11">
        <v>29332</v>
      </c>
      <c r="E797" s="96">
        <v>32465</v>
      </c>
      <c r="F797" s="96">
        <v>35064</v>
      </c>
      <c r="L797" s="27"/>
      <c r="M797" s="98">
        <v>54656</v>
      </c>
    </row>
    <row r="798" spans="1:13" x14ac:dyDescent="0.25">
      <c r="A798" s="12"/>
      <c r="B798" s="11">
        <v>29333</v>
      </c>
      <c r="E798" s="96">
        <v>32603</v>
      </c>
      <c r="F798" s="96">
        <v>35066</v>
      </c>
      <c r="L798" s="27"/>
      <c r="M798" s="98">
        <v>54658</v>
      </c>
    </row>
    <row r="799" spans="1:13" x14ac:dyDescent="0.25">
      <c r="A799" s="12"/>
      <c r="B799" s="11">
        <v>29334</v>
      </c>
      <c r="E799" s="96">
        <v>27514</v>
      </c>
      <c r="F799" s="96">
        <v>35067</v>
      </c>
      <c r="L799" s="27"/>
      <c r="M799" s="98">
        <v>54660</v>
      </c>
    </row>
    <row r="800" spans="1:13" x14ac:dyDescent="0.25">
      <c r="A800" s="12"/>
      <c r="B800" s="11">
        <v>29335</v>
      </c>
      <c r="E800" s="96">
        <v>27496</v>
      </c>
      <c r="F800" s="96">
        <v>35068</v>
      </c>
      <c r="L800" s="27"/>
      <c r="M800" s="98">
        <v>54661</v>
      </c>
    </row>
    <row r="801" spans="1:13" x14ac:dyDescent="0.25">
      <c r="A801" s="12"/>
      <c r="B801" s="11">
        <v>29336</v>
      </c>
      <c r="E801" s="96">
        <v>27503</v>
      </c>
      <c r="F801" s="96">
        <v>35069</v>
      </c>
      <c r="L801" s="27"/>
      <c r="M801" s="98">
        <v>54662</v>
      </c>
    </row>
    <row r="802" spans="1:13" x14ac:dyDescent="0.25">
      <c r="A802" s="12"/>
      <c r="B802" s="11">
        <v>29337</v>
      </c>
      <c r="E802" s="96">
        <v>27531</v>
      </c>
      <c r="F802" s="96">
        <v>35070</v>
      </c>
      <c r="L802" s="27"/>
      <c r="M802" s="98">
        <v>54666</v>
      </c>
    </row>
    <row r="803" spans="1:13" x14ac:dyDescent="0.25">
      <c r="A803" s="12"/>
      <c r="B803" s="11">
        <v>29338</v>
      </c>
      <c r="E803" s="96">
        <v>34631</v>
      </c>
      <c r="F803" s="96">
        <v>35071</v>
      </c>
      <c r="L803" s="27"/>
      <c r="M803" s="98">
        <v>54667</v>
      </c>
    </row>
    <row r="804" spans="1:13" x14ac:dyDescent="0.25">
      <c r="A804" s="12"/>
      <c r="B804" s="11">
        <v>29339</v>
      </c>
      <c r="E804" s="96">
        <v>34499</v>
      </c>
      <c r="F804" s="96">
        <v>35072</v>
      </c>
      <c r="L804" s="27"/>
      <c r="M804" s="98">
        <v>54668</v>
      </c>
    </row>
    <row r="805" spans="1:13" x14ac:dyDescent="0.25">
      <c r="A805" s="12"/>
      <c r="B805" s="11">
        <v>29340</v>
      </c>
      <c r="E805" s="96">
        <v>34627</v>
      </c>
      <c r="F805" s="96">
        <v>35073</v>
      </c>
      <c r="L805" s="27"/>
      <c r="M805" s="98">
        <v>54669</v>
      </c>
    </row>
    <row r="806" spans="1:13" x14ac:dyDescent="0.25">
      <c r="A806" s="12"/>
      <c r="B806" s="11">
        <v>29341</v>
      </c>
      <c r="E806" s="96">
        <v>33384</v>
      </c>
      <c r="F806" s="96">
        <v>35074</v>
      </c>
      <c r="L806" s="27"/>
      <c r="M806" s="98">
        <v>54671</v>
      </c>
    </row>
    <row r="807" spans="1:13" x14ac:dyDescent="0.25">
      <c r="A807" s="12"/>
      <c r="B807" s="11">
        <v>29342</v>
      </c>
      <c r="E807" s="96">
        <v>33387</v>
      </c>
      <c r="F807" s="96">
        <v>35075</v>
      </c>
      <c r="L807" s="27"/>
      <c r="M807" s="98">
        <v>54673</v>
      </c>
    </row>
    <row r="808" spans="1:13" x14ac:dyDescent="0.25">
      <c r="A808" s="12"/>
      <c r="B808" s="11">
        <v>29343</v>
      </c>
      <c r="E808" s="96">
        <v>33390</v>
      </c>
      <c r="F808" s="96">
        <v>35076</v>
      </c>
      <c r="L808" s="27"/>
      <c r="M808" s="98">
        <v>54674</v>
      </c>
    </row>
    <row r="809" spans="1:13" x14ac:dyDescent="0.25">
      <c r="A809" s="12"/>
      <c r="B809" s="11">
        <v>29344</v>
      </c>
      <c r="E809" s="96">
        <v>33371</v>
      </c>
      <c r="F809" s="96">
        <v>35080</v>
      </c>
      <c r="L809" s="27"/>
      <c r="M809" s="98">
        <v>54675</v>
      </c>
    </row>
    <row r="810" spans="1:13" x14ac:dyDescent="0.25">
      <c r="A810" s="12"/>
      <c r="B810" s="11">
        <v>29345</v>
      </c>
      <c r="E810" s="96">
        <v>29547</v>
      </c>
      <c r="F810" s="96">
        <v>35081</v>
      </c>
      <c r="L810" s="27"/>
      <c r="M810" s="98">
        <v>54680</v>
      </c>
    </row>
    <row r="811" spans="1:13" x14ac:dyDescent="0.25">
      <c r="A811" s="12"/>
      <c r="B811" s="11">
        <v>29346</v>
      </c>
      <c r="E811" s="96">
        <v>32635</v>
      </c>
      <c r="F811" s="96">
        <v>35083</v>
      </c>
      <c r="L811" s="27"/>
      <c r="M811" s="98">
        <v>54681</v>
      </c>
    </row>
    <row r="812" spans="1:13" x14ac:dyDescent="0.25">
      <c r="A812" s="12"/>
      <c r="B812" s="11">
        <v>29347</v>
      </c>
      <c r="E812" s="96">
        <v>32641</v>
      </c>
      <c r="F812" s="96">
        <v>35084</v>
      </c>
      <c r="L812" s="27"/>
      <c r="M812" s="98">
        <v>54682</v>
      </c>
    </row>
    <row r="813" spans="1:13" x14ac:dyDescent="0.25">
      <c r="A813" s="12"/>
      <c r="B813" s="11">
        <v>29349</v>
      </c>
      <c r="E813" s="96">
        <v>34358</v>
      </c>
      <c r="F813" s="96">
        <v>35095</v>
      </c>
      <c r="L813" s="27"/>
      <c r="M813" s="98">
        <v>54683</v>
      </c>
    </row>
    <row r="814" spans="1:13" x14ac:dyDescent="0.25">
      <c r="A814" s="12"/>
      <c r="B814" s="11">
        <v>29350</v>
      </c>
      <c r="E814" s="96">
        <v>32533</v>
      </c>
      <c r="F814" s="96">
        <v>35096</v>
      </c>
      <c r="L814" s="98">
        <v>53606</v>
      </c>
      <c r="M814" s="98">
        <v>54685</v>
      </c>
    </row>
    <row r="815" spans="1:13" x14ac:dyDescent="0.25">
      <c r="A815" s="12"/>
      <c r="B815" s="11">
        <v>29351</v>
      </c>
      <c r="E815" s="96">
        <v>33386</v>
      </c>
      <c r="F815" s="96">
        <v>35098</v>
      </c>
      <c r="L815" s="98">
        <v>53532</v>
      </c>
      <c r="M815" s="98">
        <v>54686</v>
      </c>
    </row>
    <row r="816" spans="1:13" x14ac:dyDescent="0.25">
      <c r="A816" s="12"/>
      <c r="B816" s="11">
        <v>29352</v>
      </c>
      <c r="E816" s="96">
        <v>32731</v>
      </c>
      <c r="F816" s="96">
        <v>35099</v>
      </c>
      <c r="L816" s="98">
        <v>53523</v>
      </c>
      <c r="M816" s="98">
        <v>54687</v>
      </c>
    </row>
    <row r="817" spans="1:13" x14ac:dyDescent="0.25">
      <c r="A817" s="12"/>
      <c r="B817" s="11">
        <v>29354</v>
      </c>
      <c r="E817" s="96">
        <v>32705</v>
      </c>
      <c r="F817" s="96">
        <v>35100</v>
      </c>
      <c r="L817" s="98">
        <v>52559</v>
      </c>
      <c r="M817" s="98">
        <v>54688</v>
      </c>
    </row>
    <row r="818" spans="1:13" x14ac:dyDescent="0.25">
      <c r="A818" s="12"/>
      <c r="B818" s="11">
        <v>29356</v>
      </c>
      <c r="E818" s="96">
        <v>32766</v>
      </c>
      <c r="F818" s="96">
        <v>35101</v>
      </c>
      <c r="L818" s="27"/>
      <c r="M818" s="98">
        <v>54689</v>
      </c>
    </row>
    <row r="819" spans="1:13" x14ac:dyDescent="0.25">
      <c r="A819" s="12"/>
      <c r="B819" s="11">
        <v>29357</v>
      </c>
      <c r="E819" s="96">
        <v>32573</v>
      </c>
      <c r="F819" s="96">
        <v>35107</v>
      </c>
      <c r="L819" s="27"/>
      <c r="M819" s="98">
        <v>54690</v>
      </c>
    </row>
    <row r="820" spans="1:13" x14ac:dyDescent="0.25">
      <c r="A820" s="12"/>
      <c r="B820" s="11">
        <v>29358</v>
      </c>
      <c r="E820" s="96">
        <v>33658</v>
      </c>
      <c r="F820" s="96">
        <v>35111</v>
      </c>
      <c r="L820" s="27"/>
      <c r="M820" s="98">
        <v>54692</v>
      </c>
    </row>
    <row r="821" spans="1:13" x14ac:dyDescent="0.25">
      <c r="A821" s="12"/>
      <c r="B821" s="11">
        <v>29359</v>
      </c>
      <c r="E821" s="96">
        <v>33115</v>
      </c>
      <c r="F821" s="96">
        <v>35112</v>
      </c>
      <c r="L821" s="27"/>
      <c r="M821" s="98">
        <v>54693</v>
      </c>
    </row>
    <row r="822" spans="1:13" x14ac:dyDescent="0.25">
      <c r="A822" s="12"/>
      <c r="B822" s="11">
        <v>29360</v>
      </c>
      <c r="E822" s="96">
        <v>32687</v>
      </c>
      <c r="F822" s="96">
        <v>35125</v>
      </c>
      <c r="L822" s="27"/>
      <c r="M822" s="98">
        <v>54694</v>
      </c>
    </row>
    <row r="823" spans="1:13" x14ac:dyDescent="0.25">
      <c r="A823" s="12"/>
      <c r="B823" s="11">
        <v>29361</v>
      </c>
      <c r="E823" s="96">
        <v>33652</v>
      </c>
      <c r="F823" s="96">
        <v>35130</v>
      </c>
      <c r="L823" s="27"/>
      <c r="M823" s="98">
        <v>54696</v>
      </c>
    </row>
    <row r="824" spans="1:13" x14ac:dyDescent="0.25">
      <c r="A824" s="12"/>
      <c r="B824" s="11">
        <v>29362</v>
      </c>
      <c r="E824" s="96">
        <v>33491</v>
      </c>
      <c r="F824" s="96">
        <v>35133</v>
      </c>
      <c r="L824" s="27"/>
      <c r="M824" s="98">
        <v>54697</v>
      </c>
    </row>
    <row r="825" spans="1:13" x14ac:dyDescent="0.25">
      <c r="A825" s="12"/>
      <c r="B825" s="11">
        <v>29363</v>
      </c>
      <c r="E825" s="96">
        <v>33529</v>
      </c>
      <c r="F825" s="96">
        <v>35134</v>
      </c>
      <c r="L825" s="27"/>
      <c r="M825" s="98">
        <v>54698</v>
      </c>
    </row>
    <row r="826" spans="1:13" x14ac:dyDescent="0.25">
      <c r="A826" s="12"/>
      <c r="B826" s="11">
        <v>29365</v>
      </c>
      <c r="E826" s="96">
        <v>33489</v>
      </c>
      <c r="F826" s="96">
        <v>35136</v>
      </c>
      <c r="L826" s="27"/>
      <c r="M826" s="98">
        <v>54699</v>
      </c>
    </row>
    <row r="827" spans="1:13" x14ac:dyDescent="0.25">
      <c r="A827" s="12"/>
      <c r="B827" s="11">
        <v>29366</v>
      </c>
      <c r="E827" s="96">
        <v>27486</v>
      </c>
      <c r="F827" s="96">
        <v>35138</v>
      </c>
      <c r="L827" s="27"/>
      <c r="M827" s="98">
        <v>54701</v>
      </c>
    </row>
    <row r="828" spans="1:13" x14ac:dyDescent="0.25">
      <c r="A828" s="12"/>
      <c r="B828" s="11">
        <v>29367</v>
      </c>
      <c r="E828" s="96">
        <v>27547</v>
      </c>
      <c r="F828" s="96">
        <v>35139</v>
      </c>
      <c r="L828" s="27"/>
      <c r="M828" s="98">
        <v>54703</v>
      </c>
    </row>
    <row r="829" spans="1:13" x14ac:dyDescent="0.25">
      <c r="A829" s="12"/>
      <c r="B829" s="11">
        <v>29369</v>
      </c>
      <c r="E829" s="96">
        <v>34336</v>
      </c>
      <c r="F829" s="96">
        <v>35148</v>
      </c>
      <c r="L829" s="27"/>
      <c r="M829" s="98">
        <v>54704</v>
      </c>
    </row>
    <row r="830" spans="1:13" x14ac:dyDescent="0.25">
      <c r="A830" s="12"/>
      <c r="B830" s="11">
        <v>29370</v>
      </c>
      <c r="E830" s="96">
        <v>33541</v>
      </c>
      <c r="F830" s="96">
        <v>35160</v>
      </c>
      <c r="L830" s="27"/>
      <c r="M830" s="98">
        <v>54705</v>
      </c>
    </row>
    <row r="831" spans="1:13" x14ac:dyDescent="0.25">
      <c r="A831" s="12"/>
      <c r="B831" s="11">
        <v>29372</v>
      </c>
      <c r="E831" s="96">
        <v>32606</v>
      </c>
      <c r="F831" s="96">
        <v>35162</v>
      </c>
      <c r="L831" s="27"/>
      <c r="M831" s="98">
        <v>54706</v>
      </c>
    </row>
    <row r="832" spans="1:13" x14ac:dyDescent="0.25">
      <c r="A832" s="12"/>
      <c r="B832" s="11">
        <v>29373</v>
      </c>
      <c r="E832" s="96">
        <v>33482</v>
      </c>
      <c r="F832" s="96">
        <v>35163</v>
      </c>
      <c r="L832" s="98">
        <v>52159</v>
      </c>
      <c r="M832" s="98">
        <v>54707</v>
      </c>
    </row>
    <row r="833" spans="1:13" x14ac:dyDescent="0.25">
      <c r="A833" s="12"/>
      <c r="B833" s="11">
        <v>29374</v>
      </c>
      <c r="E833" s="96">
        <v>33513</v>
      </c>
      <c r="F833" s="96">
        <v>35170</v>
      </c>
      <c r="L833" s="27"/>
      <c r="M833" s="98">
        <v>54710</v>
      </c>
    </row>
    <row r="834" spans="1:13" x14ac:dyDescent="0.25">
      <c r="A834" s="12"/>
      <c r="B834" s="11">
        <v>29375</v>
      </c>
      <c r="E834" s="96">
        <v>24280</v>
      </c>
      <c r="F834" s="96">
        <v>35172</v>
      </c>
      <c r="L834" s="27"/>
      <c r="M834" s="98">
        <v>54713</v>
      </c>
    </row>
    <row r="835" spans="1:13" x14ac:dyDescent="0.25">
      <c r="A835" s="12"/>
      <c r="B835" s="11">
        <v>29376</v>
      </c>
      <c r="E835" s="96">
        <v>32848</v>
      </c>
      <c r="F835" s="96">
        <v>35175</v>
      </c>
      <c r="L835" s="27"/>
      <c r="M835" s="98">
        <v>54714</v>
      </c>
    </row>
    <row r="836" spans="1:13" x14ac:dyDescent="0.25">
      <c r="A836" s="12"/>
      <c r="B836" s="11">
        <v>29378</v>
      </c>
      <c r="E836" s="96">
        <v>28669</v>
      </c>
      <c r="F836" s="96">
        <v>35177</v>
      </c>
      <c r="L836" s="27"/>
      <c r="M836" s="98">
        <v>54715</v>
      </c>
    </row>
    <row r="837" spans="1:13" x14ac:dyDescent="0.25">
      <c r="A837" s="12"/>
      <c r="B837" s="11">
        <v>29381</v>
      </c>
      <c r="E837" s="96">
        <v>34127</v>
      </c>
      <c r="F837" s="96">
        <v>35178</v>
      </c>
      <c r="L837" s="27"/>
      <c r="M837" s="98">
        <v>54716</v>
      </c>
    </row>
    <row r="838" spans="1:13" x14ac:dyDescent="0.25">
      <c r="A838" s="12"/>
      <c r="B838" s="11">
        <v>29382</v>
      </c>
      <c r="E838" s="96">
        <v>34673</v>
      </c>
      <c r="F838" s="96">
        <v>35222</v>
      </c>
      <c r="L838" s="27"/>
      <c r="M838" s="98">
        <v>54717</v>
      </c>
    </row>
    <row r="839" spans="1:13" x14ac:dyDescent="0.25">
      <c r="A839" s="12"/>
      <c r="B839" s="11">
        <v>29383</v>
      </c>
      <c r="E839" s="96">
        <v>34679</v>
      </c>
      <c r="F839" s="96">
        <v>35223</v>
      </c>
      <c r="L839" s="27"/>
      <c r="M839" s="98">
        <v>54718</v>
      </c>
    </row>
    <row r="840" spans="1:13" x14ac:dyDescent="0.25">
      <c r="A840" s="12"/>
      <c r="B840" s="11">
        <v>29384</v>
      </c>
      <c r="E840" s="96">
        <v>34826</v>
      </c>
      <c r="F840" s="96">
        <v>35249</v>
      </c>
      <c r="L840" s="27"/>
      <c r="M840" s="98">
        <v>54720</v>
      </c>
    </row>
    <row r="841" spans="1:13" x14ac:dyDescent="0.25">
      <c r="A841" s="12"/>
      <c r="B841" s="11">
        <v>29385</v>
      </c>
      <c r="E841" s="96">
        <v>34745</v>
      </c>
      <c r="F841" s="96">
        <v>35350</v>
      </c>
      <c r="L841" s="27"/>
      <c r="M841" s="98">
        <v>54721</v>
      </c>
    </row>
    <row r="842" spans="1:13" x14ac:dyDescent="0.25">
      <c r="A842" s="12"/>
      <c r="B842" s="11">
        <v>29387</v>
      </c>
      <c r="E842" s="96">
        <v>34751</v>
      </c>
      <c r="F842" s="96">
        <v>35360</v>
      </c>
      <c r="L842" s="27"/>
      <c r="M842" s="98">
        <v>54722</v>
      </c>
    </row>
    <row r="843" spans="1:13" x14ac:dyDescent="0.25">
      <c r="A843" s="12"/>
      <c r="B843" s="11">
        <v>29388</v>
      </c>
      <c r="E843" s="96">
        <v>34612</v>
      </c>
      <c r="F843" s="96">
        <v>35390</v>
      </c>
      <c r="L843" s="27"/>
      <c r="M843" s="98">
        <v>54723</v>
      </c>
    </row>
    <row r="844" spans="1:13" x14ac:dyDescent="0.25">
      <c r="A844" s="12"/>
      <c r="B844" s="11">
        <v>29389</v>
      </c>
      <c r="E844" s="96">
        <v>34790</v>
      </c>
      <c r="F844" s="96">
        <v>35391</v>
      </c>
      <c r="L844" s="27"/>
      <c r="M844" s="98">
        <v>54724</v>
      </c>
    </row>
    <row r="845" spans="1:13" x14ac:dyDescent="0.25">
      <c r="A845" s="12"/>
      <c r="B845" s="11">
        <v>29390</v>
      </c>
      <c r="E845" s="96">
        <v>34788</v>
      </c>
      <c r="F845" s="96">
        <v>35395</v>
      </c>
      <c r="L845" s="27"/>
      <c r="M845" s="98">
        <v>54726</v>
      </c>
    </row>
    <row r="846" spans="1:13" x14ac:dyDescent="0.25">
      <c r="A846" s="12"/>
      <c r="B846" s="11">
        <v>29391</v>
      </c>
      <c r="E846" s="96">
        <v>34796</v>
      </c>
      <c r="F846" s="96">
        <v>35396</v>
      </c>
      <c r="L846" s="27"/>
      <c r="M846" s="98">
        <v>54730</v>
      </c>
    </row>
    <row r="847" spans="1:13" x14ac:dyDescent="0.25">
      <c r="A847" s="12"/>
      <c r="B847" s="11">
        <v>29392</v>
      </c>
      <c r="E847" s="96">
        <v>34711</v>
      </c>
      <c r="F847" s="96">
        <v>35397</v>
      </c>
      <c r="L847" s="27"/>
      <c r="M847" s="98">
        <v>54731</v>
      </c>
    </row>
    <row r="848" spans="1:13" x14ac:dyDescent="0.25">
      <c r="A848" s="12"/>
      <c r="B848" s="11">
        <v>29393</v>
      </c>
      <c r="E848" s="96">
        <v>34709</v>
      </c>
      <c r="F848" s="96">
        <v>35408</v>
      </c>
      <c r="L848" s="27"/>
      <c r="M848" s="98">
        <v>54735</v>
      </c>
    </row>
    <row r="849" spans="1:13" x14ac:dyDescent="0.25">
      <c r="A849" s="12"/>
      <c r="B849" s="11">
        <v>29394</v>
      </c>
      <c r="E849" s="96">
        <v>34716</v>
      </c>
      <c r="F849" s="96">
        <v>35409</v>
      </c>
      <c r="L849" s="27"/>
      <c r="M849" s="98">
        <v>54740</v>
      </c>
    </row>
    <row r="850" spans="1:13" x14ac:dyDescent="0.25">
      <c r="A850" s="12"/>
      <c r="B850" s="11">
        <v>29395</v>
      </c>
      <c r="E850" s="96">
        <v>34816</v>
      </c>
      <c r="F850" s="96">
        <v>35424</v>
      </c>
      <c r="L850" s="27"/>
      <c r="M850" s="98">
        <v>54746</v>
      </c>
    </row>
    <row r="851" spans="1:13" x14ac:dyDescent="0.25">
      <c r="A851" s="12"/>
      <c r="B851" s="11">
        <v>29396</v>
      </c>
      <c r="E851" s="96">
        <v>32237</v>
      </c>
      <c r="F851" s="96">
        <v>35427</v>
      </c>
      <c r="L851" s="27"/>
      <c r="M851" s="98">
        <v>54747</v>
      </c>
    </row>
    <row r="852" spans="1:13" x14ac:dyDescent="0.25">
      <c r="A852" s="12"/>
      <c r="B852" s="11">
        <v>29398</v>
      </c>
      <c r="E852" s="96">
        <v>34743</v>
      </c>
      <c r="F852" s="96">
        <v>35428</v>
      </c>
      <c r="L852" s="27"/>
      <c r="M852" s="98">
        <v>54748</v>
      </c>
    </row>
    <row r="853" spans="1:13" x14ac:dyDescent="0.25">
      <c r="A853" s="12"/>
      <c r="B853" s="11">
        <v>29399</v>
      </c>
      <c r="E853" s="96">
        <v>34747</v>
      </c>
      <c r="F853" s="96">
        <v>35433</v>
      </c>
      <c r="L853" s="27"/>
      <c r="M853" s="98">
        <v>54749</v>
      </c>
    </row>
    <row r="854" spans="1:13" x14ac:dyDescent="0.25">
      <c r="A854" s="12"/>
      <c r="B854" s="11">
        <v>29401</v>
      </c>
      <c r="E854" s="96">
        <v>34749</v>
      </c>
      <c r="F854" s="96">
        <v>35434</v>
      </c>
      <c r="L854" s="27"/>
      <c r="M854" s="98">
        <v>54750</v>
      </c>
    </row>
    <row r="855" spans="1:13" x14ac:dyDescent="0.25">
      <c r="A855" s="12"/>
      <c r="B855" s="11">
        <v>29402</v>
      </c>
      <c r="E855" s="96">
        <v>34769</v>
      </c>
      <c r="F855" s="96">
        <v>35447</v>
      </c>
      <c r="L855" s="27"/>
      <c r="M855" s="98">
        <v>54751</v>
      </c>
    </row>
    <row r="856" spans="1:13" x14ac:dyDescent="0.25">
      <c r="A856" s="12"/>
      <c r="B856" s="11">
        <v>29403</v>
      </c>
      <c r="E856" s="96">
        <v>34792</v>
      </c>
      <c r="F856" s="96">
        <v>35448</v>
      </c>
      <c r="L856" s="27"/>
      <c r="M856" s="98">
        <v>54752</v>
      </c>
    </row>
    <row r="857" spans="1:13" x14ac:dyDescent="0.25">
      <c r="A857" s="12"/>
      <c r="B857" s="11">
        <v>29404</v>
      </c>
      <c r="E857" s="96">
        <v>34707</v>
      </c>
      <c r="F857" s="96">
        <v>35449</v>
      </c>
      <c r="L857" s="27"/>
      <c r="M857" s="98">
        <v>54753</v>
      </c>
    </row>
    <row r="858" spans="1:13" x14ac:dyDescent="0.25">
      <c r="A858" s="12"/>
      <c r="B858" s="11">
        <v>29405</v>
      </c>
      <c r="E858" s="96">
        <v>34705</v>
      </c>
      <c r="F858" s="96">
        <v>35450</v>
      </c>
      <c r="L858" s="27"/>
      <c r="M858" s="98">
        <v>54754</v>
      </c>
    </row>
    <row r="859" spans="1:13" x14ac:dyDescent="0.25">
      <c r="A859" s="12"/>
      <c r="B859" s="11">
        <v>29406</v>
      </c>
      <c r="E859" s="96">
        <v>34714</v>
      </c>
      <c r="F859" s="96">
        <v>35451</v>
      </c>
      <c r="L859" s="27"/>
      <c r="M859" s="98">
        <v>54755</v>
      </c>
    </row>
    <row r="860" spans="1:13" x14ac:dyDescent="0.25">
      <c r="A860" s="12"/>
      <c r="B860" s="11">
        <v>29407</v>
      </c>
      <c r="E860" s="96">
        <v>34777</v>
      </c>
      <c r="F860" s="96">
        <v>35456</v>
      </c>
      <c r="L860" s="27"/>
      <c r="M860" s="98">
        <v>54756</v>
      </c>
    </row>
    <row r="861" spans="1:13" x14ac:dyDescent="0.25">
      <c r="A861" s="12"/>
      <c r="B861" s="11">
        <v>29408</v>
      </c>
      <c r="E861" s="96">
        <v>34779</v>
      </c>
      <c r="F861" s="96">
        <v>35457</v>
      </c>
      <c r="L861" s="27"/>
      <c r="M861" s="98">
        <v>54757</v>
      </c>
    </row>
    <row r="862" spans="1:13" x14ac:dyDescent="0.25">
      <c r="A862" s="12"/>
      <c r="B862" s="11">
        <v>29409</v>
      </c>
      <c r="E862" s="96">
        <v>34775</v>
      </c>
      <c r="F862" s="96">
        <v>35458</v>
      </c>
      <c r="L862" s="27"/>
      <c r="M862" s="98">
        <v>54759</v>
      </c>
    </row>
    <row r="863" spans="1:13" x14ac:dyDescent="0.25">
      <c r="A863" s="12"/>
      <c r="B863" s="11">
        <v>29410</v>
      </c>
      <c r="E863" s="96">
        <v>34696</v>
      </c>
      <c r="F863" s="96">
        <v>35526</v>
      </c>
      <c r="L863" s="27"/>
      <c r="M863" s="98">
        <v>54761</v>
      </c>
    </row>
    <row r="864" spans="1:13" x14ac:dyDescent="0.25">
      <c r="A864" s="12"/>
      <c r="B864" s="11">
        <v>29412</v>
      </c>
      <c r="E864" s="96">
        <v>34781</v>
      </c>
      <c r="F864" s="96">
        <v>35553</v>
      </c>
      <c r="L864" s="27"/>
      <c r="M864" s="98">
        <v>54762</v>
      </c>
    </row>
    <row r="865" spans="1:13" x14ac:dyDescent="0.25">
      <c r="A865" s="12"/>
      <c r="B865" s="11">
        <v>29413</v>
      </c>
      <c r="E865" s="96">
        <v>34850</v>
      </c>
      <c r="F865" s="96">
        <v>35554</v>
      </c>
      <c r="L865" s="27"/>
      <c r="M865" s="98">
        <v>54763</v>
      </c>
    </row>
    <row r="866" spans="1:13" x14ac:dyDescent="0.25">
      <c r="A866" s="12"/>
      <c r="B866" s="11">
        <v>29414</v>
      </c>
      <c r="E866" s="96">
        <v>35423</v>
      </c>
      <c r="F866" s="96">
        <v>35627</v>
      </c>
      <c r="L866" s="27"/>
      <c r="M866" s="98">
        <v>54764</v>
      </c>
    </row>
    <row r="867" spans="1:13" x14ac:dyDescent="0.25">
      <c r="A867" s="12"/>
      <c r="B867" s="11">
        <v>29415</v>
      </c>
      <c r="E867" s="96">
        <v>35294</v>
      </c>
      <c r="F867" s="96">
        <v>35631</v>
      </c>
      <c r="L867" s="27"/>
      <c r="M867" s="98">
        <v>54765</v>
      </c>
    </row>
    <row r="868" spans="1:13" x14ac:dyDescent="0.25">
      <c r="A868" s="12"/>
      <c r="B868" s="11">
        <v>29416</v>
      </c>
      <c r="E868" s="96">
        <v>35368</v>
      </c>
      <c r="F868" s="96">
        <v>35632</v>
      </c>
      <c r="L868" s="27"/>
      <c r="M868" s="98">
        <v>54767</v>
      </c>
    </row>
    <row r="869" spans="1:13" x14ac:dyDescent="0.25">
      <c r="A869" s="12"/>
      <c r="B869" s="11">
        <v>29417</v>
      </c>
      <c r="E869" s="96">
        <v>35430</v>
      </c>
      <c r="F869" s="96">
        <v>35633</v>
      </c>
      <c r="L869" s="27"/>
      <c r="M869" s="98">
        <v>54768</v>
      </c>
    </row>
    <row r="870" spans="1:13" x14ac:dyDescent="0.25">
      <c r="A870" s="12"/>
      <c r="B870" s="11">
        <v>29418</v>
      </c>
      <c r="E870" s="96">
        <v>35358</v>
      </c>
      <c r="F870" s="96">
        <v>35703</v>
      </c>
      <c r="L870" s="27"/>
      <c r="M870" s="98">
        <v>54769</v>
      </c>
    </row>
    <row r="871" spans="1:13" x14ac:dyDescent="0.25">
      <c r="A871" s="12"/>
      <c r="B871" s="11">
        <v>29419</v>
      </c>
      <c r="E871" s="96">
        <v>24331</v>
      </c>
      <c r="F871" s="96">
        <v>35704</v>
      </c>
      <c r="L871" s="27"/>
      <c r="M871" s="98">
        <v>54770</v>
      </c>
    </row>
    <row r="872" spans="1:13" x14ac:dyDescent="0.25">
      <c r="A872" s="12"/>
      <c r="B872" s="11">
        <v>29420</v>
      </c>
      <c r="E872" s="96">
        <v>35217</v>
      </c>
      <c r="F872" s="96">
        <v>35710</v>
      </c>
      <c r="L872" s="27"/>
      <c r="M872" s="98">
        <v>54772</v>
      </c>
    </row>
    <row r="873" spans="1:13" x14ac:dyDescent="0.25">
      <c r="A873" s="12"/>
      <c r="B873" s="11">
        <v>29421</v>
      </c>
      <c r="E873" s="96">
        <v>35215</v>
      </c>
      <c r="F873" s="96">
        <v>35711</v>
      </c>
      <c r="L873" s="27"/>
      <c r="M873" s="98">
        <v>54773</v>
      </c>
    </row>
    <row r="874" spans="1:13" x14ac:dyDescent="0.25">
      <c r="A874" s="12"/>
      <c r="B874" s="11">
        <v>29423</v>
      </c>
      <c r="E874" s="96">
        <v>35105</v>
      </c>
      <c r="F874" s="96">
        <v>35724</v>
      </c>
      <c r="L874" s="27"/>
      <c r="M874" s="98">
        <v>54775</v>
      </c>
    </row>
    <row r="875" spans="1:13" x14ac:dyDescent="0.25">
      <c r="A875" s="12"/>
      <c r="B875" s="11">
        <v>29424</v>
      </c>
      <c r="E875" s="96">
        <v>35650</v>
      </c>
      <c r="F875" s="96">
        <v>35868</v>
      </c>
      <c r="L875" s="27"/>
      <c r="M875" s="98">
        <v>54776</v>
      </c>
    </row>
    <row r="876" spans="1:13" x14ac:dyDescent="0.25">
      <c r="A876" s="12"/>
      <c r="B876" s="11">
        <v>29427</v>
      </c>
      <c r="E876" s="96">
        <v>35629</v>
      </c>
      <c r="F876" s="96">
        <v>35869</v>
      </c>
      <c r="L876" s="27"/>
      <c r="M876" s="98">
        <v>54779</v>
      </c>
    </row>
    <row r="877" spans="1:13" x14ac:dyDescent="0.25">
      <c r="A877" s="12"/>
      <c r="B877" s="11">
        <v>29428</v>
      </c>
      <c r="E877" s="96">
        <v>35693</v>
      </c>
      <c r="F877" s="96">
        <v>35922</v>
      </c>
      <c r="L877" s="27"/>
      <c r="M877" s="98">
        <v>54780</v>
      </c>
    </row>
    <row r="878" spans="1:13" x14ac:dyDescent="0.25">
      <c r="A878" s="12"/>
      <c r="B878" s="11">
        <v>29429</v>
      </c>
      <c r="E878" s="96">
        <v>35336</v>
      </c>
      <c r="F878" s="96">
        <v>35936</v>
      </c>
      <c r="L878" s="27"/>
      <c r="M878" s="98">
        <v>54784</v>
      </c>
    </row>
    <row r="879" spans="1:13" x14ac:dyDescent="0.25">
      <c r="A879" s="12"/>
      <c r="B879" s="11">
        <v>29430</v>
      </c>
      <c r="E879" s="96">
        <v>35338</v>
      </c>
      <c r="F879" s="96">
        <v>35937</v>
      </c>
      <c r="L879" s="27"/>
      <c r="M879" s="98">
        <v>54792</v>
      </c>
    </row>
    <row r="880" spans="1:13" x14ac:dyDescent="0.25">
      <c r="A880" s="12"/>
      <c r="B880" s="11">
        <v>29431</v>
      </c>
      <c r="E880" s="96">
        <v>35415</v>
      </c>
      <c r="F880" s="96">
        <v>35938</v>
      </c>
      <c r="L880" s="27"/>
      <c r="M880" s="98">
        <v>54793</v>
      </c>
    </row>
    <row r="881" spans="1:13" x14ac:dyDescent="0.25">
      <c r="A881" s="12"/>
      <c r="B881" s="11">
        <v>29432</v>
      </c>
      <c r="E881" s="96">
        <v>35626</v>
      </c>
      <c r="F881" s="96">
        <v>35941</v>
      </c>
      <c r="L881" s="27"/>
      <c r="M881" s="98">
        <v>54794</v>
      </c>
    </row>
    <row r="882" spans="1:13" x14ac:dyDescent="0.25">
      <c r="A882" s="12"/>
      <c r="B882" s="11">
        <v>29435</v>
      </c>
      <c r="E882" s="96">
        <v>35624</v>
      </c>
      <c r="F882" s="96">
        <v>35942</v>
      </c>
      <c r="L882" s="27"/>
      <c r="M882" s="98">
        <v>54795</v>
      </c>
    </row>
    <row r="883" spans="1:13" x14ac:dyDescent="0.25">
      <c r="A883" s="12"/>
      <c r="B883" s="11">
        <v>29437</v>
      </c>
      <c r="E883" s="96">
        <v>33526</v>
      </c>
      <c r="F883" s="96">
        <v>36092</v>
      </c>
      <c r="L883" s="27"/>
      <c r="M883" s="98">
        <v>54799</v>
      </c>
    </row>
    <row r="884" spans="1:13" x14ac:dyDescent="0.25">
      <c r="A884" s="12"/>
      <c r="B884" s="11">
        <v>29438</v>
      </c>
      <c r="E884" s="96">
        <v>33526</v>
      </c>
      <c r="F884" s="96">
        <v>36093</v>
      </c>
      <c r="L884" s="27"/>
      <c r="M884" s="98">
        <v>54800</v>
      </c>
    </row>
    <row r="885" spans="1:13" x14ac:dyDescent="0.25">
      <c r="A885" s="12"/>
      <c r="B885" s="11">
        <v>29440</v>
      </c>
      <c r="E885" s="96">
        <v>33526</v>
      </c>
      <c r="F885" s="96">
        <v>36094</v>
      </c>
      <c r="L885" s="27"/>
      <c r="M885" s="98">
        <v>54804</v>
      </c>
    </row>
    <row r="886" spans="1:13" x14ac:dyDescent="0.25">
      <c r="A886" s="12"/>
      <c r="B886" s="11">
        <v>29441</v>
      </c>
      <c r="E886" s="96">
        <v>33512</v>
      </c>
      <c r="F886" s="96">
        <v>36279</v>
      </c>
      <c r="L886" s="27"/>
      <c r="M886" s="98">
        <v>54805</v>
      </c>
    </row>
    <row r="887" spans="1:13" x14ac:dyDescent="0.25">
      <c r="A887" s="12"/>
      <c r="B887" s="11">
        <v>29442</v>
      </c>
      <c r="E887" s="96">
        <v>33512</v>
      </c>
      <c r="F887" s="96">
        <v>36281</v>
      </c>
      <c r="L887" s="27"/>
      <c r="M887" s="98">
        <v>54808</v>
      </c>
    </row>
    <row r="888" spans="1:13" x14ac:dyDescent="0.25">
      <c r="A888" s="12"/>
      <c r="B888" s="11">
        <v>29443</v>
      </c>
      <c r="E888" s="96">
        <v>33512</v>
      </c>
      <c r="F888" s="96">
        <v>36286</v>
      </c>
      <c r="L888" s="27"/>
      <c r="M888" s="98">
        <v>54809</v>
      </c>
    </row>
    <row r="889" spans="1:13" x14ac:dyDescent="0.25">
      <c r="A889" s="12"/>
      <c r="B889" s="11">
        <v>29444</v>
      </c>
      <c r="E889" s="96">
        <v>34499</v>
      </c>
      <c r="F889" s="96">
        <v>36309</v>
      </c>
      <c r="L889" s="27"/>
      <c r="M889" s="98">
        <v>54810</v>
      </c>
    </row>
    <row r="890" spans="1:13" x14ac:dyDescent="0.25">
      <c r="A890" s="12"/>
      <c r="B890" s="11">
        <v>29445</v>
      </c>
      <c r="E890" s="96">
        <v>34499</v>
      </c>
      <c r="F890" s="96">
        <v>36310</v>
      </c>
      <c r="L890" s="27"/>
      <c r="M890" s="98">
        <v>54811</v>
      </c>
    </row>
    <row r="891" spans="1:13" x14ac:dyDescent="0.25">
      <c r="A891" s="12"/>
      <c r="B891" s="11">
        <v>29446</v>
      </c>
      <c r="E891" s="96">
        <v>34499</v>
      </c>
      <c r="F891" s="96">
        <v>36311</v>
      </c>
      <c r="L891" s="27"/>
      <c r="M891" s="98">
        <v>54812</v>
      </c>
    </row>
    <row r="892" spans="1:13" x14ac:dyDescent="0.25">
      <c r="A892" s="12"/>
      <c r="B892" s="11">
        <v>29447</v>
      </c>
      <c r="E892" s="96">
        <v>34499</v>
      </c>
      <c r="F892" s="96">
        <v>36312</v>
      </c>
      <c r="L892" s="27"/>
      <c r="M892" s="98">
        <v>54813</v>
      </c>
    </row>
    <row r="893" spans="1:13" x14ac:dyDescent="0.25">
      <c r="A893" s="12"/>
      <c r="B893" s="11">
        <v>29448</v>
      </c>
      <c r="E893" s="96">
        <v>35294</v>
      </c>
      <c r="F893" s="96">
        <v>36313</v>
      </c>
      <c r="L893" s="27"/>
      <c r="M893" s="98">
        <v>54814</v>
      </c>
    </row>
    <row r="894" spans="1:13" x14ac:dyDescent="0.25">
      <c r="A894" s="12"/>
      <c r="B894" s="11">
        <v>29449</v>
      </c>
      <c r="E894" s="96">
        <v>35294</v>
      </c>
      <c r="F894" s="96">
        <v>36314</v>
      </c>
      <c r="L894" s="27"/>
      <c r="M894" s="98">
        <v>54817</v>
      </c>
    </row>
    <row r="895" spans="1:13" x14ac:dyDescent="0.25">
      <c r="A895" s="12"/>
      <c r="B895" s="11">
        <v>29450</v>
      </c>
      <c r="E895" s="96">
        <v>35294</v>
      </c>
      <c r="F895" s="96">
        <v>36316</v>
      </c>
      <c r="L895" s="27"/>
      <c r="M895" s="98">
        <v>54818</v>
      </c>
    </row>
    <row r="896" spans="1:13" x14ac:dyDescent="0.25">
      <c r="A896" s="12"/>
      <c r="B896" s="11">
        <v>29451</v>
      </c>
      <c r="E896" s="96">
        <v>35294</v>
      </c>
      <c r="F896" s="96">
        <v>36321</v>
      </c>
      <c r="L896" s="27"/>
      <c r="M896" s="98">
        <v>54819</v>
      </c>
    </row>
    <row r="897" spans="1:13" x14ac:dyDescent="0.25">
      <c r="A897" s="12"/>
      <c r="B897" s="11">
        <v>29452</v>
      </c>
      <c r="E897" s="96">
        <v>35430</v>
      </c>
      <c r="F897" s="96">
        <v>36322</v>
      </c>
      <c r="L897" s="27"/>
      <c r="M897" s="98">
        <v>54825</v>
      </c>
    </row>
    <row r="898" spans="1:13" x14ac:dyDescent="0.25">
      <c r="A898" s="12"/>
      <c r="B898" s="11">
        <v>29453</v>
      </c>
      <c r="E898" s="96">
        <v>35430</v>
      </c>
      <c r="F898" s="96">
        <v>36323</v>
      </c>
      <c r="L898" s="27"/>
      <c r="M898" s="98">
        <v>54826</v>
      </c>
    </row>
    <row r="899" spans="1:13" x14ac:dyDescent="0.25">
      <c r="A899" s="12"/>
      <c r="B899" s="11">
        <v>29454</v>
      </c>
      <c r="E899" s="96">
        <v>35430</v>
      </c>
      <c r="F899" s="96">
        <v>36324</v>
      </c>
      <c r="L899" s="27"/>
      <c r="M899" s="98">
        <v>54827</v>
      </c>
    </row>
    <row r="900" spans="1:13" x14ac:dyDescent="0.25">
      <c r="A900" s="12"/>
      <c r="B900" s="11">
        <v>29455</v>
      </c>
      <c r="E900" s="96">
        <v>35430</v>
      </c>
      <c r="F900" s="96">
        <v>36325</v>
      </c>
      <c r="L900" s="27"/>
      <c r="M900" s="98">
        <v>54828</v>
      </c>
    </row>
    <row r="901" spans="1:13" x14ac:dyDescent="0.25">
      <c r="A901" s="12"/>
      <c r="B901" s="11">
        <v>29456</v>
      </c>
      <c r="E901" s="96">
        <v>35368</v>
      </c>
      <c r="F901" s="96">
        <v>36326</v>
      </c>
      <c r="L901" s="27"/>
      <c r="M901" s="98">
        <v>54829</v>
      </c>
    </row>
    <row r="902" spans="1:13" x14ac:dyDescent="0.25">
      <c r="A902" s="12"/>
      <c r="B902" s="11">
        <v>29457</v>
      </c>
      <c r="E902" s="96">
        <v>35368</v>
      </c>
      <c r="F902" s="96">
        <v>36327</v>
      </c>
      <c r="L902" s="27"/>
      <c r="M902" s="98">
        <v>54830</v>
      </c>
    </row>
    <row r="903" spans="1:13" x14ac:dyDescent="0.25">
      <c r="A903" s="12"/>
      <c r="B903" s="11">
        <v>29458</v>
      </c>
      <c r="E903" s="96">
        <v>35368</v>
      </c>
      <c r="F903" s="96">
        <v>36328</v>
      </c>
      <c r="L903" s="27"/>
      <c r="M903" s="98">
        <v>54831</v>
      </c>
    </row>
    <row r="904" spans="1:13" x14ac:dyDescent="0.25">
      <c r="A904" s="12"/>
      <c r="B904" s="11">
        <v>29459</v>
      </c>
      <c r="E904" s="96">
        <v>35368</v>
      </c>
      <c r="F904" s="96">
        <v>36329</v>
      </c>
      <c r="L904" s="27"/>
      <c r="M904" s="98">
        <v>54832</v>
      </c>
    </row>
    <row r="905" spans="1:13" x14ac:dyDescent="0.25">
      <c r="A905" s="12"/>
      <c r="B905" s="11">
        <v>29460</v>
      </c>
      <c r="E905" s="96">
        <v>35629</v>
      </c>
      <c r="F905" s="96">
        <v>36340</v>
      </c>
      <c r="L905" s="27"/>
      <c r="M905" s="98">
        <v>54833</v>
      </c>
    </row>
    <row r="906" spans="1:13" x14ac:dyDescent="0.25">
      <c r="A906" s="12"/>
      <c r="B906" s="11">
        <v>29462</v>
      </c>
      <c r="E906" s="96">
        <v>35650</v>
      </c>
      <c r="F906" s="96">
        <v>36341</v>
      </c>
      <c r="L906" s="27"/>
      <c r="M906" s="98">
        <v>54834</v>
      </c>
    </row>
    <row r="907" spans="1:13" x14ac:dyDescent="0.25">
      <c r="A907" s="12"/>
      <c r="B907" s="11">
        <v>29463</v>
      </c>
      <c r="E907" s="96">
        <v>35650</v>
      </c>
      <c r="F907" s="96">
        <v>36343</v>
      </c>
      <c r="L907" s="27"/>
      <c r="M907" s="98">
        <v>54835</v>
      </c>
    </row>
    <row r="908" spans="1:13" x14ac:dyDescent="0.25">
      <c r="A908" s="12"/>
      <c r="B908" s="11">
        <v>29464</v>
      </c>
      <c r="E908" s="96">
        <v>35650</v>
      </c>
      <c r="F908" s="96">
        <v>36344</v>
      </c>
      <c r="L908" s="27"/>
      <c r="M908" s="98">
        <v>54836</v>
      </c>
    </row>
    <row r="909" spans="1:13" x14ac:dyDescent="0.25">
      <c r="A909" s="12"/>
      <c r="B909" s="11">
        <v>29465</v>
      </c>
      <c r="E909" s="96">
        <v>35650</v>
      </c>
      <c r="F909" s="96">
        <v>36345</v>
      </c>
      <c r="L909" s="27"/>
      <c r="M909" s="98">
        <v>54837</v>
      </c>
    </row>
    <row r="910" spans="1:13" x14ac:dyDescent="0.25">
      <c r="A910" s="12"/>
      <c r="B910" s="11">
        <v>29466</v>
      </c>
      <c r="E910" s="96">
        <v>35693</v>
      </c>
      <c r="F910" s="96">
        <v>36346</v>
      </c>
      <c r="L910" s="27"/>
      <c r="M910" s="98">
        <v>54838</v>
      </c>
    </row>
    <row r="911" spans="1:13" x14ac:dyDescent="0.25">
      <c r="A911" s="12"/>
      <c r="B911" s="11">
        <v>29467</v>
      </c>
      <c r="E911" s="96">
        <v>35629</v>
      </c>
      <c r="F911" s="96">
        <v>36348</v>
      </c>
      <c r="L911" s="27"/>
      <c r="M911" s="98">
        <v>54839</v>
      </c>
    </row>
    <row r="912" spans="1:13" x14ac:dyDescent="0.25">
      <c r="A912" s="12"/>
      <c r="B912" s="11">
        <v>29470</v>
      </c>
      <c r="E912" s="96">
        <v>35629</v>
      </c>
      <c r="F912" s="96">
        <v>36349</v>
      </c>
      <c r="L912" s="27"/>
      <c r="M912" s="98">
        <v>54840</v>
      </c>
    </row>
    <row r="913" spans="1:13" x14ac:dyDescent="0.25">
      <c r="A913" s="12"/>
      <c r="B913" s="11">
        <v>29472</v>
      </c>
      <c r="E913" s="96">
        <v>35629</v>
      </c>
      <c r="F913" s="96">
        <v>36350</v>
      </c>
      <c r="L913" s="27"/>
      <c r="M913" s="98">
        <v>54841</v>
      </c>
    </row>
    <row r="914" spans="1:13" x14ac:dyDescent="0.25">
      <c r="A914" s="12"/>
      <c r="B914" s="11">
        <v>29473</v>
      </c>
      <c r="E914" s="96">
        <v>35693</v>
      </c>
      <c r="F914" s="96">
        <v>36351</v>
      </c>
      <c r="L914" s="27"/>
      <c r="M914" s="98">
        <v>54842</v>
      </c>
    </row>
    <row r="915" spans="1:13" x14ac:dyDescent="0.25">
      <c r="A915" s="12"/>
      <c r="B915" s="11">
        <v>29474</v>
      </c>
      <c r="E915" s="96">
        <v>35693</v>
      </c>
      <c r="F915" s="96">
        <v>36352</v>
      </c>
      <c r="L915" s="27"/>
      <c r="M915" s="98">
        <v>54845</v>
      </c>
    </row>
    <row r="916" spans="1:13" x14ac:dyDescent="0.25">
      <c r="A916" s="12"/>
      <c r="B916" s="11">
        <v>29475</v>
      </c>
      <c r="E916" s="96">
        <v>35693</v>
      </c>
      <c r="F916" s="96">
        <v>36353</v>
      </c>
      <c r="L916" s="27"/>
      <c r="M916" s="98">
        <v>54846</v>
      </c>
    </row>
    <row r="917" spans="1:13" x14ac:dyDescent="0.25">
      <c r="A917" s="12"/>
      <c r="B917" s="11">
        <v>29476</v>
      </c>
      <c r="E917" s="96">
        <v>35105</v>
      </c>
      <c r="F917" s="96">
        <v>36393</v>
      </c>
      <c r="L917" s="27"/>
      <c r="M917" s="98">
        <v>54847</v>
      </c>
    </row>
    <row r="918" spans="1:13" x14ac:dyDescent="0.25">
      <c r="A918" s="12"/>
      <c r="B918" s="11">
        <v>29477</v>
      </c>
      <c r="E918" s="96">
        <v>33532</v>
      </c>
      <c r="F918" s="96">
        <v>36409</v>
      </c>
      <c r="L918" s="27"/>
      <c r="M918" s="98">
        <v>54848</v>
      </c>
    </row>
    <row r="919" spans="1:13" x14ac:dyDescent="0.25">
      <c r="A919" s="12"/>
      <c r="B919" s="11">
        <v>29478</v>
      </c>
      <c r="L919" s="27"/>
      <c r="M919" s="98">
        <v>54849</v>
      </c>
    </row>
    <row r="920" spans="1:13" x14ac:dyDescent="0.25">
      <c r="A920" s="12"/>
      <c r="B920" s="11">
        <v>29479</v>
      </c>
      <c r="L920" s="27"/>
      <c r="M920" s="98">
        <v>54858</v>
      </c>
    </row>
    <row r="921" spans="1:13" x14ac:dyDescent="0.25">
      <c r="A921" s="12"/>
      <c r="B921" s="11">
        <v>29480</v>
      </c>
      <c r="L921" s="27"/>
      <c r="M921" s="98">
        <v>54860</v>
      </c>
    </row>
    <row r="922" spans="1:13" x14ac:dyDescent="0.25">
      <c r="A922" s="12"/>
      <c r="B922" s="11">
        <v>29481</v>
      </c>
      <c r="L922" s="27"/>
      <c r="M922" s="98">
        <v>54862</v>
      </c>
    </row>
    <row r="923" spans="1:13" x14ac:dyDescent="0.25">
      <c r="A923" s="12"/>
      <c r="B923" s="11">
        <v>29482</v>
      </c>
      <c r="L923" s="27"/>
      <c r="M923" s="98">
        <v>54863</v>
      </c>
    </row>
    <row r="924" spans="1:13" x14ac:dyDescent="0.25">
      <c r="A924" s="12"/>
      <c r="B924" s="11">
        <v>29483</v>
      </c>
      <c r="L924" s="27"/>
      <c r="M924" s="98">
        <v>54864</v>
      </c>
    </row>
    <row r="925" spans="1:13" x14ac:dyDescent="0.25">
      <c r="A925" s="12"/>
      <c r="B925" s="11">
        <v>29484</v>
      </c>
      <c r="L925" s="27"/>
      <c r="M925" s="98">
        <v>54865</v>
      </c>
    </row>
    <row r="926" spans="1:13" x14ac:dyDescent="0.25">
      <c r="A926" s="12"/>
      <c r="B926" s="11">
        <v>29485</v>
      </c>
      <c r="L926" s="27"/>
      <c r="M926" s="98">
        <v>54866</v>
      </c>
    </row>
    <row r="927" spans="1:13" x14ac:dyDescent="0.25">
      <c r="A927" s="12"/>
      <c r="B927" s="11">
        <v>29486</v>
      </c>
      <c r="L927" s="27"/>
      <c r="M927" s="98">
        <v>54870</v>
      </c>
    </row>
    <row r="928" spans="1:13" x14ac:dyDescent="0.25">
      <c r="A928" s="12"/>
      <c r="B928" s="11">
        <v>29487</v>
      </c>
      <c r="L928" s="27"/>
      <c r="M928" s="98">
        <v>54871</v>
      </c>
    </row>
    <row r="929" spans="1:13" x14ac:dyDescent="0.25">
      <c r="A929" s="12"/>
      <c r="B929" s="11">
        <v>29488</v>
      </c>
      <c r="L929" s="27"/>
      <c r="M929" s="98">
        <v>54872</v>
      </c>
    </row>
    <row r="930" spans="1:13" x14ac:dyDescent="0.25">
      <c r="A930" s="12"/>
      <c r="B930" s="11">
        <v>29510</v>
      </c>
      <c r="L930" s="27"/>
      <c r="M930" s="98">
        <v>54873</v>
      </c>
    </row>
    <row r="931" spans="1:13" x14ac:dyDescent="0.25">
      <c r="A931" s="12"/>
      <c r="B931" s="11">
        <v>29547</v>
      </c>
      <c r="L931" s="27"/>
      <c r="M931" s="98">
        <v>54874</v>
      </c>
    </row>
    <row r="932" spans="1:13" x14ac:dyDescent="0.25">
      <c r="A932" s="12"/>
      <c r="B932" s="11">
        <v>29584</v>
      </c>
      <c r="L932" s="27"/>
      <c r="M932" s="98">
        <v>54875</v>
      </c>
    </row>
    <row r="933" spans="1:13" x14ac:dyDescent="0.25">
      <c r="A933" s="12"/>
      <c r="B933" s="11">
        <v>29586</v>
      </c>
      <c r="L933" s="27"/>
      <c r="M933" s="98">
        <v>54876</v>
      </c>
    </row>
    <row r="934" spans="1:13" x14ac:dyDescent="0.25">
      <c r="A934" s="12"/>
      <c r="B934" s="11">
        <v>29893</v>
      </c>
      <c r="L934" s="27"/>
      <c r="M934" s="98">
        <v>54878</v>
      </c>
    </row>
    <row r="935" spans="1:13" x14ac:dyDescent="0.25">
      <c r="A935" s="12"/>
      <c r="B935" s="11">
        <v>29895</v>
      </c>
      <c r="L935" s="27"/>
      <c r="M935" s="98">
        <v>54879</v>
      </c>
    </row>
    <row r="936" spans="1:13" x14ac:dyDescent="0.25">
      <c r="A936" s="12"/>
      <c r="B936" s="11">
        <v>29901</v>
      </c>
      <c r="L936" s="27"/>
      <c r="M936" s="98">
        <v>54880</v>
      </c>
    </row>
    <row r="937" spans="1:13" x14ac:dyDescent="0.25">
      <c r="A937" s="12"/>
      <c r="B937" s="11">
        <v>29903</v>
      </c>
      <c r="L937" s="27"/>
      <c r="M937" s="98">
        <v>54881</v>
      </c>
    </row>
    <row r="938" spans="1:13" x14ac:dyDescent="0.25">
      <c r="A938" s="12"/>
      <c r="B938" s="11">
        <v>29905</v>
      </c>
      <c r="L938" s="27"/>
      <c r="M938" s="98">
        <v>54882</v>
      </c>
    </row>
    <row r="939" spans="1:13" x14ac:dyDescent="0.25">
      <c r="A939" s="12"/>
      <c r="B939" s="11">
        <v>29907</v>
      </c>
      <c r="L939" s="27"/>
      <c r="M939" s="98">
        <v>54884</v>
      </c>
    </row>
    <row r="940" spans="1:13" x14ac:dyDescent="0.25">
      <c r="A940" s="12"/>
      <c r="B940" s="11">
        <v>29916</v>
      </c>
      <c r="L940" s="27"/>
      <c r="M940" s="98">
        <v>54885</v>
      </c>
    </row>
    <row r="941" spans="1:13" x14ac:dyDescent="0.25">
      <c r="A941" s="12"/>
      <c r="B941" s="11">
        <v>29920</v>
      </c>
      <c r="L941" s="27"/>
      <c r="M941" s="98">
        <v>54886</v>
      </c>
    </row>
    <row r="942" spans="1:13" x14ac:dyDescent="0.25">
      <c r="A942" s="12"/>
      <c r="B942" s="11">
        <v>29933</v>
      </c>
      <c r="L942" s="27"/>
      <c r="M942" s="98">
        <v>54887</v>
      </c>
    </row>
    <row r="943" spans="1:13" x14ac:dyDescent="0.25">
      <c r="A943" s="12"/>
      <c r="B943" s="11">
        <v>29935</v>
      </c>
      <c r="L943" s="27"/>
      <c r="M943" s="98">
        <v>54888</v>
      </c>
    </row>
    <row r="944" spans="1:13" x14ac:dyDescent="0.25">
      <c r="A944" s="12"/>
      <c r="B944" s="11">
        <v>29941</v>
      </c>
      <c r="L944" s="27"/>
      <c r="M944" s="98">
        <v>54889</v>
      </c>
    </row>
    <row r="945" spans="1:13" x14ac:dyDescent="0.25">
      <c r="A945" s="12"/>
      <c r="B945" s="11">
        <v>29943</v>
      </c>
      <c r="L945" s="27"/>
      <c r="M945" s="98">
        <v>54890</v>
      </c>
    </row>
    <row r="946" spans="1:13" x14ac:dyDescent="0.25">
      <c r="A946" s="12"/>
      <c r="B946" s="11">
        <v>29949</v>
      </c>
      <c r="L946" s="27"/>
      <c r="M946" s="98">
        <v>54891</v>
      </c>
    </row>
    <row r="947" spans="1:13" x14ac:dyDescent="0.25">
      <c r="A947" s="12"/>
      <c r="B947" s="11">
        <v>29951</v>
      </c>
      <c r="L947" s="27"/>
      <c r="M947" s="98">
        <v>54893</v>
      </c>
    </row>
    <row r="948" spans="1:13" x14ac:dyDescent="0.25">
      <c r="A948" s="12"/>
      <c r="B948" s="11">
        <v>29953</v>
      </c>
      <c r="L948" s="27"/>
      <c r="M948" s="98">
        <v>54894</v>
      </c>
    </row>
    <row r="949" spans="1:13" x14ac:dyDescent="0.25">
      <c r="A949" s="12"/>
      <c r="B949" s="11">
        <v>29955</v>
      </c>
      <c r="L949" s="27"/>
      <c r="M949" s="98">
        <v>54895</v>
      </c>
    </row>
    <row r="950" spans="1:13" x14ac:dyDescent="0.25">
      <c r="A950" s="12"/>
      <c r="B950" s="11">
        <v>29959</v>
      </c>
      <c r="L950" s="27"/>
      <c r="M950" s="98">
        <v>54896</v>
      </c>
    </row>
    <row r="951" spans="1:13" x14ac:dyDescent="0.25">
      <c r="A951" s="12"/>
      <c r="B951" s="11">
        <v>29961</v>
      </c>
      <c r="L951" s="27"/>
      <c r="M951" s="98">
        <v>54897</v>
      </c>
    </row>
    <row r="952" spans="1:13" x14ac:dyDescent="0.25">
      <c r="A952" s="12"/>
      <c r="B952" s="11">
        <v>29973</v>
      </c>
      <c r="L952" s="27"/>
      <c r="M952" s="98">
        <v>54898</v>
      </c>
    </row>
    <row r="953" spans="1:13" x14ac:dyDescent="0.25">
      <c r="A953" s="12"/>
      <c r="B953" s="11">
        <v>29992</v>
      </c>
      <c r="L953" s="27"/>
      <c r="M953" s="98">
        <v>54899</v>
      </c>
    </row>
    <row r="954" spans="1:13" x14ac:dyDescent="0.25">
      <c r="A954" s="12"/>
      <c r="B954" s="11">
        <v>29995</v>
      </c>
      <c r="L954" s="27"/>
      <c r="M954" s="98">
        <v>54900</v>
      </c>
    </row>
    <row r="955" spans="1:13" x14ac:dyDescent="0.25">
      <c r="A955" s="12"/>
      <c r="B955" s="11">
        <v>29999</v>
      </c>
      <c r="L955" s="27"/>
      <c r="M955" s="98">
        <v>54901</v>
      </c>
    </row>
    <row r="956" spans="1:13" x14ac:dyDescent="0.25">
      <c r="A956" s="12"/>
      <c r="B956" s="11">
        <v>30002</v>
      </c>
      <c r="L956" s="27"/>
      <c r="M956" s="98">
        <v>54902</v>
      </c>
    </row>
    <row r="957" spans="1:13" x14ac:dyDescent="0.25">
      <c r="A957" s="12"/>
      <c r="B957" s="11">
        <v>30004</v>
      </c>
      <c r="L957" s="27"/>
      <c r="M957" s="98">
        <v>54903</v>
      </c>
    </row>
    <row r="958" spans="1:13" x14ac:dyDescent="0.25">
      <c r="A958" s="12"/>
      <c r="B958" s="11">
        <v>30005</v>
      </c>
      <c r="L958" s="27"/>
      <c r="M958" s="98">
        <v>54904</v>
      </c>
    </row>
    <row r="959" spans="1:13" x14ac:dyDescent="0.25">
      <c r="A959" s="12"/>
      <c r="B959" s="11">
        <v>30007</v>
      </c>
      <c r="L959" s="27"/>
      <c r="M959" s="98">
        <v>54905</v>
      </c>
    </row>
    <row r="960" spans="1:13" x14ac:dyDescent="0.25">
      <c r="A960" s="12"/>
      <c r="B960" s="11">
        <v>30008</v>
      </c>
      <c r="L960" s="27"/>
      <c r="M960" s="98">
        <v>54906</v>
      </c>
    </row>
    <row r="961" spans="1:13" x14ac:dyDescent="0.25">
      <c r="A961" s="12"/>
      <c r="B961" s="11">
        <v>30009</v>
      </c>
      <c r="L961" s="27"/>
      <c r="M961" s="98">
        <v>54907</v>
      </c>
    </row>
    <row r="962" spans="1:13" x14ac:dyDescent="0.25">
      <c r="A962" s="12"/>
      <c r="B962" s="11">
        <v>30010</v>
      </c>
      <c r="L962" s="27"/>
      <c r="M962" s="98">
        <v>54909</v>
      </c>
    </row>
    <row r="963" spans="1:13" x14ac:dyDescent="0.25">
      <c r="A963" s="12"/>
      <c r="B963" s="11">
        <v>30033</v>
      </c>
      <c r="L963" s="27"/>
      <c r="M963" s="98">
        <v>54910</v>
      </c>
    </row>
    <row r="964" spans="1:13" x14ac:dyDescent="0.25">
      <c r="A964" s="12"/>
      <c r="B964" s="11">
        <v>30035</v>
      </c>
      <c r="L964" s="27"/>
      <c r="M964" s="98">
        <v>54912</v>
      </c>
    </row>
    <row r="965" spans="1:13" x14ac:dyDescent="0.25">
      <c r="A965" s="12"/>
      <c r="B965" s="11">
        <v>30038</v>
      </c>
      <c r="L965" s="27"/>
      <c r="M965" s="98">
        <v>54913</v>
      </c>
    </row>
    <row r="966" spans="1:13" x14ac:dyDescent="0.25">
      <c r="A966" s="12"/>
      <c r="B966" s="11">
        <v>30040</v>
      </c>
      <c r="L966" s="27"/>
      <c r="M966" s="98">
        <v>54916</v>
      </c>
    </row>
    <row r="967" spans="1:13" x14ac:dyDescent="0.25">
      <c r="A967" s="12"/>
      <c r="B967" s="11">
        <v>30041</v>
      </c>
      <c r="L967" s="27"/>
      <c r="M967" s="98">
        <v>54917</v>
      </c>
    </row>
    <row r="968" spans="1:13" x14ac:dyDescent="0.25">
      <c r="A968" s="12"/>
      <c r="B968" s="11">
        <v>30045</v>
      </c>
      <c r="L968" s="27"/>
      <c r="M968" s="98">
        <v>54919</v>
      </c>
    </row>
    <row r="969" spans="1:13" x14ac:dyDescent="0.25">
      <c r="A969" s="12"/>
      <c r="B969" s="11">
        <v>30046</v>
      </c>
      <c r="L969" s="27"/>
      <c r="M969" s="98">
        <v>54920</v>
      </c>
    </row>
    <row r="970" spans="1:13" x14ac:dyDescent="0.25">
      <c r="A970" s="12"/>
      <c r="B970" s="11">
        <v>30047</v>
      </c>
      <c r="L970" s="27"/>
      <c r="M970" s="98">
        <v>54921</v>
      </c>
    </row>
    <row r="971" spans="1:13" x14ac:dyDescent="0.25">
      <c r="A971" s="12"/>
      <c r="B971" s="11">
        <v>30048</v>
      </c>
      <c r="L971" s="27"/>
      <c r="M971" s="98">
        <v>54922</v>
      </c>
    </row>
    <row r="972" spans="1:13" x14ac:dyDescent="0.25">
      <c r="A972" s="12"/>
      <c r="B972" s="11">
        <v>30051</v>
      </c>
      <c r="L972" s="27"/>
      <c r="M972" s="98">
        <v>54923</v>
      </c>
    </row>
    <row r="973" spans="1:13" x14ac:dyDescent="0.25">
      <c r="A973" s="12"/>
      <c r="B973" s="11">
        <v>30053</v>
      </c>
      <c r="L973" s="27"/>
      <c r="M973" s="98">
        <v>54926</v>
      </c>
    </row>
    <row r="974" spans="1:13" x14ac:dyDescent="0.25">
      <c r="A974" s="12"/>
      <c r="B974" s="11">
        <v>30054</v>
      </c>
      <c r="L974" s="27"/>
      <c r="M974" s="98">
        <v>54927</v>
      </c>
    </row>
    <row r="975" spans="1:13" x14ac:dyDescent="0.25">
      <c r="A975" s="12"/>
      <c r="B975" s="11">
        <v>30055</v>
      </c>
      <c r="L975" s="27"/>
      <c r="M975" s="98">
        <v>54928</v>
      </c>
    </row>
    <row r="976" spans="1:13" x14ac:dyDescent="0.25">
      <c r="A976" s="12"/>
      <c r="B976" s="11">
        <v>30057</v>
      </c>
      <c r="L976" s="27"/>
      <c r="M976" s="98">
        <v>54929</v>
      </c>
    </row>
    <row r="977" spans="1:13" x14ac:dyDescent="0.25">
      <c r="A977" s="12"/>
      <c r="B977" s="11">
        <v>30058</v>
      </c>
      <c r="L977" s="27"/>
      <c r="M977" s="98">
        <v>54931</v>
      </c>
    </row>
    <row r="978" spans="1:13" x14ac:dyDescent="0.25">
      <c r="A978" s="12"/>
      <c r="B978" s="11">
        <v>30059</v>
      </c>
      <c r="L978" s="27"/>
      <c r="M978" s="98">
        <v>54933</v>
      </c>
    </row>
    <row r="979" spans="1:13" x14ac:dyDescent="0.25">
      <c r="A979" s="12"/>
      <c r="B979" s="11">
        <v>30062</v>
      </c>
      <c r="L979" s="27"/>
      <c r="M979" s="98">
        <v>54934</v>
      </c>
    </row>
    <row r="980" spans="1:13" x14ac:dyDescent="0.25">
      <c r="A980" s="12"/>
      <c r="B980" s="11">
        <v>30064</v>
      </c>
      <c r="L980" s="27"/>
      <c r="M980" s="98">
        <v>54935</v>
      </c>
    </row>
    <row r="981" spans="1:13" x14ac:dyDescent="0.25">
      <c r="A981" s="12"/>
      <c r="B981" s="11">
        <v>30066</v>
      </c>
      <c r="L981" s="27"/>
      <c r="M981" s="98">
        <v>54936</v>
      </c>
    </row>
    <row r="982" spans="1:13" x14ac:dyDescent="0.25">
      <c r="A982" s="12"/>
      <c r="B982" s="11">
        <v>30068</v>
      </c>
      <c r="L982" s="27"/>
      <c r="M982" s="98">
        <v>54937</v>
      </c>
    </row>
    <row r="983" spans="1:13" x14ac:dyDescent="0.25">
      <c r="A983" s="12"/>
      <c r="B983" s="11">
        <v>30135</v>
      </c>
      <c r="L983" s="27"/>
      <c r="M983" s="98">
        <v>54938</v>
      </c>
    </row>
    <row r="984" spans="1:13" x14ac:dyDescent="0.25">
      <c r="A984" s="12"/>
      <c r="B984" s="11">
        <v>30137</v>
      </c>
      <c r="L984" s="27"/>
      <c r="M984" s="98">
        <v>54940</v>
      </c>
    </row>
    <row r="985" spans="1:13" x14ac:dyDescent="0.25">
      <c r="A985" s="12"/>
      <c r="B985" s="11">
        <v>30139</v>
      </c>
      <c r="L985" s="27"/>
      <c r="M985" s="98">
        <v>54941</v>
      </c>
    </row>
    <row r="986" spans="1:13" x14ac:dyDescent="0.25">
      <c r="A986" s="12"/>
      <c r="B986" s="11">
        <v>30141</v>
      </c>
      <c r="L986" s="27"/>
      <c r="M986" s="98">
        <v>54942</v>
      </c>
    </row>
    <row r="987" spans="1:13" x14ac:dyDescent="0.25">
      <c r="A987" s="12"/>
      <c r="B987" s="11">
        <v>30143</v>
      </c>
      <c r="L987" s="27"/>
      <c r="M987" s="98">
        <v>54943</v>
      </c>
    </row>
    <row r="988" spans="1:13" x14ac:dyDescent="0.25">
      <c r="A988" s="12"/>
      <c r="B988" s="11">
        <v>30145</v>
      </c>
      <c r="L988" s="27"/>
      <c r="M988" s="98">
        <v>54949</v>
      </c>
    </row>
    <row r="989" spans="1:13" x14ac:dyDescent="0.25">
      <c r="A989" s="12"/>
      <c r="B989" s="11">
        <v>30147</v>
      </c>
      <c r="L989" s="27"/>
      <c r="M989" s="98">
        <v>54951</v>
      </c>
    </row>
    <row r="990" spans="1:13" x14ac:dyDescent="0.25">
      <c r="A990" s="12"/>
      <c r="B990" s="11">
        <v>30149</v>
      </c>
      <c r="L990" s="27"/>
      <c r="M990" s="98">
        <v>54952</v>
      </c>
    </row>
    <row r="991" spans="1:13" x14ac:dyDescent="0.25">
      <c r="A991" s="12"/>
      <c r="B991" s="11">
        <v>30151</v>
      </c>
      <c r="L991" s="27"/>
      <c r="M991" s="98">
        <v>54953</v>
      </c>
    </row>
    <row r="992" spans="1:13" x14ac:dyDescent="0.25">
      <c r="A992" s="12"/>
      <c r="B992" s="11">
        <v>30153</v>
      </c>
      <c r="L992" s="27"/>
      <c r="M992" s="98">
        <v>54954</v>
      </c>
    </row>
    <row r="993" spans="1:13" x14ac:dyDescent="0.25">
      <c r="A993" s="12"/>
      <c r="B993" s="11">
        <v>30155</v>
      </c>
      <c r="L993" s="27"/>
      <c r="M993" s="98">
        <v>54955</v>
      </c>
    </row>
    <row r="994" spans="1:13" x14ac:dyDescent="0.25">
      <c r="A994" s="12"/>
      <c r="B994" s="11">
        <v>30161</v>
      </c>
      <c r="L994" s="27"/>
      <c r="M994" s="98">
        <v>54956</v>
      </c>
    </row>
    <row r="995" spans="1:13" x14ac:dyDescent="0.25">
      <c r="A995" s="12"/>
      <c r="B995" s="11">
        <v>30256</v>
      </c>
      <c r="L995" s="27"/>
      <c r="M995" s="98">
        <v>54957</v>
      </c>
    </row>
    <row r="996" spans="1:13" x14ac:dyDescent="0.25">
      <c r="A996" s="12"/>
      <c r="B996" s="11">
        <v>30273</v>
      </c>
      <c r="L996" s="27"/>
      <c r="M996" s="98">
        <v>54958</v>
      </c>
    </row>
    <row r="997" spans="1:13" x14ac:dyDescent="0.25">
      <c r="A997" s="12"/>
      <c r="B997" s="11">
        <v>30300</v>
      </c>
      <c r="L997" s="27"/>
      <c r="M997" s="98">
        <v>54961</v>
      </c>
    </row>
    <row r="998" spans="1:13" x14ac:dyDescent="0.25">
      <c r="A998" s="12"/>
      <c r="B998" s="11">
        <v>30304</v>
      </c>
      <c r="L998" s="27"/>
      <c r="M998" s="98">
        <v>54964</v>
      </c>
    </row>
    <row r="999" spans="1:13" x14ac:dyDescent="0.25">
      <c r="A999" s="12"/>
      <c r="B999" s="11">
        <v>30306</v>
      </c>
      <c r="L999" s="27"/>
      <c r="M999" s="98">
        <v>54965</v>
      </c>
    </row>
    <row r="1000" spans="1:13" x14ac:dyDescent="0.25">
      <c r="A1000" s="12"/>
      <c r="B1000" s="11">
        <v>30312</v>
      </c>
      <c r="L1000" s="27"/>
      <c r="M1000" s="98">
        <v>54968</v>
      </c>
    </row>
    <row r="1001" spans="1:13" x14ac:dyDescent="0.25">
      <c r="A1001" s="12"/>
      <c r="B1001" s="11">
        <v>30316</v>
      </c>
      <c r="L1001" s="27"/>
      <c r="M1001" s="98">
        <v>54969</v>
      </c>
    </row>
    <row r="1002" spans="1:13" x14ac:dyDescent="0.25">
      <c r="A1002" s="12"/>
      <c r="B1002" s="11">
        <v>30318</v>
      </c>
      <c r="L1002" s="27"/>
      <c r="M1002" s="98">
        <v>54971</v>
      </c>
    </row>
    <row r="1003" spans="1:13" x14ac:dyDescent="0.25">
      <c r="A1003" s="12"/>
      <c r="B1003" s="11">
        <v>30322</v>
      </c>
      <c r="L1003" s="27"/>
      <c r="M1003" s="98">
        <v>54975</v>
      </c>
    </row>
    <row r="1004" spans="1:13" x14ac:dyDescent="0.25">
      <c r="A1004" s="12"/>
      <c r="B1004" s="11">
        <v>30328</v>
      </c>
      <c r="L1004" s="27"/>
      <c r="M1004" s="98">
        <v>54976</v>
      </c>
    </row>
    <row r="1005" spans="1:13" x14ac:dyDescent="0.25">
      <c r="A1005" s="12"/>
      <c r="B1005" s="11">
        <v>30364</v>
      </c>
      <c r="L1005" s="27"/>
      <c r="M1005" s="98">
        <v>54978</v>
      </c>
    </row>
    <row r="1006" spans="1:13" x14ac:dyDescent="0.25">
      <c r="A1006" s="12"/>
      <c r="B1006" s="11">
        <v>30366</v>
      </c>
      <c r="L1006" s="27"/>
      <c r="M1006" s="98">
        <v>54979</v>
      </c>
    </row>
    <row r="1007" spans="1:13" x14ac:dyDescent="0.25">
      <c r="A1007" s="12"/>
      <c r="B1007" s="11">
        <v>30471</v>
      </c>
      <c r="L1007" s="27"/>
      <c r="M1007" s="98">
        <v>54980</v>
      </c>
    </row>
    <row r="1008" spans="1:13" x14ac:dyDescent="0.25">
      <c r="A1008" s="12"/>
      <c r="B1008" s="11">
        <v>30473</v>
      </c>
      <c r="L1008" s="27"/>
      <c r="M1008" s="98">
        <v>54981</v>
      </c>
    </row>
    <row r="1009" spans="1:13" x14ac:dyDescent="0.25">
      <c r="A1009" s="12"/>
      <c r="B1009" s="11">
        <v>30479</v>
      </c>
      <c r="L1009" s="27"/>
      <c r="M1009" s="98">
        <v>54982</v>
      </c>
    </row>
    <row r="1010" spans="1:13" x14ac:dyDescent="0.25">
      <c r="A1010" s="12"/>
      <c r="B1010" s="11">
        <v>30481</v>
      </c>
      <c r="L1010" s="27"/>
      <c r="M1010" s="98">
        <v>54983</v>
      </c>
    </row>
    <row r="1011" spans="1:13" x14ac:dyDescent="0.25">
      <c r="A1011" s="12"/>
      <c r="B1011" s="11">
        <v>30483</v>
      </c>
      <c r="L1011" s="27"/>
      <c r="M1011" s="98">
        <v>54984</v>
      </c>
    </row>
    <row r="1012" spans="1:13" x14ac:dyDescent="0.25">
      <c r="A1012" s="12"/>
      <c r="B1012" s="11">
        <v>30487</v>
      </c>
      <c r="L1012" s="27"/>
      <c r="M1012" s="98">
        <v>54985</v>
      </c>
    </row>
    <row r="1013" spans="1:13" x14ac:dyDescent="0.25">
      <c r="A1013" s="12"/>
      <c r="B1013" s="11">
        <v>30489</v>
      </c>
      <c r="L1013" s="27"/>
      <c r="M1013" s="98">
        <v>54986</v>
      </c>
    </row>
    <row r="1014" spans="1:13" x14ac:dyDescent="0.25">
      <c r="A1014" s="12"/>
      <c r="B1014" s="11">
        <v>30491</v>
      </c>
      <c r="L1014" s="27"/>
      <c r="M1014" s="98">
        <v>54987</v>
      </c>
    </row>
    <row r="1015" spans="1:13" x14ac:dyDescent="0.25">
      <c r="A1015" s="12"/>
      <c r="B1015" s="11">
        <v>30493</v>
      </c>
      <c r="L1015" s="27"/>
      <c r="M1015" s="98">
        <v>54988</v>
      </c>
    </row>
    <row r="1016" spans="1:13" x14ac:dyDescent="0.25">
      <c r="A1016" s="12"/>
      <c r="B1016" s="11">
        <v>30514</v>
      </c>
      <c r="L1016" s="27"/>
      <c r="M1016" s="98">
        <v>54989</v>
      </c>
    </row>
    <row r="1017" spans="1:13" x14ac:dyDescent="0.25">
      <c r="A1017" s="12"/>
      <c r="B1017" s="11">
        <v>30516</v>
      </c>
      <c r="L1017" s="27"/>
      <c r="M1017" s="98">
        <v>54990</v>
      </c>
    </row>
    <row r="1018" spans="1:13" x14ac:dyDescent="0.25">
      <c r="A1018" s="12"/>
      <c r="B1018" s="11">
        <v>30524</v>
      </c>
      <c r="L1018" s="27"/>
      <c r="M1018" s="98">
        <v>54991</v>
      </c>
    </row>
    <row r="1019" spans="1:13" x14ac:dyDescent="0.25">
      <c r="A1019" s="12"/>
      <c r="B1019" s="11">
        <v>30529</v>
      </c>
      <c r="L1019" s="27"/>
      <c r="M1019" s="98">
        <v>54992</v>
      </c>
    </row>
    <row r="1020" spans="1:13" x14ac:dyDescent="0.25">
      <c r="A1020" s="12"/>
      <c r="B1020" s="11">
        <v>30555</v>
      </c>
      <c r="L1020" s="27"/>
      <c r="M1020" s="98">
        <v>54998</v>
      </c>
    </row>
    <row r="1021" spans="1:13" x14ac:dyDescent="0.25">
      <c r="A1021" s="12"/>
      <c r="B1021" s="11">
        <v>30561</v>
      </c>
      <c r="L1021" s="27"/>
      <c r="M1021" s="98">
        <v>55001</v>
      </c>
    </row>
    <row r="1022" spans="1:13" x14ac:dyDescent="0.25">
      <c r="A1022" s="12"/>
      <c r="B1022" s="11">
        <v>30563</v>
      </c>
      <c r="L1022" s="27"/>
      <c r="M1022" s="98">
        <v>55002</v>
      </c>
    </row>
    <row r="1023" spans="1:13" x14ac:dyDescent="0.25">
      <c r="A1023" s="12"/>
      <c r="B1023" s="11">
        <v>30566</v>
      </c>
      <c r="L1023" s="27"/>
      <c r="M1023" s="98">
        <v>55003</v>
      </c>
    </row>
    <row r="1024" spans="1:13" x14ac:dyDescent="0.25">
      <c r="A1024" s="12"/>
      <c r="B1024" s="11">
        <v>30570</v>
      </c>
      <c r="L1024" s="27"/>
      <c r="M1024" s="98">
        <v>55004</v>
      </c>
    </row>
    <row r="1025" spans="1:13" x14ac:dyDescent="0.25">
      <c r="A1025" s="12"/>
      <c r="B1025" s="11">
        <v>30572</v>
      </c>
      <c r="L1025" s="27"/>
      <c r="M1025" s="98">
        <v>55005</v>
      </c>
    </row>
    <row r="1026" spans="1:13" x14ac:dyDescent="0.25">
      <c r="A1026" s="12"/>
      <c r="B1026" s="11">
        <v>30574</v>
      </c>
      <c r="L1026" s="27"/>
      <c r="M1026" s="98">
        <v>55015</v>
      </c>
    </row>
    <row r="1027" spans="1:13" x14ac:dyDescent="0.25">
      <c r="A1027" s="12"/>
      <c r="B1027" s="11">
        <v>30591</v>
      </c>
      <c r="L1027" s="27"/>
      <c r="M1027" s="98">
        <v>55016</v>
      </c>
    </row>
    <row r="1028" spans="1:13" x14ac:dyDescent="0.25">
      <c r="A1028" s="12"/>
      <c r="B1028" s="11">
        <v>30715</v>
      </c>
      <c r="L1028" s="27"/>
      <c r="M1028" s="98">
        <v>55017</v>
      </c>
    </row>
    <row r="1029" spans="1:13" x14ac:dyDescent="0.25">
      <c r="A1029" s="12"/>
      <c r="B1029" s="11">
        <v>30719</v>
      </c>
      <c r="L1029" s="27"/>
      <c r="M1029" s="98">
        <v>55018</v>
      </c>
    </row>
    <row r="1030" spans="1:13" x14ac:dyDescent="0.25">
      <c r="A1030" s="12"/>
      <c r="B1030" s="11">
        <v>30721</v>
      </c>
      <c r="L1030" s="27"/>
      <c r="M1030" s="98">
        <v>55019</v>
      </c>
    </row>
    <row r="1031" spans="1:13" x14ac:dyDescent="0.25">
      <c r="A1031" s="12"/>
      <c r="B1031" s="11">
        <v>30731</v>
      </c>
      <c r="L1031" s="27"/>
      <c r="M1031" s="98">
        <v>55020</v>
      </c>
    </row>
    <row r="1032" spans="1:13" x14ac:dyDescent="0.25">
      <c r="A1032" s="12"/>
      <c r="B1032" s="11">
        <v>30733</v>
      </c>
      <c r="L1032" s="27"/>
      <c r="M1032" s="98">
        <v>55021</v>
      </c>
    </row>
    <row r="1033" spans="1:13" x14ac:dyDescent="0.25">
      <c r="A1033" s="12"/>
      <c r="B1033" s="11">
        <v>30798</v>
      </c>
      <c r="L1033" s="27"/>
      <c r="M1033" s="98">
        <v>55022</v>
      </c>
    </row>
    <row r="1034" spans="1:13" x14ac:dyDescent="0.25">
      <c r="A1034" s="12"/>
      <c r="B1034" s="11">
        <v>30817</v>
      </c>
      <c r="L1034" s="27"/>
      <c r="M1034" s="98">
        <v>55023</v>
      </c>
    </row>
    <row r="1035" spans="1:13" x14ac:dyDescent="0.25">
      <c r="A1035" s="12"/>
      <c r="B1035" s="11">
        <v>30860</v>
      </c>
      <c r="L1035" s="27"/>
      <c r="M1035" s="98">
        <v>55025</v>
      </c>
    </row>
    <row r="1036" spans="1:13" x14ac:dyDescent="0.25">
      <c r="A1036" s="12"/>
      <c r="B1036" s="11">
        <v>30862</v>
      </c>
      <c r="L1036" s="27"/>
      <c r="M1036" s="98">
        <v>55030</v>
      </c>
    </row>
    <row r="1037" spans="1:13" x14ac:dyDescent="0.25">
      <c r="A1037" s="12"/>
      <c r="B1037" s="11">
        <v>30866</v>
      </c>
      <c r="L1037" s="27"/>
      <c r="M1037" s="98">
        <v>55031</v>
      </c>
    </row>
    <row r="1038" spans="1:13" x14ac:dyDescent="0.25">
      <c r="A1038" s="12"/>
      <c r="B1038" s="11">
        <v>30868</v>
      </c>
      <c r="L1038" s="27"/>
      <c r="M1038" s="98">
        <v>55032</v>
      </c>
    </row>
    <row r="1039" spans="1:13" x14ac:dyDescent="0.25">
      <c r="A1039" s="12"/>
      <c r="B1039" s="11">
        <v>30870</v>
      </c>
      <c r="L1039" s="27"/>
      <c r="M1039" s="98">
        <v>55033</v>
      </c>
    </row>
    <row r="1040" spans="1:13" x14ac:dyDescent="0.25">
      <c r="A1040" s="12"/>
      <c r="B1040" s="11">
        <v>30872</v>
      </c>
      <c r="L1040" s="27"/>
      <c r="M1040" s="98">
        <v>55034</v>
      </c>
    </row>
    <row r="1041" spans="1:13" x14ac:dyDescent="0.25">
      <c r="A1041" s="12"/>
      <c r="B1041" s="11">
        <v>30874</v>
      </c>
      <c r="L1041" s="27"/>
      <c r="M1041" s="98">
        <v>55035</v>
      </c>
    </row>
    <row r="1042" spans="1:13" x14ac:dyDescent="0.25">
      <c r="A1042" s="12"/>
      <c r="B1042" s="11">
        <v>30876</v>
      </c>
      <c r="L1042" s="27"/>
      <c r="M1042" s="98">
        <v>55036</v>
      </c>
    </row>
    <row r="1043" spans="1:13" x14ac:dyDescent="0.25">
      <c r="A1043" s="12"/>
      <c r="B1043" s="11">
        <v>30878</v>
      </c>
      <c r="L1043" s="27"/>
      <c r="M1043" s="98">
        <v>55037</v>
      </c>
    </row>
    <row r="1044" spans="1:13" x14ac:dyDescent="0.25">
      <c r="A1044" s="12"/>
      <c r="B1044" s="11">
        <v>30896</v>
      </c>
      <c r="L1044" s="27"/>
      <c r="M1044" s="98">
        <v>55044</v>
      </c>
    </row>
    <row r="1045" spans="1:13" x14ac:dyDescent="0.25">
      <c r="A1045" s="12"/>
      <c r="B1045" s="11">
        <v>30905</v>
      </c>
      <c r="L1045" s="27"/>
      <c r="M1045" s="98">
        <v>55045</v>
      </c>
    </row>
    <row r="1046" spans="1:13" x14ac:dyDescent="0.25">
      <c r="A1046" s="12"/>
      <c r="B1046" s="11">
        <v>31072</v>
      </c>
      <c r="L1046" s="27"/>
      <c r="M1046" s="98">
        <v>55048</v>
      </c>
    </row>
    <row r="1047" spans="1:13" x14ac:dyDescent="0.25">
      <c r="A1047" s="12"/>
      <c r="B1047" s="11">
        <v>31074</v>
      </c>
      <c r="L1047" s="27"/>
      <c r="M1047" s="98">
        <v>55049</v>
      </c>
    </row>
    <row r="1048" spans="1:13" x14ac:dyDescent="0.25">
      <c r="A1048" s="12"/>
      <c r="B1048" s="11">
        <v>31076</v>
      </c>
      <c r="L1048" s="27"/>
      <c r="M1048" s="98">
        <v>55052</v>
      </c>
    </row>
    <row r="1049" spans="1:13" x14ac:dyDescent="0.25">
      <c r="A1049" s="12"/>
      <c r="B1049" s="11">
        <v>31078</v>
      </c>
      <c r="L1049" s="27"/>
      <c r="M1049" s="98">
        <v>55053</v>
      </c>
    </row>
    <row r="1050" spans="1:13" x14ac:dyDescent="0.25">
      <c r="A1050" s="12"/>
      <c r="B1050" s="11">
        <v>31082</v>
      </c>
      <c r="L1050" s="27"/>
      <c r="M1050" s="98">
        <v>55055</v>
      </c>
    </row>
    <row r="1051" spans="1:13" x14ac:dyDescent="0.25">
      <c r="A1051" s="12"/>
      <c r="B1051" s="11">
        <v>31084</v>
      </c>
      <c r="L1051" s="27"/>
      <c r="M1051" s="98">
        <v>55056</v>
      </c>
    </row>
    <row r="1052" spans="1:13" x14ac:dyDescent="0.25">
      <c r="A1052" s="12"/>
      <c r="B1052" s="11">
        <v>31144</v>
      </c>
      <c r="L1052" s="27"/>
      <c r="M1052" s="98">
        <v>55057</v>
      </c>
    </row>
    <row r="1053" spans="1:13" x14ac:dyDescent="0.25">
      <c r="A1053" s="12"/>
      <c r="B1053" s="11">
        <v>31187</v>
      </c>
      <c r="L1053" s="27"/>
      <c r="M1053" s="98">
        <v>55058</v>
      </c>
    </row>
    <row r="1054" spans="1:13" x14ac:dyDescent="0.25">
      <c r="A1054" s="12"/>
      <c r="B1054" s="11">
        <v>31203</v>
      </c>
      <c r="L1054" s="27"/>
      <c r="M1054" s="98">
        <v>55059</v>
      </c>
    </row>
    <row r="1055" spans="1:13" x14ac:dyDescent="0.25">
      <c r="A1055" s="12"/>
      <c r="B1055" s="11">
        <v>31223</v>
      </c>
      <c r="L1055" s="27"/>
      <c r="M1055" s="98">
        <v>55061</v>
      </c>
    </row>
    <row r="1056" spans="1:13" x14ac:dyDescent="0.25">
      <c r="A1056" s="12"/>
      <c r="B1056" s="11">
        <v>31225</v>
      </c>
      <c r="L1056" s="27"/>
      <c r="M1056" s="98">
        <v>55062</v>
      </c>
    </row>
    <row r="1057" spans="1:13" x14ac:dyDescent="0.25">
      <c r="A1057" s="12"/>
      <c r="B1057" s="11">
        <v>31231</v>
      </c>
      <c r="L1057" s="27"/>
      <c r="M1057" s="98">
        <v>55065</v>
      </c>
    </row>
    <row r="1058" spans="1:13" x14ac:dyDescent="0.25">
      <c r="A1058" s="12"/>
      <c r="B1058" s="11">
        <v>31243</v>
      </c>
      <c r="L1058" s="27"/>
      <c r="M1058" s="98">
        <v>55066</v>
      </c>
    </row>
    <row r="1059" spans="1:13" x14ac:dyDescent="0.25">
      <c r="A1059" s="12"/>
      <c r="B1059" s="11">
        <v>31245</v>
      </c>
      <c r="L1059" s="27"/>
      <c r="M1059" s="98">
        <v>55067</v>
      </c>
    </row>
    <row r="1060" spans="1:13" x14ac:dyDescent="0.25">
      <c r="A1060" s="12"/>
      <c r="B1060" s="11">
        <v>31247</v>
      </c>
      <c r="L1060" s="27"/>
      <c r="M1060" s="98">
        <v>55069</v>
      </c>
    </row>
    <row r="1061" spans="1:13" x14ac:dyDescent="0.25">
      <c r="A1061" s="12"/>
      <c r="B1061" s="11">
        <v>31249</v>
      </c>
      <c r="L1061" s="27"/>
      <c r="M1061" s="98">
        <v>55071</v>
      </c>
    </row>
    <row r="1062" spans="1:13" x14ac:dyDescent="0.25">
      <c r="A1062" s="12"/>
      <c r="B1062" s="11">
        <v>31254</v>
      </c>
      <c r="L1062" s="27"/>
      <c r="M1062" s="98">
        <v>55072</v>
      </c>
    </row>
    <row r="1063" spans="1:13" x14ac:dyDescent="0.25">
      <c r="A1063" s="12"/>
      <c r="B1063" s="11">
        <v>31267</v>
      </c>
      <c r="L1063" s="27"/>
      <c r="M1063" s="98">
        <v>55076</v>
      </c>
    </row>
    <row r="1064" spans="1:13" x14ac:dyDescent="0.25">
      <c r="A1064" s="12"/>
      <c r="B1064" s="11">
        <v>31271</v>
      </c>
      <c r="L1064" s="27"/>
      <c r="M1064" s="98">
        <v>55077</v>
      </c>
    </row>
    <row r="1065" spans="1:13" x14ac:dyDescent="0.25">
      <c r="A1065" s="12"/>
      <c r="B1065" s="11">
        <v>31300</v>
      </c>
      <c r="L1065" s="27"/>
      <c r="M1065" s="98">
        <v>55079</v>
      </c>
    </row>
    <row r="1066" spans="1:13" x14ac:dyDescent="0.25">
      <c r="A1066" s="12"/>
      <c r="B1066" s="11">
        <v>31346</v>
      </c>
      <c r="L1066" s="27"/>
      <c r="M1066" s="98">
        <v>55080</v>
      </c>
    </row>
    <row r="1067" spans="1:13" x14ac:dyDescent="0.25">
      <c r="A1067" s="12"/>
      <c r="B1067" s="11">
        <v>31348</v>
      </c>
      <c r="L1067" s="27"/>
      <c r="M1067" s="98">
        <v>55081</v>
      </c>
    </row>
    <row r="1068" spans="1:13" x14ac:dyDescent="0.25">
      <c r="A1068" s="12"/>
      <c r="B1068" s="11">
        <v>31359</v>
      </c>
      <c r="L1068" s="27"/>
      <c r="M1068" s="98">
        <v>55082</v>
      </c>
    </row>
    <row r="1069" spans="1:13" x14ac:dyDescent="0.25">
      <c r="A1069" s="12"/>
      <c r="B1069" s="11">
        <v>31361</v>
      </c>
      <c r="L1069" s="27"/>
      <c r="M1069" s="98">
        <v>55083</v>
      </c>
    </row>
    <row r="1070" spans="1:13" x14ac:dyDescent="0.25">
      <c r="A1070" s="12"/>
      <c r="B1070" s="11">
        <v>31377</v>
      </c>
      <c r="L1070" s="98">
        <v>53566</v>
      </c>
      <c r="M1070" s="98">
        <v>55085</v>
      </c>
    </row>
    <row r="1071" spans="1:13" x14ac:dyDescent="0.25">
      <c r="A1071" s="12"/>
      <c r="B1071" s="11">
        <v>31391</v>
      </c>
      <c r="L1071" s="98">
        <v>53566</v>
      </c>
      <c r="M1071" s="98">
        <v>55086</v>
      </c>
    </row>
    <row r="1072" spans="1:13" x14ac:dyDescent="0.25">
      <c r="A1072" s="12"/>
      <c r="B1072" s="11">
        <v>31399</v>
      </c>
      <c r="L1072" s="27"/>
      <c r="M1072" s="98">
        <v>55087</v>
      </c>
    </row>
    <row r="1073" spans="1:13" x14ac:dyDescent="0.25">
      <c r="A1073" s="12"/>
      <c r="B1073" s="11">
        <v>31415</v>
      </c>
      <c r="L1073" s="98">
        <v>53604</v>
      </c>
      <c r="M1073" s="98">
        <v>55088</v>
      </c>
    </row>
    <row r="1074" spans="1:13" x14ac:dyDescent="0.25">
      <c r="A1074" s="12"/>
      <c r="B1074" s="11">
        <v>31428</v>
      </c>
      <c r="L1074" s="98">
        <v>53604</v>
      </c>
      <c r="M1074" s="98">
        <v>55089</v>
      </c>
    </row>
    <row r="1075" spans="1:13" x14ac:dyDescent="0.25">
      <c r="A1075" s="12"/>
      <c r="B1075" s="11">
        <v>31461</v>
      </c>
      <c r="L1075" s="98">
        <v>53458</v>
      </c>
      <c r="M1075" s="98">
        <v>55090</v>
      </c>
    </row>
    <row r="1076" spans="1:13" x14ac:dyDescent="0.25">
      <c r="A1076" s="12"/>
      <c r="B1076" s="11">
        <v>31465</v>
      </c>
      <c r="L1076" s="98">
        <v>53458</v>
      </c>
      <c r="M1076" s="98">
        <v>55091</v>
      </c>
    </row>
    <row r="1077" spans="1:13" x14ac:dyDescent="0.25">
      <c r="A1077" s="12"/>
      <c r="B1077" s="11">
        <v>31496</v>
      </c>
      <c r="L1077" s="98">
        <v>53658</v>
      </c>
      <c r="M1077" s="98">
        <v>55092</v>
      </c>
    </row>
    <row r="1078" spans="1:13" x14ac:dyDescent="0.25">
      <c r="A1078" s="12"/>
      <c r="B1078" s="11">
        <v>31510</v>
      </c>
      <c r="L1078" s="98">
        <v>53658</v>
      </c>
      <c r="M1078" s="98">
        <v>55093</v>
      </c>
    </row>
    <row r="1079" spans="1:13" x14ac:dyDescent="0.25">
      <c r="A1079" s="12"/>
      <c r="B1079" s="11">
        <v>31512</v>
      </c>
      <c r="L1079" s="98">
        <v>53654</v>
      </c>
      <c r="M1079" s="98">
        <v>55094</v>
      </c>
    </row>
    <row r="1080" spans="1:13" x14ac:dyDescent="0.25">
      <c r="A1080" s="12"/>
      <c r="B1080" s="11">
        <v>31530</v>
      </c>
      <c r="L1080" s="98">
        <v>53654</v>
      </c>
      <c r="M1080" s="98">
        <v>55095</v>
      </c>
    </row>
    <row r="1081" spans="1:13" x14ac:dyDescent="0.25">
      <c r="A1081" s="12"/>
      <c r="B1081" s="11">
        <v>31531</v>
      </c>
      <c r="L1081" s="27"/>
      <c r="M1081" s="98">
        <v>55096</v>
      </c>
    </row>
    <row r="1082" spans="1:13" x14ac:dyDescent="0.25">
      <c r="A1082" s="12"/>
      <c r="B1082" s="11">
        <v>31532</v>
      </c>
      <c r="L1082" s="98">
        <v>53553</v>
      </c>
      <c r="M1082" s="98">
        <v>55097</v>
      </c>
    </row>
    <row r="1083" spans="1:13" x14ac:dyDescent="0.25">
      <c r="A1083" s="12"/>
      <c r="B1083" s="11">
        <v>31533</v>
      </c>
      <c r="L1083" s="98">
        <v>53553</v>
      </c>
      <c r="M1083" s="98">
        <v>55098</v>
      </c>
    </row>
    <row r="1084" spans="1:13" x14ac:dyDescent="0.25">
      <c r="A1084" s="12"/>
      <c r="B1084" s="11">
        <v>31534</v>
      </c>
      <c r="L1084" s="98">
        <v>53601</v>
      </c>
      <c r="M1084" s="98">
        <v>55099</v>
      </c>
    </row>
    <row r="1085" spans="1:13" x14ac:dyDescent="0.25">
      <c r="A1085" s="12"/>
      <c r="B1085" s="11">
        <v>31535</v>
      </c>
      <c r="L1085" s="98">
        <v>53601</v>
      </c>
      <c r="M1085" s="98">
        <v>55100</v>
      </c>
    </row>
    <row r="1086" spans="1:13" x14ac:dyDescent="0.25">
      <c r="A1086" s="12"/>
      <c r="B1086" s="11">
        <v>31536</v>
      </c>
      <c r="L1086" s="27"/>
      <c r="M1086" s="98">
        <v>55104</v>
      </c>
    </row>
    <row r="1087" spans="1:13" x14ac:dyDescent="0.25">
      <c r="A1087" s="12"/>
      <c r="B1087" s="11">
        <v>31537</v>
      </c>
      <c r="L1087" s="27"/>
      <c r="M1087" s="98">
        <v>55105</v>
      </c>
    </row>
    <row r="1088" spans="1:13" x14ac:dyDescent="0.25">
      <c r="A1088" s="12"/>
      <c r="B1088" s="11">
        <v>31538</v>
      </c>
      <c r="L1088" s="27"/>
      <c r="M1088" s="98">
        <v>55107</v>
      </c>
    </row>
    <row r="1089" spans="1:13" x14ac:dyDescent="0.25">
      <c r="A1089" s="12"/>
      <c r="B1089" s="11">
        <v>31539</v>
      </c>
      <c r="L1089" s="27"/>
      <c r="M1089" s="98">
        <v>55108</v>
      </c>
    </row>
    <row r="1090" spans="1:13" x14ac:dyDescent="0.25">
      <c r="A1090" s="12"/>
      <c r="B1090" s="11">
        <v>31540</v>
      </c>
      <c r="L1090" s="27"/>
      <c r="M1090" s="98">
        <v>55109</v>
      </c>
    </row>
    <row r="1091" spans="1:13" x14ac:dyDescent="0.25">
      <c r="A1091" s="12"/>
      <c r="B1091" s="11">
        <v>31541</v>
      </c>
      <c r="L1091" s="98">
        <v>53541</v>
      </c>
      <c r="M1091" s="98">
        <v>55113</v>
      </c>
    </row>
    <row r="1092" spans="1:13" x14ac:dyDescent="0.25">
      <c r="A1092" s="12"/>
      <c r="B1092" s="11">
        <v>31542</v>
      </c>
      <c r="L1092" s="98">
        <v>53541</v>
      </c>
      <c r="M1092" s="98">
        <v>55114</v>
      </c>
    </row>
    <row r="1093" spans="1:13" x14ac:dyDescent="0.25">
      <c r="A1093" s="12"/>
      <c r="B1093" s="11">
        <v>31546</v>
      </c>
      <c r="L1093" s="98">
        <v>53486</v>
      </c>
      <c r="M1093" s="98">
        <v>55115</v>
      </c>
    </row>
    <row r="1094" spans="1:13" x14ac:dyDescent="0.25">
      <c r="A1094" s="12"/>
      <c r="B1094" s="11">
        <v>31549</v>
      </c>
      <c r="L1094" s="98">
        <v>53486</v>
      </c>
      <c r="M1094" s="98">
        <v>55116</v>
      </c>
    </row>
    <row r="1095" spans="1:13" x14ac:dyDescent="0.25">
      <c r="A1095" s="12"/>
      <c r="B1095" s="11">
        <v>31552</v>
      </c>
      <c r="L1095" s="98">
        <v>53616</v>
      </c>
      <c r="M1095" s="98">
        <v>55117</v>
      </c>
    </row>
    <row r="1096" spans="1:13" x14ac:dyDescent="0.25">
      <c r="A1096" s="12"/>
      <c r="B1096" s="11">
        <v>31554</v>
      </c>
      <c r="L1096" s="98">
        <v>53616</v>
      </c>
      <c r="M1096" s="98">
        <v>55118</v>
      </c>
    </row>
    <row r="1097" spans="1:13" x14ac:dyDescent="0.25">
      <c r="A1097" s="12"/>
      <c r="B1097" s="11">
        <v>31558</v>
      </c>
      <c r="L1097" s="27"/>
      <c r="M1097" s="98">
        <v>55119</v>
      </c>
    </row>
    <row r="1098" spans="1:13" x14ac:dyDescent="0.25">
      <c r="A1098" s="12"/>
      <c r="B1098" s="11">
        <v>31562</v>
      </c>
      <c r="L1098" s="27"/>
      <c r="M1098" s="98">
        <v>55120</v>
      </c>
    </row>
    <row r="1099" spans="1:13" x14ac:dyDescent="0.25">
      <c r="A1099" s="12"/>
      <c r="B1099" s="11">
        <v>31563</v>
      </c>
      <c r="L1099" s="27"/>
      <c r="M1099" s="98">
        <v>55121</v>
      </c>
    </row>
    <row r="1100" spans="1:13" x14ac:dyDescent="0.25">
      <c r="A1100" s="12"/>
      <c r="B1100" s="11">
        <v>31564</v>
      </c>
      <c r="L1100" s="27"/>
      <c r="M1100" s="98">
        <v>55122</v>
      </c>
    </row>
    <row r="1101" spans="1:13" x14ac:dyDescent="0.25">
      <c r="A1101" s="12"/>
      <c r="B1101" s="11">
        <v>31568</v>
      </c>
      <c r="L1101" s="27"/>
      <c r="M1101" s="98">
        <v>55123</v>
      </c>
    </row>
    <row r="1102" spans="1:13" x14ac:dyDescent="0.25">
      <c r="A1102" s="12"/>
      <c r="B1102" s="11">
        <v>31572</v>
      </c>
      <c r="L1102" s="27"/>
      <c r="M1102" s="98">
        <v>55124</v>
      </c>
    </row>
    <row r="1103" spans="1:13" x14ac:dyDescent="0.25">
      <c r="A1103" s="12"/>
      <c r="B1103" s="11">
        <v>31574</v>
      </c>
      <c r="L1103" s="27"/>
      <c r="M1103" s="98">
        <v>55125</v>
      </c>
    </row>
    <row r="1104" spans="1:13" x14ac:dyDescent="0.25">
      <c r="A1104" s="12"/>
      <c r="B1104" s="11">
        <v>31575</v>
      </c>
      <c r="L1104" s="27"/>
      <c r="M1104" s="98">
        <v>55126</v>
      </c>
    </row>
    <row r="1105" spans="1:13" x14ac:dyDescent="0.25">
      <c r="A1105" s="12"/>
      <c r="B1105" s="11">
        <v>31576</v>
      </c>
      <c r="L1105" s="27"/>
      <c r="M1105" s="98">
        <v>55127</v>
      </c>
    </row>
    <row r="1106" spans="1:13" x14ac:dyDescent="0.25">
      <c r="A1106" s="12"/>
      <c r="B1106" s="11">
        <v>31578</v>
      </c>
      <c r="L1106" s="27"/>
      <c r="M1106" s="98">
        <v>55128</v>
      </c>
    </row>
    <row r="1107" spans="1:13" x14ac:dyDescent="0.25">
      <c r="A1107" s="12"/>
      <c r="B1107" s="11">
        <v>31580</v>
      </c>
      <c r="L1107" s="27"/>
      <c r="M1107" s="98">
        <v>55129</v>
      </c>
    </row>
    <row r="1108" spans="1:13" x14ac:dyDescent="0.25">
      <c r="A1108" s="12"/>
      <c r="B1108" s="11">
        <v>31581</v>
      </c>
      <c r="L1108" s="27"/>
      <c r="M1108" s="98">
        <v>55130</v>
      </c>
    </row>
    <row r="1109" spans="1:13" x14ac:dyDescent="0.25">
      <c r="A1109" s="12"/>
      <c r="B1109" s="11">
        <v>31584</v>
      </c>
      <c r="L1109" s="27"/>
      <c r="M1109" s="98">
        <v>55134</v>
      </c>
    </row>
    <row r="1110" spans="1:13" x14ac:dyDescent="0.25">
      <c r="A1110" s="12"/>
      <c r="B1110" s="11">
        <v>31585</v>
      </c>
      <c r="L1110" s="27"/>
      <c r="M1110" s="98">
        <v>55135</v>
      </c>
    </row>
    <row r="1111" spans="1:13" x14ac:dyDescent="0.25">
      <c r="A1111" s="12"/>
      <c r="B1111" s="11">
        <v>31589</v>
      </c>
      <c r="L1111" s="27"/>
      <c r="M1111" s="98">
        <v>55136</v>
      </c>
    </row>
    <row r="1112" spans="1:13" x14ac:dyDescent="0.25">
      <c r="A1112" s="12"/>
      <c r="B1112" s="11">
        <v>31590</v>
      </c>
      <c r="L1112" s="27"/>
      <c r="M1112" s="98">
        <v>55137</v>
      </c>
    </row>
    <row r="1113" spans="1:13" x14ac:dyDescent="0.25">
      <c r="A1113" s="12"/>
      <c r="B1113" s="11">
        <v>31591</v>
      </c>
      <c r="L1113" s="27"/>
      <c r="M1113" s="98">
        <v>55138</v>
      </c>
    </row>
    <row r="1114" spans="1:13" x14ac:dyDescent="0.25">
      <c r="A1114" s="12"/>
      <c r="B1114" s="11">
        <v>31593</v>
      </c>
      <c r="L1114" s="27"/>
      <c r="M1114" s="98">
        <v>55139</v>
      </c>
    </row>
    <row r="1115" spans="1:13" x14ac:dyDescent="0.25">
      <c r="A1115" s="12"/>
      <c r="B1115" s="11">
        <v>31595</v>
      </c>
      <c r="L1115" s="27"/>
      <c r="M1115" s="98">
        <v>55140</v>
      </c>
    </row>
    <row r="1116" spans="1:13" x14ac:dyDescent="0.25">
      <c r="A1116" s="12"/>
      <c r="B1116" s="11">
        <v>31596</v>
      </c>
      <c r="L1116" s="27"/>
      <c r="M1116" s="98">
        <v>55141</v>
      </c>
    </row>
    <row r="1117" spans="1:13" x14ac:dyDescent="0.25">
      <c r="A1117" s="12"/>
      <c r="B1117" s="11">
        <v>31597</v>
      </c>
      <c r="L1117" s="27"/>
      <c r="M1117" s="98">
        <v>55142</v>
      </c>
    </row>
    <row r="1118" spans="1:13" x14ac:dyDescent="0.25">
      <c r="A1118" s="12"/>
      <c r="B1118" s="11">
        <v>31598</v>
      </c>
      <c r="L1118" s="27"/>
      <c r="M1118" s="98">
        <v>55143</v>
      </c>
    </row>
    <row r="1119" spans="1:13" x14ac:dyDescent="0.25">
      <c r="A1119" s="12"/>
      <c r="B1119" s="11">
        <v>31600</v>
      </c>
      <c r="L1119" s="27"/>
      <c r="M1119" s="98">
        <v>55144</v>
      </c>
    </row>
    <row r="1120" spans="1:13" x14ac:dyDescent="0.25">
      <c r="A1120" s="12"/>
      <c r="B1120" s="11">
        <v>31601</v>
      </c>
      <c r="L1120" s="27"/>
      <c r="M1120" s="98">
        <v>55145</v>
      </c>
    </row>
    <row r="1121" spans="1:13" x14ac:dyDescent="0.25">
      <c r="A1121" s="12"/>
      <c r="B1121" s="11">
        <v>31603</v>
      </c>
      <c r="L1121" s="27"/>
      <c r="M1121" s="98">
        <v>55146</v>
      </c>
    </row>
    <row r="1122" spans="1:13" x14ac:dyDescent="0.25">
      <c r="A1122" s="12"/>
      <c r="B1122" s="11">
        <v>31604</v>
      </c>
      <c r="L1122" s="27"/>
      <c r="M1122" s="98">
        <v>55147</v>
      </c>
    </row>
    <row r="1123" spans="1:13" x14ac:dyDescent="0.25">
      <c r="A1123" s="12"/>
      <c r="B1123" s="11">
        <v>31605</v>
      </c>
      <c r="L1123" s="27"/>
      <c r="M1123" s="98">
        <v>55148</v>
      </c>
    </row>
    <row r="1124" spans="1:13" x14ac:dyDescent="0.25">
      <c r="A1124" s="12"/>
      <c r="B1124" s="11">
        <v>31607</v>
      </c>
      <c r="L1124" s="27"/>
      <c r="M1124" s="98">
        <v>55149</v>
      </c>
    </row>
    <row r="1125" spans="1:13" x14ac:dyDescent="0.25">
      <c r="A1125" s="12"/>
      <c r="B1125" s="11">
        <v>31609</v>
      </c>
      <c r="L1125" s="27"/>
      <c r="M1125" s="98">
        <v>55150</v>
      </c>
    </row>
    <row r="1126" spans="1:13" x14ac:dyDescent="0.25">
      <c r="A1126" s="12"/>
      <c r="B1126" s="11">
        <v>31613</v>
      </c>
      <c r="L1126" s="27"/>
      <c r="M1126" s="98">
        <v>55151</v>
      </c>
    </row>
    <row r="1127" spans="1:13" x14ac:dyDescent="0.25">
      <c r="A1127" s="12"/>
      <c r="B1127" s="11">
        <v>31615</v>
      </c>
      <c r="L1127" s="27"/>
      <c r="M1127" s="98">
        <v>55152</v>
      </c>
    </row>
    <row r="1128" spans="1:13" x14ac:dyDescent="0.25">
      <c r="A1128" s="12"/>
      <c r="B1128" s="11">
        <v>31617</v>
      </c>
      <c r="L1128" s="27"/>
      <c r="M1128" s="98">
        <v>55153</v>
      </c>
    </row>
    <row r="1129" spans="1:13" x14ac:dyDescent="0.25">
      <c r="A1129" s="12"/>
      <c r="B1129" s="11">
        <v>31620</v>
      </c>
      <c r="L1129" s="27"/>
      <c r="M1129" s="98">
        <v>55154</v>
      </c>
    </row>
    <row r="1130" spans="1:13" x14ac:dyDescent="0.25">
      <c r="A1130" s="12"/>
      <c r="B1130" s="11">
        <v>31626</v>
      </c>
      <c r="L1130" s="27"/>
      <c r="M1130" s="98">
        <v>55155</v>
      </c>
    </row>
    <row r="1131" spans="1:13" x14ac:dyDescent="0.25">
      <c r="A1131" s="12"/>
      <c r="B1131" s="11">
        <v>31686</v>
      </c>
      <c r="L1131" s="27"/>
      <c r="M1131" s="98">
        <v>55156</v>
      </c>
    </row>
    <row r="1132" spans="1:13" x14ac:dyDescent="0.25">
      <c r="A1132" s="12"/>
      <c r="B1132" s="11">
        <v>31696</v>
      </c>
      <c r="L1132" s="27"/>
      <c r="M1132" s="98">
        <v>55157</v>
      </c>
    </row>
    <row r="1133" spans="1:13" x14ac:dyDescent="0.25">
      <c r="A1133" s="12"/>
      <c r="B1133" s="11">
        <v>31697</v>
      </c>
      <c r="L1133" s="27"/>
      <c r="M1133" s="98">
        <v>55158</v>
      </c>
    </row>
    <row r="1134" spans="1:13" x14ac:dyDescent="0.25">
      <c r="A1134" s="12"/>
      <c r="B1134" s="11">
        <v>31699</v>
      </c>
      <c r="L1134" s="27"/>
      <c r="M1134" s="98">
        <v>55159</v>
      </c>
    </row>
    <row r="1135" spans="1:13" x14ac:dyDescent="0.25">
      <c r="A1135" s="12"/>
      <c r="B1135" s="11">
        <v>31700</v>
      </c>
      <c r="L1135" s="27"/>
      <c r="M1135" s="98">
        <v>55160</v>
      </c>
    </row>
    <row r="1136" spans="1:13" x14ac:dyDescent="0.25">
      <c r="A1136" s="12"/>
      <c r="B1136" s="11">
        <v>31701</v>
      </c>
      <c r="L1136" s="27"/>
      <c r="M1136" s="98">
        <v>55161</v>
      </c>
    </row>
    <row r="1137" spans="1:13" x14ac:dyDescent="0.25">
      <c r="A1137" s="12"/>
      <c r="B1137" s="11">
        <v>31708</v>
      </c>
      <c r="L1137" s="27"/>
      <c r="M1137" s="98">
        <v>55162</v>
      </c>
    </row>
    <row r="1138" spans="1:13" x14ac:dyDescent="0.25">
      <c r="A1138" s="12"/>
      <c r="B1138" s="11">
        <v>31711</v>
      </c>
      <c r="L1138" s="27"/>
      <c r="M1138" s="98">
        <v>55163</v>
      </c>
    </row>
    <row r="1139" spans="1:13" x14ac:dyDescent="0.25">
      <c r="A1139" s="12"/>
      <c r="B1139" s="11">
        <v>31713</v>
      </c>
      <c r="L1139" s="27"/>
      <c r="M1139" s="98">
        <v>55164</v>
      </c>
    </row>
    <row r="1140" spans="1:13" x14ac:dyDescent="0.25">
      <c r="A1140" s="12"/>
      <c r="B1140" s="11">
        <v>31716</v>
      </c>
      <c r="L1140" s="27"/>
      <c r="M1140" s="98">
        <v>55165</v>
      </c>
    </row>
    <row r="1141" spans="1:13" x14ac:dyDescent="0.25">
      <c r="A1141" s="12"/>
      <c r="B1141" s="11">
        <v>31717</v>
      </c>
      <c r="L1141" s="27"/>
      <c r="M1141" s="98">
        <v>55166</v>
      </c>
    </row>
    <row r="1142" spans="1:13" x14ac:dyDescent="0.25">
      <c r="A1142" s="12"/>
      <c r="B1142" s="11">
        <v>31718</v>
      </c>
      <c r="L1142" s="27"/>
      <c r="M1142" s="98">
        <v>55167</v>
      </c>
    </row>
    <row r="1143" spans="1:13" x14ac:dyDescent="0.25">
      <c r="A1143" s="12"/>
      <c r="B1143" s="11">
        <v>31747</v>
      </c>
      <c r="L1143" s="27"/>
      <c r="M1143" s="98">
        <v>55168</v>
      </c>
    </row>
    <row r="1144" spans="1:13" x14ac:dyDescent="0.25">
      <c r="A1144" s="12"/>
      <c r="B1144" s="11">
        <v>31749</v>
      </c>
      <c r="L1144" s="27"/>
      <c r="M1144" s="98">
        <v>55169</v>
      </c>
    </row>
    <row r="1145" spans="1:13" x14ac:dyDescent="0.25">
      <c r="A1145" s="12"/>
      <c r="B1145" s="11">
        <v>31750</v>
      </c>
      <c r="L1145" s="27"/>
      <c r="M1145" s="98">
        <v>55170</v>
      </c>
    </row>
    <row r="1146" spans="1:13" x14ac:dyDescent="0.25">
      <c r="A1146" s="12"/>
      <c r="B1146" s="11">
        <v>31751</v>
      </c>
      <c r="L1146" s="27"/>
      <c r="M1146" s="98">
        <v>55171</v>
      </c>
    </row>
    <row r="1147" spans="1:13" x14ac:dyDescent="0.25">
      <c r="A1147" s="12"/>
      <c r="B1147" s="11">
        <v>31753</v>
      </c>
      <c r="L1147" s="27"/>
      <c r="M1147" s="98">
        <v>55172</v>
      </c>
    </row>
    <row r="1148" spans="1:13" x14ac:dyDescent="0.25">
      <c r="A1148" s="12"/>
      <c r="B1148" s="11">
        <v>31754</v>
      </c>
      <c r="L1148" s="27"/>
      <c r="M1148" s="98">
        <v>55173</v>
      </c>
    </row>
    <row r="1149" spans="1:13" x14ac:dyDescent="0.25">
      <c r="A1149" s="12"/>
      <c r="B1149" s="11">
        <v>31755</v>
      </c>
      <c r="L1149" s="27"/>
      <c r="M1149" s="98">
        <v>55174</v>
      </c>
    </row>
    <row r="1150" spans="1:13" x14ac:dyDescent="0.25">
      <c r="A1150" s="12"/>
      <c r="B1150" s="11">
        <v>31757</v>
      </c>
      <c r="L1150" s="27"/>
      <c r="M1150" s="98">
        <v>55175</v>
      </c>
    </row>
    <row r="1151" spans="1:13" x14ac:dyDescent="0.25">
      <c r="A1151" s="12"/>
      <c r="B1151" s="11">
        <v>31766</v>
      </c>
      <c r="L1151" s="27"/>
      <c r="M1151" s="98">
        <v>55176</v>
      </c>
    </row>
    <row r="1152" spans="1:13" x14ac:dyDescent="0.25">
      <c r="A1152" s="12"/>
      <c r="B1152" s="11">
        <v>31771</v>
      </c>
      <c r="L1152" s="98">
        <v>53557</v>
      </c>
      <c r="M1152" s="98">
        <v>55177</v>
      </c>
    </row>
    <row r="1153" spans="1:13" x14ac:dyDescent="0.25">
      <c r="A1153" s="12"/>
      <c r="B1153" s="11">
        <v>31773</v>
      </c>
      <c r="L1153" s="98">
        <v>53557</v>
      </c>
      <c r="M1153" s="98">
        <v>55178</v>
      </c>
    </row>
    <row r="1154" spans="1:13" x14ac:dyDescent="0.25">
      <c r="A1154" s="12"/>
      <c r="B1154" s="11">
        <v>31774</v>
      </c>
      <c r="L1154" s="98">
        <v>53523</v>
      </c>
      <c r="M1154" s="98">
        <v>55179</v>
      </c>
    </row>
    <row r="1155" spans="1:13" x14ac:dyDescent="0.25">
      <c r="A1155" s="12"/>
      <c r="B1155" s="11">
        <v>31775</v>
      </c>
      <c r="L1155" s="98">
        <v>53523</v>
      </c>
      <c r="M1155" s="98">
        <v>55180</v>
      </c>
    </row>
    <row r="1156" spans="1:13" x14ac:dyDescent="0.25">
      <c r="A1156" s="12"/>
      <c r="B1156" s="11">
        <v>31776</v>
      </c>
      <c r="L1156" s="98">
        <v>53537</v>
      </c>
      <c r="M1156" s="98">
        <v>55181</v>
      </c>
    </row>
    <row r="1157" spans="1:13" x14ac:dyDescent="0.25">
      <c r="A1157" s="12"/>
      <c r="B1157" s="11">
        <v>31783</v>
      </c>
      <c r="L1157" s="98">
        <v>53537</v>
      </c>
      <c r="M1157" s="98">
        <v>55182</v>
      </c>
    </row>
    <row r="1158" spans="1:13" x14ac:dyDescent="0.25">
      <c r="A1158" s="12"/>
      <c r="B1158" s="11">
        <v>31784</v>
      </c>
      <c r="L1158" s="98">
        <v>53629</v>
      </c>
      <c r="M1158" s="98">
        <v>55183</v>
      </c>
    </row>
    <row r="1159" spans="1:13" x14ac:dyDescent="0.25">
      <c r="A1159" s="12"/>
      <c r="B1159" s="11">
        <v>31785</v>
      </c>
      <c r="L1159" s="98">
        <v>53629</v>
      </c>
      <c r="M1159" s="98">
        <v>55184</v>
      </c>
    </row>
    <row r="1160" spans="1:13" x14ac:dyDescent="0.25">
      <c r="A1160" s="12"/>
      <c r="B1160" s="11">
        <v>31786</v>
      </c>
      <c r="L1160" s="27"/>
      <c r="M1160" s="98">
        <v>55185</v>
      </c>
    </row>
    <row r="1161" spans="1:13" x14ac:dyDescent="0.25">
      <c r="A1161" s="12"/>
      <c r="B1161" s="11">
        <v>31790</v>
      </c>
      <c r="L1161" s="27"/>
      <c r="M1161" s="98">
        <v>55186</v>
      </c>
    </row>
    <row r="1162" spans="1:13" x14ac:dyDescent="0.25">
      <c r="A1162" s="12"/>
      <c r="B1162" s="11">
        <v>31791</v>
      </c>
      <c r="L1162" s="27"/>
      <c r="M1162" s="98">
        <v>55187</v>
      </c>
    </row>
    <row r="1163" spans="1:13" x14ac:dyDescent="0.25">
      <c r="A1163" s="12"/>
      <c r="B1163" s="11">
        <v>31793</v>
      </c>
      <c r="L1163" s="27"/>
      <c r="M1163" s="98">
        <v>55201</v>
      </c>
    </row>
    <row r="1164" spans="1:13" x14ac:dyDescent="0.25">
      <c r="A1164" s="12"/>
      <c r="B1164" s="11">
        <v>31794</v>
      </c>
      <c r="L1164" s="27"/>
      <c r="M1164" s="98">
        <v>55202</v>
      </c>
    </row>
    <row r="1165" spans="1:13" x14ac:dyDescent="0.25">
      <c r="A1165" s="12"/>
      <c r="B1165" s="11">
        <v>31796</v>
      </c>
      <c r="L1165" s="27"/>
      <c r="M1165" s="98">
        <v>55203</v>
      </c>
    </row>
    <row r="1166" spans="1:13" x14ac:dyDescent="0.25">
      <c r="A1166" s="12"/>
      <c r="B1166" s="11">
        <v>31797</v>
      </c>
      <c r="L1166" s="27"/>
      <c r="M1166" s="98">
        <v>55204</v>
      </c>
    </row>
    <row r="1167" spans="1:13" x14ac:dyDescent="0.25">
      <c r="A1167" s="12"/>
      <c r="B1167" s="11">
        <v>31798</v>
      </c>
      <c r="L1167" s="27"/>
      <c r="M1167" s="98">
        <v>55205</v>
      </c>
    </row>
    <row r="1168" spans="1:13" x14ac:dyDescent="0.25">
      <c r="A1168" s="12"/>
      <c r="B1168" s="11">
        <v>31799</v>
      </c>
      <c r="L1168" s="27"/>
      <c r="M1168" s="98">
        <v>55206</v>
      </c>
    </row>
    <row r="1169" spans="1:13" x14ac:dyDescent="0.25">
      <c r="A1169" s="12"/>
      <c r="B1169" s="11">
        <v>31805</v>
      </c>
      <c r="L1169" s="27"/>
      <c r="M1169" s="98">
        <v>55207</v>
      </c>
    </row>
    <row r="1170" spans="1:13" x14ac:dyDescent="0.25">
      <c r="A1170" s="12"/>
      <c r="B1170" s="11">
        <v>31807</v>
      </c>
      <c r="L1170" s="27"/>
      <c r="M1170" s="98">
        <v>55208</v>
      </c>
    </row>
    <row r="1171" spans="1:13" x14ac:dyDescent="0.25">
      <c r="A1171" s="12"/>
      <c r="B1171" s="11">
        <v>31826</v>
      </c>
      <c r="L1171" s="27"/>
      <c r="M1171" s="98">
        <v>55209</v>
      </c>
    </row>
    <row r="1172" spans="1:13" x14ac:dyDescent="0.25">
      <c r="A1172" s="12"/>
      <c r="B1172" s="11">
        <v>31827</v>
      </c>
      <c r="L1172" s="27"/>
      <c r="M1172" s="98">
        <v>55210</v>
      </c>
    </row>
    <row r="1173" spans="1:13" x14ac:dyDescent="0.25">
      <c r="A1173" s="12"/>
      <c r="B1173" s="11">
        <v>31828</v>
      </c>
      <c r="L1173" s="27"/>
      <c r="M1173" s="98">
        <v>55211</v>
      </c>
    </row>
    <row r="1174" spans="1:13" x14ac:dyDescent="0.25">
      <c r="A1174" s="12"/>
      <c r="B1174" s="11">
        <v>31829</v>
      </c>
      <c r="L1174" s="27"/>
      <c r="M1174" s="98">
        <v>55214</v>
      </c>
    </row>
    <row r="1175" spans="1:13" x14ac:dyDescent="0.25">
      <c r="A1175" s="12"/>
      <c r="B1175" s="11">
        <v>31830</v>
      </c>
      <c r="L1175" s="27"/>
      <c r="M1175" s="98">
        <v>55215</v>
      </c>
    </row>
    <row r="1176" spans="1:13" x14ac:dyDescent="0.25">
      <c r="A1176" s="12"/>
      <c r="B1176" s="11">
        <v>31831</v>
      </c>
      <c r="L1176" s="27"/>
      <c r="M1176" s="98">
        <v>55221</v>
      </c>
    </row>
    <row r="1177" spans="1:13" x14ac:dyDescent="0.25">
      <c r="A1177" s="12"/>
      <c r="B1177" s="11">
        <v>31832</v>
      </c>
      <c r="L1177" s="27"/>
      <c r="M1177" s="98">
        <v>55222</v>
      </c>
    </row>
    <row r="1178" spans="1:13" x14ac:dyDescent="0.25">
      <c r="A1178" s="12"/>
      <c r="B1178" s="11">
        <v>31833</v>
      </c>
      <c r="L1178" s="27"/>
      <c r="M1178" s="98">
        <v>55223</v>
      </c>
    </row>
    <row r="1179" spans="1:13" x14ac:dyDescent="0.25">
      <c r="A1179" s="12"/>
      <c r="B1179" s="11">
        <v>31834</v>
      </c>
      <c r="L1179" s="27"/>
      <c r="M1179" s="98">
        <v>55224</v>
      </c>
    </row>
    <row r="1180" spans="1:13" x14ac:dyDescent="0.25">
      <c r="A1180" s="12"/>
      <c r="B1180" s="11">
        <v>31835</v>
      </c>
      <c r="L1180" s="27"/>
      <c r="M1180" s="98">
        <v>55225</v>
      </c>
    </row>
    <row r="1181" spans="1:13" x14ac:dyDescent="0.25">
      <c r="A1181" s="12"/>
      <c r="B1181" s="11">
        <v>31836</v>
      </c>
      <c r="L1181" s="27"/>
      <c r="M1181" s="98">
        <v>55226</v>
      </c>
    </row>
    <row r="1182" spans="1:13" x14ac:dyDescent="0.25">
      <c r="A1182" s="12"/>
      <c r="B1182" s="11">
        <v>31838</v>
      </c>
      <c r="L1182" s="27"/>
      <c r="M1182" s="98">
        <v>55227</v>
      </c>
    </row>
    <row r="1183" spans="1:13" x14ac:dyDescent="0.25">
      <c r="A1183" s="12"/>
      <c r="B1183" s="11">
        <v>31839</v>
      </c>
      <c r="L1183" s="27"/>
      <c r="M1183" s="98">
        <v>55228</v>
      </c>
    </row>
    <row r="1184" spans="1:13" x14ac:dyDescent="0.25">
      <c r="A1184" s="12"/>
      <c r="B1184" s="11">
        <v>31841</v>
      </c>
      <c r="L1184" s="27"/>
      <c r="M1184" s="98">
        <v>55229</v>
      </c>
    </row>
    <row r="1185" spans="1:13" x14ac:dyDescent="0.25">
      <c r="A1185" s="12"/>
      <c r="B1185" s="11">
        <v>31842</v>
      </c>
      <c r="L1185" s="27"/>
      <c r="M1185" s="98">
        <v>55230</v>
      </c>
    </row>
    <row r="1186" spans="1:13" x14ac:dyDescent="0.25">
      <c r="A1186" s="12"/>
      <c r="B1186" s="11">
        <v>31846</v>
      </c>
      <c r="L1186" s="27"/>
      <c r="M1186" s="98">
        <v>55231</v>
      </c>
    </row>
    <row r="1187" spans="1:13" x14ac:dyDescent="0.25">
      <c r="A1187" s="12"/>
      <c r="B1187" s="11">
        <v>31847</v>
      </c>
      <c r="L1187" s="27"/>
      <c r="M1187" s="98">
        <v>55232</v>
      </c>
    </row>
    <row r="1188" spans="1:13" x14ac:dyDescent="0.25">
      <c r="A1188" s="12"/>
      <c r="B1188" s="11">
        <v>31848</v>
      </c>
      <c r="L1188" s="27"/>
      <c r="M1188" s="98">
        <v>55233</v>
      </c>
    </row>
    <row r="1189" spans="1:13" x14ac:dyDescent="0.25">
      <c r="A1189" s="12"/>
      <c r="B1189" s="11">
        <v>31849</v>
      </c>
      <c r="L1189" s="27"/>
      <c r="M1189" s="98">
        <v>55234</v>
      </c>
    </row>
    <row r="1190" spans="1:13" x14ac:dyDescent="0.25">
      <c r="A1190" s="12"/>
      <c r="B1190" s="11">
        <v>31850</v>
      </c>
      <c r="L1190" s="27"/>
      <c r="M1190" s="98">
        <v>55235</v>
      </c>
    </row>
    <row r="1191" spans="1:13" x14ac:dyDescent="0.25">
      <c r="A1191" s="12"/>
      <c r="B1191" s="11">
        <v>31855</v>
      </c>
      <c r="L1191" s="27"/>
      <c r="M1191" s="98">
        <v>55237</v>
      </c>
    </row>
    <row r="1192" spans="1:13" x14ac:dyDescent="0.25">
      <c r="A1192" s="12"/>
      <c r="B1192" s="11">
        <v>31856</v>
      </c>
      <c r="L1192" s="27"/>
      <c r="M1192" s="98">
        <v>55239</v>
      </c>
    </row>
    <row r="1193" spans="1:13" x14ac:dyDescent="0.25">
      <c r="A1193" s="12"/>
      <c r="B1193" s="11">
        <v>31857</v>
      </c>
      <c r="L1193" s="27"/>
      <c r="M1193" s="98">
        <v>55240</v>
      </c>
    </row>
    <row r="1194" spans="1:13" x14ac:dyDescent="0.25">
      <c r="A1194" s="12"/>
      <c r="B1194" s="11">
        <v>31858</v>
      </c>
      <c r="L1194" s="98">
        <v>53640</v>
      </c>
      <c r="M1194" s="98">
        <v>55241</v>
      </c>
    </row>
    <row r="1195" spans="1:13" x14ac:dyDescent="0.25">
      <c r="A1195" s="12"/>
      <c r="B1195" s="11">
        <v>31860</v>
      </c>
      <c r="L1195" s="98">
        <v>53640</v>
      </c>
      <c r="M1195" s="98">
        <v>55242</v>
      </c>
    </row>
    <row r="1196" spans="1:13" x14ac:dyDescent="0.25">
      <c r="A1196" s="12"/>
      <c r="B1196" s="11">
        <v>31873</v>
      </c>
      <c r="L1196" s="98">
        <v>53543</v>
      </c>
      <c r="M1196" s="98">
        <v>55243</v>
      </c>
    </row>
    <row r="1197" spans="1:13" x14ac:dyDescent="0.25">
      <c r="A1197" s="12"/>
      <c r="B1197" s="11">
        <v>31876</v>
      </c>
      <c r="L1197" s="98">
        <v>53543</v>
      </c>
      <c r="M1197" s="98">
        <v>55244</v>
      </c>
    </row>
    <row r="1198" spans="1:13" x14ac:dyDescent="0.25">
      <c r="A1198" s="12"/>
      <c r="B1198" s="11">
        <v>31877</v>
      </c>
      <c r="L1198" s="27"/>
      <c r="M1198" s="98">
        <v>55245</v>
      </c>
    </row>
    <row r="1199" spans="1:13" x14ac:dyDescent="0.25">
      <c r="A1199" s="12"/>
      <c r="B1199" s="11">
        <v>31878</v>
      </c>
      <c r="L1199" s="27"/>
      <c r="M1199" s="98">
        <v>55247</v>
      </c>
    </row>
    <row r="1200" spans="1:13" x14ac:dyDescent="0.25">
      <c r="A1200" s="12"/>
      <c r="B1200" s="11">
        <v>31880</v>
      </c>
      <c r="L1200" s="27"/>
      <c r="M1200" s="98">
        <v>55248</v>
      </c>
    </row>
    <row r="1201" spans="1:13" x14ac:dyDescent="0.25">
      <c r="A1201" s="12"/>
      <c r="B1201" s="11">
        <v>31882</v>
      </c>
      <c r="L1201" s="98">
        <v>53620</v>
      </c>
      <c r="M1201" s="98">
        <v>55249</v>
      </c>
    </row>
    <row r="1202" spans="1:13" x14ac:dyDescent="0.25">
      <c r="A1202" s="12"/>
      <c r="B1202" s="11">
        <v>31883</v>
      </c>
      <c r="L1202" s="98">
        <v>53620</v>
      </c>
      <c r="M1202" s="98">
        <v>55252</v>
      </c>
    </row>
    <row r="1203" spans="1:13" x14ac:dyDescent="0.25">
      <c r="A1203" s="12"/>
      <c r="B1203" s="11">
        <v>31886</v>
      </c>
      <c r="L1203" s="98">
        <v>53494</v>
      </c>
      <c r="M1203" s="98">
        <v>55253</v>
      </c>
    </row>
    <row r="1204" spans="1:13" x14ac:dyDescent="0.25">
      <c r="A1204" s="12"/>
      <c r="B1204" s="11">
        <v>31887</v>
      </c>
      <c r="L1204" s="98">
        <v>53494</v>
      </c>
      <c r="M1204" s="98">
        <v>55254</v>
      </c>
    </row>
    <row r="1205" spans="1:13" x14ac:dyDescent="0.25">
      <c r="A1205" s="12"/>
      <c r="B1205" s="11">
        <v>31888</v>
      </c>
      <c r="L1205" s="98">
        <v>53599</v>
      </c>
      <c r="M1205" s="98">
        <v>55255</v>
      </c>
    </row>
    <row r="1206" spans="1:13" x14ac:dyDescent="0.25">
      <c r="A1206" s="12"/>
      <c r="B1206" s="11">
        <v>31889</v>
      </c>
      <c r="L1206" s="98">
        <v>53599</v>
      </c>
      <c r="M1206" s="98">
        <v>55256</v>
      </c>
    </row>
    <row r="1207" spans="1:13" x14ac:dyDescent="0.25">
      <c r="A1207" s="12"/>
      <c r="B1207" s="11">
        <v>31890</v>
      </c>
      <c r="L1207" s="27"/>
      <c r="M1207" s="98">
        <v>55257</v>
      </c>
    </row>
    <row r="1208" spans="1:13" x14ac:dyDescent="0.25">
      <c r="A1208" s="12"/>
      <c r="B1208" s="11">
        <v>31891</v>
      </c>
      <c r="L1208" s="27"/>
      <c r="M1208" s="98">
        <v>55259</v>
      </c>
    </row>
    <row r="1209" spans="1:13" x14ac:dyDescent="0.25">
      <c r="A1209" s="12"/>
      <c r="B1209" s="11">
        <v>31892</v>
      </c>
      <c r="L1209" s="27"/>
      <c r="M1209" s="98">
        <v>55260</v>
      </c>
    </row>
    <row r="1210" spans="1:13" x14ac:dyDescent="0.25">
      <c r="A1210" s="12"/>
      <c r="B1210" s="11">
        <v>31894</v>
      </c>
      <c r="L1210" s="27"/>
      <c r="M1210" s="98">
        <v>55261</v>
      </c>
    </row>
    <row r="1211" spans="1:13" x14ac:dyDescent="0.25">
      <c r="A1211" s="12"/>
      <c r="B1211" s="11">
        <v>31895</v>
      </c>
      <c r="L1211" s="27"/>
      <c r="M1211" s="98">
        <v>55262</v>
      </c>
    </row>
    <row r="1212" spans="1:13" x14ac:dyDescent="0.25">
      <c r="A1212" s="12"/>
      <c r="B1212" s="11">
        <v>31896</v>
      </c>
      <c r="L1212" s="27"/>
      <c r="M1212" s="98">
        <v>55263</v>
      </c>
    </row>
    <row r="1213" spans="1:13" x14ac:dyDescent="0.25">
      <c r="A1213" s="12"/>
      <c r="B1213" s="11">
        <v>31897</v>
      </c>
      <c r="L1213" s="27"/>
      <c r="M1213" s="98">
        <v>55266</v>
      </c>
    </row>
    <row r="1214" spans="1:13" x14ac:dyDescent="0.25">
      <c r="A1214" s="12"/>
      <c r="B1214" s="11">
        <v>31899</v>
      </c>
      <c r="L1214" s="27"/>
      <c r="M1214" s="98">
        <v>55267</v>
      </c>
    </row>
    <row r="1215" spans="1:13" x14ac:dyDescent="0.25">
      <c r="A1215" s="12"/>
      <c r="B1215" s="11">
        <v>31901</v>
      </c>
      <c r="L1215" s="27"/>
      <c r="M1215" s="98">
        <v>55287</v>
      </c>
    </row>
    <row r="1216" spans="1:13" x14ac:dyDescent="0.25">
      <c r="A1216" s="12"/>
      <c r="B1216" s="11">
        <v>31904</v>
      </c>
      <c r="L1216" s="27"/>
      <c r="M1216" s="98">
        <v>55297</v>
      </c>
    </row>
    <row r="1217" spans="1:13" x14ac:dyDescent="0.25">
      <c r="A1217" s="12"/>
      <c r="B1217" s="11">
        <v>31906</v>
      </c>
      <c r="L1217" s="27"/>
      <c r="M1217" s="98">
        <v>55298</v>
      </c>
    </row>
    <row r="1218" spans="1:13" x14ac:dyDescent="0.25">
      <c r="A1218" s="12"/>
      <c r="B1218" s="11">
        <v>31907</v>
      </c>
      <c r="L1218" s="27"/>
      <c r="M1218" s="98">
        <v>55299</v>
      </c>
    </row>
    <row r="1219" spans="1:13" x14ac:dyDescent="0.25">
      <c r="A1219" s="12"/>
      <c r="B1219" s="11">
        <v>31908</v>
      </c>
      <c r="L1219" s="27"/>
      <c r="M1219" s="98">
        <v>55300</v>
      </c>
    </row>
    <row r="1220" spans="1:13" x14ac:dyDescent="0.25">
      <c r="A1220" s="12"/>
      <c r="B1220" s="11">
        <v>31909</v>
      </c>
      <c r="L1220" s="27"/>
      <c r="M1220" s="98">
        <v>55301</v>
      </c>
    </row>
    <row r="1221" spans="1:13" x14ac:dyDescent="0.25">
      <c r="A1221" s="12"/>
      <c r="B1221" s="11">
        <v>31910</v>
      </c>
      <c r="L1221" s="27"/>
      <c r="M1221" s="98">
        <v>55302</v>
      </c>
    </row>
    <row r="1222" spans="1:13" x14ac:dyDescent="0.25">
      <c r="A1222" s="12"/>
      <c r="B1222" s="11">
        <v>31912</v>
      </c>
      <c r="L1222" s="27"/>
      <c r="M1222" s="98">
        <v>55303</v>
      </c>
    </row>
    <row r="1223" spans="1:13" x14ac:dyDescent="0.25">
      <c r="A1223" s="12"/>
      <c r="B1223" s="11">
        <v>31918</v>
      </c>
      <c r="L1223" s="27"/>
      <c r="M1223" s="98">
        <v>55304</v>
      </c>
    </row>
    <row r="1224" spans="1:13" x14ac:dyDescent="0.25">
      <c r="A1224" s="12"/>
      <c r="B1224" s="11">
        <v>31990</v>
      </c>
      <c r="L1224" s="27"/>
      <c r="M1224" s="98">
        <v>55307</v>
      </c>
    </row>
    <row r="1225" spans="1:13" x14ac:dyDescent="0.25">
      <c r="A1225" s="12"/>
      <c r="B1225" s="11">
        <v>32007</v>
      </c>
      <c r="L1225" s="27"/>
      <c r="M1225" s="98">
        <v>55308</v>
      </c>
    </row>
    <row r="1226" spans="1:13" x14ac:dyDescent="0.25">
      <c r="A1226" s="12"/>
      <c r="B1226" s="11">
        <v>32013</v>
      </c>
      <c r="L1226" s="27"/>
      <c r="M1226" s="98">
        <v>55309</v>
      </c>
    </row>
    <row r="1227" spans="1:13" x14ac:dyDescent="0.25">
      <c r="A1227" s="12"/>
      <c r="B1227" s="11">
        <v>32015</v>
      </c>
      <c r="L1227" s="27"/>
      <c r="M1227" s="98">
        <v>55310</v>
      </c>
    </row>
    <row r="1228" spans="1:13" x14ac:dyDescent="0.25">
      <c r="A1228" s="12"/>
      <c r="B1228" s="11">
        <v>32016</v>
      </c>
      <c r="L1228" s="27"/>
      <c r="M1228" s="98">
        <v>55311</v>
      </c>
    </row>
    <row r="1229" spans="1:13" x14ac:dyDescent="0.25">
      <c r="A1229" s="12"/>
      <c r="B1229" s="11">
        <v>32018</v>
      </c>
      <c r="L1229" s="27"/>
      <c r="M1229" s="98">
        <v>55314</v>
      </c>
    </row>
    <row r="1230" spans="1:13" x14ac:dyDescent="0.25">
      <c r="A1230" s="12"/>
      <c r="B1230" s="11">
        <v>32032</v>
      </c>
      <c r="L1230" s="27"/>
      <c r="M1230" s="98">
        <v>55315</v>
      </c>
    </row>
    <row r="1231" spans="1:13" x14ac:dyDescent="0.25">
      <c r="A1231" s="12"/>
      <c r="B1231" s="11">
        <v>32038</v>
      </c>
      <c r="L1231" s="27"/>
      <c r="M1231" s="98">
        <v>55316</v>
      </c>
    </row>
    <row r="1232" spans="1:13" x14ac:dyDescent="0.25">
      <c r="A1232" s="12"/>
      <c r="B1232" s="11">
        <v>32050</v>
      </c>
      <c r="L1232" s="27"/>
      <c r="M1232" s="98">
        <v>55317</v>
      </c>
    </row>
    <row r="1233" spans="1:13" x14ac:dyDescent="0.25">
      <c r="A1233" s="12"/>
      <c r="B1233" s="11">
        <v>32055</v>
      </c>
      <c r="L1233" s="27"/>
      <c r="M1233" s="98">
        <v>55318</v>
      </c>
    </row>
    <row r="1234" spans="1:13" x14ac:dyDescent="0.25">
      <c r="A1234" s="12"/>
      <c r="B1234" s="11">
        <v>32074</v>
      </c>
      <c r="L1234" s="27"/>
      <c r="M1234" s="98">
        <v>55322</v>
      </c>
    </row>
    <row r="1235" spans="1:13" x14ac:dyDescent="0.25">
      <c r="A1235" s="12"/>
      <c r="B1235" s="11">
        <v>32076</v>
      </c>
      <c r="L1235" s="27"/>
      <c r="M1235" s="98">
        <v>55323</v>
      </c>
    </row>
    <row r="1236" spans="1:13" x14ac:dyDescent="0.25">
      <c r="A1236" s="12"/>
      <c r="B1236" s="11">
        <v>32078</v>
      </c>
      <c r="L1236" s="27"/>
      <c r="M1236" s="98">
        <v>55324</v>
      </c>
    </row>
    <row r="1237" spans="1:13" x14ac:dyDescent="0.25">
      <c r="A1237" s="12"/>
      <c r="B1237" s="11">
        <v>32081</v>
      </c>
      <c r="L1237" s="27"/>
      <c r="M1237" s="98">
        <v>55326</v>
      </c>
    </row>
    <row r="1238" spans="1:13" x14ac:dyDescent="0.25">
      <c r="A1238" s="12"/>
      <c r="B1238" s="11">
        <v>32094</v>
      </c>
      <c r="L1238" s="27"/>
      <c r="M1238" s="98">
        <v>55327</v>
      </c>
    </row>
    <row r="1239" spans="1:13" x14ac:dyDescent="0.25">
      <c r="A1239" s="12"/>
      <c r="B1239" s="11">
        <v>32096</v>
      </c>
      <c r="L1239" s="27"/>
      <c r="M1239" s="98">
        <v>55328</v>
      </c>
    </row>
    <row r="1240" spans="1:13" x14ac:dyDescent="0.25">
      <c r="A1240" s="12"/>
      <c r="B1240" s="11">
        <v>32098</v>
      </c>
      <c r="L1240" s="27"/>
      <c r="M1240" s="98">
        <v>55329</v>
      </c>
    </row>
    <row r="1241" spans="1:13" x14ac:dyDescent="0.25">
      <c r="A1241" s="12"/>
      <c r="B1241" s="11">
        <v>32100</v>
      </c>
      <c r="L1241" s="27"/>
      <c r="M1241" s="98">
        <v>55330</v>
      </c>
    </row>
    <row r="1242" spans="1:13" x14ac:dyDescent="0.25">
      <c r="A1242" s="12"/>
      <c r="B1242" s="11">
        <v>32102</v>
      </c>
      <c r="L1242" s="27"/>
      <c r="M1242" s="98">
        <v>55332</v>
      </c>
    </row>
    <row r="1243" spans="1:13" x14ac:dyDescent="0.25">
      <c r="A1243" s="12"/>
      <c r="B1243" s="11">
        <v>32107</v>
      </c>
      <c r="L1243" s="27"/>
      <c r="M1243" s="98">
        <v>55333</v>
      </c>
    </row>
    <row r="1244" spans="1:13" x14ac:dyDescent="0.25">
      <c r="A1244" s="12"/>
      <c r="B1244" s="11">
        <v>32110</v>
      </c>
      <c r="L1244" s="27"/>
      <c r="M1244" s="98">
        <v>55334</v>
      </c>
    </row>
    <row r="1245" spans="1:13" x14ac:dyDescent="0.25">
      <c r="A1245" s="12"/>
      <c r="B1245" s="11">
        <v>32112</v>
      </c>
      <c r="L1245" s="27"/>
      <c r="M1245" s="98">
        <v>55335</v>
      </c>
    </row>
    <row r="1246" spans="1:13" x14ac:dyDescent="0.25">
      <c r="A1246" s="12"/>
      <c r="B1246" s="11">
        <v>32114</v>
      </c>
      <c r="L1246" s="27"/>
      <c r="M1246" s="98">
        <v>55336</v>
      </c>
    </row>
    <row r="1247" spans="1:13" x14ac:dyDescent="0.25">
      <c r="A1247" s="12"/>
      <c r="B1247" s="11">
        <v>32116</v>
      </c>
      <c r="L1247" s="27"/>
      <c r="M1247" s="98">
        <v>55337</v>
      </c>
    </row>
    <row r="1248" spans="1:13" x14ac:dyDescent="0.25">
      <c r="A1248" s="12"/>
      <c r="B1248" s="11">
        <v>32118</v>
      </c>
      <c r="L1248" s="27"/>
      <c r="M1248" s="98">
        <v>55339</v>
      </c>
    </row>
    <row r="1249" spans="1:13" x14ac:dyDescent="0.25">
      <c r="A1249" s="12"/>
      <c r="B1249" s="11">
        <v>32132</v>
      </c>
      <c r="L1249" s="27"/>
      <c r="M1249" s="98">
        <v>55340</v>
      </c>
    </row>
    <row r="1250" spans="1:13" x14ac:dyDescent="0.25">
      <c r="A1250" s="12"/>
      <c r="B1250" s="11">
        <v>32201</v>
      </c>
      <c r="L1250" s="27"/>
      <c r="M1250" s="98">
        <v>55341</v>
      </c>
    </row>
    <row r="1251" spans="1:13" x14ac:dyDescent="0.25">
      <c r="A1251" s="12"/>
      <c r="B1251" s="11">
        <v>32203</v>
      </c>
      <c r="L1251" s="27"/>
      <c r="M1251" s="98">
        <v>55343</v>
      </c>
    </row>
    <row r="1252" spans="1:13" x14ac:dyDescent="0.25">
      <c r="A1252" s="12"/>
      <c r="B1252" s="11">
        <v>32213</v>
      </c>
      <c r="L1252" s="27"/>
      <c r="M1252" s="98">
        <v>55344</v>
      </c>
    </row>
    <row r="1253" spans="1:13" x14ac:dyDescent="0.25">
      <c r="A1253" s="12"/>
      <c r="B1253" s="11">
        <v>32214</v>
      </c>
      <c r="L1253" s="27"/>
      <c r="M1253" s="98">
        <v>55345</v>
      </c>
    </row>
    <row r="1254" spans="1:13" x14ac:dyDescent="0.25">
      <c r="A1254" s="12"/>
      <c r="B1254" s="11">
        <v>32218</v>
      </c>
      <c r="L1254" s="27"/>
      <c r="M1254" s="98">
        <v>55346</v>
      </c>
    </row>
    <row r="1255" spans="1:13" x14ac:dyDescent="0.25">
      <c r="A1255" s="12"/>
      <c r="B1255" s="11">
        <v>32220</v>
      </c>
      <c r="L1255" s="27"/>
      <c r="M1255" s="98">
        <v>55348</v>
      </c>
    </row>
    <row r="1256" spans="1:13" x14ac:dyDescent="0.25">
      <c r="A1256" s="12"/>
      <c r="B1256" s="11">
        <v>32234</v>
      </c>
      <c r="L1256" s="27"/>
      <c r="M1256" s="98">
        <v>55350</v>
      </c>
    </row>
    <row r="1257" spans="1:13" x14ac:dyDescent="0.25">
      <c r="A1257" s="12"/>
      <c r="B1257" s="11">
        <v>32237</v>
      </c>
      <c r="L1257" s="27"/>
      <c r="M1257" s="98">
        <v>55352</v>
      </c>
    </row>
    <row r="1258" spans="1:13" x14ac:dyDescent="0.25">
      <c r="A1258" s="12"/>
      <c r="B1258" s="11">
        <v>32239</v>
      </c>
      <c r="L1258" s="27"/>
      <c r="M1258" s="98">
        <v>55353</v>
      </c>
    </row>
    <row r="1259" spans="1:13" x14ac:dyDescent="0.25">
      <c r="A1259" s="12"/>
      <c r="B1259" s="11">
        <v>32252</v>
      </c>
      <c r="L1259" s="27"/>
      <c r="M1259" s="98">
        <v>55354</v>
      </c>
    </row>
    <row r="1260" spans="1:13" x14ac:dyDescent="0.25">
      <c r="A1260" s="12"/>
      <c r="B1260" s="11">
        <v>32263</v>
      </c>
      <c r="L1260" s="27"/>
      <c r="M1260" s="98">
        <v>55355</v>
      </c>
    </row>
    <row r="1261" spans="1:13" x14ac:dyDescent="0.25">
      <c r="A1261" s="12"/>
      <c r="B1261" s="11">
        <v>32290</v>
      </c>
      <c r="L1261" s="27"/>
      <c r="M1261" s="98">
        <v>55356</v>
      </c>
    </row>
    <row r="1262" spans="1:13" x14ac:dyDescent="0.25">
      <c r="A1262" s="12"/>
      <c r="B1262" s="11">
        <v>32293</v>
      </c>
      <c r="L1262" s="27"/>
      <c r="M1262" s="98">
        <v>55357</v>
      </c>
    </row>
    <row r="1263" spans="1:13" x14ac:dyDescent="0.25">
      <c r="A1263" s="12"/>
      <c r="B1263" s="11">
        <v>32301</v>
      </c>
      <c r="L1263" s="27"/>
      <c r="M1263" s="98">
        <v>55361</v>
      </c>
    </row>
    <row r="1264" spans="1:13" x14ac:dyDescent="0.25">
      <c r="A1264" s="12"/>
      <c r="B1264" s="11">
        <v>32304</v>
      </c>
      <c r="L1264" s="27"/>
      <c r="M1264" s="98">
        <v>55362</v>
      </c>
    </row>
    <row r="1265" spans="1:13" x14ac:dyDescent="0.25">
      <c r="A1265" s="12"/>
      <c r="B1265" s="11">
        <v>32306</v>
      </c>
      <c r="L1265" s="27"/>
      <c r="M1265" s="98">
        <v>55364</v>
      </c>
    </row>
    <row r="1266" spans="1:13" x14ac:dyDescent="0.25">
      <c r="A1266" s="12"/>
      <c r="B1266" s="11">
        <v>32312</v>
      </c>
      <c r="L1266" s="27"/>
      <c r="M1266" s="98">
        <v>55365</v>
      </c>
    </row>
    <row r="1267" spans="1:13" x14ac:dyDescent="0.25">
      <c r="A1267" s="12"/>
      <c r="B1267" s="11">
        <v>32314</v>
      </c>
      <c r="L1267" s="27"/>
      <c r="M1267" s="98">
        <v>55366</v>
      </c>
    </row>
    <row r="1268" spans="1:13" x14ac:dyDescent="0.25">
      <c r="A1268" s="12"/>
      <c r="B1268" s="11">
        <v>32337</v>
      </c>
      <c r="L1268" s="98">
        <v>47249</v>
      </c>
      <c r="M1268" s="98">
        <v>55367</v>
      </c>
    </row>
    <row r="1269" spans="1:13" x14ac:dyDescent="0.25">
      <c r="A1269" s="12"/>
      <c r="B1269" s="11">
        <v>32342</v>
      </c>
      <c r="L1269" s="98">
        <v>47249</v>
      </c>
      <c r="M1269" s="98">
        <v>55371</v>
      </c>
    </row>
    <row r="1270" spans="1:13" x14ac:dyDescent="0.25">
      <c r="A1270" s="12"/>
      <c r="B1270" s="11">
        <v>32379</v>
      </c>
      <c r="L1270" s="27"/>
      <c r="M1270" s="98">
        <v>55372</v>
      </c>
    </row>
    <row r="1271" spans="1:13" x14ac:dyDescent="0.25">
      <c r="A1271" s="12"/>
      <c r="B1271" s="11">
        <v>32410</v>
      </c>
      <c r="L1271" s="27"/>
      <c r="M1271" s="98">
        <v>55373</v>
      </c>
    </row>
    <row r="1272" spans="1:13" x14ac:dyDescent="0.25">
      <c r="A1272" s="12"/>
      <c r="B1272" s="11">
        <v>32450</v>
      </c>
      <c r="L1272" s="27"/>
      <c r="M1272" s="98">
        <v>55374</v>
      </c>
    </row>
    <row r="1273" spans="1:13" x14ac:dyDescent="0.25">
      <c r="A1273" s="12"/>
      <c r="B1273" s="11">
        <v>32452</v>
      </c>
      <c r="L1273" s="27"/>
      <c r="M1273" s="98">
        <v>55375</v>
      </c>
    </row>
    <row r="1274" spans="1:13" x14ac:dyDescent="0.25">
      <c r="A1274" s="12"/>
      <c r="B1274" s="11">
        <v>32454</v>
      </c>
      <c r="L1274" s="27"/>
      <c r="M1274" s="98">
        <v>55378</v>
      </c>
    </row>
    <row r="1275" spans="1:13" x14ac:dyDescent="0.25">
      <c r="A1275" s="12"/>
      <c r="B1275" s="11">
        <v>32456</v>
      </c>
      <c r="L1275" s="27"/>
      <c r="M1275" s="98">
        <v>55379</v>
      </c>
    </row>
    <row r="1276" spans="1:13" x14ac:dyDescent="0.25">
      <c r="A1276" s="12"/>
      <c r="B1276" s="11">
        <v>32465</v>
      </c>
      <c r="L1276" s="27"/>
      <c r="M1276" s="98">
        <v>55380</v>
      </c>
    </row>
    <row r="1277" spans="1:13" x14ac:dyDescent="0.25">
      <c r="A1277" s="12"/>
      <c r="B1277" s="11">
        <v>32485</v>
      </c>
      <c r="L1277" s="27"/>
      <c r="M1277" s="98">
        <v>55381</v>
      </c>
    </row>
    <row r="1278" spans="1:13" x14ac:dyDescent="0.25">
      <c r="A1278" s="12"/>
      <c r="B1278" s="11">
        <v>32487</v>
      </c>
      <c r="L1278" s="27"/>
      <c r="M1278" s="98">
        <v>55382</v>
      </c>
    </row>
    <row r="1279" spans="1:13" x14ac:dyDescent="0.25">
      <c r="A1279" s="12"/>
      <c r="B1279" s="11">
        <v>32489</v>
      </c>
      <c r="L1279" s="27"/>
      <c r="M1279" s="98">
        <v>55383</v>
      </c>
    </row>
    <row r="1280" spans="1:13" x14ac:dyDescent="0.25">
      <c r="A1280" s="12"/>
      <c r="B1280" s="11">
        <v>32491</v>
      </c>
      <c r="L1280" s="27"/>
      <c r="M1280" s="98">
        <v>55384</v>
      </c>
    </row>
    <row r="1281" spans="1:13" x14ac:dyDescent="0.25">
      <c r="A1281" s="12"/>
      <c r="B1281" s="11">
        <v>32493</v>
      </c>
      <c r="L1281" s="27"/>
      <c r="M1281" s="98">
        <v>55385</v>
      </c>
    </row>
    <row r="1282" spans="1:13" x14ac:dyDescent="0.25">
      <c r="A1282" s="12"/>
      <c r="B1282" s="11">
        <v>32495</v>
      </c>
      <c r="L1282" s="27"/>
      <c r="M1282" s="98">
        <v>55386</v>
      </c>
    </row>
    <row r="1283" spans="1:13" x14ac:dyDescent="0.25">
      <c r="A1283" s="12"/>
      <c r="B1283" s="11">
        <v>32528</v>
      </c>
      <c r="L1283" s="27"/>
      <c r="M1283" s="98">
        <v>55388</v>
      </c>
    </row>
    <row r="1284" spans="1:13" x14ac:dyDescent="0.25">
      <c r="A1284" s="12"/>
      <c r="B1284" s="11">
        <v>32533</v>
      </c>
      <c r="L1284" s="27"/>
      <c r="M1284" s="98">
        <v>55389</v>
      </c>
    </row>
    <row r="1285" spans="1:13" x14ac:dyDescent="0.25">
      <c r="A1285" s="12"/>
      <c r="B1285" s="11">
        <v>32549</v>
      </c>
      <c r="L1285" s="27"/>
      <c r="M1285" s="98">
        <v>55391</v>
      </c>
    </row>
    <row r="1286" spans="1:13" x14ac:dyDescent="0.25">
      <c r="A1286" s="11">
        <v>31826</v>
      </c>
      <c r="B1286" s="11">
        <v>32553</v>
      </c>
      <c r="L1286" s="27"/>
      <c r="M1286" s="98">
        <v>55392</v>
      </c>
    </row>
    <row r="1287" spans="1:13" x14ac:dyDescent="0.25">
      <c r="A1287" s="12"/>
      <c r="B1287" s="11">
        <v>32562</v>
      </c>
      <c r="L1287" s="27"/>
      <c r="M1287" s="98">
        <v>55394</v>
      </c>
    </row>
    <row r="1288" spans="1:13" x14ac:dyDescent="0.25">
      <c r="A1288" s="12"/>
      <c r="B1288" s="11">
        <v>32567</v>
      </c>
      <c r="L1288" s="27"/>
      <c r="M1288" s="98">
        <v>55395</v>
      </c>
    </row>
    <row r="1289" spans="1:13" x14ac:dyDescent="0.25">
      <c r="A1289" s="12"/>
      <c r="B1289" s="11">
        <v>32573</v>
      </c>
      <c r="L1289" s="27"/>
      <c r="M1289" s="98">
        <v>55396</v>
      </c>
    </row>
    <row r="1290" spans="1:13" x14ac:dyDescent="0.25">
      <c r="A1290" s="12"/>
      <c r="B1290" s="11">
        <v>32589</v>
      </c>
      <c r="L1290" s="27"/>
      <c r="M1290" s="98">
        <v>55397</v>
      </c>
    </row>
    <row r="1291" spans="1:13" x14ac:dyDescent="0.25">
      <c r="A1291" s="12"/>
      <c r="B1291" s="11">
        <v>32603</v>
      </c>
      <c r="L1291" s="27"/>
      <c r="M1291" s="98">
        <v>55398</v>
      </c>
    </row>
    <row r="1292" spans="1:13" x14ac:dyDescent="0.25">
      <c r="A1292" s="12"/>
      <c r="B1292" s="11">
        <v>32605</v>
      </c>
      <c r="L1292" s="27"/>
      <c r="M1292" s="98">
        <v>55399</v>
      </c>
    </row>
    <row r="1293" spans="1:13" x14ac:dyDescent="0.25">
      <c r="A1293" s="12"/>
      <c r="B1293" s="11">
        <v>32606</v>
      </c>
      <c r="L1293" s="27"/>
      <c r="M1293" s="98">
        <v>55400</v>
      </c>
    </row>
    <row r="1294" spans="1:13" x14ac:dyDescent="0.25">
      <c r="A1294" s="12"/>
      <c r="B1294" s="11">
        <v>32607</v>
      </c>
      <c r="L1294" s="27"/>
      <c r="M1294" s="98">
        <v>55401</v>
      </c>
    </row>
    <row r="1295" spans="1:13" x14ac:dyDescent="0.25">
      <c r="A1295" s="12"/>
      <c r="B1295" s="11">
        <v>32610</v>
      </c>
      <c r="L1295" s="27"/>
      <c r="M1295" s="98">
        <v>55402</v>
      </c>
    </row>
    <row r="1296" spans="1:13" x14ac:dyDescent="0.25">
      <c r="A1296" s="12"/>
      <c r="B1296" s="11">
        <v>32611</v>
      </c>
      <c r="L1296" s="27"/>
      <c r="M1296" s="98">
        <v>55403</v>
      </c>
    </row>
    <row r="1297" spans="1:13" x14ac:dyDescent="0.25">
      <c r="A1297" s="12"/>
      <c r="B1297" s="11">
        <v>32614</v>
      </c>
      <c r="L1297" s="27"/>
      <c r="M1297" s="98">
        <v>55404</v>
      </c>
    </row>
    <row r="1298" spans="1:13" x14ac:dyDescent="0.25">
      <c r="A1298" s="12"/>
      <c r="B1298" s="11">
        <v>32619</v>
      </c>
      <c r="L1298" s="27"/>
      <c r="M1298" s="98">
        <v>55405</v>
      </c>
    </row>
    <row r="1299" spans="1:13" x14ac:dyDescent="0.25">
      <c r="A1299" s="12"/>
      <c r="B1299" s="11">
        <v>32627</v>
      </c>
      <c r="L1299" s="27"/>
      <c r="M1299" s="98">
        <v>55406</v>
      </c>
    </row>
    <row r="1300" spans="1:13" x14ac:dyDescent="0.25">
      <c r="A1300" s="12"/>
      <c r="B1300" s="11">
        <v>32628</v>
      </c>
      <c r="L1300" s="27"/>
      <c r="M1300" s="98">
        <v>55407</v>
      </c>
    </row>
    <row r="1301" spans="1:13" x14ac:dyDescent="0.25">
      <c r="A1301" s="12"/>
      <c r="B1301" s="11">
        <v>32634</v>
      </c>
      <c r="L1301" s="27"/>
      <c r="M1301" s="98">
        <v>55408</v>
      </c>
    </row>
    <row r="1302" spans="1:13" x14ac:dyDescent="0.25">
      <c r="A1302" s="12"/>
      <c r="B1302" s="11">
        <v>32635</v>
      </c>
      <c r="L1302" s="27"/>
      <c r="M1302" s="98">
        <v>55409</v>
      </c>
    </row>
    <row r="1303" spans="1:13" x14ac:dyDescent="0.25">
      <c r="A1303" s="12"/>
      <c r="B1303" s="11">
        <v>32637</v>
      </c>
      <c r="L1303" s="27"/>
      <c r="M1303" s="98">
        <v>55411</v>
      </c>
    </row>
    <row r="1304" spans="1:13" x14ac:dyDescent="0.25">
      <c r="A1304" s="12"/>
      <c r="B1304" s="11">
        <v>32640</v>
      </c>
      <c r="L1304" s="27"/>
      <c r="M1304" s="98">
        <v>55412</v>
      </c>
    </row>
    <row r="1305" spans="1:13" x14ac:dyDescent="0.25">
      <c r="A1305" s="12"/>
      <c r="B1305" s="11">
        <v>32641</v>
      </c>
      <c r="L1305" s="27"/>
      <c r="M1305" s="98">
        <v>55413</v>
      </c>
    </row>
    <row r="1306" spans="1:13" x14ac:dyDescent="0.25">
      <c r="A1306" s="12"/>
      <c r="B1306" s="11">
        <v>32643</v>
      </c>
      <c r="L1306" s="27"/>
      <c r="M1306" s="98">
        <v>55417</v>
      </c>
    </row>
    <row r="1307" spans="1:13" x14ac:dyDescent="0.25">
      <c r="A1307" s="12"/>
      <c r="B1307" s="11">
        <v>32665</v>
      </c>
      <c r="L1307" s="27"/>
      <c r="M1307" s="98">
        <v>55419</v>
      </c>
    </row>
    <row r="1308" spans="1:13" x14ac:dyDescent="0.25">
      <c r="A1308" s="12"/>
      <c r="B1308" s="11">
        <v>32668</v>
      </c>
      <c r="L1308" s="27"/>
      <c r="M1308" s="98">
        <v>55423</v>
      </c>
    </row>
    <row r="1309" spans="1:13" x14ac:dyDescent="0.25">
      <c r="A1309" s="12"/>
      <c r="B1309" s="11">
        <v>32673</v>
      </c>
      <c r="L1309" s="27"/>
      <c r="M1309" s="98">
        <v>55424</v>
      </c>
    </row>
    <row r="1310" spans="1:13" x14ac:dyDescent="0.25">
      <c r="A1310" s="12"/>
      <c r="B1310" s="11">
        <v>32674</v>
      </c>
      <c r="L1310" s="27"/>
      <c r="M1310" s="98">
        <v>55425</v>
      </c>
    </row>
    <row r="1311" spans="1:13" x14ac:dyDescent="0.25">
      <c r="A1311" s="12"/>
      <c r="B1311" s="11">
        <v>32675</v>
      </c>
      <c r="L1311" s="27"/>
      <c r="M1311" s="98">
        <v>55426</v>
      </c>
    </row>
    <row r="1312" spans="1:13" x14ac:dyDescent="0.25">
      <c r="A1312" s="12"/>
      <c r="B1312" s="11">
        <v>32678</v>
      </c>
      <c r="L1312" s="27"/>
      <c r="M1312" s="98">
        <v>55428</v>
      </c>
    </row>
    <row r="1313" spans="1:13" x14ac:dyDescent="0.25">
      <c r="A1313" s="12"/>
      <c r="B1313" s="11">
        <v>32679</v>
      </c>
      <c r="L1313" s="27"/>
      <c r="M1313" s="98">
        <v>55433</v>
      </c>
    </row>
    <row r="1314" spans="1:13" x14ac:dyDescent="0.25">
      <c r="A1314" s="12"/>
      <c r="B1314" s="11">
        <v>32685</v>
      </c>
      <c r="L1314" s="27"/>
      <c r="M1314" s="98">
        <v>55434</v>
      </c>
    </row>
    <row r="1315" spans="1:13" x14ac:dyDescent="0.25">
      <c r="A1315" s="12"/>
      <c r="B1315" s="11">
        <v>32686</v>
      </c>
      <c r="L1315" s="27"/>
      <c r="M1315" s="98">
        <v>55446</v>
      </c>
    </row>
    <row r="1316" spans="1:13" x14ac:dyDescent="0.25">
      <c r="A1316" s="12"/>
      <c r="B1316" s="11">
        <v>32687</v>
      </c>
      <c r="L1316" s="98">
        <v>52799</v>
      </c>
      <c r="M1316" s="98">
        <v>55447</v>
      </c>
    </row>
    <row r="1317" spans="1:13" x14ac:dyDescent="0.25">
      <c r="A1317" s="12"/>
      <c r="B1317" s="11">
        <v>32690</v>
      </c>
      <c r="L1317" s="27"/>
      <c r="M1317" s="98">
        <v>55449</v>
      </c>
    </row>
    <row r="1318" spans="1:13" x14ac:dyDescent="0.25">
      <c r="A1318" s="12"/>
      <c r="B1318" s="11">
        <v>32702</v>
      </c>
      <c r="L1318" s="27"/>
      <c r="M1318" s="98">
        <v>55450</v>
      </c>
    </row>
    <row r="1319" spans="1:13" x14ac:dyDescent="0.25">
      <c r="A1319" s="12"/>
      <c r="B1319" s="11">
        <v>32705</v>
      </c>
    </row>
    <row r="1320" spans="1:13" x14ac:dyDescent="0.25">
      <c r="A1320" s="12"/>
      <c r="B1320" s="11">
        <v>32707</v>
      </c>
    </row>
    <row r="1321" spans="1:13" x14ac:dyDescent="0.25">
      <c r="A1321" s="12"/>
      <c r="B1321" s="11">
        <v>32708</v>
      </c>
    </row>
    <row r="1322" spans="1:13" x14ac:dyDescent="0.25">
      <c r="A1322" s="12"/>
      <c r="B1322" s="11">
        <v>32709</v>
      </c>
    </row>
    <row r="1323" spans="1:13" x14ac:dyDescent="0.25">
      <c r="A1323" s="12"/>
      <c r="B1323" s="11">
        <v>32710</v>
      </c>
    </row>
    <row r="1324" spans="1:13" x14ac:dyDescent="0.25">
      <c r="A1324" s="12"/>
      <c r="B1324" s="11">
        <v>32711</v>
      </c>
    </row>
    <row r="1325" spans="1:13" x14ac:dyDescent="0.25">
      <c r="A1325" s="12"/>
      <c r="B1325" s="11">
        <v>32712</v>
      </c>
    </row>
    <row r="1326" spans="1:13" x14ac:dyDescent="0.25">
      <c r="A1326" s="12"/>
      <c r="B1326" s="11">
        <v>32715</v>
      </c>
    </row>
    <row r="1327" spans="1:13" x14ac:dyDescent="0.25">
      <c r="A1327" s="12"/>
      <c r="B1327" s="11">
        <v>32723</v>
      </c>
    </row>
    <row r="1328" spans="1:13" x14ac:dyDescent="0.25">
      <c r="A1328" s="12"/>
      <c r="B1328" s="11">
        <v>32730</v>
      </c>
    </row>
    <row r="1329" spans="1:2" x14ac:dyDescent="0.25">
      <c r="A1329" s="12"/>
      <c r="B1329" s="11">
        <v>32731</v>
      </c>
    </row>
    <row r="1330" spans="1:2" x14ac:dyDescent="0.25">
      <c r="A1330" s="12"/>
      <c r="B1330" s="11">
        <v>32733</v>
      </c>
    </row>
    <row r="1331" spans="1:2" x14ac:dyDescent="0.25">
      <c r="A1331" s="12"/>
      <c r="B1331" s="11">
        <v>32738</v>
      </c>
    </row>
    <row r="1332" spans="1:2" x14ac:dyDescent="0.25">
      <c r="A1332" s="12"/>
      <c r="B1332" s="11">
        <v>32739</v>
      </c>
    </row>
    <row r="1333" spans="1:2" x14ac:dyDescent="0.25">
      <c r="A1333" s="12"/>
      <c r="B1333" s="11">
        <v>32740</v>
      </c>
    </row>
    <row r="1334" spans="1:2" x14ac:dyDescent="0.25">
      <c r="A1334" s="12"/>
      <c r="B1334" s="11">
        <v>32751</v>
      </c>
    </row>
    <row r="1335" spans="1:2" x14ac:dyDescent="0.25">
      <c r="A1335" s="12"/>
      <c r="B1335" s="11">
        <v>32755</v>
      </c>
    </row>
    <row r="1336" spans="1:2" x14ac:dyDescent="0.25">
      <c r="A1336" s="12"/>
      <c r="B1336" s="11">
        <v>32763</v>
      </c>
    </row>
    <row r="1337" spans="1:2" x14ac:dyDescent="0.25">
      <c r="A1337" s="12"/>
      <c r="B1337" s="11">
        <v>32766</v>
      </c>
    </row>
    <row r="1338" spans="1:2" x14ac:dyDescent="0.25">
      <c r="A1338" s="12"/>
      <c r="B1338" s="11">
        <v>32767</v>
      </c>
    </row>
    <row r="1339" spans="1:2" x14ac:dyDescent="0.25">
      <c r="A1339" s="12"/>
      <c r="B1339" s="11">
        <v>32826</v>
      </c>
    </row>
    <row r="1340" spans="1:2" x14ac:dyDescent="0.25">
      <c r="A1340" s="12"/>
      <c r="B1340" s="11">
        <v>32828</v>
      </c>
    </row>
    <row r="1341" spans="1:2" x14ac:dyDescent="0.25">
      <c r="A1341" s="12"/>
      <c r="B1341" s="11">
        <v>32830</v>
      </c>
    </row>
    <row r="1342" spans="1:2" x14ac:dyDescent="0.25">
      <c r="A1342" s="12"/>
      <c r="B1342" s="11">
        <v>32834</v>
      </c>
    </row>
    <row r="1343" spans="1:2" x14ac:dyDescent="0.25">
      <c r="A1343" s="12"/>
      <c r="B1343" s="11">
        <v>32836</v>
      </c>
    </row>
    <row r="1344" spans="1:2" x14ac:dyDescent="0.25">
      <c r="A1344" s="12"/>
      <c r="B1344" s="11">
        <v>32838</v>
      </c>
    </row>
    <row r="1345" spans="1:2" x14ac:dyDescent="0.25">
      <c r="A1345" s="12"/>
      <c r="B1345" s="11">
        <v>32844</v>
      </c>
    </row>
    <row r="1346" spans="1:2" x14ac:dyDescent="0.25">
      <c r="A1346" s="12"/>
      <c r="B1346" s="11">
        <v>32846</v>
      </c>
    </row>
    <row r="1347" spans="1:2" x14ac:dyDescent="0.25">
      <c r="A1347" s="12"/>
      <c r="B1347" s="11">
        <v>32848</v>
      </c>
    </row>
    <row r="1348" spans="1:2" x14ac:dyDescent="0.25">
      <c r="A1348" s="12"/>
      <c r="B1348" s="11">
        <v>32853</v>
      </c>
    </row>
    <row r="1349" spans="1:2" x14ac:dyDescent="0.25">
      <c r="A1349" s="12"/>
      <c r="B1349" s="11">
        <v>32866</v>
      </c>
    </row>
    <row r="1350" spans="1:2" x14ac:dyDescent="0.25">
      <c r="A1350" s="12"/>
      <c r="B1350" s="11">
        <v>32868</v>
      </c>
    </row>
    <row r="1351" spans="1:2" x14ac:dyDescent="0.25">
      <c r="A1351" s="12"/>
      <c r="B1351" s="11">
        <v>32872</v>
      </c>
    </row>
    <row r="1352" spans="1:2" x14ac:dyDescent="0.25">
      <c r="A1352" s="12"/>
      <c r="B1352" s="11">
        <v>32902</v>
      </c>
    </row>
    <row r="1353" spans="1:2" x14ac:dyDescent="0.25">
      <c r="A1353" s="12"/>
      <c r="B1353" s="11">
        <v>32932</v>
      </c>
    </row>
    <row r="1354" spans="1:2" x14ac:dyDescent="0.25">
      <c r="A1354" s="12"/>
      <c r="B1354" s="11">
        <v>32939</v>
      </c>
    </row>
    <row r="1355" spans="1:2" x14ac:dyDescent="0.25">
      <c r="A1355" s="12"/>
      <c r="B1355" s="11">
        <v>32943</v>
      </c>
    </row>
    <row r="1356" spans="1:2" x14ac:dyDescent="0.25">
      <c r="A1356" s="12"/>
      <c r="B1356" s="11">
        <v>32945</v>
      </c>
    </row>
    <row r="1357" spans="1:2" x14ac:dyDescent="0.25">
      <c r="A1357" s="12"/>
      <c r="B1357" s="11">
        <v>32953</v>
      </c>
    </row>
    <row r="1358" spans="1:2" x14ac:dyDescent="0.25">
      <c r="A1358" s="12"/>
      <c r="B1358" s="11">
        <v>32963</v>
      </c>
    </row>
    <row r="1359" spans="1:2" x14ac:dyDescent="0.25">
      <c r="A1359" s="12"/>
      <c r="B1359" s="11">
        <v>32965</v>
      </c>
    </row>
    <row r="1360" spans="1:2" x14ac:dyDescent="0.25">
      <c r="A1360" s="12"/>
      <c r="B1360" s="11">
        <v>32971</v>
      </c>
    </row>
    <row r="1361" spans="1:2" x14ac:dyDescent="0.25">
      <c r="A1361" s="12"/>
      <c r="B1361" s="11">
        <v>32973</v>
      </c>
    </row>
    <row r="1362" spans="1:2" x14ac:dyDescent="0.25">
      <c r="A1362" s="12"/>
      <c r="B1362" s="11">
        <v>32975</v>
      </c>
    </row>
    <row r="1363" spans="1:2" x14ac:dyDescent="0.25">
      <c r="A1363" s="12"/>
      <c r="B1363" s="11">
        <v>32998</v>
      </c>
    </row>
    <row r="1364" spans="1:2" x14ac:dyDescent="0.25">
      <c r="A1364" s="12"/>
      <c r="B1364" s="11">
        <v>33000</v>
      </c>
    </row>
    <row r="1365" spans="1:2" x14ac:dyDescent="0.25">
      <c r="A1365" s="12"/>
      <c r="B1365" s="11">
        <v>33002</v>
      </c>
    </row>
    <row r="1366" spans="1:2" x14ac:dyDescent="0.25">
      <c r="A1366" s="12"/>
      <c r="B1366" s="11">
        <v>33004</v>
      </c>
    </row>
    <row r="1367" spans="1:2" x14ac:dyDescent="0.25">
      <c r="A1367" s="12"/>
      <c r="B1367" s="11">
        <v>33015</v>
      </c>
    </row>
    <row r="1368" spans="1:2" x14ac:dyDescent="0.25">
      <c r="A1368" s="12"/>
      <c r="B1368" s="11">
        <v>33017</v>
      </c>
    </row>
    <row r="1369" spans="1:2" x14ac:dyDescent="0.25">
      <c r="A1369" s="12"/>
      <c r="B1369" s="11">
        <v>33019</v>
      </c>
    </row>
    <row r="1370" spans="1:2" x14ac:dyDescent="0.25">
      <c r="A1370" s="12"/>
      <c r="B1370" s="11">
        <v>33034</v>
      </c>
    </row>
    <row r="1371" spans="1:2" x14ac:dyDescent="0.25">
      <c r="A1371" s="12"/>
      <c r="B1371" s="11">
        <v>33050</v>
      </c>
    </row>
    <row r="1372" spans="1:2" x14ac:dyDescent="0.25">
      <c r="A1372" s="12"/>
      <c r="B1372" s="11">
        <v>33065</v>
      </c>
    </row>
    <row r="1373" spans="1:2" x14ac:dyDescent="0.25">
      <c r="A1373" s="12"/>
      <c r="B1373" s="11">
        <v>33068</v>
      </c>
    </row>
    <row r="1374" spans="1:2" x14ac:dyDescent="0.25">
      <c r="A1374" s="12"/>
      <c r="B1374" s="11">
        <v>33070</v>
      </c>
    </row>
    <row r="1375" spans="1:2" x14ac:dyDescent="0.25">
      <c r="A1375" s="12"/>
      <c r="B1375" s="11">
        <v>33072</v>
      </c>
    </row>
    <row r="1376" spans="1:2" x14ac:dyDescent="0.25">
      <c r="A1376" s="12"/>
      <c r="B1376" s="11">
        <v>33075</v>
      </c>
    </row>
    <row r="1377" spans="1:2" x14ac:dyDescent="0.25">
      <c r="A1377" s="12"/>
      <c r="B1377" s="11">
        <v>33083</v>
      </c>
    </row>
    <row r="1378" spans="1:2" x14ac:dyDescent="0.25">
      <c r="A1378" s="12"/>
      <c r="B1378" s="11">
        <v>33115</v>
      </c>
    </row>
    <row r="1379" spans="1:2" x14ac:dyDescent="0.25">
      <c r="A1379" s="12"/>
      <c r="B1379" s="11">
        <v>33128</v>
      </c>
    </row>
    <row r="1380" spans="1:2" x14ac:dyDescent="0.25">
      <c r="A1380" s="12"/>
      <c r="B1380" s="11">
        <v>33130</v>
      </c>
    </row>
    <row r="1381" spans="1:2" x14ac:dyDescent="0.25">
      <c r="A1381" s="12"/>
      <c r="B1381" s="11">
        <v>33140</v>
      </c>
    </row>
    <row r="1382" spans="1:2" x14ac:dyDescent="0.25">
      <c r="A1382" s="12"/>
      <c r="B1382" s="11">
        <v>33172</v>
      </c>
    </row>
    <row r="1383" spans="1:2" x14ac:dyDescent="0.25">
      <c r="A1383" s="12"/>
      <c r="B1383" s="11">
        <v>33173</v>
      </c>
    </row>
    <row r="1384" spans="1:2" x14ac:dyDescent="0.25">
      <c r="A1384" s="12"/>
      <c r="B1384" s="11">
        <v>33197</v>
      </c>
    </row>
    <row r="1385" spans="1:2" x14ac:dyDescent="0.25">
      <c r="A1385" s="12"/>
      <c r="B1385" s="11">
        <v>33219</v>
      </c>
    </row>
    <row r="1386" spans="1:2" x14ac:dyDescent="0.25">
      <c r="A1386" s="11">
        <v>33130</v>
      </c>
      <c r="B1386" s="11">
        <v>33252</v>
      </c>
    </row>
    <row r="1387" spans="1:2" x14ac:dyDescent="0.25">
      <c r="A1387" s="11">
        <v>32314</v>
      </c>
      <c r="B1387" s="11">
        <v>33256</v>
      </c>
    </row>
    <row r="1388" spans="1:2" x14ac:dyDescent="0.25">
      <c r="A1388" s="11">
        <v>28754</v>
      </c>
      <c r="B1388" s="11">
        <v>33257</v>
      </c>
    </row>
    <row r="1389" spans="1:2" x14ac:dyDescent="0.25">
      <c r="A1389" s="11">
        <v>28756</v>
      </c>
      <c r="B1389" s="11">
        <v>33258</v>
      </c>
    </row>
    <row r="1390" spans="1:2" x14ac:dyDescent="0.25">
      <c r="A1390" s="11">
        <v>28777</v>
      </c>
      <c r="B1390" s="11">
        <v>33260</v>
      </c>
    </row>
    <row r="1391" spans="1:2" x14ac:dyDescent="0.25">
      <c r="A1391" s="11">
        <v>31267</v>
      </c>
      <c r="B1391" s="11">
        <v>33261</v>
      </c>
    </row>
    <row r="1392" spans="1:2" x14ac:dyDescent="0.25">
      <c r="A1392" s="11">
        <v>28778</v>
      </c>
      <c r="B1392" s="11">
        <v>33262</v>
      </c>
    </row>
    <row r="1393" spans="1:2" x14ac:dyDescent="0.25">
      <c r="A1393" s="11">
        <v>28762</v>
      </c>
      <c r="B1393" s="11">
        <v>33263</v>
      </c>
    </row>
    <row r="1394" spans="1:2" x14ac:dyDescent="0.25">
      <c r="A1394" s="11">
        <v>28780</v>
      </c>
      <c r="B1394" s="11">
        <v>33266</v>
      </c>
    </row>
    <row r="1395" spans="1:2" x14ac:dyDescent="0.25">
      <c r="A1395" s="11">
        <v>28772</v>
      </c>
      <c r="B1395" s="11">
        <v>33267</v>
      </c>
    </row>
    <row r="1396" spans="1:2" x14ac:dyDescent="0.25">
      <c r="A1396" s="11">
        <v>32495</v>
      </c>
      <c r="B1396" s="11">
        <v>33268</v>
      </c>
    </row>
    <row r="1397" spans="1:2" x14ac:dyDescent="0.25">
      <c r="A1397" s="11">
        <v>32110</v>
      </c>
      <c r="B1397" s="11">
        <v>33270</v>
      </c>
    </row>
    <row r="1398" spans="1:2" x14ac:dyDescent="0.25">
      <c r="A1398" s="11">
        <v>32813</v>
      </c>
      <c r="B1398" s="11">
        <v>33271</v>
      </c>
    </row>
    <row r="1399" spans="1:2" x14ac:dyDescent="0.25">
      <c r="A1399" s="11">
        <v>28764</v>
      </c>
      <c r="B1399" s="11">
        <v>33272</v>
      </c>
    </row>
    <row r="1400" spans="1:2" x14ac:dyDescent="0.25">
      <c r="A1400" s="11">
        <v>28787</v>
      </c>
      <c r="B1400" s="11">
        <v>33273</v>
      </c>
    </row>
    <row r="1401" spans="1:2" x14ac:dyDescent="0.25">
      <c r="A1401" s="11">
        <v>28788</v>
      </c>
      <c r="B1401" s="11">
        <v>33274</v>
      </c>
    </row>
    <row r="1402" spans="1:2" x14ac:dyDescent="0.25">
      <c r="A1402" s="11">
        <v>28791</v>
      </c>
      <c r="B1402" s="11">
        <v>33275</v>
      </c>
    </row>
    <row r="1403" spans="1:2" x14ac:dyDescent="0.25">
      <c r="A1403" s="11">
        <v>29901</v>
      </c>
      <c r="B1403" s="11">
        <v>33276</v>
      </c>
    </row>
    <row r="1404" spans="1:2" x14ac:dyDescent="0.25">
      <c r="A1404" s="11">
        <v>28802</v>
      </c>
      <c r="B1404" s="11">
        <v>33278</v>
      </c>
    </row>
    <row r="1405" spans="1:2" x14ac:dyDescent="0.25">
      <c r="A1405" s="11">
        <v>32096</v>
      </c>
      <c r="B1405" s="11">
        <v>33279</v>
      </c>
    </row>
    <row r="1406" spans="1:2" x14ac:dyDescent="0.25">
      <c r="A1406" s="11">
        <v>31223</v>
      </c>
      <c r="B1406" s="11">
        <v>33280</v>
      </c>
    </row>
    <row r="1407" spans="1:2" x14ac:dyDescent="0.25">
      <c r="A1407" s="11">
        <v>28768</v>
      </c>
      <c r="B1407" s="11">
        <v>33282</v>
      </c>
    </row>
    <row r="1408" spans="1:2" x14ac:dyDescent="0.25">
      <c r="A1408" s="11">
        <v>28770</v>
      </c>
      <c r="B1408" s="11">
        <v>33283</v>
      </c>
    </row>
    <row r="1409" spans="1:2" x14ac:dyDescent="0.25">
      <c r="A1409" s="11">
        <v>28806</v>
      </c>
      <c r="B1409" s="11">
        <v>33284</v>
      </c>
    </row>
    <row r="1410" spans="1:2" x14ac:dyDescent="0.25">
      <c r="A1410" s="11">
        <v>28807</v>
      </c>
      <c r="B1410" s="11">
        <v>33285</v>
      </c>
    </row>
    <row r="1411" spans="1:2" x14ac:dyDescent="0.25">
      <c r="A1411" s="11">
        <v>32487</v>
      </c>
      <c r="B1411" s="11">
        <v>33296</v>
      </c>
    </row>
    <row r="1412" spans="1:2" x14ac:dyDescent="0.25">
      <c r="A1412" s="11">
        <v>27234</v>
      </c>
      <c r="B1412" s="11">
        <v>33312</v>
      </c>
    </row>
    <row r="1413" spans="1:2" x14ac:dyDescent="0.25">
      <c r="A1413" s="11">
        <v>32830</v>
      </c>
      <c r="B1413" s="11">
        <v>33316</v>
      </c>
    </row>
    <row r="1414" spans="1:2" x14ac:dyDescent="0.25">
      <c r="A1414" s="11">
        <v>11569</v>
      </c>
      <c r="B1414" s="11">
        <v>33317</v>
      </c>
    </row>
    <row r="1415" spans="1:2" x14ac:dyDescent="0.25">
      <c r="A1415" s="11">
        <v>22664</v>
      </c>
      <c r="B1415" s="11">
        <v>33318</v>
      </c>
    </row>
    <row r="1416" spans="1:2" x14ac:dyDescent="0.25">
      <c r="A1416" s="12"/>
      <c r="B1416" s="11">
        <v>33321</v>
      </c>
    </row>
    <row r="1417" spans="1:2" x14ac:dyDescent="0.25">
      <c r="A1417" s="12"/>
      <c r="B1417" s="11">
        <v>33322</v>
      </c>
    </row>
    <row r="1418" spans="1:2" x14ac:dyDescent="0.25">
      <c r="A1418" s="12"/>
      <c r="B1418" s="11">
        <v>33324</v>
      </c>
    </row>
    <row r="1419" spans="1:2" x14ac:dyDescent="0.25">
      <c r="A1419" s="12"/>
      <c r="B1419" s="11">
        <v>33327</v>
      </c>
    </row>
    <row r="1420" spans="1:2" x14ac:dyDescent="0.25">
      <c r="A1420" s="12"/>
      <c r="B1420" s="11">
        <v>33334</v>
      </c>
    </row>
    <row r="1421" spans="1:2" x14ac:dyDescent="0.25">
      <c r="A1421" s="12"/>
      <c r="B1421" s="11">
        <v>33338</v>
      </c>
    </row>
    <row r="1422" spans="1:2" x14ac:dyDescent="0.25">
      <c r="A1422" s="12"/>
      <c r="B1422" s="11">
        <v>33341</v>
      </c>
    </row>
    <row r="1423" spans="1:2" x14ac:dyDescent="0.25">
      <c r="A1423" s="12"/>
      <c r="B1423" s="11">
        <v>33353</v>
      </c>
    </row>
    <row r="1424" spans="1:2" x14ac:dyDescent="0.25">
      <c r="A1424" s="12"/>
      <c r="B1424" s="11">
        <v>33356</v>
      </c>
    </row>
    <row r="1425" spans="1:2" x14ac:dyDescent="0.25">
      <c r="A1425" s="12"/>
      <c r="B1425" s="11">
        <v>33359</v>
      </c>
    </row>
    <row r="1426" spans="1:2" x14ac:dyDescent="0.25">
      <c r="A1426" s="12"/>
      <c r="B1426" s="11">
        <v>33361</v>
      </c>
    </row>
    <row r="1427" spans="1:2" x14ac:dyDescent="0.25">
      <c r="A1427" s="12"/>
      <c r="B1427" s="11">
        <v>33362</v>
      </c>
    </row>
    <row r="1428" spans="1:2" x14ac:dyDescent="0.25">
      <c r="A1428" s="11">
        <v>27040</v>
      </c>
      <c r="B1428" s="11">
        <v>33369</v>
      </c>
    </row>
    <row r="1429" spans="1:2" x14ac:dyDescent="0.25">
      <c r="A1429" s="11">
        <v>5007</v>
      </c>
      <c r="B1429" s="11">
        <v>33370</v>
      </c>
    </row>
    <row r="1430" spans="1:2" x14ac:dyDescent="0.25">
      <c r="A1430" s="12"/>
      <c r="B1430" s="11">
        <v>33371</v>
      </c>
    </row>
    <row r="1431" spans="1:2" x14ac:dyDescent="0.25">
      <c r="A1431" s="11">
        <v>32824</v>
      </c>
      <c r="B1431" s="11">
        <v>33377</v>
      </c>
    </row>
    <row r="1432" spans="1:2" x14ac:dyDescent="0.25">
      <c r="A1432" s="11">
        <v>28892</v>
      </c>
      <c r="B1432" s="11">
        <v>33378</v>
      </c>
    </row>
    <row r="1433" spans="1:2" x14ac:dyDescent="0.25">
      <c r="A1433" s="11">
        <v>32491</v>
      </c>
      <c r="B1433" s="11">
        <v>33379</v>
      </c>
    </row>
    <row r="1434" spans="1:2" x14ac:dyDescent="0.25">
      <c r="A1434" s="11">
        <v>32820</v>
      </c>
      <c r="B1434" s="11">
        <v>33380</v>
      </c>
    </row>
    <row r="1435" spans="1:2" x14ac:dyDescent="0.25">
      <c r="A1435" s="11">
        <v>33000</v>
      </c>
      <c r="B1435" s="11">
        <v>33381</v>
      </c>
    </row>
    <row r="1436" spans="1:2" x14ac:dyDescent="0.25">
      <c r="A1436" s="11">
        <v>32074</v>
      </c>
      <c r="B1436" s="11">
        <v>33382</v>
      </c>
    </row>
    <row r="1437" spans="1:2" x14ac:dyDescent="0.25">
      <c r="A1437" s="11">
        <v>29916</v>
      </c>
      <c r="B1437" s="11">
        <v>33383</v>
      </c>
    </row>
    <row r="1438" spans="1:2" x14ac:dyDescent="0.25">
      <c r="A1438" s="12"/>
      <c r="B1438" s="11">
        <v>33384</v>
      </c>
    </row>
    <row r="1439" spans="1:2" x14ac:dyDescent="0.25">
      <c r="A1439" s="12"/>
      <c r="B1439" s="11">
        <v>33385</v>
      </c>
    </row>
    <row r="1440" spans="1:2" x14ac:dyDescent="0.25">
      <c r="A1440" s="12"/>
      <c r="B1440" s="11">
        <v>33386</v>
      </c>
    </row>
    <row r="1441" spans="1:2" x14ac:dyDescent="0.25">
      <c r="A1441" s="12"/>
      <c r="B1441" s="11">
        <v>33387</v>
      </c>
    </row>
    <row r="1442" spans="1:2" x14ac:dyDescent="0.25">
      <c r="A1442" s="12"/>
      <c r="B1442" s="11">
        <v>33388</v>
      </c>
    </row>
    <row r="1443" spans="1:2" x14ac:dyDescent="0.25">
      <c r="A1443" s="12"/>
      <c r="B1443" s="11">
        <v>33389</v>
      </c>
    </row>
    <row r="1444" spans="1:2" x14ac:dyDescent="0.25">
      <c r="A1444" s="12"/>
      <c r="B1444" s="11">
        <v>33390</v>
      </c>
    </row>
    <row r="1445" spans="1:2" x14ac:dyDescent="0.25">
      <c r="A1445" s="11">
        <v>26003</v>
      </c>
      <c r="B1445" s="11">
        <v>33391</v>
      </c>
    </row>
    <row r="1446" spans="1:2" x14ac:dyDescent="0.25">
      <c r="A1446" s="11">
        <v>25275</v>
      </c>
      <c r="B1446" s="11">
        <v>33392</v>
      </c>
    </row>
    <row r="1447" spans="1:2" x14ac:dyDescent="0.25">
      <c r="A1447" s="11">
        <v>25678</v>
      </c>
      <c r="B1447" s="11">
        <v>33393</v>
      </c>
    </row>
    <row r="1448" spans="1:2" x14ac:dyDescent="0.25">
      <c r="A1448" s="11">
        <v>25820</v>
      </c>
      <c r="B1448" s="11">
        <v>33394</v>
      </c>
    </row>
    <row r="1449" spans="1:2" x14ac:dyDescent="0.25">
      <c r="A1449" s="11">
        <v>31391</v>
      </c>
      <c r="B1449" s="11">
        <v>33396</v>
      </c>
    </row>
    <row r="1450" spans="1:2" x14ac:dyDescent="0.25">
      <c r="A1450" s="11">
        <v>32038</v>
      </c>
      <c r="B1450" s="11">
        <v>33398</v>
      </c>
    </row>
    <row r="1451" spans="1:2" x14ac:dyDescent="0.25">
      <c r="A1451" s="11">
        <v>32963</v>
      </c>
      <c r="B1451" s="11">
        <v>33399</v>
      </c>
    </row>
    <row r="1452" spans="1:2" x14ac:dyDescent="0.25">
      <c r="A1452" s="11">
        <v>29905</v>
      </c>
      <c r="B1452" s="11">
        <v>33405</v>
      </c>
    </row>
    <row r="1453" spans="1:2" x14ac:dyDescent="0.25">
      <c r="A1453" s="11">
        <v>32306</v>
      </c>
      <c r="B1453" s="11">
        <v>33406</v>
      </c>
    </row>
    <row r="1454" spans="1:2" x14ac:dyDescent="0.25">
      <c r="A1454" s="11">
        <v>28977</v>
      </c>
      <c r="B1454" s="11">
        <v>33407</v>
      </c>
    </row>
    <row r="1455" spans="1:2" x14ac:dyDescent="0.25">
      <c r="A1455" s="11">
        <v>30364</v>
      </c>
      <c r="B1455" s="11">
        <v>33410</v>
      </c>
    </row>
    <row r="1456" spans="1:2" x14ac:dyDescent="0.25">
      <c r="A1456" s="11">
        <v>33019</v>
      </c>
      <c r="B1456" s="11">
        <v>33411</v>
      </c>
    </row>
    <row r="1457" spans="1:2" x14ac:dyDescent="0.25">
      <c r="A1457" s="11">
        <v>33004</v>
      </c>
      <c r="B1457" s="11">
        <v>33412</v>
      </c>
    </row>
    <row r="1458" spans="1:2" x14ac:dyDescent="0.25">
      <c r="A1458" s="11">
        <v>28992</v>
      </c>
      <c r="B1458" s="11">
        <v>33413</v>
      </c>
    </row>
    <row r="1459" spans="1:2" x14ac:dyDescent="0.25">
      <c r="A1459" s="11">
        <v>31807</v>
      </c>
      <c r="B1459" s="11">
        <v>33414</v>
      </c>
    </row>
    <row r="1460" spans="1:2" x14ac:dyDescent="0.25">
      <c r="A1460" s="11">
        <v>31773</v>
      </c>
      <c r="B1460" s="11">
        <v>33416</v>
      </c>
    </row>
    <row r="1461" spans="1:2" x14ac:dyDescent="0.25">
      <c r="A1461" s="11">
        <v>31774</v>
      </c>
      <c r="B1461" s="11">
        <v>33417</v>
      </c>
    </row>
    <row r="1462" spans="1:2" x14ac:dyDescent="0.25">
      <c r="A1462" s="11">
        <v>31775</v>
      </c>
      <c r="B1462" s="11">
        <v>33418</v>
      </c>
    </row>
    <row r="1463" spans="1:2" x14ac:dyDescent="0.25">
      <c r="A1463" s="11">
        <v>32118</v>
      </c>
      <c r="B1463" s="11">
        <v>33420</v>
      </c>
    </row>
    <row r="1464" spans="1:2" x14ac:dyDescent="0.25">
      <c r="A1464" s="11">
        <v>31697</v>
      </c>
      <c r="B1464" s="11">
        <v>33422</v>
      </c>
    </row>
    <row r="1465" spans="1:2" x14ac:dyDescent="0.25">
      <c r="A1465" s="11">
        <v>31699</v>
      </c>
      <c r="B1465" s="11">
        <v>33423</v>
      </c>
    </row>
    <row r="1466" spans="1:2" x14ac:dyDescent="0.25">
      <c r="A1466" s="11">
        <v>31784</v>
      </c>
      <c r="B1466" s="11">
        <v>33428</v>
      </c>
    </row>
    <row r="1467" spans="1:2" x14ac:dyDescent="0.25">
      <c r="A1467" s="11">
        <v>31785</v>
      </c>
      <c r="B1467" s="11">
        <v>33429</v>
      </c>
    </row>
    <row r="1468" spans="1:2" x14ac:dyDescent="0.25">
      <c r="A1468" s="11">
        <v>32939</v>
      </c>
      <c r="B1468" s="11">
        <v>33431</v>
      </c>
    </row>
    <row r="1469" spans="1:2" x14ac:dyDescent="0.25">
      <c r="A1469" s="11">
        <v>31786</v>
      </c>
      <c r="B1469" s="11">
        <v>33432</v>
      </c>
    </row>
    <row r="1470" spans="1:2" x14ac:dyDescent="0.25">
      <c r="A1470" s="11">
        <v>31747</v>
      </c>
      <c r="B1470" s="11">
        <v>33433</v>
      </c>
    </row>
    <row r="1471" spans="1:2" x14ac:dyDescent="0.25">
      <c r="A1471" s="11">
        <v>31766</v>
      </c>
      <c r="B1471" s="11">
        <v>33434</v>
      </c>
    </row>
    <row r="1472" spans="1:2" x14ac:dyDescent="0.25">
      <c r="A1472" s="11">
        <v>31749</v>
      </c>
      <c r="B1472" s="11">
        <v>33436</v>
      </c>
    </row>
    <row r="1473" spans="1:2" x14ac:dyDescent="0.25">
      <c r="A1473" s="11">
        <v>31713</v>
      </c>
      <c r="B1473" s="11">
        <v>33438</v>
      </c>
    </row>
    <row r="1474" spans="1:2" x14ac:dyDescent="0.25">
      <c r="A1474" s="11">
        <v>31716</v>
      </c>
      <c r="B1474" s="11">
        <v>33439</v>
      </c>
    </row>
    <row r="1475" spans="1:2" x14ac:dyDescent="0.25">
      <c r="A1475" s="11">
        <v>31717</v>
      </c>
      <c r="B1475" s="11">
        <v>33440</v>
      </c>
    </row>
    <row r="1476" spans="1:2" x14ac:dyDescent="0.25">
      <c r="A1476" s="11">
        <v>31718</v>
      </c>
      <c r="B1476" s="11">
        <v>33442</v>
      </c>
    </row>
    <row r="1477" spans="1:2" x14ac:dyDescent="0.25">
      <c r="A1477" s="11">
        <v>31791</v>
      </c>
      <c r="B1477" s="11">
        <v>33443</v>
      </c>
    </row>
    <row r="1478" spans="1:2" x14ac:dyDescent="0.25">
      <c r="A1478" s="11">
        <v>31753</v>
      </c>
      <c r="B1478" s="11">
        <v>33444</v>
      </c>
    </row>
    <row r="1479" spans="1:2" x14ac:dyDescent="0.25">
      <c r="A1479" s="11">
        <v>31754</v>
      </c>
      <c r="B1479" s="11">
        <v>33445</v>
      </c>
    </row>
    <row r="1480" spans="1:2" x14ac:dyDescent="0.25">
      <c r="A1480" s="11">
        <v>31755</v>
      </c>
      <c r="B1480" s="11">
        <v>33446</v>
      </c>
    </row>
    <row r="1481" spans="1:2" x14ac:dyDescent="0.25">
      <c r="A1481" s="11">
        <v>31757</v>
      </c>
      <c r="B1481" s="11">
        <v>33447</v>
      </c>
    </row>
    <row r="1482" spans="1:2" x14ac:dyDescent="0.25">
      <c r="A1482" s="11">
        <v>31771</v>
      </c>
      <c r="B1482" s="11">
        <v>33448</v>
      </c>
    </row>
    <row r="1483" spans="1:2" x14ac:dyDescent="0.25">
      <c r="A1483" s="11">
        <v>31776</v>
      </c>
      <c r="B1483" s="11">
        <v>33449</v>
      </c>
    </row>
    <row r="1484" spans="1:2" x14ac:dyDescent="0.25">
      <c r="A1484" s="11">
        <v>31798</v>
      </c>
      <c r="B1484" s="11">
        <v>33452</v>
      </c>
    </row>
    <row r="1485" spans="1:2" x14ac:dyDescent="0.25">
      <c r="A1485" s="11">
        <v>31799</v>
      </c>
      <c r="B1485" s="11">
        <v>33453</v>
      </c>
    </row>
    <row r="1486" spans="1:2" x14ac:dyDescent="0.25">
      <c r="A1486" s="11">
        <v>31796</v>
      </c>
      <c r="B1486" s="11">
        <v>33454</v>
      </c>
    </row>
    <row r="1487" spans="1:2" x14ac:dyDescent="0.25">
      <c r="A1487" s="11">
        <v>32853</v>
      </c>
      <c r="B1487" s="11">
        <v>33455</v>
      </c>
    </row>
    <row r="1488" spans="1:2" x14ac:dyDescent="0.25">
      <c r="A1488" s="11">
        <v>33050</v>
      </c>
      <c r="B1488" s="11">
        <v>33456</v>
      </c>
    </row>
    <row r="1489" spans="1:2" x14ac:dyDescent="0.25">
      <c r="A1489" s="11">
        <v>31700</v>
      </c>
      <c r="B1489" s="11">
        <v>33457</v>
      </c>
    </row>
    <row r="1490" spans="1:2" x14ac:dyDescent="0.25">
      <c r="A1490" s="11">
        <v>31701</v>
      </c>
      <c r="B1490" s="11">
        <v>33458</v>
      </c>
    </row>
    <row r="1491" spans="1:2" x14ac:dyDescent="0.25">
      <c r="A1491" s="11">
        <v>31783</v>
      </c>
      <c r="B1491" s="11">
        <v>33459</v>
      </c>
    </row>
    <row r="1492" spans="1:2" x14ac:dyDescent="0.25">
      <c r="A1492" s="11">
        <v>31790</v>
      </c>
      <c r="B1492" s="11">
        <v>33461</v>
      </c>
    </row>
    <row r="1493" spans="1:2" x14ac:dyDescent="0.25">
      <c r="A1493" s="11">
        <v>31750</v>
      </c>
      <c r="B1493" s="11">
        <v>33464</v>
      </c>
    </row>
    <row r="1494" spans="1:2" x14ac:dyDescent="0.25">
      <c r="A1494" s="11">
        <v>32953</v>
      </c>
      <c r="B1494" s="11">
        <v>33467</v>
      </c>
    </row>
    <row r="1495" spans="1:2" x14ac:dyDescent="0.25">
      <c r="A1495" s="11">
        <v>31751</v>
      </c>
      <c r="B1495" s="11">
        <v>33468</v>
      </c>
    </row>
    <row r="1496" spans="1:2" x14ac:dyDescent="0.25">
      <c r="A1496" s="11">
        <v>31793</v>
      </c>
      <c r="B1496" s="11">
        <v>33471</v>
      </c>
    </row>
    <row r="1497" spans="1:2" x14ac:dyDescent="0.25">
      <c r="A1497" s="11">
        <v>31794</v>
      </c>
      <c r="B1497" s="11">
        <v>33472</v>
      </c>
    </row>
    <row r="1498" spans="1:2" x14ac:dyDescent="0.25">
      <c r="A1498" s="11">
        <v>31797</v>
      </c>
      <c r="B1498" s="11">
        <v>33473</v>
      </c>
    </row>
    <row r="1499" spans="1:2" x14ac:dyDescent="0.25">
      <c r="A1499" s="12"/>
      <c r="B1499" s="11">
        <v>33475</v>
      </c>
    </row>
    <row r="1500" spans="1:2" x14ac:dyDescent="0.25">
      <c r="A1500" s="12"/>
      <c r="B1500" s="11">
        <v>33476</v>
      </c>
    </row>
    <row r="1501" spans="1:2" x14ac:dyDescent="0.25">
      <c r="A1501" s="12"/>
      <c r="B1501" s="11">
        <v>33477</v>
      </c>
    </row>
    <row r="1502" spans="1:2" x14ac:dyDescent="0.25">
      <c r="A1502" s="12"/>
      <c r="B1502" s="11">
        <v>33478</v>
      </c>
    </row>
    <row r="1503" spans="1:2" x14ac:dyDescent="0.25">
      <c r="A1503" s="12"/>
      <c r="B1503" s="11">
        <v>33479</v>
      </c>
    </row>
    <row r="1504" spans="1:2" x14ac:dyDescent="0.25">
      <c r="A1504" s="12"/>
      <c r="B1504" s="11">
        <v>33482</v>
      </c>
    </row>
    <row r="1505" spans="1:2" x14ac:dyDescent="0.25">
      <c r="A1505" s="12"/>
      <c r="B1505" s="11">
        <v>33483</v>
      </c>
    </row>
    <row r="1506" spans="1:2" x14ac:dyDescent="0.25">
      <c r="A1506" s="12"/>
      <c r="B1506" s="11">
        <v>33484</v>
      </c>
    </row>
    <row r="1507" spans="1:2" x14ac:dyDescent="0.25">
      <c r="A1507" s="12"/>
      <c r="B1507" s="11">
        <v>33485</v>
      </c>
    </row>
    <row r="1508" spans="1:2" x14ac:dyDescent="0.25">
      <c r="A1508" s="12"/>
      <c r="B1508" s="11">
        <v>33487</v>
      </c>
    </row>
    <row r="1509" spans="1:2" x14ac:dyDescent="0.25">
      <c r="A1509" s="12"/>
      <c r="B1509" s="11">
        <v>33488</v>
      </c>
    </row>
    <row r="1510" spans="1:2" x14ac:dyDescent="0.25">
      <c r="A1510" s="12"/>
      <c r="B1510" s="11">
        <v>33489</v>
      </c>
    </row>
    <row r="1511" spans="1:2" x14ac:dyDescent="0.25">
      <c r="A1511" s="12"/>
      <c r="B1511" s="11">
        <v>33490</v>
      </c>
    </row>
    <row r="1512" spans="1:2" x14ac:dyDescent="0.25">
      <c r="A1512" s="12"/>
      <c r="B1512" s="11">
        <v>33491</v>
      </c>
    </row>
    <row r="1513" spans="1:2" x14ac:dyDescent="0.25">
      <c r="A1513" s="12"/>
      <c r="B1513" s="11">
        <v>33492</v>
      </c>
    </row>
    <row r="1514" spans="1:2" x14ac:dyDescent="0.25">
      <c r="A1514" s="12"/>
      <c r="B1514" s="11">
        <v>33494</v>
      </c>
    </row>
    <row r="1515" spans="1:2" x14ac:dyDescent="0.25">
      <c r="A1515" s="12"/>
      <c r="B1515" s="11">
        <v>33496</v>
      </c>
    </row>
    <row r="1516" spans="1:2" x14ac:dyDescent="0.25">
      <c r="A1516" s="12"/>
      <c r="B1516" s="11">
        <v>33497</v>
      </c>
    </row>
    <row r="1517" spans="1:2" x14ac:dyDescent="0.25">
      <c r="A1517" s="12"/>
      <c r="B1517" s="11">
        <v>33498</v>
      </c>
    </row>
    <row r="1518" spans="1:2" x14ac:dyDescent="0.25">
      <c r="A1518" s="12"/>
      <c r="B1518" s="11">
        <v>33499</v>
      </c>
    </row>
    <row r="1519" spans="1:2" x14ac:dyDescent="0.25">
      <c r="A1519" s="12"/>
      <c r="B1519" s="11">
        <v>33500</v>
      </c>
    </row>
    <row r="1520" spans="1:2" x14ac:dyDescent="0.25">
      <c r="A1520" s="12"/>
      <c r="B1520" s="11">
        <v>33501</v>
      </c>
    </row>
    <row r="1521" spans="1:2" x14ac:dyDescent="0.25">
      <c r="A1521" s="12"/>
      <c r="B1521" s="11">
        <v>33503</v>
      </c>
    </row>
    <row r="1522" spans="1:2" x14ac:dyDescent="0.25">
      <c r="A1522" s="11">
        <v>29933</v>
      </c>
      <c r="B1522" s="11">
        <v>33504</v>
      </c>
    </row>
    <row r="1523" spans="1:2" x14ac:dyDescent="0.25">
      <c r="A1523" s="12"/>
      <c r="B1523" s="11">
        <v>33508</v>
      </c>
    </row>
    <row r="1524" spans="1:2" x14ac:dyDescent="0.25">
      <c r="A1524" s="12"/>
      <c r="B1524" s="11">
        <v>33511</v>
      </c>
    </row>
    <row r="1525" spans="1:2" x14ac:dyDescent="0.25">
      <c r="A1525" s="12"/>
      <c r="B1525" s="11">
        <v>33512</v>
      </c>
    </row>
    <row r="1526" spans="1:2" x14ac:dyDescent="0.25">
      <c r="A1526" s="12"/>
      <c r="B1526" s="11">
        <v>33513</v>
      </c>
    </row>
    <row r="1527" spans="1:2" x14ac:dyDescent="0.25">
      <c r="A1527" s="12"/>
      <c r="B1527" s="11">
        <v>33515</v>
      </c>
    </row>
    <row r="1528" spans="1:2" x14ac:dyDescent="0.25">
      <c r="A1528" s="12"/>
      <c r="B1528" s="11">
        <v>33518</v>
      </c>
    </row>
    <row r="1529" spans="1:2" x14ac:dyDescent="0.25">
      <c r="A1529" s="12"/>
      <c r="B1529" s="11">
        <v>33521</v>
      </c>
    </row>
    <row r="1530" spans="1:2" x14ac:dyDescent="0.25">
      <c r="A1530" s="12"/>
      <c r="B1530" s="11">
        <v>33523</v>
      </c>
    </row>
    <row r="1531" spans="1:2" x14ac:dyDescent="0.25">
      <c r="A1531" s="12"/>
      <c r="B1531" s="11">
        <v>33525</v>
      </c>
    </row>
    <row r="1532" spans="1:2" x14ac:dyDescent="0.25">
      <c r="A1532" s="12"/>
      <c r="B1532" s="11">
        <v>33526</v>
      </c>
    </row>
    <row r="1533" spans="1:2" x14ac:dyDescent="0.25">
      <c r="A1533" s="12"/>
      <c r="B1533" s="11">
        <v>33529</v>
      </c>
    </row>
    <row r="1534" spans="1:2" x14ac:dyDescent="0.25">
      <c r="A1534" s="12"/>
      <c r="B1534" s="11">
        <v>33531</v>
      </c>
    </row>
    <row r="1535" spans="1:2" x14ac:dyDescent="0.25">
      <c r="A1535" s="12"/>
      <c r="B1535" s="11">
        <v>33532</v>
      </c>
    </row>
    <row r="1536" spans="1:2" x14ac:dyDescent="0.25">
      <c r="A1536" s="12"/>
      <c r="B1536" s="11">
        <v>33533</v>
      </c>
    </row>
    <row r="1537" spans="1:2" x14ac:dyDescent="0.25">
      <c r="A1537" s="12"/>
      <c r="B1537" s="11">
        <v>33534</v>
      </c>
    </row>
    <row r="1538" spans="1:2" x14ac:dyDescent="0.25">
      <c r="A1538" s="11">
        <v>31512</v>
      </c>
      <c r="B1538" s="11">
        <v>33538</v>
      </c>
    </row>
    <row r="1539" spans="1:2" x14ac:dyDescent="0.25">
      <c r="A1539" s="12"/>
      <c r="B1539" s="11">
        <v>33541</v>
      </c>
    </row>
    <row r="1540" spans="1:2" x14ac:dyDescent="0.25">
      <c r="A1540" s="11">
        <v>29510</v>
      </c>
      <c r="B1540" s="11">
        <v>33556</v>
      </c>
    </row>
    <row r="1541" spans="1:2" x14ac:dyDescent="0.25">
      <c r="A1541" s="11">
        <v>26880</v>
      </c>
      <c r="B1541" s="11">
        <v>33557</v>
      </c>
    </row>
    <row r="1542" spans="1:2" x14ac:dyDescent="0.25">
      <c r="A1542" s="11">
        <v>26853</v>
      </c>
      <c r="B1542" s="11">
        <v>33558</v>
      </c>
    </row>
    <row r="1543" spans="1:2" x14ac:dyDescent="0.25">
      <c r="A1543" s="11">
        <v>25907</v>
      </c>
      <c r="B1543" s="11">
        <v>33559</v>
      </c>
    </row>
    <row r="1544" spans="1:2" x14ac:dyDescent="0.25">
      <c r="A1544" s="11">
        <v>26859</v>
      </c>
      <c r="B1544" s="11">
        <v>33560</v>
      </c>
    </row>
    <row r="1545" spans="1:2" x14ac:dyDescent="0.25">
      <c r="A1545" s="11">
        <v>25233</v>
      </c>
      <c r="B1545" s="11">
        <v>33562</v>
      </c>
    </row>
    <row r="1546" spans="1:2" x14ac:dyDescent="0.25">
      <c r="A1546" s="11">
        <v>28490</v>
      </c>
      <c r="B1546" s="11">
        <v>33563</v>
      </c>
    </row>
    <row r="1547" spans="1:2" x14ac:dyDescent="0.25">
      <c r="A1547" s="11">
        <v>28774</v>
      </c>
      <c r="B1547" s="11">
        <v>33566</v>
      </c>
    </row>
    <row r="1548" spans="1:2" x14ac:dyDescent="0.25">
      <c r="A1548" s="11">
        <v>25466</v>
      </c>
      <c r="B1548" s="11">
        <v>33567</v>
      </c>
    </row>
    <row r="1549" spans="1:2" x14ac:dyDescent="0.25">
      <c r="A1549" s="11">
        <v>26439</v>
      </c>
      <c r="B1549" s="11">
        <v>33569</v>
      </c>
    </row>
    <row r="1550" spans="1:2" x14ac:dyDescent="0.25">
      <c r="A1550" s="11">
        <v>30860</v>
      </c>
      <c r="B1550" s="11">
        <v>33571</v>
      </c>
    </row>
    <row r="1551" spans="1:2" x14ac:dyDescent="0.25">
      <c r="A1551" s="11">
        <v>26375</v>
      </c>
      <c r="B1551" s="11">
        <v>33573</v>
      </c>
    </row>
    <row r="1552" spans="1:2" x14ac:dyDescent="0.25">
      <c r="A1552" s="11">
        <v>26367</v>
      </c>
      <c r="B1552" s="11">
        <v>33574</v>
      </c>
    </row>
    <row r="1553" spans="1:2" x14ac:dyDescent="0.25">
      <c r="A1553" s="11">
        <v>25519</v>
      </c>
      <c r="B1553" s="11">
        <v>33575</v>
      </c>
    </row>
    <row r="1554" spans="1:2" x14ac:dyDescent="0.25">
      <c r="A1554" s="11">
        <v>26851</v>
      </c>
      <c r="B1554" s="11">
        <v>33576</v>
      </c>
    </row>
    <row r="1555" spans="1:2" x14ac:dyDescent="0.25">
      <c r="A1555" s="11">
        <v>27360</v>
      </c>
      <c r="B1555" s="11">
        <v>33577</v>
      </c>
    </row>
    <row r="1556" spans="1:2" x14ac:dyDescent="0.25">
      <c r="A1556" s="11">
        <v>26876</v>
      </c>
      <c r="B1556" s="11">
        <v>33578</v>
      </c>
    </row>
    <row r="1557" spans="1:2" x14ac:dyDescent="0.25">
      <c r="A1557" s="11">
        <v>27381</v>
      </c>
      <c r="B1557" s="11">
        <v>33579</v>
      </c>
    </row>
    <row r="1558" spans="1:2" x14ac:dyDescent="0.25">
      <c r="A1558" s="11">
        <v>27404</v>
      </c>
      <c r="B1558" s="11">
        <v>33580</v>
      </c>
    </row>
    <row r="1559" spans="1:2" x14ac:dyDescent="0.25">
      <c r="A1559" s="11">
        <v>28145</v>
      </c>
      <c r="B1559" s="11">
        <v>33581</v>
      </c>
    </row>
    <row r="1560" spans="1:2" x14ac:dyDescent="0.25">
      <c r="A1560" s="11">
        <v>28823</v>
      </c>
      <c r="B1560" s="11">
        <v>33583</v>
      </c>
    </row>
    <row r="1561" spans="1:2" x14ac:dyDescent="0.25">
      <c r="A1561" s="11">
        <v>32454</v>
      </c>
      <c r="B1561" s="11">
        <v>33584</v>
      </c>
    </row>
    <row r="1562" spans="1:2" x14ac:dyDescent="0.25">
      <c r="A1562" s="11">
        <v>26890</v>
      </c>
      <c r="B1562" s="11">
        <v>33585</v>
      </c>
    </row>
    <row r="1563" spans="1:2" x14ac:dyDescent="0.25">
      <c r="A1563" s="11">
        <v>28849</v>
      </c>
      <c r="B1563" s="11">
        <v>33586</v>
      </c>
    </row>
    <row r="1564" spans="1:2" x14ac:dyDescent="0.25">
      <c r="A1564" s="11">
        <v>32965</v>
      </c>
      <c r="B1564" s="11">
        <v>33587</v>
      </c>
    </row>
    <row r="1565" spans="1:2" x14ac:dyDescent="0.25">
      <c r="A1565" s="11">
        <v>32589</v>
      </c>
      <c r="B1565" s="11">
        <v>33588</v>
      </c>
    </row>
    <row r="1566" spans="1:2" x14ac:dyDescent="0.25">
      <c r="A1566" s="12"/>
      <c r="B1566" s="11">
        <v>33590</v>
      </c>
    </row>
    <row r="1567" spans="1:2" x14ac:dyDescent="0.25">
      <c r="A1567" s="11">
        <v>28463</v>
      </c>
      <c r="B1567" s="11">
        <v>33591</v>
      </c>
    </row>
    <row r="1568" spans="1:2" x14ac:dyDescent="0.25">
      <c r="A1568" s="11">
        <v>31249</v>
      </c>
      <c r="B1568" s="11">
        <v>33593</v>
      </c>
    </row>
    <row r="1569" spans="1:2" x14ac:dyDescent="0.25">
      <c r="A1569" s="11">
        <v>30563</v>
      </c>
      <c r="B1569" s="11">
        <v>33594</v>
      </c>
    </row>
    <row r="1570" spans="1:2" x14ac:dyDescent="0.25">
      <c r="A1570" s="11">
        <v>30561</v>
      </c>
      <c r="B1570" s="11">
        <v>33595</v>
      </c>
    </row>
    <row r="1571" spans="1:2" x14ac:dyDescent="0.25">
      <c r="A1571" s="11">
        <v>31225</v>
      </c>
      <c r="B1571" s="11">
        <v>33596</v>
      </c>
    </row>
    <row r="1572" spans="1:2" x14ac:dyDescent="0.25">
      <c r="A1572" s="12"/>
      <c r="B1572" s="11">
        <v>33599</v>
      </c>
    </row>
    <row r="1573" spans="1:2" x14ac:dyDescent="0.25">
      <c r="A1573" s="11">
        <v>29046</v>
      </c>
      <c r="B1573" s="11">
        <v>33600</v>
      </c>
    </row>
    <row r="1574" spans="1:2" x14ac:dyDescent="0.25">
      <c r="A1574" s="12"/>
      <c r="B1574" s="11">
        <v>33604</v>
      </c>
    </row>
    <row r="1575" spans="1:2" x14ac:dyDescent="0.25">
      <c r="A1575" s="11">
        <v>31465</v>
      </c>
      <c r="B1575" s="11">
        <v>33609</v>
      </c>
    </row>
    <row r="1576" spans="1:2" x14ac:dyDescent="0.25">
      <c r="A1576" s="11">
        <v>27260</v>
      </c>
      <c r="B1576" s="11">
        <v>33610</v>
      </c>
    </row>
    <row r="1577" spans="1:2" x14ac:dyDescent="0.25">
      <c r="A1577" s="11">
        <v>28603</v>
      </c>
      <c r="B1577" s="11">
        <v>33611</v>
      </c>
    </row>
    <row r="1578" spans="1:2" x14ac:dyDescent="0.25">
      <c r="A1578" s="11">
        <v>11505</v>
      </c>
      <c r="B1578" s="11">
        <v>33612</v>
      </c>
    </row>
    <row r="1579" spans="1:2" x14ac:dyDescent="0.25">
      <c r="A1579" s="11">
        <v>27350</v>
      </c>
      <c r="B1579" s="11">
        <v>33613</v>
      </c>
    </row>
    <row r="1580" spans="1:2" x14ac:dyDescent="0.25">
      <c r="A1580" s="11">
        <v>27373</v>
      </c>
      <c r="B1580" s="11">
        <v>33614</v>
      </c>
    </row>
    <row r="1581" spans="1:2" x14ac:dyDescent="0.25">
      <c r="A1581" s="11">
        <v>28785</v>
      </c>
      <c r="B1581" s="11">
        <v>33615</v>
      </c>
    </row>
    <row r="1582" spans="1:2" x14ac:dyDescent="0.25">
      <c r="A1582" s="11">
        <v>32945</v>
      </c>
      <c r="B1582" s="11">
        <v>33616</v>
      </c>
    </row>
    <row r="1583" spans="1:2" x14ac:dyDescent="0.25">
      <c r="A1583" s="11">
        <v>25211</v>
      </c>
      <c r="B1583" s="11">
        <v>33617</v>
      </c>
    </row>
    <row r="1584" spans="1:2" x14ac:dyDescent="0.25">
      <c r="A1584" s="11">
        <v>32078</v>
      </c>
      <c r="B1584" s="11">
        <v>33618</v>
      </c>
    </row>
    <row r="1585" spans="1:2" x14ac:dyDescent="0.25">
      <c r="A1585" s="11">
        <v>28178</v>
      </c>
      <c r="B1585" s="11">
        <v>33619</v>
      </c>
    </row>
    <row r="1586" spans="1:2" x14ac:dyDescent="0.25">
      <c r="A1586" s="11">
        <v>26441</v>
      </c>
      <c r="B1586" s="11">
        <v>33621</v>
      </c>
    </row>
    <row r="1587" spans="1:2" x14ac:dyDescent="0.25">
      <c r="A1587" s="11">
        <v>28529</v>
      </c>
      <c r="B1587" s="11">
        <v>33622</v>
      </c>
    </row>
    <row r="1588" spans="1:2" x14ac:dyDescent="0.25">
      <c r="A1588" s="11">
        <v>28395</v>
      </c>
      <c r="B1588" s="11">
        <v>33623</v>
      </c>
    </row>
    <row r="1589" spans="1:2" x14ac:dyDescent="0.25">
      <c r="A1589" s="11">
        <v>25507</v>
      </c>
      <c r="B1589" s="11">
        <v>33624</v>
      </c>
    </row>
    <row r="1590" spans="1:2" x14ac:dyDescent="0.25">
      <c r="A1590" s="11">
        <v>27362</v>
      </c>
      <c r="B1590" s="11">
        <v>33625</v>
      </c>
    </row>
    <row r="1591" spans="1:2" x14ac:dyDescent="0.25">
      <c r="A1591" s="11">
        <v>26398</v>
      </c>
      <c r="B1591" s="11">
        <v>33626</v>
      </c>
    </row>
    <row r="1592" spans="1:2" x14ac:dyDescent="0.25">
      <c r="A1592" s="11">
        <v>27355</v>
      </c>
      <c r="B1592" s="11">
        <v>33627</v>
      </c>
    </row>
    <row r="1593" spans="1:2" x14ac:dyDescent="0.25">
      <c r="A1593" s="11">
        <v>28497</v>
      </c>
      <c r="B1593" s="11">
        <v>33628</v>
      </c>
    </row>
    <row r="1594" spans="1:2" x14ac:dyDescent="0.25">
      <c r="A1594" s="11">
        <v>32456</v>
      </c>
      <c r="B1594" s="11">
        <v>33629</v>
      </c>
    </row>
    <row r="1595" spans="1:2" x14ac:dyDescent="0.25">
      <c r="A1595" s="11">
        <v>28142</v>
      </c>
      <c r="B1595" s="11">
        <v>33630</v>
      </c>
    </row>
    <row r="1596" spans="1:2" x14ac:dyDescent="0.25">
      <c r="A1596" s="11">
        <v>26884</v>
      </c>
      <c r="B1596" s="11">
        <v>33631</v>
      </c>
    </row>
    <row r="1597" spans="1:2" x14ac:dyDescent="0.25">
      <c r="A1597" s="11">
        <v>26895</v>
      </c>
      <c r="B1597" s="11">
        <v>33632</v>
      </c>
    </row>
    <row r="1598" spans="1:2" x14ac:dyDescent="0.25">
      <c r="A1598" s="11">
        <v>25367</v>
      </c>
      <c r="B1598" s="11">
        <v>33633</v>
      </c>
    </row>
    <row r="1599" spans="1:2" x14ac:dyDescent="0.25">
      <c r="A1599" s="12"/>
      <c r="B1599" s="11">
        <v>33635</v>
      </c>
    </row>
    <row r="1600" spans="1:2" x14ac:dyDescent="0.25">
      <c r="A1600" s="11">
        <v>26426</v>
      </c>
      <c r="B1600" s="11">
        <v>33636</v>
      </c>
    </row>
    <row r="1601" spans="1:2" x14ac:dyDescent="0.25">
      <c r="A1601" s="12"/>
      <c r="B1601" s="11">
        <v>33638</v>
      </c>
    </row>
    <row r="1602" spans="1:2" x14ac:dyDescent="0.25">
      <c r="A1602" s="12"/>
      <c r="B1602" s="11">
        <v>33640</v>
      </c>
    </row>
    <row r="1603" spans="1:2" x14ac:dyDescent="0.25">
      <c r="A1603" s="11">
        <v>11456</v>
      </c>
      <c r="B1603" s="11">
        <v>33641</v>
      </c>
    </row>
    <row r="1604" spans="1:2" x14ac:dyDescent="0.25">
      <c r="A1604" s="11">
        <v>11579</v>
      </c>
      <c r="B1604" s="11">
        <v>33642</v>
      </c>
    </row>
    <row r="1605" spans="1:2" x14ac:dyDescent="0.25">
      <c r="A1605" s="12"/>
      <c r="B1605" s="11">
        <v>33644</v>
      </c>
    </row>
    <row r="1606" spans="1:2" x14ac:dyDescent="0.25">
      <c r="A1606" s="11">
        <v>26841</v>
      </c>
      <c r="B1606" s="11">
        <v>33646</v>
      </c>
    </row>
    <row r="1607" spans="1:2" x14ac:dyDescent="0.25">
      <c r="A1607" s="12"/>
      <c r="B1607" s="11">
        <v>33648</v>
      </c>
    </row>
    <row r="1608" spans="1:2" x14ac:dyDescent="0.25">
      <c r="A1608" s="12"/>
      <c r="B1608" s="11">
        <v>33650</v>
      </c>
    </row>
    <row r="1609" spans="1:2" x14ac:dyDescent="0.25">
      <c r="A1609" s="12"/>
      <c r="B1609" s="11">
        <v>33652</v>
      </c>
    </row>
    <row r="1610" spans="1:2" x14ac:dyDescent="0.25">
      <c r="A1610" s="12"/>
      <c r="B1610" s="11">
        <v>33654</v>
      </c>
    </row>
    <row r="1611" spans="1:2" x14ac:dyDescent="0.25">
      <c r="A1611" s="12"/>
      <c r="B1611" s="11">
        <v>33656</v>
      </c>
    </row>
    <row r="1612" spans="1:2" x14ac:dyDescent="0.25">
      <c r="A1612" s="12"/>
      <c r="B1612" s="11">
        <v>33658</v>
      </c>
    </row>
    <row r="1613" spans="1:2" x14ac:dyDescent="0.25">
      <c r="A1613" s="12"/>
      <c r="B1613" s="11">
        <v>33660</v>
      </c>
    </row>
    <row r="1614" spans="1:2" x14ac:dyDescent="0.25">
      <c r="A1614" s="11">
        <v>31231</v>
      </c>
      <c r="B1614" s="11">
        <v>33661</v>
      </c>
    </row>
    <row r="1615" spans="1:2" x14ac:dyDescent="0.25">
      <c r="A1615" s="12"/>
      <c r="B1615" s="11">
        <v>33663</v>
      </c>
    </row>
    <row r="1616" spans="1:2" x14ac:dyDescent="0.25">
      <c r="A1616" s="12"/>
      <c r="B1616" s="11">
        <v>33664</v>
      </c>
    </row>
    <row r="1617" spans="1:2" x14ac:dyDescent="0.25">
      <c r="A1617" s="12"/>
      <c r="B1617" s="11">
        <v>33665</v>
      </c>
    </row>
    <row r="1618" spans="1:2" x14ac:dyDescent="0.25">
      <c r="A1618" s="11">
        <v>28829</v>
      </c>
      <c r="B1618" s="11">
        <v>33667</v>
      </c>
    </row>
    <row r="1619" spans="1:2" x14ac:dyDescent="0.25">
      <c r="A1619" s="11">
        <v>28833</v>
      </c>
      <c r="B1619" s="11">
        <v>33669</v>
      </c>
    </row>
    <row r="1620" spans="1:2" x14ac:dyDescent="0.25">
      <c r="A1620" s="11">
        <v>31496</v>
      </c>
      <c r="B1620" s="11">
        <v>33670</v>
      </c>
    </row>
    <row r="1621" spans="1:2" x14ac:dyDescent="0.25">
      <c r="A1621" s="11">
        <v>28824</v>
      </c>
      <c r="B1621" s="11">
        <v>33671</v>
      </c>
    </row>
    <row r="1622" spans="1:2" x14ac:dyDescent="0.25">
      <c r="A1622" s="11">
        <v>28830</v>
      </c>
      <c r="B1622" s="11">
        <v>33674</v>
      </c>
    </row>
    <row r="1623" spans="1:2" x14ac:dyDescent="0.25">
      <c r="A1623" s="12"/>
      <c r="B1623" s="11">
        <v>33676</v>
      </c>
    </row>
    <row r="1624" spans="1:2" x14ac:dyDescent="0.25">
      <c r="A1624" s="12"/>
      <c r="B1624" s="11">
        <v>33677</v>
      </c>
    </row>
    <row r="1625" spans="1:2" x14ac:dyDescent="0.25">
      <c r="A1625" s="12"/>
      <c r="B1625" s="11">
        <v>33678</v>
      </c>
    </row>
    <row r="1626" spans="1:2" x14ac:dyDescent="0.25">
      <c r="A1626" s="12"/>
      <c r="B1626" s="11">
        <v>33679</v>
      </c>
    </row>
    <row r="1627" spans="1:2" x14ac:dyDescent="0.25">
      <c r="A1627" s="12"/>
      <c r="B1627" s="11">
        <v>33680</v>
      </c>
    </row>
    <row r="1628" spans="1:2" x14ac:dyDescent="0.25">
      <c r="A1628" s="12"/>
      <c r="B1628" s="11">
        <v>33681</v>
      </c>
    </row>
    <row r="1629" spans="1:2" x14ac:dyDescent="0.25">
      <c r="A1629" s="12"/>
      <c r="B1629" s="11">
        <v>33683</v>
      </c>
    </row>
    <row r="1630" spans="1:2" x14ac:dyDescent="0.25">
      <c r="A1630" s="11">
        <v>28851</v>
      </c>
      <c r="B1630" s="11">
        <v>33684</v>
      </c>
    </row>
    <row r="1631" spans="1:2" x14ac:dyDescent="0.25">
      <c r="A1631" s="11">
        <v>28901</v>
      </c>
      <c r="B1631" s="11">
        <v>33685</v>
      </c>
    </row>
    <row r="1632" spans="1:2" x14ac:dyDescent="0.25">
      <c r="A1632" s="11">
        <v>11517</v>
      </c>
      <c r="B1632" s="11">
        <v>33686</v>
      </c>
    </row>
    <row r="1633" spans="1:2" x14ac:dyDescent="0.25">
      <c r="A1633" s="12"/>
      <c r="B1633" s="11">
        <v>33688</v>
      </c>
    </row>
    <row r="1634" spans="1:2" x14ac:dyDescent="0.25">
      <c r="A1634" s="11">
        <v>28932</v>
      </c>
      <c r="B1634" s="11">
        <v>33689</v>
      </c>
    </row>
    <row r="1635" spans="1:2" x14ac:dyDescent="0.25">
      <c r="A1635" s="11">
        <v>13877</v>
      </c>
      <c r="B1635" s="11">
        <v>33690</v>
      </c>
    </row>
    <row r="1636" spans="1:2" x14ac:dyDescent="0.25">
      <c r="A1636" s="11">
        <v>11565</v>
      </c>
      <c r="B1636" s="11">
        <v>33692</v>
      </c>
    </row>
    <row r="1637" spans="1:2" x14ac:dyDescent="0.25">
      <c r="A1637" s="11">
        <v>28936</v>
      </c>
      <c r="B1637" s="11">
        <v>33693</v>
      </c>
    </row>
    <row r="1638" spans="1:2" x14ac:dyDescent="0.25">
      <c r="A1638" s="11">
        <v>28937</v>
      </c>
      <c r="B1638" s="11">
        <v>33695</v>
      </c>
    </row>
    <row r="1639" spans="1:2" x14ac:dyDescent="0.25">
      <c r="A1639" s="11">
        <v>28938</v>
      </c>
      <c r="B1639" s="11">
        <v>33696</v>
      </c>
    </row>
    <row r="1640" spans="1:2" x14ac:dyDescent="0.25">
      <c r="A1640" s="12"/>
      <c r="B1640" s="11">
        <v>33699</v>
      </c>
    </row>
    <row r="1641" spans="1:2" x14ac:dyDescent="0.25">
      <c r="A1641" s="12"/>
      <c r="B1641" s="11">
        <v>33703</v>
      </c>
    </row>
    <row r="1642" spans="1:2" x14ac:dyDescent="0.25">
      <c r="A1642" s="11">
        <v>28890</v>
      </c>
      <c r="B1642" s="11">
        <v>33704</v>
      </c>
    </row>
    <row r="1643" spans="1:2" x14ac:dyDescent="0.25">
      <c r="A1643" s="11">
        <v>28939</v>
      </c>
      <c r="B1643" s="11">
        <v>33705</v>
      </c>
    </row>
    <row r="1644" spans="1:2" x14ac:dyDescent="0.25">
      <c r="A1644" s="11">
        <v>28974</v>
      </c>
      <c r="B1644" s="11">
        <v>33707</v>
      </c>
    </row>
    <row r="1645" spans="1:2" x14ac:dyDescent="0.25">
      <c r="A1645" s="11">
        <v>30872</v>
      </c>
      <c r="B1645" s="11">
        <v>33708</v>
      </c>
    </row>
    <row r="1646" spans="1:2" x14ac:dyDescent="0.25">
      <c r="A1646" s="12"/>
      <c r="B1646" s="11">
        <v>33713</v>
      </c>
    </row>
    <row r="1647" spans="1:2" x14ac:dyDescent="0.25">
      <c r="A1647" s="12"/>
      <c r="B1647" s="11">
        <v>33714</v>
      </c>
    </row>
    <row r="1648" spans="1:2" x14ac:dyDescent="0.25">
      <c r="A1648" s="11">
        <v>29893</v>
      </c>
      <c r="B1648" s="11">
        <v>33715</v>
      </c>
    </row>
    <row r="1649" spans="1:2" x14ac:dyDescent="0.25">
      <c r="A1649" s="12"/>
      <c r="B1649" s="11">
        <v>33716</v>
      </c>
    </row>
    <row r="1650" spans="1:2" x14ac:dyDescent="0.25">
      <c r="A1650" s="11">
        <v>11518</v>
      </c>
      <c r="B1650" s="11">
        <v>33718</v>
      </c>
    </row>
    <row r="1651" spans="1:2" x14ac:dyDescent="0.25">
      <c r="A1651" s="11">
        <v>28808</v>
      </c>
      <c r="B1651" s="11">
        <v>33721</v>
      </c>
    </row>
    <row r="1652" spans="1:2" x14ac:dyDescent="0.25">
      <c r="A1652" s="11">
        <v>28827</v>
      </c>
      <c r="B1652" s="11">
        <v>33722</v>
      </c>
    </row>
    <row r="1653" spans="1:2" x14ac:dyDescent="0.25">
      <c r="A1653" s="11">
        <v>28837</v>
      </c>
      <c r="B1653" s="11">
        <v>33723</v>
      </c>
    </row>
    <row r="1654" spans="1:2" x14ac:dyDescent="0.25">
      <c r="A1654" s="11">
        <v>28847</v>
      </c>
      <c r="B1654" s="11">
        <v>33726</v>
      </c>
    </row>
    <row r="1655" spans="1:2" x14ac:dyDescent="0.25">
      <c r="A1655" s="11">
        <v>28897</v>
      </c>
      <c r="B1655" s="11">
        <v>33727</v>
      </c>
    </row>
    <row r="1656" spans="1:2" x14ac:dyDescent="0.25">
      <c r="A1656" s="11">
        <v>28933</v>
      </c>
      <c r="B1656" s="11">
        <v>33728</v>
      </c>
    </row>
    <row r="1657" spans="1:2" x14ac:dyDescent="0.25">
      <c r="A1657" s="11">
        <v>28942</v>
      </c>
      <c r="B1657" s="11">
        <v>33729</v>
      </c>
    </row>
    <row r="1658" spans="1:2" x14ac:dyDescent="0.25">
      <c r="A1658" s="11">
        <v>28943</v>
      </c>
      <c r="B1658" s="11">
        <v>33730</v>
      </c>
    </row>
    <row r="1659" spans="1:2" x14ac:dyDescent="0.25">
      <c r="A1659" s="12"/>
      <c r="B1659" s="11">
        <v>33732</v>
      </c>
    </row>
    <row r="1660" spans="1:2" x14ac:dyDescent="0.25">
      <c r="A1660" s="11">
        <v>4989</v>
      </c>
      <c r="B1660" s="11">
        <v>33733</v>
      </c>
    </row>
    <row r="1661" spans="1:2" x14ac:dyDescent="0.25">
      <c r="A1661" s="11">
        <v>11552</v>
      </c>
      <c r="B1661" s="11">
        <v>33735</v>
      </c>
    </row>
    <row r="1662" spans="1:2" x14ac:dyDescent="0.25">
      <c r="A1662" s="11">
        <v>4991</v>
      </c>
      <c r="B1662" s="11">
        <v>33736</v>
      </c>
    </row>
    <row r="1663" spans="1:2" x14ac:dyDescent="0.25">
      <c r="A1663" s="11">
        <v>11519</v>
      </c>
      <c r="B1663" s="11">
        <v>33737</v>
      </c>
    </row>
    <row r="1664" spans="1:2" x14ac:dyDescent="0.25">
      <c r="A1664" s="11">
        <v>11556</v>
      </c>
      <c r="B1664" s="11">
        <v>33738</v>
      </c>
    </row>
    <row r="1665" spans="1:2" x14ac:dyDescent="0.25">
      <c r="A1665" s="11">
        <v>11524</v>
      </c>
      <c r="B1665" s="11">
        <v>33739</v>
      </c>
    </row>
    <row r="1666" spans="1:2" x14ac:dyDescent="0.25">
      <c r="A1666" s="11">
        <v>28978</v>
      </c>
      <c r="B1666" s="11">
        <v>33745</v>
      </c>
    </row>
    <row r="1667" spans="1:2" x14ac:dyDescent="0.25">
      <c r="A1667" s="11">
        <v>28980</v>
      </c>
      <c r="B1667" s="11">
        <v>33746</v>
      </c>
    </row>
    <row r="1668" spans="1:2" x14ac:dyDescent="0.25">
      <c r="A1668" s="11">
        <v>28946</v>
      </c>
      <c r="B1668" s="11">
        <v>33747</v>
      </c>
    </row>
    <row r="1669" spans="1:2" x14ac:dyDescent="0.25">
      <c r="A1669" s="11">
        <v>30876</v>
      </c>
      <c r="B1669" s="11">
        <v>33748</v>
      </c>
    </row>
    <row r="1670" spans="1:2" x14ac:dyDescent="0.25">
      <c r="A1670" s="12"/>
      <c r="B1670" s="11">
        <v>33750</v>
      </c>
    </row>
    <row r="1671" spans="1:2" x14ac:dyDescent="0.25">
      <c r="A1671" s="11">
        <v>28982</v>
      </c>
      <c r="B1671" s="11">
        <v>33751</v>
      </c>
    </row>
    <row r="1672" spans="1:2" x14ac:dyDescent="0.25">
      <c r="A1672" s="11">
        <v>28993</v>
      </c>
      <c r="B1672" s="11">
        <v>33752</v>
      </c>
    </row>
    <row r="1673" spans="1:2" x14ac:dyDescent="0.25">
      <c r="A1673" s="11">
        <v>29044</v>
      </c>
      <c r="B1673" s="11">
        <v>33754</v>
      </c>
    </row>
    <row r="1674" spans="1:2" x14ac:dyDescent="0.25">
      <c r="A1674" s="11">
        <v>28989</v>
      </c>
      <c r="B1674" s="11">
        <v>33755</v>
      </c>
    </row>
    <row r="1675" spans="1:2" x14ac:dyDescent="0.25">
      <c r="A1675" s="11">
        <v>28996</v>
      </c>
      <c r="B1675" s="11">
        <v>33756</v>
      </c>
    </row>
    <row r="1676" spans="1:2" x14ac:dyDescent="0.25">
      <c r="A1676" s="12"/>
      <c r="B1676" s="11">
        <v>33761</v>
      </c>
    </row>
    <row r="1677" spans="1:2" x14ac:dyDescent="0.25">
      <c r="A1677" s="11">
        <v>28999</v>
      </c>
      <c r="B1677" s="11">
        <v>33762</v>
      </c>
    </row>
    <row r="1678" spans="1:2" x14ac:dyDescent="0.25">
      <c r="A1678" s="11">
        <v>32107</v>
      </c>
      <c r="B1678" s="11">
        <v>33763</v>
      </c>
    </row>
    <row r="1679" spans="1:2" x14ac:dyDescent="0.25">
      <c r="A1679" s="11">
        <v>31696</v>
      </c>
      <c r="B1679" s="11">
        <v>33765</v>
      </c>
    </row>
    <row r="1680" spans="1:2" x14ac:dyDescent="0.25">
      <c r="A1680" s="11">
        <v>29006</v>
      </c>
      <c r="B1680" s="11">
        <v>33766</v>
      </c>
    </row>
    <row r="1681" spans="1:2" x14ac:dyDescent="0.25">
      <c r="A1681" s="11">
        <v>29005</v>
      </c>
      <c r="B1681" s="11">
        <v>33767</v>
      </c>
    </row>
    <row r="1682" spans="1:2" x14ac:dyDescent="0.25">
      <c r="A1682" s="11">
        <v>28997</v>
      </c>
      <c r="B1682" s="11">
        <v>33768</v>
      </c>
    </row>
    <row r="1683" spans="1:2" x14ac:dyDescent="0.25">
      <c r="A1683" s="12"/>
      <c r="B1683" s="11">
        <v>33770</v>
      </c>
    </row>
    <row r="1684" spans="1:2" x14ac:dyDescent="0.25">
      <c r="A1684" s="11">
        <v>30866</v>
      </c>
      <c r="B1684" s="11">
        <v>33771</v>
      </c>
    </row>
    <row r="1685" spans="1:2" x14ac:dyDescent="0.25">
      <c r="A1685" s="11">
        <v>29008</v>
      </c>
      <c r="B1685" s="11">
        <v>33774</v>
      </c>
    </row>
    <row r="1686" spans="1:2" x14ac:dyDescent="0.25">
      <c r="A1686" s="11">
        <v>28991</v>
      </c>
      <c r="B1686" s="11">
        <v>33777</v>
      </c>
    </row>
    <row r="1687" spans="1:2" x14ac:dyDescent="0.25">
      <c r="A1687" s="12"/>
      <c r="B1687" s="11">
        <v>33779</v>
      </c>
    </row>
    <row r="1688" spans="1:2" x14ac:dyDescent="0.25">
      <c r="A1688" s="11">
        <v>27214</v>
      </c>
      <c r="B1688" s="11">
        <v>33783</v>
      </c>
    </row>
    <row r="1689" spans="1:2" x14ac:dyDescent="0.25">
      <c r="A1689" s="11">
        <v>28399</v>
      </c>
      <c r="B1689" s="11">
        <v>33784</v>
      </c>
    </row>
    <row r="1690" spans="1:2" x14ac:dyDescent="0.25">
      <c r="A1690" s="11">
        <v>27042</v>
      </c>
      <c r="B1690" s="11">
        <v>33785</v>
      </c>
    </row>
    <row r="1691" spans="1:2" x14ac:dyDescent="0.25">
      <c r="A1691" s="11">
        <v>27003</v>
      </c>
      <c r="B1691" s="11">
        <v>33786</v>
      </c>
    </row>
    <row r="1692" spans="1:2" x14ac:dyDescent="0.25">
      <c r="A1692" s="11">
        <v>27013</v>
      </c>
      <c r="B1692" s="11">
        <v>33787</v>
      </c>
    </row>
    <row r="1693" spans="1:2" x14ac:dyDescent="0.25">
      <c r="A1693" s="11">
        <v>27014</v>
      </c>
      <c r="B1693" s="11">
        <v>33788</v>
      </c>
    </row>
    <row r="1694" spans="1:2" x14ac:dyDescent="0.25">
      <c r="A1694" s="11">
        <v>27239</v>
      </c>
      <c r="B1694" s="11">
        <v>33789</v>
      </c>
    </row>
    <row r="1695" spans="1:2" x14ac:dyDescent="0.25">
      <c r="A1695" s="11">
        <v>27017</v>
      </c>
      <c r="B1695" s="11">
        <v>33790</v>
      </c>
    </row>
    <row r="1696" spans="1:2" x14ac:dyDescent="0.25">
      <c r="A1696" s="11">
        <v>27019</v>
      </c>
      <c r="B1696" s="11">
        <v>33791</v>
      </c>
    </row>
    <row r="1697" spans="1:2" x14ac:dyDescent="0.25">
      <c r="A1697" s="11">
        <v>27223</v>
      </c>
      <c r="B1697" s="11">
        <v>33792</v>
      </c>
    </row>
    <row r="1698" spans="1:2" x14ac:dyDescent="0.25">
      <c r="A1698" s="11">
        <v>27037</v>
      </c>
      <c r="B1698" s="11">
        <v>33793</v>
      </c>
    </row>
    <row r="1699" spans="1:2" x14ac:dyDescent="0.25">
      <c r="A1699" s="11">
        <v>5044</v>
      </c>
      <c r="B1699" s="11">
        <v>33794</v>
      </c>
    </row>
    <row r="1700" spans="1:2" x14ac:dyDescent="0.25">
      <c r="A1700" s="11">
        <v>12872</v>
      </c>
      <c r="B1700" s="11">
        <v>33795</v>
      </c>
    </row>
    <row r="1701" spans="1:2" x14ac:dyDescent="0.25">
      <c r="A1701" s="11">
        <v>11501</v>
      </c>
      <c r="B1701" s="11">
        <v>33796</v>
      </c>
    </row>
    <row r="1702" spans="1:2" x14ac:dyDescent="0.25">
      <c r="A1702" s="11">
        <v>11468</v>
      </c>
      <c r="B1702" s="11">
        <v>33797</v>
      </c>
    </row>
    <row r="1703" spans="1:2" x14ac:dyDescent="0.25">
      <c r="A1703" s="11">
        <v>5063</v>
      </c>
      <c r="B1703" s="11">
        <v>33798</v>
      </c>
    </row>
    <row r="1704" spans="1:2" x14ac:dyDescent="0.25">
      <c r="A1704" s="11">
        <v>5064</v>
      </c>
      <c r="B1704" s="11">
        <v>33799</v>
      </c>
    </row>
    <row r="1705" spans="1:2" x14ac:dyDescent="0.25">
      <c r="A1705" s="11">
        <v>11504</v>
      </c>
      <c r="B1705" s="11">
        <v>33800</v>
      </c>
    </row>
    <row r="1706" spans="1:2" x14ac:dyDescent="0.25">
      <c r="A1706" s="11">
        <v>11533</v>
      </c>
      <c r="B1706" s="11">
        <v>33801</v>
      </c>
    </row>
    <row r="1707" spans="1:2" x14ac:dyDescent="0.25">
      <c r="A1707" s="11">
        <v>11506</v>
      </c>
      <c r="B1707" s="11">
        <v>33802</v>
      </c>
    </row>
    <row r="1708" spans="1:2" x14ac:dyDescent="0.25">
      <c r="A1708" s="11">
        <v>5080</v>
      </c>
      <c r="B1708" s="11">
        <v>33803</v>
      </c>
    </row>
    <row r="1709" spans="1:2" x14ac:dyDescent="0.25">
      <c r="A1709" s="11">
        <v>29056</v>
      </c>
      <c r="B1709" s="11">
        <v>33804</v>
      </c>
    </row>
    <row r="1710" spans="1:2" x14ac:dyDescent="0.25">
      <c r="A1710" s="11">
        <v>29094</v>
      </c>
      <c r="B1710" s="11">
        <v>33807</v>
      </c>
    </row>
    <row r="1711" spans="1:2" x14ac:dyDescent="0.25">
      <c r="A1711" s="11">
        <v>29095</v>
      </c>
      <c r="B1711" s="11">
        <v>33808</v>
      </c>
    </row>
    <row r="1712" spans="1:2" x14ac:dyDescent="0.25">
      <c r="A1712" s="11">
        <v>29098</v>
      </c>
      <c r="B1712" s="11">
        <v>33809</v>
      </c>
    </row>
    <row r="1713" spans="1:2" x14ac:dyDescent="0.25">
      <c r="A1713" s="11">
        <v>29122</v>
      </c>
      <c r="B1713" s="11">
        <v>33810</v>
      </c>
    </row>
    <row r="1714" spans="1:2" x14ac:dyDescent="0.25">
      <c r="A1714" s="11">
        <v>29125</v>
      </c>
      <c r="B1714" s="11">
        <v>33811</v>
      </c>
    </row>
    <row r="1715" spans="1:2" x14ac:dyDescent="0.25">
      <c r="A1715" s="11">
        <v>29130</v>
      </c>
      <c r="B1715" s="11">
        <v>33812</v>
      </c>
    </row>
    <row r="1716" spans="1:2" x14ac:dyDescent="0.25">
      <c r="A1716" s="11">
        <v>29131</v>
      </c>
      <c r="B1716" s="11">
        <v>33813</v>
      </c>
    </row>
    <row r="1717" spans="1:2" x14ac:dyDescent="0.25">
      <c r="A1717" s="11">
        <v>29132</v>
      </c>
      <c r="B1717" s="11">
        <v>33814</v>
      </c>
    </row>
    <row r="1718" spans="1:2" x14ac:dyDescent="0.25">
      <c r="A1718" s="11">
        <v>29154</v>
      </c>
      <c r="B1718" s="11">
        <v>33815</v>
      </c>
    </row>
    <row r="1719" spans="1:2" x14ac:dyDescent="0.25">
      <c r="A1719" s="11">
        <v>30870</v>
      </c>
      <c r="B1719" s="11">
        <v>33816</v>
      </c>
    </row>
    <row r="1720" spans="1:2" x14ac:dyDescent="0.25">
      <c r="A1720" s="11">
        <v>29161</v>
      </c>
      <c r="B1720" s="11">
        <v>33817</v>
      </c>
    </row>
    <row r="1721" spans="1:2" x14ac:dyDescent="0.25">
      <c r="A1721" s="11">
        <v>29170</v>
      </c>
      <c r="B1721" s="11">
        <v>33818</v>
      </c>
    </row>
    <row r="1722" spans="1:2" x14ac:dyDescent="0.25">
      <c r="A1722" s="11">
        <v>29172</v>
      </c>
      <c r="B1722" s="11">
        <v>33819</v>
      </c>
    </row>
    <row r="1723" spans="1:2" x14ac:dyDescent="0.25">
      <c r="A1723" s="11">
        <v>5049</v>
      </c>
      <c r="B1723" s="11">
        <v>33820</v>
      </c>
    </row>
    <row r="1724" spans="1:2" x14ac:dyDescent="0.25">
      <c r="A1724" s="11">
        <v>11500</v>
      </c>
      <c r="B1724" s="11">
        <v>33821</v>
      </c>
    </row>
    <row r="1725" spans="1:2" x14ac:dyDescent="0.25">
      <c r="A1725" s="11">
        <v>11520</v>
      </c>
      <c r="B1725" s="11">
        <v>33822</v>
      </c>
    </row>
    <row r="1726" spans="1:2" x14ac:dyDescent="0.25">
      <c r="A1726" s="11">
        <v>15300</v>
      </c>
      <c r="B1726" s="11">
        <v>33823</v>
      </c>
    </row>
    <row r="1727" spans="1:2" x14ac:dyDescent="0.25">
      <c r="A1727" s="11">
        <v>68</v>
      </c>
      <c r="B1727" s="11">
        <v>33824</v>
      </c>
    </row>
    <row r="1728" spans="1:2" x14ac:dyDescent="0.25">
      <c r="A1728" s="11">
        <v>12743</v>
      </c>
      <c r="B1728" s="11">
        <v>33825</v>
      </c>
    </row>
    <row r="1729" spans="1:2" x14ac:dyDescent="0.25">
      <c r="A1729" s="11">
        <v>11574</v>
      </c>
      <c r="B1729" s="11">
        <v>33826</v>
      </c>
    </row>
    <row r="1730" spans="1:2" x14ac:dyDescent="0.25">
      <c r="A1730" s="11">
        <v>11575</v>
      </c>
      <c r="B1730" s="11">
        <v>33827</v>
      </c>
    </row>
    <row r="1731" spans="1:2" x14ac:dyDescent="0.25">
      <c r="A1731" s="11">
        <v>11491</v>
      </c>
      <c r="B1731" s="11">
        <v>33828</v>
      </c>
    </row>
    <row r="1732" spans="1:2" x14ac:dyDescent="0.25">
      <c r="A1732" s="11">
        <v>11492</v>
      </c>
      <c r="B1732" s="11">
        <v>33829</v>
      </c>
    </row>
    <row r="1733" spans="1:2" x14ac:dyDescent="0.25">
      <c r="A1733" s="11">
        <v>11578</v>
      </c>
      <c r="B1733" s="11">
        <v>33830</v>
      </c>
    </row>
    <row r="1734" spans="1:2" x14ac:dyDescent="0.25">
      <c r="A1734" s="11">
        <v>11460</v>
      </c>
      <c r="B1734" s="11">
        <v>33831</v>
      </c>
    </row>
    <row r="1735" spans="1:2" x14ac:dyDescent="0.25">
      <c r="A1735" s="11">
        <v>166</v>
      </c>
      <c r="B1735" s="11">
        <v>33832</v>
      </c>
    </row>
    <row r="1736" spans="1:2" x14ac:dyDescent="0.25">
      <c r="A1736" s="11">
        <v>29318</v>
      </c>
      <c r="B1736" s="11">
        <v>33833</v>
      </c>
    </row>
    <row r="1737" spans="1:2" x14ac:dyDescent="0.25">
      <c r="A1737" s="11">
        <v>29186</v>
      </c>
      <c r="B1737" s="11">
        <v>33834</v>
      </c>
    </row>
    <row r="1738" spans="1:2" x14ac:dyDescent="0.25">
      <c r="A1738" s="12"/>
      <c r="B1738" s="11">
        <v>33836</v>
      </c>
    </row>
    <row r="1739" spans="1:2" x14ac:dyDescent="0.25">
      <c r="A1739" s="11">
        <v>29099</v>
      </c>
      <c r="B1739" s="11">
        <v>33840</v>
      </c>
    </row>
    <row r="1740" spans="1:2" x14ac:dyDescent="0.25">
      <c r="A1740" s="12"/>
      <c r="B1740" s="11">
        <v>33842</v>
      </c>
    </row>
    <row r="1741" spans="1:2" x14ac:dyDescent="0.25">
      <c r="A1741" s="11">
        <v>29116</v>
      </c>
      <c r="B1741" s="11">
        <v>33902</v>
      </c>
    </row>
    <row r="1742" spans="1:2" x14ac:dyDescent="0.25">
      <c r="A1742" s="11">
        <v>29153</v>
      </c>
      <c r="B1742" s="11">
        <v>33903</v>
      </c>
    </row>
    <row r="1743" spans="1:2" x14ac:dyDescent="0.25">
      <c r="A1743" s="11">
        <v>29064</v>
      </c>
      <c r="B1743" s="11">
        <v>33904</v>
      </c>
    </row>
    <row r="1744" spans="1:2" x14ac:dyDescent="0.25">
      <c r="A1744" s="11">
        <v>29093</v>
      </c>
      <c r="B1744" s="11">
        <v>33905</v>
      </c>
    </row>
    <row r="1745" spans="1:2" x14ac:dyDescent="0.25">
      <c r="A1745" s="11">
        <v>29165</v>
      </c>
      <c r="B1745" s="11">
        <v>33906</v>
      </c>
    </row>
    <row r="1746" spans="1:2" x14ac:dyDescent="0.25">
      <c r="A1746" s="11">
        <v>29188</v>
      </c>
      <c r="B1746" s="11">
        <v>33907</v>
      </c>
    </row>
    <row r="1747" spans="1:2" x14ac:dyDescent="0.25">
      <c r="A1747" s="11">
        <v>29191</v>
      </c>
      <c r="B1747" s="11">
        <v>33908</v>
      </c>
    </row>
    <row r="1748" spans="1:2" x14ac:dyDescent="0.25">
      <c r="A1748" s="11">
        <v>29194</v>
      </c>
      <c r="B1748" s="11">
        <v>33909</v>
      </c>
    </row>
    <row r="1749" spans="1:2" x14ac:dyDescent="0.25">
      <c r="A1749" s="11">
        <v>29195</v>
      </c>
      <c r="B1749" s="11">
        <v>33910</v>
      </c>
    </row>
    <row r="1750" spans="1:2" x14ac:dyDescent="0.25">
      <c r="A1750" s="11">
        <v>29197</v>
      </c>
      <c r="B1750" s="11">
        <v>33911</v>
      </c>
    </row>
    <row r="1751" spans="1:2" x14ac:dyDescent="0.25">
      <c r="A1751" s="11">
        <v>29199</v>
      </c>
      <c r="B1751" s="11">
        <v>33912</v>
      </c>
    </row>
    <row r="1752" spans="1:2" x14ac:dyDescent="0.25">
      <c r="A1752" s="11">
        <v>29202</v>
      </c>
      <c r="B1752" s="11">
        <v>33913</v>
      </c>
    </row>
    <row r="1753" spans="1:2" x14ac:dyDescent="0.25">
      <c r="A1753" s="11">
        <v>29207</v>
      </c>
      <c r="B1753" s="11">
        <v>33914</v>
      </c>
    </row>
    <row r="1754" spans="1:2" x14ac:dyDescent="0.25">
      <c r="A1754" s="11">
        <v>32094</v>
      </c>
      <c r="B1754" s="11">
        <v>33915</v>
      </c>
    </row>
    <row r="1755" spans="1:2" x14ac:dyDescent="0.25">
      <c r="A1755" s="11">
        <v>29210</v>
      </c>
      <c r="B1755" s="11">
        <v>33916</v>
      </c>
    </row>
    <row r="1756" spans="1:2" x14ac:dyDescent="0.25">
      <c r="A1756" s="11">
        <v>29211</v>
      </c>
      <c r="B1756" s="11">
        <v>33917</v>
      </c>
    </row>
    <row r="1757" spans="1:2" x14ac:dyDescent="0.25">
      <c r="A1757" s="11">
        <v>29212</v>
      </c>
      <c r="B1757" s="11">
        <v>33918</v>
      </c>
    </row>
    <row r="1758" spans="1:2" x14ac:dyDescent="0.25">
      <c r="A1758" s="11">
        <v>29216</v>
      </c>
      <c r="B1758" s="11">
        <v>33919</v>
      </c>
    </row>
    <row r="1759" spans="1:2" x14ac:dyDescent="0.25">
      <c r="A1759" s="11">
        <v>29224</v>
      </c>
      <c r="B1759" s="11">
        <v>33920</v>
      </c>
    </row>
    <row r="1760" spans="1:2" x14ac:dyDescent="0.25">
      <c r="A1760" s="11">
        <v>29232</v>
      </c>
      <c r="B1760" s="11">
        <v>33922</v>
      </c>
    </row>
    <row r="1761" spans="1:2" x14ac:dyDescent="0.25">
      <c r="A1761" s="11">
        <v>29236</v>
      </c>
      <c r="B1761" s="11">
        <v>33923</v>
      </c>
    </row>
    <row r="1762" spans="1:2" x14ac:dyDescent="0.25">
      <c r="A1762" s="11">
        <v>29240</v>
      </c>
      <c r="B1762" s="11">
        <v>33924</v>
      </c>
    </row>
    <row r="1763" spans="1:2" x14ac:dyDescent="0.25">
      <c r="A1763" s="11">
        <v>29241</v>
      </c>
      <c r="B1763" s="11">
        <v>33925</v>
      </c>
    </row>
    <row r="1764" spans="1:2" x14ac:dyDescent="0.25">
      <c r="A1764" s="11">
        <v>29243</v>
      </c>
      <c r="B1764" s="11">
        <v>33926</v>
      </c>
    </row>
    <row r="1765" spans="1:2" x14ac:dyDescent="0.25">
      <c r="A1765" s="11">
        <v>29244</v>
      </c>
      <c r="B1765" s="11">
        <v>33927</v>
      </c>
    </row>
    <row r="1766" spans="1:2" x14ac:dyDescent="0.25">
      <c r="A1766" s="11">
        <v>29245</v>
      </c>
      <c r="B1766" s="11">
        <v>33928</v>
      </c>
    </row>
    <row r="1767" spans="1:2" x14ac:dyDescent="0.25">
      <c r="A1767" s="11">
        <v>29246</v>
      </c>
      <c r="B1767" s="11">
        <v>33929</v>
      </c>
    </row>
    <row r="1768" spans="1:2" x14ac:dyDescent="0.25">
      <c r="A1768" s="11">
        <v>29252</v>
      </c>
      <c r="B1768" s="11">
        <v>33930</v>
      </c>
    </row>
    <row r="1769" spans="1:2" x14ac:dyDescent="0.25">
      <c r="A1769" s="11">
        <v>29258</v>
      </c>
      <c r="B1769" s="11">
        <v>33933</v>
      </c>
    </row>
    <row r="1770" spans="1:2" x14ac:dyDescent="0.25">
      <c r="A1770" s="11">
        <v>29259</v>
      </c>
      <c r="B1770" s="11">
        <v>33934</v>
      </c>
    </row>
    <row r="1771" spans="1:2" x14ac:dyDescent="0.25">
      <c r="A1771" s="11">
        <v>29261</v>
      </c>
      <c r="B1771" s="11">
        <v>33935</v>
      </c>
    </row>
    <row r="1772" spans="1:2" x14ac:dyDescent="0.25">
      <c r="A1772" s="11">
        <v>29263</v>
      </c>
      <c r="B1772" s="11">
        <v>33937</v>
      </c>
    </row>
    <row r="1773" spans="1:2" x14ac:dyDescent="0.25">
      <c r="A1773" s="11">
        <v>30574</v>
      </c>
      <c r="B1773" s="11">
        <v>33938</v>
      </c>
    </row>
    <row r="1774" spans="1:2" x14ac:dyDescent="0.25">
      <c r="A1774" s="11">
        <v>29267</v>
      </c>
      <c r="B1774" s="11">
        <v>33939</v>
      </c>
    </row>
    <row r="1775" spans="1:2" x14ac:dyDescent="0.25">
      <c r="A1775" s="11">
        <v>29272</v>
      </c>
      <c r="B1775" s="11">
        <v>33941</v>
      </c>
    </row>
    <row r="1776" spans="1:2" x14ac:dyDescent="0.25">
      <c r="A1776" s="11">
        <v>32016</v>
      </c>
      <c r="B1776" s="11">
        <v>33942</v>
      </c>
    </row>
    <row r="1777" spans="1:2" x14ac:dyDescent="0.25">
      <c r="A1777" s="11">
        <v>31827</v>
      </c>
      <c r="B1777" s="11">
        <v>33943</v>
      </c>
    </row>
    <row r="1778" spans="1:2" x14ac:dyDescent="0.25">
      <c r="A1778" s="11">
        <v>31828</v>
      </c>
      <c r="B1778" s="11">
        <v>33944</v>
      </c>
    </row>
    <row r="1779" spans="1:2" x14ac:dyDescent="0.25">
      <c r="A1779" s="11">
        <v>31861</v>
      </c>
      <c r="B1779" s="11">
        <v>33945</v>
      </c>
    </row>
    <row r="1780" spans="1:2" x14ac:dyDescent="0.25">
      <c r="A1780" s="11">
        <v>31857</v>
      </c>
      <c r="B1780" s="11">
        <v>33946</v>
      </c>
    </row>
    <row r="1781" spans="1:2" x14ac:dyDescent="0.25">
      <c r="A1781" s="11">
        <v>31830</v>
      </c>
      <c r="B1781" s="11">
        <v>33947</v>
      </c>
    </row>
    <row r="1782" spans="1:2" x14ac:dyDescent="0.25">
      <c r="A1782" s="11">
        <v>31855</v>
      </c>
      <c r="B1782" s="11">
        <v>33949</v>
      </c>
    </row>
    <row r="1783" spans="1:2" x14ac:dyDescent="0.25">
      <c r="A1783" s="11">
        <v>31856</v>
      </c>
      <c r="B1783" s="11">
        <v>33950</v>
      </c>
    </row>
    <row r="1784" spans="1:2" x14ac:dyDescent="0.25">
      <c r="A1784" s="11">
        <v>32301</v>
      </c>
      <c r="B1784" s="11">
        <v>33951</v>
      </c>
    </row>
    <row r="1785" spans="1:2" x14ac:dyDescent="0.25">
      <c r="A1785" s="11">
        <v>31858</v>
      </c>
      <c r="B1785" s="11">
        <v>33952</v>
      </c>
    </row>
    <row r="1786" spans="1:2" x14ac:dyDescent="0.25">
      <c r="A1786" s="11">
        <v>31860</v>
      </c>
      <c r="B1786" s="11">
        <v>33954</v>
      </c>
    </row>
    <row r="1787" spans="1:2" x14ac:dyDescent="0.25">
      <c r="A1787" s="11">
        <v>29274</v>
      </c>
      <c r="B1787" s="11">
        <v>33957</v>
      </c>
    </row>
    <row r="1788" spans="1:2" x14ac:dyDescent="0.25">
      <c r="A1788" s="11">
        <v>29280</v>
      </c>
      <c r="B1788" s="11">
        <v>33958</v>
      </c>
    </row>
    <row r="1789" spans="1:2" x14ac:dyDescent="0.25">
      <c r="A1789" s="11">
        <v>31829</v>
      </c>
      <c r="B1789" s="11">
        <v>33959</v>
      </c>
    </row>
    <row r="1790" spans="1:2" x14ac:dyDescent="0.25">
      <c r="A1790" s="11">
        <v>31831</v>
      </c>
      <c r="B1790" s="11">
        <v>33960</v>
      </c>
    </row>
    <row r="1791" spans="1:2" x14ac:dyDescent="0.25">
      <c r="A1791" s="11">
        <v>32807</v>
      </c>
      <c r="B1791" s="11">
        <v>33961</v>
      </c>
    </row>
    <row r="1792" spans="1:2" x14ac:dyDescent="0.25">
      <c r="A1792" s="11">
        <v>29299</v>
      </c>
      <c r="B1792" s="11">
        <v>33963</v>
      </c>
    </row>
    <row r="1793" spans="1:2" x14ac:dyDescent="0.25">
      <c r="A1793" s="11">
        <v>29303</v>
      </c>
      <c r="B1793" s="11">
        <v>33965</v>
      </c>
    </row>
    <row r="1794" spans="1:2" x14ac:dyDescent="0.25">
      <c r="A1794" s="11">
        <v>29305</v>
      </c>
      <c r="B1794" s="11">
        <v>33966</v>
      </c>
    </row>
    <row r="1795" spans="1:2" x14ac:dyDescent="0.25">
      <c r="A1795" s="11">
        <v>29309</v>
      </c>
      <c r="B1795" s="11">
        <v>33967</v>
      </c>
    </row>
    <row r="1796" spans="1:2" x14ac:dyDescent="0.25">
      <c r="A1796" s="11">
        <v>29311</v>
      </c>
      <c r="B1796" s="11">
        <v>33968</v>
      </c>
    </row>
    <row r="1797" spans="1:2" x14ac:dyDescent="0.25">
      <c r="A1797" s="11">
        <v>28822</v>
      </c>
      <c r="B1797" s="11">
        <v>33969</v>
      </c>
    </row>
    <row r="1798" spans="1:2" x14ac:dyDescent="0.25">
      <c r="A1798" s="11">
        <v>30566</v>
      </c>
      <c r="B1798" s="11">
        <v>33970</v>
      </c>
    </row>
    <row r="1799" spans="1:2" x14ac:dyDescent="0.25">
      <c r="A1799" s="11">
        <v>28899</v>
      </c>
      <c r="B1799" s="11">
        <v>33971</v>
      </c>
    </row>
    <row r="1800" spans="1:2" x14ac:dyDescent="0.25">
      <c r="A1800" s="11">
        <v>28973</v>
      </c>
      <c r="B1800" s="11">
        <v>33972</v>
      </c>
    </row>
    <row r="1801" spans="1:2" x14ac:dyDescent="0.25">
      <c r="A1801" s="11">
        <v>29000</v>
      </c>
      <c r="B1801" s="11">
        <v>33974</v>
      </c>
    </row>
    <row r="1802" spans="1:2" x14ac:dyDescent="0.25">
      <c r="A1802" s="11">
        <v>28950</v>
      </c>
      <c r="B1802" s="11">
        <v>33975</v>
      </c>
    </row>
    <row r="1803" spans="1:2" x14ac:dyDescent="0.25">
      <c r="A1803" s="11">
        <v>28934</v>
      </c>
      <c r="B1803" s="11">
        <v>33976</v>
      </c>
    </row>
    <row r="1804" spans="1:2" x14ac:dyDescent="0.25">
      <c r="A1804" s="11">
        <v>29293</v>
      </c>
      <c r="B1804" s="11">
        <v>33977</v>
      </c>
    </row>
    <row r="1805" spans="1:2" x14ac:dyDescent="0.25">
      <c r="A1805" s="11">
        <v>28947</v>
      </c>
      <c r="B1805" s="11">
        <v>33978</v>
      </c>
    </row>
    <row r="1806" spans="1:2" x14ac:dyDescent="0.25">
      <c r="A1806" s="11">
        <v>24361</v>
      </c>
      <c r="B1806" s="11">
        <v>33979</v>
      </c>
    </row>
    <row r="1807" spans="1:2" x14ac:dyDescent="0.25">
      <c r="A1807" s="11">
        <v>31862</v>
      </c>
      <c r="B1807" s="11">
        <v>33982</v>
      </c>
    </row>
    <row r="1808" spans="1:2" x14ac:dyDescent="0.25">
      <c r="A1808" s="12"/>
      <c r="B1808" s="11">
        <v>33983</v>
      </c>
    </row>
    <row r="1809" spans="1:2" x14ac:dyDescent="0.25">
      <c r="A1809" s="11">
        <v>33017</v>
      </c>
      <c r="B1809" s="11">
        <v>33985</v>
      </c>
    </row>
    <row r="1810" spans="1:2" x14ac:dyDescent="0.25">
      <c r="A1810" s="11">
        <v>28809</v>
      </c>
      <c r="B1810" s="11">
        <v>33987</v>
      </c>
    </row>
    <row r="1811" spans="1:2" x14ac:dyDescent="0.25">
      <c r="A1811" s="11">
        <v>28825</v>
      </c>
      <c r="B1811" s="11">
        <v>33989</v>
      </c>
    </row>
    <row r="1812" spans="1:2" x14ac:dyDescent="0.25">
      <c r="A1812" s="11">
        <v>28826</v>
      </c>
      <c r="B1812" s="11">
        <v>33990</v>
      </c>
    </row>
    <row r="1813" spans="1:2" x14ac:dyDescent="0.25">
      <c r="A1813" s="11">
        <v>28948</v>
      </c>
      <c r="B1813" s="11">
        <v>33991</v>
      </c>
    </row>
    <row r="1814" spans="1:2" x14ac:dyDescent="0.25">
      <c r="A1814" s="11">
        <v>28835</v>
      </c>
      <c r="B1814" s="11">
        <v>33992</v>
      </c>
    </row>
    <row r="1815" spans="1:2" x14ac:dyDescent="0.25">
      <c r="A1815" s="11">
        <v>28841</v>
      </c>
      <c r="B1815" s="11">
        <v>33993</v>
      </c>
    </row>
    <row r="1816" spans="1:2" x14ac:dyDescent="0.25">
      <c r="A1816" s="11">
        <v>28842</v>
      </c>
      <c r="B1816" s="11">
        <v>33995</v>
      </c>
    </row>
    <row r="1817" spans="1:2" x14ac:dyDescent="0.25">
      <c r="A1817" s="11">
        <v>31910</v>
      </c>
      <c r="B1817" s="11">
        <v>33996</v>
      </c>
    </row>
    <row r="1818" spans="1:2" x14ac:dyDescent="0.25">
      <c r="A1818" s="11">
        <v>28843</v>
      </c>
      <c r="B1818" s="11">
        <v>33997</v>
      </c>
    </row>
    <row r="1819" spans="1:2" x14ac:dyDescent="0.25">
      <c r="A1819" s="11">
        <v>28844</v>
      </c>
      <c r="B1819" s="11">
        <v>33998</v>
      </c>
    </row>
    <row r="1820" spans="1:2" x14ac:dyDescent="0.25">
      <c r="A1820" s="11">
        <v>31834</v>
      </c>
      <c r="B1820" s="11">
        <v>33999</v>
      </c>
    </row>
    <row r="1821" spans="1:2" x14ac:dyDescent="0.25">
      <c r="A1821" s="11">
        <v>28846</v>
      </c>
      <c r="B1821" s="11">
        <v>34000</v>
      </c>
    </row>
    <row r="1822" spans="1:2" x14ac:dyDescent="0.25">
      <c r="A1822" s="11">
        <v>29004</v>
      </c>
      <c r="B1822" s="11">
        <v>34001</v>
      </c>
    </row>
    <row r="1823" spans="1:2" x14ac:dyDescent="0.25">
      <c r="A1823" s="11">
        <v>28845</v>
      </c>
      <c r="B1823" s="11">
        <v>34002</v>
      </c>
    </row>
    <row r="1824" spans="1:2" x14ac:dyDescent="0.25">
      <c r="A1824" s="11">
        <v>28852</v>
      </c>
      <c r="B1824" s="11">
        <v>34003</v>
      </c>
    </row>
    <row r="1825" spans="1:2" x14ac:dyDescent="0.25">
      <c r="A1825" s="11">
        <v>31863</v>
      </c>
      <c r="B1825" s="11">
        <v>34005</v>
      </c>
    </row>
    <row r="1826" spans="1:2" x14ac:dyDescent="0.25">
      <c r="A1826" s="11">
        <v>28775</v>
      </c>
      <c r="B1826" s="11">
        <v>34006</v>
      </c>
    </row>
    <row r="1827" spans="1:2" x14ac:dyDescent="0.25">
      <c r="A1827" s="11">
        <v>28895</v>
      </c>
      <c r="B1827" s="11">
        <v>34007</v>
      </c>
    </row>
    <row r="1828" spans="1:2" x14ac:dyDescent="0.25">
      <c r="A1828" s="11">
        <v>28940</v>
      </c>
      <c r="B1828" s="11">
        <v>34017</v>
      </c>
    </row>
    <row r="1829" spans="1:2" x14ac:dyDescent="0.25">
      <c r="A1829" s="11">
        <v>28945</v>
      </c>
      <c r="B1829" s="11">
        <v>34018</v>
      </c>
    </row>
    <row r="1830" spans="1:2" x14ac:dyDescent="0.25">
      <c r="A1830" s="11">
        <v>28979</v>
      </c>
      <c r="B1830" s="11">
        <v>34019</v>
      </c>
    </row>
    <row r="1831" spans="1:2" x14ac:dyDescent="0.25">
      <c r="A1831" s="11">
        <v>28981</v>
      </c>
      <c r="B1831" s="11">
        <v>34020</v>
      </c>
    </row>
    <row r="1832" spans="1:2" x14ac:dyDescent="0.25">
      <c r="A1832" s="11">
        <v>28983</v>
      </c>
      <c r="B1832" s="11">
        <v>34021</v>
      </c>
    </row>
    <row r="1833" spans="1:2" x14ac:dyDescent="0.25">
      <c r="A1833" s="11">
        <v>28984</v>
      </c>
      <c r="B1833" s="11">
        <v>34022</v>
      </c>
    </row>
    <row r="1834" spans="1:2" x14ac:dyDescent="0.25">
      <c r="A1834" s="11">
        <v>28986</v>
      </c>
      <c r="B1834" s="11">
        <v>34023</v>
      </c>
    </row>
    <row r="1835" spans="1:2" x14ac:dyDescent="0.25">
      <c r="A1835" s="11">
        <v>28987</v>
      </c>
      <c r="B1835" s="11">
        <v>34024</v>
      </c>
    </row>
    <row r="1836" spans="1:2" x14ac:dyDescent="0.25">
      <c r="A1836" s="11">
        <v>28988</v>
      </c>
      <c r="B1836" s="11">
        <v>34025</v>
      </c>
    </row>
    <row r="1837" spans="1:2" x14ac:dyDescent="0.25">
      <c r="A1837" s="11">
        <v>28998</v>
      </c>
      <c r="B1837" s="11">
        <v>34026</v>
      </c>
    </row>
    <row r="1838" spans="1:2" x14ac:dyDescent="0.25">
      <c r="A1838" s="11">
        <v>29001</v>
      </c>
      <c r="B1838" s="11">
        <v>34027</v>
      </c>
    </row>
    <row r="1839" spans="1:2" x14ac:dyDescent="0.25">
      <c r="A1839" s="11">
        <v>29002</v>
      </c>
      <c r="B1839" s="11">
        <v>34028</v>
      </c>
    </row>
    <row r="1840" spans="1:2" x14ac:dyDescent="0.25">
      <c r="A1840" s="11">
        <v>29042</v>
      </c>
      <c r="B1840" s="11">
        <v>34029</v>
      </c>
    </row>
    <row r="1841" spans="1:2" x14ac:dyDescent="0.25">
      <c r="A1841" s="11">
        <v>28995</v>
      </c>
      <c r="B1841" s="11">
        <v>34031</v>
      </c>
    </row>
    <row r="1842" spans="1:2" x14ac:dyDescent="0.25">
      <c r="A1842" s="11">
        <v>31835</v>
      </c>
      <c r="B1842" s="11">
        <v>34032</v>
      </c>
    </row>
    <row r="1843" spans="1:2" x14ac:dyDescent="0.25">
      <c r="A1843" s="11">
        <v>31839</v>
      </c>
      <c r="B1843" s="11">
        <v>34033</v>
      </c>
    </row>
    <row r="1844" spans="1:2" x14ac:dyDescent="0.25">
      <c r="A1844" s="11">
        <v>31870</v>
      </c>
      <c r="B1844" s="11">
        <v>34037</v>
      </c>
    </row>
    <row r="1845" spans="1:2" x14ac:dyDescent="0.25">
      <c r="A1845" s="11">
        <v>31568</v>
      </c>
      <c r="B1845" s="11">
        <v>34038</v>
      </c>
    </row>
    <row r="1846" spans="1:2" x14ac:dyDescent="0.25">
      <c r="A1846" s="11">
        <v>24350</v>
      </c>
      <c r="B1846" s="11">
        <v>34040</v>
      </c>
    </row>
    <row r="1847" spans="1:2" x14ac:dyDescent="0.25">
      <c r="A1847" s="11">
        <v>28810</v>
      </c>
      <c r="B1847" s="11">
        <v>34042</v>
      </c>
    </row>
    <row r="1848" spans="1:2" x14ac:dyDescent="0.25">
      <c r="A1848" s="11">
        <v>28831</v>
      </c>
      <c r="B1848" s="11">
        <v>34043</v>
      </c>
    </row>
    <row r="1849" spans="1:2" x14ac:dyDescent="0.25">
      <c r="A1849" s="11">
        <v>28931</v>
      </c>
      <c r="B1849" s="11">
        <v>34044</v>
      </c>
    </row>
    <row r="1850" spans="1:2" x14ac:dyDescent="0.25">
      <c r="A1850" s="11">
        <v>31841</v>
      </c>
      <c r="B1850" s="11">
        <v>34045</v>
      </c>
    </row>
    <row r="1851" spans="1:2" x14ac:dyDescent="0.25">
      <c r="A1851" s="11">
        <v>31899</v>
      </c>
      <c r="B1851" s="11">
        <v>34046</v>
      </c>
    </row>
    <row r="1852" spans="1:2" x14ac:dyDescent="0.25">
      <c r="A1852" s="11">
        <v>31850</v>
      </c>
      <c r="B1852" s="11">
        <v>34048</v>
      </c>
    </row>
    <row r="1853" spans="1:2" x14ac:dyDescent="0.25">
      <c r="A1853" s="11">
        <v>31886</v>
      </c>
      <c r="B1853" s="11">
        <v>34049</v>
      </c>
    </row>
    <row r="1854" spans="1:2" x14ac:dyDescent="0.25">
      <c r="A1854" s="11">
        <v>32132</v>
      </c>
      <c r="B1854" s="11">
        <v>34051</v>
      </c>
    </row>
    <row r="1855" spans="1:2" x14ac:dyDescent="0.25">
      <c r="A1855" s="11">
        <v>32844</v>
      </c>
      <c r="B1855" s="11">
        <v>34052</v>
      </c>
    </row>
    <row r="1856" spans="1:2" x14ac:dyDescent="0.25">
      <c r="A1856" s="11">
        <v>33173</v>
      </c>
      <c r="B1856" s="11">
        <v>34053</v>
      </c>
    </row>
    <row r="1857" spans="1:2" x14ac:dyDescent="0.25">
      <c r="A1857" s="11">
        <v>33322</v>
      </c>
      <c r="B1857" s="11">
        <v>34054</v>
      </c>
    </row>
    <row r="1858" spans="1:2" x14ac:dyDescent="0.25">
      <c r="A1858" s="11">
        <v>31833</v>
      </c>
      <c r="B1858" s="11">
        <v>34055</v>
      </c>
    </row>
    <row r="1859" spans="1:2" x14ac:dyDescent="0.25">
      <c r="A1859" s="11">
        <v>31908</v>
      </c>
      <c r="B1859" s="11">
        <v>34056</v>
      </c>
    </row>
    <row r="1860" spans="1:2" x14ac:dyDescent="0.25">
      <c r="A1860" s="11">
        <v>31203</v>
      </c>
      <c r="B1860" s="11">
        <v>34057</v>
      </c>
    </row>
    <row r="1861" spans="1:2" x14ac:dyDescent="0.25">
      <c r="A1861" s="11">
        <v>24422</v>
      </c>
      <c r="B1861" s="11">
        <v>34059</v>
      </c>
    </row>
    <row r="1862" spans="1:2" x14ac:dyDescent="0.25">
      <c r="A1862" s="11">
        <v>24431</v>
      </c>
      <c r="B1862" s="11">
        <v>34060</v>
      </c>
    </row>
    <row r="1863" spans="1:2" x14ac:dyDescent="0.25">
      <c r="A1863" s="11">
        <v>31897</v>
      </c>
      <c r="B1863" s="11">
        <v>34061</v>
      </c>
    </row>
    <row r="1864" spans="1:2" x14ac:dyDescent="0.25">
      <c r="A1864" s="11">
        <v>31865</v>
      </c>
      <c r="B1864" s="11">
        <v>34062</v>
      </c>
    </row>
    <row r="1865" spans="1:2" x14ac:dyDescent="0.25">
      <c r="A1865" s="11">
        <v>31894</v>
      </c>
      <c r="B1865" s="11">
        <v>34063</v>
      </c>
    </row>
    <row r="1866" spans="1:2" x14ac:dyDescent="0.25">
      <c r="A1866" s="11">
        <v>31888</v>
      </c>
      <c r="B1866" s="11">
        <v>34064</v>
      </c>
    </row>
    <row r="1867" spans="1:2" x14ac:dyDescent="0.25">
      <c r="A1867" s="11">
        <v>24281</v>
      </c>
      <c r="B1867" s="11">
        <v>34065</v>
      </c>
    </row>
    <row r="1868" spans="1:2" x14ac:dyDescent="0.25">
      <c r="A1868" s="11">
        <v>32528</v>
      </c>
      <c r="B1868" s="11">
        <v>34066</v>
      </c>
    </row>
    <row r="1869" spans="1:2" x14ac:dyDescent="0.25">
      <c r="A1869" s="11">
        <v>24295</v>
      </c>
      <c r="B1869" s="11">
        <v>34067</v>
      </c>
    </row>
    <row r="1870" spans="1:2" x14ac:dyDescent="0.25">
      <c r="A1870" s="11">
        <v>33034</v>
      </c>
      <c r="B1870" s="11">
        <v>34068</v>
      </c>
    </row>
    <row r="1871" spans="1:2" x14ac:dyDescent="0.25">
      <c r="A1871" s="11">
        <v>24359</v>
      </c>
      <c r="B1871" s="11">
        <v>34072</v>
      </c>
    </row>
    <row r="1872" spans="1:2" x14ac:dyDescent="0.25">
      <c r="A1872" s="11">
        <v>32846</v>
      </c>
      <c r="B1872" s="11">
        <v>34074</v>
      </c>
    </row>
    <row r="1873" spans="1:2" x14ac:dyDescent="0.25">
      <c r="A1873" s="11">
        <v>24317</v>
      </c>
      <c r="B1873" s="11">
        <v>34076</v>
      </c>
    </row>
    <row r="1874" spans="1:2" x14ac:dyDescent="0.25">
      <c r="A1874" s="11">
        <v>24318</v>
      </c>
      <c r="B1874" s="11">
        <v>34080</v>
      </c>
    </row>
    <row r="1875" spans="1:2" x14ac:dyDescent="0.25">
      <c r="A1875" s="11">
        <v>31838</v>
      </c>
      <c r="B1875" s="11">
        <v>34081</v>
      </c>
    </row>
    <row r="1876" spans="1:2" x14ac:dyDescent="0.25">
      <c r="A1876" s="11">
        <v>31849</v>
      </c>
      <c r="B1876" s="11">
        <v>34082</v>
      </c>
    </row>
    <row r="1877" spans="1:2" x14ac:dyDescent="0.25">
      <c r="A1877" s="11">
        <v>31906</v>
      </c>
      <c r="B1877" s="11">
        <v>34084</v>
      </c>
    </row>
    <row r="1878" spans="1:2" x14ac:dyDescent="0.25">
      <c r="A1878" s="11">
        <v>31889</v>
      </c>
      <c r="B1878" s="11">
        <v>34085</v>
      </c>
    </row>
    <row r="1879" spans="1:2" x14ac:dyDescent="0.25">
      <c r="A1879" s="11">
        <v>31846</v>
      </c>
      <c r="B1879" s="11">
        <v>34086</v>
      </c>
    </row>
    <row r="1880" spans="1:2" x14ac:dyDescent="0.25">
      <c r="A1880" s="11">
        <v>31904</v>
      </c>
      <c r="B1880" s="11">
        <v>34087</v>
      </c>
    </row>
    <row r="1881" spans="1:2" x14ac:dyDescent="0.25">
      <c r="A1881" s="11">
        <v>31871</v>
      </c>
      <c r="B1881" s="11">
        <v>34089</v>
      </c>
    </row>
    <row r="1882" spans="1:2" x14ac:dyDescent="0.25">
      <c r="A1882" s="11">
        <v>31876</v>
      </c>
      <c r="B1882" s="11">
        <v>34090</v>
      </c>
    </row>
    <row r="1883" spans="1:2" x14ac:dyDescent="0.25">
      <c r="A1883" s="11">
        <v>24421</v>
      </c>
      <c r="B1883" s="11">
        <v>34092</v>
      </c>
    </row>
    <row r="1884" spans="1:2" x14ac:dyDescent="0.25">
      <c r="A1884" s="11">
        <v>31836</v>
      </c>
      <c r="B1884" s="11">
        <v>34093</v>
      </c>
    </row>
    <row r="1885" spans="1:2" x14ac:dyDescent="0.25">
      <c r="A1885" s="11">
        <v>31377</v>
      </c>
      <c r="B1885" s="11">
        <v>34094</v>
      </c>
    </row>
    <row r="1886" spans="1:2" x14ac:dyDescent="0.25">
      <c r="A1886" s="11">
        <v>24415</v>
      </c>
      <c r="B1886" s="11">
        <v>34097</v>
      </c>
    </row>
    <row r="1887" spans="1:2" x14ac:dyDescent="0.25">
      <c r="A1887" s="11">
        <v>24332</v>
      </c>
      <c r="B1887" s="11">
        <v>34100</v>
      </c>
    </row>
    <row r="1888" spans="1:2" x14ac:dyDescent="0.25">
      <c r="A1888" s="11">
        <v>24308</v>
      </c>
      <c r="B1888" s="11">
        <v>34101</v>
      </c>
    </row>
    <row r="1889" spans="1:2" x14ac:dyDescent="0.25">
      <c r="A1889" s="11">
        <v>33678</v>
      </c>
      <c r="B1889" s="11">
        <v>34104</v>
      </c>
    </row>
    <row r="1890" spans="1:2" x14ac:dyDescent="0.25">
      <c r="A1890" s="11">
        <v>24383</v>
      </c>
      <c r="B1890" s="11">
        <v>34106</v>
      </c>
    </row>
    <row r="1891" spans="1:2" x14ac:dyDescent="0.25">
      <c r="A1891" s="11">
        <v>24301</v>
      </c>
      <c r="B1891" s="11">
        <v>34107</v>
      </c>
    </row>
    <row r="1892" spans="1:2" x14ac:dyDescent="0.25">
      <c r="A1892" s="12"/>
      <c r="B1892" s="11">
        <v>34108</v>
      </c>
    </row>
    <row r="1893" spans="1:2" x14ac:dyDescent="0.25">
      <c r="A1893" s="12"/>
      <c r="B1893" s="11">
        <v>34110</v>
      </c>
    </row>
    <row r="1894" spans="1:2" x14ac:dyDescent="0.25">
      <c r="A1894" s="12"/>
      <c r="B1894" s="11">
        <v>34112</v>
      </c>
    </row>
    <row r="1895" spans="1:2" x14ac:dyDescent="0.25">
      <c r="A1895" s="12"/>
      <c r="B1895" s="11">
        <v>34117</v>
      </c>
    </row>
    <row r="1896" spans="1:2" x14ac:dyDescent="0.25">
      <c r="A1896" s="12"/>
      <c r="B1896" s="11">
        <v>34123</v>
      </c>
    </row>
    <row r="1897" spans="1:2" x14ac:dyDescent="0.25">
      <c r="A1897" s="12"/>
      <c r="B1897" s="11">
        <v>34125</v>
      </c>
    </row>
    <row r="1898" spans="1:2" x14ac:dyDescent="0.25">
      <c r="A1898" s="12"/>
      <c r="B1898" s="11">
        <v>34127</v>
      </c>
    </row>
    <row r="1899" spans="1:2" x14ac:dyDescent="0.25">
      <c r="A1899" s="12"/>
      <c r="B1899" s="11">
        <v>34129</v>
      </c>
    </row>
    <row r="1900" spans="1:2" x14ac:dyDescent="0.25">
      <c r="A1900" s="12"/>
      <c r="B1900" s="11">
        <v>34131</v>
      </c>
    </row>
    <row r="1901" spans="1:2" x14ac:dyDescent="0.25">
      <c r="A1901" s="11">
        <v>33353</v>
      </c>
      <c r="B1901" s="11">
        <v>34133</v>
      </c>
    </row>
    <row r="1902" spans="1:2" x14ac:dyDescent="0.25">
      <c r="A1902" s="11">
        <v>32263</v>
      </c>
      <c r="B1902" s="11">
        <v>34136</v>
      </c>
    </row>
    <row r="1903" spans="1:2" x14ac:dyDescent="0.25">
      <c r="A1903" s="11">
        <v>24690</v>
      </c>
      <c r="B1903" s="11">
        <v>34137</v>
      </c>
    </row>
    <row r="1904" spans="1:2" x14ac:dyDescent="0.25">
      <c r="A1904" s="12"/>
      <c r="B1904" s="11">
        <v>34139</v>
      </c>
    </row>
    <row r="1905" spans="1:2" x14ac:dyDescent="0.25">
      <c r="A1905" s="12"/>
      <c r="B1905" s="11">
        <v>34143</v>
      </c>
    </row>
    <row r="1906" spans="1:2" x14ac:dyDescent="0.25">
      <c r="A1906" s="11">
        <v>32705</v>
      </c>
      <c r="B1906" s="11">
        <v>35100</v>
      </c>
    </row>
    <row r="1907" spans="1:2" x14ac:dyDescent="0.25">
      <c r="A1907" s="11">
        <v>32766</v>
      </c>
      <c r="B1907" s="11">
        <v>35101</v>
      </c>
    </row>
    <row r="1908" spans="1:2" x14ac:dyDescent="0.25">
      <c r="A1908" s="12"/>
      <c r="B1908" s="11">
        <v>35105</v>
      </c>
    </row>
    <row r="1909" spans="1:2" x14ac:dyDescent="0.25">
      <c r="A1909" s="11">
        <v>32573</v>
      </c>
      <c r="B1909" s="11">
        <v>35107</v>
      </c>
    </row>
    <row r="1910" spans="1:2" x14ac:dyDescent="0.25">
      <c r="A1910" s="11">
        <v>33658</v>
      </c>
      <c r="B1910" s="11">
        <v>35111</v>
      </c>
    </row>
    <row r="1911" spans="1:2" x14ac:dyDescent="0.25">
      <c r="A1911" s="11">
        <v>33115</v>
      </c>
      <c r="B1911" s="11">
        <v>35112</v>
      </c>
    </row>
    <row r="1912" spans="1:2" x14ac:dyDescent="0.25">
      <c r="A1912" s="12"/>
      <c r="B1912" s="11">
        <v>35121</v>
      </c>
    </row>
    <row r="1913" spans="1:2" x14ac:dyDescent="0.25">
      <c r="A1913" s="12"/>
      <c r="B1913" s="11">
        <v>35124</v>
      </c>
    </row>
    <row r="1914" spans="1:2" x14ac:dyDescent="0.25">
      <c r="A1914" s="11">
        <v>34707</v>
      </c>
      <c r="B1914" s="11">
        <v>35449</v>
      </c>
    </row>
    <row r="1915" spans="1:2" x14ac:dyDescent="0.25">
      <c r="A1915" s="11">
        <v>34705</v>
      </c>
      <c r="B1915" s="11">
        <v>35450</v>
      </c>
    </row>
    <row r="1916" spans="1:2" x14ac:dyDescent="0.25">
      <c r="A1916" s="11">
        <v>34714</v>
      </c>
      <c r="B1916" s="11">
        <v>35451</v>
      </c>
    </row>
    <row r="1917" spans="1:2" x14ac:dyDescent="0.25">
      <c r="A1917" s="11">
        <v>34777</v>
      </c>
      <c r="B1917" s="11">
        <v>35456</v>
      </c>
    </row>
    <row r="1918" spans="1:2" x14ac:dyDescent="0.25">
      <c r="A1918" s="11">
        <v>34779</v>
      </c>
      <c r="B1918" s="11">
        <v>35457</v>
      </c>
    </row>
    <row r="1919" spans="1:2" x14ac:dyDescent="0.25">
      <c r="A1919" s="11">
        <v>34775</v>
      </c>
      <c r="B1919" s="11">
        <v>35458</v>
      </c>
    </row>
    <row r="1920" spans="1:2" x14ac:dyDescent="0.25">
      <c r="A1920" s="12"/>
      <c r="B1920" s="11">
        <v>35461</v>
      </c>
    </row>
    <row r="1921" spans="1:2" x14ac:dyDescent="0.25">
      <c r="A1921" s="12"/>
      <c r="B1921" s="11">
        <v>35650</v>
      </c>
    </row>
    <row r="1922" spans="1:2" x14ac:dyDescent="0.25">
      <c r="A1922" s="12"/>
      <c r="B1922" s="11">
        <v>35657</v>
      </c>
    </row>
    <row r="1923" spans="1:2" x14ac:dyDescent="0.25">
      <c r="A1923" s="12"/>
      <c r="B1923" s="11">
        <v>35658</v>
      </c>
    </row>
    <row r="1924" spans="1:2" x14ac:dyDescent="0.25">
      <c r="A1924" s="12"/>
      <c r="B1924" s="11">
        <v>35660</v>
      </c>
    </row>
    <row r="1925" spans="1:2" x14ac:dyDescent="0.25">
      <c r="A1925" s="11">
        <v>35426</v>
      </c>
      <c r="B1925" s="11">
        <v>35677</v>
      </c>
    </row>
    <row r="1926" spans="1:2" x14ac:dyDescent="0.25">
      <c r="A1926" s="11">
        <v>35269</v>
      </c>
      <c r="B1926" s="11">
        <v>35679</v>
      </c>
    </row>
    <row r="1927" spans="1:2" x14ac:dyDescent="0.25">
      <c r="A1927" s="12"/>
      <c r="B1927" s="11">
        <v>35693</v>
      </c>
    </row>
    <row r="1928" spans="1:2" x14ac:dyDescent="0.25">
      <c r="A1928" s="11">
        <v>33361</v>
      </c>
      <c r="B1928" s="11">
        <v>34145</v>
      </c>
    </row>
    <row r="1929" spans="1:2" x14ac:dyDescent="0.25">
      <c r="A1929" s="11">
        <v>33334</v>
      </c>
      <c r="B1929" s="11">
        <v>34149</v>
      </c>
    </row>
    <row r="1930" spans="1:2" x14ac:dyDescent="0.25">
      <c r="A1930" s="11">
        <v>32234</v>
      </c>
      <c r="B1930" s="11">
        <v>34151</v>
      </c>
    </row>
    <row r="1931" spans="1:2" x14ac:dyDescent="0.25">
      <c r="A1931" s="11">
        <v>32866</v>
      </c>
      <c r="B1931" s="11">
        <v>34157</v>
      </c>
    </row>
    <row r="1932" spans="1:2" x14ac:dyDescent="0.25">
      <c r="A1932" s="11">
        <v>33338</v>
      </c>
      <c r="B1932" s="11">
        <v>34160</v>
      </c>
    </row>
    <row r="1933" spans="1:2" x14ac:dyDescent="0.25">
      <c r="A1933" s="11">
        <v>33664</v>
      </c>
      <c r="B1933" s="11">
        <v>34161</v>
      </c>
    </row>
    <row r="1934" spans="1:2" x14ac:dyDescent="0.25">
      <c r="A1934" s="11">
        <v>33494</v>
      </c>
      <c r="B1934" s="11">
        <v>34163</v>
      </c>
    </row>
    <row r="1935" spans="1:2" x14ac:dyDescent="0.25">
      <c r="A1935" s="11">
        <v>33356</v>
      </c>
      <c r="B1935" s="11">
        <v>34165</v>
      </c>
    </row>
    <row r="1936" spans="1:2" x14ac:dyDescent="0.25">
      <c r="A1936" s="11">
        <v>32868</v>
      </c>
      <c r="B1936" s="11">
        <v>34166</v>
      </c>
    </row>
    <row r="1937" spans="1:2" x14ac:dyDescent="0.25">
      <c r="A1937" s="11">
        <v>33525</v>
      </c>
      <c r="B1937" s="11">
        <v>34167</v>
      </c>
    </row>
    <row r="1938" spans="1:2" x14ac:dyDescent="0.25">
      <c r="A1938" s="11">
        <v>32032</v>
      </c>
      <c r="B1938" s="11">
        <v>34168</v>
      </c>
    </row>
    <row r="1939" spans="1:2" x14ac:dyDescent="0.25">
      <c r="A1939" s="12"/>
      <c r="B1939" s="11">
        <v>34170</v>
      </c>
    </row>
    <row r="1940" spans="1:2" x14ac:dyDescent="0.25">
      <c r="A1940" s="11">
        <v>31878</v>
      </c>
      <c r="B1940" s="11">
        <v>34171</v>
      </c>
    </row>
    <row r="1941" spans="1:2" x14ac:dyDescent="0.25">
      <c r="A1941" s="11">
        <v>33359</v>
      </c>
      <c r="B1941" s="11">
        <v>34173</v>
      </c>
    </row>
    <row r="1942" spans="1:2" x14ac:dyDescent="0.25">
      <c r="A1942" s="11">
        <v>31882</v>
      </c>
      <c r="B1942" s="11">
        <v>34175</v>
      </c>
    </row>
    <row r="1943" spans="1:2" x14ac:dyDescent="0.25">
      <c r="A1943" s="11">
        <v>33663</v>
      </c>
      <c r="B1943" s="11">
        <v>34176</v>
      </c>
    </row>
    <row r="1944" spans="1:2" x14ac:dyDescent="0.25">
      <c r="A1944" s="11">
        <v>31883</v>
      </c>
      <c r="B1944" s="11">
        <v>34181</v>
      </c>
    </row>
    <row r="1945" spans="1:2" x14ac:dyDescent="0.25">
      <c r="A1945" s="11">
        <v>33341</v>
      </c>
      <c r="B1945" s="11">
        <v>34182</v>
      </c>
    </row>
    <row r="1946" spans="1:2" x14ac:dyDescent="0.25">
      <c r="A1946" s="11">
        <v>31890</v>
      </c>
      <c r="B1946" s="11">
        <v>34183</v>
      </c>
    </row>
    <row r="1947" spans="1:2" x14ac:dyDescent="0.25">
      <c r="A1947" s="11">
        <v>33665</v>
      </c>
      <c r="B1947" s="11">
        <v>34184</v>
      </c>
    </row>
    <row r="1948" spans="1:2" x14ac:dyDescent="0.25">
      <c r="A1948" s="11">
        <v>33324</v>
      </c>
      <c r="B1948" s="11">
        <v>34185</v>
      </c>
    </row>
    <row r="1949" spans="1:2" x14ac:dyDescent="0.25">
      <c r="A1949" s="12"/>
      <c r="B1949" s="11">
        <v>34186</v>
      </c>
    </row>
    <row r="1950" spans="1:2" x14ac:dyDescent="0.25">
      <c r="A1950" s="12"/>
      <c r="B1950" s="11">
        <v>34187</v>
      </c>
    </row>
    <row r="1951" spans="1:2" x14ac:dyDescent="0.25">
      <c r="A1951" s="11">
        <v>33677</v>
      </c>
      <c r="B1951" s="11">
        <v>34188</v>
      </c>
    </row>
    <row r="1952" spans="1:2" x14ac:dyDescent="0.25">
      <c r="A1952" s="11">
        <v>33679</v>
      </c>
      <c r="B1952" s="11">
        <v>34191</v>
      </c>
    </row>
    <row r="1953" spans="1:2" x14ac:dyDescent="0.25">
      <c r="A1953" s="11">
        <v>33511</v>
      </c>
      <c r="B1953" s="11">
        <v>34193</v>
      </c>
    </row>
    <row r="1954" spans="1:2" x14ac:dyDescent="0.25">
      <c r="A1954" s="11">
        <v>33512</v>
      </c>
      <c r="B1954" s="11">
        <v>34194</v>
      </c>
    </row>
    <row r="1955" spans="1:2" x14ac:dyDescent="0.25">
      <c r="A1955" s="11">
        <v>31877</v>
      </c>
      <c r="B1955" s="11">
        <v>34195</v>
      </c>
    </row>
    <row r="1956" spans="1:2" x14ac:dyDescent="0.25">
      <c r="A1956" s="11">
        <v>31891</v>
      </c>
      <c r="B1956" s="11">
        <v>34196</v>
      </c>
    </row>
    <row r="1957" spans="1:2" x14ac:dyDescent="0.25">
      <c r="A1957" s="11">
        <v>24374</v>
      </c>
      <c r="B1957" s="11">
        <v>34199</v>
      </c>
    </row>
    <row r="1958" spans="1:2" x14ac:dyDescent="0.25">
      <c r="A1958" s="11">
        <v>31895</v>
      </c>
      <c r="B1958" s="11">
        <v>34200</v>
      </c>
    </row>
    <row r="1959" spans="1:2" x14ac:dyDescent="0.25">
      <c r="A1959" s="11">
        <v>26381</v>
      </c>
      <c r="B1959" s="11">
        <v>34202</v>
      </c>
    </row>
    <row r="1960" spans="1:2" x14ac:dyDescent="0.25">
      <c r="A1960" s="11">
        <v>33681</v>
      </c>
      <c r="B1960" s="11">
        <v>34203</v>
      </c>
    </row>
    <row r="1961" spans="1:2" x14ac:dyDescent="0.25">
      <c r="A1961" s="11">
        <v>33499</v>
      </c>
      <c r="B1961" s="11">
        <v>34205</v>
      </c>
    </row>
    <row r="1962" spans="1:2" x14ac:dyDescent="0.25">
      <c r="A1962" s="11">
        <v>33503</v>
      </c>
      <c r="B1962" s="11">
        <v>34207</v>
      </c>
    </row>
    <row r="1963" spans="1:2" x14ac:dyDescent="0.25">
      <c r="A1963" s="11">
        <v>33497</v>
      </c>
      <c r="B1963" s="11">
        <v>34209</v>
      </c>
    </row>
    <row r="1964" spans="1:2" x14ac:dyDescent="0.25">
      <c r="A1964" s="11">
        <v>33501</v>
      </c>
      <c r="B1964" s="11">
        <v>34210</v>
      </c>
    </row>
    <row r="1965" spans="1:2" x14ac:dyDescent="0.25">
      <c r="A1965" s="11">
        <v>33498</v>
      </c>
      <c r="B1965" s="11">
        <v>34211</v>
      </c>
    </row>
    <row r="1966" spans="1:2" x14ac:dyDescent="0.25">
      <c r="A1966" s="11">
        <v>33680</v>
      </c>
      <c r="B1966" s="11">
        <v>34212</v>
      </c>
    </row>
    <row r="1967" spans="1:2" x14ac:dyDescent="0.25">
      <c r="A1967" s="11">
        <v>33521</v>
      </c>
      <c r="B1967" s="11">
        <v>34213</v>
      </c>
    </row>
    <row r="1968" spans="1:2" x14ac:dyDescent="0.25">
      <c r="A1968" s="11">
        <v>33526</v>
      </c>
      <c r="B1968" s="11">
        <v>34215</v>
      </c>
    </row>
    <row r="1969" spans="1:2" x14ac:dyDescent="0.25">
      <c r="A1969" s="11">
        <v>33483</v>
      </c>
      <c r="B1969" s="11">
        <v>34216</v>
      </c>
    </row>
    <row r="1970" spans="1:2" x14ac:dyDescent="0.25">
      <c r="A1970" s="11">
        <v>33531</v>
      </c>
      <c r="B1970" s="11">
        <v>34217</v>
      </c>
    </row>
    <row r="1971" spans="1:2" x14ac:dyDescent="0.25">
      <c r="A1971" s="11">
        <v>33716</v>
      </c>
      <c r="B1971" s="11">
        <v>34218</v>
      </c>
    </row>
    <row r="1972" spans="1:2" x14ac:dyDescent="0.25">
      <c r="A1972" s="11">
        <v>33478</v>
      </c>
      <c r="B1972" s="11">
        <v>34219</v>
      </c>
    </row>
    <row r="1973" spans="1:2" x14ac:dyDescent="0.25">
      <c r="A1973" s="11">
        <v>33534</v>
      </c>
      <c r="B1973" s="11">
        <v>34220</v>
      </c>
    </row>
    <row r="1974" spans="1:2" x14ac:dyDescent="0.25">
      <c r="A1974" s="11">
        <v>33477</v>
      </c>
      <c r="B1974" s="11">
        <v>34221</v>
      </c>
    </row>
    <row r="1975" spans="1:2" x14ac:dyDescent="0.25">
      <c r="A1975" s="11">
        <v>33492</v>
      </c>
      <c r="B1975" s="11">
        <v>34223</v>
      </c>
    </row>
    <row r="1976" spans="1:2" x14ac:dyDescent="0.25">
      <c r="A1976" s="11">
        <v>33490</v>
      </c>
      <c r="B1976" s="11">
        <v>34224</v>
      </c>
    </row>
    <row r="1977" spans="1:2" x14ac:dyDescent="0.25">
      <c r="A1977" s="11">
        <v>33484</v>
      </c>
      <c r="B1977" s="11">
        <v>34226</v>
      </c>
    </row>
    <row r="1978" spans="1:2" x14ac:dyDescent="0.25">
      <c r="A1978" s="11">
        <v>33500</v>
      </c>
      <c r="B1978" s="11">
        <v>34228</v>
      </c>
    </row>
    <row r="1979" spans="1:2" x14ac:dyDescent="0.25">
      <c r="A1979" s="11">
        <v>33479</v>
      </c>
      <c r="B1979" s="11">
        <v>34229</v>
      </c>
    </row>
    <row r="1980" spans="1:2" x14ac:dyDescent="0.25">
      <c r="A1980" s="11">
        <v>33488</v>
      </c>
      <c r="B1980" s="11">
        <v>34233</v>
      </c>
    </row>
    <row r="1981" spans="1:2" x14ac:dyDescent="0.25">
      <c r="A1981" s="11">
        <v>33362</v>
      </c>
      <c r="B1981" s="11">
        <v>34238</v>
      </c>
    </row>
    <row r="1982" spans="1:2" x14ac:dyDescent="0.25">
      <c r="A1982" s="11">
        <v>33533</v>
      </c>
      <c r="B1982" s="11">
        <v>34240</v>
      </c>
    </row>
    <row r="1983" spans="1:2" x14ac:dyDescent="0.25">
      <c r="A1983" s="11">
        <v>33327</v>
      </c>
      <c r="B1983" s="11">
        <v>34241</v>
      </c>
    </row>
    <row r="1984" spans="1:2" x14ac:dyDescent="0.25">
      <c r="A1984" s="11">
        <v>33518</v>
      </c>
      <c r="B1984" s="11">
        <v>34242</v>
      </c>
    </row>
    <row r="1985" spans="1:2" x14ac:dyDescent="0.25">
      <c r="A1985" s="11">
        <v>33496</v>
      </c>
      <c r="B1985" s="11">
        <v>34243</v>
      </c>
    </row>
    <row r="1986" spans="1:2" x14ac:dyDescent="0.25">
      <c r="A1986" s="12"/>
      <c r="B1986" s="11">
        <v>34245</v>
      </c>
    </row>
    <row r="1987" spans="1:2" x14ac:dyDescent="0.25">
      <c r="A1987" s="11">
        <v>31896</v>
      </c>
      <c r="B1987" s="11">
        <v>34246</v>
      </c>
    </row>
    <row r="1988" spans="1:2" x14ac:dyDescent="0.25">
      <c r="A1988" s="11">
        <v>33485</v>
      </c>
      <c r="B1988" s="11">
        <v>34247</v>
      </c>
    </row>
    <row r="1989" spans="1:2" x14ac:dyDescent="0.25">
      <c r="A1989" s="11">
        <v>31415</v>
      </c>
      <c r="B1989" s="11">
        <v>34251</v>
      </c>
    </row>
    <row r="1990" spans="1:2" x14ac:dyDescent="0.25">
      <c r="A1990" s="11">
        <v>30555</v>
      </c>
      <c r="B1990" s="11">
        <v>34252</v>
      </c>
    </row>
    <row r="1991" spans="1:2" x14ac:dyDescent="0.25">
      <c r="A1991" s="11">
        <v>30025</v>
      </c>
      <c r="B1991" s="11">
        <v>34253</v>
      </c>
    </row>
    <row r="1992" spans="1:2" x14ac:dyDescent="0.25">
      <c r="A1992" s="11">
        <v>30026</v>
      </c>
      <c r="B1992" s="11">
        <v>34254</v>
      </c>
    </row>
    <row r="1993" spans="1:2" x14ac:dyDescent="0.25">
      <c r="A1993" s="11">
        <v>30024</v>
      </c>
      <c r="B1993" s="11">
        <v>34255</v>
      </c>
    </row>
    <row r="1994" spans="1:2" x14ac:dyDescent="0.25">
      <c r="A1994" s="11">
        <v>30029</v>
      </c>
      <c r="B1994" s="11">
        <v>34256</v>
      </c>
    </row>
    <row r="1995" spans="1:2" x14ac:dyDescent="0.25">
      <c r="A1995" s="11">
        <v>30030</v>
      </c>
      <c r="B1995" s="11">
        <v>34257</v>
      </c>
    </row>
    <row r="1996" spans="1:2" x14ac:dyDescent="0.25">
      <c r="A1996" s="11">
        <v>30032</v>
      </c>
      <c r="B1996" s="11">
        <v>34258</v>
      </c>
    </row>
    <row r="1997" spans="1:2" x14ac:dyDescent="0.25">
      <c r="A1997" s="11">
        <v>30033</v>
      </c>
      <c r="B1997" s="11">
        <v>34259</v>
      </c>
    </row>
    <row r="1998" spans="1:2" x14ac:dyDescent="0.25">
      <c r="A1998" s="11">
        <v>30035</v>
      </c>
      <c r="B1998" s="11">
        <v>34260</v>
      </c>
    </row>
    <row r="1999" spans="1:2" x14ac:dyDescent="0.25">
      <c r="A1999" s="11">
        <v>32342</v>
      </c>
      <c r="B1999" s="11">
        <v>34261</v>
      </c>
    </row>
    <row r="2000" spans="1:2" x14ac:dyDescent="0.25">
      <c r="A2000" s="11">
        <v>31300</v>
      </c>
      <c r="B2000" s="11">
        <v>34262</v>
      </c>
    </row>
    <row r="2001" spans="1:2" x14ac:dyDescent="0.25">
      <c r="A2001" s="11">
        <v>32290</v>
      </c>
      <c r="B2001" s="11">
        <v>34263</v>
      </c>
    </row>
    <row r="2002" spans="1:2" x14ac:dyDescent="0.25">
      <c r="A2002" s="11">
        <v>30038</v>
      </c>
      <c r="B2002" s="11">
        <v>34264</v>
      </c>
    </row>
    <row r="2003" spans="1:2" x14ac:dyDescent="0.25">
      <c r="A2003" s="11">
        <v>33068</v>
      </c>
      <c r="B2003" s="11">
        <v>34265</v>
      </c>
    </row>
    <row r="2004" spans="1:2" x14ac:dyDescent="0.25">
      <c r="A2004" s="11">
        <v>31912</v>
      </c>
      <c r="B2004" s="11">
        <v>34266</v>
      </c>
    </row>
    <row r="2005" spans="1:2" x14ac:dyDescent="0.25">
      <c r="A2005" s="11">
        <v>30040</v>
      </c>
      <c r="B2005" s="11">
        <v>34267</v>
      </c>
    </row>
    <row r="2006" spans="1:2" x14ac:dyDescent="0.25">
      <c r="A2006" s="11">
        <v>30041</v>
      </c>
      <c r="B2006" s="11">
        <v>34268</v>
      </c>
    </row>
    <row r="2007" spans="1:2" x14ac:dyDescent="0.25">
      <c r="A2007" s="11">
        <v>32834</v>
      </c>
      <c r="B2007" s="11">
        <v>34269</v>
      </c>
    </row>
    <row r="2008" spans="1:2" x14ac:dyDescent="0.25">
      <c r="A2008" s="11">
        <v>30045</v>
      </c>
      <c r="B2008" s="11">
        <v>34270</v>
      </c>
    </row>
    <row r="2009" spans="1:2" x14ac:dyDescent="0.25">
      <c r="A2009" s="11">
        <v>30046</v>
      </c>
      <c r="B2009" s="11">
        <v>34271</v>
      </c>
    </row>
    <row r="2010" spans="1:2" x14ac:dyDescent="0.25">
      <c r="A2010" s="11">
        <v>30591</v>
      </c>
      <c r="B2010" s="11">
        <v>34272</v>
      </c>
    </row>
    <row r="2011" spans="1:2" x14ac:dyDescent="0.25">
      <c r="A2011" s="11">
        <v>32293</v>
      </c>
      <c r="B2011" s="11">
        <v>34273</v>
      </c>
    </row>
    <row r="2012" spans="1:2" x14ac:dyDescent="0.25">
      <c r="A2012" s="11">
        <v>30905</v>
      </c>
      <c r="B2012" s="11">
        <v>34274</v>
      </c>
    </row>
    <row r="2013" spans="1:2" x14ac:dyDescent="0.25">
      <c r="A2013" s="11">
        <v>30896</v>
      </c>
      <c r="B2013" s="11">
        <v>34275</v>
      </c>
    </row>
    <row r="2014" spans="1:2" x14ac:dyDescent="0.25">
      <c r="A2014" s="11">
        <v>30047</v>
      </c>
      <c r="B2014" s="11">
        <v>34276</v>
      </c>
    </row>
    <row r="2015" spans="1:2" x14ac:dyDescent="0.25">
      <c r="A2015" s="11">
        <v>30048</v>
      </c>
      <c r="B2015" s="11">
        <v>34277</v>
      </c>
    </row>
    <row r="2016" spans="1:2" x14ac:dyDescent="0.25">
      <c r="A2016" s="11">
        <v>30051</v>
      </c>
      <c r="B2016" s="11">
        <v>34278</v>
      </c>
    </row>
    <row r="2017" spans="1:2" x14ac:dyDescent="0.25">
      <c r="A2017" s="11">
        <v>30053</v>
      </c>
      <c r="B2017" s="11">
        <v>34279</v>
      </c>
    </row>
    <row r="2018" spans="1:2" x14ac:dyDescent="0.25">
      <c r="A2018" s="11">
        <v>30054</v>
      </c>
      <c r="B2018" s="11">
        <v>34280</v>
      </c>
    </row>
    <row r="2019" spans="1:2" x14ac:dyDescent="0.25">
      <c r="A2019" s="11">
        <v>32838</v>
      </c>
      <c r="B2019" s="11">
        <v>34281</v>
      </c>
    </row>
    <row r="2020" spans="1:2" x14ac:dyDescent="0.25">
      <c r="A2020" s="11">
        <v>33070</v>
      </c>
      <c r="B2020" s="11">
        <v>34282</v>
      </c>
    </row>
    <row r="2021" spans="1:2" x14ac:dyDescent="0.25">
      <c r="A2021" s="11">
        <v>32973</v>
      </c>
      <c r="B2021" s="11">
        <v>34283</v>
      </c>
    </row>
    <row r="2022" spans="1:2" x14ac:dyDescent="0.25">
      <c r="A2022" s="11">
        <v>30055</v>
      </c>
      <c r="B2022" s="11">
        <v>34284</v>
      </c>
    </row>
    <row r="2023" spans="1:2" x14ac:dyDescent="0.25">
      <c r="A2023" s="11">
        <v>31428</v>
      </c>
      <c r="B2023" s="11">
        <v>34285</v>
      </c>
    </row>
    <row r="2024" spans="1:2" x14ac:dyDescent="0.25">
      <c r="A2024" s="11">
        <v>30057</v>
      </c>
      <c r="B2024" s="11">
        <v>34286</v>
      </c>
    </row>
    <row r="2025" spans="1:2" x14ac:dyDescent="0.25">
      <c r="A2025" s="11">
        <v>30058</v>
      </c>
      <c r="B2025" s="11">
        <v>34287</v>
      </c>
    </row>
    <row r="2026" spans="1:2" x14ac:dyDescent="0.25">
      <c r="A2026" s="11">
        <v>30059</v>
      </c>
      <c r="B2026" s="11">
        <v>34288</v>
      </c>
    </row>
    <row r="2027" spans="1:2" x14ac:dyDescent="0.25">
      <c r="A2027" s="11">
        <v>31918</v>
      </c>
      <c r="B2027" s="11">
        <v>34289</v>
      </c>
    </row>
    <row r="2028" spans="1:2" x14ac:dyDescent="0.25">
      <c r="A2028" s="11">
        <v>30004</v>
      </c>
      <c r="B2028" s="11">
        <v>34290</v>
      </c>
    </row>
    <row r="2029" spans="1:2" x14ac:dyDescent="0.25">
      <c r="A2029" s="11">
        <v>32112</v>
      </c>
      <c r="B2029" s="11">
        <v>34291</v>
      </c>
    </row>
    <row r="2030" spans="1:2" x14ac:dyDescent="0.25">
      <c r="A2030" s="11">
        <v>32836</v>
      </c>
      <c r="B2030" s="11">
        <v>34292</v>
      </c>
    </row>
    <row r="2031" spans="1:2" x14ac:dyDescent="0.25">
      <c r="A2031" s="11">
        <v>32116</v>
      </c>
      <c r="B2031" s="11">
        <v>34293</v>
      </c>
    </row>
    <row r="2032" spans="1:2" x14ac:dyDescent="0.25">
      <c r="A2032" s="11">
        <v>32971</v>
      </c>
      <c r="B2032" s="11">
        <v>34294</v>
      </c>
    </row>
    <row r="2033" spans="1:2" x14ac:dyDescent="0.25">
      <c r="A2033" s="11">
        <v>33072</v>
      </c>
      <c r="B2033" s="11">
        <v>34295</v>
      </c>
    </row>
    <row r="2034" spans="1:2" x14ac:dyDescent="0.25">
      <c r="A2034" s="11">
        <v>32114</v>
      </c>
      <c r="B2034" s="11">
        <v>34296</v>
      </c>
    </row>
    <row r="2035" spans="1:2" x14ac:dyDescent="0.25">
      <c r="A2035" s="11">
        <v>30064</v>
      </c>
      <c r="B2035" s="11">
        <v>34297</v>
      </c>
    </row>
    <row r="2036" spans="1:2" x14ac:dyDescent="0.25">
      <c r="A2036" s="11">
        <v>32826</v>
      </c>
      <c r="B2036" s="11">
        <v>34298</v>
      </c>
    </row>
    <row r="2037" spans="1:2" x14ac:dyDescent="0.25">
      <c r="A2037" s="11">
        <v>30066</v>
      </c>
      <c r="B2037" s="11">
        <v>34299</v>
      </c>
    </row>
    <row r="2038" spans="1:2" x14ac:dyDescent="0.25">
      <c r="A2038" s="11">
        <v>30062</v>
      </c>
      <c r="B2038" s="11">
        <v>34300</v>
      </c>
    </row>
    <row r="2039" spans="1:2" x14ac:dyDescent="0.25">
      <c r="A2039" s="11">
        <v>30068</v>
      </c>
      <c r="B2039" s="11">
        <v>34301</v>
      </c>
    </row>
    <row r="2040" spans="1:2" x14ac:dyDescent="0.25">
      <c r="A2040" s="11">
        <v>30022</v>
      </c>
      <c r="B2040" s="11">
        <v>34302</v>
      </c>
    </row>
    <row r="2041" spans="1:2" x14ac:dyDescent="0.25">
      <c r="A2041" s="11">
        <v>29992</v>
      </c>
      <c r="B2041" s="11">
        <v>34303</v>
      </c>
    </row>
    <row r="2042" spans="1:2" x14ac:dyDescent="0.25">
      <c r="A2042" s="11">
        <v>29995</v>
      </c>
      <c r="B2042" s="11">
        <v>34304</v>
      </c>
    </row>
    <row r="2043" spans="1:2" x14ac:dyDescent="0.25">
      <c r="A2043" s="11">
        <v>29999</v>
      </c>
      <c r="B2043" s="11">
        <v>34305</v>
      </c>
    </row>
    <row r="2044" spans="1:2" x14ac:dyDescent="0.25">
      <c r="A2044" s="11">
        <v>30002</v>
      </c>
      <c r="B2044" s="11">
        <v>34306</v>
      </c>
    </row>
    <row r="2045" spans="1:2" x14ac:dyDescent="0.25">
      <c r="A2045" s="11">
        <v>30005</v>
      </c>
      <c r="B2045" s="11">
        <v>34307</v>
      </c>
    </row>
    <row r="2046" spans="1:2" x14ac:dyDescent="0.25">
      <c r="A2046" s="11">
        <v>30007</v>
      </c>
      <c r="B2046" s="11">
        <v>34308</v>
      </c>
    </row>
    <row r="2047" spans="1:2" x14ac:dyDescent="0.25">
      <c r="A2047" s="11">
        <v>30008</v>
      </c>
      <c r="B2047" s="11">
        <v>34309</v>
      </c>
    </row>
    <row r="2048" spans="1:2" x14ac:dyDescent="0.25">
      <c r="A2048" s="11">
        <v>30009</v>
      </c>
      <c r="B2048" s="11">
        <v>34310</v>
      </c>
    </row>
    <row r="2049" spans="1:2" x14ac:dyDescent="0.25">
      <c r="A2049" s="11">
        <v>30010</v>
      </c>
      <c r="B2049" s="11">
        <v>34311</v>
      </c>
    </row>
    <row r="2050" spans="1:2" x14ac:dyDescent="0.25">
      <c r="A2050" s="11">
        <v>33508</v>
      </c>
      <c r="B2050" s="11">
        <v>34313</v>
      </c>
    </row>
    <row r="2051" spans="1:2" x14ac:dyDescent="0.25">
      <c r="A2051" s="11">
        <v>33532</v>
      </c>
      <c r="B2051" s="11">
        <v>34314</v>
      </c>
    </row>
    <row r="2052" spans="1:2" x14ac:dyDescent="0.25">
      <c r="A2052" s="11">
        <v>33523</v>
      </c>
      <c r="B2052" s="11">
        <v>34315</v>
      </c>
    </row>
    <row r="2053" spans="1:2" x14ac:dyDescent="0.25">
      <c r="A2053" s="11">
        <v>33487</v>
      </c>
      <c r="B2053" s="11">
        <v>34317</v>
      </c>
    </row>
    <row r="2054" spans="1:2" x14ac:dyDescent="0.25">
      <c r="A2054" s="11">
        <v>33515</v>
      </c>
      <c r="B2054" s="11">
        <v>34324</v>
      </c>
    </row>
    <row r="2055" spans="1:2" x14ac:dyDescent="0.25">
      <c r="A2055" s="11">
        <v>33476</v>
      </c>
      <c r="B2055" s="11">
        <v>34325</v>
      </c>
    </row>
    <row r="2056" spans="1:2" x14ac:dyDescent="0.25">
      <c r="A2056" s="11">
        <v>33714</v>
      </c>
      <c r="B2056" s="11">
        <v>34328</v>
      </c>
    </row>
    <row r="2057" spans="1:2" x14ac:dyDescent="0.25">
      <c r="A2057" s="12"/>
      <c r="B2057" s="11">
        <v>34336</v>
      </c>
    </row>
    <row r="2058" spans="1:2" x14ac:dyDescent="0.25">
      <c r="A2058" s="11">
        <v>31847</v>
      </c>
      <c r="B2058" s="11">
        <v>34337</v>
      </c>
    </row>
    <row r="2059" spans="1:2" x14ac:dyDescent="0.25">
      <c r="A2059" s="11">
        <v>31848</v>
      </c>
      <c r="B2059" s="11">
        <v>34338</v>
      </c>
    </row>
    <row r="2060" spans="1:2" x14ac:dyDescent="0.25">
      <c r="A2060" s="12"/>
      <c r="B2060" s="11">
        <v>34342</v>
      </c>
    </row>
    <row r="2061" spans="1:2" x14ac:dyDescent="0.25">
      <c r="A2061" s="12"/>
      <c r="B2061" s="11">
        <v>34344</v>
      </c>
    </row>
    <row r="2062" spans="1:2" x14ac:dyDescent="0.25">
      <c r="A2062" s="12"/>
      <c r="B2062" s="11">
        <v>34350</v>
      </c>
    </row>
    <row r="2063" spans="1:2" x14ac:dyDescent="0.25">
      <c r="A2063" s="12"/>
      <c r="B2063" s="11">
        <v>34352</v>
      </c>
    </row>
    <row r="2064" spans="1:2" x14ac:dyDescent="0.25">
      <c r="A2064" s="11">
        <v>31887</v>
      </c>
      <c r="B2064" s="11">
        <v>34353</v>
      </c>
    </row>
    <row r="2065" spans="1:2" x14ac:dyDescent="0.25">
      <c r="A2065" s="12"/>
      <c r="B2065" s="11">
        <v>34355</v>
      </c>
    </row>
    <row r="2066" spans="1:2" x14ac:dyDescent="0.25">
      <c r="A2066" s="11">
        <v>31867</v>
      </c>
      <c r="B2066" s="11">
        <v>34356</v>
      </c>
    </row>
    <row r="2067" spans="1:2" x14ac:dyDescent="0.25">
      <c r="A2067" s="12"/>
      <c r="B2067" s="11">
        <v>34358</v>
      </c>
    </row>
    <row r="2068" spans="1:2" x14ac:dyDescent="0.25">
      <c r="A2068" s="12"/>
      <c r="B2068" s="11">
        <v>34368</v>
      </c>
    </row>
    <row r="2069" spans="1:2" x14ac:dyDescent="0.25">
      <c r="A2069" s="11">
        <v>31873</v>
      </c>
      <c r="B2069" s="11">
        <v>34369</v>
      </c>
    </row>
    <row r="2070" spans="1:2" x14ac:dyDescent="0.25">
      <c r="A2070" s="11">
        <v>31832</v>
      </c>
      <c r="B2070" s="11">
        <v>34370</v>
      </c>
    </row>
    <row r="2071" spans="1:2" x14ac:dyDescent="0.25">
      <c r="A2071" s="11">
        <v>28903</v>
      </c>
      <c r="B2071" s="11">
        <v>34372</v>
      </c>
    </row>
    <row r="2072" spans="1:2" x14ac:dyDescent="0.25">
      <c r="A2072" s="11">
        <v>29219</v>
      </c>
      <c r="B2072" s="11">
        <v>34373</v>
      </c>
    </row>
    <row r="2073" spans="1:2" x14ac:dyDescent="0.25">
      <c r="A2073" s="11">
        <v>28904</v>
      </c>
      <c r="B2073" s="11">
        <v>34374</v>
      </c>
    </row>
    <row r="2074" spans="1:2" x14ac:dyDescent="0.25">
      <c r="A2074" s="11">
        <v>28905</v>
      </c>
      <c r="B2074" s="11">
        <v>34375</v>
      </c>
    </row>
    <row r="2075" spans="1:2" x14ac:dyDescent="0.25">
      <c r="A2075" s="11">
        <v>28906</v>
      </c>
      <c r="B2075" s="11">
        <v>34376</v>
      </c>
    </row>
    <row r="2076" spans="1:2" x14ac:dyDescent="0.25">
      <c r="A2076" s="11">
        <v>28907</v>
      </c>
      <c r="B2076" s="11">
        <v>34377</v>
      </c>
    </row>
    <row r="2077" spans="1:2" x14ac:dyDescent="0.25">
      <c r="A2077" s="11">
        <v>34187</v>
      </c>
      <c r="B2077" s="11">
        <v>34380</v>
      </c>
    </row>
    <row r="2078" spans="1:2" x14ac:dyDescent="0.25">
      <c r="A2078" s="12"/>
      <c r="B2078" s="11">
        <v>34388</v>
      </c>
    </row>
    <row r="2079" spans="1:2" x14ac:dyDescent="0.25">
      <c r="A2079" s="11">
        <v>31880</v>
      </c>
      <c r="B2079" s="11">
        <v>34393</v>
      </c>
    </row>
    <row r="2080" spans="1:2" x14ac:dyDescent="0.25">
      <c r="A2080" s="11">
        <v>31909</v>
      </c>
      <c r="B2080" s="11">
        <v>34394</v>
      </c>
    </row>
    <row r="2081" spans="1:2" x14ac:dyDescent="0.25">
      <c r="A2081" s="12"/>
      <c r="B2081" s="11">
        <v>34396</v>
      </c>
    </row>
    <row r="2082" spans="1:2" x14ac:dyDescent="0.25">
      <c r="A2082" s="11">
        <v>31842</v>
      </c>
      <c r="B2082" s="11">
        <v>34399</v>
      </c>
    </row>
    <row r="2083" spans="1:2" x14ac:dyDescent="0.25">
      <c r="A2083" s="12"/>
      <c r="B2083" s="11">
        <v>34404</v>
      </c>
    </row>
    <row r="2084" spans="1:2" x14ac:dyDescent="0.25">
      <c r="A2084" s="12"/>
      <c r="B2084" s="11">
        <v>34409</v>
      </c>
    </row>
    <row r="2085" spans="1:2" x14ac:dyDescent="0.25">
      <c r="A2085" s="11">
        <v>31546</v>
      </c>
      <c r="B2085" s="11">
        <v>34410</v>
      </c>
    </row>
    <row r="2086" spans="1:2" x14ac:dyDescent="0.25">
      <c r="A2086" s="11">
        <v>33750</v>
      </c>
      <c r="B2086" s="11">
        <v>34411</v>
      </c>
    </row>
    <row r="2087" spans="1:2" x14ac:dyDescent="0.25">
      <c r="A2087" s="11">
        <v>32872</v>
      </c>
      <c r="B2087" s="11">
        <v>34412</v>
      </c>
    </row>
    <row r="2088" spans="1:2" x14ac:dyDescent="0.25">
      <c r="A2088" s="11">
        <v>32379</v>
      </c>
      <c r="B2088" s="11">
        <v>34413</v>
      </c>
    </row>
    <row r="2089" spans="1:2" x14ac:dyDescent="0.25">
      <c r="A2089" s="11">
        <v>31596</v>
      </c>
      <c r="B2089" s="11">
        <v>34414</v>
      </c>
    </row>
    <row r="2090" spans="1:2" x14ac:dyDescent="0.25">
      <c r="A2090" s="11">
        <v>31597</v>
      </c>
      <c r="B2090" s="11">
        <v>34415</v>
      </c>
    </row>
    <row r="2091" spans="1:2" x14ac:dyDescent="0.25">
      <c r="A2091" s="11">
        <v>31575</v>
      </c>
      <c r="B2091" s="11">
        <v>34416</v>
      </c>
    </row>
    <row r="2092" spans="1:2" x14ac:dyDescent="0.25">
      <c r="A2092" s="11">
        <v>31576</v>
      </c>
      <c r="B2092" s="11">
        <v>34417</v>
      </c>
    </row>
    <row r="2093" spans="1:2" x14ac:dyDescent="0.25">
      <c r="A2093" s="11">
        <v>31589</v>
      </c>
      <c r="B2093" s="11">
        <v>34418</v>
      </c>
    </row>
    <row r="2094" spans="1:2" x14ac:dyDescent="0.25">
      <c r="A2094" s="11">
        <v>31552</v>
      </c>
      <c r="B2094" s="11">
        <v>34419</v>
      </c>
    </row>
    <row r="2095" spans="1:2" x14ac:dyDescent="0.25">
      <c r="A2095" s="11">
        <v>31554</v>
      </c>
      <c r="B2095" s="11">
        <v>34422</v>
      </c>
    </row>
    <row r="2096" spans="1:2" x14ac:dyDescent="0.25">
      <c r="A2096" s="11">
        <v>31580</v>
      </c>
      <c r="B2096" s="11">
        <v>34423</v>
      </c>
    </row>
    <row r="2097" spans="1:2" x14ac:dyDescent="0.25">
      <c r="A2097" s="11">
        <v>31590</v>
      </c>
      <c r="B2097" s="11">
        <v>34424</v>
      </c>
    </row>
    <row r="2098" spans="1:2" x14ac:dyDescent="0.25">
      <c r="A2098" s="11">
        <v>31605</v>
      </c>
      <c r="B2098" s="11">
        <v>34425</v>
      </c>
    </row>
    <row r="2099" spans="1:2" x14ac:dyDescent="0.25">
      <c r="A2099" s="11">
        <v>31557</v>
      </c>
      <c r="B2099" s="11">
        <v>34426</v>
      </c>
    </row>
    <row r="2100" spans="1:2" x14ac:dyDescent="0.25">
      <c r="A2100" s="11">
        <v>31591</v>
      </c>
      <c r="B2100" s="11">
        <v>34427</v>
      </c>
    </row>
    <row r="2101" spans="1:2" x14ac:dyDescent="0.25">
      <c r="A2101" s="11">
        <v>31581</v>
      </c>
      <c r="B2101" s="11">
        <v>34428</v>
      </c>
    </row>
    <row r="2102" spans="1:2" x14ac:dyDescent="0.25">
      <c r="A2102" s="11">
        <v>31603</v>
      </c>
      <c r="B2102" s="11">
        <v>34429</v>
      </c>
    </row>
    <row r="2103" spans="1:2" x14ac:dyDescent="0.25">
      <c r="A2103" s="11">
        <v>31593</v>
      </c>
      <c r="B2103" s="11">
        <v>34430</v>
      </c>
    </row>
    <row r="2104" spans="1:2" x14ac:dyDescent="0.25">
      <c r="A2104" s="11">
        <v>31562</v>
      </c>
      <c r="B2104" s="11">
        <v>34431</v>
      </c>
    </row>
    <row r="2105" spans="1:2" x14ac:dyDescent="0.25">
      <c r="A2105" s="11">
        <v>31563</v>
      </c>
      <c r="B2105" s="11">
        <v>34433</v>
      </c>
    </row>
    <row r="2106" spans="1:2" x14ac:dyDescent="0.25">
      <c r="A2106" s="11">
        <v>31585</v>
      </c>
      <c r="B2106" s="11">
        <v>34434</v>
      </c>
    </row>
    <row r="2107" spans="1:2" x14ac:dyDescent="0.25">
      <c r="A2107" s="11">
        <v>28457</v>
      </c>
      <c r="B2107" s="11">
        <v>34436</v>
      </c>
    </row>
    <row r="2108" spans="1:2" x14ac:dyDescent="0.25">
      <c r="A2108" s="11">
        <v>33065</v>
      </c>
      <c r="B2108" s="11">
        <v>34438</v>
      </c>
    </row>
    <row r="2109" spans="1:2" x14ac:dyDescent="0.25">
      <c r="A2109" s="11">
        <v>31078</v>
      </c>
      <c r="B2109" s="11">
        <v>34439</v>
      </c>
    </row>
    <row r="2110" spans="1:2" x14ac:dyDescent="0.25">
      <c r="A2110" s="11">
        <v>31359</v>
      </c>
      <c r="B2110" s="11">
        <v>34443</v>
      </c>
    </row>
    <row r="2111" spans="1:2" x14ac:dyDescent="0.25">
      <c r="A2111" s="11">
        <v>30145</v>
      </c>
      <c r="B2111" s="11">
        <v>34444</v>
      </c>
    </row>
    <row r="2112" spans="1:2" x14ac:dyDescent="0.25">
      <c r="A2112" s="11">
        <v>31549</v>
      </c>
      <c r="B2112" s="11">
        <v>34454</v>
      </c>
    </row>
    <row r="2113" spans="1:2" x14ac:dyDescent="0.25">
      <c r="A2113" s="12"/>
      <c r="B2113" s="11">
        <v>34457</v>
      </c>
    </row>
    <row r="2114" spans="1:2" x14ac:dyDescent="0.25">
      <c r="A2114" s="12"/>
      <c r="B2114" s="11">
        <v>34480</v>
      </c>
    </row>
    <row r="2115" spans="1:2" x14ac:dyDescent="0.25">
      <c r="A2115" s="12"/>
      <c r="B2115" s="11">
        <v>34483</v>
      </c>
    </row>
    <row r="2116" spans="1:2" x14ac:dyDescent="0.25">
      <c r="A2116" s="12"/>
      <c r="B2116" s="11">
        <v>34490</v>
      </c>
    </row>
    <row r="2117" spans="1:2" x14ac:dyDescent="0.25">
      <c r="A2117" s="12"/>
      <c r="B2117" s="11">
        <v>34492</v>
      </c>
    </row>
    <row r="2118" spans="1:2" x14ac:dyDescent="0.25">
      <c r="A2118" s="12"/>
      <c r="B2118" s="11">
        <v>34495</v>
      </c>
    </row>
    <row r="2119" spans="1:2" x14ac:dyDescent="0.25">
      <c r="A2119" s="12"/>
      <c r="B2119" s="11">
        <v>34499</v>
      </c>
    </row>
    <row r="2120" spans="1:2" x14ac:dyDescent="0.25">
      <c r="A2120" s="11">
        <v>33713</v>
      </c>
      <c r="B2120" s="11">
        <v>34500</v>
      </c>
    </row>
    <row r="2121" spans="1:2" x14ac:dyDescent="0.25">
      <c r="A2121" s="11">
        <v>33635</v>
      </c>
      <c r="B2121" s="11">
        <v>34501</v>
      </c>
    </row>
    <row r="2122" spans="1:2" x14ac:dyDescent="0.25">
      <c r="A2122" s="12"/>
      <c r="B2122" s="11">
        <v>34506</v>
      </c>
    </row>
    <row r="2123" spans="1:2" x14ac:dyDescent="0.25">
      <c r="A2123" s="12"/>
      <c r="B2123" s="11">
        <v>34511</v>
      </c>
    </row>
    <row r="2124" spans="1:2" x14ac:dyDescent="0.25">
      <c r="A2124" s="11">
        <v>32410</v>
      </c>
      <c r="B2124" s="11">
        <v>34512</v>
      </c>
    </row>
    <row r="2125" spans="1:2" x14ac:dyDescent="0.25">
      <c r="A2125" s="11">
        <v>32337</v>
      </c>
      <c r="B2125" s="11">
        <v>34513</v>
      </c>
    </row>
    <row r="2126" spans="1:2" x14ac:dyDescent="0.25">
      <c r="A2126" s="11">
        <v>33732</v>
      </c>
      <c r="B2126" s="11">
        <v>34518</v>
      </c>
    </row>
    <row r="2127" spans="1:2" x14ac:dyDescent="0.25">
      <c r="A2127" s="11">
        <v>33703</v>
      </c>
      <c r="B2127" s="11">
        <v>34519</v>
      </c>
    </row>
    <row r="2128" spans="1:2" x14ac:dyDescent="0.25">
      <c r="A2128" s="11">
        <v>33688</v>
      </c>
      <c r="B2128" s="11">
        <v>34520</v>
      </c>
    </row>
    <row r="2129" spans="1:2" x14ac:dyDescent="0.25">
      <c r="A2129" s="11">
        <v>33699</v>
      </c>
      <c r="B2129" s="11">
        <v>34521</v>
      </c>
    </row>
    <row r="2130" spans="1:2" x14ac:dyDescent="0.25">
      <c r="A2130" s="11">
        <v>33676</v>
      </c>
      <c r="B2130" s="11">
        <v>34522</v>
      </c>
    </row>
    <row r="2131" spans="1:2" x14ac:dyDescent="0.25">
      <c r="A2131" s="11">
        <v>32452</v>
      </c>
      <c r="B2131" s="11">
        <v>34523</v>
      </c>
    </row>
    <row r="2132" spans="1:2" x14ac:dyDescent="0.25">
      <c r="A2132" s="11">
        <v>30137</v>
      </c>
      <c r="B2132" s="11">
        <v>34524</v>
      </c>
    </row>
    <row r="2133" spans="1:2" x14ac:dyDescent="0.25">
      <c r="A2133" s="11">
        <v>30149</v>
      </c>
      <c r="B2133" s="11">
        <v>34525</v>
      </c>
    </row>
    <row r="2134" spans="1:2" x14ac:dyDescent="0.25">
      <c r="A2134" s="11">
        <v>30731</v>
      </c>
      <c r="B2134" s="11">
        <v>34526</v>
      </c>
    </row>
    <row r="2135" spans="1:2" x14ac:dyDescent="0.25">
      <c r="A2135" s="11">
        <v>30312</v>
      </c>
      <c r="B2135" s="11">
        <v>34527</v>
      </c>
    </row>
    <row r="2136" spans="1:2" x14ac:dyDescent="0.25">
      <c r="A2136" s="11">
        <v>29973</v>
      </c>
      <c r="B2136" s="11">
        <v>34528</v>
      </c>
    </row>
    <row r="2137" spans="1:2" x14ac:dyDescent="0.25">
      <c r="A2137" s="11">
        <v>30719</v>
      </c>
      <c r="B2137" s="11">
        <v>34530</v>
      </c>
    </row>
    <row r="2138" spans="1:2" x14ac:dyDescent="0.25">
      <c r="A2138" s="11">
        <v>32218</v>
      </c>
      <c r="B2138" s="11">
        <v>34531</v>
      </c>
    </row>
    <row r="2139" spans="1:2" x14ac:dyDescent="0.25">
      <c r="A2139" s="11">
        <v>32007</v>
      </c>
      <c r="B2139" s="11">
        <v>34532</v>
      </c>
    </row>
    <row r="2140" spans="1:2" x14ac:dyDescent="0.25">
      <c r="A2140" s="11">
        <v>30483</v>
      </c>
      <c r="B2140" s="11">
        <v>34534</v>
      </c>
    </row>
    <row r="2141" spans="1:2" x14ac:dyDescent="0.25">
      <c r="A2141" s="11">
        <v>31082</v>
      </c>
      <c r="B2141" s="11">
        <v>34535</v>
      </c>
    </row>
    <row r="2142" spans="1:2" x14ac:dyDescent="0.25">
      <c r="A2142" s="11">
        <v>30143</v>
      </c>
      <c r="B2142" s="11">
        <v>34536</v>
      </c>
    </row>
    <row r="2143" spans="1:2" x14ac:dyDescent="0.25">
      <c r="A2143" s="11">
        <v>33770</v>
      </c>
      <c r="B2143" s="11">
        <v>34537</v>
      </c>
    </row>
    <row r="2144" spans="1:2" x14ac:dyDescent="0.25">
      <c r="A2144" s="11">
        <v>32015</v>
      </c>
      <c r="B2144" s="11">
        <v>34538</v>
      </c>
    </row>
    <row r="2145" spans="1:2" x14ac:dyDescent="0.25">
      <c r="A2145" s="11">
        <v>31892</v>
      </c>
      <c r="B2145" s="11">
        <v>34539</v>
      </c>
    </row>
    <row r="2146" spans="1:2" x14ac:dyDescent="0.25">
      <c r="A2146" s="11">
        <v>31901</v>
      </c>
      <c r="B2146" s="11">
        <v>34540</v>
      </c>
    </row>
    <row r="2147" spans="1:2" x14ac:dyDescent="0.25">
      <c r="A2147" s="11">
        <v>31907</v>
      </c>
      <c r="B2147" s="11">
        <v>34541</v>
      </c>
    </row>
    <row r="2148" spans="1:2" x14ac:dyDescent="0.25">
      <c r="A2148" s="11">
        <v>31536</v>
      </c>
      <c r="B2148" s="11">
        <v>34544</v>
      </c>
    </row>
    <row r="2149" spans="1:2" x14ac:dyDescent="0.25">
      <c r="A2149" s="11">
        <v>31609</v>
      </c>
      <c r="B2149" s="11">
        <v>34545</v>
      </c>
    </row>
    <row r="2150" spans="1:2" x14ac:dyDescent="0.25">
      <c r="A2150" s="11">
        <v>31607</v>
      </c>
      <c r="B2150" s="11">
        <v>34546</v>
      </c>
    </row>
    <row r="2151" spans="1:2" x14ac:dyDescent="0.25">
      <c r="A2151" s="11">
        <v>31537</v>
      </c>
      <c r="B2151" s="11">
        <v>34547</v>
      </c>
    </row>
    <row r="2152" spans="1:2" x14ac:dyDescent="0.25">
      <c r="A2152" s="11">
        <v>31540</v>
      </c>
      <c r="B2152" s="11">
        <v>34548</v>
      </c>
    </row>
    <row r="2153" spans="1:2" x14ac:dyDescent="0.25">
      <c r="A2153" s="11">
        <v>31604</v>
      </c>
      <c r="B2153" s="11">
        <v>34549</v>
      </c>
    </row>
    <row r="2154" spans="1:2" x14ac:dyDescent="0.25">
      <c r="A2154" s="11">
        <v>33197</v>
      </c>
      <c r="B2154" s="11">
        <v>34551</v>
      </c>
    </row>
    <row r="2155" spans="1:2" x14ac:dyDescent="0.25">
      <c r="A2155" s="11">
        <v>31602</v>
      </c>
      <c r="B2155" s="11">
        <v>34552</v>
      </c>
    </row>
    <row r="2156" spans="1:2" x14ac:dyDescent="0.25">
      <c r="A2156" s="11">
        <v>31564</v>
      </c>
      <c r="B2156" s="11">
        <v>34553</v>
      </c>
    </row>
    <row r="2157" spans="1:2" x14ac:dyDescent="0.25">
      <c r="A2157" s="11">
        <v>31708</v>
      </c>
      <c r="B2157" s="11">
        <v>34554</v>
      </c>
    </row>
    <row r="2158" spans="1:2" x14ac:dyDescent="0.25">
      <c r="A2158" s="11">
        <v>31711</v>
      </c>
      <c r="B2158" s="11">
        <v>34555</v>
      </c>
    </row>
    <row r="2159" spans="1:2" x14ac:dyDescent="0.25">
      <c r="A2159" s="11">
        <v>32549</v>
      </c>
      <c r="B2159" s="11">
        <v>34556</v>
      </c>
    </row>
    <row r="2160" spans="1:2" x14ac:dyDescent="0.25">
      <c r="A2160" s="11">
        <v>31541</v>
      </c>
      <c r="B2160" s="11">
        <v>34558</v>
      </c>
    </row>
    <row r="2161" spans="1:2" x14ac:dyDescent="0.25">
      <c r="A2161" s="11">
        <v>31538</v>
      </c>
      <c r="B2161" s="11">
        <v>34559</v>
      </c>
    </row>
    <row r="2162" spans="1:2" x14ac:dyDescent="0.25">
      <c r="A2162" s="11">
        <v>31530</v>
      </c>
      <c r="B2162" s="11">
        <v>34560</v>
      </c>
    </row>
    <row r="2163" spans="1:2" x14ac:dyDescent="0.25">
      <c r="A2163" s="11">
        <v>31531</v>
      </c>
      <c r="B2163" s="11">
        <v>34561</v>
      </c>
    </row>
    <row r="2164" spans="1:2" x14ac:dyDescent="0.25">
      <c r="A2164" s="11">
        <v>31532</v>
      </c>
      <c r="B2164" s="11">
        <v>34562</v>
      </c>
    </row>
    <row r="2165" spans="1:2" x14ac:dyDescent="0.25">
      <c r="A2165" s="11">
        <v>31533</v>
      </c>
      <c r="B2165" s="11">
        <v>34563</v>
      </c>
    </row>
    <row r="2166" spans="1:2" x14ac:dyDescent="0.25">
      <c r="A2166" s="11">
        <v>31542</v>
      </c>
      <c r="B2166" s="11">
        <v>34564</v>
      </c>
    </row>
    <row r="2167" spans="1:2" x14ac:dyDescent="0.25">
      <c r="A2167" s="11">
        <v>31534</v>
      </c>
      <c r="B2167" s="11">
        <v>34565</v>
      </c>
    </row>
    <row r="2168" spans="1:2" x14ac:dyDescent="0.25">
      <c r="A2168" s="11">
        <v>31535</v>
      </c>
      <c r="B2168" s="11">
        <v>34566</v>
      </c>
    </row>
    <row r="2169" spans="1:2" x14ac:dyDescent="0.25">
      <c r="A2169" s="11">
        <v>31539</v>
      </c>
      <c r="B2169" s="11">
        <v>34567</v>
      </c>
    </row>
    <row r="2170" spans="1:2" x14ac:dyDescent="0.25">
      <c r="A2170" s="11">
        <v>31574</v>
      </c>
      <c r="B2170" s="11">
        <v>34569</v>
      </c>
    </row>
    <row r="2171" spans="1:2" x14ac:dyDescent="0.25">
      <c r="A2171" s="11">
        <v>31600</v>
      </c>
      <c r="B2171" s="11">
        <v>34570</v>
      </c>
    </row>
    <row r="2172" spans="1:2" x14ac:dyDescent="0.25">
      <c r="A2172" s="11">
        <v>31558</v>
      </c>
      <c r="B2172" s="11">
        <v>34571</v>
      </c>
    </row>
    <row r="2173" spans="1:2" x14ac:dyDescent="0.25">
      <c r="A2173" s="11">
        <v>31572</v>
      </c>
      <c r="B2173" s="11">
        <v>34572</v>
      </c>
    </row>
    <row r="2174" spans="1:2" x14ac:dyDescent="0.25">
      <c r="A2174" s="11">
        <v>31595</v>
      </c>
      <c r="B2174" s="11">
        <v>34573</v>
      </c>
    </row>
    <row r="2175" spans="1:2" x14ac:dyDescent="0.25">
      <c r="A2175" s="11">
        <v>31598</v>
      </c>
      <c r="B2175" s="11">
        <v>34574</v>
      </c>
    </row>
    <row r="2176" spans="1:2" x14ac:dyDescent="0.25">
      <c r="A2176" s="11">
        <v>31578</v>
      </c>
      <c r="B2176" s="11">
        <v>34575</v>
      </c>
    </row>
    <row r="2177" spans="1:2" x14ac:dyDescent="0.25">
      <c r="A2177" s="11">
        <v>32975</v>
      </c>
      <c r="B2177" s="11">
        <v>34576</v>
      </c>
    </row>
    <row r="2178" spans="1:2" x14ac:dyDescent="0.25">
      <c r="A2178" s="11">
        <v>31601</v>
      </c>
      <c r="B2178" s="11">
        <v>34577</v>
      </c>
    </row>
    <row r="2179" spans="1:2" x14ac:dyDescent="0.25">
      <c r="A2179" s="11">
        <v>31584</v>
      </c>
      <c r="B2179" s="11">
        <v>34578</v>
      </c>
    </row>
    <row r="2180" spans="1:2" x14ac:dyDescent="0.25">
      <c r="A2180" s="11">
        <v>33761</v>
      </c>
      <c r="B2180" s="11">
        <v>34580</v>
      </c>
    </row>
    <row r="2181" spans="1:2" x14ac:dyDescent="0.25">
      <c r="A2181" s="11">
        <v>28574</v>
      </c>
      <c r="B2181" s="11">
        <v>34584</v>
      </c>
    </row>
    <row r="2182" spans="1:2" x14ac:dyDescent="0.25">
      <c r="A2182" s="11">
        <v>30328</v>
      </c>
      <c r="B2182" s="11">
        <v>34585</v>
      </c>
    </row>
    <row r="2183" spans="1:2" x14ac:dyDescent="0.25">
      <c r="A2183" s="11">
        <v>30322</v>
      </c>
      <c r="B2183" s="11">
        <v>34586</v>
      </c>
    </row>
    <row r="2184" spans="1:2" x14ac:dyDescent="0.25">
      <c r="A2184" s="11">
        <v>28572</v>
      </c>
      <c r="B2184" s="11">
        <v>34587</v>
      </c>
    </row>
    <row r="2185" spans="1:2" x14ac:dyDescent="0.25">
      <c r="A2185" s="11">
        <v>30155</v>
      </c>
      <c r="B2185" s="11">
        <v>34588</v>
      </c>
    </row>
    <row r="2186" spans="1:2" x14ac:dyDescent="0.25">
      <c r="A2186" s="11">
        <v>30153</v>
      </c>
      <c r="B2186" s="11">
        <v>34589</v>
      </c>
    </row>
    <row r="2187" spans="1:2" x14ac:dyDescent="0.25">
      <c r="A2187" s="11">
        <v>30479</v>
      </c>
      <c r="B2187" s="11">
        <v>34590</v>
      </c>
    </row>
    <row r="2188" spans="1:2" x14ac:dyDescent="0.25">
      <c r="A2188" s="11">
        <v>30715</v>
      </c>
      <c r="B2188" s="11">
        <v>34591</v>
      </c>
    </row>
    <row r="2189" spans="1:2" x14ac:dyDescent="0.25">
      <c r="A2189" s="11">
        <v>30516</v>
      </c>
      <c r="B2189" s="11">
        <v>34592</v>
      </c>
    </row>
    <row r="2190" spans="1:2" x14ac:dyDescent="0.25">
      <c r="A2190" s="11">
        <v>30135</v>
      </c>
      <c r="B2190" s="11">
        <v>34593</v>
      </c>
    </row>
    <row r="2191" spans="1:2" x14ac:dyDescent="0.25">
      <c r="A2191" s="11">
        <v>31346</v>
      </c>
      <c r="B2191" s="11">
        <v>34594</v>
      </c>
    </row>
    <row r="2192" spans="1:2" x14ac:dyDescent="0.25">
      <c r="A2192" s="11">
        <v>30493</v>
      </c>
      <c r="B2192" s="11">
        <v>34595</v>
      </c>
    </row>
    <row r="2193" spans="1:2" x14ac:dyDescent="0.25">
      <c r="A2193" s="11">
        <v>31084</v>
      </c>
      <c r="B2193" s="11">
        <v>34596</v>
      </c>
    </row>
    <row r="2194" spans="1:2" x14ac:dyDescent="0.25">
      <c r="A2194" s="11">
        <v>30471</v>
      </c>
      <c r="B2194" s="11">
        <v>34597</v>
      </c>
    </row>
    <row r="2195" spans="1:2" x14ac:dyDescent="0.25">
      <c r="A2195" s="11">
        <v>28563</v>
      </c>
      <c r="B2195" s="11">
        <v>34598</v>
      </c>
    </row>
    <row r="2196" spans="1:2" x14ac:dyDescent="0.25">
      <c r="A2196" s="11">
        <v>29586</v>
      </c>
      <c r="B2196" s="11">
        <v>34599</v>
      </c>
    </row>
    <row r="2197" spans="1:2" x14ac:dyDescent="0.25">
      <c r="A2197" s="11">
        <v>30491</v>
      </c>
      <c r="B2197" s="11">
        <v>34601</v>
      </c>
    </row>
    <row r="2198" spans="1:2" x14ac:dyDescent="0.25">
      <c r="A2198" s="11">
        <v>30151</v>
      </c>
      <c r="B2198" s="11">
        <v>34602</v>
      </c>
    </row>
    <row r="2199" spans="1:2" x14ac:dyDescent="0.25">
      <c r="A2199" s="11">
        <v>30514</v>
      </c>
      <c r="B2199" s="11">
        <v>34603</v>
      </c>
    </row>
    <row r="2200" spans="1:2" x14ac:dyDescent="0.25">
      <c r="A2200" s="12"/>
      <c r="B2200" s="11">
        <v>34606</v>
      </c>
    </row>
    <row r="2201" spans="1:2" x14ac:dyDescent="0.25">
      <c r="A2201" s="12"/>
      <c r="B2201" s="11">
        <v>34610</v>
      </c>
    </row>
    <row r="2202" spans="1:2" x14ac:dyDescent="0.25">
      <c r="A2202" s="12"/>
      <c r="B2202" s="11">
        <v>34612</v>
      </c>
    </row>
    <row r="2203" spans="1:2" x14ac:dyDescent="0.25">
      <c r="A2203" s="11">
        <v>30141</v>
      </c>
      <c r="B2203" s="11">
        <v>34613</v>
      </c>
    </row>
    <row r="2204" spans="1:2" x14ac:dyDescent="0.25">
      <c r="A2204" s="11">
        <v>30304</v>
      </c>
      <c r="B2204" s="11">
        <v>34614</v>
      </c>
    </row>
    <row r="2205" spans="1:2" x14ac:dyDescent="0.25">
      <c r="A2205" s="11">
        <v>31348</v>
      </c>
      <c r="B2205" s="11">
        <v>34615</v>
      </c>
    </row>
    <row r="2206" spans="1:2" x14ac:dyDescent="0.25">
      <c r="A2206" s="11">
        <v>30489</v>
      </c>
      <c r="B2206" s="11">
        <v>34616</v>
      </c>
    </row>
    <row r="2207" spans="1:2" x14ac:dyDescent="0.25">
      <c r="A2207" s="12"/>
      <c r="B2207" s="11">
        <v>34620</v>
      </c>
    </row>
    <row r="2208" spans="1:2" x14ac:dyDescent="0.25">
      <c r="A2208" s="11">
        <v>30481</v>
      </c>
      <c r="B2208" s="11">
        <v>34622</v>
      </c>
    </row>
    <row r="2209" spans="1:2" x14ac:dyDescent="0.25">
      <c r="A2209" s="11">
        <v>30721</v>
      </c>
      <c r="B2209" s="11">
        <v>34623</v>
      </c>
    </row>
    <row r="2210" spans="1:2" x14ac:dyDescent="0.25">
      <c r="A2210" s="11">
        <v>32902</v>
      </c>
      <c r="B2210" s="11">
        <v>34624</v>
      </c>
    </row>
    <row r="2211" spans="1:2" x14ac:dyDescent="0.25">
      <c r="A2211" s="11">
        <v>31072</v>
      </c>
      <c r="B2211" s="11">
        <v>34625</v>
      </c>
    </row>
    <row r="2212" spans="1:2" x14ac:dyDescent="0.25">
      <c r="A2212" s="12"/>
      <c r="B2212" s="11">
        <v>34627</v>
      </c>
    </row>
    <row r="2213" spans="1:2" x14ac:dyDescent="0.25">
      <c r="A2213" s="12"/>
      <c r="B2213" s="11">
        <v>34631</v>
      </c>
    </row>
    <row r="2214" spans="1:2" x14ac:dyDescent="0.25">
      <c r="A2214" s="11">
        <v>31074</v>
      </c>
      <c r="B2214" s="11">
        <v>34633</v>
      </c>
    </row>
    <row r="2215" spans="1:2" x14ac:dyDescent="0.25">
      <c r="A2215" s="11">
        <v>31617</v>
      </c>
      <c r="B2215" s="11">
        <v>34634</v>
      </c>
    </row>
    <row r="2216" spans="1:2" x14ac:dyDescent="0.25">
      <c r="A2216" s="11">
        <v>28555</v>
      </c>
      <c r="B2216" s="11">
        <v>34635</v>
      </c>
    </row>
    <row r="2217" spans="1:2" x14ac:dyDescent="0.25">
      <c r="A2217" s="11">
        <v>29584</v>
      </c>
      <c r="B2217" s="11">
        <v>34636</v>
      </c>
    </row>
    <row r="2218" spans="1:2" x14ac:dyDescent="0.25">
      <c r="A2218" s="11">
        <v>28565</v>
      </c>
      <c r="B2218" s="11">
        <v>34637</v>
      </c>
    </row>
    <row r="2219" spans="1:2" x14ac:dyDescent="0.25">
      <c r="A2219" s="11">
        <v>31620</v>
      </c>
      <c r="B2219" s="11">
        <v>34639</v>
      </c>
    </row>
    <row r="2220" spans="1:2" x14ac:dyDescent="0.25">
      <c r="A2220" s="11">
        <v>30798</v>
      </c>
      <c r="B2220" s="11">
        <v>34640</v>
      </c>
    </row>
    <row r="2221" spans="1:2" x14ac:dyDescent="0.25">
      <c r="A2221" s="11">
        <v>32220</v>
      </c>
      <c r="B2221" s="11">
        <v>34641</v>
      </c>
    </row>
    <row r="2222" spans="1:2" x14ac:dyDescent="0.25">
      <c r="A2222" s="11">
        <v>31615</v>
      </c>
      <c r="B2222" s="11">
        <v>34642</v>
      </c>
    </row>
    <row r="2223" spans="1:2" x14ac:dyDescent="0.25">
      <c r="A2223" s="11">
        <v>31613</v>
      </c>
      <c r="B2223" s="11">
        <v>34643</v>
      </c>
    </row>
    <row r="2224" spans="1:2" x14ac:dyDescent="0.25">
      <c r="A2224" s="11">
        <v>32450</v>
      </c>
      <c r="B2224" s="11">
        <v>34645</v>
      </c>
    </row>
    <row r="2225" spans="1:2" x14ac:dyDescent="0.25">
      <c r="A2225" s="11">
        <v>31990</v>
      </c>
      <c r="B2225" s="11">
        <v>34646</v>
      </c>
    </row>
    <row r="2226" spans="1:2" x14ac:dyDescent="0.25">
      <c r="A2226" s="11">
        <v>28366</v>
      </c>
      <c r="B2226" s="11">
        <v>34647</v>
      </c>
    </row>
    <row r="2227" spans="1:2" x14ac:dyDescent="0.25">
      <c r="A2227" s="11">
        <v>30139</v>
      </c>
      <c r="B2227" s="11">
        <v>34648</v>
      </c>
    </row>
    <row r="2228" spans="1:2" x14ac:dyDescent="0.25">
      <c r="A2228" s="11">
        <v>30161</v>
      </c>
      <c r="B2228" s="11">
        <v>34651</v>
      </c>
    </row>
    <row r="2229" spans="1:2" x14ac:dyDescent="0.25">
      <c r="A2229" s="11">
        <v>30316</v>
      </c>
      <c r="B2229" s="11">
        <v>34652</v>
      </c>
    </row>
    <row r="2230" spans="1:2" x14ac:dyDescent="0.25">
      <c r="A2230" s="11">
        <v>30487</v>
      </c>
      <c r="B2230" s="11">
        <v>34655</v>
      </c>
    </row>
    <row r="2231" spans="1:2" x14ac:dyDescent="0.25">
      <c r="A2231" s="11">
        <v>30318</v>
      </c>
      <c r="B2231" s="11">
        <v>34656</v>
      </c>
    </row>
    <row r="2232" spans="1:2" x14ac:dyDescent="0.25">
      <c r="A2232" s="11">
        <v>31361</v>
      </c>
      <c r="B2232" s="11">
        <v>34657</v>
      </c>
    </row>
    <row r="2233" spans="1:2" x14ac:dyDescent="0.25">
      <c r="A2233" s="11">
        <v>31076</v>
      </c>
      <c r="B2233" s="11">
        <v>34658</v>
      </c>
    </row>
    <row r="2234" spans="1:2" x14ac:dyDescent="0.25">
      <c r="A2234" s="11">
        <v>30473</v>
      </c>
      <c r="B2234" s="11">
        <v>34659</v>
      </c>
    </row>
    <row r="2235" spans="1:2" x14ac:dyDescent="0.25">
      <c r="A2235" s="12"/>
      <c r="B2235" s="11">
        <v>34665</v>
      </c>
    </row>
    <row r="2236" spans="1:2" x14ac:dyDescent="0.25">
      <c r="A2236" s="12"/>
      <c r="B2236" s="11">
        <v>34673</v>
      </c>
    </row>
    <row r="2237" spans="1:2" x14ac:dyDescent="0.25">
      <c r="A2237" s="12"/>
      <c r="B2237" s="11">
        <v>34675</v>
      </c>
    </row>
    <row r="2238" spans="1:2" x14ac:dyDescent="0.25">
      <c r="A2238" s="12"/>
      <c r="B2238" s="11">
        <v>34679</v>
      </c>
    </row>
    <row r="2239" spans="1:2" x14ac:dyDescent="0.25">
      <c r="A2239" s="12"/>
      <c r="B2239" s="11">
        <v>34696</v>
      </c>
    </row>
    <row r="2240" spans="1:2" x14ac:dyDescent="0.25">
      <c r="A2240" s="11">
        <v>30300</v>
      </c>
      <c r="B2240" s="11">
        <v>34697</v>
      </c>
    </row>
    <row r="2241" spans="1:2" x14ac:dyDescent="0.25">
      <c r="A2241" s="11">
        <v>30733</v>
      </c>
      <c r="B2241" s="11">
        <v>34698</v>
      </c>
    </row>
    <row r="2242" spans="1:2" x14ac:dyDescent="0.25">
      <c r="A2242" s="11">
        <v>30306</v>
      </c>
      <c r="B2242" s="11">
        <v>34699</v>
      </c>
    </row>
    <row r="2243" spans="1:2" x14ac:dyDescent="0.25">
      <c r="A2243" s="12"/>
      <c r="B2243" s="11">
        <v>34705</v>
      </c>
    </row>
    <row r="2244" spans="1:2" x14ac:dyDescent="0.25">
      <c r="A2244" s="12"/>
      <c r="B2244" s="11">
        <v>34707</v>
      </c>
    </row>
    <row r="2245" spans="1:2" x14ac:dyDescent="0.25">
      <c r="A2245" s="12"/>
      <c r="B2245" s="11">
        <v>34709</v>
      </c>
    </row>
    <row r="2246" spans="1:2" x14ac:dyDescent="0.25">
      <c r="A2246" s="12"/>
      <c r="B2246" s="11">
        <v>34711</v>
      </c>
    </row>
    <row r="2247" spans="1:2" x14ac:dyDescent="0.25">
      <c r="A2247" s="12"/>
      <c r="B2247" s="11">
        <v>34714</v>
      </c>
    </row>
    <row r="2248" spans="1:2" x14ac:dyDescent="0.25">
      <c r="A2248" s="12"/>
      <c r="B2248" s="11">
        <v>34716</v>
      </c>
    </row>
    <row r="2249" spans="1:2" x14ac:dyDescent="0.25">
      <c r="A2249" s="11">
        <v>28586</v>
      </c>
      <c r="B2249" s="11">
        <v>34721</v>
      </c>
    </row>
    <row r="2250" spans="1:2" x14ac:dyDescent="0.25">
      <c r="A2250" s="12"/>
      <c r="B2250" s="11">
        <v>34730</v>
      </c>
    </row>
    <row r="2251" spans="1:2" x14ac:dyDescent="0.25">
      <c r="A2251" s="12"/>
      <c r="B2251" s="11">
        <v>34732</v>
      </c>
    </row>
    <row r="2252" spans="1:2" x14ac:dyDescent="0.25">
      <c r="A2252" s="12"/>
      <c r="B2252" s="11">
        <v>34734</v>
      </c>
    </row>
    <row r="2253" spans="1:2" x14ac:dyDescent="0.25">
      <c r="A2253" s="12"/>
      <c r="B2253" s="11">
        <v>34736</v>
      </c>
    </row>
    <row r="2254" spans="1:2" x14ac:dyDescent="0.25">
      <c r="A2254" s="12"/>
      <c r="B2254" s="11">
        <v>34738</v>
      </c>
    </row>
    <row r="2255" spans="1:2" x14ac:dyDescent="0.25">
      <c r="A2255" s="12"/>
      <c r="B2255" s="11">
        <v>34740</v>
      </c>
    </row>
    <row r="2256" spans="1:2" x14ac:dyDescent="0.25">
      <c r="A2256" s="11">
        <v>32013</v>
      </c>
      <c r="B2256" s="11">
        <v>34741</v>
      </c>
    </row>
    <row r="2257" spans="1:2" x14ac:dyDescent="0.25">
      <c r="A2257" s="12"/>
      <c r="B2257" s="11">
        <v>34743</v>
      </c>
    </row>
    <row r="2258" spans="1:2" x14ac:dyDescent="0.25">
      <c r="A2258" s="12"/>
      <c r="B2258" s="11">
        <v>34745</v>
      </c>
    </row>
    <row r="2259" spans="1:2" x14ac:dyDescent="0.25">
      <c r="A2259" s="12"/>
      <c r="B2259" s="11">
        <v>34747</v>
      </c>
    </row>
    <row r="2260" spans="1:2" x14ac:dyDescent="0.25">
      <c r="A2260" s="12"/>
      <c r="B2260" s="11">
        <v>34749</v>
      </c>
    </row>
    <row r="2261" spans="1:2" x14ac:dyDescent="0.25">
      <c r="A2261" s="12"/>
      <c r="B2261" s="11">
        <v>34751</v>
      </c>
    </row>
    <row r="2262" spans="1:2" x14ac:dyDescent="0.25">
      <c r="A2262" s="11">
        <v>34143</v>
      </c>
      <c r="B2262" s="11">
        <v>34760</v>
      </c>
    </row>
    <row r="2263" spans="1:2" x14ac:dyDescent="0.25">
      <c r="A2263" s="11">
        <v>34139</v>
      </c>
      <c r="B2263" s="11">
        <v>34761</v>
      </c>
    </row>
    <row r="2264" spans="1:2" x14ac:dyDescent="0.25">
      <c r="A2264" s="11">
        <v>33219</v>
      </c>
      <c r="B2264" s="11">
        <v>34762</v>
      </c>
    </row>
    <row r="2265" spans="1:2" x14ac:dyDescent="0.25">
      <c r="A2265" s="11">
        <v>31626</v>
      </c>
      <c r="B2265" s="11">
        <v>34763</v>
      </c>
    </row>
    <row r="2266" spans="1:2" x14ac:dyDescent="0.25">
      <c r="A2266" s="12"/>
      <c r="B2266" s="11">
        <v>34769</v>
      </c>
    </row>
    <row r="2267" spans="1:2" x14ac:dyDescent="0.25">
      <c r="A2267" s="11">
        <v>30147</v>
      </c>
      <c r="B2267" s="11">
        <v>34771</v>
      </c>
    </row>
    <row r="2268" spans="1:2" x14ac:dyDescent="0.25">
      <c r="A2268" s="12"/>
      <c r="B2268" s="11">
        <v>34775</v>
      </c>
    </row>
    <row r="2269" spans="1:2" x14ac:dyDescent="0.25">
      <c r="A2269" s="12"/>
      <c r="B2269" s="11">
        <v>34777</v>
      </c>
    </row>
    <row r="2270" spans="1:2" x14ac:dyDescent="0.25">
      <c r="A2270" s="12"/>
      <c r="B2270" s="11">
        <v>34779</v>
      </c>
    </row>
    <row r="2271" spans="1:2" x14ac:dyDescent="0.25">
      <c r="A2271" s="12"/>
      <c r="B2271" s="11">
        <v>34781</v>
      </c>
    </row>
    <row r="2272" spans="1:2" x14ac:dyDescent="0.25">
      <c r="A2272" s="12"/>
      <c r="B2272" s="11">
        <v>34788</v>
      </c>
    </row>
    <row r="2273" spans="1:2" x14ac:dyDescent="0.25">
      <c r="A2273" s="12"/>
      <c r="B2273" s="11">
        <v>34790</v>
      </c>
    </row>
    <row r="2274" spans="1:2" x14ac:dyDescent="0.25">
      <c r="A2274" s="12"/>
      <c r="B2274" s="11">
        <v>34792</v>
      </c>
    </row>
    <row r="2275" spans="1:2" x14ac:dyDescent="0.25">
      <c r="A2275" s="12"/>
      <c r="B2275" s="11">
        <v>34796</v>
      </c>
    </row>
    <row r="2276" spans="1:2" x14ac:dyDescent="0.25">
      <c r="A2276" s="11">
        <v>34457</v>
      </c>
      <c r="B2276" s="11">
        <v>34805</v>
      </c>
    </row>
    <row r="2277" spans="1:2" x14ac:dyDescent="0.25">
      <c r="A2277" s="11">
        <v>34404</v>
      </c>
      <c r="B2277" s="11">
        <v>34807</v>
      </c>
    </row>
    <row r="2278" spans="1:2" x14ac:dyDescent="0.25">
      <c r="A2278" s="12"/>
      <c r="B2278" s="11">
        <v>34816</v>
      </c>
    </row>
    <row r="2279" spans="1:2" x14ac:dyDescent="0.25">
      <c r="A2279" s="12"/>
      <c r="B2279" s="11">
        <v>34821</v>
      </c>
    </row>
    <row r="2280" spans="1:2" x14ac:dyDescent="0.25">
      <c r="A2280" s="11">
        <v>32610</v>
      </c>
      <c r="B2280" s="11">
        <v>34822</v>
      </c>
    </row>
    <row r="2281" spans="1:2" x14ac:dyDescent="0.25">
      <c r="A2281" s="12"/>
      <c r="B2281" s="11">
        <v>34823</v>
      </c>
    </row>
    <row r="2282" spans="1:2" x14ac:dyDescent="0.25">
      <c r="A2282" s="12"/>
      <c r="B2282" s="11">
        <v>34824</v>
      </c>
    </row>
    <row r="2283" spans="1:2" x14ac:dyDescent="0.25">
      <c r="A2283" s="12"/>
      <c r="B2283" s="11">
        <v>34826</v>
      </c>
    </row>
    <row r="2284" spans="1:2" x14ac:dyDescent="0.25">
      <c r="A2284" s="11">
        <v>34409</v>
      </c>
      <c r="B2284" s="11">
        <v>34832</v>
      </c>
    </row>
    <row r="2285" spans="1:2" x14ac:dyDescent="0.25">
      <c r="A2285" s="11">
        <v>30529</v>
      </c>
      <c r="B2285" s="11">
        <v>34833</v>
      </c>
    </row>
    <row r="2286" spans="1:2" x14ac:dyDescent="0.25">
      <c r="A2286" s="11">
        <v>27475</v>
      </c>
      <c r="B2286" s="11">
        <v>34834</v>
      </c>
    </row>
    <row r="2287" spans="1:2" x14ac:dyDescent="0.25">
      <c r="A2287" s="11">
        <v>27535</v>
      </c>
      <c r="B2287" s="11">
        <v>34837</v>
      </c>
    </row>
    <row r="2288" spans="1:2" x14ac:dyDescent="0.25">
      <c r="A2288" s="12"/>
      <c r="B2288" s="11">
        <v>34850</v>
      </c>
    </row>
    <row r="2289" spans="1:2" x14ac:dyDescent="0.25">
      <c r="A2289" s="11">
        <v>27536</v>
      </c>
      <c r="B2289" s="11">
        <v>34852</v>
      </c>
    </row>
    <row r="2290" spans="1:2" x14ac:dyDescent="0.25">
      <c r="A2290" s="11">
        <v>30524</v>
      </c>
      <c r="B2290" s="11">
        <v>34855</v>
      </c>
    </row>
    <row r="2291" spans="1:2" x14ac:dyDescent="0.25">
      <c r="A2291" s="11">
        <v>30256</v>
      </c>
      <c r="B2291" s="11">
        <v>34856</v>
      </c>
    </row>
    <row r="2292" spans="1:2" x14ac:dyDescent="0.25">
      <c r="A2292" s="11">
        <v>32562</v>
      </c>
      <c r="B2292" s="11">
        <v>34857</v>
      </c>
    </row>
    <row r="2293" spans="1:2" x14ac:dyDescent="0.25">
      <c r="A2293" s="11">
        <v>34480</v>
      </c>
      <c r="B2293" s="11">
        <v>34859</v>
      </c>
    </row>
    <row r="2294" spans="1:2" x14ac:dyDescent="0.25">
      <c r="A2294" s="11">
        <v>30817</v>
      </c>
      <c r="B2294" s="11">
        <v>34861</v>
      </c>
    </row>
    <row r="2295" spans="1:2" x14ac:dyDescent="0.25">
      <c r="A2295" s="11">
        <v>27481</v>
      </c>
      <c r="B2295" s="11">
        <v>34862</v>
      </c>
    </row>
    <row r="2296" spans="1:2" x14ac:dyDescent="0.25">
      <c r="A2296" s="11">
        <v>27485</v>
      </c>
      <c r="B2296" s="11">
        <v>34863</v>
      </c>
    </row>
    <row r="2297" spans="1:2" x14ac:dyDescent="0.25">
      <c r="A2297" s="11">
        <v>31144</v>
      </c>
      <c r="B2297" s="11">
        <v>34864</v>
      </c>
    </row>
    <row r="2298" spans="1:2" x14ac:dyDescent="0.25">
      <c r="A2298" s="11">
        <v>31399</v>
      </c>
      <c r="B2298" s="11">
        <v>34865</v>
      </c>
    </row>
    <row r="2299" spans="1:2" x14ac:dyDescent="0.25">
      <c r="A2299" s="11">
        <v>34170</v>
      </c>
      <c r="B2299" s="11">
        <v>34869</v>
      </c>
    </row>
    <row r="2300" spans="1:2" x14ac:dyDescent="0.25">
      <c r="A2300" s="12"/>
      <c r="B2300" s="11">
        <v>34884</v>
      </c>
    </row>
    <row r="2301" spans="1:2" x14ac:dyDescent="0.25">
      <c r="A2301" s="12"/>
      <c r="B2301" s="11">
        <v>34886</v>
      </c>
    </row>
    <row r="2302" spans="1:2" x14ac:dyDescent="0.25">
      <c r="A2302" s="11">
        <v>27532</v>
      </c>
      <c r="B2302" s="11">
        <v>34887</v>
      </c>
    </row>
    <row r="2303" spans="1:2" x14ac:dyDescent="0.25">
      <c r="A2303" s="11">
        <v>30273</v>
      </c>
      <c r="B2303" s="11">
        <v>34888</v>
      </c>
    </row>
    <row r="2304" spans="1:2" x14ac:dyDescent="0.25">
      <c r="A2304" s="11">
        <v>27537</v>
      </c>
      <c r="B2304" s="11">
        <v>34891</v>
      </c>
    </row>
    <row r="2305" spans="1:2" x14ac:dyDescent="0.25">
      <c r="A2305" s="11">
        <v>27512</v>
      </c>
      <c r="B2305" s="11">
        <v>34892</v>
      </c>
    </row>
    <row r="2306" spans="1:2" x14ac:dyDescent="0.25">
      <c r="A2306" s="11">
        <v>34483</v>
      </c>
      <c r="B2306" s="11">
        <v>34912</v>
      </c>
    </row>
    <row r="2307" spans="1:2" x14ac:dyDescent="0.25">
      <c r="A2307" s="11">
        <v>32614</v>
      </c>
      <c r="B2307" s="11">
        <v>34914</v>
      </c>
    </row>
    <row r="2308" spans="1:2" x14ac:dyDescent="0.25">
      <c r="A2308" s="11">
        <v>32678</v>
      </c>
      <c r="B2308" s="11">
        <v>34924</v>
      </c>
    </row>
    <row r="2309" spans="1:2" x14ac:dyDescent="0.25">
      <c r="A2309" s="11">
        <v>27527</v>
      </c>
      <c r="B2309" s="11">
        <v>34938</v>
      </c>
    </row>
    <row r="2310" spans="1:2" x14ac:dyDescent="0.25">
      <c r="A2310" s="11">
        <v>32252</v>
      </c>
      <c r="B2310" s="11">
        <v>34942</v>
      </c>
    </row>
    <row r="2311" spans="1:2" x14ac:dyDescent="0.25">
      <c r="A2311" s="11">
        <v>34511</v>
      </c>
      <c r="B2311" s="11">
        <v>34943</v>
      </c>
    </row>
    <row r="2312" spans="1:2" x14ac:dyDescent="0.25">
      <c r="A2312" s="11">
        <v>34368</v>
      </c>
      <c r="B2312" s="11">
        <v>34944</v>
      </c>
    </row>
    <row r="2313" spans="1:2" x14ac:dyDescent="0.25">
      <c r="A2313" s="11">
        <v>32679</v>
      </c>
      <c r="B2313" s="11">
        <v>34953</v>
      </c>
    </row>
    <row r="2314" spans="1:2" x14ac:dyDescent="0.25">
      <c r="A2314" s="11">
        <v>32738</v>
      </c>
      <c r="B2314" s="11">
        <v>34960</v>
      </c>
    </row>
    <row r="2315" spans="1:2" x14ac:dyDescent="0.25">
      <c r="A2315" s="11">
        <v>32627</v>
      </c>
      <c r="B2315" s="11">
        <v>34961</v>
      </c>
    </row>
    <row r="2316" spans="1:2" x14ac:dyDescent="0.25">
      <c r="A2316" s="11">
        <v>32668</v>
      </c>
      <c r="B2316" s="11">
        <v>34966</v>
      </c>
    </row>
    <row r="2317" spans="1:2" x14ac:dyDescent="0.25">
      <c r="A2317" s="11">
        <v>32707</v>
      </c>
      <c r="B2317" s="11">
        <v>34974</v>
      </c>
    </row>
    <row r="2318" spans="1:2" x14ac:dyDescent="0.25">
      <c r="A2318" s="11">
        <v>32640</v>
      </c>
      <c r="B2318" s="11">
        <v>34975</v>
      </c>
    </row>
    <row r="2319" spans="1:2" x14ac:dyDescent="0.25">
      <c r="A2319" s="11">
        <v>34492</v>
      </c>
      <c r="B2319" s="11">
        <v>34976</v>
      </c>
    </row>
    <row r="2320" spans="1:2" x14ac:dyDescent="0.25">
      <c r="A2320" s="11">
        <v>32943</v>
      </c>
      <c r="B2320" s="11">
        <v>34977</v>
      </c>
    </row>
    <row r="2321" spans="1:2" x14ac:dyDescent="0.25">
      <c r="A2321" s="11">
        <v>32018</v>
      </c>
      <c r="B2321" s="11">
        <v>34979</v>
      </c>
    </row>
    <row r="2322" spans="1:2" x14ac:dyDescent="0.25">
      <c r="A2322" s="11">
        <v>33836</v>
      </c>
      <c r="B2322" s="11">
        <v>34980</v>
      </c>
    </row>
    <row r="2323" spans="1:2" x14ac:dyDescent="0.25">
      <c r="A2323" s="11">
        <v>34123</v>
      </c>
      <c r="B2323" s="11">
        <v>34981</v>
      </c>
    </row>
    <row r="2324" spans="1:2" x14ac:dyDescent="0.25">
      <c r="A2324" s="11">
        <v>34125</v>
      </c>
      <c r="B2324" s="11">
        <v>34982</v>
      </c>
    </row>
    <row r="2325" spans="1:2" x14ac:dyDescent="0.25">
      <c r="A2325" s="11">
        <v>34117</v>
      </c>
      <c r="B2325" s="11">
        <v>34983</v>
      </c>
    </row>
    <row r="2326" spans="1:2" x14ac:dyDescent="0.25">
      <c r="A2326" s="11">
        <v>34129</v>
      </c>
      <c r="B2326" s="11">
        <v>34992</v>
      </c>
    </row>
    <row r="2327" spans="1:2" x14ac:dyDescent="0.25">
      <c r="A2327" s="11">
        <v>34131</v>
      </c>
      <c r="B2327" s="11">
        <v>34993</v>
      </c>
    </row>
    <row r="2328" spans="1:2" x14ac:dyDescent="0.25">
      <c r="A2328" s="11">
        <v>33842</v>
      </c>
      <c r="B2328" s="11">
        <v>34995</v>
      </c>
    </row>
    <row r="2329" spans="1:2" x14ac:dyDescent="0.25">
      <c r="A2329" s="11">
        <v>32239</v>
      </c>
      <c r="B2329" s="11">
        <v>34996</v>
      </c>
    </row>
    <row r="2330" spans="1:2" x14ac:dyDescent="0.25">
      <c r="A2330" s="11">
        <v>27520</v>
      </c>
      <c r="B2330" s="11">
        <v>34997</v>
      </c>
    </row>
    <row r="2331" spans="1:2" x14ac:dyDescent="0.25">
      <c r="A2331" s="11">
        <v>32055</v>
      </c>
      <c r="B2331" s="11">
        <v>34998</v>
      </c>
    </row>
    <row r="2332" spans="1:2" x14ac:dyDescent="0.25">
      <c r="A2332" s="11">
        <v>32932</v>
      </c>
      <c r="B2332" s="11">
        <v>34999</v>
      </c>
    </row>
    <row r="2333" spans="1:2" x14ac:dyDescent="0.25">
      <c r="A2333" s="11">
        <v>34506</v>
      </c>
      <c r="B2333" s="11">
        <v>35000</v>
      </c>
    </row>
    <row r="2334" spans="1:2" x14ac:dyDescent="0.25">
      <c r="A2334" s="11">
        <v>34186</v>
      </c>
      <c r="B2334" s="11">
        <v>35001</v>
      </c>
    </row>
    <row r="2335" spans="1:2" x14ac:dyDescent="0.25">
      <c r="A2335" s="11">
        <v>27499</v>
      </c>
      <c r="B2335" s="11">
        <v>35003</v>
      </c>
    </row>
    <row r="2336" spans="1:2" x14ac:dyDescent="0.25">
      <c r="A2336" s="11">
        <v>32715</v>
      </c>
      <c r="B2336" s="11">
        <v>35004</v>
      </c>
    </row>
    <row r="2337" spans="1:2" x14ac:dyDescent="0.25">
      <c r="A2337" s="11">
        <v>32050</v>
      </c>
      <c r="B2337" s="11">
        <v>35006</v>
      </c>
    </row>
    <row r="2338" spans="1:2" x14ac:dyDescent="0.25">
      <c r="A2338" s="11">
        <v>32767</v>
      </c>
      <c r="B2338" s="11">
        <v>35007</v>
      </c>
    </row>
    <row r="2339" spans="1:2" x14ac:dyDescent="0.25">
      <c r="A2339" s="12"/>
      <c r="B2339" s="11">
        <v>35008</v>
      </c>
    </row>
    <row r="2340" spans="1:2" x14ac:dyDescent="0.25">
      <c r="A2340" s="11">
        <v>33656</v>
      </c>
      <c r="B2340" s="11">
        <v>35009</v>
      </c>
    </row>
    <row r="2341" spans="1:2" x14ac:dyDescent="0.25">
      <c r="A2341" s="11">
        <v>27540</v>
      </c>
      <c r="B2341" s="11">
        <v>35010</v>
      </c>
    </row>
    <row r="2342" spans="1:2" x14ac:dyDescent="0.25">
      <c r="A2342" s="11">
        <v>33083</v>
      </c>
      <c r="B2342" s="11">
        <v>35011</v>
      </c>
    </row>
    <row r="2343" spans="1:2" x14ac:dyDescent="0.25">
      <c r="A2343" s="11">
        <v>27487</v>
      </c>
      <c r="B2343" s="11">
        <v>35013</v>
      </c>
    </row>
    <row r="2344" spans="1:2" x14ac:dyDescent="0.25">
      <c r="A2344" s="11">
        <v>32755</v>
      </c>
      <c r="B2344" s="11">
        <v>35014</v>
      </c>
    </row>
    <row r="2345" spans="1:2" x14ac:dyDescent="0.25">
      <c r="A2345" s="11">
        <v>32567</v>
      </c>
      <c r="B2345" s="11">
        <v>35015</v>
      </c>
    </row>
    <row r="2346" spans="1:2" x14ac:dyDescent="0.25">
      <c r="A2346" s="11">
        <v>32674</v>
      </c>
      <c r="B2346" s="11">
        <v>35016</v>
      </c>
    </row>
    <row r="2347" spans="1:2" x14ac:dyDescent="0.25">
      <c r="A2347" s="11">
        <v>32675</v>
      </c>
      <c r="B2347" s="11">
        <v>35017</v>
      </c>
    </row>
    <row r="2348" spans="1:2" x14ac:dyDescent="0.25">
      <c r="A2348" s="11">
        <v>32739</v>
      </c>
      <c r="B2348" s="11">
        <v>35021</v>
      </c>
    </row>
    <row r="2349" spans="1:2" x14ac:dyDescent="0.25">
      <c r="A2349" s="11">
        <v>34495</v>
      </c>
      <c r="B2349" s="11">
        <v>35022</v>
      </c>
    </row>
    <row r="2350" spans="1:2" x14ac:dyDescent="0.25">
      <c r="A2350" s="11">
        <v>33779</v>
      </c>
      <c r="B2350" s="11">
        <v>35024</v>
      </c>
    </row>
    <row r="2351" spans="1:2" x14ac:dyDescent="0.25">
      <c r="A2351" s="11">
        <v>33599</v>
      </c>
      <c r="B2351" s="11">
        <v>35025</v>
      </c>
    </row>
    <row r="2352" spans="1:2" x14ac:dyDescent="0.25">
      <c r="A2352" s="11">
        <v>34245</v>
      </c>
      <c r="B2352" s="11">
        <v>35026</v>
      </c>
    </row>
    <row r="2353" spans="1:2" x14ac:dyDescent="0.25">
      <c r="A2353" s="11">
        <v>33389</v>
      </c>
      <c r="B2353" s="11">
        <v>35028</v>
      </c>
    </row>
    <row r="2354" spans="1:2" x14ac:dyDescent="0.25">
      <c r="A2354" s="11">
        <v>33385</v>
      </c>
      <c r="B2354" s="11">
        <v>35029</v>
      </c>
    </row>
    <row r="2355" spans="1:2" x14ac:dyDescent="0.25">
      <c r="A2355" s="11">
        <v>32730</v>
      </c>
      <c r="B2355" s="11">
        <v>35032</v>
      </c>
    </row>
    <row r="2356" spans="1:2" x14ac:dyDescent="0.25">
      <c r="A2356" s="11">
        <v>32702</v>
      </c>
      <c r="B2356" s="11">
        <v>35033</v>
      </c>
    </row>
    <row r="2357" spans="1:2" x14ac:dyDescent="0.25">
      <c r="A2357" s="11">
        <v>32673</v>
      </c>
      <c r="B2357" s="11">
        <v>35035</v>
      </c>
    </row>
    <row r="2358" spans="1:2" x14ac:dyDescent="0.25">
      <c r="A2358" s="11">
        <v>32710</v>
      </c>
      <c r="B2358" s="11">
        <v>35036</v>
      </c>
    </row>
    <row r="2359" spans="1:2" x14ac:dyDescent="0.25">
      <c r="A2359" s="11">
        <v>32637</v>
      </c>
      <c r="B2359" s="11">
        <v>35037</v>
      </c>
    </row>
    <row r="2360" spans="1:2" x14ac:dyDescent="0.25">
      <c r="A2360" s="11">
        <v>27529</v>
      </c>
      <c r="B2360" s="11">
        <v>35038</v>
      </c>
    </row>
    <row r="2361" spans="1:2" x14ac:dyDescent="0.25">
      <c r="A2361" s="11">
        <v>27549</v>
      </c>
      <c r="B2361" s="11">
        <v>35041</v>
      </c>
    </row>
    <row r="2362" spans="1:2" x14ac:dyDescent="0.25">
      <c r="A2362" s="11">
        <v>27513</v>
      </c>
      <c r="B2362" s="11">
        <v>35044</v>
      </c>
    </row>
    <row r="2363" spans="1:2" x14ac:dyDescent="0.25">
      <c r="A2363" s="11">
        <v>34610</v>
      </c>
      <c r="B2363" s="11">
        <v>35045</v>
      </c>
    </row>
    <row r="2364" spans="1:2" x14ac:dyDescent="0.25">
      <c r="A2364" s="11">
        <v>33654</v>
      </c>
      <c r="B2364" s="11">
        <v>35047</v>
      </c>
    </row>
    <row r="2365" spans="1:2" x14ac:dyDescent="0.25">
      <c r="A2365" s="11">
        <v>34606</v>
      </c>
      <c r="B2365" s="11">
        <v>35048</v>
      </c>
    </row>
    <row r="2366" spans="1:2" x14ac:dyDescent="0.25">
      <c r="A2366" s="11">
        <v>32628</v>
      </c>
      <c r="B2366" s="11">
        <v>35049</v>
      </c>
    </row>
    <row r="2367" spans="1:2" x14ac:dyDescent="0.25">
      <c r="A2367" s="11">
        <v>27530</v>
      </c>
      <c r="B2367" s="11">
        <v>35050</v>
      </c>
    </row>
    <row r="2368" spans="1:2" x14ac:dyDescent="0.25">
      <c r="A2368" s="11">
        <v>32611</v>
      </c>
      <c r="B2368" s="11">
        <v>35052</v>
      </c>
    </row>
    <row r="2369" spans="1:2" x14ac:dyDescent="0.25">
      <c r="A2369" s="11">
        <v>28576</v>
      </c>
      <c r="B2369" s="11">
        <v>35053</v>
      </c>
    </row>
    <row r="2370" spans="1:2" x14ac:dyDescent="0.25">
      <c r="A2370" s="11">
        <v>33388</v>
      </c>
      <c r="B2370" s="11">
        <v>35054</v>
      </c>
    </row>
    <row r="2371" spans="1:2" x14ac:dyDescent="0.25">
      <c r="A2371" s="11">
        <v>27548</v>
      </c>
      <c r="B2371" s="11">
        <v>35061</v>
      </c>
    </row>
    <row r="2372" spans="1:2" x14ac:dyDescent="0.25">
      <c r="A2372" s="11">
        <v>33640</v>
      </c>
      <c r="B2372" s="11">
        <v>35062</v>
      </c>
    </row>
    <row r="2373" spans="1:2" x14ac:dyDescent="0.25">
      <c r="A2373" s="11">
        <v>32465</v>
      </c>
      <c r="B2373" s="11">
        <v>35064</v>
      </c>
    </row>
    <row r="2374" spans="1:2" x14ac:dyDescent="0.25">
      <c r="A2374" s="11">
        <v>32603</v>
      </c>
      <c r="B2374" s="11">
        <v>35066</v>
      </c>
    </row>
    <row r="2375" spans="1:2" x14ac:dyDescent="0.25">
      <c r="A2375" s="11">
        <v>27514</v>
      </c>
      <c r="B2375" s="11">
        <v>35067</v>
      </c>
    </row>
    <row r="2376" spans="1:2" x14ac:dyDescent="0.25">
      <c r="A2376" s="11">
        <v>27496</v>
      </c>
      <c r="B2376" s="11">
        <v>35068</v>
      </c>
    </row>
    <row r="2377" spans="1:2" x14ac:dyDescent="0.25">
      <c r="A2377" s="11">
        <v>27503</v>
      </c>
      <c r="B2377" s="11">
        <v>35069</v>
      </c>
    </row>
    <row r="2378" spans="1:2" x14ac:dyDescent="0.25">
      <c r="A2378" s="11">
        <v>27531</v>
      </c>
      <c r="B2378" s="11">
        <v>35070</v>
      </c>
    </row>
    <row r="2379" spans="1:2" x14ac:dyDescent="0.25">
      <c r="A2379" s="11">
        <v>34631</v>
      </c>
      <c r="B2379" s="11">
        <v>35071</v>
      </c>
    </row>
    <row r="2380" spans="1:2" x14ac:dyDescent="0.25">
      <c r="A2380" s="11">
        <v>34499</v>
      </c>
      <c r="B2380" s="11">
        <v>35072</v>
      </c>
    </row>
    <row r="2381" spans="1:2" x14ac:dyDescent="0.25">
      <c r="A2381" s="11">
        <v>34627</v>
      </c>
      <c r="B2381" s="11">
        <v>35073</v>
      </c>
    </row>
    <row r="2382" spans="1:2" x14ac:dyDescent="0.25">
      <c r="A2382" s="11">
        <v>33384</v>
      </c>
      <c r="B2382" s="11">
        <v>35074</v>
      </c>
    </row>
    <row r="2383" spans="1:2" x14ac:dyDescent="0.25">
      <c r="A2383" s="11">
        <v>33387</v>
      </c>
      <c r="B2383" s="11">
        <v>35075</v>
      </c>
    </row>
    <row r="2384" spans="1:2" x14ac:dyDescent="0.25">
      <c r="A2384" s="11">
        <v>33390</v>
      </c>
      <c r="B2384" s="11">
        <v>35076</v>
      </c>
    </row>
    <row r="2385" spans="1:2" x14ac:dyDescent="0.25">
      <c r="A2385" s="11">
        <v>33371</v>
      </c>
      <c r="B2385" s="11">
        <v>35080</v>
      </c>
    </row>
    <row r="2386" spans="1:2" x14ac:dyDescent="0.25">
      <c r="A2386" s="11">
        <v>29547</v>
      </c>
      <c r="B2386" s="11">
        <v>35081</v>
      </c>
    </row>
    <row r="2387" spans="1:2" x14ac:dyDescent="0.25">
      <c r="A2387" s="11">
        <v>32634</v>
      </c>
      <c r="B2387" s="11">
        <v>35082</v>
      </c>
    </row>
    <row r="2388" spans="1:2" x14ac:dyDescent="0.25">
      <c r="A2388" s="11">
        <v>32635</v>
      </c>
      <c r="B2388" s="11">
        <v>35083</v>
      </c>
    </row>
    <row r="2389" spans="1:2" x14ac:dyDescent="0.25">
      <c r="A2389" s="11">
        <v>32641</v>
      </c>
      <c r="B2389" s="11">
        <v>35084</v>
      </c>
    </row>
    <row r="2390" spans="1:2" x14ac:dyDescent="0.25">
      <c r="A2390" s="11">
        <v>31187</v>
      </c>
      <c r="B2390" s="11">
        <v>35085</v>
      </c>
    </row>
    <row r="2391" spans="1:2" x14ac:dyDescent="0.25">
      <c r="A2391" s="11">
        <v>32733</v>
      </c>
      <c r="B2391" s="11">
        <v>35087</v>
      </c>
    </row>
    <row r="2392" spans="1:2" x14ac:dyDescent="0.25">
      <c r="A2392" s="11">
        <v>34342</v>
      </c>
      <c r="B2392" s="11">
        <v>35089</v>
      </c>
    </row>
    <row r="2393" spans="1:2" x14ac:dyDescent="0.25">
      <c r="A2393" s="11">
        <v>32763</v>
      </c>
      <c r="B2393" s="11">
        <v>35090</v>
      </c>
    </row>
    <row r="2394" spans="1:2" x14ac:dyDescent="0.25">
      <c r="A2394" s="11">
        <v>34344</v>
      </c>
      <c r="B2394" s="11">
        <v>35091</v>
      </c>
    </row>
    <row r="2395" spans="1:2" x14ac:dyDescent="0.25">
      <c r="A2395" s="11">
        <v>32709</v>
      </c>
      <c r="B2395" s="11">
        <v>35092</v>
      </c>
    </row>
    <row r="2396" spans="1:2" x14ac:dyDescent="0.25">
      <c r="A2396" s="11">
        <v>32712</v>
      </c>
      <c r="B2396" s="11">
        <v>35093</v>
      </c>
    </row>
    <row r="2397" spans="1:2" x14ac:dyDescent="0.25">
      <c r="A2397" s="11">
        <v>31686</v>
      </c>
      <c r="B2397" s="11">
        <v>35094</v>
      </c>
    </row>
    <row r="2398" spans="1:2" x14ac:dyDescent="0.25">
      <c r="A2398" s="11">
        <v>34358</v>
      </c>
      <c r="B2398" s="11">
        <v>35095</v>
      </c>
    </row>
    <row r="2399" spans="1:2" x14ac:dyDescent="0.25">
      <c r="A2399" s="11">
        <v>32533</v>
      </c>
      <c r="B2399" s="11">
        <v>35096</v>
      </c>
    </row>
    <row r="2400" spans="1:2" x14ac:dyDescent="0.25">
      <c r="A2400" s="11">
        <v>33386</v>
      </c>
      <c r="B2400" s="11">
        <v>35098</v>
      </c>
    </row>
    <row r="2401" spans="1:2" x14ac:dyDescent="0.25">
      <c r="A2401" s="11">
        <v>32731</v>
      </c>
      <c r="B2401" s="11">
        <v>35099</v>
      </c>
    </row>
    <row r="2402" spans="1:2" x14ac:dyDescent="0.25">
      <c r="A2402" s="11">
        <v>32687</v>
      </c>
      <c r="B2402" s="11">
        <v>35125</v>
      </c>
    </row>
    <row r="2403" spans="1:2" x14ac:dyDescent="0.25">
      <c r="A2403" s="11">
        <v>33652</v>
      </c>
      <c r="B2403" s="11">
        <v>35130</v>
      </c>
    </row>
    <row r="2404" spans="1:2" x14ac:dyDescent="0.25">
      <c r="A2404" s="12"/>
      <c r="B2404" s="11">
        <v>35132</v>
      </c>
    </row>
    <row r="2405" spans="1:2" x14ac:dyDescent="0.25">
      <c r="A2405" s="11">
        <v>33491</v>
      </c>
      <c r="B2405" s="11">
        <v>35133</v>
      </c>
    </row>
    <row r="2406" spans="1:2" x14ac:dyDescent="0.25">
      <c r="A2406" s="11">
        <v>33529</v>
      </c>
      <c r="B2406" s="11">
        <v>35134</v>
      </c>
    </row>
    <row r="2407" spans="1:2" x14ac:dyDescent="0.25">
      <c r="A2407" s="11">
        <v>33489</v>
      </c>
      <c r="B2407" s="11">
        <v>35136</v>
      </c>
    </row>
    <row r="2408" spans="1:2" x14ac:dyDescent="0.25">
      <c r="A2408" s="11">
        <v>27486</v>
      </c>
      <c r="B2408" s="11">
        <v>35138</v>
      </c>
    </row>
    <row r="2409" spans="1:2" x14ac:dyDescent="0.25">
      <c r="A2409" s="11">
        <v>27547</v>
      </c>
      <c r="B2409" s="11">
        <v>35139</v>
      </c>
    </row>
    <row r="2410" spans="1:2" x14ac:dyDescent="0.25">
      <c r="A2410" s="11">
        <v>34336</v>
      </c>
      <c r="B2410" s="11">
        <v>35148</v>
      </c>
    </row>
    <row r="2411" spans="1:2" x14ac:dyDescent="0.25">
      <c r="A2411" s="12"/>
      <c r="B2411" s="11">
        <v>35152</v>
      </c>
    </row>
    <row r="2412" spans="1:2" x14ac:dyDescent="0.25">
      <c r="A2412" s="12"/>
      <c r="B2412" s="11">
        <v>35154</v>
      </c>
    </row>
    <row r="2413" spans="1:2" x14ac:dyDescent="0.25">
      <c r="A2413" s="12"/>
      <c r="B2413" s="11">
        <v>35156</v>
      </c>
    </row>
    <row r="2414" spans="1:2" x14ac:dyDescent="0.25">
      <c r="A2414" s="12"/>
      <c r="B2414" s="11">
        <v>35158</v>
      </c>
    </row>
    <row r="2415" spans="1:2" x14ac:dyDescent="0.25">
      <c r="A2415" s="11">
        <v>33541</v>
      </c>
      <c r="B2415" s="11">
        <v>35160</v>
      </c>
    </row>
    <row r="2416" spans="1:2" x14ac:dyDescent="0.25">
      <c r="A2416" s="11">
        <v>32606</v>
      </c>
      <c r="B2416" s="11">
        <v>35162</v>
      </c>
    </row>
    <row r="2417" spans="1:2" x14ac:dyDescent="0.25">
      <c r="A2417" s="11">
        <v>33482</v>
      </c>
      <c r="B2417" s="11">
        <v>35163</v>
      </c>
    </row>
    <row r="2418" spans="1:2" x14ac:dyDescent="0.25">
      <c r="A2418" s="12"/>
      <c r="B2418" s="11">
        <v>35169</v>
      </c>
    </row>
    <row r="2419" spans="1:2" x14ac:dyDescent="0.25">
      <c r="A2419" s="11">
        <v>33513</v>
      </c>
      <c r="B2419" s="11">
        <v>35170</v>
      </c>
    </row>
    <row r="2420" spans="1:2" x14ac:dyDescent="0.25">
      <c r="A2420" s="11">
        <v>24280</v>
      </c>
      <c r="B2420" s="11">
        <v>35172</v>
      </c>
    </row>
    <row r="2421" spans="1:2" x14ac:dyDescent="0.25">
      <c r="A2421" s="12"/>
      <c r="B2421" s="11">
        <v>35174</v>
      </c>
    </row>
    <row r="2422" spans="1:2" x14ac:dyDescent="0.25">
      <c r="A2422" s="11">
        <v>32848</v>
      </c>
      <c r="B2422" s="11">
        <v>35175</v>
      </c>
    </row>
    <row r="2423" spans="1:2" x14ac:dyDescent="0.25">
      <c r="A2423" s="11">
        <v>28669</v>
      </c>
      <c r="B2423" s="11">
        <v>35177</v>
      </c>
    </row>
    <row r="2424" spans="1:2" x14ac:dyDescent="0.25">
      <c r="A2424" s="11">
        <v>34127</v>
      </c>
      <c r="B2424" s="11">
        <v>35178</v>
      </c>
    </row>
    <row r="2425" spans="1:2" x14ac:dyDescent="0.25">
      <c r="A2425" s="12"/>
      <c r="B2425" s="11">
        <v>35208</v>
      </c>
    </row>
    <row r="2426" spans="1:2" x14ac:dyDescent="0.25">
      <c r="A2426" s="12"/>
      <c r="B2426" s="11">
        <v>35212</v>
      </c>
    </row>
    <row r="2427" spans="1:2" x14ac:dyDescent="0.25">
      <c r="A2427" s="12"/>
      <c r="B2427" s="11">
        <v>35215</v>
      </c>
    </row>
    <row r="2428" spans="1:2" x14ac:dyDescent="0.25">
      <c r="A2428" s="12"/>
      <c r="B2428" s="11">
        <v>35217</v>
      </c>
    </row>
    <row r="2429" spans="1:2" x14ac:dyDescent="0.25">
      <c r="A2429" s="12"/>
      <c r="B2429" s="11">
        <v>35219</v>
      </c>
    </row>
    <row r="2430" spans="1:2" x14ac:dyDescent="0.25">
      <c r="A2430" s="12"/>
      <c r="B2430" s="11">
        <v>35221</v>
      </c>
    </row>
    <row r="2431" spans="1:2" x14ac:dyDescent="0.25">
      <c r="A2431" s="11">
        <v>34673</v>
      </c>
      <c r="B2431" s="11">
        <v>35222</v>
      </c>
    </row>
    <row r="2432" spans="1:2" x14ac:dyDescent="0.25">
      <c r="A2432" s="11">
        <v>34679</v>
      </c>
      <c r="B2432" s="11">
        <v>35223</v>
      </c>
    </row>
    <row r="2433" spans="1:2" x14ac:dyDescent="0.25">
      <c r="A2433" s="12"/>
      <c r="B2433" s="11">
        <v>35226</v>
      </c>
    </row>
    <row r="2434" spans="1:2" x14ac:dyDescent="0.25">
      <c r="A2434" s="12"/>
      <c r="B2434" s="11">
        <v>35227</v>
      </c>
    </row>
    <row r="2435" spans="1:2" x14ac:dyDescent="0.25">
      <c r="A2435" s="12"/>
      <c r="B2435" s="11">
        <v>35228</v>
      </c>
    </row>
    <row r="2436" spans="1:2" x14ac:dyDescent="0.25">
      <c r="A2436" s="12"/>
      <c r="B2436" s="11">
        <v>35232</v>
      </c>
    </row>
    <row r="2437" spans="1:2" x14ac:dyDescent="0.25">
      <c r="A2437" s="12"/>
      <c r="B2437" s="11">
        <v>35238</v>
      </c>
    </row>
    <row r="2438" spans="1:2" x14ac:dyDescent="0.25">
      <c r="A2438" s="12"/>
      <c r="B2438" s="11">
        <v>35269</v>
      </c>
    </row>
    <row r="2439" spans="1:2" x14ac:dyDescent="0.25">
      <c r="A2439" s="12"/>
      <c r="B2439" s="11">
        <v>35294</v>
      </c>
    </row>
    <row r="2440" spans="1:2" x14ac:dyDescent="0.25">
      <c r="A2440" s="12"/>
      <c r="B2440" s="11">
        <v>35298</v>
      </c>
    </row>
    <row r="2441" spans="1:2" x14ac:dyDescent="0.25">
      <c r="A2441" s="12"/>
      <c r="B2441" s="11">
        <v>35300</v>
      </c>
    </row>
    <row r="2442" spans="1:2" x14ac:dyDescent="0.25">
      <c r="A2442" s="12"/>
      <c r="B2442" s="11">
        <v>35306</v>
      </c>
    </row>
    <row r="2443" spans="1:2" x14ac:dyDescent="0.25">
      <c r="A2443" s="12"/>
      <c r="B2443" s="11">
        <v>35327</v>
      </c>
    </row>
    <row r="2444" spans="1:2" x14ac:dyDescent="0.25">
      <c r="A2444" s="12"/>
      <c r="B2444" s="11">
        <v>35332</v>
      </c>
    </row>
    <row r="2445" spans="1:2" x14ac:dyDescent="0.25">
      <c r="A2445" s="12"/>
      <c r="B2445" s="11">
        <v>35336</v>
      </c>
    </row>
    <row r="2446" spans="1:2" x14ac:dyDescent="0.25">
      <c r="A2446" s="12"/>
      <c r="B2446" s="11">
        <v>35338</v>
      </c>
    </row>
    <row r="2447" spans="1:2" x14ac:dyDescent="0.25">
      <c r="A2447" s="12"/>
      <c r="B2447" s="11">
        <v>35347</v>
      </c>
    </row>
    <row r="2448" spans="1:2" x14ac:dyDescent="0.25">
      <c r="A2448" s="12"/>
      <c r="B2448" s="11">
        <v>35349</v>
      </c>
    </row>
    <row r="2449" spans="1:2" x14ac:dyDescent="0.25">
      <c r="A2449" s="11">
        <v>34745</v>
      </c>
      <c r="B2449" s="11">
        <v>35350</v>
      </c>
    </row>
    <row r="2450" spans="1:2" x14ac:dyDescent="0.25">
      <c r="A2450" s="12"/>
      <c r="B2450" s="11">
        <v>35358</v>
      </c>
    </row>
    <row r="2451" spans="1:2" x14ac:dyDescent="0.25">
      <c r="A2451" s="11">
        <v>34751</v>
      </c>
      <c r="B2451" s="11">
        <v>35360</v>
      </c>
    </row>
    <row r="2452" spans="1:2" x14ac:dyDescent="0.25">
      <c r="A2452" s="12"/>
      <c r="B2452" s="11">
        <v>35366</v>
      </c>
    </row>
    <row r="2453" spans="1:2" x14ac:dyDescent="0.25">
      <c r="A2453" s="12"/>
      <c r="B2453" s="11">
        <v>35368</v>
      </c>
    </row>
    <row r="2454" spans="1:2" x14ac:dyDescent="0.25">
      <c r="A2454" s="11">
        <v>34612</v>
      </c>
      <c r="B2454" s="11">
        <v>35390</v>
      </c>
    </row>
    <row r="2455" spans="1:2" x14ac:dyDescent="0.25">
      <c r="A2455" s="11">
        <v>34790</v>
      </c>
      <c r="B2455" s="11">
        <v>35391</v>
      </c>
    </row>
    <row r="2456" spans="1:2" x14ac:dyDescent="0.25">
      <c r="A2456" s="12"/>
      <c r="B2456" s="11">
        <v>35394</v>
      </c>
    </row>
    <row r="2457" spans="1:2" x14ac:dyDescent="0.25">
      <c r="A2457" s="11">
        <v>34788</v>
      </c>
      <c r="B2457" s="11">
        <v>35395</v>
      </c>
    </row>
    <row r="2458" spans="1:2" x14ac:dyDescent="0.25">
      <c r="A2458" s="11">
        <v>34796</v>
      </c>
      <c r="B2458" s="11">
        <v>35396</v>
      </c>
    </row>
    <row r="2459" spans="1:2" x14ac:dyDescent="0.25">
      <c r="A2459" s="11">
        <v>34711</v>
      </c>
      <c r="B2459" s="11">
        <v>35397</v>
      </c>
    </row>
    <row r="2460" spans="1:2" x14ac:dyDescent="0.25">
      <c r="A2460" s="11">
        <v>34709</v>
      </c>
      <c r="B2460" s="11">
        <v>35408</v>
      </c>
    </row>
    <row r="2461" spans="1:2" x14ac:dyDescent="0.25">
      <c r="A2461" s="11">
        <v>34716</v>
      </c>
      <c r="B2461" s="11">
        <v>35409</v>
      </c>
    </row>
    <row r="2462" spans="1:2" x14ac:dyDescent="0.25">
      <c r="A2462" s="12"/>
      <c r="B2462" s="11">
        <v>35413</v>
      </c>
    </row>
    <row r="2463" spans="1:2" x14ac:dyDescent="0.25">
      <c r="A2463" s="12"/>
      <c r="B2463" s="11">
        <v>35415</v>
      </c>
    </row>
    <row r="2464" spans="1:2" x14ac:dyDescent="0.25">
      <c r="A2464" s="12"/>
      <c r="B2464" s="11">
        <v>35419</v>
      </c>
    </row>
    <row r="2465" spans="1:2" x14ac:dyDescent="0.25">
      <c r="A2465" s="12"/>
      <c r="B2465" s="11">
        <v>35423</v>
      </c>
    </row>
    <row r="2466" spans="1:2" x14ac:dyDescent="0.25">
      <c r="A2466" s="11">
        <v>34816</v>
      </c>
      <c r="B2466" s="11">
        <v>35424</v>
      </c>
    </row>
    <row r="2467" spans="1:2" x14ac:dyDescent="0.25">
      <c r="A2467" s="12"/>
      <c r="B2467" s="11">
        <v>35426</v>
      </c>
    </row>
    <row r="2468" spans="1:2" x14ac:dyDescent="0.25">
      <c r="A2468" s="11">
        <v>32237</v>
      </c>
      <c r="B2468" s="11">
        <v>35427</v>
      </c>
    </row>
    <row r="2469" spans="1:2" x14ac:dyDescent="0.25">
      <c r="A2469" s="11">
        <v>34743</v>
      </c>
      <c r="B2469" s="11">
        <v>35428</v>
      </c>
    </row>
    <row r="2470" spans="1:2" x14ac:dyDescent="0.25">
      <c r="A2470" s="12"/>
      <c r="B2470" s="11">
        <v>35430</v>
      </c>
    </row>
    <row r="2471" spans="1:2" x14ac:dyDescent="0.25">
      <c r="A2471" s="11">
        <v>34747</v>
      </c>
      <c r="B2471" s="11">
        <v>35433</v>
      </c>
    </row>
    <row r="2472" spans="1:2" x14ac:dyDescent="0.25">
      <c r="A2472" s="11">
        <v>34749</v>
      </c>
      <c r="B2472" s="11">
        <v>35434</v>
      </c>
    </row>
    <row r="2473" spans="1:2" x14ac:dyDescent="0.25">
      <c r="A2473" s="12"/>
      <c r="B2473" s="11">
        <v>35435</v>
      </c>
    </row>
    <row r="2474" spans="1:2" x14ac:dyDescent="0.25">
      <c r="A2474" s="12"/>
      <c r="B2474" s="11">
        <v>35437</v>
      </c>
    </row>
    <row r="2475" spans="1:2" x14ac:dyDescent="0.25">
      <c r="A2475" s="12"/>
      <c r="B2475" s="11">
        <v>35440</v>
      </c>
    </row>
    <row r="2476" spans="1:2" x14ac:dyDescent="0.25">
      <c r="A2476" s="12"/>
      <c r="B2476" s="11">
        <v>35442</v>
      </c>
    </row>
    <row r="2477" spans="1:2" x14ac:dyDescent="0.25">
      <c r="A2477" s="12"/>
      <c r="B2477" s="11">
        <v>35443</v>
      </c>
    </row>
    <row r="2478" spans="1:2" x14ac:dyDescent="0.25">
      <c r="A2478" s="11">
        <v>34769</v>
      </c>
      <c r="B2478" s="11">
        <v>35447</v>
      </c>
    </row>
    <row r="2479" spans="1:2" x14ac:dyDescent="0.25">
      <c r="A2479" s="11">
        <v>34792</v>
      </c>
      <c r="B2479" s="11">
        <v>35448</v>
      </c>
    </row>
    <row r="2480" spans="1:2" x14ac:dyDescent="0.25">
      <c r="A2480" s="12"/>
      <c r="B2480" s="11">
        <v>35464</v>
      </c>
    </row>
    <row r="2481" spans="1:2" x14ac:dyDescent="0.25">
      <c r="A2481" s="12"/>
      <c r="B2481" s="11">
        <v>35472</v>
      </c>
    </row>
    <row r="2482" spans="1:2" x14ac:dyDescent="0.25">
      <c r="A2482" s="12"/>
      <c r="B2482" s="11">
        <v>35474</v>
      </c>
    </row>
    <row r="2483" spans="1:2" x14ac:dyDescent="0.25">
      <c r="A2483" s="12"/>
      <c r="B2483" s="11">
        <v>35476</v>
      </c>
    </row>
    <row r="2484" spans="1:2" x14ac:dyDescent="0.25">
      <c r="A2484" s="12"/>
      <c r="B2484" s="11">
        <v>35478</v>
      </c>
    </row>
    <row r="2485" spans="1:2" x14ac:dyDescent="0.25">
      <c r="A2485" s="12"/>
      <c r="B2485" s="11">
        <v>35482</v>
      </c>
    </row>
    <row r="2486" spans="1:2" x14ac:dyDescent="0.25">
      <c r="A2486" s="12"/>
      <c r="B2486" s="11">
        <v>35486</v>
      </c>
    </row>
    <row r="2487" spans="1:2" x14ac:dyDescent="0.25">
      <c r="A2487" s="12"/>
      <c r="B2487" s="11">
        <v>35488</v>
      </c>
    </row>
    <row r="2488" spans="1:2" x14ac:dyDescent="0.25">
      <c r="A2488" s="12"/>
      <c r="B2488" s="11">
        <v>35490</v>
      </c>
    </row>
    <row r="2489" spans="1:2" x14ac:dyDescent="0.25">
      <c r="A2489" s="12"/>
      <c r="B2489" s="11">
        <v>35492</v>
      </c>
    </row>
    <row r="2490" spans="1:2" x14ac:dyDescent="0.25">
      <c r="A2490" s="12"/>
      <c r="B2490" s="11">
        <v>35494</v>
      </c>
    </row>
    <row r="2491" spans="1:2" x14ac:dyDescent="0.25">
      <c r="A2491" s="12"/>
      <c r="B2491" s="11">
        <v>35496</v>
      </c>
    </row>
    <row r="2492" spans="1:2" x14ac:dyDescent="0.25">
      <c r="A2492" s="12"/>
      <c r="B2492" s="11">
        <v>35498</v>
      </c>
    </row>
    <row r="2493" spans="1:2" x14ac:dyDescent="0.25">
      <c r="A2493" s="12"/>
      <c r="B2493" s="11">
        <v>35500</v>
      </c>
    </row>
    <row r="2494" spans="1:2" x14ac:dyDescent="0.25">
      <c r="A2494" s="12"/>
      <c r="B2494" s="11">
        <v>35504</v>
      </c>
    </row>
    <row r="2495" spans="1:2" x14ac:dyDescent="0.25">
      <c r="A2495" s="12"/>
      <c r="B2495" s="11">
        <v>35506</v>
      </c>
    </row>
    <row r="2496" spans="1:2" x14ac:dyDescent="0.25">
      <c r="A2496" s="12"/>
      <c r="B2496" s="11">
        <v>35508</v>
      </c>
    </row>
    <row r="2497" spans="1:2" x14ac:dyDescent="0.25">
      <c r="A2497" s="12"/>
      <c r="B2497" s="11">
        <v>35510</v>
      </c>
    </row>
    <row r="2498" spans="1:2" x14ac:dyDescent="0.25">
      <c r="A2498" s="12"/>
      <c r="B2498" s="11">
        <v>35512</v>
      </c>
    </row>
    <row r="2499" spans="1:2" x14ac:dyDescent="0.25">
      <c r="A2499" s="12"/>
      <c r="B2499" s="11">
        <v>35515</v>
      </c>
    </row>
    <row r="2500" spans="1:2" x14ac:dyDescent="0.25">
      <c r="A2500" s="12"/>
      <c r="B2500" s="11">
        <v>35520</v>
      </c>
    </row>
    <row r="2501" spans="1:2" x14ac:dyDescent="0.25">
      <c r="A2501" s="12"/>
      <c r="B2501" s="11">
        <v>35522</v>
      </c>
    </row>
    <row r="2502" spans="1:2" x14ac:dyDescent="0.25">
      <c r="A2502" s="12"/>
      <c r="B2502" s="11">
        <v>35524</v>
      </c>
    </row>
    <row r="2503" spans="1:2" x14ac:dyDescent="0.25">
      <c r="A2503" s="11">
        <v>34696</v>
      </c>
      <c r="B2503" s="11">
        <v>35526</v>
      </c>
    </row>
    <row r="2504" spans="1:2" x14ac:dyDescent="0.25">
      <c r="A2504" s="12"/>
      <c r="B2504" s="11">
        <v>35529</v>
      </c>
    </row>
    <row r="2505" spans="1:2" x14ac:dyDescent="0.25">
      <c r="A2505" s="12"/>
      <c r="B2505" s="11">
        <v>35532</v>
      </c>
    </row>
    <row r="2506" spans="1:2" x14ac:dyDescent="0.25">
      <c r="A2506" s="12"/>
      <c r="B2506" s="11">
        <v>35534</v>
      </c>
    </row>
    <row r="2507" spans="1:2" x14ac:dyDescent="0.25">
      <c r="A2507" s="12"/>
      <c r="B2507" s="11">
        <v>35536</v>
      </c>
    </row>
    <row r="2508" spans="1:2" x14ac:dyDescent="0.25">
      <c r="A2508" s="12"/>
      <c r="B2508" s="11">
        <v>35539</v>
      </c>
    </row>
    <row r="2509" spans="1:2" x14ac:dyDescent="0.25">
      <c r="A2509" s="12"/>
      <c r="B2509" s="11">
        <v>35540</v>
      </c>
    </row>
    <row r="2510" spans="1:2" x14ac:dyDescent="0.25">
      <c r="A2510" s="12"/>
      <c r="B2510" s="11">
        <v>35542</v>
      </c>
    </row>
    <row r="2511" spans="1:2" x14ac:dyDescent="0.25">
      <c r="A2511" s="11">
        <v>34781</v>
      </c>
      <c r="B2511" s="11">
        <v>35553</v>
      </c>
    </row>
    <row r="2512" spans="1:2" x14ac:dyDescent="0.25">
      <c r="A2512" s="11">
        <v>34850</v>
      </c>
      <c r="B2512" s="11">
        <v>35554</v>
      </c>
    </row>
    <row r="2513" spans="1:2" x14ac:dyDescent="0.25">
      <c r="A2513" s="12"/>
      <c r="B2513" s="11">
        <v>35594</v>
      </c>
    </row>
    <row r="2514" spans="1:2" x14ac:dyDescent="0.25">
      <c r="A2514" s="12"/>
      <c r="B2514" s="11">
        <v>35624</v>
      </c>
    </row>
    <row r="2515" spans="1:2" x14ac:dyDescent="0.25">
      <c r="A2515" s="12"/>
      <c r="B2515" s="11">
        <v>35626</v>
      </c>
    </row>
    <row r="2516" spans="1:2" x14ac:dyDescent="0.25">
      <c r="A2516" s="11">
        <v>35423</v>
      </c>
      <c r="B2516" s="11">
        <v>35627</v>
      </c>
    </row>
    <row r="2517" spans="1:2" x14ac:dyDescent="0.25">
      <c r="A2517" s="12"/>
      <c r="B2517" s="11">
        <v>35629</v>
      </c>
    </row>
    <row r="2518" spans="1:2" x14ac:dyDescent="0.25">
      <c r="A2518" s="11">
        <v>35294</v>
      </c>
      <c r="B2518" s="11">
        <v>35631</v>
      </c>
    </row>
    <row r="2519" spans="1:2" x14ac:dyDescent="0.25">
      <c r="A2519" s="11">
        <v>35368</v>
      </c>
      <c r="B2519" s="11">
        <v>35632</v>
      </c>
    </row>
    <row r="2520" spans="1:2" x14ac:dyDescent="0.25">
      <c r="A2520" s="11">
        <v>35430</v>
      </c>
      <c r="B2520" s="11">
        <v>35633</v>
      </c>
    </row>
    <row r="2521" spans="1:2" x14ac:dyDescent="0.25">
      <c r="A2521" s="12"/>
      <c r="B2521" s="11">
        <v>35640</v>
      </c>
    </row>
    <row r="2522" spans="1:2" x14ac:dyDescent="0.25">
      <c r="A2522" s="12"/>
      <c r="B2522" s="11">
        <v>35641</v>
      </c>
    </row>
    <row r="2523" spans="1:2" x14ac:dyDescent="0.25">
      <c r="A2523" s="12"/>
      <c r="B2523" s="11">
        <v>35644</v>
      </c>
    </row>
    <row r="2524" spans="1:2" x14ac:dyDescent="0.25">
      <c r="A2524" s="12"/>
      <c r="B2524" s="11">
        <v>35648</v>
      </c>
    </row>
    <row r="2525" spans="1:2" x14ac:dyDescent="0.25">
      <c r="A2525" s="11">
        <v>35366</v>
      </c>
      <c r="B2525" s="11">
        <v>35698</v>
      </c>
    </row>
    <row r="2526" spans="1:2" x14ac:dyDescent="0.25">
      <c r="A2526" s="11">
        <v>33321</v>
      </c>
      <c r="B2526" s="11">
        <v>35701</v>
      </c>
    </row>
    <row r="2527" spans="1:2" x14ac:dyDescent="0.25">
      <c r="A2527" s="11">
        <v>33475</v>
      </c>
      <c r="B2527" s="11">
        <v>35702</v>
      </c>
    </row>
    <row r="2528" spans="1:2" x14ac:dyDescent="0.25">
      <c r="A2528" s="11">
        <v>35358</v>
      </c>
      <c r="B2528" s="11">
        <v>35703</v>
      </c>
    </row>
    <row r="2529" spans="1:2" x14ac:dyDescent="0.25">
      <c r="A2529" s="11">
        <v>24331</v>
      </c>
      <c r="B2529" s="11">
        <v>35704</v>
      </c>
    </row>
    <row r="2530" spans="1:2" x14ac:dyDescent="0.25">
      <c r="A2530" s="11">
        <v>35217</v>
      </c>
      <c r="B2530" s="11">
        <v>35710</v>
      </c>
    </row>
    <row r="2531" spans="1:2" x14ac:dyDescent="0.25">
      <c r="A2531" s="11">
        <v>35215</v>
      </c>
      <c r="B2531" s="11">
        <v>35711</v>
      </c>
    </row>
    <row r="2532" spans="1:2" x14ac:dyDescent="0.25">
      <c r="A2532" s="11">
        <v>35105</v>
      </c>
      <c r="B2532" s="11">
        <v>35724</v>
      </c>
    </row>
    <row r="2533" spans="1:2" x14ac:dyDescent="0.25">
      <c r="A2533" s="12"/>
      <c r="B2533" s="11">
        <v>35730</v>
      </c>
    </row>
    <row r="2534" spans="1:2" x14ac:dyDescent="0.25">
      <c r="A2534" s="12"/>
      <c r="B2534" s="11">
        <v>35734</v>
      </c>
    </row>
    <row r="2535" spans="1:2" x14ac:dyDescent="0.25">
      <c r="A2535" s="12"/>
      <c r="B2535" s="11">
        <v>35737</v>
      </c>
    </row>
    <row r="2536" spans="1:2" x14ac:dyDescent="0.25">
      <c r="A2536" s="12"/>
      <c r="B2536" s="11">
        <v>35739</v>
      </c>
    </row>
    <row r="2537" spans="1:2" x14ac:dyDescent="0.25">
      <c r="A2537" s="12"/>
      <c r="B2537" s="11">
        <v>35740</v>
      </c>
    </row>
    <row r="2538" spans="1:2" x14ac:dyDescent="0.25">
      <c r="A2538" s="12"/>
      <c r="B2538" s="11">
        <v>35744</v>
      </c>
    </row>
    <row r="2539" spans="1:2" x14ac:dyDescent="0.25">
      <c r="A2539" s="12"/>
      <c r="B2539" s="11">
        <v>35747</v>
      </c>
    </row>
    <row r="2540" spans="1:2" x14ac:dyDescent="0.25">
      <c r="A2540" s="12"/>
      <c r="B2540" s="11">
        <v>35748</v>
      </c>
    </row>
    <row r="2541" spans="1:2" x14ac:dyDescent="0.25">
      <c r="A2541" s="12"/>
      <c r="B2541" s="11">
        <v>35751</v>
      </c>
    </row>
    <row r="2542" spans="1:2" x14ac:dyDescent="0.25">
      <c r="A2542" s="12"/>
      <c r="B2542" s="11">
        <v>35753</v>
      </c>
    </row>
    <row r="2543" spans="1:2" x14ac:dyDescent="0.25">
      <c r="A2543" s="12"/>
      <c r="B2543" s="11">
        <v>35755</v>
      </c>
    </row>
    <row r="2544" spans="1:2" x14ac:dyDescent="0.25">
      <c r="A2544" s="12"/>
      <c r="B2544" s="11">
        <v>35759</v>
      </c>
    </row>
    <row r="2545" spans="1:2" x14ac:dyDescent="0.25">
      <c r="A2545" s="12"/>
      <c r="B2545" s="11">
        <v>35761</v>
      </c>
    </row>
    <row r="2546" spans="1:2" x14ac:dyDescent="0.25">
      <c r="A2546" s="12"/>
      <c r="B2546" s="11">
        <v>35768</v>
      </c>
    </row>
    <row r="2547" spans="1:2" x14ac:dyDescent="0.25">
      <c r="A2547" s="12"/>
      <c r="B2547" s="11">
        <v>35771</v>
      </c>
    </row>
    <row r="2548" spans="1:2" x14ac:dyDescent="0.25">
      <c r="A2548" s="12"/>
      <c r="B2548" s="11">
        <v>35785</v>
      </c>
    </row>
    <row r="2549" spans="1:2" x14ac:dyDescent="0.25">
      <c r="A2549" s="12"/>
      <c r="B2549" s="11">
        <v>35786</v>
      </c>
    </row>
    <row r="2550" spans="1:2" x14ac:dyDescent="0.25">
      <c r="A2550" s="12"/>
      <c r="B2550" s="11">
        <v>35787</v>
      </c>
    </row>
    <row r="2551" spans="1:2" x14ac:dyDescent="0.25">
      <c r="A2551" s="12"/>
      <c r="B2551" s="11">
        <v>35788</v>
      </c>
    </row>
    <row r="2552" spans="1:2" x14ac:dyDescent="0.25">
      <c r="A2552" s="12"/>
      <c r="B2552" s="11">
        <v>35796</v>
      </c>
    </row>
    <row r="2553" spans="1:2" x14ac:dyDescent="0.25">
      <c r="A2553" s="12"/>
      <c r="B2553" s="11">
        <v>35805</v>
      </c>
    </row>
    <row r="2554" spans="1:2" x14ac:dyDescent="0.25">
      <c r="A2554" s="12"/>
      <c r="B2554" s="11">
        <v>35807</v>
      </c>
    </row>
    <row r="2555" spans="1:2" x14ac:dyDescent="0.25">
      <c r="A2555" s="12"/>
      <c r="B2555" s="11">
        <v>35808</v>
      </c>
    </row>
    <row r="2556" spans="1:2" x14ac:dyDescent="0.25">
      <c r="A2556" s="12"/>
      <c r="B2556" s="11">
        <v>35810</v>
      </c>
    </row>
    <row r="2557" spans="1:2" x14ac:dyDescent="0.25">
      <c r="A2557" s="12"/>
      <c r="B2557" s="11">
        <v>35812</v>
      </c>
    </row>
    <row r="2558" spans="1:2" x14ac:dyDescent="0.25">
      <c r="A2558" s="12"/>
      <c r="B2558" s="11">
        <v>35827</v>
      </c>
    </row>
    <row r="2559" spans="1:2" x14ac:dyDescent="0.25">
      <c r="A2559" s="12"/>
      <c r="B2559" s="11">
        <v>35829</v>
      </c>
    </row>
    <row r="2560" spans="1:2" x14ac:dyDescent="0.25">
      <c r="A2560" s="12"/>
      <c r="B2560" s="11">
        <v>35831</v>
      </c>
    </row>
    <row r="2561" spans="1:2" x14ac:dyDescent="0.25">
      <c r="A2561" s="12"/>
      <c r="B2561" s="11">
        <v>35833</v>
      </c>
    </row>
    <row r="2562" spans="1:2" x14ac:dyDescent="0.25">
      <c r="A2562" s="12"/>
      <c r="B2562" s="11">
        <v>35835</v>
      </c>
    </row>
    <row r="2563" spans="1:2" x14ac:dyDescent="0.25">
      <c r="A2563" s="12"/>
      <c r="B2563" s="11">
        <v>35837</v>
      </c>
    </row>
    <row r="2564" spans="1:2" x14ac:dyDescent="0.25">
      <c r="A2564" s="12"/>
      <c r="B2564" s="11">
        <v>35839</v>
      </c>
    </row>
    <row r="2565" spans="1:2" x14ac:dyDescent="0.25">
      <c r="A2565" s="12"/>
      <c r="B2565" s="11">
        <v>35841</v>
      </c>
    </row>
    <row r="2566" spans="1:2" x14ac:dyDescent="0.25">
      <c r="A2566" s="12"/>
      <c r="B2566" s="11">
        <v>35843</v>
      </c>
    </row>
    <row r="2567" spans="1:2" x14ac:dyDescent="0.25">
      <c r="A2567" s="12"/>
      <c r="B2567" s="11">
        <v>35846</v>
      </c>
    </row>
    <row r="2568" spans="1:2" x14ac:dyDescent="0.25">
      <c r="A2568" s="12"/>
      <c r="B2568" s="11">
        <v>35848</v>
      </c>
    </row>
    <row r="2569" spans="1:2" x14ac:dyDescent="0.25">
      <c r="A2569" s="12"/>
      <c r="B2569" s="11">
        <v>35850</v>
      </c>
    </row>
    <row r="2570" spans="1:2" x14ac:dyDescent="0.25">
      <c r="A2570" s="12"/>
      <c r="B2570" s="11">
        <v>35863</v>
      </c>
    </row>
    <row r="2571" spans="1:2" x14ac:dyDescent="0.25">
      <c r="A2571" s="12"/>
      <c r="B2571" s="11">
        <v>35864</v>
      </c>
    </row>
    <row r="2572" spans="1:2" x14ac:dyDescent="0.25">
      <c r="A2572" s="12"/>
      <c r="B2572" s="11">
        <v>35866</v>
      </c>
    </row>
    <row r="2573" spans="1:2" x14ac:dyDescent="0.25">
      <c r="A2573" s="11">
        <v>35650</v>
      </c>
      <c r="B2573" s="11">
        <v>35868</v>
      </c>
    </row>
    <row r="2574" spans="1:2" x14ac:dyDescent="0.25">
      <c r="A2574" s="11">
        <v>35629</v>
      </c>
      <c r="B2574" s="11">
        <v>35869</v>
      </c>
    </row>
    <row r="2575" spans="1:2" x14ac:dyDescent="0.25">
      <c r="A2575" s="12"/>
      <c r="B2575" s="11">
        <v>35878</v>
      </c>
    </row>
    <row r="2576" spans="1:2" x14ac:dyDescent="0.25">
      <c r="A2576" s="12"/>
      <c r="B2576" s="11">
        <v>35889</v>
      </c>
    </row>
    <row r="2577" spans="1:2" x14ac:dyDescent="0.25">
      <c r="A2577" s="12"/>
      <c r="B2577" s="11">
        <v>35891</v>
      </c>
    </row>
    <row r="2578" spans="1:2" x14ac:dyDescent="0.25">
      <c r="A2578" s="12"/>
      <c r="B2578" s="11">
        <v>35896</v>
      </c>
    </row>
    <row r="2579" spans="1:2" x14ac:dyDescent="0.25">
      <c r="A2579" s="12"/>
      <c r="B2579" s="11">
        <v>35897</v>
      </c>
    </row>
    <row r="2580" spans="1:2" x14ac:dyDescent="0.25">
      <c r="A2580" s="12"/>
      <c r="B2580" s="11">
        <v>35906</v>
      </c>
    </row>
    <row r="2581" spans="1:2" x14ac:dyDescent="0.25">
      <c r="A2581" s="12"/>
      <c r="B2581" s="11">
        <v>35912</v>
      </c>
    </row>
    <row r="2582" spans="1:2" x14ac:dyDescent="0.25">
      <c r="A2582" s="12"/>
      <c r="B2582" s="11">
        <v>35920</v>
      </c>
    </row>
    <row r="2583" spans="1:2" x14ac:dyDescent="0.25">
      <c r="A2583" s="11">
        <v>35693</v>
      </c>
      <c r="B2583" s="11">
        <v>35922</v>
      </c>
    </row>
    <row r="2584" spans="1:2" x14ac:dyDescent="0.25">
      <c r="A2584" s="12"/>
      <c r="B2584" s="11">
        <v>35931</v>
      </c>
    </row>
    <row r="2585" spans="1:2" x14ac:dyDescent="0.25">
      <c r="A2585" s="12"/>
      <c r="B2585" s="11">
        <v>35933</v>
      </c>
    </row>
    <row r="2586" spans="1:2" x14ac:dyDescent="0.25">
      <c r="A2586" s="12"/>
      <c r="B2586" s="11">
        <v>35935</v>
      </c>
    </row>
    <row r="2587" spans="1:2" x14ac:dyDescent="0.25">
      <c r="A2587" s="11">
        <v>35336</v>
      </c>
      <c r="B2587" s="11">
        <v>35936</v>
      </c>
    </row>
    <row r="2588" spans="1:2" x14ac:dyDescent="0.25">
      <c r="A2588" s="11">
        <v>35338</v>
      </c>
      <c r="B2588" s="11">
        <v>35937</v>
      </c>
    </row>
    <row r="2589" spans="1:2" x14ac:dyDescent="0.25">
      <c r="A2589" s="11">
        <v>35415</v>
      </c>
      <c r="B2589" s="11">
        <v>35938</v>
      </c>
    </row>
    <row r="2590" spans="1:2" x14ac:dyDescent="0.25">
      <c r="A2590" s="11">
        <v>35626</v>
      </c>
      <c r="B2590" s="11">
        <v>35941</v>
      </c>
    </row>
    <row r="2591" spans="1:2" x14ac:dyDescent="0.25">
      <c r="A2591" s="11">
        <v>35624</v>
      </c>
      <c r="B2591" s="11">
        <v>35942</v>
      </c>
    </row>
    <row r="2592" spans="1:2" x14ac:dyDescent="0.25">
      <c r="A2592" s="12"/>
      <c r="B2592" s="11">
        <v>35956</v>
      </c>
    </row>
    <row r="2593" spans="1:2" x14ac:dyDescent="0.25">
      <c r="A2593" s="12"/>
      <c r="B2593" s="11">
        <v>35973</v>
      </c>
    </row>
    <row r="2594" spans="1:2" x14ac:dyDescent="0.25">
      <c r="A2594" s="12"/>
      <c r="B2594" s="11">
        <v>35974</v>
      </c>
    </row>
    <row r="2595" spans="1:2" x14ac:dyDescent="0.25">
      <c r="A2595" s="12"/>
      <c r="B2595" s="11">
        <v>35983</v>
      </c>
    </row>
    <row r="2596" spans="1:2" x14ac:dyDescent="0.25">
      <c r="A2596" s="12"/>
      <c r="B2596" s="11">
        <v>35984</v>
      </c>
    </row>
    <row r="2597" spans="1:2" x14ac:dyDescent="0.25">
      <c r="A2597" s="12"/>
      <c r="B2597" s="11">
        <v>35985</v>
      </c>
    </row>
    <row r="2598" spans="1:2" x14ac:dyDescent="0.25">
      <c r="A2598" s="12"/>
      <c r="B2598" s="11">
        <v>35986</v>
      </c>
    </row>
    <row r="2599" spans="1:2" x14ac:dyDescent="0.25">
      <c r="A2599" s="12"/>
      <c r="B2599" s="11">
        <v>35989</v>
      </c>
    </row>
    <row r="2600" spans="1:2" x14ac:dyDescent="0.25">
      <c r="A2600" s="12"/>
      <c r="B2600" s="11">
        <v>35991</v>
      </c>
    </row>
    <row r="2601" spans="1:2" x14ac:dyDescent="0.25">
      <c r="A2601" s="12"/>
      <c r="B2601" s="11">
        <v>35993</v>
      </c>
    </row>
    <row r="2602" spans="1:2" x14ac:dyDescent="0.25">
      <c r="A2602" s="12"/>
      <c r="B2602" s="11">
        <v>35995</v>
      </c>
    </row>
    <row r="2603" spans="1:2" x14ac:dyDescent="0.25">
      <c r="A2603" s="12"/>
      <c r="B2603" s="11">
        <v>35996</v>
      </c>
    </row>
    <row r="2604" spans="1:2" x14ac:dyDescent="0.25">
      <c r="A2604" s="12"/>
      <c r="B2604" s="11">
        <v>35997</v>
      </c>
    </row>
    <row r="2605" spans="1:2" x14ac:dyDescent="0.25">
      <c r="A2605" s="12"/>
      <c r="B2605" s="11">
        <v>35998</v>
      </c>
    </row>
    <row r="2606" spans="1:2" x14ac:dyDescent="0.25">
      <c r="A2606" s="12"/>
      <c r="B2606" s="11">
        <v>35999</v>
      </c>
    </row>
    <row r="2607" spans="1:2" x14ac:dyDescent="0.25">
      <c r="A2607" s="12"/>
      <c r="B2607" s="11">
        <v>36001</v>
      </c>
    </row>
    <row r="2608" spans="1:2" x14ac:dyDescent="0.25">
      <c r="A2608" s="12"/>
      <c r="B2608" s="11">
        <v>36002</v>
      </c>
    </row>
    <row r="2609" spans="1:2" x14ac:dyDescent="0.25">
      <c r="A2609" s="12"/>
      <c r="B2609" s="11">
        <v>36003</v>
      </c>
    </row>
    <row r="2610" spans="1:2" x14ac:dyDescent="0.25">
      <c r="A2610" s="12"/>
      <c r="B2610" s="11">
        <v>36004</v>
      </c>
    </row>
    <row r="2611" spans="1:2" x14ac:dyDescent="0.25">
      <c r="A2611" s="12"/>
      <c r="B2611" s="11">
        <v>36005</v>
      </c>
    </row>
    <row r="2612" spans="1:2" x14ac:dyDescent="0.25">
      <c r="A2612" s="12"/>
      <c r="B2612" s="11">
        <v>36006</v>
      </c>
    </row>
    <row r="2613" spans="1:2" x14ac:dyDescent="0.25">
      <c r="A2613" s="12"/>
      <c r="B2613" s="11">
        <v>36007</v>
      </c>
    </row>
    <row r="2614" spans="1:2" x14ac:dyDescent="0.25">
      <c r="A2614" s="12"/>
      <c r="B2614" s="11">
        <v>36008</v>
      </c>
    </row>
    <row r="2615" spans="1:2" x14ac:dyDescent="0.25">
      <c r="A2615" s="12"/>
      <c r="B2615" s="11">
        <v>36009</v>
      </c>
    </row>
    <row r="2616" spans="1:2" x14ac:dyDescent="0.25">
      <c r="A2616" s="12"/>
      <c r="B2616" s="11">
        <v>36010</v>
      </c>
    </row>
    <row r="2617" spans="1:2" x14ac:dyDescent="0.25">
      <c r="A2617" s="12"/>
      <c r="B2617" s="11">
        <v>36011</v>
      </c>
    </row>
    <row r="2618" spans="1:2" x14ac:dyDescent="0.25">
      <c r="A2618" s="12"/>
      <c r="B2618" s="11">
        <v>36013</v>
      </c>
    </row>
    <row r="2619" spans="1:2" x14ac:dyDescent="0.25">
      <c r="A2619" s="12"/>
      <c r="B2619" s="11">
        <v>36020</v>
      </c>
    </row>
    <row r="2620" spans="1:2" x14ac:dyDescent="0.25">
      <c r="A2620" s="12"/>
      <c r="B2620" s="11">
        <v>36021</v>
      </c>
    </row>
    <row r="2621" spans="1:2" x14ac:dyDescent="0.25">
      <c r="A2621" s="12"/>
      <c r="B2621" s="11">
        <v>36028</v>
      </c>
    </row>
    <row r="2622" spans="1:2" x14ac:dyDescent="0.25">
      <c r="A2622" s="12"/>
      <c r="B2622" s="11">
        <v>36029</v>
      </c>
    </row>
    <row r="2623" spans="1:2" x14ac:dyDescent="0.25">
      <c r="A2623" s="12"/>
      <c r="B2623" s="11">
        <v>36032</v>
      </c>
    </row>
    <row r="2624" spans="1:2" x14ac:dyDescent="0.25">
      <c r="A2624" s="12"/>
      <c r="B2624" s="11">
        <v>36033</v>
      </c>
    </row>
    <row r="2625" spans="1:2" x14ac:dyDescent="0.25">
      <c r="A2625" s="12"/>
      <c r="B2625" s="11">
        <v>36035</v>
      </c>
    </row>
    <row r="2626" spans="1:2" x14ac:dyDescent="0.25">
      <c r="A2626" s="12"/>
      <c r="B2626" s="11">
        <v>36036</v>
      </c>
    </row>
    <row r="2627" spans="1:2" x14ac:dyDescent="0.25">
      <c r="A2627" s="12"/>
      <c r="B2627" s="11">
        <v>36038</v>
      </c>
    </row>
    <row r="2628" spans="1:2" x14ac:dyDescent="0.25">
      <c r="A2628" s="12"/>
      <c r="B2628" s="11">
        <v>36042</v>
      </c>
    </row>
    <row r="2629" spans="1:2" x14ac:dyDescent="0.25">
      <c r="A2629" s="12"/>
      <c r="B2629" s="11">
        <v>36043</v>
      </c>
    </row>
    <row r="2630" spans="1:2" x14ac:dyDescent="0.25">
      <c r="A2630" s="12"/>
      <c r="B2630" s="11">
        <v>36044</v>
      </c>
    </row>
    <row r="2631" spans="1:2" x14ac:dyDescent="0.25">
      <c r="A2631" s="12"/>
      <c r="B2631" s="11">
        <v>36047</v>
      </c>
    </row>
    <row r="2632" spans="1:2" x14ac:dyDescent="0.25">
      <c r="A2632" s="12"/>
      <c r="B2632" s="11">
        <v>36048</v>
      </c>
    </row>
    <row r="2633" spans="1:2" x14ac:dyDescent="0.25">
      <c r="A2633" s="12"/>
      <c r="B2633" s="11">
        <v>36053</v>
      </c>
    </row>
    <row r="2634" spans="1:2" x14ac:dyDescent="0.25">
      <c r="A2634" s="12"/>
      <c r="B2634" s="11">
        <v>36054</v>
      </c>
    </row>
    <row r="2635" spans="1:2" x14ac:dyDescent="0.25">
      <c r="A2635" s="12"/>
      <c r="B2635" s="11">
        <v>36059</v>
      </c>
    </row>
    <row r="2636" spans="1:2" x14ac:dyDescent="0.25">
      <c r="A2636" s="12"/>
      <c r="B2636" s="11">
        <v>36060</v>
      </c>
    </row>
    <row r="2637" spans="1:2" x14ac:dyDescent="0.25">
      <c r="A2637" s="12"/>
      <c r="B2637" s="11">
        <v>36061</v>
      </c>
    </row>
    <row r="2638" spans="1:2" x14ac:dyDescent="0.25">
      <c r="A2638" s="12"/>
      <c r="B2638" s="11">
        <v>36062</v>
      </c>
    </row>
    <row r="2639" spans="1:2" x14ac:dyDescent="0.25">
      <c r="A2639" s="12"/>
      <c r="B2639" s="11">
        <v>36065</v>
      </c>
    </row>
    <row r="2640" spans="1:2" x14ac:dyDescent="0.25">
      <c r="A2640" s="12"/>
      <c r="B2640" s="11">
        <v>36071</v>
      </c>
    </row>
    <row r="2641" spans="1:2" x14ac:dyDescent="0.25">
      <c r="A2641" s="12"/>
      <c r="B2641" s="11">
        <v>36074</v>
      </c>
    </row>
    <row r="2642" spans="1:2" x14ac:dyDescent="0.25">
      <c r="A2642" s="12"/>
      <c r="B2642" s="11">
        <v>36081</v>
      </c>
    </row>
    <row r="2643" spans="1:2" x14ac:dyDescent="0.25">
      <c r="A2643" s="12"/>
      <c r="B2643" s="11">
        <v>36082</v>
      </c>
    </row>
    <row r="2644" spans="1:2" x14ac:dyDescent="0.25">
      <c r="A2644" s="12"/>
      <c r="B2644" s="11">
        <v>36083</v>
      </c>
    </row>
    <row r="2645" spans="1:2" x14ac:dyDescent="0.25">
      <c r="A2645" s="12"/>
      <c r="B2645" s="11">
        <v>36085</v>
      </c>
    </row>
    <row r="2646" spans="1:2" x14ac:dyDescent="0.25">
      <c r="A2646" s="12"/>
      <c r="B2646" s="11">
        <v>36087</v>
      </c>
    </row>
    <row r="2647" spans="1:2" x14ac:dyDescent="0.25">
      <c r="A2647" s="12"/>
      <c r="B2647" s="11">
        <v>36088</v>
      </c>
    </row>
    <row r="2648" spans="1:2" x14ac:dyDescent="0.25">
      <c r="A2648" s="12"/>
      <c r="B2648" s="11">
        <v>36089</v>
      </c>
    </row>
    <row r="2649" spans="1:2" x14ac:dyDescent="0.25">
      <c r="A2649" s="11">
        <v>33526</v>
      </c>
      <c r="B2649" s="11">
        <v>36092</v>
      </c>
    </row>
    <row r="2650" spans="1:2" x14ac:dyDescent="0.25">
      <c r="A2650" s="11">
        <v>33526</v>
      </c>
      <c r="B2650" s="11">
        <v>36093</v>
      </c>
    </row>
    <row r="2651" spans="1:2" x14ac:dyDescent="0.25">
      <c r="A2651" s="11">
        <v>33526</v>
      </c>
      <c r="B2651" s="11">
        <v>36094</v>
      </c>
    </row>
    <row r="2652" spans="1:2" x14ac:dyDescent="0.25">
      <c r="A2652" s="12"/>
      <c r="B2652" s="11">
        <v>36095</v>
      </c>
    </row>
    <row r="2653" spans="1:2" x14ac:dyDescent="0.25">
      <c r="A2653" s="12"/>
      <c r="B2653" s="11">
        <v>36097</v>
      </c>
    </row>
    <row r="2654" spans="1:2" x14ac:dyDescent="0.25">
      <c r="A2654" s="12"/>
      <c r="B2654" s="11">
        <v>36099</v>
      </c>
    </row>
    <row r="2655" spans="1:2" x14ac:dyDescent="0.25">
      <c r="A2655" s="12"/>
      <c r="B2655" s="11">
        <v>36106</v>
      </c>
    </row>
    <row r="2656" spans="1:2" x14ac:dyDescent="0.25">
      <c r="A2656" s="12"/>
      <c r="B2656" s="11">
        <v>36107</v>
      </c>
    </row>
    <row r="2657" spans="1:2" x14ac:dyDescent="0.25">
      <c r="A2657" s="12"/>
      <c r="B2657" s="11">
        <v>36108</v>
      </c>
    </row>
    <row r="2658" spans="1:2" x14ac:dyDescent="0.25">
      <c r="A2658" s="12"/>
      <c r="B2658" s="11">
        <v>36109</v>
      </c>
    </row>
    <row r="2659" spans="1:2" x14ac:dyDescent="0.25">
      <c r="A2659" s="12"/>
      <c r="B2659" s="11">
        <v>36112</v>
      </c>
    </row>
    <row r="2660" spans="1:2" x14ac:dyDescent="0.25">
      <c r="A2660" s="12"/>
      <c r="B2660" s="11">
        <v>36113</v>
      </c>
    </row>
    <row r="2661" spans="1:2" x14ac:dyDescent="0.25">
      <c r="A2661" s="12"/>
      <c r="B2661" s="11">
        <v>36114</v>
      </c>
    </row>
    <row r="2662" spans="1:2" x14ac:dyDescent="0.25">
      <c r="A2662" s="12"/>
      <c r="B2662" s="11">
        <v>36115</v>
      </c>
    </row>
    <row r="2663" spans="1:2" x14ac:dyDescent="0.25">
      <c r="A2663" s="12"/>
      <c r="B2663" s="11">
        <v>36116</v>
      </c>
    </row>
    <row r="2664" spans="1:2" x14ac:dyDescent="0.25">
      <c r="A2664" s="12"/>
      <c r="B2664" s="11">
        <v>36117</v>
      </c>
    </row>
    <row r="2665" spans="1:2" x14ac:dyDescent="0.25">
      <c r="A2665" s="12"/>
      <c r="B2665" s="11">
        <v>36124</v>
      </c>
    </row>
    <row r="2666" spans="1:2" x14ac:dyDescent="0.25">
      <c r="A2666" s="12"/>
      <c r="B2666" s="11">
        <v>36125</v>
      </c>
    </row>
    <row r="2667" spans="1:2" x14ac:dyDescent="0.25">
      <c r="A2667" s="12"/>
      <c r="B2667" s="11">
        <v>36126</v>
      </c>
    </row>
    <row r="2668" spans="1:2" x14ac:dyDescent="0.25">
      <c r="A2668" s="12"/>
      <c r="B2668" s="11">
        <v>36127</v>
      </c>
    </row>
    <row r="2669" spans="1:2" x14ac:dyDescent="0.25">
      <c r="A2669" s="12"/>
      <c r="B2669" s="11">
        <v>36128</v>
      </c>
    </row>
    <row r="2670" spans="1:2" x14ac:dyDescent="0.25">
      <c r="A2670" s="12"/>
      <c r="B2670" s="11">
        <v>36129</v>
      </c>
    </row>
    <row r="2671" spans="1:2" x14ac:dyDescent="0.25">
      <c r="A2671" s="12"/>
      <c r="B2671" s="11">
        <v>36130</v>
      </c>
    </row>
    <row r="2672" spans="1:2" x14ac:dyDescent="0.25">
      <c r="A2672" s="12"/>
      <c r="B2672" s="11">
        <v>36132</v>
      </c>
    </row>
    <row r="2673" spans="1:2" x14ac:dyDescent="0.25">
      <c r="A2673" s="12"/>
      <c r="B2673" s="11">
        <v>36134</v>
      </c>
    </row>
    <row r="2674" spans="1:2" x14ac:dyDescent="0.25">
      <c r="A2674" s="12"/>
      <c r="B2674" s="11">
        <v>36138</v>
      </c>
    </row>
    <row r="2675" spans="1:2" x14ac:dyDescent="0.25">
      <c r="A2675" s="12"/>
      <c r="B2675" s="11">
        <v>36139</v>
      </c>
    </row>
    <row r="2676" spans="1:2" x14ac:dyDescent="0.25">
      <c r="A2676" s="12"/>
      <c r="B2676" s="11">
        <v>36140</v>
      </c>
    </row>
    <row r="2677" spans="1:2" x14ac:dyDescent="0.25">
      <c r="A2677" s="12"/>
      <c r="B2677" s="11">
        <v>36143</v>
      </c>
    </row>
    <row r="2678" spans="1:2" x14ac:dyDescent="0.25">
      <c r="A2678" s="12"/>
      <c r="B2678" s="11">
        <v>36144</v>
      </c>
    </row>
    <row r="2679" spans="1:2" x14ac:dyDescent="0.25">
      <c r="A2679" s="12"/>
      <c r="B2679" s="11">
        <v>36146</v>
      </c>
    </row>
    <row r="2680" spans="1:2" x14ac:dyDescent="0.25">
      <c r="A2680" s="12"/>
      <c r="B2680" s="11">
        <v>36148</v>
      </c>
    </row>
    <row r="2681" spans="1:2" x14ac:dyDescent="0.25">
      <c r="A2681" s="12"/>
      <c r="B2681" s="11">
        <v>36152</v>
      </c>
    </row>
    <row r="2682" spans="1:2" x14ac:dyDescent="0.25">
      <c r="A2682" s="12"/>
      <c r="B2682" s="11">
        <v>36153</v>
      </c>
    </row>
    <row r="2683" spans="1:2" x14ac:dyDescent="0.25">
      <c r="A2683" s="12"/>
      <c r="B2683" s="11">
        <v>36154</v>
      </c>
    </row>
    <row r="2684" spans="1:2" x14ac:dyDescent="0.25">
      <c r="A2684" s="12"/>
      <c r="B2684" s="11">
        <v>36156</v>
      </c>
    </row>
    <row r="2685" spans="1:2" x14ac:dyDescent="0.25">
      <c r="A2685" s="12"/>
      <c r="B2685" s="11">
        <v>36158</v>
      </c>
    </row>
    <row r="2686" spans="1:2" x14ac:dyDescent="0.25">
      <c r="A2686" s="12"/>
      <c r="B2686" s="11">
        <v>36160</v>
      </c>
    </row>
    <row r="2687" spans="1:2" x14ac:dyDescent="0.25">
      <c r="A2687" s="12"/>
      <c r="B2687" s="11">
        <v>36162</v>
      </c>
    </row>
    <row r="2688" spans="1:2" x14ac:dyDescent="0.25">
      <c r="A2688" s="12"/>
      <c r="B2688" s="11">
        <v>36164</v>
      </c>
    </row>
    <row r="2689" spans="1:2" x14ac:dyDescent="0.25">
      <c r="A2689" s="12"/>
      <c r="B2689" s="11">
        <v>36166</v>
      </c>
    </row>
    <row r="2690" spans="1:2" x14ac:dyDescent="0.25">
      <c r="A2690" s="12"/>
      <c r="B2690" s="11">
        <v>36168</v>
      </c>
    </row>
    <row r="2691" spans="1:2" x14ac:dyDescent="0.25">
      <c r="A2691" s="12"/>
      <c r="B2691" s="11">
        <v>36170</v>
      </c>
    </row>
    <row r="2692" spans="1:2" x14ac:dyDescent="0.25">
      <c r="A2692" s="12"/>
      <c r="B2692" s="11">
        <v>36173</v>
      </c>
    </row>
    <row r="2693" spans="1:2" x14ac:dyDescent="0.25">
      <c r="A2693" s="12"/>
      <c r="B2693" s="11">
        <v>36174</v>
      </c>
    </row>
    <row r="2694" spans="1:2" x14ac:dyDescent="0.25">
      <c r="A2694" s="12"/>
      <c r="B2694" s="11">
        <v>36176</v>
      </c>
    </row>
    <row r="2695" spans="1:2" x14ac:dyDescent="0.25">
      <c r="A2695" s="12"/>
      <c r="B2695" s="11">
        <v>36178</v>
      </c>
    </row>
    <row r="2696" spans="1:2" x14ac:dyDescent="0.25">
      <c r="A2696" s="12"/>
      <c r="B2696" s="11">
        <v>36179</v>
      </c>
    </row>
    <row r="2697" spans="1:2" x14ac:dyDescent="0.25">
      <c r="A2697" s="12"/>
      <c r="B2697" s="11">
        <v>36181</v>
      </c>
    </row>
    <row r="2698" spans="1:2" x14ac:dyDescent="0.25">
      <c r="A2698" s="12"/>
      <c r="B2698" s="11">
        <v>36185</v>
      </c>
    </row>
    <row r="2699" spans="1:2" x14ac:dyDescent="0.25">
      <c r="A2699" s="12"/>
      <c r="B2699" s="11">
        <v>36187</v>
      </c>
    </row>
    <row r="2700" spans="1:2" x14ac:dyDescent="0.25">
      <c r="A2700" s="12"/>
      <c r="B2700" s="11">
        <v>36189</v>
      </c>
    </row>
    <row r="2701" spans="1:2" x14ac:dyDescent="0.25">
      <c r="A2701" s="12"/>
      <c r="B2701" s="11">
        <v>36191</v>
      </c>
    </row>
    <row r="2702" spans="1:2" x14ac:dyDescent="0.25">
      <c r="A2702" s="12"/>
      <c r="B2702" s="11">
        <v>36193</v>
      </c>
    </row>
    <row r="2703" spans="1:2" x14ac:dyDescent="0.25">
      <c r="A2703" s="12"/>
      <c r="B2703" s="11">
        <v>36195</v>
      </c>
    </row>
    <row r="2704" spans="1:2" x14ac:dyDescent="0.25">
      <c r="A2704" s="12"/>
      <c r="B2704" s="11">
        <v>36197</v>
      </c>
    </row>
    <row r="2705" spans="1:2" x14ac:dyDescent="0.25">
      <c r="A2705" s="12"/>
      <c r="B2705" s="11">
        <v>36199</v>
      </c>
    </row>
    <row r="2706" spans="1:2" x14ac:dyDescent="0.25">
      <c r="A2706" s="12"/>
      <c r="B2706" s="11">
        <v>36201</v>
      </c>
    </row>
    <row r="2707" spans="1:2" x14ac:dyDescent="0.25">
      <c r="A2707" s="12"/>
      <c r="B2707" s="11">
        <v>36203</v>
      </c>
    </row>
    <row r="2708" spans="1:2" x14ac:dyDescent="0.25">
      <c r="A2708" s="12"/>
      <c r="B2708" s="11">
        <v>36205</v>
      </c>
    </row>
    <row r="2709" spans="1:2" x14ac:dyDescent="0.25">
      <c r="A2709" s="12"/>
      <c r="B2709" s="11">
        <v>36206</v>
      </c>
    </row>
    <row r="2710" spans="1:2" x14ac:dyDescent="0.25">
      <c r="A2710" s="12"/>
      <c r="B2710" s="11">
        <v>36209</v>
      </c>
    </row>
    <row r="2711" spans="1:2" x14ac:dyDescent="0.25">
      <c r="A2711" s="12"/>
      <c r="B2711" s="11">
        <v>36217</v>
      </c>
    </row>
    <row r="2712" spans="1:2" x14ac:dyDescent="0.25">
      <c r="A2712" s="12"/>
      <c r="B2712" s="11">
        <v>36219</v>
      </c>
    </row>
    <row r="2713" spans="1:2" x14ac:dyDescent="0.25">
      <c r="A2713" s="12"/>
      <c r="B2713" s="11">
        <v>36222</v>
      </c>
    </row>
    <row r="2714" spans="1:2" x14ac:dyDescent="0.25">
      <c r="A2714" s="12"/>
      <c r="B2714" s="11">
        <v>36229</v>
      </c>
    </row>
    <row r="2715" spans="1:2" x14ac:dyDescent="0.25">
      <c r="A2715" s="12"/>
      <c r="B2715" s="11">
        <v>36231</v>
      </c>
    </row>
    <row r="2716" spans="1:2" x14ac:dyDescent="0.25">
      <c r="A2716" s="12"/>
      <c r="B2716" s="11">
        <v>36233</v>
      </c>
    </row>
    <row r="2717" spans="1:2" x14ac:dyDescent="0.25">
      <c r="A2717" s="12"/>
      <c r="B2717" s="11">
        <v>36236</v>
      </c>
    </row>
    <row r="2718" spans="1:2" x14ac:dyDescent="0.25">
      <c r="A2718" s="12"/>
      <c r="B2718" s="11">
        <v>36237</v>
      </c>
    </row>
    <row r="2719" spans="1:2" x14ac:dyDescent="0.25">
      <c r="A2719" s="12"/>
      <c r="B2719" s="11">
        <v>36238</v>
      </c>
    </row>
    <row r="2720" spans="1:2" x14ac:dyDescent="0.25">
      <c r="A2720" s="12"/>
      <c r="B2720" s="11">
        <v>36240</v>
      </c>
    </row>
    <row r="2721" spans="1:2" x14ac:dyDescent="0.25">
      <c r="A2721" s="12"/>
      <c r="B2721" s="11">
        <v>36241</v>
      </c>
    </row>
    <row r="2722" spans="1:2" x14ac:dyDescent="0.25">
      <c r="A2722" s="12"/>
      <c r="B2722" s="11">
        <v>36249</v>
      </c>
    </row>
    <row r="2723" spans="1:2" x14ac:dyDescent="0.25">
      <c r="A2723" s="12"/>
      <c r="B2723" s="11">
        <v>36255</v>
      </c>
    </row>
    <row r="2724" spans="1:2" x14ac:dyDescent="0.25">
      <c r="A2724" s="12"/>
      <c r="B2724" s="11">
        <v>36256</v>
      </c>
    </row>
    <row r="2725" spans="1:2" x14ac:dyDescent="0.25">
      <c r="A2725" s="12"/>
      <c r="B2725" s="11">
        <v>36264</v>
      </c>
    </row>
    <row r="2726" spans="1:2" x14ac:dyDescent="0.25">
      <c r="A2726" s="12"/>
      <c r="B2726" s="11">
        <v>36266</v>
      </c>
    </row>
    <row r="2727" spans="1:2" x14ac:dyDescent="0.25">
      <c r="A2727" s="12"/>
      <c r="B2727" s="11">
        <v>36270</v>
      </c>
    </row>
    <row r="2728" spans="1:2" x14ac:dyDescent="0.25">
      <c r="A2728" s="12"/>
      <c r="B2728" s="11">
        <v>36276</v>
      </c>
    </row>
    <row r="2729" spans="1:2" x14ac:dyDescent="0.25">
      <c r="A2729" s="11">
        <v>33512</v>
      </c>
      <c r="B2729" s="11">
        <v>36279</v>
      </c>
    </row>
    <row r="2730" spans="1:2" x14ac:dyDescent="0.25">
      <c r="A2730" s="11">
        <v>33512</v>
      </c>
      <c r="B2730" s="11">
        <v>36281</v>
      </c>
    </row>
    <row r="2731" spans="1:2" x14ac:dyDescent="0.25">
      <c r="A2731" s="11">
        <v>33512</v>
      </c>
      <c r="B2731" s="11">
        <v>36286</v>
      </c>
    </row>
    <row r="2732" spans="1:2" x14ac:dyDescent="0.25">
      <c r="A2732" s="12"/>
      <c r="B2732" s="11">
        <v>36295</v>
      </c>
    </row>
    <row r="2733" spans="1:2" x14ac:dyDescent="0.25">
      <c r="A2733" s="12"/>
      <c r="B2733" s="11">
        <v>36296</v>
      </c>
    </row>
    <row r="2734" spans="1:2" x14ac:dyDescent="0.25">
      <c r="A2734" s="12"/>
      <c r="B2734" s="11">
        <v>36298</v>
      </c>
    </row>
    <row r="2735" spans="1:2" x14ac:dyDescent="0.25">
      <c r="A2735" s="12"/>
      <c r="B2735" s="11">
        <v>36302</v>
      </c>
    </row>
    <row r="2736" spans="1:2" x14ac:dyDescent="0.25">
      <c r="A2736" s="12"/>
      <c r="B2736" s="11">
        <v>36304</v>
      </c>
    </row>
    <row r="2737" spans="1:2" x14ac:dyDescent="0.25">
      <c r="A2737" s="12"/>
      <c r="B2737" s="11">
        <v>36306</v>
      </c>
    </row>
    <row r="2738" spans="1:2" x14ac:dyDescent="0.25">
      <c r="A2738" s="12"/>
      <c r="B2738" s="11">
        <v>36307</v>
      </c>
    </row>
    <row r="2739" spans="1:2" x14ac:dyDescent="0.25">
      <c r="A2739" s="11">
        <v>34499</v>
      </c>
      <c r="B2739" s="11">
        <v>36309</v>
      </c>
    </row>
    <row r="2740" spans="1:2" x14ac:dyDescent="0.25">
      <c r="A2740" s="11">
        <v>34499</v>
      </c>
      <c r="B2740" s="11">
        <v>36310</v>
      </c>
    </row>
    <row r="2741" spans="1:2" x14ac:dyDescent="0.25">
      <c r="A2741" s="11">
        <v>34499</v>
      </c>
      <c r="B2741" s="11">
        <v>36311</v>
      </c>
    </row>
    <row r="2742" spans="1:2" x14ac:dyDescent="0.25">
      <c r="A2742" s="11">
        <v>34499</v>
      </c>
      <c r="B2742" s="11">
        <v>36312</v>
      </c>
    </row>
    <row r="2743" spans="1:2" x14ac:dyDescent="0.25">
      <c r="A2743" s="11">
        <v>35294</v>
      </c>
      <c r="B2743" s="11">
        <v>36313</v>
      </c>
    </row>
    <row r="2744" spans="1:2" x14ac:dyDescent="0.25">
      <c r="A2744" s="11">
        <v>35294</v>
      </c>
      <c r="B2744" s="11">
        <v>36314</v>
      </c>
    </row>
    <row r="2745" spans="1:2" x14ac:dyDescent="0.25">
      <c r="A2745" s="11">
        <v>35294</v>
      </c>
      <c r="B2745" s="11">
        <v>36316</v>
      </c>
    </row>
    <row r="2746" spans="1:2" x14ac:dyDescent="0.25">
      <c r="A2746" s="12"/>
      <c r="B2746" s="11">
        <v>36317</v>
      </c>
    </row>
    <row r="2747" spans="1:2" x14ac:dyDescent="0.25">
      <c r="A2747" s="12"/>
      <c r="B2747" s="11">
        <v>36319</v>
      </c>
    </row>
    <row r="2748" spans="1:2" x14ac:dyDescent="0.25">
      <c r="A2748" s="11">
        <v>35294</v>
      </c>
      <c r="B2748" s="11">
        <v>36321</v>
      </c>
    </row>
    <row r="2749" spans="1:2" x14ac:dyDescent="0.25">
      <c r="A2749" s="11">
        <v>35430</v>
      </c>
      <c r="B2749" s="11">
        <v>36322</v>
      </c>
    </row>
    <row r="2750" spans="1:2" x14ac:dyDescent="0.25">
      <c r="A2750" s="11">
        <v>35430</v>
      </c>
      <c r="B2750" s="11">
        <v>36323</v>
      </c>
    </row>
    <row r="2751" spans="1:2" x14ac:dyDescent="0.25">
      <c r="A2751" s="11">
        <v>35430</v>
      </c>
      <c r="B2751" s="11">
        <v>36324</v>
      </c>
    </row>
    <row r="2752" spans="1:2" x14ac:dyDescent="0.25">
      <c r="A2752" s="11">
        <v>35430</v>
      </c>
      <c r="B2752" s="11">
        <v>36325</v>
      </c>
    </row>
    <row r="2753" spans="1:2" x14ac:dyDescent="0.25">
      <c r="A2753" s="11">
        <v>35368</v>
      </c>
      <c r="B2753" s="11">
        <v>36326</v>
      </c>
    </row>
    <row r="2754" spans="1:2" x14ac:dyDescent="0.25">
      <c r="A2754" s="11">
        <v>35368</v>
      </c>
      <c r="B2754" s="11">
        <v>36327</v>
      </c>
    </row>
    <row r="2755" spans="1:2" x14ac:dyDescent="0.25">
      <c r="A2755" s="11">
        <v>35368</v>
      </c>
      <c r="B2755" s="11">
        <v>36328</v>
      </c>
    </row>
    <row r="2756" spans="1:2" x14ac:dyDescent="0.25">
      <c r="A2756" s="11">
        <v>35368</v>
      </c>
      <c r="B2756" s="11">
        <v>36329</v>
      </c>
    </row>
    <row r="2757" spans="1:2" x14ac:dyDescent="0.25">
      <c r="A2757" s="12"/>
      <c r="B2757" s="11">
        <v>36330</v>
      </c>
    </row>
    <row r="2758" spans="1:2" x14ac:dyDescent="0.25">
      <c r="A2758" s="12"/>
      <c r="B2758" s="11">
        <v>36332</v>
      </c>
    </row>
    <row r="2759" spans="1:2" x14ac:dyDescent="0.25">
      <c r="A2759" s="12"/>
      <c r="B2759" s="11">
        <v>36334</v>
      </c>
    </row>
    <row r="2760" spans="1:2" x14ac:dyDescent="0.25">
      <c r="A2760" s="12"/>
      <c r="B2760" s="11">
        <v>36336</v>
      </c>
    </row>
    <row r="2761" spans="1:2" x14ac:dyDescent="0.25">
      <c r="A2761" s="12"/>
      <c r="B2761" s="11">
        <v>36338</v>
      </c>
    </row>
    <row r="2762" spans="1:2" x14ac:dyDescent="0.25">
      <c r="A2762" s="11">
        <v>35629</v>
      </c>
      <c r="B2762" s="11">
        <v>36340</v>
      </c>
    </row>
    <row r="2763" spans="1:2" x14ac:dyDescent="0.25">
      <c r="A2763" s="11">
        <v>35650</v>
      </c>
      <c r="B2763" s="11">
        <v>36341</v>
      </c>
    </row>
    <row r="2764" spans="1:2" x14ac:dyDescent="0.25">
      <c r="A2764" s="12"/>
      <c r="B2764" s="11">
        <v>36342</v>
      </c>
    </row>
    <row r="2765" spans="1:2" x14ac:dyDescent="0.25">
      <c r="A2765" s="11">
        <v>35650</v>
      </c>
      <c r="B2765" s="11">
        <v>36343</v>
      </c>
    </row>
    <row r="2766" spans="1:2" x14ac:dyDescent="0.25">
      <c r="A2766" s="11">
        <v>35650</v>
      </c>
      <c r="B2766" s="11">
        <v>36344</v>
      </c>
    </row>
    <row r="2767" spans="1:2" x14ac:dyDescent="0.25">
      <c r="A2767" s="11">
        <v>35650</v>
      </c>
      <c r="B2767" s="11">
        <v>36345</v>
      </c>
    </row>
    <row r="2768" spans="1:2" x14ac:dyDescent="0.25">
      <c r="A2768" s="11">
        <v>35693</v>
      </c>
      <c r="B2768" s="11">
        <v>36346</v>
      </c>
    </row>
    <row r="2769" spans="1:2" x14ac:dyDescent="0.25">
      <c r="A2769" s="11">
        <v>35629</v>
      </c>
      <c r="B2769" s="11">
        <v>36348</v>
      </c>
    </row>
    <row r="2770" spans="1:2" x14ac:dyDescent="0.25">
      <c r="A2770" s="11">
        <v>35629</v>
      </c>
      <c r="B2770" s="11">
        <v>36349</v>
      </c>
    </row>
    <row r="2771" spans="1:2" x14ac:dyDescent="0.25">
      <c r="A2771" s="11">
        <v>35629</v>
      </c>
      <c r="B2771" s="11">
        <v>36350</v>
      </c>
    </row>
    <row r="2772" spans="1:2" x14ac:dyDescent="0.25">
      <c r="A2772" s="11">
        <v>35693</v>
      </c>
      <c r="B2772" s="11">
        <v>36351</v>
      </c>
    </row>
    <row r="2773" spans="1:2" x14ac:dyDescent="0.25">
      <c r="A2773" s="11">
        <v>35693</v>
      </c>
      <c r="B2773" s="11">
        <v>36352</v>
      </c>
    </row>
    <row r="2774" spans="1:2" x14ac:dyDescent="0.25">
      <c r="A2774" s="11">
        <v>35693</v>
      </c>
      <c r="B2774" s="11">
        <v>36353</v>
      </c>
    </row>
    <row r="2775" spans="1:2" x14ac:dyDescent="0.25">
      <c r="A2775" s="12"/>
      <c r="B2775" s="11">
        <v>36355</v>
      </c>
    </row>
    <row r="2776" spans="1:2" x14ac:dyDescent="0.25">
      <c r="A2776" s="12"/>
      <c r="B2776" s="11">
        <v>36356</v>
      </c>
    </row>
    <row r="2777" spans="1:2" x14ac:dyDescent="0.25">
      <c r="A2777" s="12"/>
      <c r="B2777" s="11">
        <v>36357</v>
      </c>
    </row>
    <row r="2778" spans="1:2" x14ac:dyDescent="0.25">
      <c r="A2778" s="12"/>
      <c r="B2778" s="11">
        <v>36359</v>
      </c>
    </row>
    <row r="2779" spans="1:2" x14ac:dyDescent="0.25">
      <c r="A2779" s="12"/>
      <c r="B2779" s="11">
        <v>36361</v>
      </c>
    </row>
    <row r="2780" spans="1:2" x14ac:dyDescent="0.25">
      <c r="A2780" s="12"/>
      <c r="B2780" s="11">
        <v>36363</v>
      </c>
    </row>
    <row r="2781" spans="1:2" x14ac:dyDescent="0.25">
      <c r="A2781" s="12"/>
      <c r="B2781" s="11">
        <v>36365</v>
      </c>
    </row>
    <row r="2782" spans="1:2" x14ac:dyDescent="0.25">
      <c r="A2782" s="12"/>
      <c r="B2782" s="11">
        <v>36367</v>
      </c>
    </row>
    <row r="2783" spans="1:2" x14ac:dyDescent="0.25">
      <c r="A2783" s="12"/>
      <c r="B2783" s="11">
        <v>36369</v>
      </c>
    </row>
    <row r="2784" spans="1:2" x14ac:dyDescent="0.25">
      <c r="A2784" s="12"/>
      <c r="B2784" s="11">
        <v>36371</v>
      </c>
    </row>
    <row r="2785" spans="1:2" x14ac:dyDescent="0.25">
      <c r="A2785" s="12"/>
      <c r="B2785" s="11">
        <v>36373</v>
      </c>
    </row>
    <row r="2786" spans="1:2" x14ac:dyDescent="0.25">
      <c r="A2786" s="12"/>
      <c r="B2786" s="11">
        <v>36377</v>
      </c>
    </row>
    <row r="2787" spans="1:2" x14ac:dyDescent="0.25">
      <c r="A2787" s="12"/>
      <c r="B2787" s="11">
        <v>36379</v>
      </c>
    </row>
    <row r="2788" spans="1:2" x14ac:dyDescent="0.25">
      <c r="A2788" s="12"/>
      <c r="B2788" s="11">
        <v>36383</v>
      </c>
    </row>
    <row r="2789" spans="1:2" x14ac:dyDescent="0.25">
      <c r="A2789" s="12"/>
      <c r="B2789" s="11">
        <v>36385</v>
      </c>
    </row>
    <row r="2790" spans="1:2" x14ac:dyDescent="0.25">
      <c r="A2790" s="11">
        <v>35105</v>
      </c>
      <c r="B2790" s="11">
        <v>36393</v>
      </c>
    </row>
    <row r="2791" spans="1:2" x14ac:dyDescent="0.25">
      <c r="A2791" s="12"/>
      <c r="B2791" s="11">
        <v>36397</v>
      </c>
    </row>
    <row r="2792" spans="1:2" x14ac:dyDescent="0.25">
      <c r="A2792" s="12"/>
      <c r="B2792" s="11">
        <v>36399</v>
      </c>
    </row>
    <row r="2793" spans="1:2" x14ac:dyDescent="0.25">
      <c r="A2793" s="12"/>
      <c r="B2793" s="11">
        <v>36401</v>
      </c>
    </row>
    <row r="2794" spans="1:2" x14ac:dyDescent="0.25">
      <c r="A2794" s="12"/>
      <c r="B2794" s="11">
        <v>36403</v>
      </c>
    </row>
    <row r="2795" spans="1:2" x14ac:dyDescent="0.25">
      <c r="A2795" s="12"/>
      <c r="B2795" s="11">
        <v>36407</v>
      </c>
    </row>
    <row r="2796" spans="1:2" x14ac:dyDescent="0.25">
      <c r="A2796" s="11">
        <v>33532</v>
      </c>
      <c r="B2796" s="11">
        <v>36409</v>
      </c>
    </row>
    <row r="2797" spans="1:2" x14ac:dyDescent="0.25">
      <c r="A2797" s="12"/>
      <c r="B2797" s="11">
        <v>36414</v>
      </c>
    </row>
    <row r="2798" spans="1:2" x14ac:dyDescent="0.25">
      <c r="A2798" s="12"/>
      <c r="B2798" s="11">
        <v>36415</v>
      </c>
    </row>
    <row r="2799" spans="1:2" x14ac:dyDescent="0.25">
      <c r="A2799" s="12"/>
      <c r="B2799" s="11">
        <v>36416</v>
      </c>
    </row>
    <row r="2800" spans="1:2" x14ac:dyDescent="0.25">
      <c r="A2800" s="12"/>
      <c r="B2800" s="11">
        <v>36417</v>
      </c>
    </row>
    <row r="2801" spans="1:2" x14ac:dyDescent="0.25">
      <c r="A2801" s="12"/>
      <c r="B2801" s="11">
        <v>36418</v>
      </c>
    </row>
    <row r="2802" spans="1:2" x14ac:dyDescent="0.25">
      <c r="A2802" s="12"/>
      <c r="B2802" s="11">
        <v>36420</v>
      </c>
    </row>
    <row r="2803" spans="1:2" x14ac:dyDescent="0.25">
      <c r="A2803" s="12"/>
      <c r="B2803" s="11">
        <v>36421</v>
      </c>
    </row>
    <row r="2804" spans="1:2" x14ac:dyDescent="0.25">
      <c r="A2804" s="12"/>
      <c r="B2804" s="11">
        <v>36422</v>
      </c>
    </row>
    <row r="2805" spans="1:2" x14ac:dyDescent="0.25">
      <c r="A2805" s="12"/>
      <c r="B2805" s="11">
        <v>36424</v>
      </c>
    </row>
    <row r="2806" spans="1:2" x14ac:dyDescent="0.25">
      <c r="A2806" s="12"/>
      <c r="B2806" s="11">
        <v>36431</v>
      </c>
    </row>
    <row r="2807" spans="1:2" x14ac:dyDescent="0.25">
      <c r="A2807" s="12"/>
      <c r="B2807" s="11">
        <v>36432</v>
      </c>
    </row>
    <row r="2808" spans="1:2" x14ac:dyDescent="0.25">
      <c r="A2808" s="12"/>
      <c r="B2808" s="11">
        <v>36433</v>
      </c>
    </row>
    <row r="2809" spans="1:2" x14ac:dyDescent="0.25">
      <c r="A2809" s="12"/>
      <c r="B2809" s="11">
        <v>36435</v>
      </c>
    </row>
    <row r="2810" spans="1:2" x14ac:dyDescent="0.25">
      <c r="A2810" s="12"/>
      <c r="B2810" s="11">
        <v>36442</v>
      </c>
    </row>
    <row r="2811" spans="1:2" x14ac:dyDescent="0.25">
      <c r="A2811" s="12"/>
      <c r="B2811" s="11">
        <v>36447</v>
      </c>
    </row>
    <row r="2812" spans="1:2" x14ac:dyDescent="0.25">
      <c r="A2812" s="12"/>
      <c r="B2812" s="11"/>
    </row>
    <row r="2813" spans="1:2" x14ac:dyDescent="0.25">
      <c r="A2813" s="12"/>
      <c r="B2813" s="11"/>
    </row>
    <row r="2814" spans="1:2" x14ac:dyDescent="0.25">
      <c r="A2814" s="12"/>
      <c r="B2814" s="11"/>
    </row>
    <row r="2815" spans="1:2" x14ac:dyDescent="0.25">
      <c r="A2815" s="12"/>
      <c r="B2815" s="11"/>
    </row>
    <row r="2816" spans="1:2" x14ac:dyDescent="0.25">
      <c r="A2816" s="12"/>
      <c r="B2816" s="11"/>
    </row>
    <row r="2817" spans="2:2" x14ac:dyDescent="0.25">
      <c r="B2817" s="11"/>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6" t="s">
        <v>86</v>
      </c>
    </row>
    <row r="2" spans="1:5" x14ac:dyDescent="0.25">
      <c r="A2" s="64">
        <v>32553</v>
      </c>
      <c r="B2" s="65" t="s">
        <v>18818</v>
      </c>
      <c r="C2" s="65" t="s">
        <v>2</v>
      </c>
      <c r="D2" s="78">
        <v>43038.353389236108</v>
      </c>
      <c r="E2" s="78">
        <v>42278</v>
      </c>
    </row>
    <row r="3" spans="1:5" x14ac:dyDescent="0.25">
      <c r="A3" s="64">
        <v>33252</v>
      </c>
      <c r="B3" s="65" t="s">
        <v>18819</v>
      </c>
      <c r="C3" s="65" t="s">
        <v>2</v>
      </c>
      <c r="D3" s="78">
        <v>43000.769710381945</v>
      </c>
      <c r="E3" s="78">
        <v>43009</v>
      </c>
    </row>
    <row r="4" spans="1:5" x14ac:dyDescent="0.25">
      <c r="A4" s="64">
        <v>33256</v>
      </c>
      <c r="B4" s="65" t="s">
        <v>18820</v>
      </c>
      <c r="C4" s="65" t="s">
        <v>2</v>
      </c>
      <c r="D4" s="78">
        <v>42641.591732638888</v>
      </c>
      <c r="E4" s="78">
        <v>42644</v>
      </c>
    </row>
    <row r="5" spans="1:5" x14ac:dyDescent="0.25">
      <c r="A5" s="64">
        <v>33257</v>
      </c>
      <c r="B5" s="65" t="s">
        <v>18821</v>
      </c>
      <c r="C5" s="65" t="s">
        <v>2</v>
      </c>
      <c r="D5" s="78">
        <v>43080.796246331018</v>
      </c>
      <c r="E5" s="78">
        <v>43102</v>
      </c>
    </row>
    <row r="6" spans="1:5" x14ac:dyDescent="0.25">
      <c r="A6" s="64">
        <v>33261</v>
      </c>
      <c r="B6" s="65" t="s">
        <v>18822</v>
      </c>
      <c r="C6" s="65" t="s">
        <v>2</v>
      </c>
      <c r="D6" s="78">
        <v>43105.711330937498</v>
      </c>
      <c r="E6" s="78">
        <v>43101</v>
      </c>
    </row>
    <row r="7" spans="1:5" x14ac:dyDescent="0.25">
      <c r="A7" s="64">
        <v>33263</v>
      </c>
      <c r="B7" s="65" t="s">
        <v>18823</v>
      </c>
      <c r="C7" s="65" t="s">
        <v>2</v>
      </c>
      <c r="D7" s="78">
        <v>42656.606395983799</v>
      </c>
      <c r="E7" s="78">
        <v>42644</v>
      </c>
    </row>
    <row r="8" spans="1:5" x14ac:dyDescent="0.25">
      <c r="A8" s="64">
        <v>33266</v>
      </c>
      <c r="B8" s="65" t="s">
        <v>18824</v>
      </c>
      <c r="C8" s="65" t="s">
        <v>2</v>
      </c>
      <c r="D8" s="78">
        <v>42307.609320219904</v>
      </c>
      <c r="E8" s="78">
        <v>42278</v>
      </c>
    </row>
    <row r="9" spans="1:5" x14ac:dyDescent="0.25">
      <c r="A9" s="64">
        <v>33267</v>
      </c>
      <c r="B9" s="65" t="s">
        <v>18825</v>
      </c>
      <c r="C9" s="65" t="s">
        <v>2</v>
      </c>
      <c r="D9" s="78">
        <v>43000.726327395831</v>
      </c>
      <c r="E9" s="78">
        <v>43009</v>
      </c>
    </row>
    <row r="10" spans="1:5" x14ac:dyDescent="0.25">
      <c r="A10" s="64">
        <v>33268</v>
      </c>
      <c r="B10" s="65" t="s">
        <v>18826</v>
      </c>
      <c r="C10" s="65" t="s">
        <v>2</v>
      </c>
      <c r="D10" s="78">
        <v>43000.72046866898</v>
      </c>
      <c r="E10" s="78">
        <v>43009</v>
      </c>
    </row>
    <row r="11" spans="1:5" x14ac:dyDescent="0.25">
      <c r="A11" s="64">
        <v>33270</v>
      </c>
      <c r="B11" s="65" t="s">
        <v>18827</v>
      </c>
      <c r="C11" s="65" t="s">
        <v>2</v>
      </c>
      <c r="D11" s="78">
        <v>43133.637668437499</v>
      </c>
      <c r="E11" s="78">
        <v>43139</v>
      </c>
    </row>
    <row r="12" spans="1:5" x14ac:dyDescent="0.25">
      <c r="A12" s="64">
        <v>33271</v>
      </c>
      <c r="B12" s="65" t="s">
        <v>18828</v>
      </c>
      <c r="C12" s="65" t="s">
        <v>2</v>
      </c>
      <c r="D12" s="78">
        <v>43000.678300081017</v>
      </c>
      <c r="E12" s="78">
        <v>43009</v>
      </c>
    </row>
    <row r="13" spans="1:5" x14ac:dyDescent="0.25">
      <c r="A13" s="64">
        <v>33272</v>
      </c>
      <c r="B13" s="65" t="s">
        <v>18829</v>
      </c>
      <c r="C13" s="65" t="s">
        <v>2</v>
      </c>
      <c r="D13" s="78">
        <v>41821.610964965279</v>
      </c>
      <c r="E13" s="79"/>
    </row>
    <row r="14" spans="1:5" x14ac:dyDescent="0.25">
      <c r="A14" s="64">
        <v>33273</v>
      </c>
      <c r="B14" s="65" t="s">
        <v>18830</v>
      </c>
      <c r="C14" s="65" t="s">
        <v>2</v>
      </c>
      <c r="D14" s="78">
        <v>43133.641066122684</v>
      </c>
      <c r="E14" s="78">
        <v>43139</v>
      </c>
    </row>
    <row r="15" spans="1:5" x14ac:dyDescent="0.25">
      <c r="A15" s="64">
        <v>33274</v>
      </c>
      <c r="B15" s="65" t="s">
        <v>18831</v>
      </c>
      <c r="C15" s="65" t="s">
        <v>2</v>
      </c>
      <c r="D15" s="78">
        <v>43217.699618634259</v>
      </c>
      <c r="E15" s="78">
        <v>43223</v>
      </c>
    </row>
    <row r="16" spans="1:5" x14ac:dyDescent="0.25">
      <c r="A16" s="64">
        <v>33275</v>
      </c>
      <c r="B16" s="65" t="s">
        <v>18832</v>
      </c>
      <c r="C16" s="65" t="s">
        <v>2</v>
      </c>
      <c r="D16" s="78">
        <v>42403.521086423614</v>
      </c>
      <c r="E16" s="78">
        <v>42278</v>
      </c>
    </row>
    <row r="17" spans="1:5" x14ac:dyDescent="0.25">
      <c r="A17" s="64">
        <v>33278</v>
      </c>
      <c r="B17" s="65" t="s">
        <v>18833</v>
      </c>
      <c r="C17" s="65" t="s">
        <v>2</v>
      </c>
      <c r="D17" s="78">
        <v>41821.610981597223</v>
      </c>
      <c r="E17" s="79"/>
    </row>
    <row r="18" spans="1:5" x14ac:dyDescent="0.25">
      <c r="A18" s="64">
        <v>33279</v>
      </c>
      <c r="B18" s="65" t="s">
        <v>18834</v>
      </c>
      <c r="C18" s="65" t="s">
        <v>2</v>
      </c>
      <c r="D18" s="78">
        <v>42888.595661423613</v>
      </c>
      <c r="E18" s="78">
        <v>42867</v>
      </c>
    </row>
    <row r="19" spans="1:5" x14ac:dyDescent="0.25">
      <c r="A19" s="64">
        <v>33280</v>
      </c>
      <c r="B19" s="65" t="s">
        <v>18835</v>
      </c>
      <c r="C19" s="65" t="s">
        <v>43</v>
      </c>
      <c r="D19" s="78">
        <v>42922.04161990741</v>
      </c>
      <c r="E19" s="78">
        <v>42278</v>
      </c>
    </row>
    <row r="20" spans="1:5" x14ac:dyDescent="0.25">
      <c r="A20" s="64">
        <v>33282</v>
      </c>
      <c r="B20" s="65" t="s">
        <v>18836</v>
      </c>
      <c r="C20" s="65" t="s">
        <v>2</v>
      </c>
      <c r="D20" s="78">
        <v>43080.799872766205</v>
      </c>
      <c r="E20" s="78">
        <v>43102</v>
      </c>
    </row>
    <row r="21" spans="1:5" x14ac:dyDescent="0.25">
      <c r="A21" s="64">
        <v>33283</v>
      </c>
      <c r="B21" s="65" t="s">
        <v>18837</v>
      </c>
      <c r="C21" s="65" t="s">
        <v>2</v>
      </c>
      <c r="D21" s="78">
        <v>43000.729150578707</v>
      </c>
      <c r="E21" s="78">
        <v>43009</v>
      </c>
    </row>
    <row r="22" spans="1:5" x14ac:dyDescent="0.25">
      <c r="A22" s="64">
        <v>33284</v>
      </c>
      <c r="B22" s="65" t="s">
        <v>18838</v>
      </c>
      <c r="C22" s="65" t="s">
        <v>2</v>
      </c>
      <c r="D22" s="78">
        <v>42261.633818483795</v>
      </c>
      <c r="E22" s="78">
        <v>42278</v>
      </c>
    </row>
    <row r="23" spans="1:5" x14ac:dyDescent="0.25">
      <c r="A23" s="64">
        <v>33285</v>
      </c>
      <c r="B23" s="65" t="s">
        <v>18839</v>
      </c>
      <c r="C23" s="65" t="s">
        <v>2</v>
      </c>
      <c r="D23" s="78">
        <v>42261.634465081021</v>
      </c>
      <c r="E23" s="78">
        <v>42278</v>
      </c>
    </row>
    <row r="24" spans="1:5" x14ac:dyDescent="0.25">
      <c r="A24" s="64">
        <v>33296</v>
      </c>
      <c r="B24" s="65" t="s">
        <v>18840</v>
      </c>
      <c r="C24" s="65" t="s">
        <v>2</v>
      </c>
      <c r="D24" s="78">
        <v>43111.680068020833</v>
      </c>
      <c r="E24" s="78">
        <v>43125</v>
      </c>
    </row>
    <row r="25" spans="1:5" x14ac:dyDescent="0.25">
      <c r="A25" s="64">
        <v>33312</v>
      </c>
      <c r="B25" s="65" t="s">
        <v>34</v>
      </c>
      <c r="C25" s="65" t="s">
        <v>2</v>
      </c>
      <c r="D25" s="78">
        <v>43082.526376701389</v>
      </c>
      <c r="E25" s="78">
        <v>43101</v>
      </c>
    </row>
    <row r="26" spans="1:5" x14ac:dyDescent="0.25">
      <c r="A26" s="64">
        <v>33317</v>
      </c>
      <c r="B26" s="65" t="s">
        <v>18841</v>
      </c>
      <c r="C26" s="65" t="s">
        <v>2</v>
      </c>
      <c r="D26" s="78">
        <v>42817.611580208337</v>
      </c>
      <c r="E26" s="78">
        <v>42736</v>
      </c>
    </row>
    <row r="27" spans="1:5" x14ac:dyDescent="0.25">
      <c r="A27" s="64">
        <v>33318</v>
      </c>
      <c r="B27" s="65" t="s">
        <v>36</v>
      </c>
      <c r="C27" s="65" t="s">
        <v>2</v>
      </c>
      <c r="D27" s="78">
        <v>42978.557317326391</v>
      </c>
      <c r="E27" s="78">
        <v>43024</v>
      </c>
    </row>
    <row r="28" spans="1:5" x14ac:dyDescent="0.25">
      <c r="A28" s="64">
        <v>33369</v>
      </c>
      <c r="B28" s="65" t="s">
        <v>18842</v>
      </c>
      <c r="C28" s="65" t="s">
        <v>2</v>
      </c>
      <c r="D28" s="78">
        <v>43210.471033877315</v>
      </c>
      <c r="E28" s="78">
        <v>43191</v>
      </c>
    </row>
    <row r="29" spans="1:5" x14ac:dyDescent="0.25">
      <c r="A29" s="64">
        <v>33370</v>
      </c>
      <c r="B29" s="65" t="s">
        <v>16</v>
      </c>
      <c r="C29" s="65" t="s">
        <v>2</v>
      </c>
      <c r="D29" s="78">
        <v>43026.461169675924</v>
      </c>
      <c r="E29" s="78">
        <v>43009</v>
      </c>
    </row>
    <row r="30" spans="1:5" x14ac:dyDescent="0.25">
      <c r="A30" s="64">
        <v>33377</v>
      </c>
      <c r="B30" s="65" t="s">
        <v>65</v>
      </c>
      <c r="C30" s="65" t="s">
        <v>43</v>
      </c>
      <c r="D30" s="78">
        <v>42865.614513622684</v>
      </c>
      <c r="E30" s="78">
        <v>42644</v>
      </c>
    </row>
    <row r="31" spans="1:5" x14ac:dyDescent="0.25">
      <c r="A31" s="64">
        <v>33379</v>
      </c>
      <c r="B31" s="65" t="s">
        <v>18843</v>
      </c>
      <c r="C31" s="65" t="s">
        <v>43</v>
      </c>
      <c r="D31" s="78">
        <v>42958.463194363423</v>
      </c>
      <c r="E31" s="79"/>
    </row>
    <row r="32" spans="1:5" x14ac:dyDescent="0.25">
      <c r="A32" s="64">
        <v>33380</v>
      </c>
      <c r="B32" s="65" t="s">
        <v>18844</v>
      </c>
      <c r="C32" s="65" t="s">
        <v>2</v>
      </c>
      <c r="D32" s="78">
        <v>43078.937197106483</v>
      </c>
      <c r="E32" s="78">
        <v>43032</v>
      </c>
    </row>
    <row r="33" spans="1:5" x14ac:dyDescent="0.25">
      <c r="A33" s="64">
        <v>33381</v>
      </c>
      <c r="B33" s="65" t="s">
        <v>18845</v>
      </c>
      <c r="C33" s="65" t="s">
        <v>43</v>
      </c>
      <c r="D33" s="78">
        <v>42958.465045370373</v>
      </c>
      <c r="E33" s="78">
        <v>42644</v>
      </c>
    </row>
    <row r="34" spans="1:5" x14ac:dyDescent="0.25">
      <c r="A34" s="64">
        <v>33382</v>
      </c>
      <c r="B34" s="65" t="s">
        <v>18846</v>
      </c>
      <c r="C34" s="65" t="s">
        <v>2</v>
      </c>
      <c r="D34" s="78">
        <v>43105.752693553244</v>
      </c>
      <c r="E34" s="78">
        <v>43101</v>
      </c>
    </row>
    <row r="35" spans="1:5" x14ac:dyDescent="0.25">
      <c r="A35" s="64">
        <v>33383</v>
      </c>
      <c r="B35" s="65" t="s">
        <v>18847</v>
      </c>
      <c r="C35" s="65" t="s">
        <v>2</v>
      </c>
      <c r="D35" s="78">
        <v>41821.620504166669</v>
      </c>
      <c r="E35" s="79"/>
    </row>
    <row r="36" spans="1:5" x14ac:dyDescent="0.25">
      <c r="A36" s="64">
        <v>33392</v>
      </c>
      <c r="B36" s="65" t="s">
        <v>37</v>
      </c>
      <c r="C36" s="65" t="s">
        <v>2</v>
      </c>
      <c r="D36" s="78">
        <v>43196.322339814818</v>
      </c>
      <c r="E36" s="78">
        <v>43191</v>
      </c>
    </row>
    <row r="37" spans="1:5" x14ac:dyDescent="0.25">
      <c r="A37" s="64">
        <v>33393</v>
      </c>
      <c r="B37" s="65" t="s">
        <v>18848</v>
      </c>
      <c r="C37" s="65" t="s">
        <v>2</v>
      </c>
      <c r="D37" s="78">
        <v>41731.441333530092</v>
      </c>
      <c r="E37" s="79"/>
    </row>
    <row r="38" spans="1:5" x14ac:dyDescent="0.25">
      <c r="A38" s="64">
        <v>33394</v>
      </c>
      <c r="B38" s="65" t="s">
        <v>18849</v>
      </c>
      <c r="C38" s="65" t="s">
        <v>2</v>
      </c>
      <c r="D38" s="78">
        <v>43061.363503356479</v>
      </c>
      <c r="E38" s="78">
        <v>43070</v>
      </c>
    </row>
    <row r="39" spans="1:5" x14ac:dyDescent="0.25">
      <c r="A39" s="64">
        <v>33396</v>
      </c>
      <c r="B39" s="65" t="s">
        <v>18850</v>
      </c>
      <c r="C39" s="65" t="s">
        <v>2</v>
      </c>
      <c r="D39" s="78">
        <v>42264.813603668983</v>
      </c>
      <c r="E39" s="78">
        <v>42278</v>
      </c>
    </row>
    <row r="40" spans="1:5" x14ac:dyDescent="0.25">
      <c r="A40" s="64">
        <v>33398</v>
      </c>
      <c r="B40" s="65" t="s">
        <v>18851</v>
      </c>
      <c r="C40" s="65" t="s">
        <v>2</v>
      </c>
      <c r="D40" s="78">
        <v>42082.743227858795</v>
      </c>
      <c r="E40" s="78">
        <v>42278</v>
      </c>
    </row>
    <row r="41" spans="1:5" x14ac:dyDescent="0.25">
      <c r="A41" s="64">
        <v>33399</v>
      </c>
      <c r="B41" s="65" t="s">
        <v>18852</v>
      </c>
      <c r="C41" s="65" t="s">
        <v>2</v>
      </c>
      <c r="D41" s="78">
        <v>42264.819809953704</v>
      </c>
      <c r="E41" s="78">
        <v>42278</v>
      </c>
    </row>
    <row r="42" spans="1:5" x14ac:dyDescent="0.25">
      <c r="A42" s="64">
        <v>33405</v>
      </c>
      <c r="B42" s="65" t="s">
        <v>18853</v>
      </c>
      <c r="C42" s="65" t="s">
        <v>2</v>
      </c>
      <c r="D42" s="78">
        <v>43166.628437847219</v>
      </c>
      <c r="E42" s="78">
        <v>43174</v>
      </c>
    </row>
    <row r="43" spans="1:5" x14ac:dyDescent="0.25">
      <c r="A43" s="64">
        <v>33406</v>
      </c>
      <c r="B43" s="65" t="s">
        <v>63</v>
      </c>
      <c r="C43" s="65" t="s">
        <v>2</v>
      </c>
      <c r="D43" s="78">
        <v>42656.653332407404</v>
      </c>
      <c r="E43" s="78">
        <v>42644</v>
      </c>
    </row>
    <row r="44" spans="1:5" x14ac:dyDescent="0.25">
      <c r="A44" s="64">
        <v>33407</v>
      </c>
      <c r="B44" s="65" t="s">
        <v>18854</v>
      </c>
      <c r="C44" s="65" t="s">
        <v>43</v>
      </c>
      <c r="D44" s="78">
        <v>42940.041741354165</v>
      </c>
      <c r="E44" s="78">
        <v>42887</v>
      </c>
    </row>
    <row r="45" spans="1:5" x14ac:dyDescent="0.25">
      <c r="A45" s="64">
        <v>33410</v>
      </c>
      <c r="B45" s="65" t="s">
        <v>18855</v>
      </c>
      <c r="C45" s="65" t="s">
        <v>2</v>
      </c>
      <c r="D45" s="78">
        <v>43133.67186574074</v>
      </c>
      <c r="E45" s="78">
        <v>43139</v>
      </c>
    </row>
    <row r="46" spans="1:5" x14ac:dyDescent="0.25">
      <c r="A46" s="64">
        <v>33411</v>
      </c>
      <c r="B46" s="65" t="s">
        <v>18856</v>
      </c>
      <c r="C46" s="65" t="s">
        <v>2</v>
      </c>
      <c r="D46" s="78">
        <v>43166.630325659724</v>
      </c>
      <c r="E46" s="78">
        <v>43174</v>
      </c>
    </row>
    <row r="47" spans="1:5" x14ac:dyDescent="0.25">
      <c r="A47" s="64">
        <v>33412</v>
      </c>
      <c r="B47" s="65" t="s">
        <v>18857</v>
      </c>
      <c r="C47" s="65" t="s">
        <v>2</v>
      </c>
      <c r="D47" s="78">
        <v>41821.617360729164</v>
      </c>
      <c r="E47" s="78">
        <v>42278</v>
      </c>
    </row>
    <row r="48" spans="1:5" x14ac:dyDescent="0.25">
      <c r="A48" s="64">
        <v>33413</v>
      </c>
      <c r="B48" s="65" t="s">
        <v>18858</v>
      </c>
      <c r="C48" s="65" t="s">
        <v>2</v>
      </c>
      <c r="D48" s="78">
        <v>43217.741166354164</v>
      </c>
      <c r="E48" s="78">
        <v>43214</v>
      </c>
    </row>
    <row r="49" spans="1:5" x14ac:dyDescent="0.25">
      <c r="A49" s="64">
        <v>33414</v>
      </c>
      <c r="B49" s="65" t="s">
        <v>18859</v>
      </c>
      <c r="C49" s="65" t="s">
        <v>43</v>
      </c>
      <c r="D49" s="78">
        <v>43200.041790706018</v>
      </c>
      <c r="E49" s="78">
        <v>43101</v>
      </c>
    </row>
    <row r="50" spans="1:5" x14ac:dyDescent="0.25">
      <c r="A50" s="64">
        <v>33416</v>
      </c>
      <c r="B50" s="65" t="s">
        <v>18820</v>
      </c>
      <c r="C50" s="65" t="s">
        <v>2</v>
      </c>
      <c r="D50" s="78">
        <v>43168.547081793979</v>
      </c>
      <c r="E50" s="78">
        <v>43174</v>
      </c>
    </row>
    <row r="51" spans="1:5" x14ac:dyDescent="0.25">
      <c r="A51" s="64">
        <v>33417</v>
      </c>
      <c r="B51" s="65" t="s">
        <v>18860</v>
      </c>
      <c r="C51" s="65" t="s">
        <v>2</v>
      </c>
      <c r="D51" s="78">
        <v>43224.465788692127</v>
      </c>
      <c r="E51" s="78">
        <v>43202</v>
      </c>
    </row>
    <row r="52" spans="1:5" x14ac:dyDescent="0.25">
      <c r="A52" s="64">
        <v>33418</v>
      </c>
      <c r="B52" s="65" t="s">
        <v>18861</v>
      </c>
      <c r="C52" s="65" t="s">
        <v>2</v>
      </c>
      <c r="D52" s="78">
        <v>43076.398003009257</v>
      </c>
      <c r="E52" s="78">
        <v>43157</v>
      </c>
    </row>
    <row r="53" spans="1:5" x14ac:dyDescent="0.25">
      <c r="A53" s="64">
        <v>33420</v>
      </c>
      <c r="B53" s="65" t="s">
        <v>18862</v>
      </c>
      <c r="C53" s="65" t="s">
        <v>2</v>
      </c>
      <c r="D53" s="78">
        <v>43160.912886111109</v>
      </c>
      <c r="E53" s="78">
        <v>43167</v>
      </c>
    </row>
    <row r="54" spans="1:5" x14ac:dyDescent="0.25">
      <c r="A54" s="64">
        <v>33422</v>
      </c>
      <c r="B54" s="65" t="s">
        <v>18863</v>
      </c>
      <c r="C54" s="65" t="s">
        <v>2</v>
      </c>
      <c r="D54" s="78">
        <v>43168.547620798614</v>
      </c>
      <c r="E54" s="78">
        <v>43174</v>
      </c>
    </row>
    <row r="55" spans="1:5" x14ac:dyDescent="0.25">
      <c r="A55" s="64">
        <v>33423</v>
      </c>
      <c r="B55" s="65" t="s">
        <v>18864</v>
      </c>
      <c r="C55" s="65" t="s">
        <v>2</v>
      </c>
      <c r="D55" s="78">
        <v>43076.438670717595</v>
      </c>
      <c r="E55" s="78">
        <v>43157</v>
      </c>
    </row>
    <row r="56" spans="1:5" x14ac:dyDescent="0.25">
      <c r="A56" s="64">
        <v>33428</v>
      </c>
      <c r="B56" s="65" t="s">
        <v>18865</v>
      </c>
      <c r="C56" s="65" t="s">
        <v>2</v>
      </c>
      <c r="D56" s="78">
        <v>43224.461701539352</v>
      </c>
      <c r="E56" s="78">
        <v>43235</v>
      </c>
    </row>
    <row r="57" spans="1:5" x14ac:dyDescent="0.25">
      <c r="A57" s="64">
        <v>33431</v>
      </c>
      <c r="B57" s="65" t="s">
        <v>18866</v>
      </c>
      <c r="C57" s="65" t="s">
        <v>2</v>
      </c>
      <c r="D57" s="78">
        <v>43076.451960335646</v>
      </c>
      <c r="E57" s="78">
        <v>43157</v>
      </c>
    </row>
    <row r="58" spans="1:5" x14ac:dyDescent="0.25">
      <c r="A58" s="64">
        <v>33432</v>
      </c>
      <c r="B58" s="65" t="s">
        <v>18867</v>
      </c>
      <c r="C58" s="65" t="s">
        <v>2</v>
      </c>
      <c r="D58" s="78">
        <v>43193.482441354165</v>
      </c>
      <c r="E58" s="78">
        <v>43202</v>
      </c>
    </row>
    <row r="59" spans="1:5" x14ac:dyDescent="0.25">
      <c r="A59" s="64">
        <v>33433</v>
      </c>
      <c r="B59" s="65" t="s">
        <v>18868</v>
      </c>
      <c r="C59" s="65" t="s">
        <v>43</v>
      </c>
      <c r="D59" s="78">
        <v>43160.044283796298</v>
      </c>
      <c r="E59" s="78">
        <v>43157</v>
      </c>
    </row>
    <row r="60" spans="1:5" x14ac:dyDescent="0.25">
      <c r="A60" s="64">
        <v>33434</v>
      </c>
      <c r="B60" s="65" t="s">
        <v>18869</v>
      </c>
      <c r="C60" s="65" t="s">
        <v>43</v>
      </c>
      <c r="D60" s="78">
        <v>43025.680940625003</v>
      </c>
      <c r="E60" s="78">
        <v>42859</v>
      </c>
    </row>
    <row r="61" spans="1:5" x14ac:dyDescent="0.25">
      <c r="A61" s="64">
        <v>33436</v>
      </c>
      <c r="B61" s="65" t="s">
        <v>18870</v>
      </c>
      <c r="C61" s="65" t="s">
        <v>2</v>
      </c>
      <c r="D61" s="78">
        <v>43076.45196982639</v>
      </c>
      <c r="E61" s="78">
        <v>43157</v>
      </c>
    </row>
    <row r="62" spans="1:5" x14ac:dyDescent="0.25">
      <c r="A62" s="64">
        <v>33438</v>
      </c>
      <c r="B62" s="65" t="s">
        <v>18871</v>
      </c>
      <c r="C62" s="65" t="s">
        <v>2</v>
      </c>
      <c r="D62" s="78">
        <v>43076.398041400462</v>
      </c>
      <c r="E62" s="78">
        <v>43157</v>
      </c>
    </row>
    <row r="63" spans="1:5" x14ac:dyDescent="0.25">
      <c r="A63" s="64">
        <v>33443</v>
      </c>
      <c r="B63" s="65" t="s">
        <v>18872</v>
      </c>
      <c r="C63" s="65" t="s">
        <v>2</v>
      </c>
      <c r="D63" s="78">
        <v>43224.466369212962</v>
      </c>
      <c r="E63" s="78">
        <v>43252</v>
      </c>
    </row>
    <row r="64" spans="1:5" x14ac:dyDescent="0.25">
      <c r="A64" s="64">
        <v>33444</v>
      </c>
      <c r="B64" s="65" t="s">
        <v>18873</v>
      </c>
      <c r="C64" s="65" t="s">
        <v>2</v>
      </c>
      <c r="D64" s="78">
        <v>43076.451991284724</v>
      </c>
      <c r="E64" s="78">
        <v>43157</v>
      </c>
    </row>
    <row r="65" spans="1:5" x14ac:dyDescent="0.25">
      <c r="A65" s="64">
        <v>33445</v>
      </c>
      <c r="B65" s="65" t="s">
        <v>18874</v>
      </c>
      <c r="C65" s="65" t="s">
        <v>2</v>
      </c>
      <c r="D65" s="78">
        <v>43161.716262615744</v>
      </c>
      <c r="E65" s="78">
        <v>43189</v>
      </c>
    </row>
    <row r="66" spans="1:5" x14ac:dyDescent="0.25">
      <c r="A66" s="64">
        <v>33446</v>
      </c>
      <c r="B66" s="65" t="s">
        <v>18875</v>
      </c>
      <c r="C66" s="65" t="s">
        <v>2</v>
      </c>
      <c r="D66" s="78">
        <v>43224.467217210651</v>
      </c>
      <c r="E66" s="78">
        <v>43230</v>
      </c>
    </row>
    <row r="67" spans="1:5" x14ac:dyDescent="0.25">
      <c r="A67" s="64">
        <v>33447</v>
      </c>
      <c r="B67" s="65" t="s">
        <v>18876</v>
      </c>
      <c r="C67" s="65" t="s">
        <v>2</v>
      </c>
      <c r="D67" s="78">
        <v>43076.451997071759</v>
      </c>
      <c r="E67" s="78">
        <v>43157</v>
      </c>
    </row>
    <row r="68" spans="1:5" x14ac:dyDescent="0.25">
      <c r="A68" s="64">
        <v>33448</v>
      </c>
      <c r="B68" s="65" t="s">
        <v>18877</v>
      </c>
      <c r="C68" s="65" t="s">
        <v>43</v>
      </c>
      <c r="D68" s="78">
        <v>42995.041823298612</v>
      </c>
      <c r="E68" s="78">
        <v>42684</v>
      </c>
    </row>
    <row r="69" spans="1:5" x14ac:dyDescent="0.25">
      <c r="A69" s="64">
        <v>33449</v>
      </c>
      <c r="B69" s="65" t="s">
        <v>18878</v>
      </c>
      <c r="C69" s="65" t="s">
        <v>2</v>
      </c>
      <c r="D69" s="78">
        <v>43076.45199976852</v>
      </c>
      <c r="E69" s="78">
        <v>43157</v>
      </c>
    </row>
    <row r="70" spans="1:5" x14ac:dyDescent="0.25">
      <c r="A70" s="64">
        <v>33452</v>
      </c>
      <c r="B70" s="65" t="s">
        <v>18879</v>
      </c>
      <c r="C70" s="65" t="s">
        <v>2</v>
      </c>
      <c r="D70" s="78">
        <v>43217.483462731485</v>
      </c>
      <c r="E70" s="78">
        <v>43223</v>
      </c>
    </row>
    <row r="71" spans="1:5" x14ac:dyDescent="0.25">
      <c r="A71" s="64">
        <v>33454</v>
      </c>
      <c r="B71" s="65" t="s">
        <v>18880</v>
      </c>
      <c r="C71" s="65" t="s">
        <v>2</v>
      </c>
      <c r="D71" s="78">
        <v>43201.398460914352</v>
      </c>
      <c r="E71" s="78">
        <v>43235</v>
      </c>
    </row>
    <row r="72" spans="1:5" x14ac:dyDescent="0.25">
      <c r="A72" s="64">
        <v>33455</v>
      </c>
      <c r="B72" s="65" t="s">
        <v>18881</v>
      </c>
      <c r="C72" s="65" t="s">
        <v>2</v>
      </c>
      <c r="D72" s="78">
        <v>43076.452011226851</v>
      </c>
      <c r="E72" s="78">
        <v>43157</v>
      </c>
    </row>
    <row r="73" spans="1:5" x14ac:dyDescent="0.25">
      <c r="A73" s="64">
        <v>33456</v>
      </c>
      <c r="B73" s="65" t="s">
        <v>18882</v>
      </c>
      <c r="C73" s="65" t="s">
        <v>2</v>
      </c>
      <c r="D73" s="78">
        <v>43196.438485567131</v>
      </c>
      <c r="E73" s="78">
        <v>43234</v>
      </c>
    </row>
    <row r="74" spans="1:5" x14ac:dyDescent="0.25">
      <c r="A74" s="64">
        <v>33457</v>
      </c>
      <c r="B74" s="65" t="s">
        <v>18883</v>
      </c>
      <c r="C74" s="65" t="s">
        <v>2</v>
      </c>
      <c r="D74" s="78">
        <v>43076.43866832176</v>
      </c>
      <c r="E74" s="78">
        <v>43157</v>
      </c>
    </row>
    <row r="75" spans="1:5" x14ac:dyDescent="0.25">
      <c r="A75" s="64">
        <v>33458</v>
      </c>
      <c r="B75" s="65" t="s">
        <v>18884</v>
      </c>
      <c r="C75" s="65" t="s">
        <v>2</v>
      </c>
      <c r="D75" s="78">
        <v>43168.548664004629</v>
      </c>
      <c r="E75" s="78">
        <v>43174</v>
      </c>
    </row>
    <row r="76" spans="1:5" x14ac:dyDescent="0.25">
      <c r="A76" s="64">
        <v>33459</v>
      </c>
      <c r="B76" s="65" t="s">
        <v>18885</v>
      </c>
      <c r="C76" s="65" t="s">
        <v>2</v>
      </c>
      <c r="D76" s="78">
        <v>43168.549726967591</v>
      </c>
      <c r="E76" s="78">
        <v>43174</v>
      </c>
    </row>
    <row r="77" spans="1:5" x14ac:dyDescent="0.25">
      <c r="A77" s="64">
        <v>33461</v>
      </c>
      <c r="B77" s="65" t="s">
        <v>18886</v>
      </c>
      <c r="C77" s="65" t="s">
        <v>2</v>
      </c>
      <c r="D77" s="78">
        <v>43076.398022106485</v>
      </c>
      <c r="E77" s="78">
        <v>43157</v>
      </c>
    </row>
    <row r="78" spans="1:5" x14ac:dyDescent="0.25">
      <c r="A78" s="64">
        <v>33464</v>
      </c>
      <c r="B78" s="65" t="s">
        <v>18887</v>
      </c>
      <c r="C78" s="65" t="s">
        <v>43</v>
      </c>
      <c r="D78" s="78">
        <v>42971.603246030092</v>
      </c>
      <c r="E78" s="78">
        <v>42656</v>
      </c>
    </row>
    <row r="79" spans="1:5" x14ac:dyDescent="0.25">
      <c r="A79" s="64">
        <v>33467</v>
      </c>
      <c r="B79" s="65" t="s">
        <v>18888</v>
      </c>
      <c r="C79" s="65" t="s">
        <v>2</v>
      </c>
      <c r="D79" s="78">
        <v>43168.539373692132</v>
      </c>
      <c r="E79" s="78">
        <v>43174</v>
      </c>
    </row>
    <row r="80" spans="1:5" x14ac:dyDescent="0.25">
      <c r="A80" s="64">
        <v>33468</v>
      </c>
      <c r="B80" s="65" t="s">
        <v>18889</v>
      </c>
      <c r="C80" s="65" t="s">
        <v>43</v>
      </c>
      <c r="D80" s="78">
        <v>42995.041817673613</v>
      </c>
      <c r="E80" s="78">
        <v>42660</v>
      </c>
    </row>
    <row r="81" spans="1:5" x14ac:dyDescent="0.25">
      <c r="A81" s="64">
        <v>33471</v>
      </c>
      <c r="B81" s="65" t="s">
        <v>18890</v>
      </c>
      <c r="C81" s="65" t="s">
        <v>43</v>
      </c>
      <c r="D81" s="78">
        <v>42995.041814085649</v>
      </c>
      <c r="E81" s="78">
        <v>42884</v>
      </c>
    </row>
    <row r="82" spans="1:5" x14ac:dyDescent="0.25">
      <c r="A82" s="64">
        <v>33472</v>
      </c>
      <c r="B82" s="65" t="s">
        <v>18891</v>
      </c>
      <c r="C82" s="65" t="s">
        <v>43</v>
      </c>
      <c r="D82" s="78">
        <v>42995.041804201392</v>
      </c>
      <c r="E82" s="78">
        <v>42697</v>
      </c>
    </row>
    <row r="83" spans="1:5" x14ac:dyDescent="0.25">
      <c r="A83" s="64">
        <v>33473</v>
      </c>
      <c r="B83" s="65" t="s">
        <v>18892</v>
      </c>
      <c r="C83" s="65" t="s">
        <v>2</v>
      </c>
      <c r="D83" s="78">
        <v>43076.398051238422</v>
      </c>
      <c r="E83" s="78">
        <v>43157</v>
      </c>
    </row>
    <row r="84" spans="1:5" x14ac:dyDescent="0.25">
      <c r="A84" s="64">
        <v>33504</v>
      </c>
      <c r="B84" s="65" t="s">
        <v>18893</v>
      </c>
      <c r="C84" s="65" t="s">
        <v>43</v>
      </c>
      <c r="D84" s="78">
        <v>42940.041737881947</v>
      </c>
      <c r="E84" s="78">
        <v>42644</v>
      </c>
    </row>
    <row r="85" spans="1:5" x14ac:dyDescent="0.25">
      <c r="A85" s="64">
        <v>33538</v>
      </c>
      <c r="B85" s="65" t="s">
        <v>18894</v>
      </c>
      <c r="C85" s="65" t="s">
        <v>2</v>
      </c>
      <c r="D85" s="78">
        <v>43153.612081562504</v>
      </c>
      <c r="E85" s="78">
        <v>43160</v>
      </c>
    </row>
    <row r="86" spans="1:5" x14ac:dyDescent="0.25">
      <c r="A86" s="64">
        <v>33556</v>
      </c>
      <c r="B86" s="65" t="s">
        <v>18895</v>
      </c>
      <c r="C86" s="65" t="s">
        <v>43</v>
      </c>
      <c r="D86" s="78">
        <v>43190.041890243054</v>
      </c>
      <c r="E86" s="78">
        <v>42339</v>
      </c>
    </row>
    <row r="87" spans="1:5" x14ac:dyDescent="0.25">
      <c r="A87" s="64">
        <v>33557</v>
      </c>
      <c r="B87" s="65" t="s">
        <v>18896</v>
      </c>
      <c r="C87" s="65" t="s">
        <v>2</v>
      </c>
      <c r="D87" s="78">
        <v>43090.373560416665</v>
      </c>
      <c r="E87" s="78">
        <v>43101</v>
      </c>
    </row>
    <row r="88" spans="1:5" x14ac:dyDescent="0.25">
      <c r="A88" s="64">
        <v>33558</v>
      </c>
      <c r="B88" s="65" t="s">
        <v>18897</v>
      </c>
      <c r="C88" s="65" t="s">
        <v>2</v>
      </c>
      <c r="D88" s="78">
        <v>42801.385614814812</v>
      </c>
      <c r="E88" s="78">
        <v>42675</v>
      </c>
    </row>
    <row r="89" spans="1:5" x14ac:dyDescent="0.25">
      <c r="A89" s="64">
        <v>33559</v>
      </c>
      <c r="B89" s="65" t="s">
        <v>18898</v>
      </c>
      <c r="C89" s="65" t="s">
        <v>2</v>
      </c>
      <c r="D89" s="78">
        <v>43196.44429861111</v>
      </c>
      <c r="E89" s="78">
        <v>43101</v>
      </c>
    </row>
    <row r="90" spans="1:5" x14ac:dyDescent="0.25">
      <c r="A90" s="64">
        <v>33560</v>
      </c>
      <c r="B90" s="65" t="s">
        <v>18899</v>
      </c>
      <c r="C90" s="65" t="s">
        <v>2</v>
      </c>
      <c r="D90" s="78">
        <v>42996.344371180552</v>
      </c>
      <c r="E90" s="78">
        <v>43009</v>
      </c>
    </row>
    <row r="91" spans="1:5" x14ac:dyDescent="0.25">
      <c r="A91" s="64">
        <v>33562</v>
      </c>
      <c r="B91" s="65" t="s">
        <v>18900</v>
      </c>
      <c r="C91" s="65" t="s">
        <v>2</v>
      </c>
      <c r="D91" s="78">
        <v>42999.470101076389</v>
      </c>
      <c r="E91" s="78">
        <v>43009</v>
      </c>
    </row>
    <row r="92" spans="1:5" x14ac:dyDescent="0.25">
      <c r="A92" s="64">
        <v>33563</v>
      </c>
      <c r="B92" s="65" t="s">
        <v>18901</v>
      </c>
      <c r="C92" s="65" t="s">
        <v>2</v>
      </c>
      <c r="D92" s="78">
        <v>42859.387120752312</v>
      </c>
      <c r="E92" s="78">
        <v>42870</v>
      </c>
    </row>
    <row r="93" spans="1:5" x14ac:dyDescent="0.25">
      <c r="A93" s="64">
        <v>33566</v>
      </c>
      <c r="B93" s="65" t="s">
        <v>18902</v>
      </c>
      <c r="C93" s="65" t="s">
        <v>43</v>
      </c>
      <c r="D93" s="78">
        <v>43076.041904398146</v>
      </c>
      <c r="E93" s="78">
        <v>43009</v>
      </c>
    </row>
    <row r="94" spans="1:5" x14ac:dyDescent="0.25">
      <c r="A94" s="64">
        <v>33567</v>
      </c>
      <c r="B94" s="65" t="s">
        <v>18903</v>
      </c>
      <c r="C94" s="65" t="s">
        <v>2</v>
      </c>
      <c r="D94" s="78">
        <v>42996.351404016204</v>
      </c>
      <c r="E94" s="78">
        <v>43009</v>
      </c>
    </row>
    <row r="95" spans="1:5" x14ac:dyDescent="0.25">
      <c r="A95" s="64">
        <v>33569</v>
      </c>
      <c r="B95" s="65" t="s">
        <v>18904</v>
      </c>
      <c r="C95" s="65" t="s">
        <v>2</v>
      </c>
      <c r="D95" s="78">
        <v>42453.700563275466</v>
      </c>
      <c r="E95" s="78">
        <v>42278</v>
      </c>
    </row>
    <row r="96" spans="1:5" x14ac:dyDescent="0.25">
      <c r="A96" s="64">
        <v>33571</v>
      </c>
      <c r="B96" s="65" t="s">
        <v>18905</v>
      </c>
      <c r="C96" s="65" t="s">
        <v>2</v>
      </c>
      <c r="D96" s="78">
        <v>41821.611013622685</v>
      </c>
      <c r="E96" s="79"/>
    </row>
    <row r="97" spans="1:5" x14ac:dyDescent="0.25">
      <c r="A97" s="64">
        <v>33573</v>
      </c>
      <c r="B97" s="65" t="s">
        <v>18906</v>
      </c>
      <c r="C97" s="65" t="s">
        <v>2</v>
      </c>
      <c r="D97" s="78">
        <v>43091.379262881943</v>
      </c>
      <c r="E97" s="78">
        <v>43101</v>
      </c>
    </row>
    <row r="98" spans="1:5" x14ac:dyDescent="0.25">
      <c r="A98" s="64">
        <v>33574</v>
      </c>
      <c r="B98" s="65" t="s">
        <v>18907</v>
      </c>
      <c r="C98" s="65" t="s">
        <v>2</v>
      </c>
      <c r="D98" s="78">
        <v>42996.608130208333</v>
      </c>
      <c r="E98" s="78">
        <v>43009</v>
      </c>
    </row>
    <row r="99" spans="1:5" x14ac:dyDescent="0.25">
      <c r="A99" s="64">
        <v>33575</v>
      </c>
      <c r="B99" s="65" t="s">
        <v>18908</v>
      </c>
      <c r="C99" s="65" t="s">
        <v>2</v>
      </c>
      <c r="D99" s="78">
        <v>43109.68646921296</v>
      </c>
      <c r="E99" s="78">
        <v>43101</v>
      </c>
    </row>
    <row r="100" spans="1:5" x14ac:dyDescent="0.25">
      <c r="A100" s="64">
        <v>33576</v>
      </c>
      <c r="B100" s="65" t="s">
        <v>39</v>
      </c>
      <c r="C100" s="65" t="s">
        <v>2</v>
      </c>
      <c r="D100" s="78">
        <v>43007.422692789354</v>
      </c>
      <c r="E100" s="78">
        <v>43009</v>
      </c>
    </row>
    <row r="101" spans="1:5" x14ac:dyDescent="0.25">
      <c r="A101" s="64">
        <v>33577</v>
      </c>
      <c r="B101" s="65" t="s">
        <v>18891</v>
      </c>
      <c r="C101" s="65" t="s">
        <v>2</v>
      </c>
      <c r="D101" s="78">
        <v>43028.690812962966</v>
      </c>
      <c r="E101" s="78">
        <v>43040</v>
      </c>
    </row>
    <row r="102" spans="1:5" x14ac:dyDescent="0.25">
      <c r="A102" s="64">
        <v>33578</v>
      </c>
      <c r="B102" s="65" t="s">
        <v>18909</v>
      </c>
      <c r="C102" s="65" t="s">
        <v>2</v>
      </c>
      <c r="D102" s="78">
        <v>42633.656599571761</v>
      </c>
      <c r="E102" s="78">
        <v>42644</v>
      </c>
    </row>
    <row r="103" spans="1:5" x14ac:dyDescent="0.25">
      <c r="A103" s="64">
        <v>33579</v>
      </c>
      <c r="B103" s="65" t="s">
        <v>18890</v>
      </c>
      <c r="C103" s="65" t="s">
        <v>2</v>
      </c>
      <c r="D103" s="78">
        <v>43028.692511111112</v>
      </c>
      <c r="E103" s="78">
        <v>43040</v>
      </c>
    </row>
    <row r="104" spans="1:5" x14ac:dyDescent="0.25">
      <c r="A104" s="64">
        <v>33580</v>
      </c>
      <c r="B104" s="65" t="s">
        <v>18910</v>
      </c>
      <c r="C104" s="65" t="s">
        <v>2</v>
      </c>
      <c r="D104" s="78">
        <v>43091.380310219909</v>
      </c>
      <c r="E104" s="78">
        <v>43101</v>
      </c>
    </row>
    <row r="105" spans="1:5" x14ac:dyDescent="0.25">
      <c r="A105" s="64">
        <v>33583</v>
      </c>
      <c r="B105" s="65" t="s">
        <v>18911</v>
      </c>
      <c r="C105" s="65" t="s">
        <v>2</v>
      </c>
      <c r="D105" s="78">
        <v>43000.73072673611</v>
      </c>
      <c r="E105" s="78">
        <v>43009</v>
      </c>
    </row>
    <row r="106" spans="1:5" x14ac:dyDescent="0.25">
      <c r="A106" s="64">
        <v>33584</v>
      </c>
      <c r="B106" s="65" t="s">
        <v>65</v>
      </c>
      <c r="C106" s="65" t="s">
        <v>2</v>
      </c>
      <c r="D106" s="78">
        <v>42621.338506597225</v>
      </c>
      <c r="E106" s="78">
        <v>42675</v>
      </c>
    </row>
    <row r="107" spans="1:5" x14ac:dyDescent="0.25">
      <c r="A107" s="64">
        <v>33585</v>
      </c>
      <c r="B107" s="65" t="s">
        <v>18912</v>
      </c>
      <c r="C107" s="65" t="s">
        <v>2</v>
      </c>
      <c r="D107" s="78">
        <v>42999.469485451387</v>
      </c>
      <c r="E107" s="78">
        <v>43009</v>
      </c>
    </row>
    <row r="108" spans="1:5" x14ac:dyDescent="0.25">
      <c r="A108" s="64">
        <v>33586</v>
      </c>
      <c r="B108" s="65" t="s">
        <v>18913</v>
      </c>
      <c r="C108" s="65" t="s">
        <v>2</v>
      </c>
      <c r="D108" s="78">
        <v>43105.733999965276</v>
      </c>
      <c r="E108" s="78">
        <v>43101</v>
      </c>
    </row>
    <row r="109" spans="1:5" x14ac:dyDescent="0.25">
      <c r="A109" s="64">
        <v>33591</v>
      </c>
      <c r="B109" s="65" t="s">
        <v>18914</v>
      </c>
      <c r="C109" s="65" t="s">
        <v>2</v>
      </c>
      <c r="D109" s="78">
        <v>43089.702019525466</v>
      </c>
      <c r="E109" s="78">
        <v>43101</v>
      </c>
    </row>
    <row r="110" spans="1:5" x14ac:dyDescent="0.25">
      <c r="A110" s="64">
        <v>33593</v>
      </c>
      <c r="B110" s="65" t="s">
        <v>18915</v>
      </c>
      <c r="C110" s="65" t="s">
        <v>2</v>
      </c>
      <c r="D110" s="78">
        <v>41821.620523148151</v>
      </c>
      <c r="E110" s="79"/>
    </row>
    <row r="111" spans="1:5" x14ac:dyDescent="0.25">
      <c r="A111" s="64">
        <v>33594</v>
      </c>
      <c r="B111" s="65" t="s">
        <v>18916</v>
      </c>
      <c r="C111" s="65" t="s">
        <v>2</v>
      </c>
      <c r="D111" s="78">
        <v>42720.472279745372</v>
      </c>
      <c r="E111" s="78">
        <v>42736</v>
      </c>
    </row>
    <row r="112" spans="1:5" x14ac:dyDescent="0.25">
      <c r="A112" s="64">
        <v>33595</v>
      </c>
      <c r="B112" s="65" t="s">
        <v>18917</v>
      </c>
      <c r="C112" s="65" t="s">
        <v>2</v>
      </c>
      <c r="D112" s="78">
        <v>43111.498310763891</v>
      </c>
      <c r="E112" s="78">
        <v>43109</v>
      </c>
    </row>
    <row r="113" spans="1:5" x14ac:dyDescent="0.25">
      <c r="A113" s="64">
        <v>34005</v>
      </c>
      <c r="B113" s="65" t="s">
        <v>18963</v>
      </c>
      <c r="C113" s="65" t="s">
        <v>2</v>
      </c>
      <c r="D113" s="78">
        <v>43130.403695682871</v>
      </c>
      <c r="E113" s="78">
        <v>43009</v>
      </c>
    </row>
    <row r="114" spans="1:5" x14ac:dyDescent="0.25">
      <c r="A114" s="64">
        <v>34006</v>
      </c>
      <c r="B114" s="65" t="s">
        <v>19078</v>
      </c>
      <c r="C114" s="65" t="s">
        <v>2</v>
      </c>
      <c r="D114" s="78">
        <v>43000.741666898146</v>
      </c>
      <c r="E114" s="78">
        <v>43009</v>
      </c>
    </row>
    <row r="115" spans="1:5" x14ac:dyDescent="0.25">
      <c r="A115" s="64">
        <v>34007</v>
      </c>
      <c r="B115" s="65" t="s">
        <v>18921</v>
      </c>
      <c r="C115" s="65" t="s">
        <v>2</v>
      </c>
      <c r="D115" s="78">
        <v>43203.438820717594</v>
      </c>
      <c r="E115" s="78">
        <v>43202</v>
      </c>
    </row>
    <row r="116" spans="1:5" x14ac:dyDescent="0.25">
      <c r="A116" s="64">
        <v>34008</v>
      </c>
      <c r="B116" s="65" t="s">
        <v>19004</v>
      </c>
      <c r="C116" s="65" t="s">
        <v>2</v>
      </c>
      <c r="D116" s="78">
        <v>43130.387308645833</v>
      </c>
      <c r="E116" s="78">
        <v>42278</v>
      </c>
    </row>
    <row r="117" spans="1:5" x14ac:dyDescent="0.25">
      <c r="A117" s="64">
        <v>34009</v>
      </c>
      <c r="B117" s="65" t="s">
        <v>18924</v>
      </c>
      <c r="C117" s="65" t="s">
        <v>2</v>
      </c>
      <c r="D117" s="78">
        <v>42975.584960532404</v>
      </c>
      <c r="E117" s="78">
        <v>43009</v>
      </c>
    </row>
    <row r="118" spans="1:5" x14ac:dyDescent="0.25">
      <c r="A118" s="64">
        <v>34010</v>
      </c>
      <c r="B118" s="65" t="s">
        <v>19079</v>
      </c>
      <c r="C118" s="65" t="s">
        <v>2</v>
      </c>
      <c r="D118" s="78">
        <v>43076.402931747682</v>
      </c>
      <c r="E118" s="78">
        <v>43101</v>
      </c>
    </row>
    <row r="119" spans="1:5" x14ac:dyDescent="0.25">
      <c r="A119" s="64">
        <v>34011</v>
      </c>
      <c r="B119" s="65" t="s">
        <v>19080</v>
      </c>
      <c r="C119" s="65" t="s">
        <v>2</v>
      </c>
      <c r="D119" s="78">
        <v>42888.611129629629</v>
      </c>
      <c r="E119" s="78">
        <v>42867</v>
      </c>
    </row>
    <row r="120" spans="1:5" x14ac:dyDescent="0.25">
      <c r="A120" s="64">
        <v>35111</v>
      </c>
      <c r="B120" s="65" t="s">
        <v>19327</v>
      </c>
      <c r="C120" s="65" t="s">
        <v>2</v>
      </c>
      <c r="D120" s="78">
        <v>43119.457009108795</v>
      </c>
      <c r="E120" s="78">
        <v>43101</v>
      </c>
    </row>
    <row r="121" spans="1:5" x14ac:dyDescent="0.25">
      <c r="A121" s="64">
        <v>35112</v>
      </c>
      <c r="B121" s="65" t="s">
        <v>18886</v>
      </c>
      <c r="C121" s="65" t="s">
        <v>2</v>
      </c>
      <c r="D121" s="78">
        <v>42951.412215277778</v>
      </c>
      <c r="E121" s="78">
        <v>42370</v>
      </c>
    </row>
    <row r="122" spans="1:5" x14ac:dyDescent="0.25">
      <c r="A122" s="64">
        <v>35121</v>
      </c>
      <c r="B122" s="65" t="s">
        <v>19328</v>
      </c>
      <c r="C122" s="65" t="s">
        <v>2</v>
      </c>
      <c r="D122" s="78">
        <v>42997.610944178239</v>
      </c>
      <c r="E122" s="78">
        <v>43009</v>
      </c>
    </row>
    <row r="123" spans="1:5" x14ac:dyDescent="0.25">
      <c r="A123" s="64">
        <v>35124</v>
      </c>
      <c r="B123" s="65" t="s">
        <v>19329</v>
      </c>
      <c r="C123" s="65" t="s">
        <v>2</v>
      </c>
      <c r="D123" s="78">
        <v>42997.545012037037</v>
      </c>
      <c r="E123" s="78">
        <v>43009</v>
      </c>
    </row>
    <row r="124" spans="1:5" x14ac:dyDescent="0.25">
      <c r="A124" s="64">
        <v>35125</v>
      </c>
      <c r="B124" s="65" t="s">
        <v>19255</v>
      </c>
      <c r="C124" s="65" t="s">
        <v>2</v>
      </c>
      <c r="D124" s="78">
        <v>43042.549038576391</v>
      </c>
      <c r="E124" s="78">
        <v>43048</v>
      </c>
    </row>
    <row r="125" spans="1:5" x14ac:dyDescent="0.25">
      <c r="A125" s="64">
        <v>35130</v>
      </c>
      <c r="B125" s="65" t="s">
        <v>19330</v>
      </c>
      <c r="C125" s="65" t="s">
        <v>2</v>
      </c>
      <c r="D125" s="78">
        <v>42853.463946296295</v>
      </c>
      <c r="E125" s="78">
        <v>42859</v>
      </c>
    </row>
    <row r="126" spans="1:5" x14ac:dyDescent="0.25">
      <c r="A126" s="64">
        <v>36906</v>
      </c>
      <c r="B126" s="65" t="s">
        <v>19430</v>
      </c>
      <c r="C126" s="65" t="s">
        <v>2</v>
      </c>
      <c r="D126" s="78">
        <v>43194.599379363426</v>
      </c>
      <c r="E126" s="78">
        <v>42800</v>
      </c>
    </row>
    <row r="127" spans="1:5" x14ac:dyDescent="0.25">
      <c r="A127" s="64">
        <v>36908</v>
      </c>
      <c r="B127" s="65" t="s">
        <v>19437</v>
      </c>
      <c r="C127" s="65" t="s">
        <v>2</v>
      </c>
      <c r="D127" s="78">
        <v>42944.370098460648</v>
      </c>
      <c r="E127" s="78">
        <v>42936</v>
      </c>
    </row>
    <row r="128" spans="1:5" x14ac:dyDescent="0.25">
      <c r="A128" s="64">
        <v>36910</v>
      </c>
      <c r="B128" s="65" t="s">
        <v>19435</v>
      </c>
      <c r="C128" s="65" t="s">
        <v>2</v>
      </c>
      <c r="D128" s="78">
        <v>43194.485088657406</v>
      </c>
      <c r="E128" s="78">
        <v>43167</v>
      </c>
    </row>
    <row r="129" spans="1:5" x14ac:dyDescent="0.25">
      <c r="A129" s="64">
        <v>36912</v>
      </c>
      <c r="B129" s="65" t="s">
        <v>19440</v>
      </c>
      <c r="C129" s="65" t="s">
        <v>2</v>
      </c>
      <c r="D129" s="78">
        <v>43076.474351886573</v>
      </c>
      <c r="E129" s="78">
        <v>43157</v>
      </c>
    </row>
    <row r="130" spans="1:5" x14ac:dyDescent="0.25">
      <c r="A130" s="64">
        <v>36920</v>
      </c>
      <c r="B130" s="65" t="s">
        <v>19441</v>
      </c>
      <c r="C130" s="65" t="s">
        <v>2</v>
      </c>
      <c r="D130" s="78">
        <v>43119.426130208332</v>
      </c>
      <c r="E130" s="78">
        <v>43101</v>
      </c>
    </row>
    <row r="131" spans="1:5" x14ac:dyDescent="0.25">
      <c r="A131" s="64">
        <v>36926</v>
      </c>
      <c r="B131" s="65" t="s">
        <v>19442</v>
      </c>
      <c r="C131" s="65" t="s">
        <v>2</v>
      </c>
      <c r="D131" s="78">
        <v>42712.570370567133</v>
      </c>
      <c r="E131" s="78"/>
    </row>
    <row r="132" spans="1:5" x14ac:dyDescent="0.25">
      <c r="A132" s="64">
        <v>33596</v>
      </c>
      <c r="B132" s="65" t="s">
        <v>18918</v>
      </c>
      <c r="C132" s="65" t="s">
        <v>43</v>
      </c>
      <c r="D132" s="78">
        <v>42866.785329895836</v>
      </c>
      <c r="E132" s="78">
        <v>42278</v>
      </c>
    </row>
    <row r="133" spans="1:5" x14ac:dyDescent="0.25">
      <c r="A133" s="64">
        <v>33600</v>
      </c>
      <c r="B133" s="65" t="s">
        <v>18919</v>
      </c>
      <c r="C133" s="65" t="s">
        <v>2</v>
      </c>
      <c r="D133" s="78">
        <v>42261.651926192128</v>
      </c>
      <c r="E133" s="78">
        <v>42278</v>
      </c>
    </row>
    <row r="134" spans="1:5" x14ac:dyDescent="0.25">
      <c r="A134" s="64">
        <v>33609</v>
      </c>
      <c r="B134" s="65" t="s">
        <v>18920</v>
      </c>
      <c r="C134" s="65" t="s">
        <v>2</v>
      </c>
      <c r="D134" s="78">
        <v>43000.719310034721</v>
      </c>
      <c r="E134" s="78">
        <v>43009</v>
      </c>
    </row>
    <row r="135" spans="1:5" x14ac:dyDescent="0.25">
      <c r="A135" s="64">
        <v>33610</v>
      </c>
      <c r="B135" s="65" t="s">
        <v>18921</v>
      </c>
      <c r="C135" s="65" t="s">
        <v>2</v>
      </c>
      <c r="D135" s="78">
        <v>43186.446590624997</v>
      </c>
      <c r="E135" s="78">
        <v>42736</v>
      </c>
    </row>
    <row r="136" spans="1:5" x14ac:dyDescent="0.25">
      <c r="A136" s="64">
        <v>33611</v>
      </c>
      <c r="B136" s="65" t="s">
        <v>18922</v>
      </c>
      <c r="C136" s="65" t="s">
        <v>2</v>
      </c>
      <c r="D136" s="78">
        <v>42853.388297106481</v>
      </c>
      <c r="E136" s="78">
        <v>42736</v>
      </c>
    </row>
    <row r="137" spans="1:5" x14ac:dyDescent="0.25">
      <c r="A137" s="64">
        <v>33612</v>
      </c>
      <c r="B137" s="65" t="s">
        <v>18923</v>
      </c>
      <c r="C137" s="65" t="s">
        <v>2</v>
      </c>
      <c r="D137" s="78">
        <v>42865.585612268522</v>
      </c>
      <c r="E137" s="78">
        <v>42736</v>
      </c>
    </row>
    <row r="138" spans="1:5" x14ac:dyDescent="0.25">
      <c r="A138" s="64">
        <v>33613</v>
      </c>
      <c r="B138" s="65" t="s">
        <v>18924</v>
      </c>
      <c r="C138" s="65" t="s">
        <v>2</v>
      </c>
      <c r="D138" s="78">
        <v>42859.468336608799</v>
      </c>
      <c r="E138" s="78">
        <v>42870</v>
      </c>
    </row>
    <row r="139" spans="1:5" x14ac:dyDescent="0.25">
      <c r="A139" s="64">
        <v>33614</v>
      </c>
      <c r="B139" s="65" t="s">
        <v>18925</v>
      </c>
      <c r="C139" s="65" t="s">
        <v>2</v>
      </c>
      <c r="D139" s="78">
        <v>42405.523525613426</v>
      </c>
      <c r="E139" s="78">
        <v>42461</v>
      </c>
    </row>
    <row r="140" spans="1:5" x14ac:dyDescent="0.25">
      <c r="A140" s="64">
        <v>33615</v>
      </c>
      <c r="B140" s="65" t="s">
        <v>18926</v>
      </c>
      <c r="C140" s="65" t="s">
        <v>2</v>
      </c>
      <c r="D140" s="78">
        <v>43199.754743784724</v>
      </c>
      <c r="E140" s="78">
        <v>43193</v>
      </c>
    </row>
    <row r="141" spans="1:5" x14ac:dyDescent="0.25">
      <c r="A141" s="64">
        <v>33616</v>
      </c>
      <c r="B141" s="65" t="s">
        <v>18927</v>
      </c>
      <c r="C141" s="65" t="s">
        <v>2</v>
      </c>
      <c r="D141" s="78">
        <v>42621.719079513889</v>
      </c>
      <c r="E141" s="78">
        <v>42675</v>
      </c>
    </row>
    <row r="142" spans="1:5" x14ac:dyDescent="0.25">
      <c r="A142" s="64">
        <v>33617</v>
      </c>
      <c r="B142" s="65" t="s">
        <v>18928</v>
      </c>
      <c r="C142" s="65" t="s">
        <v>43</v>
      </c>
      <c r="D142" s="78">
        <v>43098.041656793983</v>
      </c>
      <c r="E142" s="78">
        <v>42370</v>
      </c>
    </row>
    <row r="143" spans="1:5" x14ac:dyDescent="0.25">
      <c r="A143" s="64">
        <v>33618</v>
      </c>
      <c r="B143" s="65" t="s">
        <v>18929</v>
      </c>
      <c r="C143" s="65" t="s">
        <v>2</v>
      </c>
      <c r="D143" s="78">
        <v>43137.843289930555</v>
      </c>
      <c r="E143" s="78">
        <v>43146</v>
      </c>
    </row>
    <row r="144" spans="1:5" x14ac:dyDescent="0.25">
      <c r="A144" s="64">
        <v>33619</v>
      </c>
      <c r="B144" s="65" t="s">
        <v>18930</v>
      </c>
      <c r="C144" s="65" t="s">
        <v>2</v>
      </c>
      <c r="D144" s="78">
        <v>42633.653805671296</v>
      </c>
      <c r="E144" s="78">
        <v>42644</v>
      </c>
    </row>
    <row r="145" spans="1:5" x14ac:dyDescent="0.25">
      <c r="A145" s="64">
        <v>33621</v>
      </c>
      <c r="B145" s="65" t="s">
        <v>18931</v>
      </c>
      <c r="C145" s="65" t="s">
        <v>2</v>
      </c>
      <c r="D145" s="78">
        <v>42376.611629247687</v>
      </c>
      <c r="E145" s="78">
        <v>42278</v>
      </c>
    </row>
    <row r="146" spans="1:5" x14ac:dyDescent="0.25">
      <c r="A146" s="64">
        <v>33622</v>
      </c>
      <c r="B146" s="65" t="s">
        <v>18932</v>
      </c>
      <c r="C146" s="65" t="s">
        <v>2</v>
      </c>
      <c r="D146" s="78">
        <v>42636.482147337963</v>
      </c>
      <c r="E146" s="78">
        <v>42644</v>
      </c>
    </row>
    <row r="147" spans="1:5" x14ac:dyDescent="0.25">
      <c r="A147" s="64">
        <v>33623</v>
      </c>
      <c r="B147" s="65" t="s">
        <v>18933</v>
      </c>
      <c r="C147" s="65" t="s">
        <v>2</v>
      </c>
      <c r="D147" s="78">
        <v>43090.362343437497</v>
      </c>
      <c r="E147" s="78">
        <v>43101</v>
      </c>
    </row>
    <row r="148" spans="1:5" x14ac:dyDescent="0.25">
      <c r="A148" s="64">
        <v>33624</v>
      </c>
      <c r="B148" s="65" t="s">
        <v>18934</v>
      </c>
      <c r="C148" s="65" t="s">
        <v>2</v>
      </c>
      <c r="D148" s="78">
        <v>42996.609386377313</v>
      </c>
      <c r="E148" s="78">
        <v>43009</v>
      </c>
    </row>
    <row r="149" spans="1:5" x14ac:dyDescent="0.25">
      <c r="A149" s="64">
        <v>33626</v>
      </c>
      <c r="B149" s="65" t="s">
        <v>18935</v>
      </c>
      <c r="C149" s="65" t="s">
        <v>2</v>
      </c>
      <c r="D149" s="78">
        <v>42723.417752199071</v>
      </c>
      <c r="E149" s="78">
        <v>42736</v>
      </c>
    </row>
    <row r="150" spans="1:5" x14ac:dyDescent="0.25">
      <c r="A150" s="64">
        <v>33627</v>
      </c>
      <c r="B150" s="65" t="s">
        <v>18936</v>
      </c>
      <c r="C150" s="65" t="s">
        <v>2</v>
      </c>
      <c r="D150" s="78">
        <v>43090.471094907407</v>
      </c>
      <c r="E150" s="78">
        <v>43101</v>
      </c>
    </row>
    <row r="151" spans="1:5" x14ac:dyDescent="0.25">
      <c r="A151" s="64">
        <v>33628</v>
      </c>
      <c r="B151" s="65" t="s">
        <v>18937</v>
      </c>
      <c r="C151" s="65" t="s">
        <v>2</v>
      </c>
      <c r="D151" s="78">
        <v>42663.656262581018</v>
      </c>
      <c r="E151" s="78">
        <v>42644</v>
      </c>
    </row>
    <row r="152" spans="1:5" x14ac:dyDescent="0.25">
      <c r="A152" s="64">
        <v>33629</v>
      </c>
      <c r="B152" s="65" t="s">
        <v>18938</v>
      </c>
      <c r="C152" s="65" t="s">
        <v>2</v>
      </c>
      <c r="D152" s="78">
        <v>43090.374556168979</v>
      </c>
      <c r="E152" s="78">
        <v>43101</v>
      </c>
    </row>
    <row r="153" spans="1:5" x14ac:dyDescent="0.25">
      <c r="A153" s="64">
        <v>33630</v>
      </c>
      <c r="B153" s="65" t="s">
        <v>44</v>
      </c>
      <c r="C153" s="65" t="s">
        <v>2</v>
      </c>
      <c r="D153" s="78">
        <v>42935.311290543985</v>
      </c>
      <c r="E153" s="78">
        <v>42948</v>
      </c>
    </row>
    <row r="154" spans="1:5" x14ac:dyDescent="0.25">
      <c r="A154" s="64">
        <v>33631</v>
      </c>
      <c r="B154" s="65" t="s">
        <v>18939</v>
      </c>
      <c r="C154" s="65" t="s">
        <v>2</v>
      </c>
      <c r="D154" s="78">
        <v>43090.37731585648</v>
      </c>
      <c r="E154" s="78">
        <v>43101</v>
      </c>
    </row>
    <row r="155" spans="1:5" x14ac:dyDescent="0.25">
      <c r="A155" s="64">
        <v>33632</v>
      </c>
      <c r="B155" s="65" t="s">
        <v>18940</v>
      </c>
      <c r="C155" s="65" t="s">
        <v>2</v>
      </c>
      <c r="D155" s="78">
        <v>42996.609973460647</v>
      </c>
      <c r="E155" s="78">
        <v>43009</v>
      </c>
    </row>
    <row r="156" spans="1:5" x14ac:dyDescent="0.25">
      <c r="A156" s="64">
        <v>33633</v>
      </c>
      <c r="B156" s="65" t="s">
        <v>38</v>
      </c>
      <c r="C156" s="65" t="s">
        <v>2</v>
      </c>
      <c r="D156" s="78">
        <v>43221.493503090278</v>
      </c>
      <c r="E156" s="78">
        <v>43221</v>
      </c>
    </row>
    <row r="157" spans="1:5" x14ac:dyDescent="0.25">
      <c r="A157" s="64">
        <v>33636</v>
      </c>
      <c r="B157" s="65" t="s">
        <v>18941</v>
      </c>
      <c r="C157" s="65" t="s">
        <v>2</v>
      </c>
      <c r="D157" s="78">
        <v>42999.471939386574</v>
      </c>
      <c r="E157" s="78">
        <v>43009</v>
      </c>
    </row>
    <row r="158" spans="1:5" x14ac:dyDescent="0.25">
      <c r="A158" s="64">
        <v>33641</v>
      </c>
      <c r="B158" s="65" t="s">
        <v>27</v>
      </c>
      <c r="C158" s="65" t="s">
        <v>2</v>
      </c>
      <c r="D158" s="78">
        <v>42846.341084525462</v>
      </c>
      <c r="E158" s="78">
        <v>42736</v>
      </c>
    </row>
    <row r="159" spans="1:5" x14ac:dyDescent="0.25">
      <c r="A159" s="64">
        <v>33642</v>
      </c>
      <c r="B159" s="65" t="s">
        <v>18942</v>
      </c>
      <c r="C159" s="65" t="s">
        <v>2</v>
      </c>
      <c r="D159" s="78">
        <v>42873.366746793981</v>
      </c>
      <c r="E159" s="78">
        <v>42880</v>
      </c>
    </row>
    <row r="160" spans="1:5" x14ac:dyDescent="0.25">
      <c r="A160" s="64">
        <v>33646</v>
      </c>
      <c r="B160" s="65" t="s">
        <v>18831</v>
      </c>
      <c r="C160" s="65" t="s">
        <v>2</v>
      </c>
      <c r="D160" s="78">
        <v>43000.431403935188</v>
      </c>
      <c r="E160" s="78">
        <v>42902</v>
      </c>
    </row>
    <row r="161" spans="1:5" x14ac:dyDescent="0.25">
      <c r="A161" s="64">
        <v>33661</v>
      </c>
      <c r="B161" s="65" t="s">
        <v>18943</v>
      </c>
      <c r="C161" s="65" t="s">
        <v>2</v>
      </c>
      <c r="D161" s="78">
        <v>43133.659185763892</v>
      </c>
      <c r="E161" s="78">
        <v>43139</v>
      </c>
    </row>
    <row r="162" spans="1:5" x14ac:dyDescent="0.25">
      <c r="A162" s="64">
        <v>33667</v>
      </c>
      <c r="B162" s="65" t="s">
        <v>18944</v>
      </c>
      <c r="C162" s="65" t="s">
        <v>2</v>
      </c>
      <c r="D162" s="78">
        <v>43111.504184108795</v>
      </c>
      <c r="E162" s="78">
        <v>43109</v>
      </c>
    </row>
    <row r="163" spans="1:5" x14ac:dyDescent="0.25">
      <c r="A163" s="64">
        <v>33669</v>
      </c>
      <c r="B163" s="65" t="s">
        <v>18945</v>
      </c>
      <c r="C163" s="65" t="s">
        <v>2</v>
      </c>
      <c r="D163" s="78">
        <v>43133.653681249998</v>
      </c>
      <c r="E163" s="78">
        <v>43139</v>
      </c>
    </row>
    <row r="164" spans="1:5" x14ac:dyDescent="0.25">
      <c r="A164" s="64">
        <v>33670</v>
      </c>
      <c r="B164" s="65" t="s">
        <v>51</v>
      </c>
      <c r="C164" s="65" t="s">
        <v>2</v>
      </c>
      <c r="D164" s="78">
        <v>43153.568500810186</v>
      </c>
      <c r="E164" s="78">
        <v>43160</v>
      </c>
    </row>
    <row r="165" spans="1:5" x14ac:dyDescent="0.25">
      <c r="A165" s="64">
        <v>33671</v>
      </c>
      <c r="B165" s="65" t="s">
        <v>47</v>
      </c>
      <c r="C165" s="65" t="s">
        <v>2</v>
      </c>
      <c r="D165" s="78">
        <v>43179.438877349538</v>
      </c>
      <c r="E165" s="78">
        <v>43237</v>
      </c>
    </row>
    <row r="166" spans="1:5" x14ac:dyDescent="0.25">
      <c r="A166" s="64">
        <v>33674</v>
      </c>
      <c r="B166" s="65" t="s">
        <v>18946</v>
      </c>
      <c r="C166" s="65" t="s">
        <v>2</v>
      </c>
      <c r="D166" s="78">
        <v>42653.525942442131</v>
      </c>
      <c r="E166" s="78">
        <v>42644</v>
      </c>
    </row>
    <row r="167" spans="1:5" x14ac:dyDescent="0.25">
      <c r="A167" s="64">
        <v>33684</v>
      </c>
      <c r="B167" s="65" t="s">
        <v>18947</v>
      </c>
      <c r="C167" s="65" t="s">
        <v>2</v>
      </c>
      <c r="D167" s="78">
        <v>43105.74024097222</v>
      </c>
      <c r="E167" s="79">
        <v>43101</v>
      </c>
    </row>
    <row r="168" spans="1:5" x14ac:dyDescent="0.25">
      <c r="A168" s="64">
        <v>33685</v>
      </c>
      <c r="B168" s="65" t="s">
        <v>18948</v>
      </c>
      <c r="C168" s="65" t="s">
        <v>2</v>
      </c>
      <c r="D168" s="78">
        <v>43164.52044255787</v>
      </c>
      <c r="E168" s="78">
        <v>43174</v>
      </c>
    </row>
    <row r="169" spans="1:5" x14ac:dyDescent="0.25">
      <c r="A169" s="64">
        <v>33686</v>
      </c>
      <c r="B169" s="65" t="s">
        <v>18949</v>
      </c>
      <c r="C169" s="65" t="s">
        <v>2</v>
      </c>
      <c r="D169" s="78">
        <v>43187.427361377318</v>
      </c>
      <c r="E169" s="78">
        <v>42736</v>
      </c>
    </row>
    <row r="170" spans="1:5" x14ac:dyDescent="0.25">
      <c r="A170" s="64">
        <v>33689</v>
      </c>
      <c r="B170" s="65" t="s">
        <v>18870</v>
      </c>
      <c r="C170" s="65" t="s">
        <v>2</v>
      </c>
      <c r="D170" s="78">
        <v>42076.532319212965</v>
      </c>
      <c r="E170" s="78">
        <v>42278</v>
      </c>
    </row>
    <row r="171" spans="1:5" x14ac:dyDescent="0.25">
      <c r="A171" s="64">
        <v>33690</v>
      </c>
      <c r="B171" s="65" t="s">
        <v>18950</v>
      </c>
      <c r="C171" s="65" t="s">
        <v>2</v>
      </c>
      <c r="D171" s="78">
        <v>42851.481876886573</v>
      </c>
      <c r="E171" s="78">
        <v>42736</v>
      </c>
    </row>
    <row r="172" spans="1:5" x14ac:dyDescent="0.25">
      <c r="A172" s="64">
        <v>33692</v>
      </c>
      <c r="B172" s="65" t="s">
        <v>18951</v>
      </c>
      <c r="C172" s="65" t="s">
        <v>2</v>
      </c>
      <c r="D172" s="78">
        <v>42858.593331828706</v>
      </c>
      <c r="E172" s="78">
        <v>42736</v>
      </c>
    </row>
    <row r="173" spans="1:5" x14ac:dyDescent="0.25">
      <c r="A173" s="64">
        <v>33693</v>
      </c>
      <c r="B173" s="65" t="s">
        <v>18952</v>
      </c>
      <c r="C173" s="65" t="s">
        <v>2</v>
      </c>
      <c r="D173" s="78">
        <v>43000.76482989583</v>
      </c>
      <c r="E173" s="78">
        <v>43009</v>
      </c>
    </row>
    <row r="174" spans="1:5" x14ac:dyDescent="0.25">
      <c r="A174" s="64">
        <v>33695</v>
      </c>
      <c r="B174" s="65" t="s">
        <v>18953</v>
      </c>
      <c r="C174" s="65" t="s">
        <v>2</v>
      </c>
      <c r="D174" s="78">
        <v>42718.607357256944</v>
      </c>
      <c r="E174" s="78">
        <v>42736</v>
      </c>
    </row>
    <row r="175" spans="1:5" x14ac:dyDescent="0.25">
      <c r="A175" s="64">
        <v>33696</v>
      </c>
      <c r="B175" s="65" t="s">
        <v>18954</v>
      </c>
      <c r="C175" s="65" t="s">
        <v>2</v>
      </c>
      <c r="D175" s="78">
        <v>43111.510731793984</v>
      </c>
      <c r="E175" s="78">
        <v>43109</v>
      </c>
    </row>
    <row r="176" spans="1:5" x14ac:dyDescent="0.25">
      <c r="A176" s="64">
        <v>33704</v>
      </c>
      <c r="B176" s="65" t="s">
        <v>18955</v>
      </c>
      <c r="C176" s="65" t="s">
        <v>2</v>
      </c>
      <c r="D176" s="78">
        <v>43213.732338888891</v>
      </c>
      <c r="E176" s="78">
        <v>43191</v>
      </c>
    </row>
    <row r="177" spans="1:5" x14ac:dyDescent="0.25">
      <c r="A177" s="64">
        <v>33705</v>
      </c>
      <c r="B177" s="65" t="s">
        <v>18956</v>
      </c>
      <c r="C177" s="65" t="s">
        <v>43</v>
      </c>
      <c r="D177" s="78">
        <v>42899.041672916668</v>
      </c>
      <c r="E177" s="78">
        <v>42644</v>
      </c>
    </row>
    <row r="178" spans="1:5" x14ac:dyDescent="0.25">
      <c r="A178" s="64">
        <v>33707</v>
      </c>
      <c r="B178" s="65" t="s">
        <v>18957</v>
      </c>
      <c r="C178" s="65" t="s">
        <v>2</v>
      </c>
      <c r="D178" s="78">
        <v>43105.771192245367</v>
      </c>
      <c r="E178" s="79">
        <v>43101</v>
      </c>
    </row>
    <row r="179" spans="1:5" x14ac:dyDescent="0.25">
      <c r="A179" s="64">
        <v>33708</v>
      </c>
      <c r="B179" s="65" t="s">
        <v>18958</v>
      </c>
      <c r="C179" s="65" t="s">
        <v>43</v>
      </c>
      <c r="D179" s="78">
        <v>42866.781145486108</v>
      </c>
      <c r="E179" s="78">
        <v>42370</v>
      </c>
    </row>
    <row r="180" spans="1:5" x14ac:dyDescent="0.25">
      <c r="A180" s="64">
        <v>33718</v>
      </c>
      <c r="B180" s="65" t="s">
        <v>18970</v>
      </c>
      <c r="C180" s="65" t="s">
        <v>2</v>
      </c>
      <c r="D180" s="78">
        <v>42858.567127395836</v>
      </c>
      <c r="E180" s="78">
        <v>42736</v>
      </c>
    </row>
    <row r="181" spans="1:5" x14ac:dyDescent="0.25">
      <c r="A181" s="64">
        <v>33721</v>
      </c>
      <c r="B181" s="65" t="s">
        <v>18971</v>
      </c>
      <c r="C181" s="65" t="s">
        <v>2</v>
      </c>
      <c r="D181" s="78">
        <v>42261.635708680558</v>
      </c>
      <c r="E181" s="78">
        <v>42278</v>
      </c>
    </row>
    <row r="182" spans="1:5" x14ac:dyDescent="0.25">
      <c r="A182" s="64">
        <v>33722</v>
      </c>
      <c r="B182" s="65" t="s">
        <v>18972</v>
      </c>
      <c r="C182" s="65" t="s">
        <v>2</v>
      </c>
      <c r="D182" s="78">
        <v>42641.616660960652</v>
      </c>
      <c r="E182" s="78">
        <v>42644</v>
      </c>
    </row>
    <row r="183" spans="1:5" x14ac:dyDescent="0.25">
      <c r="A183" s="64">
        <v>33723</v>
      </c>
      <c r="B183" s="65" t="s">
        <v>18973</v>
      </c>
      <c r="C183" s="65" t="s">
        <v>2</v>
      </c>
      <c r="D183" s="78">
        <v>43000.690715775461</v>
      </c>
      <c r="E183" s="78">
        <v>43009</v>
      </c>
    </row>
    <row r="184" spans="1:5" x14ac:dyDescent="0.25">
      <c r="A184" s="64">
        <v>33726</v>
      </c>
      <c r="B184" s="65" t="s">
        <v>18974</v>
      </c>
      <c r="C184" s="65" t="s">
        <v>2</v>
      </c>
      <c r="D184" s="78">
        <v>43133.663343136577</v>
      </c>
      <c r="E184" s="78">
        <v>43139</v>
      </c>
    </row>
    <row r="185" spans="1:5" x14ac:dyDescent="0.25">
      <c r="A185" s="64">
        <v>33727</v>
      </c>
      <c r="B185" s="65" t="s">
        <v>18975</v>
      </c>
      <c r="C185" s="65" t="s">
        <v>2</v>
      </c>
      <c r="D185" s="78">
        <v>42718.593700694444</v>
      </c>
      <c r="E185" s="78">
        <v>42736</v>
      </c>
    </row>
    <row r="186" spans="1:5" x14ac:dyDescent="0.25">
      <c r="A186" s="64">
        <v>33729</v>
      </c>
      <c r="B186" s="65" t="s">
        <v>18976</v>
      </c>
      <c r="C186" s="65" t="s">
        <v>2</v>
      </c>
      <c r="D186" s="78">
        <v>41821.620511956018</v>
      </c>
      <c r="E186" s="78"/>
    </row>
    <row r="187" spans="1:5" x14ac:dyDescent="0.25">
      <c r="A187" s="64">
        <v>33730</v>
      </c>
      <c r="B187" s="65" t="s">
        <v>18977</v>
      </c>
      <c r="C187" s="65" t="s">
        <v>2</v>
      </c>
      <c r="D187" s="78">
        <v>42804.521438923613</v>
      </c>
      <c r="E187" s="78">
        <v>42803</v>
      </c>
    </row>
    <row r="188" spans="1:5" x14ac:dyDescent="0.25">
      <c r="A188" s="64">
        <v>33733</v>
      </c>
      <c r="B188" s="65" t="s">
        <v>14</v>
      </c>
      <c r="C188" s="65" t="s">
        <v>2</v>
      </c>
      <c r="D188" s="78">
        <v>42818.341820717593</v>
      </c>
      <c r="E188" s="78">
        <v>42736</v>
      </c>
    </row>
    <row r="189" spans="1:5" x14ac:dyDescent="0.25">
      <c r="A189" s="64">
        <v>33735</v>
      </c>
      <c r="B189" s="65" t="s">
        <v>18978</v>
      </c>
      <c r="C189" s="65" t="s">
        <v>2</v>
      </c>
      <c r="D189" s="78">
        <v>42838.333246793984</v>
      </c>
      <c r="E189" s="78">
        <v>42736</v>
      </c>
    </row>
    <row r="190" spans="1:5" x14ac:dyDescent="0.25">
      <c r="A190" s="64">
        <v>33736</v>
      </c>
      <c r="B190" s="65" t="s">
        <v>15</v>
      </c>
      <c r="C190" s="65" t="s">
        <v>2</v>
      </c>
      <c r="D190" s="78">
        <v>42811.502759108793</v>
      </c>
      <c r="E190" s="78">
        <v>42736</v>
      </c>
    </row>
    <row r="191" spans="1:5" x14ac:dyDescent="0.25">
      <c r="A191" s="64">
        <v>33737</v>
      </c>
      <c r="B191" s="65" t="s">
        <v>12</v>
      </c>
      <c r="C191" s="65" t="s">
        <v>2</v>
      </c>
      <c r="D191" s="78">
        <v>43187.428374537034</v>
      </c>
      <c r="E191" s="78">
        <v>42736</v>
      </c>
    </row>
    <row r="192" spans="1:5" x14ac:dyDescent="0.25">
      <c r="A192" s="64">
        <v>33738</v>
      </c>
      <c r="B192" s="65" t="s">
        <v>21</v>
      </c>
      <c r="C192" s="65" t="s">
        <v>2</v>
      </c>
      <c r="D192" s="78">
        <v>42859.465919560185</v>
      </c>
      <c r="E192" s="78">
        <v>42736</v>
      </c>
    </row>
    <row r="193" spans="1:5" x14ac:dyDescent="0.25">
      <c r="A193" s="64">
        <v>33739</v>
      </c>
      <c r="B193" s="65" t="s">
        <v>18979</v>
      </c>
      <c r="C193" s="65" t="s">
        <v>2</v>
      </c>
      <c r="D193" s="78">
        <v>42852.406317939814</v>
      </c>
      <c r="E193" s="78">
        <v>42736</v>
      </c>
    </row>
    <row r="194" spans="1:5" x14ac:dyDescent="0.25">
      <c r="A194" s="64">
        <v>33745</v>
      </c>
      <c r="B194" s="65" t="s">
        <v>18980</v>
      </c>
      <c r="C194" s="65" t="s">
        <v>2</v>
      </c>
      <c r="D194" s="78">
        <v>42657.624463807872</v>
      </c>
      <c r="E194" s="78">
        <v>42644</v>
      </c>
    </row>
    <row r="195" spans="1:5" x14ac:dyDescent="0.25">
      <c r="A195" s="64">
        <v>33746</v>
      </c>
      <c r="B195" s="65" t="s">
        <v>18981</v>
      </c>
      <c r="C195" s="65" t="s">
        <v>2</v>
      </c>
      <c r="D195" s="78">
        <v>43000.692695254627</v>
      </c>
      <c r="E195" s="78">
        <v>43009</v>
      </c>
    </row>
    <row r="196" spans="1:5" x14ac:dyDescent="0.25">
      <c r="A196" s="64">
        <v>33747</v>
      </c>
      <c r="B196" s="65" t="s">
        <v>18982</v>
      </c>
      <c r="C196" s="65" t="s">
        <v>2</v>
      </c>
      <c r="D196" s="78">
        <v>43000.767739583331</v>
      </c>
      <c r="E196" s="78">
        <v>43009</v>
      </c>
    </row>
    <row r="197" spans="1:5" x14ac:dyDescent="0.25">
      <c r="A197" s="64">
        <v>33748</v>
      </c>
      <c r="B197" s="65" t="s">
        <v>18983</v>
      </c>
      <c r="C197" s="65" t="s">
        <v>2</v>
      </c>
      <c r="D197" s="78">
        <v>41821.620499849538</v>
      </c>
      <c r="E197" s="78"/>
    </row>
    <row r="198" spans="1:5" x14ac:dyDescent="0.25">
      <c r="A198" s="64">
        <v>33751</v>
      </c>
      <c r="B198" s="65" t="s">
        <v>18960</v>
      </c>
      <c r="C198" s="65" t="s">
        <v>2</v>
      </c>
      <c r="D198" s="78">
        <v>43069.689730787039</v>
      </c>
      <c r="E198" s="78">
        <v>43125</v>
      </c>
    </row>
    <row r="199" spans="1:5" x14ac:dyDescent="0.25">
      <c r="A199" s="64">
        <v>33752</v>
      </c>
      <c r="B199" s="65" t="s">
        <v>18984</v>
      </c>
      <c r="C199" s="65" t="s">
        <v>2</v>
      </c>
      <c r="D199" s="78">
        <v>41821.617491469908</v>
      </c>
      <c r="E199" s="78">
        <v>42278</v>
      </c>
    </row>
    <row r="200" spans="1:5" x14ac:dyDescent="0.25">
      <c r="A200" s="64">
        <v>33754</v>
      </c>
      <c r="B200" s="65" t="s">
        <v>18985</v>
      </c>
      <c r="C200" s="65" t="s">
        <v>2</v>
      </c>
      <c r="D200" s="78">
        <v>42888.619073842594</v>
      </c>
      <c r="E200" s="78">
        <v>42867</v>
      </c>
    </row>
    <row r="201" spans="1:5" x14ac:dyDescent="0.25">
      <c r="A201" s="64">
        <v>33755</v>
      </c>
      <c r="B201" s="65" t="s">
        <v>18986</v>
      </c>
      <c r="C201" s="65" t="s">
        <v>2</v>
      </c>
      <c r="D201" s="78">
        <v>43000.693940081015</v>
      </c>
      <c r="E201" s="78">
        <v>43009</v>
      </c>
    </row>
    <row r="202" spans="1:5" x14ac:dyDescent="0.25">
      <c r="A202" s="64">
        <v>33756</v>
      </c>
      <c r="B202" s="65" t="s">
        <v>18987</v>
      </c>
      <c r="C202" s="65" t="s">
        <v>2</v>
      </c>
      <c r="D202" s="78">
        <v>43105.808070254629</v>
      </c>
      <c r="E202" s="78">
        <v>43101</v>
      </c>
    </row>
    <row r="203" spans="1:5" x14ac:dyDescent="0.25">
      <c r="A203" s="64">
        <v>33762</v>
      </c>
      <c r="B203" s="65" t="s">
        <v>18988</v>
      </c>
      <c r="C203" s="65" t="s">
        <v>2</v>
      </c>
      <c r="D203" s="78">
        <v>43217.694401469904</v>
      </c>
      <c r="E203" s="78">
        <v>43207</v>
      </c>
    </row>
    <row r="204" spans="1:5" x14ac:dyDescent="0.25">
      <c r="A204" s="64">
        <v>33763</v>
      </c>
      <c r="B204" s="65" t="s">
        <v>18989</v>
      </c>
      <c r="C204" s="65" t="s">
        <v>2</v>
      </c>
      <c r="D204" s="78">
        <v>42261.653674074078</v>
      </c>
      <c r="E204" s="78">
        <v>42278</v>
      </c>
    </row>
    <row r="205" spans="1:5" x14ac:dyDescent="0.25">
      <c r="A205" s="64">
        <v>33766</v>
      </c>
      <c r="B205" s="65" t="s">
        <v>49</v>
      </c>
      <c r="C205" s="65" t="s">
        <v>2</v>
      </c>
      <c r="D205" s="78">
        <v>43000.801052974537</v>
      </c>
      <c r="E205" s="78">
        <v>43009</v>
      </c>
    </row>
    <row r="206" spans="1:5" x14ac:dyDescent="0.25">
      <c r="A206" s="64">
        <v>33767</v>
      </c>
      <c r="B206" s="65" t="s">
        <v>18990</v>
      </c>
      <c r="C206" s="65" t="s">
        <v>2</v>
      </c>
      <c r="D206" s="78">
        <v>43133.684151620371</v>
      </c>
      <c r="E206" s="78">
        <v>43139</v>
      </c>
    </row>
    <row r="207" spans="1:5" x14ac:dyDescent="0.25">
      <c r="A207" s="64">
        <v>33768</v>
      </c>
      <c r="B207" s="65" t="s">
        <v>18891</v>
      </c>
      <c r="C207" s="65" t="s">
        <v>2</v>
      </c>
      <c r="D207" s="78">
        <v>43000.696533796297</v>
      </c>
      <c r="E207" s="78">
        <v>43009</v>
      </c>
    </row>
    <row r="208" spans="1:5" x14ac:dyDescent="0.25">
      <c r="A208" s="64">
        <v>33771</v>
      </c>
      <c r="B208" s="65" t="s">
        <v>18991</v>
      </c>
      <c r="C208" s="65" t="s">
        <v>2</v>
      </c>
      <c r="D208" s="78">
        <v>43133.673434490738</v>
      </c>
      <c r="E208" s="78">
        <v>43139</v>
      </c>
    </row>
    <row r="209" spans="1:5" x14ac:dyDescent="0.25">
      <c r="A209" s="64">
        <v>33774</v>
      </c>
      <c r="B209" s="65" t="s">
        <v>18992</v>
      </c>
      <c r="C209" s="65" t="s">
        <v>2</v>
      </c>
      <c r="D209" s="78">
        <v>43133.674703703706</v>
      </c>
      <c r="E209" s="78">
        <v>43139</v>
      </c>
    </row>
    <row r="210" spans="1:5" x14ac:dyDescent="0.25">
      <c r="A210" s="64">
        <v>33777</v>
      </c>
      <c r="B210" s="65" t="s">
        <v>18993</v>
      </c>
      <c r="C210" s="65" t="s">
        <v>2</v>
      </c>
      <c r="D210" s="78">
        <v>43161.655383645833</v>
      </c>
      <c r="E210" s="78">
        <v>43167</v>
      </c>
    </row>
    <row r="211" spans="1:5" x14ac:dyDescent="0.25">
      <c r="A211" s="64">
        <v>33783</v>
      </c>
      <c r="B211" s="65" t="s">
        <v>19</v>
      </c>
      <c r="C211" s="65" t="s">
        <v>2</v>
      </c>
      <c r="D211" s="78">
        <v>43187.425926076387</v>
      </c>
      <c r="E211" s="78">
        <v>42736</v>
      </c>
    </row>
    <row r="212" spans="1:5" x14ac:dyDescent="0.25">
      <c r="A212" s="64">
        <v>33784</v>
      </c>
      <c r="B212" s="65" t="s">
        <v>18994</v>
      </c>
      <c r="C212" s="65" t="s">
        <v>2</v>
      </c>
      <c r="D212" s="78">
        <v>42845.65586111111</v>
      </c>
      <c r="E212" s="78">
        <v>42736</v>
      </c>
    </row>
    <row r="213" spans="1:5" x14ac:dyDescent="0.25">
      <c r="A213" s="64">
        <v>33785</v>
      </c>
      <c r="B213" s="65" t="s">
        <v>32</v>
      </c>
      <c r="C213" s="65" t="s">
        <v>2</v>
      </c>
      <c r="D213" s="78">
        <v>43060.659881828702</v>
      </c>
      <c r="E213" s="78">
        <v>43009</v>
      </c>
    </row>
    <row r="214" spans="1:5" x14ac:dyDescent="0.25">
      <c r="A214" s="64">
        <v>33786</v>
      </c>
      <c r="B214" s="65" t="s">
        <v>18995</v>
      </c>
      <c r="C214" s="65" t="s">
        <v>2</v>
      </c>
      <c r="D214" s="78">
        <v>42851.516102893518</v>
      </c>
      <c r="E214" s="79">
        <v>42736</v>
      </c>
    </row>
    <row r="215" spans="1:5" x14ac:dyDescent="0.25">
      <c r="A215" s="64">
        <v>33787</v>
      </c>
      <c r="B215" s="65" t="s">
        <v>25</v>
      </c>
      <c r="C215" s="65" t="s">
        <v>2</v>
      </c>
      <c r="D215" s="78">
        <v>43082.495613391206</v>
      </c>
      <c r="E215" s="78">
        <v>43101</v>
      </c>
    </row>
    <row r="216" spans="1:5" x14ac:dyDescent="0.25">
      <c r="A216" s="64">
        <v>33788</v>
      </c>
      <c r="B216" s="65" t="s">
        <v>26</v>
      </c>
      <c r="C216" s="65" t="s">
        <v>2</v>
      </c>
      <c r="D216" s="78">
        <v>42851.631829745369</v>
      </c>
      <c r="E216" s="79">
        <v>42736</v>
      </c>
    </row>
    <row r="217" spans="1:5" x14ac:dyDescent="0.25">
      <c r="A217" s="64">
        <v>33789</v>
      </c>
      <c r="B217" s="65" t="s">
        <v>35</v>
      </c>
      <c r="C217" s="65" t="s">
        <v>2</v>
      </c>
      <c r="D217" s="78">
        <v>42838.467474618054</v>
      </c>
      <c r="E217" s="78">
        <v>42736</v>
      </c>
    </row>
    <row r="218" spans="1:5" x14ac:dyDescent="0.25">
      <c r="A218" s="64">
        <v>33790</v>
      </c>
      <c r="B218" s="65" t="s">
        <v>18996</v>
      </c>
      <c r="C218" s="65" t="s">
        <v>2</v>
      </c>
      <c r="D218" s="78">
        <v>43202.700460763888</v>
      </c>
      <c r="E218" s="78">
        <v>43101</v>
      </c>
    </row>
    <row r="219" spans="1:5" x14ac:dyDescent="0.25">
      <c r="A219" s="64">
        <v>33791</v>
      </c>
      <c r="B219" s="65" t="s">
        <v>30</v>
      </c>
      <c r="C219" s="65" t="s">
        <v>2</v>
      </c>
      <c r="D219" s="78">
        <v>42845.621484756943</v>
      </c>
      <c r="E219" s="78">
        <v>42736</v>
      </c>
    </row>
    <row r="220" spans="1:5" x14ac:dyDescent="0.25">
      <c r="A220" s="64">
        <v>33792</v>
      </c>
      <c r="B220" s="65" t="s">
        <v>31</v>
      </c>
      <c r="C220" s="65" t="s">
        <v>2</v>
      </c>
      <c r="D220" s="78">
        <v>43082.513200196758</v>
      </c>
      <c r="E220" s="78">
        <v>43101</v>
      </c>
    </row>
    <row r="221" spans="1:5" x14ac:dyDescent="0.25">
      <c r="A221" s="64">
        <v>33793</v>
      </c>
      <c r="B221" s="65" t="s">
        <v>9</v>
      </c>
      <c r="C221" s="65" t="s">
        <v>2</v>
      </c>
      <c r="D221" s="78">
        <v>42853.540247604164</v>
      </c>
      <c r="E221" s="78">
        <v>42736</v>
      </c>
    </row>
    <row r="222" spans="1:5" x14ac:dyDescent="0.25">
      <c r="A222" s="64">
        <v>33794</v>
      </c>
      <c r="B222" s="65" t="s">
        <v>20</v>
      </c>
      <c r="C222" s="65" t="s">
        <v>2</v>
      </c>
      <c r="D222" s="78">
        <v>43202.628760532411</v>
      </c>
      <c r="E222" s="79">
        <v>43101</v>
      </c>
    </row>
    <row r="223" spans="1:5" x14ac:dyDescent="0.25">
      <c r="A223" s="64">
        <v>33795</v>
      </c>
      <c r="B223" s="65" t="s">
        <v>18997</v>
      </c>
      <c r="C223" s="65" t="s">
        <v>2</v>
      </c>
      <c r="D223" s="78">
        <v>43027.379920254629</v>
      </c>
      <c r="E223" s="78">
        <v>43009</v>
      </c>
    </row>
    <row r="224" spans="1:5" x14ac:dyDescent="0.25">
      <c r="A224" s="64">
        <v>33796</v>
      </c>
      <c r="B224" s="65" t="s">
        <v>18998</v>
      </c>
      <c r="C224" s="65" t="s">
        <v>2</v>
      </c>
      <c r="D224" s="78">
        <v>42859.439992326392</v>
      </c>
      <c r="E224" s="79">
        <v>42736</v>
      </c>
    </row>
    <row r="225" spans="1:5" x14ac:dyDescent="0.25">
      <c r="A225" s="64">
        <v>33797</v>
      </c>
      <c r="B225" s="65" t="s">
        <v>28</v>
      </c>
      <c r="C225" s="65" t="s">
        <v>2</v>
      </c>
      <c r="D225" s="78">
        <v>43202.633769097221</v>
      </c>
      <c r="E225" s="78">
        <v>43191</v>
      </c>
    </row>
    <row r="226" spans="1:5" x14ac:dyDescent="0.25">
      <c r="A226" s="64">
        <v>33798</v>
      </c>
      <c r="B226" s="65" t="s">
        <v>22</v>
      </c>
      <c r="C226" s="65" t="s">
        <v>2</v>
      </c>
      <c r="D226" s="78">
        <v>42825.471051273147</v>
      </c>
      <c r="E226" s="78">
        <v>42736</v>
      </c>
    </row>
    <row r="227" spans="1:5" x14ac:dyDescent="0.25">
      <c r="A227" s="64">
        <v>33799</v>
      </c>
      <c r="B227" s="65" t="s">
        <v>23</v>
      </c>
      <c r="C227" s="65" t="s">
        <v>2</v>
      </c>
      <c r="D227" s="78">
        <v>42859.442706365742</v>
      </c>
      <c r="E227" s="78">
        <v>42736</v>
      </c>
    </row>
    <row r="228" spans="1:5" x14ac:dyDescent="0.25">
      <c r="A228" s="64">
        <v>33800</v>
      </c>
      <c r="B228" s="65" t="s">
        <v>18999</v>
      </c>
      <c r="C228" s="65" t="s">
        <v>2</v>
      </c>
      <c r="D228" s="78">
        <v>43186.427273032408</v>
      </c>
      <c r="E228" s="78">
        <v>42736</v>
      </c>
    </row>
    <row r="229" spans="1:5" x14ac:dyDescent="0.25">
      <c r="A229" s="64">
        <v>33801</v>
      </c>
      <c r="B229" s="65" t="s">
        <v>19000</v>
      </c>
      <c r="C229" s="65" t="s">
        <v>2</v>
      </c>
      <c r="D229" s="78">
        <v>43202.626828587963</v>
      </c>
      <c r="E229" s="78">
        <v>42736</v>
      </c>
    </row>
    <row r="230" spans="1:5" x14ac:dyDescent="0.25">
      <c r="A230" s="64">
        <v>33802</v>
      </c>
      <c r="B230" s="65" t="s">
        <v>19001</v>
      </c>
      <c r="C230" s="65" t="s">
        <v>2</v>
      </c>
      <c r="D230" s="78">
        <v>43060.701572800928</v>
      </c>
      <c r="E230" s="78">
        <v>43009</v>
      </c>
    </row>
    <row r="231" spans="1:5" x14ac:dyDescent="0.25">
      <c r="A231" s="64">
        <v>33803</v>
      </c>
      <c r="B231" s="65" t="s">
        <v>24</v>
      </c>
      <c r="C231" s="65" t="s">
        <v>2</v>
      </c>
      <c r="D231" s="78">
        <v>42804.435784606481</v>
      </c>
      <c r="E231" s="78">
        <v>42736</v>
      </c>
    </row>
    <row r="232" spans="1:5" x14ac:dyDescent="0.25">
      <c r="A232" s="64">
        <v>33804</v>
      </c>
      <c r="B232" s="65" t="s">
        <v>50</v>
      </c>
      <c r="C232" s="65" t="s">
        <v>2</v>
      </c>
      <c r="D232" s="78">
        <v>43133.624474849537</v>
      </c>
      <c r="E232" s="78">
        <v>43139</v>
      </c>
    </row>
    <row r="233" spans="1:5" x14ac:dyDescent="0.25">
      <c r="A233" s="64">
        <v>33807</v>
      </c>
      <c r="B233" s="65" t="s">
        <v>19002</v>
      </c>
      <c r="C233" s="65" t="s">
        <v>43</v>
      </c>
      <c r="D233" s="78">
        <v>42866.791791319447</v>
      </c>
      <c r="E233" s="78"/>
    </row>
    <row r="234" spans="1:5" x14ac:dyDescent="0.25">
      <c r="A234" s="64">
        <v>33808</v>
      </c>
      <c r="B234" s="65" t="s">
        <v>18897</v>
      </c>
      <c r="C234" s="65" t="s">
        <v>2</v>
      </c>
      <c r="D234" s="78">
        <v>42067.673900150461</v>
      </c>
      <c r="E234" s="78">
        <v>42278</v>
      </c>
    </row>
    <row r="235" spans="1:5" x14ac:dyDescent="0.25">
      <c r="A235" s="64">
        <v>33809</v>
      </c>
      <c r="B235" s="65" t="s">
        <v>19003</v>
      </c>
      <c r="C235" s="65" t="s">
        <v>43</v>
      </c>
      <c r="D235" s="78">
        <v>42958.460923692131</v>
      </c>
      <c r="E235" s="78"/>
    </row>
    <row r="236" spans="1:5" x14ac:dyDescent="0.25">
      <c r="A236" s="64">
        <v>33810</v>
      </c>
      <c r="B236" s="65" t="s">
        <v>19004</v>
      </c>
      <c r="C236" s="65" t="s">
        <v>2</v>
      </c>
      <c r="D236" s="78">
        <v>43133.627370138885</v>
      </c>
      <c r="E236" s="78">
        <v>43139</v>
      </c>
    </row>
    <row r="237" spans="1:5" x14ac:dyDescent="0.25">
      <c r="A237" s="64">
        <v>33811</v>
      </c>
      <c r="B237" s="65" t="s">
        <v>19005</v>
      </c>
      <c r="C237" s="65" t="s">
        <v>43</v>
      </c>
      <c r="D237" s="78">
        <v>43055.041835763892</v>
      </c>
      <c r="E237" s="78">
        <v>42278</v>
      </c>
    </row>
    <row r="238" spans="1:5" x14ac:dyDescent="0.25">
      <c r="A238" s="64">
        <v>33812</v>
      </c>
      <c r="B238" s="65" t="s">
        <v>19006</v>
      </c>
      <c r="C238" s="65" t="s">
        <v>2</v>
      </c>
      <c r="D238" s="78">
        <v>42648.582602395836</v>
      </c>
      <c r="E238" s="78">
        <v>42644</v>
      </c>
    </row>
    <row r="239" spans="1:5" x14ac:dyDescent="0.25">
      <c r="A239" s="64">
        <v>33813</v>
      </c>
      <c r="B239" s="65" t="s">
        <v>19007</v>
      </c>
      <c r="C239" s="65" t="s">
        <v>2</v>
      </c>
      <c r="D239" s="78">
        <v>42402.628056400463</v>
      </c>
      <c r="E239" s="78">
        <v>42278</v>
      </c>
    </row>
    <row r="240" spans="1:5" x14ac:dyDescent="0.25">
      <c r="A240" s="64">
        <v>33814</v>
      </c>
      <c r="B240" s="65" t="s">
        <v>19008</v>
      </c>
      <c r="C240" s="65" t="s">
        <v>2</v>
      </c>
      <c r="D240" s="78">
        <v>42971.391254594906</v>
      </c>
      <c r="E240" s="78">
        <v>43024</v>
      </c>
    </row>
    <row r="241" spans="1:5" x14ac:dyDescent="0.25">
      <c r="A241" s="64">
        <v>33815</v>
      </c>
      <c r="B241" s="65" t="s">
        <v>19009</v>
      </c>
      <c r="C241" s="65" t="s">
        <v>2</v>
      </c>
      <c r="D241" s="78">
        <v>41821.624400659719</v>
      </c>
      <c r="E241" s="78"/>
    </row>
    <row r="242" spans="1:5" x14ac:dyDescent="0.25">
      <c r="A242" s="64">
        <v>33816</v>
      </c>
      <c r="B242" s="65" t="s">
        <v>19010</v>
      </c>
      <c r="C242" s="65" t="s">
        <v>2</v>
      </c>
      <c r="D242" s="78">
        <v>42656.69290347222</v>
      </c>
      <c r="E242" s="78">
        <v>42644</v>
      </c>
    </row>
    <row r="243" spans="1:5" x14ac:dyDescent="0.25">
      <c r="A243" s="64">
        <v>33817</v>
      </c>
      <c r="B243" s="65" t="s">
        <v>19011</v>
      </c>
      <c r="C243" s="65" t="s">
        <v>2</v>
      </c>
      <c r="D243" s="78">
        <v>43222.587802314818</v>
      </c>
      <c r="E243" s="78">
        <v>43221</v>
      </c>
    </row>
    <row r="244" spans="1:5" x14ac:dyDescent="0.25">
      <c r="A244" s="64">
        <v>33818</v>
      </c>
      <c r="B244" s="65" t="s">
        <v>19012</v>
      </c>
      <c r="C244" s="65" t="s">
        <v>2</v>
      </c>
      <c r="D244" s="78">
        <v>42402.624913159721</v>
      </c>
      <c r="E244" s="78">
        <v>42278</v>
      </c>
    </row>
    <row r="245" spans="1:5" x14ac:dyDescent="0.25">
      <c r="A245" s="64">
        <v>33819</v>
      </c>
      <c r="B245" s="65" t="s">
        <v>19013</v>
      </c>
      <c r="C245" s="65" t="s">
        <v>43</v>
      </c>
      <c r="D245" s="78">
        <v>43048.041738159722</v>
      </c>
      <c r="E245" s="78">
        <v>42644</v>
      </c>
    </row>
    <row r="246" spans="1:5" x14ac:dyDescent="0.25">
      <c r="A246" s="64">
        <v>33820</v>
      </c>
      <c r="B246" s="65" t="s">
        <v>19014</v>
      </c>
      <c r="C246" s="65" t="s">
        <v>2</v>
      </c>
      <c r="D246" s="78">
        <v>43186.448026423612</v>
      </c>
      <c r="E246" s="79">
        <v>42736</v>
      </c>
    </row>
    <row r="247" spans="1:5" x14ac:dyDescent="0.25">
      <c r="A247" s="64">
        <v>33821</v>
      </c>
      <c r="B247" s="65" t="s">
        <v>19015</v>
      </c>
      <c r="C247" s="65" t="s">
        <v>2</v>
      </c>
      <c r="D247" s="78">
        <v>42873.363543599538</v>
      </c>
      <c r="E247" s="78">
        <v>42880</v>
      </c>
    </row>
    <row r="248" spans="1:5" x14ac:dyDescent="0.25">
      <c r="A248" s="64">
        <v>33822</v>
      </c>
      <c r="B248" s="65" t="s">
        <v>13</v>
      </c>
      <c r="C248" s="65" t="s">
        <v>2</v>
      </c>
      <c r="D248" s="78">
        <v>43203.275111076386</v>
      </c>
      <c r="E248" s="78">
        <v>42747</v>
      </c>
    </row>
    <row r="249" spans="1:5" x14ac:dyDescent="0.25">
      <c r="A249" s="64">
        <v>33823</v>
      </c>
      <c r="B249" s="65" t="s">
        <v>33</v>
      </c>
      <c r="C249" s="65" t="s">
        <v>2</v>
      </c>
      <c r="D249" s="78">
        <v>43186.426354861112</v>
      </c>
      <c r="E249" s="78">
        <v>42736</v>
      </c>
    </row>
    <row r="250" spans="1:5" x14ac:dyDescent="0.25">
      <c r="A250" s="64">
        <v>33824</v>
      </c>
      <c r="B250" s="65" t="s">
        <v>10</v>
      </c>
      <c r="C250" s="65" t="s">
        <v>2</v>
      </c>
      <c r="D250" s="78">
        <v>43186.425070983794</v>
      </c>
      <c r="E250" s="78">
        <v>42736</v>
      </c>
    </row>
    <row r="251" spans="1:5" x14ac:dyDescent="0.25">
      <c r="A251" s="64">
        <v>33825</v>
      </c>
      <c r="B251" s="65" t="s">
        <v>19016</v>
      </c>
      <c r="C251" s="65" t="s">
        <v>2</v>
      </c>
      <c r="D251" s="78">
        <v>42846.338599189818</v>
      </c>
      <c r="E251" s="78">
        <v>42736</v>
      </c>
    </row>
    <row r="252" spans="1:5" x14ac:dyDescent="0.25">
      <c r="A252" s="64">
        <v>33826</v>
      </c>
      <c r="B252" s="65" t="s">
        <v>19017</v>
      </c>
      <c r="C252" s="65" t="s">
        <v>2</v>
      </c>
      <c r="D252" s="78">
        <v>42825.488054664354</v>
      </c>
      <c r="E252" s="79">
        <v>42736</v>
      </c>
    </row>
    <row r="253" spans="1:5" x14ac:dyDescent="0.25">
      <c r="A253" s="64">
        <v>33827</v>
      </c>
      <c r="B253" s="65" t="s">
        <v>19018</v>
      </c>
      <c r="C253" s="65" t="s">
        <v>2</v>
      </c>
      <c r="D253" s="78">
        <v>42804.427361574075</v>
      </c>
      <c r="E253" s="78">
        <v>42736</v>
      </c>
    </row>
    <row r="254" spans="1:5" x14ac:dyDescent="0.25">
      <c r="A254" s="64">
        <v>33828</v>
      </c>
      <c r="B254" s="65" t="s">
        <v>17</v>
      </c>
      <c r="C254" s="65" t="s">
        <v>2</v>
      </c>
      <c r="D254" s="78">
        <v>42853.476686574075</v>
      </c>
      <c r="E254" s="78">
        <v>42736</v>
      </c>
    </row>
    <row r="255" spans="1:5" x14ac:dyDescent="0.25">
      <c r="A255" s="64">
        <v>33829</v>
      </c>
      <c r="B255" s="65" t="s">
        <v>18</v>
      </c>
      <c r="C255" s="65" t="s">
        <v>2</v>
      </c>
      <c r="D255" s="78">
        <v>42853.483437962961</v>
      </c>
      <c r="E255" s="79">
        <v>42736</v>
      </c>
    </row>
    <row r="256" spans="1:5" x14ac:dyDescent="0.25">
      <c r="A256" s="64">
        <v>33830</v>
      </c>
      <c r="B256" s="65" t="s">
        <v>19019</v>
      </c>
      <c r="C256" s="65" t="s">
        <v>2</v>
      </c>
      <c r="D256" s="78">
        <v>42859.448126701391</v>
      </c>
      <c r="E256" s="78">
        <v>42736</v>
      </c>
    </row>
    <row r="257" spans="1:5" x14ac:dyDescent="0.25">
      <c r="A257" s="64">
        <v>33831</v>
      </c>
      <c r="B257" s="65" t="s">
        <v>29</v>
      </c>
      <c r="C257" s="65" t="s">
        <v>2</v>
      </c>
      <c r="D257" s="78">
        <v>42888.599946724535</v>
      </c>
      <c r="E257" s="78">
        <v>42940</v>
      </c>
    </row>
    <row r="258" spans="1:5" x14ac:dyDescent="0.25">
      <c r="A258" s="64">
        <v>33832</v>
      </c>
      <c r="B258" s="65" t="s">
        <v>11</v>
      </c>
      <c r="C258" s="65" t="s">
        <v>2</v>
      </c>
      <c r="D258" s="78">
        <v>42859.450066550926</v>
      </c>
      <c r="E258" s="79">
        <v>42736</v>
      </c>
    </row>
    <row r="259" spans="1:5" x14ac:dyDescent="0.25">
      <c r="A259" s="64">
        <v>33833</v>
      </c>
      <c r="B259" s="65" t="s">
        <v>19020</v>
      </c>
      <c r="C259" s="65" t="s">
        <v>2</v>
      </c>
      <c r="D259" s="78">
        <v>42733.692061574075</v>
      </c>
      <c r="E259" s="78">
        <v>42736</v>
      </c>
    </row>
    <row r="260" spans="1:5" x14ac:dyDescent="0.25">
      <c r="A260" s="64">
        <v>33834</v>
      </c>
      <c r="B260" s="65" t="s">
        <v>19021</v>
      </c>
      <c r="C260" s="65" t="s">
        <v>2</v>
      </c>
      <c r="D260" s="78">
        <v>43105.794152662034</v>
      </c>
      <c r="E260" s="78">
        <v>43101</v>
      </c>
    </row>
    <row r="261" spans="1:5" x14ac:dyDescent="0.25">
      <c r="A261" s="64">
        <v>33902</v>
      </c>
      <c r="B261" s="65" t="s">
        <v>19022</v>
      </c>
      <c r="C261" s="65" t="s">
        <v>43</v>
      </c>
      <c r="D261" s="78">
        <v>42865.608668518522</v>
      </c>
      <c r="E261" s="78">
        <v>42644</v>
      </c>
    </row>
    <row r="262" spans="1:5" x14ac:dyDescent="0.25">
      <c r="A262" s="64">
        <v>33903</v>
      </c>
      <c r="B262" s="65" t="s">
        <v>19023</v>
      </c>
      <c r="C262" s="65" t="s">
        <v>2</v>
      </c>
      <c r="D262" s="78">
        <v>42997.64919181713</v>
      </c>
      <c r="E262" s="79">
        <v>43009</v>
      </c>
    </row>
    <row r="263" spans="1:5" x14ac:dyDescent="0.25">
      <c r="A263" s="64">
        <v>33904</v>
      </c>
      <c r="B263" s="65" t="s">
        <v>72</v>
      </c>
      <c r="C263" s="65" t="s">
        <v>2</v>
      </c>
      <c r="D263" s="78">
        <v>43182.418941319447</v>
      </c>
      <c r="E263" s="78">
        <v>43009</v>
      </c>
    </row>
    <row r="264" spans="1:5" x14ac:dyDescent="0.25">
      <c r="A264" s="64">
        <v>33906</v>
      </c>
      <c r="B264" s="65" t="s">
        <v>19024</v>
      </c>
      <c r="C264" s="65" t="s">
        <v>2</v>
      </c>
      <c r="D264" s="78">
        <v>43000.708350115739</v>
      </c>
      <c r="E264" s="79">
        <v>43009</v>
      </c>
    </row>
    <row r="265" spans="1:5" x14ac:dyDescent="0.25">
      <c r="A265" s="64">
        <v>33907</v>
      </c>
      <c r="B265" s="65" t="s">
        <v>19025</v>
      </c>
      <c r="C265" s="65" t="s">
        <v>2</v>
      </c>
      <c r="D265" s="78">
        <v>41821.624379317131</v>
      </c>
      <c r="E265" s="78"/>
    </row>
    <row r="266" spans="1:5" x14ac:dyDescent="0.25">
      <c r="A266" s="64">
        <v>33908</v>
      </c>
      <c r="B266" s="65" t="s">
        <v>19026</v>
      </c>
      <c r="C266" s="65" t="s">
        <v>2</v>
      </c>
      <c r="D266" s="78">
        <v>42648.613281712962</v>
      </c>
      <c r="E266" s="78">
        <v>42644</v>
      </c>
    </row>
    <row r="267" spans="1:5" x14ac:dyDescent="0.25">
      <c r="A267" s="64">
        <v>33909</v>
      </c>
      <c r="B267" s="65" t="s">
        <v>19027</v>
      </c>
      <c r="C267" s="65" t="s">
        <v>2</v>
      </c>
      <c r="D267" s="78">
        <v>42656.739945254631</v>
      </c>
      <c r="E267" s="79">
        <v>42644</v>
      </c>
    </row>
    <row r="268" spans="1:5" x14ac:dyDescent="0.25">
      <c r="A268" s="64">
        <v>33910</v>
      </c>
      <c r="B268" s="65" t="s">
        <v>19028</v>
      </c>
      <c r="C268" s="65" t="s">
        <v>2</v>
      </c>
      <c r="D268" s="78">
        <v>42720.33072607639</v>
      </c>
      <c r="E268" s="78">
        <v>42736</v>
      </c>
    </row>
    <row r="269" spans="1:5" x14ac:dyDescent="0.25">
      <c r="A269" s="64">
        <v>33911</v>
      </c>
      <c r="B269" s="65" t="s">
        <v>19029</v>
      </c>
      <c r="C269" s="65" t="s">
        <v>2</v>
      </c>
      <c r="D269" s="78">
        <v>42732.670028854169</v>
      </c>
      <c r="E269" s="79">
        <v>42736</v>
      </c>
    </row>
    <row r="270" spans="1:5" x14ac:dyDescent="0.25">
      <c r="A270" s="64">
        <v>33912</v>
      </c>
      <c r="B270" s="65" t="s">
        <v>19030</v>
      </c>
      <c r="C270" s="65" t="s">
        <v>2</v>
      </c>
      <c r="D270" s="78">
        <v>42648.619697916663</v>
      </c>
      <c r="E270" s="78">
        <v>42644</v>
      </c>
    </row>
    <row r="271" spans="1:5" x14ac:dyDescent="0.25">
      <c r="A271" s="64">
        <v>33914</v>
      </c>
      <c r="B271" s="65" t="s">
        <v>19031</v>
      </c>
      <c r="C271" s="65" t="s">
        <v>2</v>
      </c>
      <c r="D271" s="78">
        <v>41821.624385995368</v>
      </c>
      <c r="E271" s="78"/>
    </row>
    <row r="272" spans="1:5" x14ac:dyDescent="0.25">
      <c r="A272" s="64">
        <v>33915</v>
      </c>
      <c r="B272" s="65" t="s">
        <v>19032</v>
      </c>
      <c r="C272" s="65" t="s">
        <v>2</v>
      </c>
      <c r="D272" s="78">
        <v>43166.625215474538</v>
      </c>
      <c r="E272" s="78">
        <v>43174</v>
      </c>
    </row>
    <row r="273" spans="1:5" x14ac:dyDescent="0.25">
      <c r="A273" s="64">
        <v>33917</v>
      </c>
      <c r="B273" s="65" t="s">
        <v>19033</v>
      </c>
      <c r="C273" s="65" t="s">
        <v>2</v>
      </c>
      <c r="D273" s="78">
        <v>42648.621548530093</v>
      </c>
      <c r="E273" s="78">
        <v>42644</v>
      </c>
    </row>
    <row r="274" spans="1:5" x14ac:dyDescent="0.25">
      <c r="A274" s="64">
        <v>33918</v>
      </c>
      <c r="B274" s="65" t="s">
        <v>19034</v>
      </c>
      <c r="C274" s="65" t="s">
        <v>2</v>
      </c>
      <c r="D274" s="78">
        <v>41821.624500659724</v>
      </c>
      <c r="E274" s="78"/>
    </row>
    <row r="275" spans="1:5" x14ac:dyDescent="0.25">
      <c r="A275" s="64">
        <v>33919</v>
      </c>
      <c r="B275" s="65" t="s">
        <v>19035</v>
      </c>
      <c r="C275" s="65" t="s">
        <v>43</v>
      </c>
      <c r="D275" s="78">
        <v>42940.041731863428</v>
      </c>
      <c r="E275" s="78">
        <v>42736</v>
      </c>
    </row>
    <row r="276" spans="1:5" x14ac:dyDescent="0.25">
      <c r="A276" s="64">
        <v>33920</v>
      </c>
      <c r="B276" s="65" t="s">
        <v>19036</v>
      </c>
      <c r="C276" s="65" t="s">
        <v>43</v>
      </c>
      <c r="D276" s="78">
        <v>43048.041734027778</v>
      </c>
      <c r="E276" s="78">
        <v>42644</v>
      </c>
    </row>
    <row r="277" spans="1:5" x14ac:dyDescent="0.25">
      <c r="A277" s="64">
        <v>33922</v>
      </c>
      <c r="B277" s="65" t="s">
        <v>19037</v>
      </c>
      <c r="C277" s="65" t="s">
        <v>2</v>
      </c>
      <c r="D277" s="78">
        <v>41821.62439070602</v>
      </c>
      <c r="E277" s="78"/>
    </row>
    <row r="278" spans="1:5" x14ac:dyDescent="0.25">
      <c r="A278" s="64">
        <v>33923</v>
      </c>
      <c r="B278" s="65" t="s">
        <v>19038</v>
      </c>
      <c r="C278" s="65" t="s">
        <v>2</v>
      </c>
      <c r="D278" s="78">
        <v>42997.651486423609</v>
      </c>
      <c r="E278" s="78">
        <v>43009</v>
      </c>
    </row>
    <row r="279" spans="1:5" x14ac:dyDescent="0.25">
      <c r="A279" s="64">
        <v>33924</v>
      </c>
      <c r="B279" s="65" t="s">
        <v>19039</v>
      </c>
      <c r="C279" s="65" t="s">
        <v>2</v>
      </c>
      <c r="D279" s="78">
        <v>41885.558761574073</v>
      </c>
      <c r="E279" s="78">
        <v>42278</v>
      </c>
    </row>
    <row r="280" spans="1:5" x14ac:dyDescent="0.25">
      <c r="A280" s="64">
        <v>33925</v>
      </c>
      <c r="B280" s="65" t="s">
        <v>19040</v>
      </c>
      <c r="C280" s="65" t="s">
        <v>2</v>
      </c>
      <c r="D280" s="78">
        <v>42067.619178819441</v>
      </c>
      <c r="E280" s="78">
        <v>42278</v>
      </c>
    </row>
    <row r="281" spans="1:5" x14ac:dyDescent="0.25">
      <c r="A281" s="64">
        <v>33927</v>
      </c>
      <c r="B281" s="65" t="s">
        <v>19041</v>
      </c>
      <c r="C281" s="65" t="s">
        <v>2</v>
      </c>
      <c r="D281" s="78">
        <v>41821.62442670139</v>
      </c>
      <c r="E281" s="78"/>
    </row>
    <row r="282" spans="1:5" x14ac:dyDescent="0.25">
      <c r="A282" s="64">
        <v>33928</v>
      </c>
      <c r="B282" s="65" t="s">
        <v>19042</v>
      </c>
      <c r="C282" s="65" t="s">
        <v>43</v>
      </c>
      <c r="D282" s="78">
        <v>42866.792954166667</v>
      </c>
      <c r="E282" s="78">
        <v>42644</v>
      </c>
    </row>
    <row r="283" spans="1:5" x14ac:dyDescent="0.25">
      <c r="A283" s="64">
        <v>33929</v>
      </c>
      <c r="B283" s="65" t="s">
        <v>18927</v>
      </c>
      <c r="C283" s="65" t="s">
        <v>2</v>
      </c>
      <c r="D283" s="78">
        <v>41821.624449502313</v>
      </c>
      <c r="E283" s="78"/>
    </row>
    <row r="284" spans="1:5" x14ac:dyDescent="0.25">
      <c r="A284" s="64">
        <v>33930</v>
      </c>
      <c r="B284" s="65" t="s">
        <v>19043</v>
      </c>
      <c r="C284" s="65" t="s">
        <v>2</v>
      </c>
      <c r="D284" s="78">
        <v>43153.519129398148</v>
      </c>
      <c r="E284" s="78">
        <v>43160</v>
      </c>
    </row>
    <row r="285" spans="1:5" x14ac:dyDescent="0.25">
      <c r="A285" s="64">
        <v>33933</v>
      </c>
      <c r="B285" s="65" t="s">
        <v>19044</v>
      </c>
      <c r="C285" s="65" t="s">
        <v>2</v>
      </c>
      <c r="D285" s="78">
        <v>43166.626752048614</v>
      </c>
      <c r="E285" s="78">
        <v>43174</v>
      </c>
    </row>
    <row r="286" spans="1:5" x14ac:dyDescent="0.25">
      <c r="A286" s="64">
        <v>33934</v>
      </c>
      <c r="B286" s="65" t="s">
        <v>19045</v>
      </c>
      <c r="C286" s="65" t="s">
        <v>2</v>
      </c>
      <c r="D286" s="78">
        <v>41821.624462500004</v>
      </c>
      <c r="E286" s="78"/>
    </row>
    <row r="287" spans="1:5" x14ac:dyDescent="0.25">
      <c r="A287" s="64">
        <v>33935</v>
      </c>
      <c r="B287" s="65" t="s">
        <v>19046</v>
      </c>
      <c r="C287" s="65" t="s">
        <v>2</v>
      </c>
      <c r="D287" s="78">
        <v>43000.699526504628</v>
      </c>
      <c r="E287" s="78">
        <v>43009</v>
      </c>
    </row>
    <row r="288" spans="1:5" x14ac:dyDescent="0.25">
      <c r="A288" s="64">
        <v>33937</v>
      </c>
      <c r="B288" s="65" t="s">
        <v>19047</v>
      </c>
      <c r="C288" s="65" t="s">
        <v>2</v>
      </c>
      <c r="D288" s="78">
        <v>41821.624350578706</v>
      </c>
      <c r="E288" s="78"/>
    </row>
    <row r="289" spans="1:5" x14ac:dyDescent="0.25">
      <c r="A289" s="64">
        <v>33939</v>
      </c>
      <c r="B289" s="65" t="s">
        <v>19048</v>
      </c>
      <c r="C289" s="65" t="s">
        <v>2</v>
      </c>
      <c r="D289" s="78">
        <v>43133.605987581017</v>
      </c>
      <c r="E289" s="78">
        <v>43139</v>
      </c>
    </row>
    <row r="290" spans="1:5" x14ac:dyDescent="0.25">
      <c r="A290" s="64">
        <v>33941</v>
      </c>
      <c r="B290" s="65" t="s">
        <v>40</v>
      </c>
      <c r="C290" s="65" t="s">
        <v>2</v>
      </c>
      <c r="D290" s="78">
        <v>43133.631830092592</v>
      </c>
      <c r="E290" s="78">
        <v>43139</v>
      </c>
    </row>
    <row r="291" spans="1:5" x14ac:dyDescent="0.25">
      <c r="A291" s="64">
        <v>33942</v>
      </c>
      <c r="B291" s="65" t="s">
        <v>19049</v>
      </c>
      <c r="C291" s="65" t="s">
        <v>2</v>
      </c>
      <c r="D291" s="78">
        <v>43082.347197256946</v>
      </c>
      <c r="E291" s="78">
        <v>43101</v>
      </c>
    </row>
    <row r="292" spans="1:5" x14ac:dyDescent="0.25">
      <c r="A292" s="64">
        <v>33943</v>
      </c>
      <c r="B292" s="65" t="s">
        <v>18906</v>
      </c>
      <c r="C292" s="65" t="s">
        <v>2</v>
      </c>
      <c r="D292" s="78">
        <v>43067.336939895831</v>
      </c>
      <c r="E292" s="78">
        <v>42278</v>
      </c>
    </row>
    <row r="293" spans="1:5" x14ac:dyDescent="0.25">
      <c r="A293" s="64">
        <v>33944</v>
      </c>
      <c r="B293" s="65" t="s">
        <v>19050</v>
      </c>
      <c r="C293" s="65" t="s">
        <v>2</v>
      </c>
      <c r="D293" s="78">
        <v>43038.358213807871</v>
      </c>
      <c r="E293" s="78">
        <v>42278</v>
      </c>
    </row>
    <row r="294" spans="1:5" x14ac:dyDescent="0.25">
      <c r="A294" s="64">
        <v>33945</v>
      </c>
      <c r="B294" s="65" t="s">
        <v>19051</v>
      </c>
      <c r="C294" s="65" t="s">
        <v>2</v>
      </c>
      <c r="D294" s="78">
        <v>43130.397675497683</v>
      </c>
      <c r="E294" s="78">
        <v>42370</v>
      </c>
    </row>
    <row r="295" spans="1:5" x14ac:dyDescent="0.25">
      <c r="A295" s="64">
        <v>33946</v>
      </c>
      <c r="B295" s="65" t="s">
        <v>19052</v>
      </c>
      <c r="C295" s="65" t="s">
        <v>2</v>
      </c>
      <c r="D295" s="78">
        <v>43038.360061956017</v>
      </c>
      <c r="E295" s="78">
        <v>42278</v>
      </c>
    </row>
    <row r="296" spans="1:5" x14ac:dyDescent="0.25">
      <c r="A296" s="64">
        <v>33947</v>
      </c>
      <c r="B296" s="65" t="s">
        <v>18898</v>
      </c>
      <c r="C296" s="65" t="s">
        <v>2</v>
      </c>
      <c r="D296" s="78">
        <v>43038.370379826389</v>
      </c>
      <c r="E296" s="78">
        <v>42644</v>
      </c>
    </row>
    <row r="297" spans="1:5" x14ac:dyDescent="0.25">
      <c r="A297" s="64">
        <v>33949</v>
      </c>
      <c r="B297" s="65" t="s">
        <v>18831</v>
      </c>
      <c r="C297" s="65" t="s">
        <v>2</v>
      </c>
      <c r="D297" s="78">
        <v>43067.333009409725</v>
      </c>
      <c r="E297" s="78">
        <v>42278</v>
      </c>
    </row>
    <row r="298" spans="1:5" x14ac:dyDescent="0.25">
      <c r="A298" s="64">
        <v>33950</v>
      </c>
      <c r="B298" s="65" t="s">
        <v>19053</v>
      </c>
      <c r="C298" s="65" t="s">
        <v>2</v>
      </c>
      <c r="D298" s="78">
        <v>43083.623500925925</v>
      </c>
      <c r="E298" s="78">
        <v>43101</v>
      </c>
    </row>
    <row r="299" spans="1:5" x14ac:dyDescent="0.25">
      <c r="A299" s="64">
        <v>33952</v>
      </c>
      <c r="B299" s="65" t="s">
        <v>61</v>
      </c>
      <c r="C299" s="65" t="s">
        <v>2</v>
      </c>
      <c r="D299" s="78">
        <v>43038.394775081018</v>
      </c>
      <c r="E299" s="78">
        <v>42278</v>
      </c>
    </row>
    <row r="300" spans="1:5" x14ac:dyDescent="0.25">
      <c r="A300" s="64">
        <v>33954</v>
      </c>
      <c r="B300" s="65" t="s">
        <v>18897</v>
      </c>
      <c r="C300" s="65" t="s">
        <v>2</v>
      </c>
      <c r="D300" s="78">
        <v>43090.48933773148</v>
      </c>
      <c r="E300" s="78">
        <v>42644</v>
      </c>
    </row>
    <row r="301" spans="1:5" x14ac:dyDescent="0.25">
      <c r="A301" s="64">
        <v>33957</v>
      </c>
      <c r="B301" s="65" t="s">
        <v>19054</v>
      </c>
      <c r="C301" s="65" t="s">
        <v>2</v>
      </c>
      <c r="D301" s="78">
        <v>42997.65434375</v>
      </c>
      <c r="E301" s="78">
        <v>43009</v>
      </c>
    </row>
    <row r="302" spans="1:5" x14ac:dyDescent="0.25">
      <c r="A302" s="64">
        <v>33958</v>
      </c>
      <c r="B302" s="65" t="s">
        <v>18961</v>
      </c>
      <c r="C302" s="65" t="s">
        <v>2</v>
      </c>
      <c r="D302" s="78">
        <v>42997.655115046298</v>
      </c>
      <c r="E302" s="78">
        <v>43009</v>
      </c>
    </row>
    <row r="303" spans="1:5" x14ac:dyDescent="0.25">
      <c r="A303" s="64">
        <v>33959</v>
      </c>
      <c r="B303" s="65" t="s">
        <v>18896</v>
      </c>
      <c r="C303" s="65" t="s">
        <v>2</v>
      </c>
      <c r="D303" s="78">
        <v>43087.491505289348</v>
      </c>
      <c r="E303" s="78">
        <v>43101</v>
      </c>
    </row>
    <row r="304" spans="1:5" x14ac:dyDescent="0.25">
      <c r="A304" s="64">
        <v>33960</v>
      </c>
      <c r="B304" s="65" t="s">
        <v>18899</v>
      </c>
      <c r="C304" s="65" t="s">
        <v>2</v>
      </c>
      <c r="D304" s="78">
        <v>43130.396149571759</v>
      </c>
      <c r="E304" s="78">
        <v>42278</v>
      </c>
    </row>
    <row r="305" spans="1:5" x14ac:dyDescent="0.25">
      <c r="A305" s="64">
        <v>33961</v>
      </c>
      <c r="B305" s="65" t="s">
        <v>19055</v>
      </c>
      <c r="C305" s="65" t="s">
        <v>2</v>
      </c>
      <c r="D305" s="78">
        <v>43215.37244525463</v>
      </c>
      <c r="E305" s="78">
        <v>43207</v>
      </c>
    </row>
    <row r="306" spans="1:5" x14ac:dyDescent="0.25">
      <c r="A306" s="64">
        <v>33963</v>
      </c>
      <c r="B306" s="65" t="s">
        <v>73</v>
      </c>
      <c r="C306" s="65" t="s">
        <v>43</v>
      </c>
      <c r="D306" s="78">
        <v>43146.041738969907</v>
      </c>
      <c r="E306" s="79">
        <v>43139</v>
      </c>
    </row>
    <row r="307" spans="1:5" x14ac:dyDescent="0.25">
      <c r="A307" s="64">
        <v>33965</v>
      </c>
      <c r="B307" s="65" t="s">
        <v>19056</v>
      </c>
      <c r="C307" s="65" t="s">
        <v>2</v>
      </c>
      <c r="D307" s="78">
        <v>41821.624464699074</v>
      </c>
      <c r="E307" s="79"/>
    </row>
    <row r="308" spans="1:5" x14ac:dyDescent="0.25">
      <c r="A308" s="64">
        <v>33966</v>
      </c>
      <c r="B308" s="65" t="s">
        <v>19057</v>
      </c>
      <c r="C308" s="65" t="s">
        <v>2</v>
      </c>
      <c r="D308" s="78">
        <v>42367.740923645833</v>
      </c>
      <c r="E308" s="79">
        <v>42370</v>
      </c>
    </row>
    <row r="309" spans="1:5" x14ac:dyDescent="0.25">
      <c r="A309" s="64">
        <v>33967</v>
      </c>
      <c r="B309" s="65" t="s">
        <v>19058</v>
      </c>
      <c r="C309" s="65" t="s">
        <v>2</v>
      </c>
      <c r="D309" s="78">
        <v>43133.634714201391</v>
      </c>
      <c r="E309" s="79">
        <v>43139</v>
      </c>
    </row>
    <row r="310" spans="1:5" x14ac:dyDescent="0.25">
      <c r="A310" s="64">
        <v>33968</v>
      </c>
      <c r="B310" s="65" t="s">
        <v>19059</v>
      </c>
      <c r="C310" s="65" t="s">
        <v>2</v>
      </c>
      <c r="D310" s="78">
        <v>41821.624480057872</v>
      </c>
      <c r="E310" s="79"/>
    </row>
    <row r="311" spans="1:5" x14ac:dyDescent="0.25">
      <c r="A311" s="64">
        <v>33969</v>
      </c>
      <c r="B311" s="65" t="s">
        <v>19060</v>
      </c>
      <c r="C311" s="65" t="s">
        <v>2</v>
      </c>
      <c r="D311" s="78">
        <v>43000.702962118055</v>
      </c>
      <c r="E311" s="79">
        <v>43009</v>
      </c>
    </row>
    <row r="312" spans="1:5" x14ac:dyDescent="0.25">
      <c r="A312" s="64">
        <v>33970</v>
      </c>
      <c r="B312" s="65" t="s">
        <v>19061</v>
      </c>
      <c r="C312" s="65" t="s">
        <v>2</v>
      </c>
      <c r="D312" s="78">
        <v>42997.62751273148</v>
      </c>
      <c r="E312" s="79">
        <v>43009</v>
      </c>
    </row>
    <row r="313" spans="1:5" x14ac:dyDescent="0.25">
      <c r="A313" s="64">
        <v>33972</v>
      </c>
      <c r="B313" s="65" t="s">
        <v>19062</v>
      </c>
      <c r="C313" s="65" t="s">
        <v>2</v>
      </c>
      <c r="D313" s="78">
        <v>43105.789680555557</v>
      </c>
      <c r="E313" s="79">
        <v>43101</v>
      </c>
    </row>
    <row r="314" spans="1:5" x14ac:dyDescent="0.25">
      <c r="A314" s="64">
        <v>33974</v>
      </c>
      <c r="B314" s="65" t="s">
        <v>19063</v>
      </c>
      <c r="C314" s="65" t="s">
        <v>2</v>
      </c>
      <c r="D314" s="78">
        <v>42997.628888425927</v>
      </c>
      <c r="E314" s="79">
        <v>43009</v>
      </c>
    </row>
    <row r="315" spans="1:5" x14ac:dyDescent="0.25">
      <c r="A315" s="64">
        <v>33975</v>
      </c>
      <c r="B315" s="65" t="s">
        <v>18934</v>
      </c>
      <c r="C315" s="65" t="s">
        <v>2</v>
      </c>
      <c r="D315" s="78">
        <v>42656.669720752318</v>
      </c>
      <c r="E315" s="79">
        <v>42597</v>
      </c>
    </row>
    <row r="316" spans="1:5" x14ac:dyDescent="0.25">
      <c r="A316" s="64">
        <v>33977</v>
      </c>
      <c r="B316" s="65" t="s">
        <v>19064</v>
      </c>
      <c r="C316" s="65" t="s">
        <v>2</v>
      </c>
      <c r="D316" s="78">
        <v>42997.656337349537</v>
      </c>
      <c r="E316" s="78">
        <v>43009</v>
      </c>
    </row>
    <row r="317" spans="1:5" x14ac:dyDescent="0.25">
      <c r="A317" s="64">
        <v>33978</v>
      </c>
      <c r="B317" s="65" t="s">
        <v>19065</v>
      </c>
      <c r="C317" s="65" t="s">
        <v>2</v>
      </c>
      <c r="D317" s="78">
        <v>42600.596720868052</v>
      </c>
      <c r="E317" s="79">
        <v>42600</v>
      </c>
    </row>
    <row r="318" spans="1:5" x14ac:dyDescent="0.25">
      <c r="A318" s="64">
        <v>33979</v>
      </c>
      <c r="B318" s="65" t="s">
        <v>19066</v>
      </c>
      <c r="C318" s="65" t="s">
        <v>2</v>
      </c>
      <c r="D318" s="78">
        <v>42731.412953553241</v>
      </c>
      <c r="E318" s="79">
        <v>42644</v>
      </c>
    </row>
    <row r="319" spans="1:5" x14ac:dyDescent="0.25">
      <c r="A319" s="64">
        <v>33982</v>
      </c>
      <c r="B319" s="65" t="s">
        <v>18924</v>
      </c>
      <c r="C319" s="65" t="s">
        <v>43</v>
      </c>
      <c r="D319" s="78">
        <v>43044.041669791666</v>
      </c>
      <c r="E319" s="79">
        <v>42644</v>
      </c>
    </row>
    <row r="320" spans="1:5" x14ac:dyDescent="0.25">
      <c r="A320" s="64">
        <v>33985</v>
      </c>
      <c r="B320" s="65" t="s">
        <v>19067</v>
      </c>
      <c r="C320" s="65" t="s">
        <v>43</v>
      </c>
      <c r="D320" s="78">
        <v>43146.041737928237</v>
      </c>
      <c r="E320" s="79">
        <v>42867</v>
      </c>
    </row>
    <row r="321" spans="1:5" x14ac:dyDescent="0.25">
      <c r="A321" s="64">
        <v>33987</v>
      </c>
      <c r="B321" s="65" t="s">
        <v>19068</v>
      </c>
      <c r="C321" s="65" t="s">
        <v>43</v>
      </c>
      <c r="D321" s="78">
        <v>42866.777370254633</v>
      </c>
      <c r="E321" s="78"/>
    </row>
    <row r="322" spans="1:5" x14ac:dyDescent="0.25">
      <c r="A322" s="64">
        <v>33989</v>
      </c>
      <c r="B322" s="65" t="s">
        <v>19069</v>
      </c>
      <c r="C322" s="65" t="s">
        <v>2</v>
      </c>
      <c r="D322" s="78">
        <v>42641.609258796299</v>
      </c>
      <c r="E322" s="79">
        <v>42644</v>
      </c>
    </row>
    <row r="323" spans="1:5" x14ac:dyDescent="0.25">
      <c r="A323" s="64">
        <v>33990</v>
      </c>
      <c r="B323" s="65" t="s">
        <v>19070</v>
      </c>
      <c r="C323" s="65" t="s">
        <v>43</v>
      </c>
      <c r="D323" s="78">
        <v>43146.041734340281</v>
      </c>
      <c r="E323" s="79">
        <v>43009</v>
      </c>
    </row>
    <row r="324" spans="1:5" x14ac:dyDescent="0.25">
      <c r="A324" s="64">
        <v>33991</v>
      </c>
      <c r="B324" s="65" t="s">
        <v>19071</v>
      </c>
      <c r="C324" s="65" t="s">
        <v>43</v>
      </c>
      <c r="D324" s="78">
        <v>43146.041730821758</v>
      </c>
      <c r="E324" s="79">
        <v>43009</v>
      </c>
    </row>
    <row r="325" spans="1:5" x14ac:dyDescent="0.25">
      <c r="A325" s="64">
        <v>33996</v>
      </c>
      <c r="B325" s="65" t="s">
        <v>18895</v>
      </c>
      <c r="C325" s="65" t="s">
        <v>2</v>
      </c>
      <c r="D325" s="78">
        <v>42921.500162534721</v>
      </c>
      <c r="E325" s="79">
        <v>42856</v>
      </c>
    </row>
    <row r="326" spans="1:5" x14ac:dyDescent="0.25">
      <c r="A326" s="64">
        <v>33997</v>
      </c>
      <c r="B326" s="65" t="s">
        <v>19072</v>
      </c>
      <c r="C326" s="65" t="s">
        <v>2</v>
      </c>
      <c r="D326" s="78">
        <v>43000.738470173608</v>
      </c>
      <c r="E326" s="79">
        <v>43009</v>
      </c>
    </row>
    <row r="327" spans="1:5" x14ac:dyDescent="0.25">
      <c r="A327" s="64">
        <v>33998</v>
      </c>
      <c r="B327" s="65" t="s">
        <v>19073</v>
      </c>
      <c r="C327" s="65" t="s">
        <v>2</v>
      </c>
      <c r="D327" s="78">
        <v>41821.617437962967</v>
      </c>
      <c r="E327" s="78"/>
    </row>
    <row r="328" spans="1:5" x14ac:dyDescent="0.25">
      <c r="A328" s="64">
        <v>33999</v>
      </c>
      <c r="B328" s="65" t="s">
        <v>44</v>
      </c>
      <c r="C328" s="65" t="s">
        <v>2</v>
      </c>
      <c r="D328" s="78">
        <v>43130.383709641203</v>
      </c>
      <c r="E328" s="78">
        <v>42644</v>
      </c>
    </row>
    <row r="329" spans="1:5" x14ac:dyDescent="0.25">
      <c r="A329" s="64">
        <v>34000</v>
      </c>
      <c r="B329" s="65" t="s">
        <v>19074</v>
      </c>
      <c r="C329" s="65" t="s">
        <v>43</v>
      </c>
      <c r="D329" s="78">
        <v>42865.618052627317</v>
      </c>
      <c r="E329" s="78">
        <v>42278</v>
      </c>
    </row>
    <row r="330" spans="1:5" x14ac:dyDescent="0.25">
      <c r="A330" s="64">
        <v>34001</v>
      </c>
      <c r="B330" s="65" t="s">
        <v>19075</v>
      </c>
      <c r="C330" s="65" t="s">
        <v>43</v>
      </c>
      <c r="D330" s="78">
        <v>42899.041667094905</v>
      </c>
      <c r="E330" s="78">
        <v>42644</v>
      </c>
    </row>
    <row r="331" spans="1:5" x14ac:dyDescent="0.25">
      <c r="A331" s="64">
        <v>34002</v>
      </c>
      <c r="B331" s="65" t="s">
        <v>19076</v>
      </c>
      <c r="C331" s="65" t="s">
        <v>2</v>
      </c>
      <c r="D331" s="78">
        <v>43215.586626307871</v>
      </c>
      <c r="E331" s="78">
        <v>43191</v>
      </c>
    </row>
    <row r="332" spans="1:5" x14ac:dyDescent="0.25">
      <c r="A332" s="64">
        <v>34003</v>
      </c>
      <c r="B332" s="65" t="s">
        <v>19077</v>
      </c>
      <c r="C332" s="65" t="s">
        <v>2</v>
      </c>
      <c r="D332" s="78">
        <v>43111.517307638889</v>
      </c>
      <c r="E332" s="78">
        <v>43109</v>
      </c>
    </row>
    <row r="333" spans="1:5" x14ac:dyDescent="0.25">
      <c r="A333" s="64">
        <v>34012</v>
      </c>
      <c r="B333" s="65" t="s">
        <v>19081</v>
      </c>
      <c r="C333" s="65" t="s">
        <v>2</v>
      </c>
      <c r="D333" s="78">
        <v>43000.743525775462</v>
      </c>
      <c r="E333" s="78">
        <v>43009</v>
      </c>
    </row>
    <row r="334" spans="1:5" x14ac:dyDescent="0.25">
      <c r="A334" s="64">
        <v>34013</v>
      </c>
      <c r="B334" s="65" t="s">
        <v>19082</v>
      </c>
      <c r="C334" s="65" t="s">
        <v>43</v>
      </c>
      <c r="D334" s="78">
        <v>43146.0417290162</v>
      </c>
      <c r="E334" s="78">
        <v>42278</v>
      </c>
    </row>
    <row r="335" spans="1:5" x14ac:dyDescent="0.25">
      <c r="A335" s="64">
        <v>34014</v>
      </c>
      <c r="B335" s="65" t="s">
        <v>19083</v>
      </c>
      <c r="C335" s="65" t="s">
        <v>2</v>
      </c>
      <c r="D335" s="78">
        <v>43000.754817673609</v>
      </c>
      <c r="E335" s="78">
        <v>43009</v>
      </c>
    </row>
    <row r="336" spans="1:5" x14ac:dyDescent="0.25">
      <c r="A336" s="64">
        <v>34015</v>
      </c>
      <c r="B336" s="65" t="s">
        <v>19084</v>
      </c>
      <c r="C336" s="65" t="s">
        <v>43</v>
      </c>
      <c r="D336" s="78">
        <v>43048.04173070602</v>
      </c>
      <c r="E336" s="79"/>
    </row>
    <row r="337" spans="1:5" x14ac:dyDescent="0.25">
      <c r="A337" s="64">
        <v>34017</v>
      </c>
      <c r="B337" s="65" t="s">
        <v>48</v>
      </c>
      <c r="C337" s="65" t="s">
        <v>2</v>
      </c>
      <c r="D337" s="78">
        <v>43000.766439236111</v>
      </c>
      <c r="E337" s="78">
        <v>43009</v>
      </c>
    </row>
    <row r="338" spans="1:5" x14ac:dyDescent="0.25">
      <c r="A338" s="64">
        <v>34018</v>
      </c>
      <c r="B338" s="65" t="s">
        <v>19085</v>
      </c>
      <c r="C338" s="65" t="s">
        <v>2</v>
      </c>
      <c r="D338" s="78">
        <v>42888.613796990743</v>
      </c>
      <c r="E338" s="78">
        <v>42867</v>
      </c>
    </row>
    <row r="339" spans="1:5" x14ac:dyDescent="0.25">
      <c r="A339" s="64">
        <v>34019</v>
      </c>
      <c r="B339" s="65" t="s">
        <v>19086</v>
      </c>
      <c r="C339" s="65" t="s">
        <v>43</v>
      </c>
      <c r="D339" s="78">
        <v>43048.041728553238</v>
      </c>
      <c r="E339" s="79"/>
    </row>
    <row r="340" spans="1:5" x14ac:dyDescent="0.25">
      <c r="A340" s="64">
        <v>34020</v>
      </c>
      <c r="B340" s="65" t="s">
        <v>19087</v>
      </c>
      <c r="C340" s="65" t="s">
        <v>43</v>
      </c>
      <c r="D340" s="78">
        <v>42865.619665509257</v>
      </c>
      <c r="E340" s="78"/>
    </row>
    <row r="341" spans="1:5" x14ac:dyDescent="0.25">
      <c r="A341" s="64">
        <v>34021</v>
      </c>
      <c r="B341" s="65" t="s">
        <v>19088</v>
      </c>
      <c r="C341" s="65" t="s">
        <v>2</v>
      </c>
      <c r="D341" s="78">
        <v>43133.668184988426</v>
      </c>
      <c r="E341" s="78">
        <v>43139</v>
      </c>
    </row>
    <row r="342" spans="1:5" x14ac:dyDescent="0.25">
      <c r="A342" s="64">
        <v>34022</v>
      </c>
      <c r="B342" s="65" t="s">
        <v>19089</v>
      </c>
      <c r="C342" s="65" t="s">
        <v>2</v>
      </c>
      <c r="D342" s="78">
        <v>43067.594250428243</v>
      </c>
      <c r="E342" s="78">
        <v>43076</v>
      </c>
    </row>
    <row r="343" spans="1:5" x14ac:dyDescent="0.25">
      <c r="A343" s="64">
        <v>34023</v>
      </c>
      <c r="B343" s="65" t="s">
        <v>19090</v>
      </c>
      <c r="C343" s="65" t="s">
        <v>2</v>
      </c>
      <c r="D343" s="78">
        <v>42993.42157820602</v>
      </c>
      <c r="E343" s="78">
        <v>43009</v>
      </c>
    </row>
    <row r="344" spans="1:5" x14ac:dyDescent="0.25">
      <c r="A344" s="64">
        <v>34025</v>
      </c>
      <c r="B344" s="65" t="s">
        <v>19091</v>
      </c>
      <c r="C344" s="65" t="s">
        <v>2</v>
      </c>
      <c r="D344" s="78">
        <v>42641.636710104169</v>
      </c>
      <c r="E344" s="78">
        <v>42644</v>
      </c>
    </row>
    <row r="345" spans="1:5" x14ac:dyDescent="0.25">
      <c r="A345" s="64">
        <v>34026</v>
      </c>
      <c r="B345" s="65" t="s">
        <v>19092</v>
      </c>
      <c r="C345" s="65" t="s">
        <v>2</v>
      </c>
      <c r="D345" s="78">
        <v>42923.504953587966</v>
      </c>
      <c r="E345" s="78">
        <v>42930</v>
      </c>
    </row>
    <row r="346" spans="1:5" x14ac:dyDescent="0.25">
      <c r="A346" s="64">
        <v>34027</v>
      </c>
      <c r="B346" s="65" t="s">
        <v>19093</v>
      </c>
      <c r="C346" s="65" t="s">
        <v>2</v>
      </c>
      <c r="D346" s="78">
        <v>42656.6882434375</v>
      </c>
      <c r="E346" s="78">
        <v>42644</v>
      </c>
    </row>
    <row r="347" spans="1:5" x14ac:dyDescent="0.25">
      <c r="A347" s="64">
        <v>34028</v>
      </c>
      <c r="B347" s="65" t="s">
        <v>19094</v>
      </c>
      <c r="C347" s="65" t="s">
        <v>2</v>
      </c>
      <c r="D347" s="78">
        <v>43047.391749537041</v>
      </c>
      <c r="E347" s="78">
        <v>43009</v>
      </c>
    </row>
    <row r="348" spans="1:5" x14ac:dyDescent="0.25">
      <c r="A348" s="64">
        <v>34029</v>
      </c>
      <c r="B348" s="65" t="s">
        <v>19095</v>
      </c>
      <c r="C348" s="65" t="s">
        <v>2</v>
      </c>
      <c r="D348" s="78">
        <v>42888.62928912037</v>
      </c>
      <c r="E348" s="78">
        <v>42867</v>
      </c>
    </row>
    <row r="349" spans="1:5" x14ac:dyDescent="0.25">
      <c r="A349" s="64">
        <v>34031</v>
      </c>
      <c r="B349" s="65" t="s">
        <v>19096</v>
      </c>
      <c r="C349" s="65" t="s">
        <v>2</v>
      </c>
      <c r="D349" s="78">
        <v>43111.523615972219</v>
      </c>
      <c r="E349" s="78">
        <v>43109</v>
      </c>
    </row>
    <row r="350" spans="1:5" x14ac:dyDescent="0.25">
      <c r="A350" s="64">
        <v>34032</v>
      </c>
      <c r="B350" s="65" t="s">
        <v>18925</v>
      </c>
      <c r="C350" s="65" t="s">
        <v>2</v>
      </c>
      <c r="D350" s="78">
        <v>43130.388703819444</v>
      </c>
      <c r="E350" s="79">
        <v>43009</v>
      </c>
    </row>
    <row r="351" spans="1:5" x14ac:dyDescent="0.25">
      <c r="A351" s="64">
        <v>34037</v>
      </c>
      <c r="B351" s="65" t="s">
        <v>18943</v>
      </c>
      <c r="C351" s="65" t="s">
        <v>2</v>
      </c>
      <c r="D351" s="78">
        <v>43157.468272916667</v>
      </c>
      <c r="E351" s="78">
        <v>43009</v>
      </c>
    </row>
    <row r="352" spans="1:5" x14ac:dyDescent="0.25">
      <c r="A352" s="64">
        <v>34038</v>
      </c>
      <c r="B352" s="65" t="s">
        <v>18906</v>
      </c>
      <c r="C352" s="65" t="s">
        <v>2</v>
      </c>
      <c r="D352" s="78">
        <v>42970.556674340274</v>
      </c>
      <c r="E352" s="78">
        <v>43009</v>
      </c>
    </row>
    <row r="353" spans="1:5" x14ac:dyDescent="0.25">
      <c r="A353" s="64">
        <v>34040</v>
      </c>
      <c r="B353" s="65" t="s">
        <v>19097</v>
      </c>
      <c r="C353" s="65" t="s">
        <v>2</v>
      </c>
      <c r="D353" s="78">
        <v>42971.439075312497</v>
      </c>
      <c r="E353" s="78">
        <v>43009</v>
      </c>
    </row>
    <row r="354" spans="1:5" x14ac:dyDescent="0.25">
      <c r="A354" s="64">
        <v>34042</v>
      </c>
      <c r="B354" s="65" t="s">
        <v>19098</v>
      </c>
      <c r="C354" s="65" t="s">
        <v>43</v>
      </c>
      <c r="D354" s="78">
        <v>43048.041723993054</v>
      </c>
      <c r="E354" s="78">
        <v>42867</v>
      </c>
    </row>
    <row r="355" spans="1:5" x14ac:dyDescent="0.25">
      <c r="A355" s="64">
        <v>34043</v>
      </c>
      <c r="B355" s="65" t="s">
        <v>19099</v>
      </c>
      <c r="C355" s="65" t="s">
        <v>2</v>
      </c>
      <c r="D355" s="78">
        <v>42261.638768518518</v>
      </c>
      <c r="E355" s="78">
        <v>42278</v>
      </c>
    </row>
    <row r="356" spans="1:5" x14ac:dyDescent="0.25">
      <c r="A356" s="64">
        <v>34045</v>
      </c>
      <c r="B356" s="65" t="s">
        <v>18936</v>
      </c>
      <c r="C356" s="65" t="s">
        <v>2</v>
      </c>
      <c r="D356" s="78">
        <v>43161.539620717595</v>
      </c>
      <c r="E356" s="79">
        <v>43160</v>
      </c>
    </row>
    <row r="357" spans="1:5" x14ac:dyDescent="0.25">
      <c r="A357" s="64">
        <v>34046</v>
      </c>
      <c r="B357" s="65" t="s">
        <v>18910</v>
      </c>
      <c r="C357" s="65" t="s">
        <v>2</v>
      </c>
      <c r="D357" s="78">
        <v>43087.435635497684</v>
      </c>
      <c r="E357" s="78">
        <v>43101</v>
      </c>
    </row>
    <row r="358" spans="1:5" x14ac:dyDescent="0.25">
      <c r="A358" s="64">
        <v>34048</v>
      </c>
      <c r="B358" s="65" t="s">
        <v>18904</v>
      </c>
      <c r="C358" s="65" t="s">
        <v>2</v>
      </c>
      <c r="D358" s="78">
        <v>42642.31292704861</v>
      </c>
      <c r="E358" s="78">
        <v>42278</v>
      </c>
    </row>
    <row r="359" spans="1:5" x14ac:dyDescent="0.25">
      <c r="A359" s="64">
        <v>34049</v>
      </c>
      <c r="B359" s="65" t="s">
        <v>18939</v>
      </c>
      <c r="C359" s="65" t="s">
        <v>2</v>
      </c>
      <c r="D359" s="78">
        <v>43137.507446840274</v>
      </c>
      <c r="E359" s="78">
        <v>43101</v>
      </c>
    </row>
    <row r="360" spans="1:5" x14ac:dyDescent="0.25">
      <c r="A360" s="64">
        <v>34051</v>
      </c>
      <c r="B360" s="65" t="s">
        <v>18895</v>
      </c>
      <c r="C360" s="65" t="s">
        <v>2</v>
      </c>
      <c r="D360" s="78">
        <v>42741.782331793984</v>
      </c>
      <c r="E360" s="78">
        <v>42769</v>
      </c>
    </row>
    <row r="361" spans="1:5" x14ac:dyDescent="0.25">
      <c r="A361" s="64">
        <v>34052</v>
      </c>
      <c r="B361" s="65" t="s">
        <v>19100</v>
      </c>
      <c r="C361" s="65" t="s">
        <v>2</v>
      </c>
      <c r="D361" s="78">
        <v>43075.401295682874</v>
      </c>
      <c r="E361" s="78">
        <v>43101</v>
      </c>
    </row>
    <row r="362" spans="1:5" x14ac:dyDescent="0.25">
      <c r="A362" s="64">
        <v>34055</v>
      </c>
      <c r="B362" s="65" t="s">
        <v>18879</v>
      </c>
      <c r="C362" s="65" t="s">
        <v>2</v>
      </c>
      <c r="D362" s="78">
        <v>42992.608995833332</v>
      </c>
      <c r="E362" s="78">
        <v>43009</v>
      </c>
    </row>
    <row r="363" spans="1:5" x14ac:dyDescent="0.25">
      <c r="A363" s="64">
        <v>34056</v>
      </c>
      <c r="B363" s="65" t="s">
        <v>39</v>
      </c>
      <c r="C363" s="65" t="s">
        <v>2</v>
      </c>
      <c r="D363" s="78">
        <v>42642.310687997684</v>
      </c>
      <c r="E363" s="78">
        <v>42644</v>
      </c>
    </row>
    <row r="364" spans="1:5" x14ac:dyDescent="0.25">
      <c r="A364" s="64">
        <v>34061</v>
      </c>
      <c r="B364" s="65" t="s">
        <v>18960</v>
      </c>
      <c r="C364" s="65" t="s">
        <v>2</v>
      </c>
      <c r="D364" s="78">
        <v>43011.538929166665</v>
      </c>
      <c r="E364" s="78">
        <v>43009</v>
      </c>
    </row>
    <row r="365" spans="1:5" x14ac:dyDescent="0.25">
      <c r="A365" s="64">
        <v>34062</v>
      </c>
      <c r="B365" s="65" t="s">
        <v>19101</v>
      </c>
      <c r="C365" s="65" t="s">
        <v>2</v>
      </c>
      <c r="D365" s="78">
        <v>43130.389933333332</v>
      </c>
      <c r="E365" s="78">
        <v>43101</v>
      </c>
    </row>
    <row r="366" spans="1:5" x14ac:dyDescent="0.25">
      <c r="A366" s="64">
        <v>34063</v>
      </c>
      <c r="B366" s="65" t="s">
        <v>18914</v>
      </c>
      <c r="C366" s="65" t="s">
        <v>2</v>
      </c>
      <c r="D366" s="78">
        <v>42576.353808414351</v>
      </c>
      <c r="E366" s="78">
        <v>42278</v>
      </c>
    </row>
    <row r="367" spans="1:5" x14ac:dyDescent="0.25">
      <c r="A367" s="64">
        <v>34064</v>
      </c>
      <c r="B367" s="65" t="s">
        <v>18937</v>
      </c>
      <c r="C367" s="65" t="s">
        <v>2</v>
      </c>
      <c r="D367" s="78">
        <v>43157.470129629626</v>
      </c>
      <c r="E367" s="78">
        <v>42644</v>
      </c>
    </row>
    <row r="368" spans="1:5" x14ac:dyDescent="0.25">
      <c r="A368" s="64">
        <v>34066</v>
      </c>
      <c r="B368" s="65" t="s">
        <v>19102</v>
      </c>
      <c r="C368" s="65" t="s">
        <v>2</v>
      </c>
      <c r="D368" s="78">
        <v>43048.630082905096</v>
      </c>
      <c r="E368" s="78">
        <v>43009</v>
      </c>
    </row>
    <row r="369" spans="1:5" x14ac:dyDescent="0.25">
      <c r="A369" s="64">
        <v>34072</v>
      </c>
      <c r="B369" s="65" t="s">
        <v>19103</v>
      </c>
      <c r="C369" s="65" t="s">
        <v>2</v>
      </c>
      <c r="D369" s="78">
        <v>42977.73649560185</v>
      </c>
      <c r="E369" s="78">
        <v>43009</v>
      </c>
    </row>
    <row r="370" spans="1:5" x14ac:dyDescent="0.25">
      <c r="A370" s="64">
        <v>34074</v>
      </c>
      <c r="B370" s="65" t="s">
        <v>19104</v>
      </c>
      <c r="C370" s="65" t="s">
        <v>2</v>
      </c>
      <c r="D370" s="78">
        <v>43082.579853819443</v>
      </c>
      <c r="E370" s="78">
        <v>42933</v>
      </c>
    </row>
    <row r="371" spans="1:5" x14ac:dyDescent="0.25">
      <c r="A371" s="64">
        <v>34076</v>
      </c>
      <c r="B371" s="65" t="s">
        <v>19105</v>
      </c>
      <c r="C371" s="65" t="s">
        <v>2</v>
      </c>
      <c r="D371" s="78">
        <v>42826.505740509259</v>
      </c>
      <c r="E371" s="78">
        <v>42877</v>
      </c>
    </row>
    <row r="372" spans="1:5" x14ac:dyDescent="0.25">
      <c r="A372" s="64">
        <v>34080</v>
      </c>
      <c r="B372" s="65" t="s">
        <v>19106</v>
      </c>
      <c r="C372" s="65" t="s">
        <v>2</v>
      </c>
      <c r="D372" s="78">
        <v>42968.708902696759</v>
      </c>
      <c r="E372" s="79">
        <v>43009</v>
      </c>
    </row>
    <row r="373" spans="1:5" x14ac:dyDescent="0.25">
      <c r="A373" s="64">
        <v>34081</v>
      </c>
      <c r="B373" s="65" t="s">
        <v>19107</v>
      </c>
      <c r="C373" s="65" t="s">
        <v>2</v>
      </c>
      <c r="D373" s="78">
        <v>43157.418755868057</v>
      </c>
      <c r="E373" s="78">
        <v>43009</v>
      </c>
    </row>
    <row r="374" spans="1:5" x14ac:dyDescent="0.25">
      <c r="A374" s="64">
        <v>34082</v>
      </c>
      <c r="B374" s="65" t="s">
        <v>18908</v>
      </c>
      <c r="C374" s="65" t="s">
        <v>2</v>
      </c>
      <c r="D374" s="78">
        <v>43165.604510451391</v>
      </c>
      <c r="E374" s="78">
        <v>43101</v>
      </c>
    </row>
    <row r="375" spans="1:5" x14ac:dyDescent="0.25">
      <c r="A375" s="64">
        <v>34084</v>
      </c>
      <c r="B375" s="65" t="s">
        <v>19108</v>
      </c>
      <c r="C375" s="65" t="s">
        <v>2</v>
      </c>
      <c r="D375" s="78">
        <v>42975.429930520833</v>
      </c>
      <c r="E375" s="79">
        <v>42644</v>
      </c>
    </row>
    <row r="376" spans="1:5" x14ac:dyDescent="0.25">
      <c r="A376" s="64">
        <v>34085</v>
      </c>
      <c r="B376" s="65" t="s">
        <v>19109</v>
      </c>
      <c r="C376" s="65" t="s">
        <v>2</v>
      </c>
      <c r="D376" s="78">
        <v>43157.472014814812</v>
      </c>
      <c r="E376" s="79">
        <v>42644</v>
      </c>
    </row>
    <row r="377" spans="1:5" x14ac:dyDescent="0.25">
      <c r="A377" s="64">
        <v>34087</v>
      </c>
      <c r="B377" s="65" t="s">
        <v>19110</v>
      </c>
      <c r="C377" s="65" t="s">
        <v>2</v>
      </c>
      <c r="D377" s="78">
        <v>43012.574410567133</v>
      </c>
      <c r="E377" s="78">
        <v>42278</v>
      </c>
    </row>
    <row r="378" spans="1:5" x14ac:dyDescent="0.25">
      <c r="A378" s="64">
        <v>34089</v>
      </c>
      <c r="B378" s="65" t="s">
        <v>19111</v>
      </c>
      <c r="C378" s="65" t="s">
        <v>2</v>
      </c>
      <c r="D378" s="78">
        <v>43187.386667673614</v>
      </c>
      <c r="E378" s="78">
        <v>42278</v>
      </c>
    </row>
    <row r="379" spans="1:5" x14ac:dyDescent="0.25">
      <c r="A379" s="64">
        <v>34090</v>
      </c>
      <c r="B379" s="65" t="s">
        <v>19112</v>
      </c>
      <c r="C379" s="65" t="s">
        <v>2</v>
      </c>
      <c r="D379" s="78">
        <v>43187.390408599538</v>
      </c>
      <c r="E379" s="78">
        <v>42278</v>
      </c>
    </row>
    <row r="380" spans="1:5" x14ac:dyDescent="0.25">
      <c r="A380" s="64">
        <v>34093</v>
      </c>
      <c r="B380" s="65" t="s">
        <v>62</v>
      </c>
      <c r="C380" s="65" t="s">
        <v>2</v>
      </c>
      <c r="D380" s="78">
        <v>43178.448240081016</v>
      </c>
      <c r="E380" s="78">
        <v>43196</v>
      </c>
    </row>
    <row r="381" spans="1:5" x14ac:dyDescent="0.25">
      <c r="A381" s="64">
        <v>34097</v>
      </c>
      <c r="B381" s="65" t="s">
        <v>19100</v>
      </c>
      <c r="C381" s="65" t="s">
        <v>2</v>
      </c>
      <c r="D381" s="78">
        <v>43075.393145682872</v>
      </c>
      <c r="E381" s="78">
        <v>43101</v>
      </c>
    </row>
    <row r="382" spans="1:5" x14ac:dyDescent="0.25">
      <c r="A382" s="64">
        <v>34100</v>
      </c>
      <c r="B382" s="65" t="s">
        <v>19113</v>
      </c>
      <c r="C382" s="65" t="s">
        <v>43</v>
      </c>
      <c r="D382" s="78">
        <v>43199.041750150463</v>
      </c>
      <c r="E382" s="78">
        <v>43101</v>
      </c>
    </row>
    <row r="383" spans="1:5" x14ac:dyDescent="0.25">
      <c r="A383" s="64">
        <v>34106</v>
      </c>
      <c r="B383" s="65" t="s">
        <v>19114</v>
      </c>
      <c r="C383" s="65" t="s">
        <v>2</v>
      </c>
      <c r="D383" s="78">
        <v>43124.66782978009</v>
      </c>
      <c r="E383" s="78">
        <v>42278</v>
      </c>
    </row>
    <row r="384" spans="1:5" x14ac:dyDescent="0.25">
      <c r="A384" s="64">
        <v>34107</v>
      </c>
      <c r="B384" s="65" t="s">
        <v>19115</v>
      </c>
      <c r="C384" s="65" t="s">
        <v>43</v>
      </c>
      <c r="D384" s="78">
        <v>43101.041774803241</v>
      </c>
      <c r="E384" s="78">
        <v>42278</v>
      </c>
    </row>
    <row r="385" spans="1:5" x14ac:dyDescent="0.25">
      <c r="A385" s="64">
        <v>34133</v>
      </c>
      <c r="B385" s="65" t="s">
        <v>19116</v>
      </c>
      <c r="C385" s="65" t="s">
        <v>2</v>
      </c>
      <c r="D385" s="78">
        <v>42977.421572650463</v>
      </c>
      <c r="E385" s="78">
        <v>43009</v>
      </c>
    </row>
    <row r="386" spans="1:5" x14ac:dyDescent="0.25">
      <c r="A386" s="64">
        <v>34149</v>
      </c>
      <c r="B386" s="65" t="s">
        <v>19117</v>
      </c>
      <c r="C386" s="65" t="s">
        <v>2</v>
      </c>
      <c r="D386" s="78">
        <v>43076.630921145836</v>
      </c>
      <c r="E386" s="78">
        <v>43101</v>
      </c>
    </row>
    <row r="387" spans="1:5" x14ac:dyDescent="0.25">
      <c r="A387" s="64">
        <v>34151</v>
      </c>
      <c r="B387" s="65" t="s">
        <v>19118</v>
      </c>
      <c r="C387" s="65" t="s">
        <v>2</v>
      </c>
      <c r="D387" s="78">
        <v>43032.42904667824</v>
      </c>
      <c r="E387" s="78">
        <v>42552</v>
      </c>
    </row>
    <row r="388" spans="1:5" x14ac:dyDescent="0.25">
      <c r="A388" s="64">
        <v>34163</v>
      </c>
      <c r="B388" s="65" t="s">
        <v>19119</v>
      </c>
      <c r="C388" s="65" t="s">
        <v>2</v>
      </c>
      <c r="D388" s="78">
        <v>42635.635468749999</v>
      </c>
      <c r="E388" s="78">
        <v>42644</v>
      </c>
    </row>
    <row r="389" spans="1:5" x14ac:dyDescent="0.25">
      <c r="A389" s="64">
        <v>34165</v>
      </c>
      <c r="B389" s="65" t="s">
        <v>19120</v>
      </c>
      <c r="C389" s="65" t="s">
        <v>43</v>
      </c>
      <c r="D389" s="78">
        <v>43101.041771643519</v>
      </c>
      <c r="E389" s="78">
        <v>42370</v>
      </c>
    </row>
    <row r="390" spans="1:5" x14ac:dyDescent="0.25">
      <c r="A390" s="64">
        <v>34167</v>
      </c>
      <c r="B390" s="65" t="s">
        <v>19120</v>
      </c>
      <c r="C390" s="65" t="s">
        <v>43</v>
      </c>
      <c r="D390" s="78">
        <v>43101.041764004629</v>
      </c>
      <c r="E390" s="78">
        <v>42370</v>
      </c>
    </row>
    <row r="391" spans="1:5" x14ac:dyDescent="0.25">
      <c r="A391" s="64">
        <v>34171</v>
      </c>
      <c r="B391" s="65" t="s">
        <v>19121</v>
      </c>
      <c r="C391" s="65" t="s">
        <v>2</v>
      </c>
      <c r="D391" s="78">
        <v>42514.362847719909</v>
      </c>
      <c r="E391" s="78">
        <v>42278</v>
      </c>
    </row>
    <row r="392" spans="1:5" x14ac:dyDescent="0.25">
      <c r="A392" s="64">
        <v>34175</v>
      </c>
      <c r="B392" s="65" t="s">
        <v>19122</v>
      </c>
      <c r="C392" s="65" t="s">
        <v>2</v>
      </c>
      <c r="D392" s="78">
        <v>42779.35388263889</v>
      </c>
      <c r="E392" s="78">
        <v>42644</v>
      </c>
    </row>
    <row r="393" spans="1:5" x14ac:dyDescent="0.25">
      <c r="A393" s="64">
        <v>34176</v>
      </c>
      <c r="B393" s="65" t="s">
        <v>19123</v>
      </c>
      <c r="C393" s="65" t="s">
        <v>43</v>
      </c>
      <c r="D393" s="78">
        <v>42928.684040196757</v>
      </c>
      <c r="E393" s="78"/>
    </row>
    <row r="394" spans="1:5" x14ac:dyDescent="0.25">
      <c r="A394" s="64">
        <v>34181</v>
      </c>
      <c r="B394" s="65" t="s">
        <v>18931</v>
      </c>
      <c r="C394" s="65" t="s">
        <v>2</v>
      </c>
      <c r="D394" s="78">
        <v>42634.364187847219</v>
      </c>
      <c r="E394" s="78">
        <v>42644</v>
      </c>
    </row>
    <row r="395" spans="1:5" x14ac:dyDescent="0.25">
      <c r="A395" s="64">
        <v>34183</v>
      </c>
      <c r="B395" s="65" t="s">
        <v>18934</v>
      </c>
      <c r="C395" s="65" t="s">
        <v>2</v>
      </c>
      <c r="D395" s="78">
        <v>43157.427357372682</v>
      </c>
      <c r="E395" s="78">
        <v>42644</v>
      </c>
    </row>
    <row r="396" spans="1:5" x14ac:dyDescent="0.25">
      <c r="A396" s="64">
        <v>34194</v>
      </c>
      <c r="B396" s="65" t="s">
        <v>19124</v>
      </c>
      <c r="C396" s="65" t="s">
        <v>2</v>
      </c>
      <c r="D396" s="78">
        <v>42593.596089699073</v>
      </c>
      <c r="E396" s="78">
        <v>42278</v>
      </c>
    </row>
    <row r="397" spans="1:5" x14ac:dyDescent="0.25">
      <c r="A397" s="64">
        <v>34195</v>
      </c>
      <c r="B397" s="65" t="s">
        <v>19125</v>
      </c>
      <c r="C397" s="65" t="s">
        <v>2</v>
      </c>
      <c r="D397" s="78">
        <v>43220.380804247689</v>
      </c>
      <c r="E397" s="78">
        <v>42795</v>
      </c>
    </row>
    <row r="398" spans="1:5" x14ac:dyDescent="0.25">
      <c r="A398" s="64">
        <v>34196</v>
      </c>
      <c r="B398" s="65" t="s">
        <v>18935</v>
      </c>
      <c r="C398" s="65" t="s">
        <v>2</v>
      </c>
      <c r="D398" s="78">
        <v>43157.43057809028</v>
      </c>
      <c r="E398" s="78">
        <v>42644</v>
      </c>
    </row>
    <row r="399" spans="1:5" x14ac:dyDescent="0.25">
      <c r="A399" s="64">
        <v>34199</v>
      </c>
      <c r="B399" s="65" t="s">
        <v>19126</v>
      </c>
      <c r="C399" s="65" t="s">
        <v>2</v>
      </c>
      <c r="D399" s="78">
        <v>42977.393559374999</v>
      </c>
      <c r="E399" s="78">
        <v>43009</v>
      </c>
    </row>
    <row r="400" spans="1:5" x14ac:dyDescent="0.25">
      <c r="A400" s="64">
        <v>34200</v>
      </c>
      <c r="B400" s="65" t="s">
        <v>19127</v>
      </c>
      <c r="C400" s="65" t="s">
        <v>2</v>
      </c>
      <c r="D400" s="78">
        <v>43066.437735648149</v>
      </c>
      <c r="E400" s="78">
        <v>43040</v>
      </c>
    </row>
    <row r="401" spans="1:5" x14ac:dyDescent="0.25">
      <c r="A401" s="64">
        <v>34202</v>
      </c>
      <c r="B401" s="65" t="s">
        <v>19115</v>
      </c>
      <c r="C401" s="65" t="s">
        <v>43</v>
      </c>
      <c r="D401" s="78">
        <v>43101.041757094907</v>
      </c>
      <c r="E401" s="78">
        <v>42278</v>
      </c>
    </row>
    <row r="402" spans="1:5" x14ac:dyDescent="0.25">
      <c r="A402" s="64">
        <v>34203</v>
      </c>
      <c r="B402" s="65" t="s">
        <v>19128</v>
      </c>
      <c r="C402" s="65" t="s">
        <v>2</v>
      </c>
      <c r="D402" s="78">
        <v>42956.477865659719</v>
      </c>
      <c r="E402" s="78">
        <v>43018</v>
      </c>
    </row>
    <row r="403" spans="1:5" x14ac:dyDescent="0.25">
      <c r="A403" s="64">
        <v>34209</v>
      </c>
      <c r="B403" s="65" t="s">
        <v>19079</v>
      </c>
      <c r="C403" s="65" t="s">
        <v>2</v>
      </c>
      <c r="D403" s="78">
        <v>43075.747447604168</v>
      </c>
      <c r="E403" s="78">
        <v>43101</v>
      </c>
    </row>
    <row r="404" spans="1:5" x14ac:dyDescent="0.25">
      <c r="A404" s="64">
        <v>34211</v>
      </c>
      <c r="B404" s="65" t="s">
        <v>42</v>
      </c>
      <c r="C404" s="65" t="s">
        <v>2</v>
      </c>
      <c r="D404" s="78">
        <v>42975.764892210645</v>
      </c>
      <c r="E404" s="78">
        <v>43009</v>
      </c>
    </row>
    <row r="405" spans="1:5" x14ac:dyDescent="0.25">
      <c r="A405" s="64">
        <v>34213</v>
      </c>
      <c r="B405" s="65" t="s">
        <v>19129</v>
      </c>
      <c r="C405" s="65" t="s">
        <v>2</v>
      </c>
      <c r="D405" s="78">
        <v>42979.471961111114</v>
      </c>
      <c r="E405" s="78">
        <v>43009</v>
      </c>
    </row>
    <row r="406" spans="1:5" x14ac:dyDescent="0.25">
      <c r="A406" s="64">
        <v>34215</v>
      </c>
      <c r="B406" s="65" t="s">
        <v>18943</v>
      </c>
      <c r="C406" s="65" t="s">
        <v>2</v>
      </c>
      <c r="D406" s="78">
        <v>43209.694402743058</v>
      </c>
      <c r="E406" s="78">
        <v>43009</v>
      </c>
    </row>
    <row r="407" spans="1:5" x14ac:dyDescent="0.25">
      <c r="A407" s="64">
        <v>34216</v>
      </c>
      <c r="B407" s="65" t="s">
        <v>19130</v>
      </c>
      <c r="C407" s="65" t="s">
        <v>43</v>
      </c>
      <c r="D407" s="78">
        <v>42928.685723148148</v>
      </c>
      <c r="E407" s="78">
        <v>42278</v>
      </c>
    </row>
    <row r="408" spans="1:5" x14ac:dyDescent="0.25">
      <c r="A408" s="64">
        <v>34217</v>
      </c>
      <c r="B408" s="65" t="s">
        <v>19106</v>
      </c>
      <c r="C408" s="65" t="s">
        <v>2</v>
      </c>
      <c r="D408" s="78">
        <v>42968.704611458335</v>
      </c>
      <c r="E408" s="78">
        <v>43009</v>
      </c>
    </row>
    <row r="409" spans="1:5" x14ac:dyDescent="0.25">
      <c r="A409" s="64">
        <v>34218</v>
      </c>
      <c r="B409" s="65" t="s">
        <v>19105</v>
      </c>
      <c r="C409" s="65" t="s">
        <v>2</v>
      </c>
      <c r="D409" s="78">
        <v>42826.502802002316</v>
      </c>
      <c r="E409" s="78">
        <v>42877</v>
      </c>
    </row>
    <row r="410" spans="1:5" x14ac:dyDescent="0.25">
      <c r="A410" s="64">
        <v>34219</v>
      </c>
      <c r="B410" s="65" t="s">
        <v>19131</v>
      </c>
      <c r="C410" s="65" t="s">
        <v>2</v>
      </c>
      <c r="D410" s="78">
        <v>42977.417645717593</v>
      </c>
      <c r="E410" s="78">
        <v>43009</v>
      </c>
    </row>
    <row r="411" spans="1:5" x14ac:dyDescent="0.25">
      <c r="A411" s="64">
        <v>34220</v>
      </c>
      <c r="B411" s="65" t="s">
        <v>19132</v>
      </c>
      <c r="C411" s="65" t="s">
        <v>2</v>
      </c>
      <c r="D411" s="78">
        <v>42977.433922881944</v>
      </c>
      <c r="E411" s="78">
        <v>43009</v>
      </c>
    </row>
    <row r="412" spans="1:5" x14ac:dyDescent="0.25">
      <c r="A412" s="64">
        <v>34221</v>
      </c>
      <c r="B412" s="65" t="s">
        <v>19133</v>
      </c>
      <c r="C412" s="65" t="s">
        <v>2</v>
      </c>
      <c r="D412" s="78">
        <v>42977.3701309838</v>
      </c>
      <c r="E412" s="78">
        <v>43009</v>
      </c>
    </row>
    <row r="413" spans="1:5" x14ac:dyDescent="0.25">
      <c r="A413" s="64">
        <v>34223</v>
      </c>
      <c r="B413" s="65" t="s">
        <v>68</v>
      </c>
      <c r="C413" s="65" t="s">
        <v>2</v>
      </c>
      <c r="D413" s="78">
        <v>42922.795850925926</v>
      </c>
      <c r="E413" s="78">
        <v>42917</v>
      </c>
    </row>
    <row r="414" spans="1:5" x14ac:dyDescent="0.25">
      <c r="A414" s="64">
        <v>34224</v>
      </c>
      <c r="B414" s="65" t="s">
        <v>19134</v>
      </c>
      <c r="C414" s="65" t="s">
        <v>2</v>
      </c>
      <c r="D414" s="78">
        <v>42111.554046377314</v>
      </c>
      <c r="E414" s="78">
        <v>42278</v>
      </c>
    </row>
    <row r="415" spans="1:5" x14ac:dyDescent="0.25">
      <c r="A415" s="64">
        <v>34228</v>
      </c>
      <c r="B415" s="65" t="s">
        <v>19114</v>
      </c>
      <c r="C415" s="65" t="s">
        <v>2</v>
      </c>
      <c r="D415" s="78">
        <v>43124.701167627318</v>
      </c>
      <c r="E415" s="78">
        <v>42278</v>
      </c>
    </row>
    <row r="416" spans="1:5" x14ac:dyDescent="0.25">
      <c r="A416" s="64">
        <v>34229</v>
      </c>
      <c r="B416" s="65" t="s">
        <v>19135</v>
      </c>
      <c r="C416" s="65" t="s">
        <v>2</v>
      </c>
      <c r="D416" s="78">
        <v>42977.434975034725</v>
      </c>
      <c r="E416" s="78">
        <v>43009</v>
      </c>
    </row>
    <row r="417" spans="1:5" x14ac:dyDescent="0.25">
      <c r="A417" s="64">
        <v>34233</v>
      </c>
      <c r="B417" s="65" t="s">
        <v>19066</v>
      </c>
      <c r="C417" s="65" t="s">
        <v>2</v>
      </c>
      <c r="D417" s="78">
        <v>42727.779432870368</v>
      </c>
      <c r="E417" s="78">
        <v>42644</v>
      </c>
    </row>
    <row r="418" spans="1:5" x14ac:dyDescent="0.25">
      <c r="A418" s="64">
        <v>34242</v>
      </c>
      <c r="B418" s="65" t="s">
        <v>18924</v>
      </c>
      <c r="C418" s="65" t="s">
        <v>2</v>
      </c>
      <c r="D418" s="78">
        <v>42975.574741168981</v>
      </c>
      <c r="E418" s="78">
        <v>43009</v>
      </c>
    </row>
    <row r="419" spans="1:5" x14ac:dyDescent="0.25">
      <c r="A419" s="64">
        <v>34243</v>
      </c>
      <c r="B419" s="65" t="s">
        <v>19126</v>
      </c>
      <c r="C419" s="65" t="s">
        <v>2</v>
      </c>
      <c r="D419" s="78">
        <v>42977.414886076389</v>
      </c>
      <c r="E419" s="78">
        <v>43009</v>
      </c>
    </row>
    <row r="420" spans="1:5" x14ac:dyDescent="0.25">
      <c r="A420" s="64">
        <v>34246</v>
      </c>
      <c r="B420" s="65" t="s">
        <v>18941</v>
      </c>
      <c r="C420" s="65" t="s">
        <v>2</v>
      </c>
      <c r="D420" s="78">
        <v>42993.516541585646</v>
      </c>
      <c r="E420" s="78">
        <v>43009</v>
      </c>
    </row>
    <row r="421" spans="1:5" x14ac:dyDescent="0.25">
      <c r="A421" s="64">
        <v>34247</v>
      </c>
      <c r="B421" s="65" t="s">
        <v>19136</v>
      </c>
      <c r="C421" s="65" t="s">
        <v>2</v>
      </c>
      <c r="D421" s="78">
        <v>43076.414388541663</v>
      </c>
      <c r="E421" s="78">
        <v>43101</v>
      </c>
    </row>
    <row r="422" spans="1:5" x14ac:dyDescent="0.25">
      <c r="A422" s="64">
        <v>34253</v>
      </c>
      <c r="B422" s="65" t="s">
        <v>19137</v>
      </c>
      <c r="C422" s="65" t="s">
        <v>43</v>
      </c>
      <c r="D422" s="78">
        <v>43156.041844444444</v>
      </c>
      <c r="E422" s="78">
        <v>43129</v>
      </c>
    </row>
    <row r="423" spans="1:5" x14ac:dyDescent="0.25">
      <c r="A423" s="64">
        <v>34254</v>
      </c>
      <c r="B423" s="65" t="s">
        <v>19138</v>
      </c>
      <c r="C423" s="65" t="s">
        <v>43</v>
      </c>
      <c r="D423" s="78">
        <v>43156.041842824074</v>
      </c>
      <c r="E423" s="78">
        <v>43129</v>
      </c>
    </row>
    <row r="424" spans="1:5" x14ac:dyDescent="0.25">
      <c r="A424" s="64">
        <v>34255</v>
      </c>
      <c r="B424" s="65" t="s">
        <v>19139</v>
      </c>
      <c r="C424" s="65" t="s">
        <v>43</v>
      </c>
      <c r="D424" s="78">
        <v>42917.041575115742</v>
      </c>
      <c r="E424" s="78">
        <v>42644</v>
      </c>
    </row>
    <row r="425" spans="1:5" x14ac:dyDescent="0.25">
      <c r="A425" s="64">
        <v>34256</v>
      </c>
      <c r="B425" s="65" t="s">
        <v>19140</v>
      </c>
      <c r="C425" s="65" t="s">
        <v>43</v>
      </c>
      <c r="D425" s="78">
        <v>43156.041841747683</v>
      </c>
      <c r="E425" s="78">
        <v>43129</v>
      </c>
    </row>
    <row r="426" spans="1:5" x14ac:dyDescent="0.25">
      <c r="A426" s="64">
        <v>34257</v>
      </c>
      <c r="B426" s="65" t="s">
        <v>19141</v>
      </c>
      <c r="C426" s="65" t="s">
        <v>43</v>
      </c>
      <c r="D426" s="78">
        <v>43156.041840543985</v>
      </c>
      <c r="E426" s="78">
        <v>43129</v>
      </c>
    </row>
    <row r="427" spans="1:5" x14ac:dyDescent="0.25">
      <c r="A427" s="64">
        <v>34258</v>
      </c>
      <c r="B427" s="65" t="s">
        <v>19142</v>
      </c>
      <c r="C427" s="65" t="s">
        <v>43</v>
      </c>
      <c r="D427" s="78">
        <v>43156.041839583333</v>
      </c>
      <c r="E427" s="78">
        <v>43129</v>
      </c>
    </row>
    <row r="428" spans="1:5" x14ac:dyDescent="0.25">
      <c r="A428" s="64">
        <v>34260</v>
      </c>
      <c r="B428" s="65" t="s">
        <v>19143</v>
      </c>
      <c r="C428" s="65" t="s">
        <v>43</v>
      </c>
      <c r="D428" s="78">
        <v>43156.041838391204</v>
      </c>
      <c r="E428" s="78">
        <v>43129</v>
      </c>
    </row>
    <row r="429" spans="1:5" x14ac:dyDescent="0.25">
      <c r="A429" s="64">
        <v>34261</v>
      </c>
      <c r="B429" s="65" t="s">
        <v>19144</v>
      </c>
      <c r="C429" s="65" t="s">
        <v>43</v>
      </c>
      <c r="D429" s="78">
        <v>43156.041837500001</v>
      </c>
      <c r="E429" s="79">
        <v>42552</v>
      </c>
    </row>
    <row r="430" spans="1:5" x14ac:dyDescent="0.25">
      <c r="A430" s="64">
        <v>34262</v>
      </c>
      <c r="B430" s="65" t="s">
        <v>19145</v>
      </c>
      <c r="C430" s="65" t="s">
        <v>43</v>
      </c>
      <c r="D430" s="78">
        <v>43156.041835416669</v>
      </c>
      <c r="E430" s="78">
        <v>43129</v>
      </c>
    </row>
    <row r="431" spans="1:5" x14ac:dyDescent="0.25">
      <c r="A431" s="64">
        <v>34263</v>
      </c>
      <c r="B431" s="65" t="s">
        <v>19146</v>
      </c>
      <c r="C431" s="65" t="s">
        <v>43</v>
      </c>
      <c r="D431" s="78">
        <v>43156.04183440972</v>
      </c>
      <c r="E431" s="78">
        <v>43129</v>
      </c>
    </row>
    <row r="432" spans="1:5" x14ac:dyDescent="0.25">
      <c r="A432" s="64">
        <v>34264</v>
      </c>
      <c r="B432" s="65" t="s">
        <v>19147</v>
      </c>
      <c r="C432" s="65" t="s">
        <v>43</v>
      </c>
      <c r="D432" s="78">
        <v>43156.041832870367</v>
      </c>
      <c r="E432" s="78">
        <v>43129</v>
      </c>
    </row>
    <row r="433" spans="1:5" x14ac:dyDescent="0.25">
      <c r="A433" s="64">
        <v>34265</v>
      </c>
      <c r="B433" s="65" t="s">
        <v>19148</v>
      </c>
      <c r="C433" s="65" t="s">
        <v>43</v>
      </c>
      <c r="D433" s="78">
        <v>43156.04183105324</v>
      </c>
      <c r="E433" s="78">
        <v>43129</v>
      </c>
    </row>
    <row r="434" spans="1:5" x14ac:dyDescent="0.25">
      <c r="A434" s="64">
        <v>34266</v>
      </c>
      <c r="B434" s="65" t="s">
        <v>19149</v>
      </c>
      <c r="C434" s="65" t="s">
        <v>43</v>
      </c>
      <c r="D434" s="78">
        <v>43156.041829479167</v>
      </c>
      <c r="E434" s="78">
        <v>43129</v>
      </c>
    </row>
    <row r="435" spans="1:5" x14ac:dyDescent="0.25">
      <c r="A435" s="64">
        <v>34267</v>
      </c>
      <c r="B435" s="65" t="s">
        <v>19150</v>
      </c>
      <c r="C435" s="65" t="s">
        <v>43</v>
      </c>
      <c r="D435" s="78">
        <v>43156.041828125002</v>
      </c>
      <c r="E435" s="78">
        <v>43129</v>
      </c>
    </row>
    <row r="436" spans="1:5" x14ac:dyDescent="0.25">
      <c r="A436" s="64">
        <v>34268</v>
      </c>
      <c r="B436" s="65" t="s">
        <v>19151</v>
      </c>
      <c r="C436" s="65" t="s">
        <v>43</v>
      </c>
      <c r="D436" s="78">
        <v>42887.041623460645</v>
      </c>
      <c r="E436" s="78">
        <v>42783</v>
      </c>
    </row>
    <row r="437" spans="1:5" x14ac:dyDescent="0.25">
      <c r="A437" s="64">
        <v>34269</v>
      </c>
      <c r="B437" s="65" t="s">
        <v>19152</v>
      </c>
      <c r="C437" s="65" t="s">
        <v>43</v>
      </c>
      <c r="D437" s="78">
        <v>43156.041827048612</v>
      </c>
      <c r="E437" s="78">
        <v>43129</v>
      </c>
    </row>
    <row r="438" spans="1:5" x14ac:dyDescent="0.25">
      <c r="A438" s="64">
        <v>34270</v>
      </c>
      <c r="B438" s="65" t="s">
        <v>19153</v>
      </c>
      <c r="C438" s="65" t="s">
        <v>43</v>
      </c>
      <c r="D438" s="78">
        <v>43156.041825960645</v>
      </c>
      <c r="E438" s="78">
        <v>43129</v>
      </c>
    </row>
    <row r="439" spans="1:5" x14ac:dyDescent="0.25">
      <c r="A439" s="64">
        <v>34271</v>
      </c>
      <c r="B439" s="65" t="s">
        <v>19154</v>
      </c>
      <c r="C439" s="65" t="s">
        <v>43</v>
      </c>
      <c r="D439" s="78">
        <v>43156.041824849533</v>
      </c>
      <c r="E439" s="78">
        <v>43129</v>
      </c>
    </row>
    <row r="440" spans="1:5" x14ac:dyDescent="0.25">
      <c r="A440" s="64">
        <v>34272</v>
      </c>
      <c r="B440" s="65" t="s">
        <v>19155</v>
      </c>
      <c r="C440" s="65" t="s">
        <v>43</v>
      </c>
      <c r="D440" s="78">
        <v>43156.04182395833</v>
      </c>
      <c r="E440" s="78">
        <v>43129</v>
      </c>
    </row>
    <row r="441" spans="1:5" x14ac:dyDescent="0.25">
      <c r="A441" s="64">
        <v>34273</v>
      </c>
      <c r="B441" s="65" t="s">
        <v>19156</v>
      </c>
      <c r="C441" s="65" t="s">
        <v>43</v>
      </c>
      <c r="D441" s="78">
        <v>43156.041822881947</v>
      </c>
      <c r="E441" s="78">
        <v>43129</v>
      </c>
    </row>
    <row r="442" spans="1:5" x14ac:dyDescent="0.25">
      <c r="A442" s="64">
        <v>34274</v>
      </c>
      <c r="B442" s="65" t="s">
        <v>19157</v>
      </c>
      <c r="C442" s="65" t="s">
        <v>43</v>
      </c>
      <c r="D442" s="78">
        <v>43156.04182175926</v>
      </c>
      <c r="E442" s="78">
        <v>43129</v>
      </c>
    </row>
    <row r="443" spans="1:5" x14ac:dyDescent="0.25">
      <c r="A443" s="64">
        <v>34275</v>
      </c>
      <c r="B443" s="65" t="s">
        <v>19158</v>
      </c>
      <c r="C443" s="65" t="s">
        <v>43</v>
      </c>
      <c r="D443" s="78">
        <v>43156.041820254628</v>
      </c>
      <c r="E443" s="78">
        <v>43129</v>
      </c>
    </row>
    <row r="444" spans="1:5" x14ac:dyDescent="0.25">
      <c r="A444" s="64">
        <v>34276</v>
      </c>
      <c r="B444" s="65" t="s">
        <v>19159</v>
      </c>
      <c r="C444" s="65" t="s">
        <v>43</v>
      </c>
      <c r="D444" s="78">
        <v>43156.041819178237</v>
      </c>
      <c r="E444" s="78">
        <v>43129</v>
      </c>
    </row>
    <row r="445" spans="1:5" x14ac:dyDescent="0.25">
      <c r="A445" s="64">
        <v>34277</v>
      </c>
      <c r="B445" s="65" t="s">
        <v>19160</v>
      </c>
      <c r="C445" s="65" t="s">
        <v>43</v>
      </c>
      <c r="D445" s="78">
        <v>43156.041817743055</v>
      </c>
      <c r="E445" s="78">
        <v>43129</v>
      </c>
    </row>
    <row r="446" spans="1:5" x14ac:dyDescent="0.25">
      <c r="A446" s="64">
        <v>34278</v>
      </c>
      <c r="B446" s="65" t="s">
        <v>19161</v>
      </c>
      <c r="C446" s="65" t="s">
        <v>43</v>
      </c>
      <c r="D446" s="78">
        <v>43156.041816666664</v>
      </c>
      <c r="E446" s="78">
        <v>43129</v>
      </c>
    </row>
    <row r="447" spans="1:5" x14ac:dyDescent="0.25">
      <c r="A447" s="64">
        <v>34279</v>
      </c>
      <c r="B447" s="65" t="s">
        <v>19162</v>
      </c>
      <c r="C447" s="65" t="s">
        <v>43</v>
      </c>
      <c r="D447" s="78">
        <v>43156.041815625002</v>
      </c>
      <c r="E447" s="78">
        <v>43129</v>
      </c>
    </row>
    <row r="448" spans="1:5" x14ac:dyDescent="0.25">
      <c r="A448" s="64">
        <v>34280</v>
      </c>
      <c r="B448" s="65" t="s">
        <v>19163</v>
      </c>
      <c r="C448" s="65" t="s">
        <v>43</v>
      </c>
      <c r="D448" s="78">
        <v>43156.041814270837</v>
      </c>
      <c r="E448" s="78">
        <v>43009</v>
      </c>
    </row>
    <row r="449" spans="1:5" x14ac:dyDescent="0.25">
      <c r="A449" s="64">
        <v>34282</v>
      </c>
      <c r="B449" s="65" t="s">
        <v>19164</v>
      </c>
      <c r="C449" s="65" t="s">
        <v>43</v>
      </c>
      <c r="D449" s="78">
        <v>43156.041813113428</v>
      </c>
      <c r="E449" s="78">
        <v>43129</v>
      </c>
    </row>
    <row r="450" spans="1:5" x14ac:dyDescent="0.25">
      <c r="A450" s="64">
        <v>34283</v>
      </c>
      <c r="B450" s="65" t="s">
        <v>19165</v>
      </c>
      <c r="C450" s="65" t="s">
        <v>43</v>
      </c>
      <c r="D450" s="78">
        <v>43156.041812002317</v>
      </c>
      <c r="E450" s="78">
        <v>43129</v>
      </c>
    </row>
    <row r="451" spans="1:5" x14ac:dyDescent="0.25">
      <c r="A451" s="64">
        <v>34284</v>
      </c>
      <c r="B451" s="65" t="s">
        <v>19166</v>
      </c>
      <c r="C451" s="65" t="s">
        <v>43</v>
      </c>
      <c r="D451" s="78">
        <v>43156.04181091435</v>
      </c>
      <c r="E451" s="78">
        <v>42278</v>
      </c>
    </row>
    <row r="452" spans="1:5" x14ac:dyDescent="0.25">
      <c r="A452" s="64">
        <v>34285</v>
      </c>
      <c r="B452" s="65" t="s">
        <v>19167</v>
      </c>
      <c r="C452" s="65" t="s">
        <v>43</v>
      </c>
      <c r="D452" s="78">
        <v>43156.041808368056</v>
      </c>
      <c r="E452" s="78">
        <v>43129</v>
      </c>
    </row>
    <row r="453" spans="1:5" x14ac:dyDescent="0.25">
      <c r="A453" s="64">
        <v>34286</v>
      </c>
      <c r="B453" s="65" t="s">
        <v>19168</v>
      </c>
      <c r="C453" s="65" t="s">
        <v>43</v>
      </c>
      <c r="D453" s="78">
        <v>43156.041807210648</v>
      </c>
      <c r="E453" s="78">
        <v>43129</v>
      </c>
    </row>
    <row r="454" spans="1:5" x14ac:dyDescent="0.25">
      <c r="A454" s="64">
        <v>34287</v>
      </c>
      <c r="B454" s="65" t="s">
        <v>19169</v>
      </c>
      <c r="C454" s="65" t="s">
        <v>43</v>
      </c>
      <c r="D454" s="78">
        <v>43156.041806018518</v>
      </c>
      <c r="E454" s="78">
        <v>42278</v>
      </c>
    </row>
    <row r="455" spans="1:5" x14ac:dyDescent="0.25">
      <c r="A455" s="64">
        <v>34288</v>
      </c>
      <c r="B455" s="65" t="s">
        <v>19170</v>
      </c>
      <c r="C455" s="65" t="s">
        <v>43</v>
      </c>
      <c r="D455" s="78">
        <v>43156.041801539352</v>
      </c>
      <c r="E455" s="78">
        <v>43129</v>
      </c>
    </row>
    <row r="456" spans="1:5" x14ac:dyDescent="0.25">
      <c r="A456" s="64">
        <v>34289</v>
      </c>
      <c r="B456" s="65" t="s">
        <v>19171</v>
      </c>
      <c r="C456" s="65" t="s">
        <v>43</v>
      </c>
      <c r="D456" s="78">
        <v>43156.041800312501</v>
      </c>
      <c r="E456" s="78">
        <v>43129</v>
      </c>
    </row>
    <row r="457" spans="1:5" x14ac:dyDescent="0.25">
      <c r="A457" s="64">
        <v>34290</v>
      </c>
      <c r="B457" s="65" t="s">
        <v>19172</v>
      </c>
      <c r="C457" s="65" t="s">
        <v>43</v>
      </c>
      <c r="D457" s="78">
        <v>43156.041799155093</v>
      </c>
      <c r="E457" s="78">
        <v>43129</v>
      </c>
    </row>
    <row r="458" spans="1:5" x14ac:dyDescent="0.25">
      <c r="A458" s="64">
        <v>34291</v>
      </c>
      <c r="B458" s="65" t="s">
        <v>19173</v>
      </c>
      <c r="C458" s="65" t="s">
        <v>43</v>
      </c>
      <c r="D458" s="78">
        <v>43156.041797800928</v>
      </c>
      <c r="E458" s="78">
        <v>43129</v>
      </c>
    </row>
    <row r="459" spans="1:5" x14ac:dyDescent="0.25">
      <c r="A459" s="64">
        <v>34292</v>
      </c>
      <c r="B459" s="65" t="s">
        <v>19174</v>
      </c>
      <c r="C459" s="65" t="s">
        <v>43</v>
      </c>
      <c r="D459" s="78">
        <v>43156.041796724538</v>
      </c>
      <c r="E459" s="78">
        <v>43129</v>
      </c>
    </row>
    <row r="460" spans="1:5" x14ac:dyDescent="0.25">
      <c r="A460" s="64">
        <v>34293</v>
      </c>
      <c r="B460" s="65" t="s">
        <v>19175</v>
      </c>
      <c r="C460" s="65" t="s">
        <v>43</v>
      </c>
      <c r="D460" s="78">
        <v>43156.041795636571</v>
      </c>
      <c r="E460" s="78">
        <v>43129</v>
      </c>
    </row>
    <row r="461" spans="1:5" x14ac:dyDescent="0.25">
      <c r="A461" s="64">
        <v>34294</v>
      </c>
      <c r="B461" s="65" t="s">
        <v>19176</v>
      </c>
      <c r="C461" s="65" t="s">
        <v>43</v>
      </c>
      <c r="D461" s="78">
        <v>43156.041794710647</v>
      </c>
      <c r="E461" s="78">
        <v>43129</v>
      </c>
    </row>
    <row r="462" spans="1:5" x14ac:dyDescent="0.25">
      <c r="A462" s="64">
        <v>34295</v>
      </c>
      <c r="B462" s="65" t="s">
        <v>19177</v>
      </c>
      <c r="C462" s="65" t="s">
        <v>43</v>
      </c>
      <c r="D462" s="78">
        <v>43156.041793715274</v>
      </c>
      <c r="E462" s="78">
        <v>43129</v>
      </c>
    </row>
    <row r="463" spans="1:5" x14ac:dyDescent="0.25">
      <c r="A463" s="64">
        <v>34296</v>
      </c>
      <c r="B463" s="65" t="s">
        <v>19178</v>
      </c>
      <c r="C463" s="65" t="s">
        <v>43</v>
      </c>
      <c r="D463" s="78">
        <v>43156.041792708333</v>
      </c>
      <c r="E463" s="78">
        <v>43129</v>
      </c>
    </row>
    <row r="464" spans="1:5" x14ac:dyDescent="0.25">
      <c r="A464" s="64">
        <v>34297</v>
      </c>
      <c r="B464" s="65" t="s">
        <v>19179</v>
      </c>
      <c r="C464" s="65" t="s">
        <v>43</v>
      </c>
      <c r="D464" s="78">
        <v>43156.041791400465</v>
      </c>
      <c r="E464" s="78">
        <v>43101</v>
      </c>
    </row>
    <row r="465" spans="1:5" x14ac:dyDescent="0.25">
      <c r="A465" s="64">
        <v>34298</v>
      </c>
      <c r="B465" s="65" t="s">
        <v>19180</v>
      </c>
      <c r="C465" s="65" t="s">
        <v>43</v>
      </c>
      <c r="D465" s="78">
        <v>43156.041790277777</v>
      </c>
      <c r="E465" s="78">
        <v>43129</v>
      </c>
    </row>
    <row r="466" spans="1:5" x14ac:dyDescent="0.25">
      <c r="A466" s="64">
        <v>34299</v>
      </c>
      <c r="B466" s="65" t="s">
        <v>19181</v>
      </c>
      <c r="C466" s="65" t="s">
        <v>43</v>
      </c>
      <c r="D466" s="78">
        <v>43156.041789351853</v>
      </c>
      <c r="E466" s="78">
        <v>42522</v>
      </c>
    </row>
    <row r="467" spans="1:5" x14ac:dyDescent="0.25">
      <c r="A467" s="64">
        <v>34300</v>
      </c>
      <c r="B467" s="65" t="s">
        <v>19182</v>
      </c>
      <c r="C467" s="65" t="s">
        <v>43</v>
      </c>
      <c r="D467" s="78">
        <v>43156.041788078706</v>
      </c>
      <c r="E467" s="78">
        <v>43129</v>
      </c>
    </row>
    <row r="468" spans="1:5" x14ac:dyDescent="0.25">
      <c r="A468" s="64">
        <v>34301</v>
      </c>
      <c r="B468" s="65" t="s">
        <v>19183</v>
      </c>
      <c r="C468" s="65" t="s">
        <v>43</v>
      </c>
      <c r="D468" s="78">
        <v>43156.041787002316</v>
      </c>
      <c r="E468" s="78">
        <v>43129</v>
      </c>
    </row>
    <row r="469" spans="1:5" x14ac:dyDescent="0.25">
      <c r="A469" s="64">
        <v>34302</v>
      </c>
      <c r="B469" s="65" t="s">
        <v>19184</v>
      </c>
      <c r="C469" s="65" t="s">
        <v>43</v>
      </c>
      <c r="D469" s="78">
        <v>43156.041785648151</v>
      </c>
      <c r="E469" s="78">
        <v>43129</v>
      </c>
    </row>
    <row r="470" spans="1:5" x14ac:dyDescent="0.25">
      <c r="A470" s="64">
        <v>34303</v>
      </c>
      <c r="B470" s="65" t="s">
        <v>19185</v>
      </c>
      <c r="C470" s="65" t="s">
        <v>43</v>
      </c>
      <c r="D470" s="78">
        <v>43128.041733449078</v>
      </c>
      <c r="E470" s="78">
        <v>42554</v>
      </c>
    </row>
    <row r="471" spans="1:5" x14ac:dyDescent="0.25">
      <c r="A471" s="64">
        <v>34304</v>
      </c>
      <c r="B471" s="65" t="s">
        <v>19186</v>
      </c>
      <c r="C471" s="65" t="s">
        <v>43</v>
      </c>
      <c r="D471" s="78">
        <v>43128.041731747682</v>
      </c>
      <c r="E471" s="78">
        <v>43009</v>
      </c>
    </row>
    <row r="472" spans="1:5" x14ac:dyDescent="0.25">
      <c r="A472" s="64">
        <v>34305</v>
      </c>
      <c r="B472" s="65" t="s">
        <v>19187</v>
      </c>
      <c r="C472" s="65" t="s">
        <v>43</v>
      </c>
      <c r="D472" s="78">
        <v>43128.041730555553</v>
      </c>
      <c r="E472" s="78">
        <v>42522</v>
      </c>
    </row>
    <row r="473" spans="1:5" x14ac:dyDescent="0.25">
      <c r="A473" s="64">
        <v>34306</v>
      </c>
      <c r="B473" s="65" t="s">
        <v>19188</v>
      </c>
      <c r="C473" s="65" t="s">
        <v>43</v>
      </c>
      <c r="D473" s="78">
        <v>43128.04172685185</v>
      </c>
      <c r="E473" s="78">
        <v>43009</v>
      </c>
    </row>
    <row r="474" spans="1:5" x14ac:dyDescent="0.25">
      <c r="A474" s="64">
        <v>34307</v>
      </c>
      <c r="B474" s="65" t="s">
        <v>19189</v>
      </c>
      <c r="C474" s="65" t="s">
        <v>43</v>
      </c>
      <c r="D474" s="78">
        <v>43128.041725428244</v>
      </c>
      <c r="E474" s="78">
        <v>42738</v>
      </c>
    </row>
    <row r="475" spans="1:5" x14ac:dyDescent="0.25">
      <c r="A475" s="64">
        <v>34308</v>
      </c>
      <c r="B475" s="65" t="s">
        <v>19190</v>
      </c>
      <c r="C475" s="65" t="s">
        <v>43</v>
      </c>
      <c r="D475" s="78">
        <v>43128.04172025463</v>
      </c>
      <c r="E475" s="78">
        <v>43101</v>
      </c>
    </row>
    <row r="476" spans="1:5" x14ac:dyDescent="0.25">
      <c r="A476" s="64">
        <v>34309</v>
      </c>
      <c r="B476" s="65" t="s">
        <v>19191</v>
      </c>
      <c r="C476" s="65" t="s">
        <v>43</v>
      </c>
      <c r="D476" s="78">
        <v>43128.041718171298</v>
      </c>
      <c r="E476" s="78">
        <v>42738</v>
      </c>
    </row>
    <row r="477" spans="1:5" x14ac:dyDescent="0.25">
      <c r="A477" s="64">
        <v>34310</v>
      </c>
      <c r="B477" s="65" t="s">
        <v>19192</v>
      </c>
      <c r="C477" s="65" t="s">
        <v>43</v>
      </c>
      <c r="D477" s="78">
        <v>43128.041713541665</v>
      </c>
      <c r="E477" s="78">
        <v>43101</v>
      </c>
    </row>
    <row r="478" spans="1:5" x14ac:dyDescent="0.25">
      <c r="A478" s="64">
        <v>34311</v>
      </c>
      <c r="B478" s="65" t="s">
        <v>19193</v>
      </c>
      <c r="C478" s="65" t="s">
        <v>43</v>
      </c>
      <c r="D478" s="78">
        <v>43128.041710798614</v>
      </c>
      <c r="E478" s="78">
        <v>43101</v>
      </c>
    </row>
    <row r="479" spans="1:5" x14ac:dyDescent="0.25">
      <c r="A479" s="64">
        <v>34313</v>
      </c>
      <c r="B479" s="65" t="s">
        <v>18822</v>
      </c>
      <c r="C479" s="65" t="s">
        <v>2</v>
      </c>
      <c r="D479" s="78">
        <v>42256.810216122685</v>
      </c>
      <c r="E479" s="78">
        <v>42278</v>
      </c>
    </row>
    <row r="480" spans="1:5" x14ac:dyDescent="0.25">
      <c r="A480" s="64">
        <v>34314</v>
      </c>
      <c r="B480" s="65" t="s">
        <v>19104</v>
      </c>
      <c r="C480" s="65" t="s">
        <v>2</v>
      </c>
      <c r="D480" s="78">
        <v>43082.563246377314</v>
      </c>
      <c r="E480" s="78">
        <v>42933</v>
      </c>
    </row>
    <row r="481" spans="1:5" x14ac:dyDescent="0.25">
      <c r="A481" s="64">
        <v>34315</v>
      </c>
      <c r="B481" s="65" t="s">
        <v>19194</v>
      </c>
      <c r="C481" s="65" t="s">
        <v>2</v>
      </c>
      <c r="D481" s="78">
        <v>43122.698391631944</v>
      </c>
      <c r="E481" s="78">
        <v>43185</v>
      </c>
    </row>
    <row r="482" spans="1:5" x14ac:dyDescent="0.25">
      <c r="A482" s="64">
        <v>34317</v>
      </c>
      <c r="B482" s="65" t="s">
        <v>19195</v>
      </c>
      <c r="C482" s="65" t="s">
        <v>2</v>
      </c>
      <c r="D482" s="78">
        <v>43075.386923298611</v>
      </c>
      <c r="E482" s="78">
        <v>43101</v>
      </c>
    </row>
    <row r="483" spans="1:5" x14ac:dyDescent="0.25">
      <c r="A483" s="64">
        <v>34324</v>
      </c>
      <c r="B483" s="65" t="s">
        <v>19196</v>
      </c>
      <c r="C483" s="65" t="s">
        <v>2</v>
      </c>
      <c r="D483" s="78">
        <v>43095.565513738424</v>
      </c>
      <c r="E483" s="78">
        <v>42933</v>
      </c>
    </row>
    <row r="484" spans="1:5" x14ac:dyDescent="0.25">
      <c r="A484" s="64">
        <v>34328</v>
      </c>
      <c r="B484" s="65" t="s">
        <v>19197</v>
      </c>
      <c r="C484" s="65" t="s">
        <v>2</v>
      </c>
      <c r="D484" s="78">
        <v>42865.439317245371</v>
      </c>
      <c r="E484" s="78">
        <v>42736</v>
      </c>
    </row>
    <row r="485" spans="1:5" x14ac:dyDescent="0.25">
      <c r="A485" s="64">
        <v>34337</v>
      </c>
      <c r="B485" s="65" t="s">
        <v>18890</v>
      </c>
      <c r="C485" s="65" t="s">
        <v>2</v>
      </c>
      <c r="D485" s="78">
        <v>43066.411114386574</v>
      </c>
      <c r="E485" s="78">
        <v>43066</v>
      </c>
    </row>
    <row r="486" spans="1:5" x14ac:dyDescent="0.25">
      <c r="A486" s="64">
        <v>34338</v>
      </c>
      <c r="B486" s="65" t="s">
        <v>18891</v>
      </c>
      <c r="C486" s="65" t="s">
        <v>2</v>
      </c>
      <c r="D486" s="78">
        <v>42993.53585320602</v>
      </c>
      <c r="E486" s="78">
        <v>43009</v>
      </c>
    </row>
    <row r="487" spans="1:5" x14ac:dyDescent="0.25">
      <c r="A487" s="64">
        <v>34353</v>
      </c>
      <c r="B487" s="65" t="s">
        <v>19198</v>
      </c>
      <c r="C487" s="65" t="s">
        <v>2</v>
      </c>
      <c r="D487" s="78">
        <v>42921.495511956018</v>
      </c>
      <c r="E487" s="78">
        <v>42644</v>
      </c>
    </row>
    <row r="488" spans="1:5" x14ac:dyDescent="0.25">
      <c r="A488" s="64">
        <v>34356</v>
      </c>
      <c r="B488" s="65" t="s">
        <v>18928</v>
      </c>
      <c r="C488" s="65" t="s">
        <v>2</v>
      </c>
      <c r="D488" s="78">
        <v>43157.422618402779</v>
      </c>
      <c r="E488" s="78">
        <v>43009</v>
      </c>
    </row>
    <row r="489" spans="1:5" x14ac:dyDescent="0.25">
      <c r="A489" s="64">
        <v>34370</v>
      </c>
      <c r="B489" s="65" t="s">
        <v>37</v>
      </c>
      <c r="C489" s="65" t="s">
        <v>2</v>
      </c>
      <c r="D489" s="78">
        <v>43157.517032557873</v>
      </c>
      <c r="E489" s="78">
        <v>43177</v>
      </c>
    </row>
    <row r="490" spans="1:5" x14ac:dyDescent="0.25">
      <c r="A490" s="64">
        <v>34372</v>
      </c>
      <c r="B490" s="65" t="s">
        <v>38</v>
      </c>
      <c r="C490" s="65" t="s">
        <v>2</v>
      </c>
      <c r="D490" s="78">
        <v>43203.436127465277</v>
      </c>
      <c r="E490" s="78">
        <v>43202</v>
      </c>
    </row>
    <row r="491" spans="1:5" x14ac:dyDescent="0.25">
      <c r="A491" s="64">
        <v>34373</v>
      </c>
      <c r="B491" s="65" t="s">
        <v>19199</v>
      </c>
      <c r="C491" s="65" t="s">
        <v>2</v>
      </c>
      <c r="D491" s="78">
        <v>41821.62435327546</v>
      </c>
      <c r="E491" s="78"/>
    </row>
    <row r="492" spans="1:5" x14ac:dyDescent="0.25">
      <c r="A492" s="64">
        <v>34374</v>
      </c>
      <c r="B492" s="65" t="s">
        <v>19200</v>
      </c>
      <c r="C492" s="65" t="s">
        <v>2</v>
      </c>
      <c r="D492" s="78">
        <v>42261.640316863428</v>
      </c>
      <c r="E492" s="78">
        <v>42278</v>
      </c>
    </row>
    <row r="493" spans="1:5" x14ac:dyDescent="0.25">
      <c r="A493" s="64">
        <v>34375</v>
      </c>
      <c r="B493" s="65" t="s">
        <v>19201</v>
      </c>
      <c r="C493" s="65" t="s">
        <v>2</v>
      </c>
      <c r="D493" s="78">
        <v>42261.641028854167</v>
      </c>
      <c r="E493" s="78">
        <v>42278</v>
      </c>
    </row>
    <row r="494" spans="1:5" x14ac:dyDescent="0.25">
      <c r="A494" s="64">
        <v>34376</v>
      </c>
      <c r="B494" s="65" t="s">
        <v>19202</v>
      </c>
      <c r="C494" s="65" t="s">
        <v>2</v>
      </c>
      <c r="D494" s="78">
        <v>42261.64222681713</v>
      </c>
      <c r="E494" s="78">
        <v>42278</v>
      </c>
    </row>
    <row r="495" spans="1:5" x14ac:dyDescent="0.25">
      <c r="A495" s="64">
        <v>34377</v>
      </c>
      <c r="B495" s="65" t="s">
        <v>19203</v>
      </c>
      <c r="C495" s="65" t="s">
        <v>2</v>
      </c>
      <c r="D495" s="78">
        <v>42261.642907905094</v>
      </c>
      <c r="E495" s="78">
        <v>42278</v>
      </c>
    </row>
    <row r="496" spans="1:5" x14ac:dyDescent="0.25">
      <c r="A496" s="64">
        <v>34380</v>
      </c>
      <c r="B496" s="65" t="s">
        <v>18960</v>
      </c>
      <c r="C496" s="65" t="s">
        <v>2</v>
      </c>
      <c r="D496" s="78">
        <v>43167.328310613426</v>
      </c>
      <c r="E496" s="78">
        <v>43101</v>
      </c>
    </row>
    <row r="497" spans="1:5" x14ac:dyDescent="0.25">
      <c r="A497" s="64">
        <v>34393</v>
      </c>
      <c r="B497" s="65" t="s">
        <v>19204</v>
      </c>
      <c r="C497" s="65" t="s">
        <v>2</v>
      </c>
      <c r="D497" s="78">
        <v>43220.409477465277</v>
      </c>
      <c r="E497" s="78">
        <v>42278</v>
      </c>
    </row>
    <row r="498" spans="1:5" x14ac:dyDescent="0.25">
      <c r="A498" s="64">
        <v>34394</v>
      </c>
      <c r="B498" s="65" t="s">
        <v>18907</v>
      </c>
      <c r="C498" s="65" t="s">
        <v>2</v>
      </c>
      <c r="D498" s="78">
        <v>42993.579900312499</v>
      </c>
      <c r="E498" s="78">
        <v>43009</v>
      </c>
    </row>
    <row r="499" spans="1:5" x14ac:dyDescent="0.25">
      <c r="A499" s="64">
        <v>34399</v>
      </c>
      <c r="B499" s="65" t="s">
        <v>18903</v>
      </c>
      <c r="C499" s="65" t="s">
        <v>2</v>
      </c>
      <c r="D499" s="78">
        <v>43213.445681516205</v>
      </c>
      <c r="E499" s="78">
        <v>43009</v>
      </c>
    </row>
    <row r="500" spans="1:5" x14ac:dyDescent="0.25">
      <c r="A500" s="64">
        <v>34410</v>
      </c>
      <c r="B500" s="65" t="s">
        <v>18906</v>
      </c>
      <c r="C500" s="65" t="s">
        <v>2</v>
      </c>
      <c r="D500" s="78">
        <v>43133.455224189813</v>
      </c>
      <c r="E500" s="78">
        <v>43139</v>
      </c>
    </row>
    <row r="501" spans="1:5" x14ac:dyDescent="0.25">
      <c r="A501" s="64">
        <v>34411</v>
      </c>
      <c r="B501" s="65" t="s">
        <v>19205</v>
      </c>
      <c r="C501" s="65" t="s">
        <v>2</v>
      </c>
      <c r="D501" s="78">
        <v>43076.438666817128</v>
      </c>
      <c r="E501" s="78">
        <v>43157</v>
      </c>
    </row>
    <row r="502" spans="1:5" x14ac:dyDescent="0.25">
      <c r="A502" s="64">
        <v>34412</v>
      </c>
      <c r="B502" s="65" t="s">
        <v>67</v>
      </c>
      <c r="C502" s="65" t="s">
        <v>2</v>
      </c>
      <c r="D502" s="78">
        <v>43161.715533252318</v>
      </c>
      <c r="E502" s="78">
        <v>43167</v>
      </c>
    </row>
    <row r="503" spans="1:5" x14ac:dyDescent="0.25">
      <c r="A503" s="64">
        <v>34413</v>
      </c>
      <c r="B503" s="65" t="s">
        <v>64</v>
      </c>
      <c r="C503" s="65" t="s">
        <v>2</v>
      </c>
      <c r="D503" s="78">
        <v>43076.43867314815</v>
      </c>
      <c r="E503" s="78">
        <v>43157</v>
      </c>
    </row>
    <row r="504" spans="1:5" x14ac:dyDescent="0.25">
      <c r="A504" s="64">
        <v>34415</v>
      </c>
      <c r="B504" s="65" t="s">
        <v>19206</v>
      </c>
      <c r="C504" s="65" t="s">
        <v>2</v>
      </c>
      <c r="D504" s="78">
        <v>43224.46262943287</v>
      </c>
      <c r="E504" s="78">
        <v>43230</v>
      </c>
    </row>
    <row r="505" spans="1:5" x14ac:dyDescent="0.25">
      <c r="A505" s="64">
        <v>34416</v>
      </c>
      <c r="B505" s="65" t="s">
        <v>19207</v>
      </c>
      <c r="C505" s="65" t="s">
        <v>2</v>
      </c>
      <c r="D505" s="78">
        <v>43076.365179942128</v>
      </c>
      <c r="E505" s="78">
        <v>43129</v>
      </c>
    </row>
    <row r="506" spans="1:5" x14ac:dyDescent="0.25">
      <c r="A506" s="64">
        <v>34417</v>
      </c>
      <c r="B506" s="65" t="s">
        <v>19208</v>
      </c>
      <c r="C506" s="65" t="s">
        <v>2</v>
      </c>
      <c r="D506" s="78">
        <v>43210.470326886571</v>
      </c>
      <c r="E506" s="78">
        <v>43248</v>
      </c>
    </row>
    <row r="507" spans="1:5" x14ac:dyDescent="0.25">
      <c r="A507" s="64">
        <v>34419</v>
      </c>
      <c r="B507" s="65" t="s">
        <v>19209</v>
      </c>
      <c r="C507" s="65" t="s">
        <v>2</v>
      </c>
      <c r="D507" s="78">
        <v>43217.485140046294</v>
      </c>
      <c r="E507" s="78">
        <v>43223</v>
      </c>
    </row>
    <row r="508" spans="1:5" x14ac:dyDescent="0.25">
      <c r="A508" s="64">
        <v>34422</v>
      </c>
      <c r="B508" s="65" t="s">
        <v>19210</v>
      </c>
      <c r="C508" s="65" t="s">
        <v>2</v>
      </c>
      <c r="D508" s="78">
        <v>43133.456560879633</v>
      </c>
      <c r="E508" s="78">
        <v>43139</v>
      </c>
    </row>
    <row r="509" spans="1:5" x14ac:dyDescent="0.25">
      <c r="A509" s="64">
        <v>34424</v>
      </c>
      <c r="B509" s="65" t="s">
        <v>19211</v>
      </c>
      <c r="C509" s="65" t="s">
        <v>2</v>
      </c>
      <c r="D509" s="78">
        <v>43196.437086608799</v>
      </c>
      <c r="E509" s="78">
        <v>43202</v>
      </c>
    </row>
    <row r="510" spans="1:5" x14ac:dyDescent="0.25">
      <c r="A510" s="64">
        <v>34425</v>
      </c>
      <c r="B510" s="65" t="s">
        <v>19212</v>
      </c>
      <c r="C510" s="65" t="s">
        <v>2</v>
      </c>
      <c r="D510" s="78">
        <v>43076.365218749997</v>
      </c>
      <c r="E510" s="78">
        <v>43129</v>
      </c>
    </row>
    <row r="511" spans="1:5" x14ac:dyDescent="0.25">
      <c r="A511" s="64">
        <v>34426</v>
      </c>
      <c r="B511" s="65" t="s">
        <v>19122</v>
      </c>
      <c r="C511" s="65" t="s">
        <v>2</v>
      </c>
      <c r="D511" s="78">
        <v>43076.47436388889</v>
      </c>
      <c r="E511" s="78">
        <v>43157</v>
      </c>
    </row>
    <row r="512" spans="1:5" x14ac:dyDescent="0.25">
      <c r="A512" s="64">
        <v>34427</v>
      </c>
      <c r="B512" s="65" t="s">
        <v>19213</v>
      </c>
      <c r="C512" s="65" t="s">
        <v>2</v>
      </c>
      <c r="D512" s="78">
        <v>43161.711154594908</v>
      </c>
      <c r="E512" s="78">
        <v>43167</v>
      </c>
    </row>
    <row r="513" spans="1:5" x14ac:dyDescent="0.25">
      <c r="A513" s="64">
        <v>34428</v>
      </c>
      <c r="B513" s="65" t="s">
        <v>19214</v>
      </c>
      <c r="C513" s="65" t="s">
        <v>2</v>
      </c>
      <c r="D513" s="78">
        <v>43161.713398576387</v>
      </c>
      <c r="E513" s="78">
        <v>43129</v>
      </c>
    </row>
    <row r="514" spans="1:5" x14ac:dyDescent="0.25">
      <c r="A514" s="64">
        <v>34429</v>
      </c>
      <c r="B514" s="65" t="s">
        <v>19215</v>
      </c>
      <c r="C514" s="65" t="s">
        <v>2</v>
      </c>
      <c r="D514" s="78">
        <v>43161.71471547454</v>
      </c>
      <c r="E514" s="78">
        <v>43167</v>
      </c>
    </row>
    <row r="515" spans="1:5" x14ac:dyDescent="0.25">
      <c r="A515" s="64">
        <v>34430</v>
      </c>
      <c r="B515" s="65" t="s">
        <v>18959</v>
      </c>
      <c r="C515" s="65" t="s">
        <v>2</v>
      </c>
      <c r="D515" s="78">
        <v>43076.365231331016</v>
      </c>
      <c r="E515" s="78">
        <v>43129</v>
      </c>
    </row>
    <row r="516" spans="1:5" x14ac:dyDescent="0.25">
      <c r="A516" s="64">
        <v>34431</v>
      </c>
      <c r="B516" s="65" t="s">
        <v>18960</v>
      </c>
      <c r="C516" s="65" t="s">
        <v>2</v>
      </c>
      <c r="D516" s="78">
        <v>43224.464209756945</v>
      </c>
      <c r="E516" s="78">
        <v>43236</v>
      </c>
    </row>
    <row r="517" spans="1:5" x14ac:dyDescent="0.25">
      <c r="A517" s="64">
        <v>34433</v>
      </c>
      <c r="B517" s="65" t="s">
        <v>18961</v>
      </c>
      <c r="C517" s="65" t="s">
        <v>2</v>
      </c>
      <c r="D517" s="78">
        <v>43196.437899918979</v>
      </c>
      <c r="E517" s="78">
        <v>43202</v>
      </c>
    </row>
    <row r="518" spans="1:5" x14ac:dyDescent="0.25">
      <c r="A518" s="64">
        <v>34434</v>
      </c>
      <c r="B518" s="65" t="s">
        <v>18962</v>
      </c>
      <c r="C518" s="65" t="s">
        <v>2</v>
      </c>
      <c r="D518" s="78">
        <v>43076.446317164351</v>
      </c>
      <c r="E518" s="78">
        <v>43157</v>
      </c>
    </row>
    <row r="519" spans="1:5" x14ac:dyDescent="0.25">
      <c r="A519" s="64">
        <v>34436</v>
      </c>
      <c r="B519" s="65" t="s">
        <v>63</v>
      </c>
      <c r="C519" s="65" t="s">
        <v>2</v>
      </c>
      <c r="D519" s="78">
        <v>43179.599336307867</v>
      </c>
      <c r="E519" s="78">
        <v>43191</v>
      </c>
    </row>
    <row r="520" spans="1:5" x14ac:dyDescent="0.25">
      <c r="A520" s="64">
        <v>34454</v>
      </c>
      <c r="B520" s="65" t="s">
        <v>18963</v>
      </c>
      <c r="C520" s="65" t="s">
        <v>2</v>
      </c>
      <c r="D520" s="78">
        <v>43203.59255922454</v>
      </c>
      <c r="E520" s="78">
        <v>43209</v>
      </c>
    </row>
    <row r="521" spans="1:5" x14ac:dyDescent="0.25">
      <c r="A521" s="64">
        <v>34500</v>
      </c>
      <c r="B521" s="65" t="s">
        <v>18964</v>
      </c>
      <c r="C521" s="65" t="s">
        <v>43</v>
      </c>
      <c r="D521" s="78">
        <v>43156.041784456022</v>
      </c>
      <c r="E521" s="78">
        <v>43129</v>
      </c>
    </row>
    <row r="522" spans="1:5" x14ac:dyDescent="0.25">
      <c r="A522" s="64">
        <v>34501</v>
      </c>
      <c r="B522" s="65" t="s">
        <v>19216</v>
      </c>
      <c r="C522" s="65" t="s">
        <v>43</v>
      </c>
      <c r="D522" s="78">
        <v>43156.041782986111</v>
      </c>
      <c r="E522" s="79">
        <v>43129</v>
      </c>
    </row>
    <row r="523" spans="1:5" x14ac:dyDescent="0.25">
      <c r="A523" s="64">
        <v>34512</v>
      </c>
      <c r="B523" s="65" t="s">
        <v>44</v>
      </c>
      <c r="C523" s="65" t="s">
        <v>2</v>
      </c>
      <c r="D523" s="78">
        <v>43076.474311689817</v>
      </c>
      <c r="E523" s="78">
        <v>43157</v>
      </c>
    </row>
    <row r="524" spans="1:5" x14ac:dyDescent="0.25">
      <c r="A524" s="64">
        <v>34513</v>
      </c>
      <c r="B524" s="65" t="s">
        <v>18943</v>
      </c>
      <c r="C524" s="65" t="s">
        <v>2</v>
      </c>
      <c r="D524" s="78">
        <v>43076.474321759262</v>
      </c>
      <c r="E524" s="78">
        <v>43157</v>
      </c>
    </row>
    <row r="525" spans="1:5" x14ac:dyDescent="0.25">
      <c r="A525" s="64">
        <v>34518</v>
      </c>
      <c r="B525" s="65" t="s">
        <v>19217</v>
      </c>
      <c r="C525" s="65" t="s">
        <v>2</v>
      </c>
      <c r="D525" s="78">
        <v>43111.556368784724</v>
      </c>
      <c r="E525" s="78">
        <v>43109</v>
      </c>
    </row>
    <row r="526" spans="1:5" x14ac:dyDescent="0.25">
      <c r="A526" s="64">
        <v>34519</v>
      </c>
      <c r="B526" s="65" t="s">
        <v>19218</v>
      </c>
      <c r="C526" s="65" t="s">
        <v>2</v>
      </c>
      <c r="D526" s="78">
        <v>43105.760226157407</v>
      </c>
      <c r="E526" s="78">
        <v>43101</v>
      </c>
    </row>
    <row r="527" spans="1:5" x14ac:dyDescent="0.25">
      <c r="A527" s="64">
        <v>34520</v>
      </c>
      <c r="B527" s="65" t="s">
        <v>19219</v>
      </c>
      <c r="C527" s="65" t="s">
        <v>2</v>
      </c>
      <c r="D527" s="78">
        <v>43027.663010416669</v>
      </c>
      <c r="E527" s="78">
        <v>43039</v>
      </c>
    </row>
    <row r="528" spans="1:5" x14ac:dyDescent="0.25">
      <c r="A528" s="64">
        <v>34521</v>
      </c>
      <c r="B528" s="65" t="s">
        <v>19220</v>
      </c>
      <c r="C528" s="65" t="s">
        <v>2</v>
      </c>
      <c r="D528" s="78">
        <v>41821.617470868056</v>
      </c>
      <c r="E528" s="78"/>
    </row>
    <row r="529" spans="1:5" x14ac:dyDescent="0.25">
      <c r="A529" s="64">
        <v>34522</v>
      </c>
      <c r="B529" s="65" t="s">
        <v>19221</v>
      </c>
      <c r="C529" s="65" t="s">
        <v>2</v>
      </c>
      <c r="D529" s="78">
        <v>43111.564007326386</v>
      </c>
      <c r="E529" s="78">
        <v>43109</v>
      </c>
    </row>
    <row r="530" spans="1:5" x14ac:dyDescent="0.25">
      <c r="A530" s="64">
        <v>34525</v>
      </c>
      <c r="B530" s="65" t="s">
        <v>53</v>
      </c>
      <c r="C530" s="65" t="s">
        <v>2</v>
      </c>
      <c r="D530" s="78">
        <v>43179.59525972222</v>
      </c>
      <c r="E530" s="78">
        <v>43191</v>
      </c>
    </row>
    <row r="531" spans="1:5" x14ac:dyDescent="0.25">
      <c r="A531" s="64">
        <v>34526</v>
      </c>
      <c r="B531" s="65" t="s">
        <v>19222</v>
      </c>
      <c r="C531" s="65" t="s">
        <v>2</v>
      </c>
      <c r="D531" s="78">
        <v>43087.562772650461</v>
      </c>
      <c r="E531" s="78">
        <v>43101</v>
      </c>
    </row>
    <row r="532" spans="1:5" x14ac:dyDescent="0.25">
      <c r="A532" s="64">
        <v>34528</v>
      </c>
      <c r="B532" s="65" t="s">
        <v>19223</v>
      </c>
      <c r="C532" s="65" t="s">
        <v>2</v>
      </c>
      <c r="D532" s="78">
        <v>43207.568202199072</v>
      </c>
      <c r="E532" s="78">
        <v>43221</v>
      </c>
    </row>
    <row r="533" spans="1:5" x14ac:dyDescent="0.25">
      <c r="A533" s="64">
        <v>34536</v>
      </c>
      <c r="B533" s="65" t="s">
        <v>19079</v>
      </c>
      <c r="C533" s="65" t="s">
        <v>2</v>
      </c>
      <c r="D533" s="78">
        <v>43087.521169756947</v>
      </c>
      <c r="E533" s="78">
        <v>43101</v>
      </c>
    </row>
    <row r="534" spans="1:5" x14ac:dyDescent="0.25">
      <c r="A534" s="64">
        <v>34537</v>
      </c>
      <c r="B534" s="65" t="s">
        <v>19224</v>
      </c>
      <c r="C534" s="65" t="s">
        <v>2</v>
      </c>
      <c r="D534" s="78">
        <v>43076.452006018517</v>
      </c>
      <c r="E534" s="78">
        <v>43157</v>
      </c>
    </row>
    <row r="535" spans="1:5" x14ac:dyDescent="0.25">
      <c r="A535" s="64">
        <v>34538</v>
      </c>
      <c r="B535" s="65" t="s">
        <v>19225</v>
      </c>
      <c r="C535" s="65" t="s">
        <v>2</v>
      </c>
      <c r="D535" s="78">
        <v>42487.462316168981</v>
      </c>
      <c r="E535" s="78">
        <v>42278</v>
      </c>
    </row>
    <row r="536" spans="1:5" x14ac:dyDescent="0.25">
      <c r="A536" s="64">
        <v>34539</v>
      </c>
      <c r="B536" s="65" t="s">
        <v>19226</v>
      </c>
      <c r="C536" s="65" t="s">
        <v>2</v>
      </c>
      <c r="D536" s="78">
        <v>43157.475432638887</v>
      </c>
      <c r="E536" s="78">
        <v>42278</v>
      </c>
    </row>
    <row r="537" spans="1:5" x14ac:dyDescent="0.25">
      <c r="A537" s="64">
        <v>34540</v>
      </c>
      <c r="B537" s="65" t="s">
        <v>19227</v>
      </c>
      <c r="C537" s="65" t="s">
        <v>2</v>
      </c>
      <c r="D537" s="78">
        <v>42975.432539930553</v>
      </c>
      <c r="E537" s="78">
        <v>42278</v>
      </c>
    </row>
    <row r="538" spans="1:5" x14ac:dyDescent="0.25">
      <c r="A538" s="64">
        <v>34541</v>
      </c>
      <c r="B538" s="65" t="s">
        <v>19228</v>
      </c>
      <c r="C538" s="65" t="s">
        <v>2</v>
      </c>
      <c r="D538" s="78">
        <v>42642.306194942132</v>
      </c>
      <c r="E538" s="78">
        <v>42278</v>
      </c>
    </row>
    <row r="539" spans="1:5" x14ac:dyDescent="0.25">
      <c r="A539" s="64">
        <v>34544</v>
      </c>
      <c r="B539" s="65" t="s">
        <v>19229</v>
      </c>
      <c r="C539" s="65" t="s">
        <v>2</v>
      </c>
      <c r="D539" s="78">
        <v>42706.650273495368</v>
      </c>
      <c r="E539" s="78">
        <v>42736</v>
      </c>
    </row>
    <row r="540" spans="1:5" x14ac:dyDescent="0.25">
      <c r="A540" s="64">
        <v>34546</v>
      </c>
      <c r="B540" s="65" t="s">
        <v>19230</v>
      </c>
      <c r="C540" s="65" t="s">
        <v>2</v>
      </c>
      <c r="D540" s="78">
        <v>42804.615724386575</v>
      </c>
      <c r="E540" s="78">
        <v>42810</v>
      </c>
    </row>
    <row r="541" spans="1:5" x14ac:dyDescent="0.25">
      <c r="A541" s="64">
        <v>34547</v>
      </c>
      <c r="B541" s="65" t="s">
        <v>19231</v>
      </c>
      <c r="C541" s="65" t="s">
        <v>2</v>
      </c>
      <c r="D541" s="78">
        <v>42706.65064915509</v>
      </c>
      <c r="E541" s="78">
        <v>42736</v>
      </c>
    </row>
    <row r="542" spans="1:5" x14ac:dyDescent="0.25">
      <c r="A542" s="64">
        <v>34548</v>
      </c>
      <c r="B542" s="65" t="s">
        <v>19232</v>
      </c>
      <c r="C542" s="65" t="s">
        <v>2</v>
      </c>
      <c r="D542" s="78">
        <v>42706.651399270835</v>
      </c>
      <c r="E542" s="78">
        <v>42736</v>
      </c>
    </row>
    <row r="543" spans="1:5" x14ac:dyDescent="0.25">
      <c r="A543" s="64">
        <v>34549</v>
      </c>
      <c r="B543" s="65" t="s">
        <v>19233</v>
      </c>
      <c r="C543" s="65" t="s">
        <v>2</v>
      </c>
      <c r="D543" s="78">
        <v>43076.359788773145</v>
      </c>
      <c r="E543" s="78">
        <v>43129</v>
      </c>
    </row>
    <row r="544" spans="1:5" x14ac:dyDescent="0.25">
      <c r="A544" s="64">
        <v>34551</v>
      </c>
      <c r="B544" s="65" t="s">
        <v>19234</v>
      </c>
      <c r="C544" s="65" t="s">
        <v>2</v>
      </c>
      <c r="D544" s="78">
        <v>43076.365222650464</v>
      </c>
      <c r="E544" s="78">
        <v>43129</v>
      </c>
    </row>
    <row r="545" spans="1:5" x14ac:dyDescent="0.25">
      <c r="A545" s="64">
        <v>34552</v>
      </c>
      <c r="B545" s="65" t="s">
        <v>19235</v>
      </c>
      <c r="C545" s="65" t="s">
        <v>2</v>
      </c>
      <c r="D545" s="78">
        <v>43076.365224421294</v>
      </c>
      <c r="E545" s="78">
        <v>43129</v>
      </c>
    </row>
    <row r="546" spans="1:5" x14ac:dyDescent="0.25">
      <c r="A546" s="64">
        <v>34553</v>
      </c>
      <c r="B546" s="65" t="s">
        <v>19227</v>
      </c>
      <c r="C546" s="65" t="s">
        <v>2</v>
      </c>
      <c r="D546" s="78">
        <v>43076.36523865741</v>
      </c>
      <c r="E546" s="78">
        <v>43129</v>
      </c>
    </row>
    <row r="547" spans="1:5" x14ac:dyDescent="0.25">
      <c r="A547" s="64">
        <v>34554</v>
      </c>
      <c r="B547" s="65" t="s">
        <v>19236</v>
      </c>
      <c r="C547" s="65" t="s">
        <v>2</v>
      </c>
      <c r="D547" s="78">
        <v>43076.451968020832</v>
      </c>
      <c r="E547" s="78">
        <v>43157</v>
      </c>
    </row>
    <row r="548" spans="1:5" x14ac:dyDescent="0.25">
      <c r="A548" s="64">
        <v>34555</v>
      </c>
      <c r="B548" s="65" t="s">
        <v>19237</v>
      </c>
      <c r="C548" s="65" t="s">
        <v>2</v>
      </c>
      <c r="D548" s="78">
        <v>43168.535680590277</v>
      </c>
      <c r="E548" s="78">
        <v>43157</v>
      </c>
    </row>
    <row r="549" spans="1:5" x14ac:dyDescent="0.25">
      <c r="A549" s="64">
        <v>34556</v>
      </c>
      <c r="B549" s="65" t="s">
        <v>19238</v>
      </c>
      <c r="C549" s="65" t="s">
        <v>43</v>
      </c>
      <c r="D549" s="78">
        <v>43156.041781562497</v>
      </c>
      <c r="E549" s="78">
        <v>43048</v>
      </c>
    </row>
    <row r="550" spans="1:5" x14ac:dyDescent="0.25">
      <c r="A550" s="64">
        <v>34558</v>
      </c>
      <c r="B550" s="65" t="s">
        <v>19239</v>
      </c>
      <c r="C550" s="65" t="s">
        <v>2</v>
      </c>
      <c r="D550" s="78">
        <v>43217.481976585645</v>
      </c>
      <c r="E550" s="78">
        <v>43223</v>
      </c>
    </row>
    <row r="551" spans="1:5" x14ac:dyDescent="0.25">
      <c r="A551" s="64">
        <v>34559</v>
      </c>
      <c r="B551" s="65" t="s">
        <v>19240</v>
      </c>
      <c r="C551" s="65" t="s">
        <v>2</v>
      </c>
      <c r="D551" s="78">
        <v>42853.559520254632</v>
      </c>
      <c r="E551" s="78">
        <v>42859</v>
      </c>
    </row>
    <row r="552" spans="1:5" x14ac:dyDescent="0.25">
      <c r="A552" s="64">
        <v>34560</v>
      </c>
      <c r="B552" s="65" t="s">
        <v>19241</v>
      </c>
      <c r="C552" s="65" t="s">
        <v>2</v>
      </c>
      <c r="D552" s="78">
        <v>43075.934457256946</v>
      </c>
      <c r="E552" s="78">
        <v>43101</v>
      </c>
    </row>
    <row r="553" spans="1:5" x14ac:dyDescent="0.25">
      <c r="A553" s="64">
        <v>34561</v>
      </c>
      <c r="B553" s="65" t="s">
        <v>19242</v>
      </c>
      <c r="C553" s="65" t="s">
        <v>2</v>
      </c>
      <c r="D553" s="78">
        <v>43147.52569884259</v>
      </c>
      <c r="E553" s="78">
        <v>43153</v>
      </c>
    </row>
    <row r="554" spans="1:5" x14ac:dyDescent="0.25">
      <c r="A554" s="64">
        <v>34562</v>
      </c>
      <c r="B554" s="65" t="s">
        <v>19243</v>
      </c>
      <c r="C554" s="65" t="s">
        <v>2</v>
      </c>
      <c r="D554" s="78">
        <v>43217.481093784721</v>
      </c>
      <c r="E554" s="78">
        <v>43223</v>
      </c>
    </row>
    <row r="555" spans="1:5" x14ac:dyDescent="0.25">
      <c r="A555" s="64">
        <v>34563</v>
      </c>
      <c r="B555" s="65" t="s">
        <v>19244</v>
      </c>
      <c r="C555" s="65" t="s">
        <v>2</v>
      </c>
      <c r="D555" s="78">
        <v>43126.597981481478</v>
      </c>
      <c r="E555" s="78">
        <v>43132</v>
      </c>
    </row>
    <row r="556" spans="1:5" x14ac:dyDescent="0.25">
      <c r="A556" s="64">
        <v>34564</v>
      </c>
      <c r="B556" s="65" t="s">
        <v>19245</v>
      </c>
      <c r="C556" s="65" t="s">
        <v>2</v>
      </c>
      <c r="D556" s="78">
        <v>43161.707715127312</v>
      </c>
      <c r="E556" s="78">
        <v>43167</v>
      </c>
    </row>
    <row r="557" spans="1:5" x14ac:dyDescent="0.25">
      <c r="A557" s="64">
        <v>34565</v>
      </c>
      <c r="B557" s="65" t="s">
        <v>19246</v>
      </c>
      <c r="C557" s="65" t="s">
        <v>2</v>
      </c>
      <c r="D557" s="78">
        <v>43042.599709803239</v>
      </c>
      <c r="E557" s="78">
        <v>43048</v>
      </c>
    </row>
    <row r="558" spans="1:5" x14ac:dyDescent="0.25">
      <c r="A558" s="64">
        <v>34566</v>
      </c>
      <c r="B558" s="65" t="s">
        <v>19247</v>
      </c>
      <c r="C558" s="65" t="s">
        <v>2</v>
      </c>
      <c r="D558" s="78">
        <v>43071.413827199074</v>
      </c>
      <c r="E558" s="78">
        <v>43076</v>
      </c>
    </row>
    <row r="559" spans="1:5" x14ac:dyDescent="0.25">
      <c r="A559" s="64">
        <v>34567</v>
      </c>
      <c r="B559" s="65" t="s">
        <v>19248</v>
      </c>
      <c r="C559" s="65" t="s">
        <v>2</v>
      </c>
      <c r="D559" s="78">
        <v>43210.469571608795</v>
      </c>
      <c r="E559" s="79">
        <v>43216</v>
      </c>
    </row>
    <row r="560" spans="1:5" x14ac:dyDescent="0.25">
      <c r="A560" s="64">
        <v>34570</v>
      </c>
      <c r="B560" s="65" t="s">
        <v>18934</v>
      </c>
      <c r="C560" s="65" t="s">
        <v>2</v>
      </c>
      <c r="D560" s="78">
        <v>43224.467988391203</v>
      </c>
      <c r="E560" s="78">
        <v>43230</v>
      </c>
    </row>
    <row r="561" spans="1:5" x14ac:dyDescent="0.25">
      <c r="A561" s="64">
        <v>34573</v>
      </c>
      <c r="B561" s="65" t="s">
        <v>61</v>
      </c>
      <c r="C561" s="65" t="s">
        <v>2</v>
      </c>
      <c r="D561" s="78">
        <v>43076.359809409725</v>
      </c>
      <c r="E561" s="78">
        <v>43129</v>
      </c>
    </row>
    <row r="562" spans="1:5" x14ac:dyDescent="0.25">
      <c r="A562" s="64">
        <v>34574</v>
      </c>
      <c r="B562" s="65" t="s">
        <v>19249</v>
      </c>
      <c r="C562" s="65" t="s">
        <v>2</v>
      </c>
      <c r="D562" s="78">
        <v>43133.456020682868</v>
      </c>
      <c r="E562" s="78">
        <v>43139</v>
      </c>
    </row>
    <row r="563" spans="1:5" x14ac:dyDescent="0.25">
      <c r="A563" s="64">
        <v>34575</v>
      </c>
      <c r="B563" s="65" t="s">
        <v>19250</v>
      </c>
      <c r="C563" s="65" t="s">
        <v>2</v>
      </c>
      <c r="D563" s="78">
        <v>43076.365197916668</v>
      </c>
      <c r="E563" s="78">
        <v>43129</v>
      </c>
    </row>
    <row r="564" spans="1:5" x14ac:dyDescent="0.25">
      <c r="A564" s="64">
        <v>34576</v>
      </c>
      <c r="B564" s="65" t="s">
        <v>19251</v>
      </c>
      <c r="C564" s="65" t="s">
        <v>2</v>
      </c>
      <c r="D564" s="78">
        <v>43076.474328738426</v>
      </c>
      <c r="E564" s="78">
        <v>43157</v>
      </c>
    </row>
    <row r="565" spans="1:5" x14ac:dyDescent="0.25">
      <c r="A565" s="64">
        <v>34577</v>
      </c>
      <c r="B565" s="65" t="s">
        <v>19252</v>
      </c>
      <c r="C565" s="65" t="s">
        <v>2</v>
      </c>
      <c r="D565" s="78">
        <v>43203.593729085645</v>
      </c>
      <c r="E565" s="78">
        <v>43230</v>
      </c>
    </row>
    <row r="566" spans="1:5" x14ac:dyDescent="0.25">
      <c r="A566" s="64">
        <v>34578</v>
      </c>
      <c r="B566" s="65" t="s">
        <v>19253</v>
      </c>
      <c r="C566" s="65" t="s">
        <v>2</v>
      </c>
      <c r="D566" s="78">
        <v>43167.469334687499</v>
      </c>
      <c r="E566" s="78">
        <v>43174</v>
      </c>
    </row>
    <row r="567" spans="1:5" x14ac:dyDescent="0.25">
      <c r="A567" s="64">
        <v>34580</v>
      </c>
      <c r="B567" s="65" t="s">
        <v>19254</v>
      </c>
      <c r="C567" s="65" t="s">
        <v>2</v>
      </c>
      <c r="D567" s="78">
        <v>43076.438695335652</v>
      </c>
      <c r="E567" s="78">
        <v>43157</v>
      </c>
    </row>
    <row r="568" spans="1:5" x14ac:dyDescent="0.25">
      <c r="A568" s="64">
        <v>34585</v>
      </c>
      <c r="B568" s="65" t="s">
        <v>18924</v>
      </c>
      <c r="C568" s="65" t="s">
        <v>2</v>
      </c>
      <c r="D568" s="78">
        <v>43133.383802395831</v>
      </c>
      <c r="E568" s="78">
        <v>43132</v>
      </c>
    </row>
    <row r="569" spans="1:5" x14ac:dyDescent="0.25">
      <c r="A569" s="64">
        <v>34587</v>
      </c>
      <c r="B569" s="65" t="s">
        <v>19255</v>
      </c>
      <c r="C569" s="65" t="s">
        <v>43</v>
      </c>
      <c r="D569" s="78">
        <v>43205.041799618055</v>
      </c>
      <c r="E569" s="78">
        <v>43040</v>
      </c>
    </row>
    <row r="570" spans="1:5" x14ac:dyDescent="0.25">
      <c r="A570" s="64">
        <v>34588</v>
      </c>
      <c r="B570" s="65" t="s">
        <v>19256</v>
      </c>
      <c r="C570" s="65" t="s">
        <v>2</v>
      </c>
      <c r="D570" s="78">
        <v>43123.365364965277</v>
      </c>
      <c r="E570" s="78">
        <v>43132</v>
      </c>
    </row>
    <row r="571" spans="1:5" x14ac:dyDescent="0.25">
      <c r="A571" s="64">
        <v>34592</v>
      </c>
      <c r="B571" s="65" t="s">
        <v>19257</v>
      </c>
      <c r="C571" s="65" t="s">
        <v>2</v>
      </c>
      <c r="D571" s="78">
        <v>43123.340572222223</v>
      </c>
      <c r="E571" s="78">
        <v>43132</v>
      </c>
    </row>
    <row r="572" spans="1:5" x14ac:dyDescent="0.25">
      <c r="A572" s="64">
        <v>34594</v>
      </c>
      <c r="B572" s="65" t="s">
        <v>19258</v>
      </c>
      <c r="C572" s="65" t="s">
        <v>2</v>
      </c>
      <c r="D572" s="78">
        <v>43088.418011030095</v>
      </c>
      <c r="E572" s="78">
        <v>43101</v>
      </c>
    </row>
    <row r="573" spans="1:5" x14ac:dyDescent="0.25">
      <c r="A573" s="64">
        <v>34596</v>
      </c>
      <c r="B573" s="65" t="s">
        <v>55</v>
      </c>
      <c r="C573" s="65" t="s">
        <v>2</v>
      </c>
      <c r="D573" s="78">
        <v>43207.556657407411</v>
      </c>
      <c r="E573" s="78">
        <v>43221</v>
      </c>
    </row>
    <row r="574" spans="1:5" x14ac:dyDescent="0.25">
      <c r="A574" s="64">
        <v>34614</v>
      </c>
      <c r="B574" s="65" t="s">
        <v>19259</v>
      </c>
      <c r="C574" s="65" t="s">
        <v>2</v>
      </c>
      <c r="D574" s="78">
        <v>43060.641326851852</v>
      </c>
      <c r="E574" s="78">
        <v>43070</v>
      </c>
    </row>
    <row r="575" spans="1:5" x14ac:dyDescent="0.25">
      <c r="A575" s="64">
        <v>34615</v>
      </c>
      <c r="B575" s="65" t="s">
        <v>56</v>
      </c>
      <c r="C575" s="65" t="s">
        <v>2</v>
      </c>
      <c r="D575" s="78">
        <v>43179.413604050926</v>
      </c>
      <c r="E575" s="78">
        <v>43191</v>
      </c>
    </row>
    <row r="576" spans="1:5" x14ac:dyDescent="0.25">
      <c r="A576" s="64">
        <v>34616</v>
      </c>
      <c r="B576" s="65" t="s">
        <v>18940</v>
      </c>
      <c r="C576" s="65" t="s">
        <v>2</v>
      </c>
      <c r="D576" s="78">
        <v>42997.555872106481</v>
      </c>
      <c r="E576" s="78">
        <v>43009</v>
      </c>
    </row>
    <row r="577" spans="1:5" x14ac:dyDescent="0.25">
      <c r="A577" s="64">
        <v>34623</v>
      </c>
      <c r="B577" s="65" t="s">
        <v>19260</v>
      </c>
      <c r="C577" s="65" t="s">
        <v>2</v>
      </c>
      <c r="D577" s="78">
        <v>43088.398937812497</v>
      </c>
      <c r="E577" s="78">
        <v>43101</v>
      </c>
    </row>
    <row r="578" spans="1:5" x14ac:dyDescent="0.25">
      <c r="A578" s="64">
        <v>34624</v>
      </c>
      <c r="B578" s="65" t="s">
        <v>18961</v>
      </c>
      <c r="C578" s="65" t="s">
        <v>2</v>
      </c>
      <c r="D578" s="78">
        <v>43060.615856828706</v>
      </c>
      <c r="E578" s="78">
        <v>43070</v>
      </c>
    </row>
    <row r="579" spans="1:5" x14ac:dyDescent="0.25">
      <c r="A579" s="64">
        <v>34633</v>
      </c>
      <c r="B579" s="65" t="s">
        <v>19115</v>
      </c>
      <c r="C579" s="65" t="s">
        <v>2</v>
      </c>
      <c r="D579" s="78">
        <v>42998.418858993056</v>
      </c>
      <c r="E579" s="78">
        <v>43009</v>
      </c>
    </row>
    <row r="580" spans="1:5" x14ac:dyDescent="0.25">
      <c r="A580" s="64">
        <v>34634</v>
      </c>
      <c r="B580" s="65" t="s">
        <v>19261</v>
      </c>
      <c r="C580" s="65" t="s">
        <v>43</v>
      </c>
      <c r="D580" s="78">
        <v>42979.041703553237</v>
      </c>
      <c r="E580" s="78">
        <v>42675</v>
      </c>
    </row>
    <row r="581" spans="1:5" x14ac:dyDescent="0.25">
      <c r="A581" s="64">
        <v>34635</v>
      </c>
      <c r="B581" s="65" t="s">
        <v>19262</v>
      </c>
      <c r="C581" s="65" t="s">
        <v>2</v>
      </c>
      <c r="D581" s="78">
        <v>42969.378559143515</v>
      </c>
      <c r="E581" s="78">
        <v>42979</v>
      </c>
    </row>
    <row r="582" spans="1:5" x14ac:dyDescent="0.25">
      <c r="A582" s="64">
        <v>34636</v>
      </c>
      <c r="B582" s="65" t="s">
        <v>19263</v>
      </c>
      <c r="C582" s="65" t="s">
        <v>2</v>
      </c>
      <c r="D582" s="78">
        <v>43152.452137037035</v>
      </c>
      <c r="E582" s="78">
        <v>43160</v>
      </c>
    </row>
    <row r="583" spans="1:5" x14ac:dyDescent="0.25">
      <c r="A583" s="64">
        <v>34641</v>
      </c>
      <c r="B583" s="65" t="s">
        <v>19264</v>
      </c>
      <c r="C583" s="65" t="s">
        <v>2</v>
      </c>
      <c r="D583" s="78">
        <v>43025.365210995369</v>
      </c>
      <c r="E583" s="78">
        <v>43040</v>
      </c>
    </row>
    <row r="584" spans="1:5" x14ac:dyDescent="0.25">
      <c r="A584" s="64">
        <v>34645</v>
      </c>
      <c r="B584" s="65" t="s">
        <v>19265</v>
      </c>
      <c r="C584" s="65" t="s">
        <v>2</v>
      </c>
      <c r="D584" s="78">
        <v>43087.532485497686</v>
      </c>
      <c r="E584" s="78">
        <v>43101</v>
      </c>
    </row>
    <row r="585" spans="1:5" x14ac:dyDescent="0.25">
      <c r="A585" s="64">
        <v>34646</v>
      </c>
      <c r="B585" s="65" t="s">
        <v>19266</v>
      </c>
      <c r="C585" s="65" t="s">
        <v>2</v>
      </c>
      <c r="D585" s="78">
        <v>43123.332563310185</v>
      </c>
      <c r="E585" s="78">
        <v>43132</v>
      </c>
    </row>
    <row r="586" spans="1:5" x14ac:dyDescent="0.25">
      <c r="A586" s="64">
        <v>34648</v>
      </c>
      <c r="B586" s="65" t="s">
        <v>52</v>
      </c>
      <c r="C586" s="65" t="s">
        <v>2</v>
      </c>
      <c r="D586" s="78">
        <v>43179.42837627315</v>
      </c>
      <c r="E586" s="78">
        <v>43191</v>
      </c>
    </row>
    <row r="587" spans="1:5" x14ac:dyDescent="0.25">
      <c r="A587" s="64">
        <v>34651</v>
      </c>
      <c r="B587" s="65" t="s">
        <v>18943</v>
      </c>
      <c r="C587" s="65" t="s">
        <v>2</v>
      </c>
      <c r="D587" s="78">
        <v>42998.656295833331</v>
      </c>
      <c r="E587" s="78">
        <v>43009</v>
      </c>
    </row>
    <row r="588" spans="1:5" x14ac:dyDescent="0.25">
      <c r="A588" s="64">
        <v>34658</v>
      </c>
      <c r="B588" s="65" t="s">
        <v>18895</v>
      </c>
      <c r="C588" s="65" t="s">
        <v>2</v>
      </c>
      <c r="D588" s="78">
        <v>42998.598917395837</v>
      </c>
      <c r="E588" s="78">
        <v>43009</v>
      </c>
    </row>
    <row r="589" spans="1:5" x14ac:dyDescent="0.25">
      <c r="A589" s="64">
        <v>34659</v>
      </c>
      <c r="B589" s="65" t="s">
        <v>18969</v>
      </c>
      <c r="C589" s="65" t="s">
        <v>2</v>
      </c>
      <c r="D589" s="78">
        <v>43090.453124155094</v>
      </c>
      <c r="E589" s="78">
        <v>43101</v>
      </c>
    </row>
    <row r="590" spans="1:5" x14ac:dyDescent="0.25">
      <c r="A590" s="64">
        <v>34698</v>
      </c>
      <c r="B590" s="65" t="s">
        <v>18865</v>
      </c>
      <c r="C590" s="65" t="s">
        <v>2</v>
      </c>
      <c r="D590" s="78">
        <v>43088.331696990739</v>
      </c>
      <c r="E590" s="78">
        <v>43101</v>
      </c>
    </row>
    <row r="591" spans="1:5" x14ac:dyDescent="0.25">
      <c r="A591" s="64">
        <v>34699</v>
      </c>
      <c r="B591" s="65" t="s">
        <v>54</v>
      </c>
      <c r="C591" s="65" t="s">
        <v>2</v>
      </c>
      <c r="D591" s="78">
        <v>43210.618402893517</v>
      </c>
      <c r="E591" s="78">
        <v>43221</v>
      </c>
    </row>
    <row r="592" spans="1:5" x14ac:dyDescent="0.25">
      <c r="A592" s="64">
        <v>34741</v>
      </c>
      <c r="B592" s="65" t="s">
        <v>57</v>
      </c>
      <c r="C592" s="65" t="s">
        <v>2</v>
      </c>
      <c r="D592" s="78">
        <v>43210.601650462966</v>
      </c>
      <c r="E592" s="78">
        <v>43221</v>
      </c>
    </row>
    <row r="593" spans="1:5" x14ac:dyDescent="0.25">
      <c r="A593" s="64">
        <v>34760</v>
      </c>
      <c r="B593" s="65" t="s">
        <v>18960</v>
      </c>
      <c r="C593" s="65" t="s">
        <v>2</v>
      </c>
      <c r="D593" s="78">
        <v>42969.428518981484</v>
      </c>
      <c r="E593" s="78">
        <v>42979</v>
      </c>
    </row>
    <row r="594" spans="1:5" x14ac:dyDescent="0.25">
      <c r="A594" s="64">
        <v>34761</v>
      </c>
      <c r="B594" s="65" t="s">
        <v>19267</v>
      </c>
      <c r="C594" s="65" t="s">
        <v>2</v>
      </c>
      <c r="D594" s="78">
        <v>43152.457922766203</v>
      </c>
      <c r="E594" s="78">
        <v>43160</v>
      </c>
    </row>
    <row r="595" spans="1:5" x14ac:dyDescent="0.25">
      <c r="A595" s="64">
        <v>34771</v>
      </c>
      <c r="B595" s="65" t="s">
        <v>19268</v>
      </c>
      <c r="C595" s="65" t="s">
        <v>2</v>
      </c>
      <c r="D595" s="78">
        <v>43088.653715972221</v>
      </c>
      <c r="E595" s="78">
        <v>43101</v>
      </c>
    </row>
    <row r="596" spans="1:5" x14ac:dyDescent="0.25">
      <c r="A596" s="64">
        <v>34807</v>
      </c>
      <c r="B596" s="65" t="s">
        <v>19269</v>
      </c>
      <c r="C596" s="65" t="s">
        <v>2</v>
      </c>
      <c r="D596" s="78">
        <v>43090.484876736111</v>
      </c>
      <c r="E596" s="78">
        <v>43009</v>
      </c>
    </row>
    <row r="597" spans="1:5" x14ac:dyDescent="0.25">
      <c r="A597" s="64">
        <v>34821</v>
      </c>
      <c r="B597" s="65" t="s">
        <v>45</v>
      </c>
      <c r="C597" s="65" t="s">
        <v>2</v>
      </c>
      <c r="D597" s="78">
        <v>42859.445084340281</v>
      </c>
      <c r="E597" s="78">
        <v>42736</v>
      </c>
    </row>
    <row r="598" spans="1:5" x14ac:dyDescent="0.25">
      <c r="A598" s="64">
        <v>34822</v>
      </c>
      <c r="B598" s="65" t="s">
        <v>18948</v>
      </c>
      <c r="C598" s="65" t="s">
        <v>2</v>
      </c>
      <c r="D598" s="78">
        <v>41982.385497685187</v>
      </c>
      <c r="E598" s="78">
        <v>42278</v>
      </c>
    </row>
    <row r="599" spans="1:5" x14ac:dyDescent="0.25">
      <c r="A599" s="64">
        <v>34823</v>
      </c>
      <c r="B599" s="65" t="s">
        <v>19270</v>
      </c>
      <c r="C599" s="65" t="s">
        <v>2</v>
      </c>
      <c r="D599" s="78">
        <v>42846.398410879628</v>
      </c>
      <c r="E599" s="78">
        <v>42736</v>
      </c>
    </row>
    <row r="600" spans="1:5" x14ac:dyDescent="0.25">
      <c r="A600" s="64">
        <v>34824</v>
      </c>
      <c r="B600" s="65" t="s">
        <v>19271</v>
      </c>
      <c r="C600" s="65" t="s">
        <v>2</v>
      </c>
      <c r="D600" s="78">
        <v>42846.360525613425</v>
      </c>
      <c r="E600" s="78">
        <v>42736</v>
      </c>
    </row>
    <row r="601" spans="1:5" x14ac:dyDescent="0.25">
      <c r="A601" s="64">
        <v>34832</v>
      </c>
      <c r="B601" s="65" t="s">
        <v>19272</v>
      </c>
      <c r="C601" s="65" t="s">
        <v>2</v>
      </c>
      <c r="D601" s="78">
        <v>43090.487261030095</v>
      </c>
      <c r="E601" s="78">
        <v>42644</v>
      </c>
    </row>
    <row r="602" spans="1:5" x14ac:dyDescent="0.25">
      <c r="A602" s="64">
        <v>34833</v>
      </c>
      <c r="B602" s="65" t="s">
        <v>19273</v>
      </c>
      <c r="C602" s="65" t="s">
        <v>2</v>
      </c>
      <c r="D602" s="78">
        <v>43007.518042094911</v>
      </c>
      <c r="E602" s="78">
        <v>43009</v>
      </c>
    </row>
    <row r="603" spans="1:5" x14ac:dyDescent="0.25">
      <c r="A603" s="64">
        <v>34834</v>
      </c>
      <c r="B603" s="65" t="s">
        <v>19274</v>
      </c>
      <c r="C603" s="65" t="s">
        <v>2</v>
      </c>
      <c r="D603" s="78">
        <v>42860.66973209491</v>
      </c>
      <c r="E603" s="78">
        <v>42866</v>
      </c>
    </row>
    <row r="604" spans="1:5" x14ac:dyDescent="0.25">
      <c r="A604" s="64">
        <v>34856</v>
      </c>
      <c r="B604" s="65" t="s">
        <v>19275</v>
      </c>
      <c r="C604" s="65" t="s">
        <v>2</v>
      </c>
      <c r="D604" s="78">
        <v>43224.461380474539</v>
      </c>
      <c r="E604" s="78">
        <v>43230</v>
      </c>
    </row>
    <row r="605" spans="1:5" x14ac:dyDescent="0.25">
      <c r="A605" s="64">
        <v>34859</v>
      </c>
      <c r="B605" s="65" t="s">
        <v>19258</v>
      </c>
      <c r="C605" s="65" t="s">
        <v>2</v>
      </c>
      <c r="D605" s="78">
        <v>43000.763236608793</v>
      </c>
      <c r="E605" s="78">
        <v>43009</v>
      </c>
    </row>
    <row r="606" spans="1:5" x14ac:dyDescent="0.25">
      <c r="A606" s="64">
        <v>34861</v>
      </c>
      <c r="B606" s="65" t="s">
        <v>19276</v>
      </c>
      <c r="C606" s="65" t="s">
        <v>2</v>
      </c>
      <c r="D606" s="78">
        <v>42373.546470949077</v>
      </c>
      <c r="E606" s="78">
        <v>42368</v>
      </c>
    </row>
    <row r="607" spans="1:5" x14ac:dyDescent="0.25">
      <c r="A607" s="64">
        <v>34862</v>
      </c>
      <c r="B607" s="65" t="s">
        <v>19277</v>
      </c>
      <c r="C607" s="65" t="s">
        <v>2</v>
      </c>
      <c r="D607" s="78">
        <v>42094.336749571761</v>
      </c>
      <c r="E607" s="78">
        <v>42278</v>
      </c>
    </row>
    <row r="608" spans="1:5" x14ac:dyDescent="0.25">
      <c r="A608" s="64">
        <v>34863</v>
      </c>
      <c r="B608" s="65" t="s">
        <v>19278</v>
      </c>
      <c r="C608" s="65" t="s">
        <v>43</v>
      </c>
      <c r="D608" s="78">
        <v>42929.041678275462</v>
      </c>
      <c r="E608" s="78">
        <v>42278</v>
      </c>
    </row>
    <row r="609" spans="1:5" x14ac:dyDescent="0.25">
      <c r="A609" s="64">
        <v>34864</v>
      </c>
      <c r="B609" s="65" t="s">
        <v>19279</v>
      </c>
      <c r="C609" s="65" t="s">
        <v>2</v>
      </c>
      <c r="D609" s="78">
        <v>42559.529967708331</v>
      </c>
      <c r="E609" s="78">
        <v>42373</v>
      </c>
    </row>
    <row r="610" spans="1:5" x14ac:dyDescent="0.25">
      <c r="A610" s="64">
        <v>34865</v>
      </c>
      <c r="B610" s="65" t="s">
        <v>38</v>
      </c>
      <c r="C610" s="65" t="s">
        <v>2</v>
      </c>
      <c r="D610" s="78">
        <v>43007.353236689814</v>
      </c>
      <c r="E610" s="78">
        <v>43009</v>
      </c>
    </row>
    <row r="611" spans="1:5" x14ac:dyDescent="0.25">
      <c r="A611" s="64">
        <v>34869</v>
      </c>
      <c r="B611" s="65" t="s">
        <v>19280</v>
      </c>
      <c r="C611" s="65" t="s">
        <v>2</v>
      </c>
      <c r="D611" s="78">
        <v>43168.550562534721</v>
      </c>
      <c r="E611" s="78">
        <v>43174</v>
      </c>
    </row>
    <row r="612" spans="1:5" x14ac:dyDescent="0.25">
      <c r="A612" s="64">
        <v>34887</v>
      </c>
      <c r="B612" s="65" t="s">
        <v>19020</v>
      </c>
      <c r="C612" s="65" t="s">
        <v>2</v>
      </c>
      <c r="D612" s="78">
        <v>42741.531261458331</v>
      </c>
      <c r="E612" s="78">
        <v>42736</v>
      </c>
    </row>
    <row r="613" spans="1:5" x14ac:dyDescent="0.25">
      <c r="A613" s="64">
        <v>34891</v>
      </c>
      <c r="B613" s="65" t="s">
        <v>59</v>
      </c>
      <c r="C613" s="65" t="s">
        <v>2</v>
      </c>
      <c r="D613" s="78">
        <v>43182.630815127312</v>
      </c>
      <c r="E613" s="78">
        <v>43188</v>
      </c>
    </row>
    <row r="614" spans="1:5" x14ac:dyDescent="0.25">
      <c r="A614" s="64">
        <v>34892</v>
      </c>
      <c r="B614" s="65" t="s">
        <v>19281</v>
      </c>
      <c r="C614" s="65" t="s">
        <v>2</v>
      </c>
      <c r="D614" s="78">
        <v>42853.463386689815</v>
      </c>
      <c r="E614" s="78">
        <v>42859</v>
      </c>
    </row>
    <row r="615" spans="1:5" x14ac:dyDescent="0.25">
      <c r="A615" s="64">
        <v>34912</v>
      </c>
      <c r="B615" s="65" t="s">
        <v>19282</v>
      </c>
      <c r="C615" s="65" t="s">
        <v>2</v>
      </c>
      <c r="D615" s="78">
        <v>43133.665393634263</v>
      </c>
      <c r="E615" s="78">
        <v>43139</v>
      </c>
    </row>
    <row r="616" spans="1:5" x14ac:dyDescent="0.25">
      <c r="A616" s="64">
        <v>34914</v>
      </c>
      <c r="B616" s="65" t="s">
        <v>18861</v>
      </c>
      <c r="C616" s="65" t="s">
        <v>2</v>
      </c>
      <c r="D616" s="78">
        <v>43007.514255439812</v>
      </c>
      <c r="E616" s="78">
        <v>43009</v>
      </c>
    </row>
    <row r="617" spans="1:5" x14ac:dyDescent="0.25">
      <c r="A617" s="64">
        <v>34924</v>
      </c>
      <c r="B617" s="65" t="s">
        <v>19283</v>
      </c>
      <c r="C617" s="65" t="s">
        <v>2</v>
      </c>
      <c r="D617" s="78">
        <v>43119.460601076389</v>
      </c>
      <c r="E617" s="78">
        <v>43101</v>
      </c>
    </row>
    <row r="618" spans="1:5" x14ac:dyDescent="0.25">
      <c r="A618" s="64">
        <v>34938</v>
      </c>
      <c r="B618" s="65" t="s">
        <v>19127</v>
      </c>
      <c r="C618" s="65" t="s">
        <v>2</v>
      </c>
      <c r="D618" s="78">
        <v>43119.427011689811</v>
      </c>
      <c r="E618" s="78">
        <v>43101</v>
      </c>
    </row>
    <row r="619" spans="1:5" x14ac:dyDescent="0.25">
      <c r="A619" s="64">
        <v>34943</v>
      </c>
      <c r="B619" s="65" t="s">
        <v>19284</v>
      </c>
      <c r="C619" s="65" t="s">
        <v>43</v>
      </c>
      <c r="D619" s="78">
        <v>43156.041775729165</v>
      </c>
      <c r="E619" s="78">
        <v>43129</v>
      </c>
    </row>
    <row r="620" spans="1:5" x14ac:dyDescent="0.25">
      <c r="A620" s="64">
        <v>34944</v>
      </c>
      <c r="B620" s="65" t="s">
        <v>19285</v>
      </c>
      <c r="C620" s="65" t="s">
        <v>43</v>
      </c>
      <c r="D620" s="78">
        <v>43156.041773807869</v>
      </c>
      <c r="E620" s="78">
        <v>43129</v>
      </c>
    </row>
    <row r="621" spans="1:5" x14ac:dyDescent="0.25">
      <c r="A621" s="64">
        <v>34953</v>
      </c>
      <c r="B621" s="65" t="s">
        <v>19286</v>
      </c>
      <c r="C621" s="65" t="s">
        <v>2</v>
      </c>
      <c r="D621" s="78">
        <v>41969.330092592594</v>
      </c>
      <c r="E621" s="78">
        <v>42278</v>
      </c>
    </row>
    <row r="622" spans="1:5" x14ac:dyDescent="0.25">
      <c r="A622" s="64">
        <v>34960</v>
      </c>
      <c r="B622" s="65" t="s">
        <v>19287</v>
      </c>
      <c r="C622" s="65" t="s">
        <v>2</v>
      </c>
      <c r="D622" s="78">
        <v>43161.412650578706</v>
      </c>
      <c r="E622" s="78">
        <v>43167</v>
      </c>
    </row>
    <row r="623" spans="1:5" x14ac:dyDescent="0.25">
      <c r="A623" s="64">
        <v>34961</v>
      </c>
      <c r="B623" s="65" t="s">
        <v>18870</v>
      </c>
      <c r="C623" s="65" t="s">
        <v>2</v>
      </c>
      <c r="D623" s="78">
        <v>42359.390254398146</v>
      </c>
      <c r="E623" s="78">
        <v>42369</v>
      </c>
    </row>
    <row r="624" spans="1:5" x14ac:dyDescent="0.25">
      <c r="A624" s="64">
        <v>34974</v>
      </c>
      <c r="B624" s="65" t="s">
        <v>19288</v>
      </c>
      <c r="C624" s="65" t="s">
        <v>2</v>
      </c>
      <c r="D624" s="78">
        <v>43007.348910914348</v>
      </c>
      <c r="E624" s="78">
        <v>43009</v>
      </c>
    </row>
    <row r="625" spans="1:5" x14ac:dyDescent="0.25">
      <c r="A625" s="64">
        <v>34975</v>
      </c>
      <c r="B625" s="65" t="s">
        <v>19289</v>
      </c>
      <c r="C625" s="65" t="s">
        <v>2</v>
      </c>
      <c r="D625" s="78">
        <v>43119.458335613424</v>
      </c>
      <c r="E625" s="78">
        <v>43101</v>
      </c>
    </row>
    <row r="626" spans="1:5" x14ac:dyDescent="0.25">
      <c r="A626" s="64">
        <v>34976</v>
      </c>
      <c r="B626" s="65" t="s">
        <v>19290</v>
      </c>
      <c r="C626" s="65" t="s">
        <v>2</v>
      </c>
      <c r="D626" s="78">
        <v>43209.58285806713</v>
      </c>
      <c r="E626" s="78">
        <v>43207</v>
      </c>
    </row>
    <row r="627" spans="1:5" x14ac:dyDescent="0.25">
      <c r="A627" s="64">
        <v>34977</v>
      </c>
      <c r="B627" s="65" t="s">
        <v>19291</v>
      </c>
      <c r="C627" s="65" t="s">
        <v>2</v>
      </c>
      <c r="D627" s="78">
        <v>42635.671447997687</v>
      </c>
      <c r="E627" s="78">
        <v>42644</v>
      </c>
    </row>
    <row r="628" spans="1:5" x14ac:dyDescent="0.25">
      <c r="A628" s="64">
        <v>34980</v>
      </c>
      <c r="B628" s="65" t="s">
        <v>19292</v>
      </c>
      <c r="C628" s="65" t="s">
        <v>2</v>
      </c>
      <c r="D628" s="78">
        <v>43201.529351041667</v>
      </c>
      <c r="E628" s="78">
        <v>43009</v>
      </c>
    </row>
    <row r="629" spans="1:5" x14ac:dyDescent="0.25">
      <c r="A629" s="64">
        <v>34982</v>
      </c>
      <c r="B629" s="65" t="s">
        <v>69</v>
      </c>
      <c r="C629" s="65" t="s">
        <v>2</v>
      </c>
      <c r="D629" s="78">
        <v>43201.524668368053</v>
      </c>
      <c r="E629" s="78">
        <v>43009</v>
      </c>
    </row>
    <row r="630" spans="1:5" x14ac:dyDescent="0.25">
      <c r="A630" s="64">
        <v>34993</v>
      </c>
      <c r="B630" s="65" t="s">
        <v>19272</v>
      </c>
      <c r="C630" s="65" t="s">
        <v>2</v>
      </c>
      <c r="D630" s="78">
        <v>43111.726393136574</v>
      </c>
      <c r="E630" s="78">
        <v>42676</v>
      </c>
    </row>
    <row r="631" spans="1:5" x14ac:dyDescent="0.25">
      <c r="A631" s="64">
        <v>34995</v>
      </c>
      <c r="B631" s="65" t="s">
        <v>19272</v>
      </c>
      <c r="C631" s="65" t="s">
        <v>2</v>
      </c>
      <c r="D631" s="78">
        <v>43111.72718869213</v>
      </c>
      <c r="E631" s="78">
        <v>42676</v>
      </c>
    </row>
    <row r="632" spans="1:5" x14ac:dyDescent="0.25">
      <c r="A632" s="64">
        <v>34996</v>
      </c>
      <c r="B632" s="65" t="s">
        <v>19293</v>
      </c>
      <c r="C632" s="65" t="s">
        <v>2</v>
      </c>
      <c r="D632" s="78">
        <v>43007.356041782405</v>
      </c>
      <c r="E632" s="78">
        <v>43009</v>
      </c>
    </row>
    <row r="633" spans="1:5" x14ac:dyDescent="0.25">
      <c r="A633" s="64">
        <v>34997</v>
      </c>
      <c r="B633" s="65" t="s">
        <v>19294</v>
      </c>
      <c r="C633" s="65" t="s">
        <v>2</v>
      </c>
      <c r="D633" s="78">
        <v>42131.494822881941</v>
      </c>
      <c r="E633" s="78">
        <v>42278</v>
      </c>
    </row>
    <row r="634" spans="1:5" x14ac:dyDescent="0.25">
      <c r="A634" s="64">
        <v>34998</v>
      </c>
      <c r="B634" s="65" t="s">
        <v>19295</v>
      </c>
      <c r="C634" s="65" t="s">
        <v>2</v>
      </c>
      <c r="D634" s="78">
        <v>42993.422545682872</v>
      </c>
      <c r="E634" s="78">
        <v>43048</v>
      </c>
    </row>
    <row r="635" spans="1:5" x14ac:dyDescent="0.25">
      <c r="A635" s="64">
        <v>34999</v>
      </c>
      <c r="B635" s="65" t="s">
        <v>19296</v>
      </c>
      <c r="C635" s="65" t="s">
        <v>2</v>
      </c>
      <c r="D635" s="78">
        <v>43042.548059606481</v>
      </c>
      <c r="E635" s="78">
        <v>43048</v>
      </c>
    </row>
    <row r="636" spans="1:5" x14ac:dyDescent="0.25">
      <c r="A636" s="64">
        <v>35000</v>
      </c>
      <c r="B636" s="65" t="s">
        <v>19218</v>
      </c>
      <c r="C636" s="65" t="s">
        <v>2</v>
      </c>
      <c r="D636" s="78">
        <v>43125.704968483798</v>
      </c>
      <c r="E636" s="78">
        <v>43101</v>
      </c>
    </row>
    <row r="637" spans="1:5" x14ac:dyDescent="0.25">
      <c r="A637" s="64">
        <v>35001</v>
      </c>
      <c r="B637" s="65" t="s">
        <v>19297</v>
      </c>
      <c r="C637" s="65" t="s">
        <v>2</v>
      </c>
      <c r="D637" s="78">
        <v>42418.435965856479</v>
      </c>
      <c r="E637" s="78">
        <v>42278</v>
      </c>
    </row>
    <row r="638" spans="1:5" x14ac:dyDescent="0.25">
      <c r="A638" s="64">
        <v>35003</v>
      </c>
      <c r="B638" s="65" t="s">
        <v>19260</v>
      </c>
      <c r="C638" s="65" t="s">
        <v>2</v>
      </c>
      <c r="D638" s="78">
        <v>43196.42695671296</v>
      </c>
      <c r="E638" s="78">
        <v>43202</v>
      </c>
    </row>
    <row r="639" spans="1:5" x14ac:dyDescent="0.25">
      <c r="A639" s="64">
        <v>35004</v>
      </c>
      <c r="B639" s="65" t="s">
        <v>19168</v>
      </c>
      <c r="C639" s="65" t="s">
        <v>2</v>
      </c>
      <c r="D639" s="78">
        <v>42373.584528472224</v>
      </c>
      <c r="E639" s="78">
        <v>42368</v>
      </c>
    </row>
    <row r="640" spans="1:5" x14ac:dyDescent="0.25">
      <c r="A640" s="64">
        <v>35006</v>
      </c>
      <c r="B640" s="65" t="s">
        <v>70</v>
      </c>
      <c r="C640" s="65" t="s">
        <v>2</v>
      </c>
      <c r="D640" s="78">
        <v>43161.41196863426</v>
      </c>
      <c r="E640" s="78">
        <v>43167</v>
      </c>
    </row>
    <row r="641" spans="1:5" x14ac:dyDescent="0.25">
      <c r="A641" s="64">
        <v>35007</v>
      </c>
      <c r="B641" s="65" t="s">
        <v>19298</v>
      </c>
      <c r="C641" s="65" t="s">
        <v>2</v>
      </c>
      <c r="D641" s="78">
        <v>43077.611401620372</v>
      </c>
      <c r="E641" s="78">
        <v>43083</v>
      </c>
    </row>
    <row r="642" spans="1:5" x14ac:dyDescent="0.25">
      <c r="A642" s="64">
        <v>35008</v>
      </c>
      <c r="B642" s="65" t="s">
        <v>19299</v>
      </c>
      <c r="C642" s="65" t="s">
        <v>2</v>
      </c>
      <c r="D642" s="78">
        <v>43217.397803819447</v>
      </c>
      <c r="E642" s="78">
        <v>43196</v>
      </c>
    </row>
    <row r="643" spans="1:5" x14ac:dyDescent="0.25">
      <c r="A643" s="64">
        <v>35009</v>
      </c>
      <c r="B643" s="65" t="s">
        <v>19300</v>
      </c>
      <c r="C643" s="65" t="s">
        <v>2</v>
      </c>
      <c r="D643" s="78">
        <v>42635.674358680553</v>
      </c>
      <c r="E643" s="78">
        <v>42644</v>
      </c>
    </row>
    <row r="644" spans="1:5" x14ac:dyDescent="0.25">
      <c r="A644" s="64">
        <v>35010</v>
      </c>
      <c r="B644" s="65" t="s">
        <v>42</v>
      </c>
      <c r="C644" s="65" t="s">
        <v>2</v>
      </c>
      <c r="D644" s="78">
        <v>43161.413169293985</v>
      </c>
      <c r="E644" s="78">
        <v>43167</v>
      </c>
    </row>
    <row r="645" spans="1:5" x14ac:dyDescent="0.25">
      <c r="A645" s="64">
        <v>35011</v>
      </c>
      <c r="B645" s="65" t="s">
        <v>19178</v>
      </c>
      <c r="C645" s="65" t="s">
        <v>2</v>
      </c>
      <c r="D645" s="78">
        <v>42741.577632986111</v>
      </c>
      <c r="E645" s="78">
        <v>42747</v>
      </c>
    </row>
    <row r="646" spans="1:5" x14ac:dyDescent="0.25">
      <c r="A646" s="64">
        <v>35013</v>
      </c>
      <c r="B646" s="65" t="s">
        <v>19301</v>
      </c>
      <c r="C646" s="65" t="s">
        <v>2</v>
      </c>
      <c r="D646" s="78">
        <v>42468.577873032409</v>
      </c>
      <c r="E646" s="78">
        <v>42278</v>
      </c>
    </row>
    <row r="647" spans="1:5" x14ac:dyDescent="0.25">
      <c r="A647" s="64">
        <v>35014</v>
      </c>
      <c r="B647" s="65" t="s">
        <v>19250</v>
      </c>
      <c r="C647" s="65" t="s">
        <v>2</v>
      </c>
      <c r="D647" s="78">
        <v>43007.350277314814</v>
      </c>
      <c r="E647" s="78">
        <v>43009</v>
      </c>
    </row>
    <row r="648" spans="1:5" x14ac:dyDescent="0.25">
      <c r="A648" s="64">
        <v>35015</v>
      </c>
      <c r="B648" s="65" t="s">
        <v>19302</v>
      </c>
      <c r="C648" s="65" t="s">
        <v>2</v>
      </c>
      <c r="D648" s="78">
        <v>42635.380129317127</v>
      </c>
      <c r="E648" s="78">
        <v>42644</v>
      </c>
    </row>
    <row r="649" spans="1:5" x14ac:dyDescent="0.25">
      <c r="A649" s="64">
        <v>35016</v>
      </c>
      <c r="B649" s="65" t="s">
        <v>18890</v>
      </c>
      <c r="C649" s="65" t="s">
        <v>2</v>
      </c>
      <c r="D649" s="78">
        <v>43007.366619988425</v>
      </c>
      <c r="E649" s="78">
        <v>43009</v>
      </c>
    </row>
    <row r="650" spans="1:5" x14ac:dyDescent="0.25">
      <c r="A650" s="64">
        <v>35021</v>
      </c>
      <c r="B650" s="65" t="s">
        <v>19303</v>
      </c>
      <c r="C650" s="65" t="s">
        <v>2</v>
      </c>
      <c r="D650" s="78">
        <v>43196.433956134257</v>
      </c>
      <c r="E650" s="78">
        <v>43191</v>
      </c>
    </row>
    <row r="651" spans="1:5" x14ac:dyDescent="0.25">
      <c r="A651" s="64">
        <v>35022</v>
      </c>
      <c r="B651" s="65" t="s">
        <v>19304</v>
      </c>
      <c r="C651" s="65" t="s">
        <v>2</v>
      </c>
      <c r="D651" s="78">
        <v>43007.516584606485</v>
      </c>
      <c r="E651" s="78">
        <v>43009</v>
      </c>
    </row>
    <row r="652" spans="1:5" x14ac:dyDescent="0.25">
      <c r="A652" s="64">
        <v>35024</v>
      </c>
      <c r="B652" s="65" t="s">
        <v>19305</v>
      </c>
      <c r="C652" s="65" t="s">
        <v>2</v>
      </c>
      <c r="D652" s="78">
        <v>43076.398034756945</v>
      </c>
      <c r="E652" s="78">
        <v>43157</v>
      </c>
    </row>
    <row r="653" spans="1:5" x14ac:dyDescent="0.25">
      <c r="A653" s="64">
        <v>35025</v>
      </c>
      <c r="B653" s="65" t="s">
        <v>60</v>
      </c>
      <c r="C653" s="65" t="s">
        <v>2</v>
      </c>
      <c r="D653" s="78">
        <v>43186.515414699075</v>
      </c>
      <c r="E653" s="78">
        <v>43195</v>
      </c>
    </row>
    <row r="654" spans="1:5" x14ac:dyDescent="0.25">
      <c r="A654" s="64">
        <v>35026</v>
      </c>
      <c r="B654" s="65" t="s">
        <v>18981</v>
      </c>
      <c r="C654" s="65" t="s">
        <v>2</v>
      </c>
      <c r="D654" s="78">
        <v>43161.717269988425</v>
      </c>
      <c r="E654" s="78">
        <v>43189</v>
      </c>
    </row>
    <row r="655" spans="1:5" x14ac:dyDescent="0.25">
      <c r="A655" s="64">
        <v>35028</v>
      </c>
      <c r="B655" s="65" t="s">
        <v>19306</v>
      </c>
      <c r="C655" s="65" t="s">
        <v>2</v>
      </c>
      <c r="D655" s="78">
        <v>42727.317564236109</v>
      </c>
      <c r="E655" s="78">
        <v>42736</v>
      </c>
    </row>
    <row r="656" spans="1:5" x14ac:dyDescent="0.25">
      <c r="A656" s="64">
        <v>35032</v>
      </c>
      <c r="B656" s="65" t="s">
        <v>18943</v>
      </c>
      <c r="C656" s="65" t="s">
        <v>2</v>
      </c>
      <c r="D656" s="78">
        <v>43007.534018784725</v>
      </c>
      <c r="E656" s="78">
        <v>43009</v>
      </c>
    </row>
    <row r="657" spans="1:5" x14ac:dyDescent="0.25">
      <c r="A657" s="64">
        <v>35035</v>
      </c>
      <c r="B657" s="65" t="s">
        <v>19307</v>
      </c>
      <c r="C657" s="65" t="s">
        <v>2</v>
      </c>
      <c r="D657" s="78">
        <v>43070.578045138885</v>
      </c>
      <c r="E657" s="78">
        <v>43125</v>
      </c>
    </row>
    <row r="658" spans="1:5" x14ac:dyDescent="0.25">
      <c r="A658" s="64">
        <v>35036</v>
      </c>
      <c r="B658" s="65" t="s">
        <v>81</v>
      </c>
      <c r="C658" s="65" t="s">
        <v>2</v>
      </c>
      <c r="D658" s="78">
        <v>43182.636816932871</v>
      </c>
      <c r="E658" s="78">
        <v>43188</v>
      </c>
    </row>
    <row r="659" spans="1:5" x14ac:dyDescent="0.25">
      <c r="A659" s="64">
        <v>35038</v>
      </c>
      <c r="B659" s="65" t="s">
        <v>19308</v>
      </c>
      <c r="C659" s="65" t="s">
        <v>2</v>
      </c>
      <c r="D659" s="78">
        <v>43070.57521091435</v>
      </c>
      <c r="E659" s="78">
        <v>43125</v>
      </c>
    </row>
    <row r="660" spans="1:5" x14ac:dyDescent="0.25">
      <c r="A660" s="64">
        <v>35041</v>
      </c>
      <c r="B660" s="65" t="s">
        <v>19309</v>
      </c>
      <c r="C660" s="65" t="s">
        <v>2</v>
      </c>
      <c r="D660" s="78">
        <v>43224.461371493053</v>
      </c>
      <c r="E660" s="78">
        <v>43230</v>
      </c>
    </row>
    <row r="661" spans="1:5" x14ac:dyDescent="0.25">
      <c r="A661" s="64">
        <v>35045</v>
      </c>
      <c r="B661" s="65" t="s">
        <v>18864</v>
      </c>
      <c r="C661" s="65" t="s">
        <v>43</v>
      </c>
      <c r="D661" s="78">
        <v>42995.041791701391</v>
      </c>
      <c r="E661" s="78">
        <v>42810</v>
      </c>
    </row>
    <row r="662" spans="1:5" x14ac:dyDescent="0.25">
      <c r="A662" s="64">
        <v>35047</v>
      </c>
      <c r="B662" s="65" t="s">
        <v>18889</v>
      </c>
      <c r="C662" s="65" t="s">
        <v>2</v>
      </c>
      <c r="D662" s="78">
        <v>43133.432728622683</v>
      </c>
      <c r="E662" s="78">
        <v>43139</v>
      </c>
    </row>
    <row r="663" spans="1:5" x14ac:dyDescent="0.25">
      <c r="A663" s="64">
        <v>35048</v>
      </c>
      <c r="B663" s="65" t="s">
        <v>19258</v>
      </c>
      <c r="C663" s="65" t="s">
        <v>2</v>
      </c>
      <c r="D663" s="78">
        <v>43224.463559918979</v>
      </c>
      <c r="E663" s="78">
        <v>43230</v>
      </c>
    </row>
    <row r="664" spans="1:5" x14ac:dyDescent="0.25">
      <c r="A664" s="64">
        <v>35049</v>
      </c>
      <c r="B664" s="65" t="s">
        <v>19310</v>
      </c>
      <c r="C664" s="65" t="s">
        <v>2</v>
      </c>
      <c r="D664" s="78">
        <v>43119.417544444441</v>
      </c>
      <c r="E664" s="78">
        <v>43101</v>
      </c>
    </row>
    <row r="665" spans="1:5" x14ac:dyDescent="0.25">
      <c r="A665" s="64">
        <v>35050</v>
      </c>
      <c r="B665" s="65" t="s">
        <v>19311</v>
      </c>
      <c r="C665" s="65" t="s">
        <v>2</v>
      </c>
      <c r="D665" s="78">
        <v>43161.557224652781</v>
      </c>
      <c r="E665" s="78">
        <v>43167</v>
      </c>
    </row>
    <row r="666" spans="1:5" x14ac:dyDescent="0.25">
      <c r="A666" s="64">
        <v>35053</v>
      </c>
      <c r="B666" s="65" t="s">
        <v>19312</v>
      </c>
      <c r="C666" s="65" t="s">
        <v>43</v>
      </c>
      <c r="D666" s="78">
        <v>42993.041711377315</v>
      </c>
      <c r="E666" s="78">
        <v>42887</v>
      </c>
    </row>
    <row r="667" spans="1:5" x14ac:dyDescent="0.25">
      <c r="A667" s="64">
        <v>35062</v>
      </c>
      <c r="B667" s="65" t="s">
        <v>19313</v>
      </c>
      <c r="C667" s="65" t="s">
        <v>2</v>
      </c>
      <c r="D667" s="78">
        <v>43161.408409988428</v>
      </c>
      <c r="E667" s="78">
        <v>43167</v>
      </c>
    </row>
    <row r="668" spans="1:5" x14ac:dyDescent="0.25">
      <c r="A668" s="64">
        <v>35068</v>
      </c>
      <c r="B668" s="65" t="s">
        <v>19314</v>
      </c>
      <c r="C668" s="65" t="s">
        <v>2</v>
      </c>
      <c r="D668" s="78">
        <v>42587.332582604169</v>
      </c>
      <c r="E668" s="78">
        <v>42278</v>
      </c>
    </row>
    <row r="669" spans="1:5" x14ac:dyDescent="0.25">
      <c r="A669" s="64">
        <v>35070</v>
      </c>
      <c r="B669" s="65" t="s">
        <v>41</v>
      </c>
      <c r="C669" s="65" t="s">
        <v>2</v>
      </c>
      <c r="D669" s="78">
        <v>43182.634377581016</v>
      </c>
      <c r="E669" s="78">
        <v>43188</v>
      </c>
    </row>
    <row r="670" spans="1:5" x14ac:dyDescent="0.25">
      <c r="A670" s="64">
        <v>35071</v>
      </c>
      <c r="B670" s="65" t="s">
        <v>19102</v>
      </c>
      <c r="C670" s="65" t="s">
        <v>2</v>
      </c>
      <c r="D670" s="78">
        <v>43076.398032372686</v>
      </c>
      <c r="E670" s="78">
        <v>43157</v>
      </c>
    </row>
    <row r="671" spans="1:5" x14ac:dyDescent="0.25">
      <c r="A671" s="64">
        <v>35072</v>
      </c>
      <c r="B671" s="65" t="s">
        <v>19315</v>
      </c>
      <c r="C671" s="65" t="s">
        <v>2</v>
      </c>
      <c r="D671" s="78">
        <v>43076.446291863424</v>
      </c>
      <c r="E671" s="78">
        <v>43157</v>
      </c>
    </row>
    <row r="672" spans="1:5" x14ac:dyDescent="0.25">
      <c r="A672" s="64">
        <v>35073</v>
      </c>
      <c r="B672" s="65" t="s">
        <v>19316</v>
      </c>
      <c r="C672" s="65" t="s">
        <v>2</v>
      </c>
      <c r="D672" s="78">
        <v>43076.474350578705</v>
      </c>
      <c r="E672" s="78">
        <v>43157</v>
      </c>
    </row>
    <row r="673" spans="1:5" x14ac:dyDescent="0.25">
      <c r="A673" s="64">
        <v>35074</v>
      </c>
      <c r="B673" s="65" t="s">
        <v>19317</v>
      </c>
      <c r="C673" s="65" t="s">
        <v>2</v>
      </c>
      <c r="D673" s="78">
        <v>42801.519892592594</v>
      </c>
      <c r="E673" s="78">
        <v>42736</v>
      </c>
    </row>
    <row r="674" spans="1:5" x14ac:dyDescent="0.25">
      <c r="A674" s="64">
        <v>35075</v>
      </c>
      <c r="B674" s="65" t="s">
        <v>19261</v>
      </c>
      <c r="C674" s="65" t="s">
        <v>2</v>
      </c>
      <c r="D674" s="78">
        <v>43154.597628738426</v>
      </c>
      <c r="E674" s="78">
        <v>43101</v>
      </c>
    </row>
    <row r="675" spans="1:5" x14ac:dyDescent="0.25">
      <c r="A675" s="64">
        <v>35076</v>
      </c>
      <c r="B675" s="65" t="s">
        <v>19118</v>
      </c>
      <c r="C675" s="65" t="s">
        <v>2</v>
      </c>
      <c r="D675" s="78">
        <v>43214.378468668983</v>
      </c>
      <c r="E675" s="78">
        <v>42979</v>
      </c>
    </row>
    <row r="676" spans="1:5" x14ac:dyDescent="0.25">
      <c r="A676" s="64">
        <v>35080</v>
      </c>
      <c r="B676" s="65" t="s">
        <v>19318</v>
      </c>
      <c r="C676" s="65" t="s">
        <v>2</v>
      </c>
      <c r="D676" s="78">
        <v>43014.297140428243</v>
      </c>
      <c r="E676" s="78">
        <v>43070</v>
      </c>
    </row>
    <row r="677" spans="1:5" x14ac:dyDescent="0.25">
      <c r="A677" s="64">
        <v>35081</v>
      </c>
      <c r="B677" s="65" t="s">
        <v>19258</v>
      </c>
      <c r="C677" s="65" t="s">
        <v>2</v>
      </c>
      <c r="D677" s="78">
        <v>43007.524982175928</v>
      </c>
      <c r="E677" s="78">
        <v>43009</v>
      </c>
    </row>
    <row r="678" spans="1:5" x14ac:dyDescent="0.25">
      <c r="A678" s="64">
        <v>35083</v>
      </c>
      <c r="B678" s="65" t="s">
        <v>18899</v>
      </c>
      <c r="C678" s="65" t="s">
        <v>2</v>
      </c>
      <c r="D678" s="78">
        <v>43007.345573495368</v>
      </c>
      <c r="E678" s="78">
        <v>43009</v>
      </c>
    </row>
    <row r="679" spans="1:5" x14ac:dyDescent="0.25">
      <c r="A679" s="64">
        <v>35084</v>
      </c>
      <c r="B679" s="65" t="s">
        <v>19319</v>
      </c>
      <c r="C679" s="65" t="s">
        <v>2</v>
      </c>
      <c r="D679" s="78">
        <v>42741.461533715279</v>
      </c>
      <c r="E679" s="78">
        <v>42736</v>
      </c>
    </row>
    <row r="680" spans="1:5" x14ac:dyDescent="0.25">
      <c r="A680" s="64">
        <v>35089</v>
      </c>
      <c r="B680" s="65" t="s">
        <v>18992</v>
      </c>
      <c r="C680" s="65" t="s">
        <v>2</v>
      </c>
      <c r="D680" s="78">
        <v>43196.427644560186</v>
      </c>
      <c r="E680" s="79">
        <v>43167</v>
      </c>
    </row>
    <row r="681" spans="1:5" x14ac:dyDescent="0.25">
      <c r="A681" s="64">
        <v>35090</v>
      </c>
      <c r="B681" s="65" t="s">
        <v>18865</v>
      </c>
      <c r="C681" s="65" t="s">
        <v>2</v>
      </c>
      <c r="D681" s="78">
        <v>42888.824792511572</v>
      </c>
      <c r="E681" s="78">
        <v>42839</v>
      </c>
    </row>
    <row r="682" spans="1:5" x14ac:dyDescent="0.25">
      <c r="A682" s="64">
        <v>35091</v>
      </c>
      <c r="B682" s="65" t="s">
        <v>19320</v>
      </c>
      <c r="C682" s="65" t="s">
        <v>2</v>
      </c>
      <c r="D682" s="78">
        <v>42951.461887500001</v>
      </c>
      <c r="E682" s="78">
        <v>42957</v>
      </c>
    </row>
    <row r="683" spans="1:5" x14ac:dyDescent="0.25">
      <c r="A683" s="64">
        <v>35092</v>
      </c>
      <c r="B683" s="65" t="s">
        <v>19321</v>
      </c>
      <c r="C683" s="65" t="s">
        <v>2</v>
      </c>
      <c r="D683" s="78">
        <v>43224.460624803243</v>
      </c>
      <c r="E683" s="78">
        <v>43230</v>
      </c>
    </row>
    <row r="684" spans="1:5" x14ac:dyDescent="0.25">
      <c r="A684" s="64">
        <v>35093</v>
      </c>
      <c r="B684" s="65" t="s">
        <v>19322</v>
      </c>
      <c r="C684" s="65" t="s">
        <v>2</v>
      </c>
      <c r="D684" s="78">
        <v>43161.558124918978</v>
      </c>
      <c r="E684" s="78">
        <v>43167</v>
      </c>
    </row>
    <row r="685" spans="1:5" x14ac:dyDescent="0.25">
      <c r="A685" s="64">
        <v>35094</v>
      </c>
      <c r="B685" s="65" t="s">
        <v>19323</v>
      </c>
      <c r="C685" s="65" t="s">
        <v>2</v>
      </c>
      <c r="D685" s="78">
        <v>43224.462841319444</v>
      </c>
      <c r="E685" s="78">
        <v>43230</v>
      </c>
    </row>
    <row r="686" spans="1:5" x14ac:dyDescent="0.25">
      <c r="A686" s="64">
        <v>35095</v>
      </c>
      <c r="B686" s="65" t="s">
        <v>19324</v>
      </c>
      <c r="C686" s="65" t="s">
        <v>2</v>
      </c>
      <c r="D686" s="78">
        <v>43161.556502465275</v>
      </c>
      <c r="E686" s="78">
        <v>43167</v>
      </c>
    </row>
    <row r="687" spans="1:5" x14ac:dyDescent="0.25">
      <c r="A687" s="64">
        <v>35098</v>
      </c>
      <c r="B687" s="65" t="s">
        <v>19258</v>
      </c>
      <c r="C687" s="65" t="s">
        <v>2</v>
      </c>
      <c r="D687" s="78">
        <v>42996.346362384262</v>
      </c>
      <c r="E687" s="78">
        <v>43009</v>
      </c>
    </row>
    <row r="688" spans="1:5" x14ac:dyDescent="0.25">
      <c r="A688" s="64">
        <v>35099</v>
      </c>
      <c r="B688" s="65" t="s">
        <v>19325</v>
      </c>
      <c r="C688" s="65" t="s">
        <v>2</v>
      </c>
      <c r="D688" s="78">
        <v>43133.433783449073</v>
      </c>
      <c r="E688" s="78">
        <v>43139</v>
      </c>
    </row>
    <row r="689" spans="1:5" x14ac:dyDescent="0.25">
      <c r="A689" s="64">
        <v>35101</v>
      </c>
      <c r="B689" s="65" t="s">
        <v>66</v>
      </c>
      <c r="C689" s="65" t="s">
        <v>2</v>
      </c>
      <c r="D689" s="78">
        <v>43182.631266979166</v>
      </c>
      <c r="E689" s="78">
        <v>43188</v>
      </c>
    </row>
    <row r="690" spans="1:5" x14ac:dyDescent="0.25">
      <c r="A690" s="64">
        <v>35107</v>
      </c>
      <c r="B690" s="65" t="s">
        <v>19326</v>
      </c>
      <c r="C690" s="65" t="s">
        <v>43</v>
      </c>
      <c r="D690" s="78">
        <v>43077.454940428244</v>
      </c>
      <c r="E690" s="78">
        <v>43009</v>
      </c>
    </row>
    <row r="691" spans="1:5" x14ac:dyDescent="0.25">
      <c r="A691" s="64">
        <v>35132</v>
      </c>
      <c r="B691" s="65" t="s">
        <v>19331</v>
      </c>
      <c r="C691" s="65" t="s">
        <v>2</v>
      </c>
      <c r="D691" s="78">
        <v>43021.634802118053</v>
      </c>
      <c r="E691" s="78">
        <v>43027</v>
      </c>
    </row>
    <row r="692" spans="1:5" x14ac:dyDescent="0.25">
      <c r="A692" s="64">
        <v>35136</v>
      </c>
      <c r="B692" s="65" t="s">
        <v>19238</v>
      </c>
      <c r="C692" s="65" t="s">
        <v>2</v>
      </c>
      <c r="D692" s="78">
        <v>42969.462318634258</v>
      </c>
      <c r="E692" s="78">
        <v>43009</v>
      </c>
    </row>
    <row r="693" spans="1:5" x14ac:dyDescent="0.25">
      <c r="A693" s="64">
        <v>35138</v>
      </c>
      <c r="B693" s="65" t="s">
        <v>40</v>
      </c>
      <c r="C693" s="65" t="s">
        <v>2</v>
      </c>
      <c r="D693" s="78">
        <v>43077.613677048612</v>
      </c>
      <c r="E693" s="78">
        <v>43083</v>
      </c>
    </row>
    <row r="694" spans="1:5" x14ac:dyDescent="0.25">
      <c r="A694" s="64">
        <v>35139</v>
      </c>
      <c r="B694" s="65" t="s">
        <v>19255</v>
      </c>
      <c r="C694" s="65" t="s">
        <v>43</v>
      </c>
      <c r="D694" s="78">
        <v>43056.528762349539</v>
      </c>
      <c r="E694" s="78">
        <v>42278</v>
      </c>
    </row>
    <row r="695" spans="1:5" x14ac:dyDescent="0.25">
      <c r="A695" s="64">
        <v>35148</v>
      </c>
      <c r="B695" s="65" t="s">
        <v>19332</v>
      </c>
      <c r="C695" s="65" t="s">
        <v>2</v>
      </c>
      <c r="D695" s="78">
        <v>43076.398029942131</v>
      </c>
      <c r="E695" s="78">
        <v>43157</v>
      </c>
    </row>
    <row r="696" spans="1:5" x14ac:dyDescent="0.25">
      <c r="A696" s="64">
        <v>35160</v>
      </c>
      <c r="B696" s="65" t="s">
        <v>60</v>
      </c>
      <c r="C696" s="65" t="s">
        <v>2</v>
      </c>
      <c r="D696" s="78">
        <v>43199.493061076391</v>
      </c>
      <c r="E696" s="78">
        <v>43101</v>
      </c>
    </row>
    <row r="697" spans="1:5" x14ac:dyDescent="0.25">
      <c r="A697" s="64">
        <v>35162</v>
      </c>
      <c r="B697" s="65" t="s">
        <v>19333</v>
      </c>
      <c r="C697" s="65" t="s">
        <v>2</v>
      </c>
      <c r="D697" s="78">
        <v>42804.559536111112</v>
      </c>
      <c r="E697" s="78">
        <v>42810</v>
      </c>
    </row>
    <row r="698" spans="1:5" x14ac:dyDescent="0.25">
      <c r="A698" s="64">
        <v>35163</v>
      </c>
      <c r="B698" s="65" t="s">
        <v>19334</v>
      </c>
      <c r="C698" s="65" t="s">
        <v>2</v>
      </c>
      <c r="D698" s="78">
        <v>43095.494625115738</v>
      </c>
      <c r="E698" s="78">
        <v>43018</v>
      </c>
    </row>
    <row r="699" spans="1:5" x14ac:dyDescent="0.25">
      <c r="A699" s="64">
        <v>35170</v>
      </c>
      <c r="B699" s="65" t="s">
        <v>19335</v>
      </c>
      <c r="C699" s="65" t="s">
        <v>2</v>
      </c>
      <c r="D699" s="78">
        <v>42971.465202430554</v>
      </c>
      <c r="E699" s="78">
        <v>43009</v>
      </c>
    </row>
    <row r="700" spans="1:5" x14ac:dyDescent="0.25">
      <c r="A700" s="64">
        <v>35172</v>
      </c>
      <c r="B700" s="65" t="s">
        <v>19336</v>
      </c>
      <c r="C700" s="65" t="s">
        <v>2</v>
      </c>
      <c r="D700" s="78">
        <v>42971.476724768516</v>
      </c>
      <c r="E700" s="78">
        <v>43009</v>
      </c>
    </row>
    <row r="701" spans="1:5" x14ac:dyDescent="0.25">
      <c r="A701" s="64">
        <v>35175</v>
      </c>
      <c r="B701" s="65" t="s">
        <v>19337</v>
      </c>
      <c r="C701" s="65" t="s">
        <v>2</v>
      </c>
      <c r="D701" s="78">
        <v>42971.589038773149</v>
      </c>
      <c r="E701" s="78">
        <v>43009</v>
      </c>
    </row>
    <row r="702" spans="1:5" x14ac:dyDescent="0.25">
      <c r="A702" s="64">
        <v>35222</v>
      </c>
      <c r="B702" s="65" t="s">
        <v>58</v>
      </c>
      <c r="C702" s="65" t="s">
        <v>2</v>
      </c>
      <c r="D702" s="78">
        <v>43179.363856828706</v>
      </c>
      <c r="E702" s="78">
        <v>43191</v>
      </c>
    </row>
    <row r="703" spans="1:5" x14ac:dyDescent="0.25">
      <c r="A703" s="64">
        <v>35249</v>
      </c>
      <c r="B703" s="65" t="s">
        <v>58</v>
      </c>
      <c r="C703" s="65" t="s">
        <v>2</v>
      </c>
      <c r="D703" s="78">
        <v>43220.381573692131</v>
      </c>
      <c r="E703" s="78">
        <v>42278</v>
      </c>
    </row>
    <row r="704" spans="1:5" x14ac:dyDescent="0.25">
      <c r="A704" s="64">
        <v>35332</v>
      </c>
      <c r="B704" s="65" t="s">
        <v>19315</v>
      </c>
      <c r="C704" s="65" t="s">
        <v>2</v>
      </c>
      <c r="D704" s="78">
        <v>43091.5155556713</v>
      </c>
      <c r="E704" s="78">
        <v>43009</v>
      </c>
    </row>
    <row r="705" spans="1:5" x14ac:dyDescent="0.25">
      <c r="A705" s="64">
        <v>35349</v>
      </c>
      <c r="B705" s="65" t="s">
        <v>19305</v>
      </c>
      <c r="C705" s="65" t="s">
        <v>2</v>
      </c>
      <c r="D705" s="78">
        <v>43038.456995601853</v>
      </c>
      <c r="E705" s="78">
        <v>42656</v>
      </c>
    </row>
    <row r="706" spans="1:5" x14ac:dyDescent="0.25">
      <c r="A706" s="64">
        <v>35350</v>
      </c>
      <c r="B706" s="65" t="s">
        <v>19338</v>
      </c>
      <c r="C706" s="65" t="s">
        <v>2</v>
      </c>
      <c r="D706" s="78">
        <v>43007.367837418984</v>
      </c>
      <c r="E706" s="78">
        <v>43009</v>
      </c>
    </row>
    <row r="707" spans="1:5" x14ac:dyDescent="0.25">
      <c r="A707" s="64">
        <v>35360</v>
      </c>
      <c r="B707" s="65" t="s">
        <v>19136</v>
      </c>
      <c r="C707" s="65" t="s">
        <v>2</v>
      </c>
      <c r="D707" s="78">
        <v>43077.612847256947</v>
      </c>
      <c r="E707" s="78">
        <v>43009</v>
      </c>
    </row>
    <row r="708" spans="1:5" x14ac:dyDescent="0.25">
      <c r="A708" s="64">
        <v>35391</v>
      </c>
      <c r="B708" s="65" t="s">
        <v>19339</v>
      </c>
      <c r="C708" s="65" t="s">
        <v>2</v>
      </c>
      <c r="D708" s="78">
        <v>42359.43741539352</v>
      </c>
      <c r="E708" s="78">
        <v>42345</v>
      </c>
    </row>
    <row r="709" spans="1:5" x14ac:dyDescent="0.25">
      <c r="A709" s="64">
        <v>35395</v>
      </c>
      <c r="B709" s="65" t="s">
        <v>18920</v>
      </c>
      <c r="C709" s="65" t="s">
        <v>2</v>
      </c>
      <c r="D709" s="78">
        <v>43007.343195486108</v>
      </c>
      <c r="E709" s="78">
        <v>43009</v>
      </c>
    </row>
    <row r="710" spans="1:5" x14ac:dyDescent="0.25">
      <c r="A710" s="64">
        <v>35396</v>
      </c>
      <c r="B710" s="65" t="s">
        <v>19340</v>
      </c>
      <c r="C710" s="65" t="s">
        <v>2</v>
      </c>
      <c r="D710" s="78">
        <v>43161.414102199073</v>
      </c>
      <c r="E710" s="78">
        <v>43167</v>
      </c>
    </row>
    <row r="711" spans="1:5" x14ac:dyDescent="0.25">
      <c r="A711" s="64">
        <v>35397</v>
      </c>
      <c r="B711" s="65" t="s">
        <v>19341</v>
      </c>
      <c r="C711" s="65" t="s">
        <v>2</v>
      </c>
      <c r="D711" s="78">
        <v>43007.526458680557</v>
      </c>
      <c r="E711" s="78">
        <v>43009</v>
      </c>
    </row>
    <row r="712" spans="1:5" x14ac:dyDescent="0.25">
      <c r="A712" s="64">
        <v>35408</v>
      </c>
      <c r="B712" s="65" t="s">
        <v>18820</v>
      </c>
      <c r="C712" s="65" t="s">
        <v>2</v>
      </c>
      <c r="D712" s="78">
        <v>42635.389863078701</v>
      </c>
      <c r="E712" s="78">
        <v>42644</v>
      </c>
    </row>
    <row r="713" spans="1:5" x14ac:dyDescent="0.25">
      <c r="A713" s="64">
        <v>35409</v>
      </c>
      <c r="B713" s="65" t="s">
        <v>19342</v>
      </c>
      <c r="C713" s="65" t="s">
        <v>2</v>
      </c>
      <c r="D713" s="78">
        <v>43119.408509837966</v>
      </c>
      <c r="E713" s="78">
        <v>43101</v>
      </c>
    </row>
    <row r="714" spans="1:5" x14ac:dyDescent="0.25">
      <c r="A714" s="64">
        <v>35424</v>
      </c>
      <c r="B714" s="65" t="s">
        <v>18924</v>
      </c>
      <c r="C714" s="65" t="s">
        <v>2</v>
      </c>
      <c r="D714" s="78">
        <v>43007.518830983798</v>
      </c>
      <c r="E714" s="78">
        <v>43009</v>
      </c>
    </row>
    <row r="715" spans="1:5" x14ac:dyDescent="0.25">
      <c r="A715" s="64">
        <v>35427</v>
      </c>
      <c r="B715" s="65" t="s">
        <v>19343</v>
      </c>
      <c r="C715" s="65" t="s">
        <v>2</v>
      </c>
      <c r="D715" s="78">
        <v>43119.457712615738</v>
      </c>
      <c r="E715" s="78">
        <v>43101</v>
      </c>
    </row>
    <row r="716" spans="1:5" x14ac:dyDescent="0.25">
      <c r="A716" s="64">
        <v>35428</v>
      </c>
      <c r="B716" s="65" t="s">
        <v>19344</v>
      </c>
      <c r="C716" s="65" t="s">
        <v>2</v>
      </c>
      <c r="D716" s="78">
        <v>43007.531795254632</v>
      </c>
      <c r="E716" s="78">
        <v>43009</v>
      </c>
    </row>
    <row r="717" spans="1:5" x14ac:dyDescent="0.25">
      <c r="A717" s="64">
        <v>35433</v>
      </c>
      <c r="B717" s="65" t="s">
        <v>19345</v>
      </c>
      <c r="C717" s="65" t="s">
        <v>2</v>
      </c>
      <c r="D717" s="78">
        <v>43007.343972222225</v>
      </c>
      <c r="E717" s="78">
        <v>43009</v>
      </c>
    </row>
    <row r="718" spans="1:5" x14ac:dyDescent="0.25">
      <c r="A718" s="64">
        <v>35434</v>
      </c>
      <c r="B718" s="65" t="s">
        <v>19346</v>
      </c>
      <c r="C718" s="65" t="s">
        <v>2</v>
      </c>
      <c r="D718" s="78">
        <v>43007.361051539352</v>
      </c>
      <c r="E718" s="78">
        <v>43009</v>
      </c>
    </row>
    <row r="719" spans="1:5" x14ac:dyDescent="0.25">
      <c r="A719" s="64">
        <v>35442</v>
      </c>
      <c r="B719" s="65" t="s">
        <v>19316</v>
      </c>
      <c r="C719" s="65" t="s">
        <v>2</v>
      </c>
      <c r="D719" s="78">
        <v>42773.532171643521</v>
      </c>
      <c r="E719" s="78">
        <v>42754</v>
      </c>
    </row>
    <row r="720" spans="1:5" x14ac:dyDescent="0.25">
      <c r="A720" s="64">
        <v>35443</v>
      </c>
      <c r="B720" s="65" t="s">
        <v>79</v>
      </c>
      <c r="C720" s="65" t="s">
        <v>2</v>
      </c>
      <c r="D720" s="78">
        <v>43175.310859293983</v>
      </c>
      <c r="E720" s="78">
        <v>43167</v>
      </c>
    </row>
    <row r="721" spans="1:5" x14ac:dyDescent="0.25">
      <c r="A721" s="64">
        <v>35448</v>
      </c>
      <c r="B721" s="65" t="s">
        <v>19028</v>
      </c>
      <c r="C721" s="65" t="s">
        <v>2</v>
      </c>
      <c r="D721" s="78">
        <v>43119.372313541666</v>
      </c>
      <c r="E721" s="78">
        <v>43101</v>
      </c>
    </row>
    <row r="722" spans="1:5" x14ac:dyDescent="0.25">
      <c r="A722" s="64">
        <v>35449</v>
      </c>
      <c r="B722" s="65" t="s">
        <v>19347</v>
      </c>
      <c r="C722" s="65" t="s">
        <v>2</v>
      </c>
      <c r="D722" s="78">
        <v>42986.475793136575</v>
      </c>
      <c r="E722" s="78">
        <v>42992</v>
      </c>
    </row>
    <row r="723" spans="1:5" x14ac:dyDescent="0.25">
      <c r="A723" s="64">
        <v>35450</v>
      </c>
      <c r="B723" s="65" t="s">
        <v>19348</v>
      </c>
      <c r="C723" s="65" t="s">
        <v>2</v>
      </c>
      <c r="D723" s="78">
        <v>43042.478183136576</v>
      </c>
      <c r="E723" s="78">
        <v>43048</v>
      </c>
    </row>
    <row r="724" spans="1:5" x14ac:dyDescent="0.25">
      <c r="A724" s="64">
        <v>35451</v>
      </c>
      <c r="B724" s="65" t="s">
        <v>19349</v>
      </c>
      <c r="C724" s="65" t="s">
        <v>2</v>
      </c>
      <c r="D724" s="78">
        <v>43007.356970219909</v>
      </c>
      <c r="E724" s="78">
        <v>43009</v>
      </c>
    </row>
    <row r="725" spans="1:5" x14ac:dyDescent="0.25">
      <c r="A725" s="64">
        <v>35456</v>
      </c>
      <c r="B725" s="65" t="s">
        <v>19350</v>
      </c>
      <c r="C725" s="65" t="s">
        <v>2</v>
      </c>
      <c r="D725" s="78">
        <v>43150.364893865742</v>
      </c>
      <c r="E725" s="78">
        <v>43009</v>
      </c>
    </row>
    <row r="726" spans="1:5" x14ac:dyDescent="0.25">
      <c r="A726" s="64">
        <v>35457</v>
      </c>
      <c r="B726" s="65" t="s">
        <v>19350</v>
      </c>
      <c r="C726" s="65" t="s">
        <v>2</v>
      </c>
      <c r="D726" s="78">
        <v>43150.415169131942</v>
      </c>
      <c r="E726" s="78">
        <v>43009</v>
      </c>
    </row>
    <row r="727" spans="1:5" x14ac:dyDescent="0.25">
      <c r="A727" s="64">
        <v>35486</v>
      </c>
      <c r="B727" s="65" t="s">
        <v>19351</v>
      </c>
      <c r="C727" s="65" t="s">
        <v>2</v>
      </c>
      <c r="D727" s="78">
        <v>42969.365215543985</v>
      </c>
      <c r="E727" s="78">
        <v>42979</v>
      </c>
    </row>
    <row r="728" spans="1:5" x14ac:dyDescent="0.25">
      <c r="A728" s="64">
        <v>35490</v>
      </c>
      <c r="B728" s="65" t="s">
        <v>19352</v>
      </c>
      <c r="C728" s="65" t="s">
        <v>2</v>
      </c>
      <c r="D728" s="78">
        <v>43088.663234803244</v>
      </c>
      <c r="E728" s="78">
        <v>43101</v>
      </c>
    </row>
    <row r="729" spans="1:5" x14ac:dyDescent="0.25">
      <c r="A729" s="64">
        <v>35494</v>
      </c>
      <c r="B729" s="65" t="s">
        <v>19125</v>
      </c>
      <c r="C729" s="65" t="s">
        <v>2</v>
      </c>
      <c r="D729" s="78">
        <v>43088.639768171299</v>
      </c>
      <c r="E729" s="78">
        <v>43101</v>
      </c>
    </row>
    <row r="730" spans="1:5" x14ac:dyDescent="0.25">
      <c r="A730" s="64">
        <v>35498</v>
      </c>
      <c r="B730" s="65" t="s">
        <v>19127</v>
      </c>
      <c r="C730" s="65" t="s">
        <v>2</v>
      </c>
      <c r="D730" s="78">
        <v>43060.614883368056</v>
      </c>
      <c r="E730" s="78">
        <v>43070</v>
      </c>
    </row>
    <row r="731" spans="1:5" x14ac:dyDescent="0.25">
      <c r="A731" s="64">
        <v>35526</v>
      </c>
      <c r="B731" s="65" t="s">
        <v>18906</v>
      </c>
      <c r="C731" s="65" t="s">
        <v>2</v>
      </c>
      <c r="D731" s="78">
        <v>42970.543922916666</v>
      </c>
      <c r="E731" s="78">
        <v>43009</v>
      </c>
    </row>
    <row r="732" spans="1:5" x14ac:dyDescent="0.25">
      <c r="A732" s="64">
        <v>35553</v>
      </c>
      <c r="B732" s="65" t="s">
        <v>19353</v>
      </c>
      <c r="C732" s="65" t="s">
        <v>43</v>
      </c>
      <c r="D732" s="78">
        <v>43156.041771643519</v>
      </c>
      <c r="E732" s="78">
        <v>43129</v>
      </c>
    </row>
    <row r="733" spans="1:5" x14ac:dyDescent="0.25">
      <c r="A733" s="64">
        <v>35554</v>
      </c>
      <c r="B733" s="65" t="s">
        <v>19354</v>
      </c>
      <c r="C733" s="65" t="s">
        <v>43</v>
      </c>
      <c r="D733" s="78">
        <v>43156.041770335651</v>
      </c>
      <c r="E733" s="78">
        <v>43129</v>
      </c>
    </row>
    <row r="734" spans="1:5" x14ac:dyDescent="0.25">
      <c r="A734" s="64">
        <v>35627</v>
      </c>
      <c r="B734" s="65" t="s">
        <v>19355</v>
      </c>
      <c r="C734" s="65" t="s">
        <v>43</v>
      </c>
      <c r="D734" s="78">
        <v>42955.638551620374</v>
      </c>
      <c r="E734" s="78">
        <v>42736</v>
      </c>
    </row>
    <row r="735" spans="1:5" x14ac:dyDescent="0.25">
      <c r="A735" s="64">
        <v>35631</v>
      </c>
      <c r="B735" s="65" t="s">
        <v>19356</v>
      </c>
      <c r="C735" s="65" t="s">
        <v>2</v>
      </c>
      <c r="D735" s="78">
        <v>43076.451975960648</v>
      </c>
      <c r="E735" s="78">
        <v>43157</v>
      </c>
    </row>
    <row r="736" spans="1:5" x14ac:dyDescent="0.25">
      <c r="A736" s="64">
        <v>35632</v>
      </c>
      <c r="B736" s="65" t="s">
        <v>19357</v>
      </c>
      <c r="C736" s="65" t="s">
        <v>2</v>
      </c>
      <c r="D736" s="78">
        <v>43076.451981481485</v>
      </c>
      <c r="E736" s="78">
        <v>43157</v>
      </c>
    </row>
    <row r="737" spans="1:5" x14ac:dyDescent="0.25">
      <c r="A737" s="64">
        <v>35633</v>
      </c>
      <c r="B737" s="65" t="s">
        <v>71</v>
      </c>
      <c r="C737" s="65" t="s">
        <v>2</v>
      </c>
      <c r="D737" s="78">
        <v>43192.412484143519</v>
      </c>
      <c r="E737" s="78">
        <v>43202</v>
      </c>
    </row>
    <row r="738" spans="1:5" x14ac:dyDescent="0.25">
      <c r="A738" s="64">
        <v>35658</v>
      </c>
      <c r="B738" s="65" t="s">
        <v>19358</v>
      </c>
      <c r="C738" s="65" t="s">
        <v>43</v>
      </c>
      <c r="D738" s="78">
        <v>43156.041769293981</v>
      </c>
      <c r="E738" s="78">
        <v>43129</v>
      </c>
    </row>
    <row r="739" spans="1:5" x14ac:dyDescent="0.25">
      <c r="A739" s="64">
        <v>35660</v>
      </c>
      <c r="B739" s="65" t="s">
        <v>19359</v>
      </c>
      <c r="C739" s="65" t="s">
        <v>43</v>
      </c>
      <c r="D739" s="78">
        <v>43156.041767789349</v>
      </c>
      <c r="E739" s="78">
        <v>43129</v>
      </c>
    </row>
    <row r="740" spans="1:5" x14ac:dyDescent="0.25">
      <c r="A740" s="64">
        <v>35677</v>
      </c>
      <c r="B740" s="65" t="s">
        <v>19360</v>
      </c>
      <c r="C740" s="65" t="s">
        <v>2</v>
      </c>
      <c r="D740" s="78">
        <v>43217.484312465276</v>
      </c>
      <c r="E740" s="78">
        <v>43191</v>
      </c>
    </row>
    <row r="741" spans="1:5" x14ac:dyDescent="0.25">
      <c r="A741" s="64">
        <v>35679</v>
      </c>
      <c r="B741" s="65" t="s">
        <v>19361</v>
      </c>
      <c r="C741" s="65" t="s">
        <v>2</v>
      </c>
      <c r="D741" s="78">
        <v>43119.459023993055</v>
      </c>
      <c r="E741" s="78">
        <v>43101</v>
      </c>
    </row>
    <row r="742" spans="1:5" x14ac:dyDescent="0.25">
      <c r="A742" s="64">
        <v>35698</v>
      </c>
      <c r="B742" s="65" t="s">
        <v>19362</v>
      </c>
      <c r="C742" s="65" t="s">
        <v>2</v>
      </c>
      <c r="D742" s="78">
        <v>43213.730962118054</v>
      </c>
      <c r="E742" s="78">
        <v>43192</v>
      </c>
    </row>
    <row r="743" spans="1:5" x14ac:dyDescent="0.25">
      <c r="A743" s="64">
        <v>35702</v>
      </c>
      <c r="B743" s="65" t="s">
        <v>19125</v>
      </c>
      <c r="C743" s="65" t="s">
        <v>2</v>
      </c>
      <c r="D743" s="78">
        <v>42775.678377928241</v>
      </c>
      <c r="E743" s="78">
        <v>42278</v>
      </c>
    </row>
    <row r="744" spans="1:5" x14ac:dyDescent="0.25">
      <c r="A744" s="64">
        <v>35704</v>
      </c>
      <c r="B744" s="65" t="s">
        <v>19125</v>
      </c>
      <c r="C744" s="65" t="s">
        <v>2</v>
      </c>
      <c r="D744" s="78">
        <v>42747.789069710649</v>
      </c>
      <c r="E744" s="78">
        <v>42278</v>
      </c>
    </row>
    <row r="745" spans="1:5" x14ac:dyDescent="0.25">
      <c r="A745" s="64">
        <v>35710</v>
      </c>
      <c r="B745" s="65" t="s">
        <v>19102</v>
      </c>
      <c r="C745" s="65" t="s">
        <v>2</v>
      </c>
      <c r="D745" s="78">
        <v>43048.450378240741</v>
      </c>
      <c r="E745" s="78">
        <v>43009</v>
      </c>
    </row>
    <row r="746" spans="1:5" x14ac:dyDescent="0.25">
      <c r="A746" s="64">
        <v>35724</v>
      </c>
      <c r="B746" s="65" t="s">
        <v>70</v>
      </c>
      <c r="C746" s="65" t="s">
        <v>2</v>
      </c>
      <c r="D746" s="78">
        <v>43171.547469907404</v>
      </c>
      <c r="E746" s="78">
        <v>43181</v>
      </c>
    </row>
    <row r="747" spans="1:5" x14ac:dyDescent="0.25">
      <c r="A747" s="64">
        <v>35751</v>
      </c>
      <c r="B747" s="65" t="s">
        <v>19363</v>
      </c>
      <c r="C747" s="65" t="s">
        <v>2</v>
      </c>
      <c r="D747" s="78">
        <v>42997.641581979165</v>
      </c>
      <c r="E747" s="78">
        <v>43009</v>
      </c>
    </row>
    <row r="748" spans="1:5" x14ac:dyDescent="0.25">
      <c r="A748" s="64">
        <v>35753</v>
      </c>
      <c r="B748" s="65" t="s">
        <v>19364</v>
      </c>
      <c r="C748" s="65" t="s">
        <v>2</v>
      </c>
      <c r="D748" s="78">
        <v>42997.621271145836</v>
      </c>
      <c r="E748" s="78">
        <v>43009</v>
      </c>
    </row>
    <row r="749" spans="1:5" x14ac:dyDescent="0.25">
      <c r="A749" s="64">
        <v>35755</v>
      </c>
      <c r="B749" s="65" t="s">
        <v>19365</v>
      </c>
      <c r="C749" s="65" t="s">
        <v>2</v>
      </c>
      <c r="D749" s="78">
        <v>42870.750440358795</v>
      </c>
      <c r="E749" s="78">
        <v>42887</v>
      </c>
    </row>
    <row r="750" spans="1:5" x14ac:dyDescent="0.25">
      <c r="A750" s="64">
        <v>35761</v>
      </c>
      <c r="B750" s="65" t="s">
        <v>19366</v>
      </c>
      <c r="C750" s="65" t="s">
        <v>2</v>
      </c>
      <c r="D750" s="78">
        <v>43025.410582870369</v>
      </c>
      <c r="E750" s="78">
        <v>43040</v>
      </c>
    </row>
    <row r="751" spans="1:5" x14ac:dyDescent="0.25">
      <c r="A751" s="64">
        <v>35868</v>
      </c>
      <c r="B751" s="65" t="s">
        <v>20497</v>
      </c>
      <c r="C751" s="65" t="s">
        <v>2</v>
      </c>
      <c r="D751" s="78">
        <v>43199.589825891206</v>
      </c>
      <c r="E751" s="78">
        <v>43209</v>
      </c>
    </row>
    <row r="752" spans="1:5" x14ac:dyDescent="0.25">
      <c r="A752" s="64">
        <v>35869</v>
      </c>
      <c r="B752" s="65" t="s">
        <v>20498</v>
      </c>
      <c r="C752" s="65" t="s">
        <v>2</v>
      </c>
      <c r="D752" s="78">
        <v>43192.337170983796</v>
      </c>
      <c r="E752" s="78">
        <v>43202</v>
      </c>
    </row>
    <row r="753" spans="1:5" x14ac:dyDescent="0.25">
      <c r="A753" s="64">
        <v>35878</v>
      </c>
      <c r="B753" s="65" t="s">
        <v>18868</v>
      </c>
      <c r="C753" s="65" t="s">
        <v>43</v>
      </c>
      <c r="D753" s="78">
        <v>43160.044275729168</v>
      </c>
      <c r="E753" s="78">
        <v>43009</v>
      </c>
    </row>
    <row r="754" spans="1:5" x14ac:dyDescent="0.25">
      <c r="A754" s="64">
        <v>35889</v>
      </c>
      <c r="B754" s="65" t="s">
        <v>19367</v>
      </c>
      <c r="C754" s="65" t="s">
        <v>43</v>
      </c>
      <c r="D754" s="78">
        <v>43156.041766550923</v>
      </c>
      <c r="E754" s="78">
        <v>43129</v>
      </c>
    </row>
    <row r="755" spans="1:5" x14ac:dyDescent="0.25">
      <c r="A755" s="64">
        <v>35891</v>
      </c>
      <c r="B755" s="65" t="s">
        <v>18921</v>
      </c>
      <c r="C755" s="65" t="s">
        <v>2</v>
      </c>
      <c r="D755" s="78">
        <v>43187.458863194443</v>
      </c>
      <c r="E755" s="78">
        <v>43160</v>
      </c>
    </row>
    <row r="756" spans="1:5" x14ac:dyDescent="0.25">
      <c r="A756" s="64">
        <v>35897</v>
      </c>
      <c r="B756" s="65" t="s">
        <v>19258</v>
      </c>
      <c r="C756" s="65" t="s">
        <v>2</v>
      </c>
      <c r="D756" s="78">
        <v>43220.383113807868</v>
      </c>
      <c r="E756" s="78">
        <v>43009</v>
      </c>
    </row>
    <row r="757" spans="1:5" x14ac:dyDescent="0.25">
      <c r="A757" s="64">
        <v>35906</v>
      </c>
      <c r="B757" s="65" t="s">
        <v>18961</v>
      </c>
      <c r="C757" s="65" t="s">
        <v>2</v>
      </c>
      <c r="D757" s="78">
        <v>43187.392604247689</v>
      </c>
      <c r="E757" s="78">
        <v>43009</v>
      </c>
    </row>
    <row r="758" spans="1:5" x14ac:dyDescent="0.25">
      <c r="A758" s="64">
        <v>35920</v>
      </c>
      <c r="B758" s="65" t="s">
        <v>19368</v>
      </c>
      <c r="C758" s="65" t="s">
        <v>43</v>
      </c>
      <c r="D758" s="78">
        <v>43156.04176508102</v>
      </c>
      <c r="E758" s="78">
        <v>43129</v>
      </c>
    </row>
    <row r="759" spans="1:5" x14ac:dyDescent="0.25">
      <c r="A759" s="64">
        <v>35922</v>
      </c>
      <c r="B759" s="65" t="s">
        <v>19369</v>
      </c>
      <c r="C759" s="65" t="s">
        <v>2</v>
      </c>
      <c r="D759" s="78">
        <v>43076.474371215278</v>
      </c>
      <c r="E759" s="78">
        <v>43157</v>
      </c>
    </row>
    <row r="760" spans="1:5" x14ac:dyDescent="0.25">
      <c r="A760" s="64">
        <v>35936</v>
      </c>
      <c r="B760" s="65" t="s">
        <v>19272</v>
      </c>
      <c r="C760" s="65" t="s">
        <v>2</v>
      </c>
      <c r="D760" s="78">
        <v>42951.617371296299</v>
      </c>
      <c r="E760" s="78">
        <v>42278</v>
      </c>
    </row>
    <row r="761" spans="1:5" x14ac:dyDescent="0.25">
      <c r="A761" s="64">
        <v>35937</v>
      </c>
      <c r="B761" s="65" t="s">
        <v>69</v>
      </c>
      <c r="C761" s="65" t="s">
        <v>2</v>
      </c>
      <c r="D761" s="78">
        <v>43000.446991516204</v>
      </c>
      <c r="E761" s="78">
        <v>43009</v>
      </c>
    </row>
    <row r="762" spans="1:5" x14ac:dyDescent="0.25">
      <c r="A762" s="64">
        <v>35941</v>
      </c>
      <c r="B762" s="65" t="s">
        <v>19370</v>
      </c>
      <c r="C762" s="65" t="s">
        <v>43</v>
      </c>
      <c r="D762" s="78">
        <v>43156.041762847221</v>
      </c>
      <c r="E762" s="78">
        <v>43129</v>
      </c>
    </row>
    <row r="763" spans="1:5" x14ac:dyDescent="0.25">
      <c r="A763" s="64">
        <v>35942</v>
      </c>
      <c r="B763" s="65" t="s">
        <v>19371</v>
      </c>
      <c r="C763" s="65" t="s">
        <v>43</v>
      </c>
      <c r="D763" s="78">
        <v>43156.041760567132</v>
      </c>
      <c r="E763" s="78">
        <v>43129</v>
      </c>
    </row>
    <row r="764" spans="1:5" x14ac:dyDescent="0.25">
      <c r="A764" s="64">
        <v>35974</v>
      </c>
      <c r="B764" s="65" t="s">
        <v>19372</v>
      </c>
      <c r="C764" s="65" t="s">
        <v>2</v>
      </c>
      <c r="D764" s="78">
        <v>43076.474347997682</v>
      </c>
      <c r="E764" s="78">
        <v>43157</v>
      </c>
    </row>
    <row r="765" spans="1:5" x14ac:dyDescent="0.25">
      <c r="A765" s="64">
        <v>35984</v>
      </c>
      <c r="B765" s="65" t="s">
        <v>19373</v>
      </c>
      <c r="C765" s="65" t="s">
        <v>2</v>
      </c>
      <c r="D765" s="78">
        <v>42548.598525578702</v>
      </c>
      <c r="E765" s="78">
        <v>42369</v>
      </c>
    </row>
    <row r="766" spans="1:5" x14ac:dyDescent="0.25">
      <c r="A766" s="64">
        <v>35986</v>
      </c>
      <c r="B766" s="65" t="s">
        <v>19369</v>
      </c>
      <c r="C766" s="65" t="s">
        <v>2</v>
      </c>
      <c r="D766" s="78">
        <v>42970.483380983795</v>
      </c>
      <c r="E766" s="78">
        <v>42978</v>
      </c>
    </row>
    <row r="767" spans="1:5" x14ac:dyDescent="0.25">
      <c r="A767" s="64">
        <v>35996</v>
      </c>
      <c r="B767" s="65" t="s">
        <v>19272</v>
      </c>
      <c r="C767" s="65" t="s">
        <v>2</v>
      </c>
      <c r="D767" s="78">
        <v>43207.54857658565</v>
      </c>
      <c r="E767" s="78">
        <v>43221</v>
      </c>
    </row>
    <row r="768" spans="1:5" x14ac:dyDescent="0.25">
      <c r="A768" s="64">
        <v>35998</v>
      </c>
      <c r="B768" s="65" t="s">
        <v>19319</v>
      </c>
      <c r="C768" s="65" t="s">
        <v>2</v>
      </c>
      <c r="D768" s="78">
        <v>42998.691927662039</v>
      </c>
      <c r="E768" s="78">
        <v>43009</v>
      </c>
    </row>
    <row r="769" spans="1:5" x14ac:dyDescent="0.25">
      <c r="A769" s="64">
        <v>36000</v>
      </c>
      <c r="B769" s="65" t="s">
        <v>19374</v>
      </c>
      <c r="C769" s="65" t="s">
        <v>2</v>
      </c>
      <c r="D769" s="78">
        <v>42969.358988506945</v>
      </c>
      <c r="E769" s="78">
        <v>42979</v>
      </c>
    </row>
    <row r="770" spans="1:5" x14ac:dyDescent="0.25">
      <c r="A770" s="64">
        <v>36002</v>
      </c>
      <c r="B770" s="65" t="s">
        <v>20498</v>
      </c>
      <c r="C770" s="65" t="s">
        <v>2</v>
      </c>
      <c r="D770" s="78">
        <v>43194.608776504632</v>
      </c>
      <c r="E770" s="78">
        <v>43101</v>
      </c>
    </row>
    <row r="771" spans="1:5" x14ac:dyDescent="0.25">
      <c r="A771" s="64">
        <v>36006</v>
      </c>
      <c r="B771" s="65" t="s">
        <v>19357</v>
      </c>
      <c r="C771" s="65" t="s">
        <v>2</v>
      </c>
      <c r="D771" s="78">
        <v>43082.498214548614</v>
      </c>
      <c r="E771" s="78">
        <v>43101</v>
      </c>
    </row>
    <row r="772" spans="1:5" x14ac:dyDescent="0.25">
      <c r="A772" s="64">
        <v>36007</v>
      </c>
      <c r="B772" s="65" t="s">
        <v>19375</v>
      </c>
      <c r="C772" s="65" t="s">
        <v>2</v>
      </c>
      <c r="D772" s="78">
        <v>42888.549900196762</v>
      </c>
      <c r="E772" s="78">
        <v>42644</v>
      </c>
    </row>
    <row r="773" spans="1:5" x14ac:dyDescent="0.25">
      <c r="A773" s="64">
        <v>36011</v>
      </c>
      <c r="B773" s="65" t="s">
        <v>19376</v>
      </c>
      <c r="C773" s="65" t="s">
        <v>2</v>
      </c>
      <c r="D773" s="78">
        <v>43082.42524355324</v>
      </c>
      <c r="E773" s="78">
        <v>43101</v>
      </c>
    </row>
    <row r="774" spans="1:5" x14ac:dyDescent="0.25">
      <c r="A774" s="64">
        <v>36021</v>
      </c>
      <c r="B774" s="65" t="s">
        <v>19377</v>
      </c>
      <c r="C774" s="65" t="s">
        <v>2</v>
      </c>
      <c r="D774" s="78">
        <v>43194.434475034723</v>
      </c>
      <c r="E774" s="78">
        <v>43195</v>
      </c>
    </row>
    <row r="775" spans="1:5" x14ac:dyDescent="0.25">
      <c r="A775" s="64">
        <v>36029</v>
      </c>
      <c r="B775" s="65" t="s">
        <v>70</v>
      </c>
      <c r="C775" s="65" t="s">
        <v>2</v>
      </c>
      <c r="D775" s="78">
        <v>43194.593407719905</v>
      </c>
      <c r="E775" s="78">
        <v>43009</v>
      </c>
    </row>
    <row r="776" spans="1:5" x14ac:dyDescent="0.25">
      <c r="A776" s="64">
        <v>36033</v>
      </c>
      <c r="B776" s="65" t="s">
        <v>19378</v>
      </c>
      <c r="C776" s="65" t="s">
        <v>2</v>
      </c>
      <c r="D776" s="78">
        <v>43192.356012696757</v>
      </c>
      <c r="E776" s="78">
        <v>43202</v>
      </c>
    </row>
    <row r="777" spans="1:5" x14ac:dyDescent="0.25">
      <c r="A777" s="64">
        <v>36035</v>
      </c>
      <c r="B777" s="65" t="s">
        <v>19379</v>
      </c>
      <c r="C777" s="65" t="s">
        <v>2</v>
      </c>
      <c r="D777" s="78">
        <v>43133.669606446761</v>
      </c>
      <c r="E777" s="78">
        <v>43139</v>
      </c>
    </row>
    <row r="778" spans="1:5" x14ac:dyDescent="0.25">
      <c r="A778" s="64">
        <v>36037</v>
      </c>
      <c r="B778" s="65" t="s">
        <v>19380</v>
      </c>
      <c r="C778" s="65" t="s">
        <v>2</v>
      </c>
      <c r="D778" s="78">
        <v>43217.425927974538</v>
      </c>
      <c r="E778" s="78">
        <v>43009</v>
      </c>
    </row>
    <row r="779" spans="1:5" x14ac:dyDescent="0.25">
      <c r="A779" s="64">
        <v>36039</v>
      </c>
      <c r="B779" s="65" t="s">
        <v>18882</v>
      </c>
      <c r="C779" s="65" t="s">
        <v>2</v>
      </c>
      <c r="D779" s="78">
        <v>42594.489106631947</v>
      </c>
      <c r="E779" s="78">
        <v>42339</v>
      </c>
    </row>
    <row r="780" spans="1:5" x14ac:dyDescent="0.25">
      <c r="A780" s="64">
        <v>36044</v>
      </c>
      <c r="B780" s="65" t="s">
        <v>19381</v>
      </c>
      <c r="C780" s="65" t="s">
        <v>2</v>
      </c>
      <c r="D780" s="78">
        <v>43076.47434320602</v>
      </c>
      <c r="E780" s="78">
        <v>43157</v>
      </c>
    </row>
    <row r="781" spans="1:5" x14ac:dyDescent="0.25">
      <c r="A781" s="64">
        <v>36048</v>
      </c>
      <c r="B781" s="65" t="s">
        <v>19378</v>
      </c>
      <c r="C781" s="65" t="s">
        <v>2</v>
      </c>
      <c r="D781" s="78">
        <v>43194.367679826391</v>
      </c>
      <c r="E781" s="78">
        <v>42282</v>
      </c>
    </row>
    <row r="782" spans="1:5" x14ac:dyDescent="0.25">
      <c r="A782" s="64">
        <v>36074</v>
      </c>
      <c r="B782" s="65" t="s">
        <v>19376</v>
      </c>
      <c r="C782" s="65" t="s">
        <v>2</v>
      </c>
      <c r="D782" s="78">
        <v>43076.446297025461</v>
      </c>
      <c r="E782" s="78">
        <v>43157</v>
      </c>
    </row>
    <row r="783" spans="1:5" x14ac:dyDescent="0.25">
      <c r="A783" s="64">
        <v>36082</v>
      </c>
      <c r="B783" s="65" t="s">
        <v>19382</v>
      </c>
      <c r="C783" s="65" t="s">
        <v>2</v>
      </c>
      <c r="D783" s="78">
        <v>43076.446290706015</v>
      </c>
      <c r="E783" s="78">
        <v>43157</v>
      </c>
    </row>
    <row r="784" spans="1:5" x14ac:dyDescent="0.25">
      <c r="A784" s="64">
        <v>36084</v>
      </c>
      <c r="B784" s="65" t="s">
        <v>19383</v>
      </c>
      <c r="C784" s="65" t="s">
        <v>43</v>
      </c>
      <c r="D784" s="78">
        <v>43156.041759143518</v>
      </c>
      <c r="E784" s="78">
        <v>43129</v>
      </c>
    </row>
    <row r="785" spans="1:5" x14ac:dyDescent="0.25">
      <c r="A785" s="64">
        <v>36089</v>
      </c>
      <c r="B785" s="65" t="s">
        <v>19373</v>
      </c>
      <c r="C785" s="65" t="s">
        <v>2</v>
      </c>
      <c r="D785" s="78">
        <v>43076.474344942129</v>
      </c>
      <c r="E785" s="78">
        <v>43157</v>
      </c>
    </row>
    <row r="786" spans="1:5" x14ac:dyDescent="0.25">
      <c r="A786" s="64">
        <v>36094</v>
      </c>
      <c r="B786" s="65" t="s">
        <v>18943</v>
      </c>
      <c r="C786" s="65" t="s">
        <v>2</v>
      </c>
      <c r="D786" s="78">
        <v>43209.692944479168</v>
      </c>
      <c r="E786" s="78">
        <v>43009</v>
      </c>
    </row>
    <row r="787" spans="1:5" x14ac:dyDescent="0.25">
      <c r="A787" s="64">
        <v>36109</v>
      </c>
      <c r="B787" s="65" t="s">
        <v>80</v>
      </c>
      <c r="C787" s="65" t="s">
        <v>2</v>
      </c>
      <c r="D787" s="78">
        <v>43193.484107719909</v>
      </c>
      <c r="E787" s="78">
        <v>43202</v>
      </c>
    </row>
    <row r="788" spans="1:5" x14ac:dyDescent="0.25">
      <c r="A788" s="64">
        <v>36113</v>
      </c>
      <c r="B788" s="65" t="s">
        <v>19372</v>
      </c>
      <c r="C788" s="65" t="s">
        <v>2</v>
      </c>
      <c r="D788" s="78">
        <v>43041.577143784722</v>
      </c>
      <c r="E788" s="78">
        <v>43013</v>
      </c>
    </row>
    <row r="789" spans="1:5" x14ac:dyDescent="0.25">
      <c r="A789" s="64">
        <v>36117</v>
      </c>
      <c r="B789" s="65" t="s">
        <v>19381</v>
      </c>
      <c r="C789" s="65" t="s">
        <v>2</v>
      </c>
      <c r="D789" s="78">
        <v>43041.553191701387</v>
      </c>
      <c r="E789" s="78">
        <v>43013</v>
      </c>
    </row>
    <row r="790" spans="1:5" x14ac:dyDescent="0.25">
      <c r="A790" s="64">
        <v>36125</v>
      </c>
      <c r="B790" s="65" t="s">
        <v>19384</v>
      </c>
      <c r="C790" s="65" t="s">
        <v>2</v>
      </c>
      <c r="D790" s="78">
        <v>43076.474336423613</v>
      </c>
      <c r="E790" s="78">
        <v>43157</v>
      </c>
    </row>
    <row r="791" spans="1:5" x14ac:dyDescent="0.25">
      <c r="A791" s="64">
        <v>36129</v>
      </c>
      <c r="B791" s="65" t="s">
        <v>74</v>
      </c>
      <c r="C791" s="65" t="s">
        <v>2</v>
      </c>
      <c r="D791" s="78">
        <v>43076.446288506944</v>
      </c>
      <c r="E791" s="78">
        <v>43157</v>
      </c>
    </row>
    <row r="792" spans="1:5" x14ac:dyDescent="0.25">
      <c r="A792" s="64">
        <v>36139</v>
      </c>
      <c r="B792" s="65" t="s">
        <v>74</v>
      </c>
      <c r="C792" s="65" t="s">
        <v>2</v>
      </c>
      <c r="D792" s="78">
        <v>42636.36965980324</v>
      </c>
      <c r="E792" s="78">
        <v>42644</v>
      </c>
    </row>
    <row r="793" spans="1:5" x14ac:dyDescent="0.25">
      <c r="A793" s="64">
        <v>36143</v>
      </c>
      <c r="B793" s="65" t="s">
        <v>19385</v>
      </c>
      <c r="C793" s="65" t="s">
        <v>2</v>
      </c>
      <c r="D793" s="78">
        <v>43194.630929432868</v>
      </c>
      <c r="E793" s="78">
        <v>43202</v>
      </c>
    </row>
    <row r="794" spans="1:5" x14ac:dyDescent="0.25">
      <c r="A794" s="64">
        <v>36145</v>
      </c>
      <c r="B794" s="65" t="s">
        <v>19378</v>
      </c>
      <c r="C794" s="65" t="s">
        <v>2</v>
      </c>
      <c r="D794" s="78">
        <v>42398.458006863424</v>
      </c>
      <c r="E794" s="78"/>
    </row>
    <row r="795" spans="1:5" x14ac:dyDescent="0.25">
      <c r="A795" s="64">
        <v>36149</v>
      </c>
      <c r="B795" s="65" t="s">
        <v>19378</v>
      </c>
      <c r="C795" s="65" t="s">
        <v>2</v>
      </c>
      <c r="D795" s="78">
        <v>42398.464109953704</v>
      </c>
      <c r="E795" s="78"/>
    </row>
    <row r="796" spans="1:5" x14ac:dyDescent="0.25">
      <c r="A796" s="64">
        <v>36153</v>
      </c>
      <c r="B796" s="65" t="s">
        <v>19386</v>
      </c>
      <c r="C796" s="65" t="s">
        <v>2</v>
      </c>
      <c r="D796" s="78">
        <v>43091.479495833337</v>
      </c>
      <c r="E796" s="78">
        <v>43158</v>
      </c>
    </row>
    <row r="797" spans="1:5" x14ac:dyDescent="0.25">
      <c r="A797" s="64">
        <v>36155</v>
      </c>
      <c r="B797" s="65" t="s">
        <v>19373</v>
      </c>
      <c r="C797" s="65" t="s">
        <v>2</v>
      </c>
      <c r="D797" s="78">
        <v>42473.707856134257</v>
      </c>
      <c r="E797" s="78"/>
    </row>
    <row r="798" spans="1:5" x14ac:dyDescent="0.25">
      <c r="A798" s="64">
        <v>36159</v>
      </c>
      <c r="B798" s="65" t="s">
        <v>19373</v>
      </c>
      <c r="C798" s="65" t="s">
        <v>2</v>
      </c>
      <c r="D798" s="78">
        <v>42473.717756168982</v>
      </c>
      <c r="E798" s="78"/>
    </row>
    <row r="799" spans="1:5" x14ac:dyDescent="0.25">
      <c r="A799" s="64">
        <v>36161</v>
      </c>
      <c r="B799" s="65" t="s">
        <v>19382</v>
      </c>
      <c r="C799" s="65" t="s">
        <v>2</v>
      </c>
      <c r="D799" s="78">
        <v>43091.573067627316</v>
      </c>
      <c r="E799" s="78">
        <v>43041</v>
      </c>
    </row>
    <row r="800" spans="1:5" x14ac:dyDescent="0.25">
      <c r="A800" s="64">
        <v>36163</v>
      </c>
      <c r="B800" s="65" t="s">
        <v>19382</v>
      </c>
      <c r="C800" s="65" t="s">
        <v>2</v>
      </c>
      <c r="D800" s="78">
        <v>43091.58175636574</v>
      </c>
      <c r="E800" s="78">
        <v>43041</v>
      </c>
    </row>
    <row r="801" spans="1:5" x14ac:dyDescent="0.25">
      <c r="A801" s="64">
        <v>36167</v>
      </c>
      <c r="B801" s="65" t="s">
        <v>19376</v>
      </c>
      <c r="C801" s="65" t="s">
        <v>2</v>
      </c>
      <c r="D801" s="78">
        <v>43048.652356712963</v>
      </c>
      <c r="E801" s="78">
        <v>42767</v>
      </c>
    </row>
    <row r="802" spans="1:5" x14ac:dyDescent="0.25">
      <c r="A802" s="64">
        <v>36171</v>
      </c>
      <c r="B802" s="65" t="s">
        <v>19376</v>
      </c>
      <c r="C802" s="65" t="s">
        <v>2</v>
      </c>
      <c r="D802" s="78">
        <v>43048.647548148147</v>
      </c>
      <c r="E802" s="78">
        <v>42767</v>
      </c>
    </row>
    <row r="803" spans="1:5" x14ac:dyDescent="0.25">
      <c r="A803" s="64">
        <v>36174</v>
      </c>
      <c r="B803" s="65" t="s">
        <v>19385</v>
      </c>
      <c r="C803" s="65" t="s">
        <v>2</v>
      </c>
      <c r="D803" s="78">
        <v>43091.525730439818</v>
      </c>
      <c r="E803" s="78">
        <v>43013</v>
      </c>
    </row>
    <row r="804" spans="1:5" x14ac:dyDescent="0.25">
      <c r="A804" s="64">
        <v>36180</v>
      </c>
      <c r="B804" s="65" t="s">
        <v>19381</v>
      </c>
      <c r="C804" s="65" t="s">
        <v>2</v>
      </c>
      <c r="D804" s="78">
        <v>43007.794476817129</v>
      </c>
      <c r="E804" s="78">
        <v>43009</v>
      </c>
    </row>
    <row r="805" spans="1:5" x14ac:dyDescent="0.25">
      <c r="A805" s="64">
        <v>36186</v>
      </c>
      <c r="B805" s="65" t="s">
        <v>19381</v>
      </c>
      <c r="C805" s="65" t="s">
        <v>2</v>
      </c>
      <c r="D805" s="78">
        <v>43007.804138888889</v>
      </c>
      <c r="E805" s="78">
        <v>43009</v>
      </c>
    </row>
    <row r="806" spans="1:5" x14ac:dyDescent="0.25">
      <c r="A806" s="64">
        <v>36188</v>
      </c>
      <c r="B806" s="65" t="s">
        <v>19372</v>
      </c>
      <c r="C806" s="65" t="s">
        <v>2</v>
      </c>
      <c r="D806" s="78">
        <v>43089.450257407407</v>
      </c>
      <c r="E806" s="78">
        <v>43101</v>
      </c>
    </row>
    <row r="807" spans="1:5" x14ac:dyDescent="0.25">
      <c r="A807" s="64">
        <v>36192</v>
      </c>
      <c r="B807" s="65" t="s">
        <v>19372</v>
      </c>
      <c r="C807" s="65" t="s">
        <v>2</v>
      </c>
      <c r="D807" s="78">
        <v>43097.499145451387</v>
      </c>
      <c r="E807" s="78">
        <v>43101</v>
      </c>
    </row>
    <row r="808" spans="1:5" x14ac:dyDescent="0.25">
      <c r="A808" s="64">
        <v>36194</v>
      </c>
      <c r="B808" s="65" t="s">
        <v>19385</v>
      </c>
      <c r="C808" s="65" t="s">
        <v>2</v>
      </c>
      <c r="D808" s="78">
        <v>43090.517816550928</v>
      </c>
      <c r="E808" s="78">
        <v>43101</v>
      </c>
    </row>
    <row r="809" spans="1:5" x14ac:dyDescent="0.25">
      <c r="A809" s="64">
        <v>36198</v>
      </c>
      <c r="B809" s="65" t="s">
        <v>19385</v>
      </c>
      <c r="C809" s="65" t="s">
        <v>2</v>
      </c>
      <c r="D809" s="78">
        <v>43090.522431365738</v>
      </c>
      <c r="E809" s="78">
        <v>43101</v>
      </c>
    </row>
    <row r="810" spans="1:5" x14ac:dyDescent="0.25">
      <c r="A810" s="64">
        <v>36204</v>
      </c>
      <c r="B810" s="65" t="s">
        <v>19238</v>
      </c>
      <c r="C810" s="65" t="s">
        <v>2</v>
      </c>
      <c r="D810" s="78">
        <v>42969.466716006944</v>
      </c>
      <c r="E810" s="78">
        <v>43009</v>
      </c>
    </row>
    <row r="811" spans="1:5" x14ac:dyDescent="0.25">
      <c r="A811" s="64">
        <v>36206</v>
      </c>
      <c r="B811" s="65" t="s">
        <v>19386</v>
      </c>
      <c r="C811" s="65" t="s">
        <v>2</v>
      </c>
      <c r="D811" s="78">
        <v>43091.325042094904</v>
      </c>
      <c r="E811" s="79">
        <v>43101</v>
      </c>
    </row>
    <row r="812" spans="1:5" x14ac:dyDescent="0.25">
      <c r="A812" s="64">
        <v>36209</v>
      </c>
      <c r="B812" s="65" t="s">
        <v>19387</v>
      </c>
      <c r="C812" s="65" t="s">
        <v>2</v>
      </c>
      <c r="D812" s="78">
        <v>43042.561241053241</v>
      </c>
      <c r="E812" s="79">
        <v>43048</v>
      </c>
    </row>
    <row r="813" spans="1:5" x14ac:dyDescent="0.25">
      <c r="A813" s="64">
        <v>36219</v>
      </c>
      <c r="B813" s="65" t="s">
        <v>19299</v>
      </c>
      <c r="C813" s="65" t="s">
        <v>2</v>
      </c>
      <c r="D813" s="78">
        <v>43217.38797974537</v>
      </c>
      <c r="E813" s="78">
        <v>43196</v>
      </c>
    </row>
    <row r="814" spans="1:5" x14ac:dyDescent="0.25">
      <c r="A814" s="64">
        <v>36230</v>
      </c>
      <c r="B814" s="65" t="s">
        <v>19388</v>
      </c>
      <c r="C814" s="65" t="s">
        <v>2</v>
      </c>
      <c r="D814" s="78">
        <v>42796.681066979167</v>
      </c>
      <c r="E814" s="79">
        <v>42752</v>
      </c>
    </row>
    <row r="815" spans="1:5" x14ac:dyDescent="0.25">
      <c r="A815" s="64">
        <v>36232</v>
      </c>
      <c r="B815" s="65" t="s">
        <v>19389</v>
      </c>
      <c r="C815" s="65" t="s">
        <v>2</v>
      </c>
      <c r="D815" s="78">
        <v>42279.502696875003</v>
      </c>
      <c r="E815" s="79">
        <v>42330</v>
      </c>
    </row>
    <row r="816" spans="1:5" x14ac:dyDescent="0.25">
      <c r="A816" s="64">
        <v>36234</v>
      </c>
      <c r="B816" s="65" t="s">
        <v>19390</v>
      </c>
      <c r="C816" s="65" t="s">
        <v>2</v>
      </c>
      <c r="D816" s="78">
        <v>42440.486631250002</v>
      </c>
      <c r="E816" s="78">
        <v>42437</v>
      </c>
    </row>
    <row r="817" spans="1:5" x14ac:dyDescent="0.25">
      <c r="A817" s="64">
        <v>36236</v>
      </c>
      <c r="B817" s="65" t="s">
        <v>19329</v>
      </c>
      <c r="C817" s="65" t="s">
        <v>2</v>
      </c>
      <c r="D817" s="78">
        <v>42999.469078321759</v>
      </c>
      <c r="E817" s="78">
        <v>43009</v>
      </c>
    </row>
    <row r="818" spans="1:5" x14ac:dyDescent="0.25">
      <c r="A818" s="64">
        <v>36237</v>
      </c>
      <c r="B818" s="65" t="s">
        <v>19391</v>
      </c>
      <c r="C818" s="65" t="s">
        <v>2</v>
      </c>
      <c r="D818" s="78">
        <v>42661.626361030096</v>
      </c>
      <c r="E818" s="78">
        <v>42656</v>
      </c>
    </row>
    <row r="819" spans="1:5" x14ac:dyDescent="0.25">
      <c r="A819" s="64">
        <v>36238</v>
      </c>
      <c r="B819" s="65" t="s">
        <v>19392</v>
      </c>
      <c r="C819" s="65" t="s">
        <v>2</v>
      </c>
      <c r="D819" s="78">
        <v>42164.533523692131</v>
      </c>
      <c r="E819" s="78"/>
    </row>
    <row r="820" spans="1:5" x14ac:dyDescent="0.25">
      <c r="A820" s="64">
        <v>36240</v>
      </c>
      <c r="B820" s="65" t="s">
        <v>19393</v>
      </c>
      <c r="C820" s="65" t="s">
        <v>2</v>
      </c>
      <c r="D820" s="78">
        <v>42587.353587962964</v>
      </c>
      <c r="E820" s="78">
        <v>42278</v>
      </c>
    </row>
    <row r="821" spans="1:5" x14ac:dyDescent="0.25">
      <c r="A821" s="64">
        <v>36241</v>
      </c>
      <c r="B821" s="65" t="s">
        <v>18822</v>
      </c>
      <c r="C821" s="65" t="s">
        <v>2</v>
      </c>
      <c r="D821" s="78">
        <v>43119.400220833333</v>
      </c>
      <c r="E821" s="78">
        <v>43101</v>
      </c>
    </row>
    <row r="822" spans="1:5" x14ac:dyDescent="0.25">
      <c r="A822" s="64">
        <v>36256</v>
      </c>
      <c r="B822" s="65" t="s">
        <v>60</v>
      </c>
      <c r="C822" s="65" t="s">
        <v>2</v>
      </c>
      <c r="D822" s="78">
        <v>43200.646375231481</v>
      </c>
      <c r="E822" s="78">
        <v>43101</v>
      </c>
    </row>
    <row r="823" spans="1:5" x14ac:dyDescent="0.25">
      <c r="A823" s="64">
        <v>36264</v>
      </c>
      <c r="B823" s="65" t="s">
        <v>25</v>
      </c>
      <c r="C823" s="65" t="s">
        <v>18966</v>
      </c>
      <c r="D823" s="78">
        <v>42195.888324189815</v>
      </c>
      <c r="E823" s="78"/>
    </row>
    <row r="824" spans="1:5" x14ac:dyDescent="0.25">
      <c r="A824" s="64">
        <v>36267</v>
      </c>
      <c r="B824" s="65" t="s">
        <v>75</v>
      </c>
      <c r="C824" s="65" t="s">
        <v>2</v>
      </c>
      <c r="D824" s="78">
        <v>43187.427867129627</v>
      </c>
      <c r="E824" s="78">
        <v>42736</v>
      </c>
    </row>
    <row r="825" spans="1:5" x14ac:dyDescent="0.25">
      <c r="A825" s="64">
        <v>36276</v>
      </c>
      <c r="B825" s="65" t="s">
        <v>19394</v>
      </c>
      <c r="C825" s="65" t="s">
        <v>2</v>
      </c>
      <c r="D825" s="78">
        <v>43133.65736435185</v>
      </c>
      <c r="E825" s="78">
        <v>43139</v>
      </c>
    </row>
    <row r="826" spans="1:5" x14ac:dyDescent="0.25">
      <c r="A826" s="64">
        <v>36286</v>
      </c>
      <c r="B826" s="65" t="s">
        <v>19124</v>
      </c>
      <c r="C826" s="65" t="s">
        <v>2</v>
      </c>
      <c r="D826" s="78">
        <v>42593.597099571758</v>
      </c>
      <c r="E826" s="78">
        <v>42278</v>
      </c>
    </row>
    <row r="827" spans="1:5" x14ac:dyDescent="0.25">
      <c r="A827" s="64">
        <v>36295</v>
      </c>
      <c r="B827" s="65" t="s">
        <v>29</v>
      </c>
      <c r="C827" s="65" t="s">
        <v>18966</v>
      </c>
      <c r="D827" s="78">
        <v>42217.551995868052</v>
      </c>
      <c r="E827" s="78"/>
    </row>
    <row r="828" spans="1:5" x14ac:dyDescent="0.25">
      <c r="A828" s="64">
        <v>36296</v>
      </c>
      <c r="B828" s="65" t="s">
        <v>19395</v>
      </c>
      <c r="C828" s="65" t="s">
        <v>2</v>
      </c>
      <c r="D828" s="78">
        <v>42256.628082673611</v>
      </c>
      <c r="E828" s="78">
        <v>42278</v>
      </c>
    </row>
    <row r="829" spans="1:5" x14ac:dyDescent="0.25">
      <c r="A829" s="64">
        <v>36310</v>
      </c>
      <c r="B829" s="65" t="s">
        <v>19315</v>
      </c>
      <c r="C829" s="65" t="s">
        <v>2</v>
      </c>
      <c r="D829" s="78">
        <v>43137.525558912035</v>
      </c>
      <c r="E829" s="78">
        <v>43009</v>
      </c>
    </row>
    <row r="830" spans="1:5" x14ac:dyDescent="0.25">
      <c r="A830" s="64">
        <v>36312</v>
      </c>
      <c r="B830" s="65" t="s">
        <v>19315</v>
      </c>
      <c r="C830" s="65" t="s">
        <v>2</v>
      </c>
      <c r="D830" s="78">
        <v>43137.543531747688</v>
      </c>
      <c r="E830" s="78">
        <v>43009</v>
      </c>
    </row>
    <row r="831" spans="1:5" x14ac:dyDescent="0.25">
      <c r="A831" s="64">
        <v>36314</v>
      </c>
      <c r="B831" s="65" t="s">
        <v>19356</v>
      </c>
      <c r="C831" s="65" t="s">
        <v>2</v>
      </c>
      <c r="D831" s="78">
        <v>43081.764829780092</v>
      </c>
      <c r="E831" s="78">
        <v>43090</v>
      </c>
    </row>
    <row r="832" spans="1:5" x14ac:dyDescent="0.25">
      <c r="A832" s="64">
        <v>36316</v>
      </c>
      <c r="B832" s="65" t="s">
        <v>19356</v>
      </c>
      <c r="C832" s="65" t="s">
        <v>2</v>
      </c>
      <c r="D832" s="78">
        <v>43081.765842627312</v>
      </c>
      <c r="E832" s="78">
        <v>43090</v>
      </c>
    </row>
    <row r="833" spans="1:5" x14ac:dyDescent="0.25">
      <c r="A833" s="64">
        <v>36317</v>
      </c>
      <c r="B833" s="65" t="s">
        <v>74</v>
      </c>
      <c r="C833" s="65" t="s">
        <v>18966</v>
      </c>
      <c r="D833" s="78">
        <v>42223.916640543983</v>
      </c>
      <c r="E833" s="78"/>
    </row>
    <row r="834" spans="1:5" x14ac:dyDescent="0.25">
      <c r="A834" s="64">
        <v>36323</v>
      </c>
      <c r="B834" s="65" t="s">
        <v>71</v>
      </c>
      <c r="C834" s="65" t="s">
        <v>2</v>
      </c>
      <c r="D834" s="78">
        <v>43165.610135381947</v>
      </c>
      <c r="E834" s="78">
        <v>43167</v>
      </c>
    </row>
    <row r="835" spans="1:5" x14ac:dyDescent="0.25">
      <c r="A835" s="64">
        <v>36325</v>
      </c>
      <c r="B835" s="65" t="s">
        <v>71</v>
      </c>
      <c r="C835" s="65" t="s">
        <v>2</v>
      </c>
      <c r="D835" s="78">
        <v>43165.638237118059</v>
      </c>
      <c r="E835" s="78">
        <v>43167</v>
      </c>
    </row>
    <row r="836" spans="1:5" x14ac:dyDescent="0.25">
      <c r="A836" s="64">
        <v>36327</v>
      </c>
      <c r="B836" s="65" t="s">
        <v>19357</v>
      </c>
      <c r="C836" s="65" t="s">
        <v>2</v>
      </c>
      <c r="D836" s="78">
        <v>43137.44905077546</v>
      </c>
      <c r="E836" s="79">
        <v>43101</v>
      </c>
    </row>
    <row r="837" spans="1:5" x14ac:dyDescent="0.25">
      <c r="A837" s="64">
        <v>36329</v>
      </c>
      <c r="B837" s="65" t="s">
        <v>19357</v>
      </c>
      <c r="C837" s="65" t="s">
        <v>2</v>
      </c>
      <c r="D837" s="78">
        <v>43137.47359065972</v>
      </c>
      <c r="E837" s="78">
        <v>43101</v>
      </c>
    </row>
    <row r="838" spans="1:5" x14ac:dyDescent="0.25">
      <c r="A838" s="64">
        <v>36335</v>
      </c>
      <c r="B838" s="65" t="s">
        <v>19316</v>
      </c>
      <c r="C838" s="65" t="s">
        <v>2</v>
      </c>
      <c r="D838" s="78">
        <v>42761.77941570602</v>
      </c>
      <c r="E838" s="78">
        <v>42754</v>
      </c>
    </row>
    <row r="839" spans="1:5" x14ac:dyDescent="0.25">
      <c r="A839" s="64">
        <v>36339</v>
      </c>
      <c r="B839" s="65" t="s">
        <v>19316</v>
      </c>
      <c r="C839" s="65" t="s">
        <v>2</v>
      </c>
      <c r="D839" s="78">
        <v>42761.781715625002</v>
      </c>
      <c r="E839" s="78">
        <v>42754</v>
      </c>
    </row>
    <row r="840" spans="1:5" x14ac:dyDescent="0.25">
      <c r="A840" s="64">
        <v>36342</v>
      </c>
      <c r="B840" s="65" t="s">
        <v>19396</v>
      </c>
      <c r="C840" s="65" t="s">
        <v>2</v>
      </c>
      <c r="D840" s="78">
        <v>43105.779051157406</v>
      </c>
      <c r="E840" s="79">
        <v>43101</v>
      </c>
    </row>
    <row r="841" spans="1:5" x14ac:dyDescent="0.25">
      <c r="A841" s="64">
        <v>36343</v>
      </c>
      <c r="B841" s="65" t="s">
        <v>20497</v>
      </c>
      <c r="C841" s="65" t="s">
        <v>2</v>
      </c>
      <c r="D841" s="78">
        <v>43195.726826273145</v>
      </c>
      <c r="E841" s="78">
        <v>43090</v>
      </c>
    </row>
    <row r="842" spans="1:5" x14ac:dyDescent="0.25">
      <c r="A842" s="64">
        <v>36345</v>
      </c>
      <c r="B842" s="65" t="s">
        <v>20497</v>
      </c>
      <c r="C842" s="65" t="s">
        <v>2</v>
      </c>
      <c r="D842" s="78">
        <v>43195.739037037034</v>
      </c>
      <c r="E842" s="78">
        <v>43090</v>
      </c>
    </row>
    <row r="843" spans="1:5" x14ac:dyDescent="0.25">
      <c r="A843" s="64">
        <v>36348</v>
      </c>
      <c r="B843" s="65" t="s">
        <v>20498</v>
      </c>
      <c r="C843" s="65" t="s">
        <v>2</v>
      </c>
      <c r="D843" s="78">
        <v>43215.553477349538</v>
      </c>
      <c r="E843" s="78">
        <v>43101</v>
      </c>
    </row>
    <row r="844" spans="1:5" x14ac:dyDescent="0.25">
      <c r="A844" s="64">
        <v>36350</v>
      </c>
      <c r="B844" s="65" t="s">
        <v>20498</v>
      </c>
      <c r="C844" s="65" t="s">
        <v>2</v>
      </c>
      <c r="D844" s="78">
        <v>43215.57018440972</v>
      </c>
      <c r="E844" s="79">
        <v>43101</v>
      </c>
    </row>
    <row r="845" spans="1:5" x14ac:dyDescent="0.25">
      <c r="A845" s="64">
        <v>36351</v>
      </c>
      <c r="B845" s="65" t="s">
        <v>19369</v>
      </c>
      <c r="C845" s="65" t="s">
        <v>2</v>
      </c>
      <c r="D845" s="78">
        <v>43047.735502002317</v>
      </c>
      <c r="E845" s="78">
        <v>42978</v>
      </c>
    </row>
    <row r="846" spans="1:5" x14ac:dyDescent="0.25">
      <c r="A846" s="64">
        <v>36353</v>
      </c>
      <c r="B846" s="65" t="s">
        <v>19369</v>
      </c>
      <c r="C846" s="65" t="s">
        <v>2</v>
      </c>
      <c r="D846" s="78">
        <v>43048.419367858798</v>
      </c>
      <c r="E846" s="78">
        <v>42978</v>
      </c>
    </row>
    <row r="847" spans="1:5" x14ac:dyDescent="0.25">
      <c r="A847" s="64">
        <v>36355</v>
      </c>
      <c r="B847" s="65" t="s">
        <v>19397</v>
      </c>
      <c r="C847" s="65" t="s">
        <v>2</v>
      </c>
      <c r="D847" s="78">
        <v>43105.722896377316</v>
      </c>
      <c r="E847" s="78">
        <v>43101</v>
      </c>
    </row>
    <row r="848" spans="1:5" x14ac:dyDescent="0.25">
      <c r="A848" s="64">
        <v>36356</v>
      </c>
      <c r="B848" s="65" t="s">
        <v>46</v>
      </c>
      <c r="C848" s="65" t="s">
        <v>2</v>
      </c>
      <c r="D848" s="78">
        <v>43222.582533831017</v>
      </c>
      <c r="E848" s="78">
        <v>43221</v>
      </c>
    </row>
    <row r="849" spans="1:5" x14ac:dyDescent="0.25">
      <c r="A849" s="64">
        <v>36358</v>
      </c>
      <c r="B849" s="65" t="s">
        <v>74</v>
      </c>
      <c r="C849" s="65" t="s">
        <v>2</v>
      </c>
      <c r="D849" s="78">
        <v>42741.55190046296</v>
      </c>
      <c r="E849" s="78">
        <v>42736</v>
      </c>
    </row>
    <row r="850" spans="1:5" x14ac:dyDescent="0.25">
      <c r="A850" s="64">
        <v>36362</v>
      </c>
      <c r="B850" s="65" t="s">
        <v>74</v>
      </c>
      <c r="C850" s="65" t="s">
        <v>2</v>
      </c>
      <c r="D850" s="78">
        <v>42741.552541203702</v>
      </c>
      <c r="E850" s="79">
        <v>42736</v>
      </c>
    </row>
    <row r="851" spans="1:5" x14ac:dyDescent="0.25">
      <c r="A851" s="64">
        <v>36364</v>
      </c>
      <c r="B851" s="65" t="s">
        <v>19398</v>
      </c>
      <c r="C851" s="65" t="s">
        <v>2</v>
      </c>
      <c r="D851" s="78">
        <v>42492.545775844905</v>
      </c>
      <c r="E851" s="78"/>
    </row>
    <row r="852" spans="1:5" x14ac:dyDescent="0.25">
      <c r="A852" s="64">
        <v>36368</v>
      </c>
      <c r="B852" s="65" t="s">
        <v>19398</v>
      </c>
      <c r="C852" s="65" t="s">
        <v>2</v>
      </c>
      <c r="D852" s="78">
        <v>42492.579644247686</v>
      </c>
      <c r="E852" s="78"/>
    </row>
    <row r="853" spans="1:5" x14ac:dyDescent="0.25">
      <c r="A853" s="64">
        <v>36370</v>
      </c>
      <c r="B853" s="65" t="s">
        <v>19305</v>
      </c>
      <c r="C853" s="65" t="s">
        <v>2</v>
      </c>
      <c r="D853" s="78">
        <v>42759.524830092596</v>
      </c>
      <c r="E853" s="78">
        <v>42719</v>
      </c>
    </row>
    <row r="854" spans="1:5" x14ac:dyDescent="0.25">
      <c r="A854" s="64">
        <v>36374</v>
      </c>
      <c r="B854" s="65" t="s">
        <v>19305</v>
      </c>
      <c r="C854" s="65" t="s">
        <v>2</v>
      </c>
      <c r="D854" s="78">
        <v>42759.541677314817</v>
      </c>
      <c r="E854" s="78">
        <v>42719</v>
      </c>
    </row>
    <row r="855" spans="1:5" x14ac:dyDescent="0.25">
      <c r="A855" s="64">
        <v>36376</v>
      </c>
      <c r="B855" s="65" t="s">
        <v>19399</v>
      </c>
      <c r="C855" s="65" t="s">
        <v>2</v>
      </c>
      <c r="D855" s="78">
        <v>42403.504250578706</v>
      </c>
      <c r="E855" s="78"/>
    </row>
    <row r="856" spans="1:5" x14ac:dyDescent="0.25">
      <c r="A856" s="64">
        <v>36377</v>
      </c>
      <c r="B856" s="65" t="s">
        <v>19400</v>
      </c>
      <c r="C856" s="65" t="s">
        <v>2</v>
      </c>
      <c r="D856" s="78">
        <v>42228.359075810185</v>
      </c>
      <c r="E856" s="78"/>
    </row>
    <row r="857" spans="1:5" x14ac:dyDescent="0.25">
      <c r="A857" s="64">
        <v>36380</v>
      </c>
      <c r="B857" s="65" t="s">
        <v>19384</v>
      </c>
      <c r="C857" s="65" t="s">
        <v>2</v>
      </c>
      <c r="D857" s="78">
        <v>43073.956031481481</v>
      </c>
      <c r="E857" s="78">
        <v>43101</v>
      </c>
    </row>
    <row r="858" spans="1:5" x14ac:dyDescent="0.25">
      <c r="A858" s="64">
        <v>36386</v>
      </c>
      <c r="B858" s="65" t="s">
        <v>19384</v>
      </c>
      <c r="C858" s="65" t="s">
        <v>2</v>
      </c>
      <c r="D858" s="78">
        <v>43073.957436655095</v>
      </c>
      <c r="E858" s="78">
        <v>43101</v>
      </c>
    </row>
    <row r="859" spans="1:5" x14ac:dyDescent="0.25">
      <c r="A859" s="64">
        <v>36393</v>
      </c>
      <c r="B859" s="65" t="s">
        <v>70</v>
      </c>
      <c r="C859" s="65" t="s">
        <v>2</v>
      </c>
      <c r="D859" s="78">
        <v>43117.549941400466</v>
      </c>
      <c r="E859" s="78">
        <v>43125</v>
      </c>
    </row>
    <row r="860" spans="1:5" x14ac:dyDescent="0.25">
      <c r="A860" s="64">
        <v>36398</v>
      </c>
      <c r="B860" s="65" t="s">
        <v>19401</v>
      </c>
      <c r="C860" s="65" t="s">
        <v>2</v>
      </c>
      <c r="D860" s="78">
        <v>43152.480171678239</v>
      </c>
      <c r="E860" s="78">
        <v>43160</v>
      </c>
    </row>
    <row r="861" spans="1:5" x14ac:dyDescent="0.25">
      <c r="A861" s="64">
        <v>36400</v>
      </c>
      <c r="B861" s="65" t="s">
        <v>19402</v>
      </c>
      <c r="C861" s="65" t="s">
        <v>2</v>
      </c>
      <c r="D861" s="78">
        <v>43123.378002048608</v>
      </c>
      <c r="E861" s="78">
        <v>43132</v>
      </c>
    </row>
    <row r="862" spans="1:5" x14ac:dyDescent="0.25">
      <c r="A862" s="64">
        <v>36402</v>
      </c>
      <c r="B862" s="65" t="s">
        <v>85</v>
      </c>
      <c r="C862" s="65" t="s">
        <v>2</v>
      </c>
      <c r="D862" s="78">
        <v>43179.456916469906</v>
      </c>
      <c r="E862" s="78">
        <v>43191</v>
      </c>
    </row>
    <row r="863" spans="1:5" x14ac:dyDescent="0.25">
      <c r="A863" s="64">
        <v>36404</v>
      </c>
      <c r="B863" s="65" t="s">
        <v>19403</v>
      </c>
      <c r="C863" s="65" t="s">
        <v>2</v>
      </c>
      <c r="D863" s="78">
        <v>42997.517358449077</v>
      </c>
      <c r="E863" s="78">
        <v>43009</v>
      </c>
    </row>
    <row r="864" spans="1:5" x14ac:dyDescent="0.25">
      <c r="A864" s="64">
        <v>36406</v>
      </c>
      <c r="B864" s="65" t="s">
        <v>19404</v>
      </c>
      <c r="C864" s="65" t="s">
        <v>2</v>
      </c>
      <c r="D864" s="78">
        <v>42405.529455937503</v>
      </c>
      <c r="E864" s="78"/>
    </row>
    <row r="865" spans="1:5" x14ac:dyDescent="0.25">
      <c r="A865" s="64">
        <v>36408</v>
      </c>
      <c r="B865" s="65" t="s">
        <v>18818</v>
      </c>
      <c r="C865" s="65" t="s">
        <v>2</v>
      </c>
      <c r="D865" s="78">
        <v>43123.32150474537</v>
      </c>
      <c r="E865" s="78">
        <v>43132</v>
      </c>
    </row>
    <row r="866" spans="1:5" x14ac:dyDescent="0.25">
      <c r="A866" s="64">
        <v>36419</v>
      </c>
      <c r="B866" s="65" t="s">
        <v>19405</v>
      </c>
      <c r="C866" s="65" t="s">
        <v>2</v>
      </c>
      <c r="D866" s="78">
        <v>42908.527159143516</v>
      </c>
      <c r="E866" s="78">
        <v>42894</v>
      </c>
    </row>
    <row r="867" spans="1:5" x14ac:dyDescent="0.25">
      <c r="A867" s="64">
        <v>36423</v>
      </c>
      <c r="B867" s="65" t="s">
        <v>19090</v>
      </c>
      <c r="C867" s="65" t="s">
        <v>2</v>
      </c>
      <c r="D867" s="78">
        <v>43007.365243518521</v>
      </c>
      <c r="E867" s="78">
        <v>43009</v>
      </c>
    </row>
    <row r="868" spans="1:5" x14ac:dyDescent="0.25">
      <c r="A868" s="64">
        <v>36425</v>
      </c>
      <c r="B868" s="65" t="s">
        <v>19384</v>
      </c>
      <c r="C868" s="65" t="s">
        <v>2</v>
      </c>
      <c r="D868" s="78">
        <v>43082.450681828705</v>
      </c>
      <c r="E868" s="79">
        <v>43101</v>
      </c>
    </row>
    <row r="869" spans="1:5" x14ac:dyDescent="0.25">
      <c r="A869" s="64">
        <v>36427</v>
      </c>
      <c r="B869" s="65" t="s">
        <v>18992</v>
      </c>
      <c r="C869" s="65" t="s">
        <v>2</v>
      </c>
      <c r="D869" s="78">
        <v>43203.594900613425</v>
      </c>
      <c r="E869" s="79">
        <v>43209</v>
      </c>
    </row>
    <row r="870" spans="1:5" x14ac:dyDescent="0.25">
      <c r="A870" s="64">
        <v>36434</v>
      </c>
      <c r="B870" s="65" t="s">
        <v>19406</v>
      </c>
      <c r="C870" s="65" t="s">
        <v>2</v>
      </c>
      <c r="D870" s="78">
        <v>42461.396148761574</v>
      </c>
      <c r="E870" s="78">
        <v>42467</v>
      </c>
    </row>
    <row r="871" spans="1:5" x14ac:dyDescent="0.25">
      <c r="A871" s="64">
        <v>36444</v>
      </c>
      <c r="B871" s="65" t="s">
        <v>19407</v>
      </c>
      <c r="C871" s="65" t="s">
        <v>43</v>
      </c>
      <c r="D871" s="78">
        <v>43156.041758101848</v>
      </c>
      <c r="E871" s="78">
        <v>43129</v>
      </c>
    </row>
    <row r="872" spans="1:5" x14ac:dyDescent="0.25">
      <c r="A872" s="64">
        <v>36446</v>
      </c>
      <c r="B872" s="65" t="s">
        <v>19408</v>
      </c>
      <c r="C872" s="65" t="s">
        <v>43</v>
      </c>
      <c r="D872" s="78">
        <v>43156.04175679398</v>
      </c>
      <c r="E872" s="79">
        <v>43129</v>
      </c>
    </row>
    <row r="873" spans="1:5" x14ac:dyDescent="0.25">
      <c r="A873" s="64">
        <v>36456</v>
      </c>
      <c r="B873" s="65" t="s">
        <v>19382</v>
      </c>
      <c r="C873" s="65" t="s">
        <v>2</v>
      </c>
      <c r="D873" s="78">
        <v>43091.541602280093</v>
      </c>
      <c r="E873" s="79">
        <v>43040</v>
      </c>
    </row>
    <row r="874" spans="1:5" x14ac:dyDescent="0.25">
      <c r="A874" s="64">
        <v>36458</v>
      </c>
      <c r="B874" s="65" t="s">
        <v>19356</v>
      </c>
      <c r="C874" s="65" t="s">
        <v>2</v>
      </c>
      <c r="D874" s="78">
        <v>42548.594292361115</v>
      </c>
      <c r="E874" s="78">
        <v>42401</v>
      </c>
    </row>
    <row r="875" spans="1:5" x14ac:dyDescent="0.25">
      <c r="A875" s="64">
        <v>36460</v>
      </c>
      <c r="B875" s="65" t="s">
        <v>19409</v>
      </c>
      <c r="C875" s="65" t="s">
        <v>2</v>
      </c>
      <c r="D875" s="78">
        <v>43090.491321145833</v>
      </c>
      <c r="E875" s="78">
        <v>42736</v>
      </c>
    </row>
    <row r="876" spans="1:5" x14ac:dyDescent="0.25">
      <c r="A876" s="64">
        <v>36464</v>
      </c>
      <c r="B876" s="65" t="s">
        <v>88</v>
      </c>
      <c r="C876" s="65" t="s">
        <v>2</v>
      </c>
      <c r="D876" s="78">
        <v>43091.476329050929</v>
      </c>
      <c r="E876" s="78">
        <v>43158</v>
      </c>
    </row>
    <row r="877" spans="1:5" x14ac:dyDescent="0.25">
      <c r="A877" s="64">
        <v>36466</v>
      </c>
      <c r="B877" s="65" t="s">
        <v>82</v>
      </c>
      <c r="C877" s="65" t="s">
        <v>2</v>
      </c>
      <c r="D877" s="78">
        <v>43182.631935185185</v>
      </c>
      <c r="E877" s="78">
        <v>43188</v>
      </c>
    </row>
    <row r="878" spans="1:5" x14ac:dyDescent="0.25">
      <c r="A878" s="64">
        <v>36469</v>
      </c>
      <c r="B878" s="65" t="s">
        <v>19280</v>
      </c>
      <c r="C878" s="65" t="s">
        <v>2</v>
      </c>
      <c r="D878" s="78">
        <v>43090.46127994213</v>
      </c>
      <c r="E878" s="78">
        <v>42408</v>
      </c>
    </row>
    <row r="879" spans="1:5" x14ac:dyDescent="0.25">
      <c r="A879" s="64">
        <v>36471</v>
      </c>
      <c r="B879" s="65" t="s">
        <v>19272</v>
      </c>
      <c r="C879" s="65" t="s">
        <v>2</v>
      </c>
      <c r="D879" s="78">
        <v>43076.438686805559</v>
      </c>
      <c r="E879" s="78">
        <v>43157</v>
      </c>
    </row>
    <row r="880" spans="1:5" x14ac:dyDescent="0.25">
      <c r="A880" s="64">
        <v>36483</v>
      </c>
      <c r="B880" s="65" t="s">
        <v>19410</v>
      </c>
      <c r="C880" s="65" t="s">
        <v>43</v>
      </c>
      <c r="D880" s="78">
        <v>43186.490777696759</v>
      </c>
      <c r="E880" s="78">
        <v>43158</v>
      </c>
    </row>
    <row r="881" spans="1:5" x14ac:dyDescent="0.25">
      <c r="A881" s="64">
        <v>36485</v>
      </c>
      <c r="B881" s="65" t="s">
        <v>19411</v>
      </c>
      <c r="C881" s="65" t="s">
        <v>2</v>
      </c>
      <c r="D881" s="78">
        <v>43090.610211840278</v>
      </c>
      <c r="E881" s="79">
        <v>42800</v>
      </c>
    </row>
    <row r="882" spans="1:5" x14ac:dyDescent="0.25">
      <c r="A882" s="64">
        <v>36487</v>
      </c>
      <c r="B882" s="65" t="s">
        <v>19412</v>
      </c>
      <c r="C882" s="65" t="s">
        <v>43</v>
      </c>
      <c r="D882" s="78">
        <v>43194.39571420139</v>
      </c>
      <c r="E882" s="78">
        <v>42736</v>
      </c>
    </row>
    <row r="883" spans="1:5" x14ac:dyDescent="0.25">
      <c r="A883" s="64">
        <v>36494</v>
      </c>
      <c r="B883" s="65" t="s">
        <v>19413</v>
      </c>
      <c r="C883" s="65" t="s">
        <v>2</v>
      </c>
      <c r="D883" s="78">
        <v>43090.594182407411</v>
      </c>
      <c r="E883" s="78">
        <v>42401</v>
      </c>
    </row>
    <row r="884" spans="1:5" x14ac:dyDescent="0.25">
      <c r="A884" s="64">
        <v>36499</v>
      </c>
      <c r="B884" s="65" t="s">
        <v>19414</v>
      </c>
      <c r="C884" s="65" t="s">
        <v>2</v>
      </c>
      <c r="D884" s="78">
        <v>43105.71688310185</v>
      </c>
      <c r="E884" s="78">
        <v>43101</v>
      </c>
    </row>
    <row r="885" spans="1:5" x14ac:dyDescent="0.25">
      <c r="A885" s="64">
        <v>36504</v>
      </c>
      <c r="B885" s="65" t="s">
        <v>19415</v>
      </c>
      <c r="C885" s="65" t="s">
        <v>2</v>
      </c>
      <c r="D885" s="78">
        <v>42597.511786145835</v>
      </c>
      <c r="E885" s="78">
        <v>42593</v>
      </c>
    </row>
    <row r="886" spans="1:5" x14ac:dyDescent="0.25">
      <c r="A886" s="64">
        <v>36521</v>
      </c>
      <c r="B886" s="65" t="s">
        <v>69</v>
      </c>
      <c r="C886" s="65" t="s">
        <v>2</v>
      </c>
      <c r="D886" s="78">
        <v>43179.404683715278</v>
      </c>
      <c r="E886" s="78">
        <v>43191</v>
      </c>
    </row>
    <row r="887" spans="1:5" x14ac:dyDescent="0.25">
      <c r="A887" s="64">
        <v>36523</v>
      </c>
      <c r="B887" s="65" t="s">
        <v>74</v>
      </c>
      <c r="C887" s="65" t="s">
        <v>2</v>
      </c>
      <c r="D887" s="78">
        <v>43179.47503908565</v>
      </c>
      <c r="E887" s="78">
        <v>43191</v>
      </c>
    </row>
    <row r="888" spans="1:5" x14ac:dyDescent="0.25">
      <c r="A888" s="64">
        <v>36524</v>
      </c>
      <c r="B888" s="65" t="s">
        <v>19258</v>
      </c>
      <c r="C888" s="65" t="s">
        <v>2</v>
      </c>
      <c r="D888" s="78">
        <v>42969.422666122686</v>
      </c>
      <c r="E888" s="78">
        <v>43009</v>
      </c>
    </row>
    <row r="889" spans="1:5" x14ac:dyDescent="0.25">
      <c r="A889" s="64">
        <v>36526</v>
      </c>
      <c r="B889" s="65" t="s">
        <v>19258</v>
      </c>
      <c r="C889" s="65" t="s">
        <v>2</v>
      </c>
      <c r="D889" s="78">
        <v>42969.426062349536</v>
      </c>
      <c r="E889" s="78">
        <v>43009</v>
      </c>
    </row>
    <row r="890" spans="1:5" x14ac:dyDescent="0.25">
      <c r="A890" s="64">
        <v>36538</v>
      </c>
      <c r="B890" s="65" t="s">
        <v>19416</v>
      </c>
      <c r="C890" s="65" t="s">
        <v>2</v>
      </c>
      <c r="D890" s="78">
        <v>42970.347472256944</v>
      </c>
      <c r="E890" s="78">
        <v>43009</v>
      </c>
    </row>
    <row r="891" spans="1:5" x14ac:dyDescent="0.25">
      <c r="A891" s="64">
        <v>36542</v>
      </c>
      <c r="B891" s="65" t="s">
        <v>19410</v>
      </c>
      <c r="C891" s="65" t="s">
        <v>43</v>
      </c>
      <c r="D891" s="78">
        <v>43188.51644748843</v>
      </c>
      <c r="E891" s="78">
        <v>42736</v>
      </c>
    </row>
    <row r="892" spans="1:5" x14ac:dyDescent="0.25">
      <c r="A892" s="64">
        <v>36544</v>
      </c>
      <c r="B892" s="65" t="s">
        <v>19417</v>
      </c>
      <c r="C892" s="65" t="s">
        <v>2</v>
      </c>
      <c r="D892" s="78">
        <v>42585.493582326388</v>
      </c>
      <c r="E892" s="78">
        <v>42644</v>
      </c>
    </row>
    <row r="893" spans="1:5" x14ac:dyDescent="0.25">
      <c r="A893" s="64">
        <v>36551</v>
      </c>
      <c r="B893" s="65" t="s">
        <v>88</v>
      </c>
      <c r="C893" s="65" t="s">
        <v>2</v>
      </c>
      <c r="D893" s="78">
        <v>42585.490759837965</v>
      </c>
      <c r="E893" s="78">
        <v>42644</v>
      </c>
    </row>
    <row r="894" spans="1:5" x14ac:dyDescent="0.25">
      <c r="A894" s="64">
        <v>36557</v>
      </c>
      <c r="B894" s="65" t="s">
        <v>19410</v>
      </c>
      <c r="C894" s="65" t="s">
        <v>43</v>
      </c>
      <c r="D894" s="78">
        <v>43188.51601767361</v>
      </c>
      <c r="E894" s="78">
        <v>42736</v>
      </c>
    </row>
    <row r="895" spans="1:5" x14ac:dyDescent="0.25">
      <c r="A895" s="64">
        <v>36569</v>
      </c>
      <c r="B895" s="65" t="s">
        <v>19416</v>
      </c>
      <c r="C895" s="65" t="s">
        <v>2</v>
      </c>
      <c r="D895" s="78">
        <v>42970.349595023152</v>
      </c>
      <c r="E895" s="78">
        <v>43009</v>
      </c>
    </row>
    <row r="896" spans="1:5" x14ac:dyDescent="0.25">
      <c r="A896" s="64">
        <v>36573</v>
      </c>
      <c r="B896" s="65" t="s">
        <v>19119</v>
      </c>
      <c r="C896" s="65" t="s">
        <v>2</v>
      </c>
      <c r="D896" s="78">
        <v>42635.657882673608</v>
      </c>
      <c r="E896" s="78">
        <v>42644</v>
      </c>
    </row>
    <row r="897" spans="1:5" x14ac:dyDescent="0.25">
      <c r="A897" s="64">
        <v>36575</v>
      </c>
      <c r="B897" s="65" t="s">
        <v>19418</v>
      </c>
      <c r="C897" s="65" t="s">
        <v>2</v>
      </c>
      <c r="D897" s="78">
        <v>42635.661119791665</v>
      </c>
      <c r="E897" s="78">
        <v>42644</v>
      </c>
    </row>
    <row r="898" spans="1:5" x14ac:dyDescent="0.25">
      <c r="A898" s="64">
        <v>36577</v>
      </c>
      <c r="B898" s="65" t="s">
        <v>19418</v>
      </c>
      <c r="C898" s="65" t="s">
        <v>2</v>
      </c>
      <c r="D898" s="78">
        <v>42635.664197835649</v>
      </c>
      <c r="E898" s="78">
        <v>42644</v>
      </c>
    </row>
    <row r="899" spans="1:5" x14ac:dyDescent="0.25">
      <c r="A899" s="64">
        <v>36582</v>
      </c>
      <c r="B899" s="65" t="s">
        <v>19419</v>
      </c>
      <c r="C899" s="65" t="s">
        <v>43</v>
      </c>
      <c r="D899" s="78">
        <v>43156.041755405095</v>
      </c>
      <c r="E899" s="78">
        <v>43129</v>
      </c>
    </row>
    <row r="900" spans="1:5" x14ac:dyDescent="0.25">
      <c r="A900" s="64">
        <v>36593</v>
      </c>
      <c r="B900" s="65" t="s">
        <v>19420</v>
      </c>
      <c r="C900" s="65" t="s">
        <v>2</v>
      </c>
      <c r="D900" s="78">
        <v>43210.471325266204</v>
      </c>
      <c r="E900" s="78">
        <v>43216</v>
      </c>
    </row>
    <row r="901" spans="1:5" x14ac:dyDescent="0.25">
      <c r="A901" s="64">
        <v>36601</v>
      </c>
      <c r="B901" s="65" t="s">
        <v>19421</v>
      </c>
      <c r="C901" s="65" t="s">
        <v>43</v>
      </c>
      <c r="D901" s="78">
        <v>43159.044060763888</v>
      </c>
      <c r="E901" s="78">
        <v>42644</v>
      </c>
    </row>
    <row r="902" spans="1:5" x14ac:dyDescent="0.25">
      <c r="A902" s="64">
        <v>36617</v>
      </c>
      <c r="B902" s="65" t="s">
        <v>18924</v>
      </c>
      <c r="C902" s="65" t="s">
        <v>2</v>
      </c>
      <c r="D902" s="78">
        <v>42601.694856793983</v>
      </c>
      <c r="E902" s="78">
        <v>42625</v>
      </c>
    </row>
    <row r="903" spans="1:5" x14ac:dyDescent="0.25">
      <c r="A903" s="64">
        <v>36634</v>
      </c>
      <c r="B903" s="65" t="s">
        <v>19422</v>
      </c>
      <c r="C903" s="65" t="s">
        <v>2</v>
      </c>
      <c r="D903" s="78">
        <v>42972.547104363424</v>
      </c>
      <c r="E903" s="78">
        <v>42471</v>
      </c>
    </row>
    <row r="904" spans="1:5" x14ac:dyDescent="0.25">
      <c r="A904" s="64">
        <v>36656</v>
      </c>
      <c r="B904" s="65" t="s">
        <v>20497</v>
      </c>
      <c r="C904" s="65" t="s">
        <v>2</v>
      </c>
      <c r="D904" s="78">
        <v>43194.617988391205</v>
      </c>
      <c r="E904" s="78">
        <v>43167</v>
      </c>
    </row>
    <row r="905" spans="1:5" x14ac:dyDescent="0.25">
      <c r="A905" s="64">
        <v>36658</v>
      </c>
      <c r="B905" s="65" t="s">
        <v>19261</v>
      </c>
      <c r="C905" s="65" t="s">
        <v>2</v>
      </c>
      <c r="D905" s="78">
        <v>42975.436143090279</v>
      </c>
      <c r="E905" s="78">
        <v>42975</v>
      </c>
    </row>
    <row r="906" spans="1:5" x14ac:dyDescent="0.25">
      <c r="A906" s="64">
        <v>36665</v>
      </c>
      <c r="B906" s="65" t="s">
        <v>19423</v>
      </c>
      <c r="C906" s="65" t="s">
        <v>2</v>
      </c>
      <c r="D906" s="78">
        <v>43076.451973148149</v>
      </c>
      <c r="E906" s="78">
        <v>43157</v>
      </c>
    </row>
    <row r="907" spans="1:5" x14ac:dyDescent="0.25">
      <c r="A907" s="64">
        <v>36668</v>
      </c>
      <c r="B907" s="65" t="s">
        <v>70</v>
      </c>
      <c r="C907" s="65" t="s">
        <v>2</v>
      </c>
      <c r="D907" s="78">
        <v>42989.346709988429</v>
      </c>
      <c r="E907" s="78">
        <v>43009</v>
      </c>
    </row>
    <row r="908" spans="1:5" x14ac:dyDescent="0.25">
      <c r="A908" s="64">
        <v>36675</v>
      </c>
      <c r="B908" s="65" t="s">
        <v>19423</v>
      </c>
      <c r="C908" s="65" t="s">
        <v>2</v>
      </c>
      <c r="D908" s="78">
        <v>43041.465020798612</v>
      </c>
      <c r="E908" s="78">
        <v>43025</v>
      </c>
    </row>
    <row r="909" spans="1:5" x14ac:dyDescent="0.25">
      <c r="A909" s="64">
        <v>36678</v>
      </c>
      <c r="B909" s="65" t="s">
        <v>18862</v>
      </c>
      <c r="C909" s="65" t="s">
        <v>2</v>
      </c>
      <c r="D909" s="78">
        <v>42810.470070868054</v>
      </c>
      <c r="E909" s="78"/>
    </row>
    <row r="910" spans="1:5" x14ac:dyDescent="0.25">
      <c r="A910" s="64">
        <v>36680</v>
      </c>
      <c r="B910" s="65" t="s">
        <v>18862</v>
      </c>
      <c r="C910" s="65" t="s">
        <v>2</v>
      </c>
      <c r="D910" s="78">
        <v>42810.47208846065</v>
      </c>
      <c r="E910" s="78"/>
    </row>
    <row r="911" spans="1:5" x14ac:dyDescent="0.25">
      <c r="A911" s="64">
        <v>36687</v>
      </c>
      <c r="B911" s="65" t="s">
        <v>19260</v>
      </c>
      <c r="C911" s="65" t="s">
        <v>18966</v>
      </c>
      <c r="D911" s="78">
        <v>42482.461704780093</v>
      </c>
      <c r="E911" s="78"/>
    </row>
    <row r="912" spans="1:5" x14ac:dyDescent="0.25">
      <c r="A912" s="64">
        <v>36690</v>
      </c>
      <c r="B912" s="65" t="s">
        <v>89</v>
      </c>
      <c r="C912" s="65" t="s">
        <v>2</v>
      </c>
      <c r="D912" s="78">
        <v>43178.300212499998</v>
      </c>
      <c r="E912" s="79">
        <v>43101</v>
      </c>
    </row>
    <row r="913" spans="1:5" x14ac:dyDescent="0.25">
      <c r="A913" s="64">
        <v>36692</v>
      </c>
      <c r="B913" s="65" t="s">
        <v>18895</v>
      </c>
      <c r="C913" s="65" t="s">
        <v>2</v>
      </c>
      <c r="D913" s="78">
        <v>42709.767599884261</v>
      </c>
      <c r="E913" s="78">
        <v>42769</v>
      </c>
    </row>
    <row r="914" spans="1:5" x14ac:dyDescent="0.25">
      <c r="A914" s="64">
        <v>36697</v>
      </c>
      <c r="B914" s="65" t="s">
        <v>19260</v>
      </c>
      <c r="C914" s="65" t="s">
        <v>18966</v>
      </c>
      <c r="D914" s="78">
        <v>42482.44158283565</v>
      </c>
      <c r="E914" s="78"/>
    </row>
    <row r="915" spans="1:5" x14ac:dyDescent="0.25">
      <c r="A915" s="64">
        <v>36700</v>
      </c>
      <c r="B915" s="65" t="s">
        <v>19424</v>
      </c>
      <c r="C915" s="65" t="s">
        <v>2</v>
      </c>
      <c r="D915" s="78">
        <v>42978.351256909722</v>
      </c>
      <c r="E915" s="78">
        <v>43009</v>
      </c>
    </row>
    <row r="916" spans="1:5" x14ac:dyDescent="0.25">
      <c r="A916" s="64">
        <v>36702</v>
      </c>
      <c r="B916" s="65" t="s">
        <v>19424</v>
      </c>
      <c r="C916" s="65" t="s">
        <v>2</v>
      </c>
      <c r="D916" s="78">
        <v>42978.349951736112</v>
      </c>
      <c r="E916" s="78">
        <v>43009</v>
      </c>
    </row>
    <row r="917" spans="1:5" x14ac:dyDescent="0.25">
      <c r="A917" s="64">
        <v>36704</v>
      </c>
      <c r="B917" s="65" t="s">
        <v>20499</v>
      </c>
      <c r="C917" s="65" t="s">
        <v>2</v>
      </c>
      <c r="D917" s="78">
        <v>43193.555061574072</v>
      </c>
      <c r="E917" s="79">
        <v>43101</v>
      </c>
    </row>
    <row r="918" spans="1:5" x14ac:dyDescent="0.25">
      <c r="A918" s="64">
        <v>36706</v>
      </c>
      <c r="B918" s="65" t="s">
        <v>20499</v>
      </c>
      <c r="C918" s="65" t="s">
        <v>2</v>
      </c>
      <c r="D918" s="78">
        <v>43193.558143055554</v>
      </c>
      <c r="E918" s="78">
        <v>43101</v>
      </c>
    </row>
    <row r="919" spans="1:5" x14ac:dyDescent="0.25">
      <c r="A919" s="64">
        <v>36707</v>
      </c>
      <c r="B919" s="65" t="s">
        <v>70</v>
      </c>
      <c r="C919" s="65" t="s">
        <v>2</v>
      </c>
      <c r="D919" s="78">
        <v>42989.348007523149</v>
      </c>
      <c r="E919" s="78">
        <v>43009</v>
      </c>
    </row>
    <row r="920" spans="1:5" x14ac:dyDescent="0.25">
      <c r="A920" s="64">
        <v>36710</v>
      </c>
      <c r="B920" s="65" t="s">
        <v>19106</v>
      </c>
      <c r="C920" s="65" t="s">
        <v>18966</v>
      </c>
      <c r="D920" s="78">
        <v>42503.378769594907</v>
      </c>
      <c r="E920" s="78"/>
    </row>
    <row r="921" spans="1:5" x14ac:dyDescent="0.25">
      <c r="A921" s="64">
        <v>36711</v>
      </c>
      <c r="B921" s="65" t="s">
        <v>19106</v>
      </c>
      <c r="C921" s="65" t="s">
        <v>2</v>
      </c>
      <c r="D921" s="78">
        <v>43224.477805358794</v>
      </c>
      <c r="E921" s="78">
        <v>43151</v>
      </c>
    </row>
    <row r="922" spans="1:5" x14ac:dyDescent="0.25">
      <c r="A922" s="64">
        <v>36713</v>
      </c>
      <c r="B922" s="65" t="s">
        <v>19425</v>
      </c>
      <c r="C922" s="65" t="s">
        <v>2</v>
      </c>
      <c r="D922" s="78">
        <v>42650.484676388885</v>
      </c>
      <c r="E922" s="78"/>
    </row>
    <row r="923" spans="1:5" x14ac:dyDescent="0.25">
      <c r="A923" s="64">
        <v>36715</v>
      </c>
      <c r="B923" s="65" t="s">
        <v>19414</v>
      </c>
      <c r="C923" s="65" t="s">
        <v>2</v>
      </c>
      <c r="D923" s="78">
        <v>43119.456354201386</v>
      </c>
      <c r="E923" s="78">
        <v>43101</v>
      </c>
    </row>
    <row r="924" spans="1:5" x14ac:dyDescent="0.25">
      <c r="A924" s="64">
        <v>36741</v>
      </c>
      <c r="B924" s="65" t="s">
        <v>19426</v>
      </c>
      <c r="C924" s="65" t="s">
        <v>2</v>
      </c>
      <c r="D924" s="78">
        <v>43117.482305358797</v>
      </c>
      <c r="E924" s="78">
        <v>43129</v>
      </c>
    </row>
    <row r="925" spans="1:5" x14ac:dyDescent="0.25">
      <c r="A925" s="64">
        <v>36743</v>
      </c>
      <c r="B925" s="65" t="s">
        <v>19427</v>
      </c>
      <c r="C925" s="65" t="s">
        <v>43</v>
      </c>
      <c r="D925" s="78">
        <v>43156.041754085651</v>
      </c>
      <c r="E925" s="78">
        <v>43129</v>
      </c>
    </row>
    <row r="926" spans="1:5" x14ac:dyDescent="0.25">
      <c r="A926" s="64">
        <v>36745</v>
      </c>
      <c r="B926" s="65" t="s">
        <v>19428</v>
      </c>
      <c r="C926" s="65" t="s">
        <v>43</v>
      </c>
      <c r="D926" s="78">
        <v>43156.041752858793</v>
      </c>
      <c r="E926" s="78">
        <v>43129</v>
      </c>
    </row>
    <row r="927" spans="1:5" x14ac:dyDescent="0.25">
      <c r="A927" s="64">
        <v>36749</v>
      </c>
      <c r="B927" s="65" t="s">
        <v>19429</v>
      </c>
      <c r="C927" s="65" t="s">
        <v>43</v>
      </c>
      <c r="D927" s="78">
        <v>43159.0440590625</v>
      </c>
      <c r="E927" s="78"/>
    </row>
    <row r="928" spans="1:5" x14ac:dyDescent="0.25">
      <c r="A928" s="64">
        <v>36761</v>
      </c>
      <c r="B928" s="65" t="s">
        <v>19430</v>
      </c>
      <c r="C928" s="65" t="s">
        <v>2</v>
      </c>
      <c r="D928" s="78">
        <v>43076.451955902776</v>
      </c>
      <c r="E928" s="79">
        <v>43157</v>
      </c>
    </row>
    <row r="929" spans="1:5" x14ac:dyDescent="0.25">
      <c r="A929" s="64">
        <v>36763</v>
      </c>
      <c r="B929" s="65" t="s">
        <v>19431</v>
      </c>
      <c r="C929" s="65" t="s">
        <v>2</v>
      </c>
      <c r="D929" s="78">
        <v>43076.474332175923</v>
      </c>
      <c r="E929" s="79">
        <v>43157</v>
      </c>
    </row>
    <row r="930" spans="1:5" x14ac:dyDescent="0.25">
      <c r="A930" s="64">
        <v>36767</v>
      </c>
      <c r="B930" s="65" t="s">
        <v>19432</v>
      </c>
      <c r="C930" s="65" t="s">
        <v>2</v>
      </c>
      <c r="D930" s="78">
        <v>43105.70347364583</v>
      </c>
      <c r="E930" s="79">
        <v>43101</v>
      </c>
    </row>
    <row r="931" spans="1:5" x14ac:dyDescent="0.25">
      <c r="A931" s="64">
        <v>36773</v>
      </c>
      <c r="B931" s="65" t="s">
        <v>19433</v>
      </c>
      <c r="C931" s="65" t="s">
        <v>2</v>
      </c>
      <c r="D931" s="78">
        <v>43000.740549155089</v>
      </c>
      <c r="E931" s="78">
        <v>43009</v>
      </c>
    </row>
    <row r="932" spans="1:5" x14ac:dyDescent="0.25">
      <c r="A932" s="64">
        <v>36775</v>
      </c>
      <c r="B932" s="65" t="s">
        <v>19421</v>
      </c>
      <c r="C932" s="65" t="s">
        <v>2</v>
      </c>
      <c r="D932" s="78">
        <v>42622.489385914349</v>
      </c>
      <c r="E932" s="78">
        <v>42674</v>
      </c>
    </row>
    <row r="933" spans="1:5" x14ac:dyDescent="0.25">
      <c r="A933" s="64">
        <v>36785</v>
      </c>
      <c r="B933" s="65" t="s">
        <v>19356</v>
      </c>
      <c r="C933" s="65" t="s">
        <v>2</v>
      </c>
      <c r="D933" s="78">
        <v>43061.551974074071</v>
      </c>
      <c r="E933" s="79">
        <v>43070</v>
      </c>
    </row>
    <row r="934" spans="1:5" x14ac:dyDescent="0.25">
      <c r="A934" s="64">
        <v>36787</v>
      </c>
      <c r="B934" s="65" t="s">
        <v>20500</v>
      </c>
      <c r="C934" s="65" t="s">
        <v>2</v>
      </c>
      <c r="D934" s="78">
        <v>43207.518281909724</v>
      </c>
      <c r="E934" s="78">
        <v>43101</v>
      </c>
    </row>
    <row r="935" spans="1:5" x14ac:dyDescent="0.25">
      <c r="A935" s="64">
        <v>36789</v>
      </c>
      <c r="B935" s="65" t="s">
        <v>19386</v>
      </c>
      <c r="C935" s="65" t="s">
        <v>2</v>
      </c>
      <c r="D935" s="78">
        <v>43123.384923495367</v>
      </c>
      <c r="E935" s="78">
        <v>43101</v>
      </c>
    </row>
    <row r="936" spans="1:5" x14ac:dyDescent="0.25">
      <c r="A936" s="64">
        <v>36791</v>
      </c>
      <c r="B936" s="65" t="s">
        <v>20501</v>
      </c>
      <c r="C936" s="65" t="s">
        <v>2</v>
      </c>
      <c r="D936" s="78">
        <v>43152.4847912037</v>
      </c>
      <c r="E936" s="78">
        <v>43160</v>
      </c>
    </row>
    <row r="937" spans="1:5" x14ac:dyDescent="0.25">
      <c r="A937" s="64">
        <v>36793</v>
      </c>
      <c r="B937" s="65" t="s">
        <v>19305</v>
      </c>
      <c r="C937" s="65" t="s">
        <v>2</v>
      </c>
      <c r="D937" s="78">
        <v>43087.443161689815</v>
      </c>
      <c r="E937" s="78">
        <v>43101</v>
      </c>
    </row>
    <row r="938" spans="1:5" x14ac:dyDescent="0.25">
      <c r="A938" s="64">
        <v>36795</v>
      </c>
      <c r="B938" s="65" t="s">
        <v>19376</v>
      </c>
      <c r="C938" s="65" t="s">
        <v>2</v>
      </c>
      <c r="D938" s="78">
        <v>43025.531431678239</v>
      </c>
      <c r="E938" s="78">
        <v>43040</v>
      </c>
    </row>
    <row r="939" spans="1:5" x14ac:dyDescent="0.25">
      <c r="A939" s="64">
        <v>36797</v>
      </c>
      <c r="B939" s="65" t="s">
        <v>19316</v>
      </c>
      <c r="C939" s="65" t="s">
        <v>2</v>
      </c>
      <c r="D939" s="78">
        <v>43088.324121412035</v>
      </c>
      <c r="E939" s="79">
        <v>43101</v>
      </c>
    </row>
    <row r="940" spans="1:5" x14ac:dyDescent="0.25">
      <c r="A940" s="64">
        <v>36799</v>
      </c>
      <c r="B940" s="65" t="s">
        <v>71</v>
      </c>
      <c r="C940" s="65" t="s">
        <v>2</v>
      </c>
      <c r="D940" s="78">
        <v>43179.511429861108</v>
      </c>
      <c r="E940" s="78">
        <v>43235</v>
      </c>
    </row>
    <row r="941" spans="1:5" x14ac:dyDescent="0.25">
      <c r="A941" s="64">
        <v>36801</v>
      </c>
      <c r="B941" s="65" t="s">
        <v>19378</v>
      </c>
      <c r="C941" s="65" t="s">
        <v>2</v>
      </c>
      <c r="D941" s="78">
        <v>43087.493476157404</v>
      </c>
      <c r="E941" s="79">
        <v>43101</v>
      </c>
    </row>
    <row r="942" spans="1:5" x14ac:dyDescent="0.25">
      <c r="A942" s="64">
        <v>36803</v>
      </c>
      <c r="B942" s="65" t="s">
        <v>19385</v>
      </c>
      <c r="C942" s="65" t="s">
        <v>2</v>
      </c>
      <c r="D942" s="78">
        <v>43061.52056527778</v>
      </c>
      <c r="E942" s="78">
        <v>43070</v>
      </c>
    </row>
    <row r="943" spans="1:5" x14ac:dyDescent="0.25">
      <c r="A943" s="64">
        <v>36805</v>
      </c>
      <c r="B943" s="65" t="s">
        <v>19369</v>
      </c>
      <c r="C943" s="65" t="s">
        <v>2</v>
      </c>
      <c r="D943" s="78">
        <v>43025.426927233799</v>
      </c>
      <c r="E943" s="78">
        <v>43085</v>
      </c>
    </row>
    <row r="944" spans="1:5" x14ac:dyDescent="0.25">
      <c r="A944" s="64">
        <v>36807</v>
      </c>
      <c r="B944" s="65" t="s">
        <v>60</v>
      </c>
      <c r="C944" s="65" t="s">
        <v>2</v>
      </c>
      <c r="D944" s="78">
        <v>43179.605058564812</v>
      </c>
      <c r="E944" s="78">
        <v>43235</v>
      </c>
    </row>
    <row r="945" spans="1:5" x14ac:dyDescent="0.25">
      <c r="A945" s="64">
        <v>36811</v>
      </c>
      <c r="B945" s="65" t="s">
        <v>19434</v>
      </c>
      <c r="C945" s="65" t="s">
        <v>2</v>
      </c>
      <c r="D945" s="78">
        <v>43089.40455486111</v>
      </c>
      <c r="E945" s="78">
        <v>43101</v>
      </c>
    </row>
    <row r="946" spans="1:5" x14ac:dyDescent="0.25">
      <c r="A946" s="64">
        <v>36813</v>
      </c>
      <c r="B946" s="65" t="s">
        <v>19382</v>
      </c>
      <c r="C946" s="65" t="s">
        <v>2</v>
      </c>
      <c r="D946" s="78">
        <v>43087.414266354164</v>
      </c>
      <c r="E946" s="79">
        <v>43101</v>
      </c>
    </row>
    <row r="947" spans="1:5" x14ac:dyDescent="0.25">
      <c r="A947" s="64">
        <v>36815</v>
      </c>
      <c r="B947" s="65" t="s">
        <v>19381</v>
      </c>
      <c r="C947" s="65" t="s">
        <v>2</v>
      </c>
      <c r="D947" s="78">
        <v>43087.50997561343</v>
      </c>
      <c r="E947" s="78">
        <v>43101</v>
      </c>
    </row>
    <row r="948" spans="1:5" x14ac:dyDescent="0.25">
      <c r="A948" s="64">
        <v>36827</v>
      </c>
      <c r="B948" s="65" t="s">
        <v>19435</v>
      </c>
      <c r="C948" s="65" t="s">
        <v>2</v>
      </c>
      <c r="D948" s="78">
        <v>43159.604778819441</v>
      </c>
      <c r="E948" s="78">
        <v>43167</v>
      </c>
    </row>
    <row r="949" spans="1:5" x14ac:dyDescent="0.25">
      <c r="A949" s="64">
        <v>36831</v>
      </c>
      <c r="B949" s="65" t="s">
        <v>18967</v>
      </c>
      <c r="C949" s="65" t="s">
        <v>2</v>
      </c>
      <c r="D949" s="78">
        <v>43126.43945690972</v>
      </c>
      <c r="E949" s="78">
        <v>43132</v>
      </c>
    </row>
    <row r="950" spans="1:5" x14ac:dyDescent="0.25">
      <c r="A950" s="64">
        <v>36836</v>
      </c>
      <c r="B950" s="65" t="s">
        <v>19100</v>
      </c>
      <c r="C950" s="65" t="s">
        <v>18966</v>
      </c>
      <c r="D950" s="78">
        <v>42606.77388966435</v>
      </c>
      <c r="E950" s="78"/>
    </row>
    <row r="951" spans="1:5" x14ac:dyDescent="0.25">
      <c r="A951" s="64">
        <v>36839</v>
      </c>
      <c r="B951" s="65" t="s">
        <v>19097</v>
      </c>
      <c r="C951" s="65" t="s">
        <v>2</v>
      </c>
      <c r="D951" s="78">
        <v>43098.326288391203</v>
      </c>
      <c r="E951" s="78">
        <v>43101</v>
      </c>
    </row>
    <row r="952" spans="1:5" x14ac:dyDescent="0.25">
      <c r="A952" s="64">
        <v>36840</v>
      </c>
      <c r="B952" s="65" t="s">
        <v>19100</v>
      </c>
      <c r="C952" s="65" t="s">
        <v>18966</v>
      </c>
      <c r="D952" s="78">
        <v>42606.799315937496</v>
      </c>
      <c r="E952" s="78"/>
    </row>
    <row r="953" spans="1:5" x14ac:dyDescent="0.25">
      <c r="A953" s="64">
        <v>36846</v>
      </c>
      <c r="B953" s="65" t="s">
        <v>19436</v>
      </c>
      <c r="C953" s="65" t="s">
        <v>2</v>
      </c>
      <c r="D953" s="78">
        <v>42970.498394328701</v>
      </c>
      <c r="E953" s="78">
        <v>43009</v>
      </c>
    </row>
    <row r="954" spans="1:5" x14ac:dyDescent="0.25">
      <c r="A954" s="64">
        <v>36848</v>
      </c>
      <c r="B954" s="65" t="s">
        <v>19129</v>
      </c>
      <c r="C954" s="65" t="s">
        <v>18966</v>
      </c>
      <c r="D954" s="78">
        <v>42607.637141550927</v>
      </c>
      <c r="E954" s="78"/>
    </row>
    <row r="955" spans="1:5" x14ac:dyDescent="0.25">
      <c r="A955" s="64">
        <v>36850</v>
      </c>
      <c r="B955" s="65" t="s">
        <v>19044</v>
      </c>
      <c r="C955" s="65" t="s">
        <v>2</v>
      </c>
      <c r="D955" s="78">
        <v>43188.38800309028</v>
      </c>
      <c r="E955" s="78">
        <v>43009</v>
      </c>
    </row>
    <row r="956" spans="1:5" x14ac:dyDescent="0.25">
      <c r="A956" s="64">
        <v>36854</v>
      </c>
      <c r="B956" s="65" t="s">
        <v>19437</v>
      </c>
      <c r="C956" s="65" t="s">
        <v>2</v>
      </c>
      <c r="D956" s="78">
        <v>43076.474353935184</v>
      </c>
      <c r="E956" s="78">
        <v>43157</v>
      </c>
    </row>
    <row r="957" spans="1:5" x14ac:dyDescent="0.25">
      <c r="A957" s="64">
        <v>36857</v>
      </c>
      <c r="B957" s="65" t="s">
        <v>19436</v>
      </c>
      <c r="C957" s="65" t="s">
        <v>2</v>
      </c>
      <c r="D957" s="78">
        <v>42970.499004548612</v>
      </c>
      <c r="E957" s="78">
        <v>43009</v>
      </c>
    </row>
    <row r="958" spans="1:5" x14ac:dyDescent="0.25">
      <c r="A958" s="64">
        <v>36859</v>
      </c>
      <c r="B958" s="65" t="s">
        <v>42</v>
      </c>
      <c r="C958" s="65" t="s">
        <v>2</v>
      </c>
      <c r="D958" s="78">
        <v>42975.764285844911</v>
      </c>
      <c r="E958" s="78">
        <v>43009</v>
      </c>
    </row>
    <row r="959" spans="1:5" x14ac:dyDescent="0.25">
      <c r="A959" s="64">
        <v>36861</v>
      </c>
      <c r="B959" s="65" t="s">
        <v>19097</v>
      </c>
      <c r="C959" s="65" t="s">
        <v>2</v>
      </c>
      <c r="D959" s="78">
        <v>42971.441808761578</v>
      </c>
      <c r="E959" s="78">
        <v>43009</v>
      </c>
    </row>
    <row r="960" spans="1:5" x14ac:dyDescent="0.25">
      <c r="A960" s="64">
        <v>36864</v>
      </c>
      <c r="B960" s="65" t="s">
        <v>19430</v>
      </c>
      <c r="C960" s="65" t="s">
        <v>2</v>
      </c>
      <c r="D960" s="78">
        <v>43082.503744212961</v>
      </c>
      <c r="E960" s="78">
        <v>43090</v>
      </c>
    </row>
    <row r="961" spans="1:5" x14ac:dyDescent="0.25">
      <c r="A961" s="64">
        <v>36866</v>
      </c>
      <c r="B961" s="65" t="s">
        <v>19430</v>
      </c>
      <c r="C961" s="65" t="s">
        <v>2</v>
      </c>
      <c r="D961" s="78">
        <v>43082.505090196762</v>
      </c>
      <c r="E961" s="78">
        <v>43090</v>
      </c>
    </row>
    <row r="962" spans="1:5" x14ac:dyDescent="0.25">
      <c r="A962" s="64">
        <v>36867</v>
      </c>
      <c r="B962" s="65" t="s">
        <v>19129</v>
      </c>
      <c r="C962" s="65" t="s">
        <v>18966</v>
      </c>
      <c r="D962" s="78">
        <v>42607.638339351855</v>
      </c>
      <c r="E962" s="78"/>
    </row>
    <row r="963" spans="1:5" x14ac:dyDescent="0.25">
      <c r="A963" s="64">
        <v>36868</v>
      </c>
      <c r="B963" s="65" t="s">
        <v>19129</v>
      </c>
      <c r="C963" s="65" t="s">
        <v>2</v>
      </c>
      <c r="D963" s="78">
        <v>42979.472485844904</v>
      </c>
      <c r="E963" s="78">
        <v>43009</v>
      </c>
    </row>
    <row r="964" spans="1:5" x14ac:dyDescent="0.25">
      <c r="A964" s="64">
        <v>36879</v>
      </c>
      <c r="B964" s="65" t="s">
        <v>19438</v>
      </c>
      <c r="C964" s="65" t="s">
        <v>43</v>
      </c>
      <c r="D964" s="78">
        <v>43156.041751539349</v>
      </c>
      <c r="E964" s="78">
        <v>43129</v>
      </c>
    </row>
    <row r="965" spans="1:5" x14ac:dyDescent="0.25">
      <c r="A965" s="64">
        <v>36882</v>
      </c>
      <c r="B965" s="65" t="s">
        <v>19435</v>
      </c>
      <c r="C965" s="65" t="s">
        <v>2</v>
      </c>
      <c r="D965" s="78">
        <v>42961.989308101853</v>
      </c>
      <c r="E965" s="78">
        <v>42870</v>
      </c>
    </row>
    <row r="966" spans="1:5" x14ac:dyDescent="0.25">
      <c r="A966" s="64">
        <v>36884</v>
      </c>
      <c r="B966" s="65" t="s">
        <v>19435</v>
      </c>
      <c r="C966" s="65" t="s">
        <v>2</v>
      </c>
      <c r="D966" s="78">
        <v>42962.000953275463</v>
      </c>
      <c r="E966" s="78">
        <v>42870</v>
      </c>
    </row>
    <row r="967" spans="1:5" x14ac:dyDescent="0.25">
      <c r="A967" s="64">
        <v>36886</v>
      </c>
      <c r="B967" s="65" t="s">
        <v>19437</v>
      </c>
      <c r="C967" s="65" t="s">
        <v>2</v>
      </c>
      <c r="D967" s="78">
        <v>42962.630606053244</v>
      </c>
      <c r="E967" s="78">
        <v>42972</v>
      </c>
    </row>
    <row r="968" spans="1:5" x14ac:dyDescent="0.25">
      <c r="A968" s="64">
        <v>36887</v>
      </c>
      <c r="B968" s="65" t="s">
        <v>19196</v>
      </c>
      <c r="C968" s="65" t="s">
        <v>18966</v>
      </c>
      <c r="D968" s="78">
        <v>42611.509623530095</v>
      </c>
      <c r="E968" s="78"/>
    </row>
    <row r="969" spans="1:5" x14ac:dyDescent="0.25">
      <c r="A969" s="64">
        <v>36888</v>
      </c>
      <c r="B969" s="65" t="s">
        <v>19196</v>
      </c>
      <c r="C969" s="65" t="s">
        <v>18966</v>
      </c>
      <c r="D969" s="78">
        <v>42611.511422766205</v>
      </c>
      <c r="E969" s="79"/>
    </row>
    <row r="970" spans="1:5" x14ac:dyDescent="0.25">
      <c r="A970" s="64">
        <v>36889</v>
      </c>
      <c r="B970" s="65" t="s">
        <v>19196</v>
      </c>
      <c r="C970" s="65" t="s">
        <v>2</v>
      </c>
      <c r="D970" s="78">
        <v>43095.568498229164</v>
      </c>
      <c r="E970" s="78">
        <v>42933</v>
      </c>
    </row>
    <row r="971" spans="1:5" x14ac:dyDescent="0.25">
      <c r="A971" s="64">
        <v>36891</v>
      </c>
      <c r="B971" s="65" t="s">
        <v>19437</v>
      </c>
      <c r="C971" s="65" t="s">
        <v>2</v>
      </c>
      <c r="D971" s="78">
        <v>42962.638082407408</v>
      </c>
      <c r="E971" s="79">
        <v>42972</v>
      </c>
    </row>
    <row r="972" spans="1:5" x14ac:dyDescent="0.25">
      <c r="A972" s="64">
        <v>36902</v>
      </c>
      <c r="B972" s="65" t="s">
        <v>19097</v>
      </c>
      <c r="C972" s="65" t="s">
        <v>2</v>
      </c>
      <c r="D972" s="78">
        <v>43130.405538043982</v>
      </c>
      <c r="E972" s="78">
        <v>42800</v>
      </c>
    </row>
    <row r="973" spans="1:5" x14ac:dyDescent="0.25">
      <c r="A973" s="64">
        <v>36903</v>
      </c>
      <c r="B973" s="65" t="s">
        <v>19439</v>
      </c>
      <c r="C973" s="65" t="s">
        <v>18966</v>
      </c>
      <c r="D973" s="78">
        <v>42881.659442789351</v>
      </c>
      <c r="E973" s="79"/>
    </row>
    <row r="974" spans="1:5" x14ac:dyDescent="0.25">
      <c r="A974" s="64">
        <v>36936</v>
      </c>
      <c r="B974" s="65" t="s">
        <v>19251</v>
      </c>
      <c r="C974" s="65" t="s">
        <v>18966</v>
      </c>
      <c r="D974" s="78">
        <v>42627.465466516202</v>
      </c>
      <c r="E974" s="78"/>
    </row>
    <row r="975" spans="1:5" x14ac:dyDescent="0.25">
      <c r="A975" s="64">
        <v>36941</v>
      </c>
      <c r="B975" s="65" t="s">
        <v>19440</v>
      </c>
      <c r="C975" s="65" t="s">
        <v>2</v>
      </c>
      <c r="D975" s="78">
        <v>42956.77454953704</v>
      </c>
      <c r="E975" s="78">
        <v>42965</v>
      </c>
    </row>
    <row r="976" spans="1:5" x14ac:dyDescent="0.25">
      <c r="A976" s="64">
        <v>36945</v>
      </c>
      <c r="B976" s="65" t="s">
        <v>19443</v>
      </c>
      <c r="C976" s="65" t="s">
        <v>43</v>
      </c>
      <c r="D976" s="78">
        <v>43156.041749340278</v>
      </c>
      <c r="E976" s="78">
        <v>43129</v>
      </c>
    </row>
    <row r="977" spans="1:5" x14ac:dyDescent="0.25">
      <c r="A977" s="64">
        <v>36947</v>
      </c>
      <c r="B977" s="65" t="s">
        <v>19440</v>
      </c>
      <c r="C977" s="65" t="s">
        <v>2</v>
      </c>
      <c r="D977" s="78">
        <v>42957.363239467595</v>
      </c>
      <c r="E977" s="78">
        <v>42965</v>
      </c>
    </row>
    <row r="978" spans="1:5" x14ac:dyDescent="0.25">
      <c r="A978" s="64">
        <v>36951</v>
      </c>
      <c r="B978" s="65" t="s">
        <v>19444</v>
      </c>
      <c r="C978" s="65" t="s">
        <v>2</v>
      </c>
      <c r="D978" s="78">
        <v>42940.534936261574</v>
      </c>
      <c r="E978" s="78">
        <v>42936</v>
      </c>
    </row>
    <row r="979" spans="1:5" x14ac:dyDescent="0.25">
      <c r="A979" s="64">
        <v>36954</v>
      </c>
      <c r="B979" s="65" t="s">
        <v>19445</v>
      </c>
      <c r="C979" s="65" t="s">
        <v>2</v>
      </c>
      <c r="D979" s="78">
        <v>43193.484846956017</v>
      </c>
      <c r="E979" s="79">
        <v>43227</v>
      </c>
    </row>
    <row r="980" spans="1:5" x14ac:dyDescent="0.25">
      <c r="A980" s="64">
        <v>36962</v>
      </c>
      <c r="B980" s="65" t="s">
        <v>19446</v>
      </c>
      <c r="C980" s="65" t="s">
        <v>2</v>
      </c>
      <c r="D980" s="78">
        <v>43000.81119641204</v>
      </c>
      <c r="E980" s="78">
        <v>43010</v>
      </c>
    </row>
    <row r="981" spans="1:5" x14ac:dyDescent="0.25">
      <c r="A981" s="64">
        <v>36973</v>
      </c>
      <c r="B981" s="65" t="s">
        <v>19102</v>
      </c>
      <c r="C981" s="65" t="s">
        <v>2</v>
      </c>
      <c r="D981" s="78">
        <v>43187.374682407404</v>
      </c>
      <c r="E981" s="79">
        <v>42936</v>
      </c>
    </row>
    <row r="982" spans="1:5" x14ac:dyDescent="0.25">
      <c r="A982" s="64">
        <v>36975</v>
      </c>
      <c r="B982" s="65" t="s">
        <v>18862</v>
      </c>
      <c r="C982" s="65" t="s">
        <v>2</v>
      </c>
      <c r="D982" s="78">
        <v>43130.395199965278</v>
      </c>
      <c r="E982" s="78">
        <v>42817</v>
      </c>
    </row>
    <row r="983" spans="1:5" x14ac:dyDescent="0.25">
      <c r="A983" s="64">
        <v>36979</v>
      </c>
      <c r="B983" s="65" t="s">
        <v>19431</v>
      </c>
      <c r="C983" s="65" t="s">
        <v>2</v>
      </c>
      <c r="D983" s="78">
        <v>42753.571285219907</v>
      </c>
      <c r="E983" s="79"/>
    </row>
    <row r="984" spans="1:5" x14ac:dyDescent="0.25">
      <c r="A984" s="64">
        <v>37001</v>
      </c>
      <c r="B984" s="65" t="s">
        <v>19372</v>
      </c>
      <c r="C984" s="65" t="s">
        <v>2</v>
      </c>
      <c r="D984" s="78">
        <v>43060.52586400463</v>
      </c>
      <c r="E984" s="78">
        <v>43070</v>
      </c>
    </row>
    <row r="985" spans="1:5" x14ac:dyDescent="0.25">
      <c r="A985" s="64">
        <v>37003</v>
      </c>
      <c r="B985" s="65" t="s">
        <v>88</v>
      </c>
      <c r="C985" s="65" t="s">
        <v>2</v>
      </c>
      <c r="D985" s="78">
        <v>43179.464685185187</v>
      </c>
      <c r="E985" s="78">
        <v>43191</v>
      </c>
    </row>
    <row r="986" spans="1:5" x14ac:dyDescent="0.25">
      <c r="A986" s="64">
        <v>37005</v>
      </c>
      <c r="B986" s="65" t="s">
        <v>20502</v>
      </c>
      <c r="C986" s="65" t="s">
        <v>2</v>
      </c>
      <c r="D986" s="78">
        <v>43207.50777384259</v>
      </c>
      <c r="E986" s="78">
        <v>43221</v>
      </c>
    </row>
    <row r="987" spans="1:5" x14ac:dyDescent="0.25">
      <c r="A987" s="64">
        <v>37009</v>
      </c>
      <c r="B987" s="65" t="s">
        <v>19410</v>
      </c>
      <c r="C987" s="65" t="s">
        <v>43</v>
      </c>
      <c r="D987" s="78">
        <v>43209.490164120369</v>
      </c>
      <c r="E987" s="78"/>
    </row>
    <row r="988" spans="1:5" x14ac:dyDescent="0.25">
      <c r="A988" s="64">
        <v>37011</v>
      </c>
      <c r="B988" s="65" t="s">
        <v>20499</v>
      </c>
      <c r="C988" s="65" t="s">
        <v>2</v>
      </c>
      <c r="D988" s="78">
        <v>43207.497634988424</v>
      </c>
      <c r="E988" s="78">
        <v>43221</v>
      </c>
    </row>
    <row r="989" spans="1:5" x14ac:dyDescent="0.25">
      <c r="A989" s="64">
        <v>37013</v>
      </c>
      <c r="B989" s="65" t="s">
        <v>19431</v>
      </c>
      <c r="C989" s="65" t="s">
        <v>2</v>
      </c>
      <c r="D989" s="78">
        <v>42870.690510381944</v>
      </c>
      <c r="E989" s="79"/>
    </row>
    <row r="990" spans="1:5" x14ac:dyDescent="0.25">
      <c r="A990" s="64">
        <v>37015</v>
      </c>
      <c r="B990" s="65" t="s">
        <v>19447</v>
      </c>
      <c r="C990" s="65" t="s">
        <v>2</v>
      </c>
      <c r="D990" s="78">
        <v>43089.42735859954</v>
      </c>
      <c r="E990" s="79">
        <v>43101</v>
      </c>
    </row>
    <row r="991" spans="1:5" x14ac:dyDescent="0.25">
      <c r="A991" s="64">
        <v>37018</v>
      </c>
      <c r="B991" s="65" t="s">
        <v>19334</v>
      </c>
      <c r="C991" s="65" t="s">
        <v>18966</v>
      </c>
      <c r="D991" s="78">
        <v>42725.605237037038</v>
      </c>
      <c r="E991" s="78"/>
    </row>
    <row r="992" spans="1:5" x14ac:dyDescent="0.25">
      <c r="A992" s="64">
        <v>37019</v>
      </c>
      <c r="B992" s="65" t="s">
        <v>19334</v>
      </c>
      <c r="C992" s="65" t="s">
        <v>18966</v>
      </c>
      <c r="D992" s="78">
        <v>42725.659242858797</v>
      </c>
      <c r="E992" s="78"/>
    </row>
    <row r="993" spans="1:5" x14ac:dyDescent="0.25">
      <c r="A993" s="64">
        <v>37020</v>
      </c>
      <c r="B993" s="65" t="s">
        <v>19334</v>
      </c>
      <c r="C993" s="65" t="s">
        <v>2</v>
      </c>
      <c r="D993" s="78">
        <v>43095.500578935185</v>
      </c>
      <c r="E993" s="78">
        <v>43018</v>
      </c>
    </row>
    <row r="994" spans="1:5" x14ac:dyDescent="0.25">
      <c r="A994" s="64">
        <v>37021</v>
      </c>
      <c r="B994" s="65" t="s">
        <v>19448</v>
      </c>
      <c r="C994" s="65" t="s">
        <v>18966</v>
      </c>
      <c r="D994" s="78">
        <v>42716.887970057869</v>
      </c>
      <c r="E994" s="79"/>
    </row>
    <row r="995" spans="1:5" x14ac:dyDescent="0.25">
      <c r="A995" s="64">
        <v>37022</v>
      </c>
      <c r="B995" s="65" t="s">
        <v>19448</v>
      </c>
      <c r="C995" s="65" t="s">
        <v>2</v>
      </c>
      <c r="D995" s="78">
        <v>43192.356451388892</v>
      </c>
      <c r="E995" s="78">
        <v>43202</v>
      </c>
    </row>
    <row r="996" spans="1:5" x14ac:dyDescent="0.25">
      <c r="A996" s="64">
        <v>37023</v>
      </c>
      <c r="B996" s="65" t="s">
        <v>19449</v>
      </c>
      <c r="C996" s="65" t="s">
        <v>18966</v>
      </c>
      <c r="D996" s="78">
        <v>42716.890005358793</v>
      </c>
      <c r="E996" s="78"/>
    </row>
    <row r="997" spans="1:5" x14ac:dyDescent="0.25">
      <c r="A997" s="64">
        <v>37025</v>
      </c>
      <c r="B997" s="65" t="s">
        <v>19128</v>
      </c>
      <c r="C997" s="65" t="s">
        <v>18966</v>
      </c>
      <c r="D997" s="78">
        <v>42725.670623379629</v>
      </c>
      <c r="E997" s="78"/>
    </row>
    <row r="998" spans="1:5" x14ac:dyDescent="0.25">
      <c r="A998" s="64">
        <v>37026</v>
      </c>
      <c r="B998" s="65" t="s">
        <v>19128</v>
      </c>
      <c r="C998" s="65" t="s">
        <v>18966</v>
      </c>
      <c r="D998" s="78">
        <v>42725.70637028935</v>
      </c>
      <c r="E998" s="78"/>
    </row>
    <row r="999" spans="1:5" x14ac:dyDescent="0.25">
      <c r="A999" s="64">
        <v>37027</v>
      </c>
      <c r="B999" s="65" t="s">
        <v>19128</v>
      </c>
      <c r="C999" s="65" t="s">
        <v>2</v>
      </c>
      <c r="D999" s="78">
        <v>42956.612130671296</v>
      </c>
      <c r="E999" s="78"/>
    </row>
    <row r="1000" spans="1:5" x14ac:dyDescent="0.25">
      <c r="A1000" s="64">
        <v>37030</v>
      </c>
      <c r="B1000" s="65" t="s">
        <v>19450</v>
      </c>
      <c r="C1000" s="65" t="s">
        <v>18966</v>
      </c>
      <c r="D1000" s="78">
        <v>42720.413015775463</v>
      </c>
      <c r="E1000" s="79"/>
    </row>
    <row r="1001" spans="1:5" x14ac:dyDescent="0.25">
      <c r="A1001" s="64">
        <v>37031</v>
      </c>
      <c r="B1001" s="65" t="s">
        <v>19450</v>
      </c>
      <c r="C1001" s="65" t="s">
        <v>2</v>
      </c>
      <c r="D1001" s="78">
        <v>43076.474362499997</v>
      </c>
      <c r="E1001" s="79">
        <v>43157</v>
      </c>
    </row>
    <row r="1002" spans="1:5" x14ac:dyDescent="0.25">
      <c r="A1002" s="64">
        <v>37032</v>
      </c>
      <c r="B1002" s="65" t="s">
        <v>19451</v>
      </c>
      <c r="C1002" s="65" t="s">
        <v>18966</v>
      </c>
      <c r="D1002" s="78">
        <v>42720.440020405091</v>
      </c>
      <c r="E1002" s="78"/>
    </row>
    <row r="1003" spans="1:5" x14ac:dyDescent="0.25">
      <c r="A1003" s="64">
        <v>37033</v>
      </c>
      <c r="B1003" s="65" t="s">
        <v>19451</v>
      </c>
      <c r="C1003" s="65" t="s">
        <v>2</v>
      </c>
      <c r="D1003" s="78">
        <v>43076.474339236112</v>
      </c>
      <c r="E1003" s="78">
        <v>43157</v>
      </c>
    </row>
    <row r="1004" spans="1:5" x14ac:dyDescent="0.25">
      <c r="A1004" s="64">
        <v>37034</v>
      </c>
      <c r="B1004" s="65" t="s">
        <v>19452</v>
      </c>
      <c r="C1004" s="65" t="s">
        <v>18966</v>
      </c>
      <c r="D1004" s="78">
        <v>42720.48984991898</v>
      </c>
      <c r="E1004" s="78"/>
    </row>
    <row r="1005" spans="1:5" x14ac:dyDescent="0.25">
      <c r="A1005" s="64">
        <v>37035</v>
      </c>
      <c r="B1005" s="65" t="s">
        <v>19452</v>
      </c>
      <c r="C1005" s="65" t="s">
        <v>43</v>
      </c>
      <c r="D1005" s="78">
        <v>42926.041713657411</v>
      </c>
      <c r="E1005" s="78"/>
    </row>
    <row r="1006" spans="1:5" x14ac:dyDescent="0.25">
      <c r="A1006" s="64">
        <v>37042</v>
      </c>
      <c r="B1006" s="65" t="s">
        <v>19453</v>
      </c>
      <c r="C1006" s="65" t="s">
        <v>18966</v>
      </c>
      <c r="D1006" s="78">
        <v>42720.740091400461</v>
      </c>
      <c r="E1006" s="79"/>
    </row>
    <row r="1007" spans="1:5" x14ac:dyDescent="0.25">
      <c r="A1007" s="64">
        <v>37043</v>
      </c>
      <c r="B1007" s="65" t="s">
        <v>19453</v>
      </c>
      <c r="C1007" s="65" t="s">
        <v>2</v>
      </c>
      <c r="D1007" s="78">
        <v>43091.478569328705</v>
      </c>
      <c r="E1007" s="78">
        <v>43158</v>
      </c>
    </row>
    <row r="1008" spans="1:5" x14ac:dyDescent="0.25">
      <c r="A1008" s="64">
        <v>37053</v>
      </c>
      <c r="B1008" s="65" t="s">
        <v>19450</v>
      </c>
      <c r="C1008" s="65" t="s">
        <v>18966</v>
      </c>
      <c r="D1008" s="78">
        <v>42726.737674733798</v>
      </c>
      <c r="E1008" s="78"/>
    </row>
    <row r="1009" spans="1:5" x14ac:dyDescent="0.25">
      <c r="A1009" s="64">
        <v>37054</v>
      </c>
      <c r="B1009" s="65" t="s">
        <v>19450</v>
      </c>
      <c r="C1009" s="65" t="s">
        <v>2</v>
      </c>
      <c r="D1009" s="78">
        <v>42941.694919363428</v>
      </c>
      <c r="E1009" s="78"/>
    </row>
    <row r="1010" spans="1:5" x14ac:dyDescent="0.25">
      <c r="A1010" s="64">
        <v>37061</v>
      </c>
      <c r="B1010" s="65" t="s">
        <v>19450</v>
      </c>
      <c r="C1010" s="65" t="s">
        <v>18966</v>
      </c>
      <c r="D1010" s="78">
        <v>42726.743230208333</v>
      </c>
      <c r="E1010" s="78"/>
    </row>
    <row r="1011" spans="1:5" x14ac:dyDescent="0.25">
      <c r="A1011" s="64">
        <v>37062</v>
      </c>
      <c r="B1011" s="65" t="s">
        <v>19450</v>
      </c>
      <c r="C1011" s="65" t="s">
        <v>2</v>
      </c>
      <c r="D1011" s="78">
        <v>42941.71039108796</v>
      </c>
      <c r="E1011" s="79"/>
    </row>
    <row r="1012" spans="1:5" x14ac:dyDescent="0.25">
      <c r="A1012" s="64">
        <v>37065</v>
      </c>
      <c r="B1012" s="65" t="s">
        <v>19448</v>
      </c>
      <c r="C1012" s="65" t="s">
        <v>18966</v>
      </c>
      <c r="D1012" s="78">
        <v>42727.565087118055</v>
      </c>
      <c r="E1012" s="79"/>
    </row>
    <row r="1013" spans="1:5" x14ac:dyDescent="0.25">
      <c r="A1013" s="64">
        <v>37066</v>
      </c>
      <c r="B1013" s="65" t="s">
        <v>19448</v>
      </c>
      <c r="C1013" s="65" t="s">
        <v>2</v>
      </c>
      <c r="D1013" s="78">
        <v>43209.654696793979</v>
      </c>
      <c r="E1013" s="78">
        <v>43220</v>
      </c>
    </row>
    <row r="1014" spans="1:5" x14ac:dyDescent="0.25">
      <c r="A1014" s="64">
        <v>37067</v>
      </c>
      <c r="B1014" s="65" t="s">
        <v>19448</v>
      </c>
      <c r="C1014" s="65" t="s">
        <v>18966</v>
      </c>
      <c r="D1014" s="78">
        <v>42727.570514780091</v>
      </c>
      <c r="E1014" s="79"/>
    </row>
    <row r="1015" spans="1:5" x14ac:dyDescent="0.25">
      <c r="A1015" s="64">
        <v>37068</v>
      </c>
      <c r="B1015" s="65" t="s">
        <v>19448</v>
      </c>
      <c r="C1015" s="65" t="s">
        <v>2</v>
      </c>
      <c r="D1015" s="78">
        <v>43209.658522766207</v>
      </c>
      <c r="E1015" s="78">
        <v>43220</v>
      </c>
    </row>
    <row r="1016" spans="1:5" x14ac:dyDescent="0.25">
      <c r="A1016" s="64">
        <v>37069</v>
      </c>
      <c r="B1016" s="65" t="s">
        <v>19451</v>
      </c>
      <c r="C1016" s="65" t="s">
        <v>18966</v>
      </c>
      <c r="D1016" s="78">
        <v>42732.638474884261</v>
      </c>
      <c r="E1016" s="79"/>
    </row>
    <row r="1017" spans="1:5" x14ac:dyDescent="0.25">
      <c r="A1017" s="64">
        <v>37070</v>
      </c>
      <c r="B1017" s="65" t="s">
        <v>19451</v>
      </c>
      <c r="C1017" s="65" t="s">
        <v>2</v>
      </c>
      <c r="D1017" s="78">
        <v>42936.777772604168</v>
      </c>
      <c r="E1017" s="78"/>
    </row>
    <row r="1018" spans="1:5" x14ac:dyDescent="0.25">
      <c r="A1018" s="64">
        <v>37071</v>
      </c>
      <c r="B1018" s="65" t="s">
        <v>19451</v>
      </c>
      <c r="C1018" s="65" t="s">
        <v>18966</v>
      </c>
      <c r="D1018" s="78">
        <v>42732.643870173612</v>
      </c>
      <c r="E1018" s="79"/>
    </row>
    <row r="1019" spans="1:5" x14ac:dyDescent="0.25">
      <c r="A1019" s="64">
        <v>37072</v>
      </c>
      <c r="B1019" s="65" t="s">
        <v>19451</v>
      </c>
      <c r="C1019" s="65" t="s">
        <v>2</v>
      </c>
      <c r="D1019" s="78">
        <v>42936.814496874998</v>
      </c>
      <c r="E1019" s="79"/>
    </row>
    <row r="1020" spans="1:5" x14ac:dyDescent="0.25">
      <c r="A1020" s="64">
        <v>37077</v>
      </c>
      <c r="B1020" s="65" t="s">
        <v>19454</v>
      </c>
      <c r="C1020" s="65" t="s">
        <v>18966</v>
      </c>
      <c r="D1020" s="78">
        <v>42873.529544710647</v>
      </c>
      <c r="E1020" s="79"/>
    </row>
    <row r="1021" spans="1:5" x14ac:dyDescent="0.25">
      <c r="A1021" s="64">
        <v>37078</v>
      </c>
      <c r="B1021" s="65" t="s">
        <v>19454</v>
      </c>
      <c r="C1021" s="65" t="s">
        <v>2</v>
      </c>
      <c r="D1021" s="78">
        <v>43013.500500034723</v>
      </c>
      <c r="E1021" s="78"/>
    </row>
    <row r="1022" spans="1:5" x14ac:dyDescent="0.25">
      <c r="A1022" s="64">
        <v>37079</v>
      </c>
      <c r="B1022" s="65" t="s">
        <v>19453</v>
      </c>
      <c r="C1022" s="65" t="s">
        <v>18966</v>
      </c>
      <c r="D1022" s="78">
        <v>42734.53171072917</v>
      </c>
      <c r="E1022" s="79"/>
    </row>
    <row r="1023" spans="1:5" x14ac:dyDescent="0.25">
      <c r="A1023" s="64">
        <v>37080</v>
      </c>
      <c r="B1023" s="65" t="s">
        <v>19453</v>
      </c>
      <c r="C1023" s="65" t="s">
        <v>2</v>
      </c>
      <c r="D1023" s="78">
        <v>42943.842201388892</v>
      </c>
      <c r="E1023" s="79"/>
    </row>
    <row r="1024" spans="1:5" x14ac:dyDescent="0.25">
      <c r="A1024" s="64">
        <v>37081</v>
      </c>
      <c r="B1024" s="65" t="s">
        <v>19453</v>
      </c>
      <c r="C1024" s="65" t="s">
        <v>18966</v>
      </c>
      <c r="D1024" s="78">
        <v>42734.536911145835</v>
      </c>
      <c r="E1024" s="79"/>
    </row>
    <row r="1025" spans="1:5" x14ac:dyDescent="0.25">
      <c r="A1025" s="64">
        <v>37082</v>
      </c>
      <c r="B1025" s="65" t="s">
        <v>19453</v>
      </c>
      <c r="C1025" s="65" t="s">
        <v>2</v>
      </c>
      <c r="D1025" s="78">
        <v>42943.849765277781</v>
      </c>
      <c r="E1025" s="78"/>
    </row>
    <row r="1026" spans="1:5" x14ac:dyDescent="0.25">
      <c r="A1026" s="64">
        <v>37085</v>
      </c>
      <c r="B1026" s="65" t="s">
        <v>19280</v>
      </c>
      <c r="C1026" s="65" t="s">
        <v>18966</v>
      </c>
      <c r="D1026" s="78">
        <v>42731.396734606482</v>
      </c>
      <c r="E1026" s="79"/>
    </row>
    <row r="1027" spans="1:5" x14ac:dyDescent="0.25">
      <c r="A1027" s="64">
        <v>37086</v>
      </c>
      <c r="B1027" s="65" t="s">
        <v>19280</v>
      </c>
      <c r="C1027" s="65" t="s">
        <v>2</v>
      </c>
      <c r="D1027" s="78">
        <v>43173.403765127317</v>
      </c>
      <c r="E1027" s="79"/>
    </row>
    <row r="1028" spans="1:5" x14ac:dyDescent="0.25">
      <c r="A1028" s="64">
        <v>37087</v>
      </c>
      <c r="B1028" s="65" t="s">
        <v>19280</v>
      </c>
      <c r="C1028" s="65" t="s">
        <v>18966</v>
      </c>
      <c r="D1028" s="78">
        <v>42731.405921562502</v>
      </c>
      <c r="E1028" s="78"/>
    </row>
    <row r="1029" spans="1:5" x14ac:dyDescent="0.25">
      <c r="A1029" s="64">
        <v>37088</v>
      </c>
      <c r="B1029" s="65" t="s">
        <v>19280</v>
      </c>
      <c r="C1029" s="65" t="s">
        <v>2</v>
      </c>
      <c r="D1029" s="78">
        <v>43173.448932094907</v>
      </c>
      <c r="E1029" s="79"/>
    </row>
    <row r="1030" spans="1:5" x14ac:dyDescent="0.25">
      <c r="A1030" s="64">
        <v>37089</v>
      </c>
      <c r="B1030" s="65" t="s">
        <v>19449</v>
      </c>
      <c r="C1030" s="65" t="s">
        <v>18966</v>
      </c>
      <c r="D1030" s="78">
        <v>42727.659059722224</v>
      </c>
      <c r="E1030" s="78"/>
    </row>
    <row r="1031" spans="1:5" x14ac:dyDescent="0.25">
      <c r="A1031" s="64">
        <v>37091</v>
      </c>
      <c r="B1031" s="65" t="s">
        <v>19449</v>
      </c>
      <c r="C1031" s="65" t="s">
        <v>18966</v>
      </c>
      <c r="D1031" s="78">
        <v>42727.663828090277</v>
      </c>
      <c r="E1031" s="79"/>
    </row>
    <row r="1032" spans="1:5" x14ac:dyDescent="0.25">
      <c r="A1032" s="64">
        <v>37100</v>
      </c>
      <c r="B1032" s="65" t="s">
        <v>19455</v>
      </c>
      <c r="C1032" s="65" t="s">
        <v>18966</v>
      </c>
      <c r="D1032" s="78">
        <v>42727.534375381947</v>
      </c>
      <c r="E1032" s="79"/>
    </row>
    <row r="1033" spans="1:5" x14ac:dyDescent="0.25">
      <c r="A1033" s="64">
        <v>37102</v>
      </c>
      <c r="B1033" s="65" t="s">
        <v>19455</v>
      </c>
      <c r="C1033" s="65" t="s">
        <v>18966</v>
      </c>
      <c r="D1033" s="78">
        <v>42727.549376122683</v>
      </c>
      <c r="E1033" s="79"/>
    </row>
    <row r="1034" spans="1:5" x14ac:dyDescent="0.25">
      <c r="A1034" s="64">
        <v>37104</v>
      </c>
      <c r="B1034" s="65" t="s">
        <v>19456</v>
      </c>
      <c r="C1034" s="65" t="s">
        <v>18966</v>
      </c>
      <c r="D1034" s="78">
        <v>42732.615580289355</v>
      </c>
      <c r="E1034" s="79"/>
    </row>
    <row r="1035" spans="1:5" x14ac:dyDescent="0.25">
      <c r="A1035" s="64">
        <v>37106</v>
      </c>
      <c r="B1035" s="65" t="s">
        <v>19456</v>
      </c>
      <c r="C1035" s="65" t="s">
        <v>18966</v>
      </c>
      <c r="D1035" s="78">
        <v>42732.619919328703</v>
      </c>
      <c r="E1035" s="79"/>
    </row>
    <row r="1036" spans="1:5" x14ac:dyDescent="0.25">
      <c r="A1036" s="64">
        <v>37108</v>
      </c>
      <c r="B1036" s="65" t="s">
        <v>18965</v>
      </c>
      <c r="C1036" s="65" t="s">
        <v>18966</v>
      </c>
      <c r="D1036" s="78">
        <v>42732.590560613426</v>
      </c>
      <c r="E1036" s="78"/>
    </row>
    <row r="1037" spans="1:5" x14ac:dyDescent="0.25">
      <c r="A1037" s="64">
        <v>37110</v>
      </c>
      <c r="B1037" s="65" t="s">
        <v>18965</v>
      </c>
      <c r="C1037" s="65" t="s">
        <v>18966</v>
      </c>
      <c r="D1037" s="78">
        <v>42732.594589155095</v>
      </c>
      <c r="E1037" s="79"/>
    </row>
    <row r="1038" spans="1:5" x14ac:dyDescent="0.25">
      <c r="A1038" s="64">
        <v>37113</v>
      </c>
      <c r="B1038" s="65" t="s">
        <v>18967</v>
      </c>
      <c r="C1038" s="65" t="s">
        <v>18966</v>
      </c>
      <c r="D1038" s="78">
        <v>42731.592449768519</v>
      </c>
      <c r="E1038" s="78"/>
    </row>
    <row r="1039" spans="1:5" x14ac:dyDescent="0.25">
      <c r="A1039" s="64">
        <v>37115</v>
      </c>
      <c r="B1039" s="65" t="s">
        <v>18967</v>
      </c>
      <c r="C1039" s="65" t="s">
        <v>18966</v>
      </c>
      <c r="D1039" s="78">
        <v>42731.594938344904</v>
      </c>
      <c r="E1039" s="79"/>
    </row>
    <row r="1040" spans="1:5" x14ac:dyDescent="0.25">
      <c r="A1040" s="64">
        <v>37119</v>
      </c>
      <c r="B1040" s="65" t="s">
        <v>18968</v>
      </c>
      <c r="C1040" s="65" t="s">
        <v>18966</v>
      </c>
      <c r="D1040" s="78">
        <v>42732.579758564818</v>
      </c>
      <c r="E1040" s="79"/>
    </row>
    <row r="1041" spans="1:5" x14ac:dyDescent="0.25">
      <c r="A1041" s="64">
        <v>37121</v>
      </c>
      <c r="B1041" s="65" t="s">
        <v>18968</v>
      </c>
      <c r="C1041" s="65" t="s">
        <v>18966</v>
      </c>
      <c r="D1041" s="78">
        <v>42732.582433067131</v>
      </c>
      <c r="E1041" s="79"/>
    </row>
    <row r="1042" spans="1:5" x14ac:dyDescent="0.25">
      <c r="A1042" s="64">
        <v>37123</v>
      </c>
      <c r="B1042" s="65" t="s">
        <v>18969</v>
      </c>
      <c r="C1042" s="65" t="s">
        <v>18966</v>
      </c>
      <c r="D1042" s="78">
        <v>42873.741506979168</v>
      </c>
      <c r="E1042" s="78"/>
    </row>
    <row r="1043" spans="1:5" x14ac:dyDescent="0.25">
      <c r="A1043" s="64">
        <v>37125</v>
      </c>
      <c r="B1043" s="65" t="s">
        <v>19448</v>
      </c>
      <c r="C1043" s="65" t="s">
        <v>18966</v>
      </c>
      <c r="D1043" s="78">
        <v>42739.61461084491</v>
      </c>
      <c r="E1043" s="79"/>
    </row>
    <row r="1044" spans="1:5" x14ac:dyDescent="0.25">
      <c r="A1044" s="64">
        <v>37126</v>
      </c>
      <c r="B1044" s="65" t="s">
        <v>19448</v>
      </c>
      <c r="C1044" s="65" t="s">
        <v>2</v>
      </c>
      <c r="D1044" s="78">
        <v>43018.594045868056</v>
      </c>
      <c r="E1044" s="79">
        <v>42926</v>
      </c>
    </row>
    <row r="1045" spans="1:5" x14ac:dyDescent="0.25">
      <c r="A1045" s="64">
        <v>37127</v>
      </c>
      <c r="B1045" s="65" t="s">
        <v>19455</v>
      </c>
      <c r="C1045" s="65" t="s">
        <v>18966</v>
      </c>
      <c r="D1045" s="78">
        <v>42739.616205474536</v>
      </c>
      <c r="E1045" s="79"/>
    </row>
    <row r="1046" spans="1:5" x14ac:dyDescent="0.25">
      <c r="A1046" s="64">
        <v>37129</v>
      </c>
      <c r="B1046" s="65" t="s">
        <v>19451</v>
      </c>
      <c r="C1046" s="65" t="s">
        <v>18966</v>
      </c>
      <c r="D1046" s="78">
        <v>42739.618733993055</v>
      </c>
      <c r="E1046" s="79"/>
    </row>
    <row r="1047" spans="1:5" x14ac:dyDescent="0.25">
      <c r="A1047" s="64">
        <v>37130</v>
      </c>
      <c r="B1047" s="65" t="s">
        <v>19451</v>
      </c>
      <c r="C1047" s="65" t="s">
        <v>2</v>
      </c>
      <c r="D1047" s="78">
        <v>42944.384290706017</v>
      </c>
      <c r="E1047" s="79">
        <v>42936</v>
      </c>
    </row>
    <row r="1048" spans="1:5" x14ac:dyDescent="0.25">
      <c r="A1048" s="64">
        <v>37131</v>
      </c>
      <c r="B1048" s="65" t="s">
        <v>19449</v>
      </c>
      <c r="C1048" s="65" t="s">
        <v>18966</v>
      </c>
      <c r="D1048" s="78">
        <v>42739.620477743054</v>
      </c>
      <c r="E1048" s="79"/>
    </row>
    <row r="1049" spans="1:5" x14ac:dyDescent="0.25">
      <c r="A1049" s="64">
        <v>37133</v>
      </c>
      <c r="B1049" s="65" t="s">
        <v>19450</v>
      </c>
      <c r="C1049" s="65" t="s">
        <v>18966</v>
      </c>
      <c r="D1049" s="78">
        <v>42739.624196215278</v>
      </c>
      <c r="E1049" s="79"/>
    </row>
    <row r="1050" spans="1:5" x14ac:dyDescent="0.25">
      <c r="A1050" s="64">
        <v>37134</v>
      </c>
      <c r="B1050" s="65" t="s">
        <v>19450</v>
      </c>
      <c r="C1050" s="65" t="s">
        <v>2</v>
      </c>
      <c r="D1050" s="78">
        <v>43018.586176817131</v>
      </c>
      <c r="E1050" s="79">
        <v>42929</v>
      </c>
    </row>
    <row r="1051" spans="1:5" x14ac:dyDescent="0.25">
      <c r="A1051" s="64">
        <v>37135</v>
      </c>
      <c r="B1051" s="65" t="s">
        <v>19456</v>
      </c>
      <c r="C1051" s="65" t="s">
        <v>18966</v>
      </c>
      <c r="D1051" s="78">
        <v>42739.617022141203</v>
      </c>
      <c r="E1051" s="79"/>
    </row>
    <row r="1052" spans="1:5" x14ac:dyDescent="0.25">
      <c r="A1052" s="64">
        <v>37137</v>
      </c>
      <c r="B1052" s="65" t="s">
        <v>18965</v>
      </c>
      <c r="C1052" s="65" t="s">
        <v>18966</v>
      </c>
      <c r="D1052" s="78">
        <v>42739.617878472221</v>
      </c>
      <c r="E1052" s="79"/>
    </row>
    <row r="1053" spans="1:5" x14ac:dyDescent="0.25">
      <c r="A1053" s="64">
        <v>37139</v>
      </c>
      <c r="B1053" s="65" t="s">
        <v>19452</v>
      </c>
      <c r="C1053" s="65" t="s">
        <v>18966</v>
      </c>
      <c r="D1053" s="78">
        <v>42739.622920601854</v>
      </c>
      <c r="E1053" s="79"/>
    </row>
    <row r="1054" spans="1:5" x14ac:dyDescent="0.25">
      <c r="A1054" s="64">
        <v>37140</v>
      </c>
      <c r="B1054" s="65" t="s">
        <v>19452</v>
      </c>
      <c r="C1054" s="65" t="s">
        <v>43</v>
      </c>
      <c r="D1054" s="78">
        <v>42926.303479317132</v>
      </c>
      <c r="E1054" s="79"/>
    </row>
    <row r="1055" spans="1:5" x14ac:dyDescent="0.25">
      <c r="A1055" s="64">
        <v>37141</v>
      </c>
      <c r="B1055" s="65" t="s">
        <v>19453</v>
      </c>
      <c r="C1055" s="65" t="s">
        <v>18966</v>
      </c>
      <c r="D1055" s="78">
        <v>42739.619570567127</v>
      </c>
      <c r="E1055" s="79"/>
    </row>
    <row r="1056" spans="1:5" x14ac:dyDescent="0.25">
      <c r="A1056" s="64">
        <v>37142</v>
      </c>
      <c r="B1056" s="65" t="s">
        <v>19453</v>
      </c>
      <c r="C1056" s="65" t="s">
        <v>2</v>
      </c>
      <c r="D1056" s="78">
        <v>43091.335214699073</v>
      </c>
      <c r="E1056" s="79">
        <v>43101</v>
      </c>
    </row>
    <row r="1057" spans="1:5" x14ac:dyDescent="0.25">
      <c r="A1057" s="64">
        <v>37143</v>
      </c>
      <c r="B1057" s="65" t="s">
        <v>19280</v>
      </c>
      <c r="C1057" s="65" t="s">
        <v>18966</v>
      </c>
      <c r="D1057" s="78">
        <v>42740.417313275466</v>
      </c>
      <c r="E1057" s="79"/>
    </row>
    <row r="1058" spans="1:5" x14ac:dyDescent="0.25">
      <c r="A1058" s="64">
        <v>37157</v>
      </c>
      <c r="B1058" s="65" t="s">
        <v>19295</v>
      </c>
      <c r="C1058" s="65" t="s">
        <v>18966</v>
      </c>
      <c r="D1058" s="78">
        <v>42747.63845810185</v>
      </c>
      <c r="E1058" s="79"/>
    </row>
    <row r="1059" spans="1:5" x14ac:dyDescent="0.25">
      <c r="A1059" s="64">
        <v>37158</v>
      </c>
      <c r="B1059" s="65" t="s">
        <v>19308</v>
      </c>
      <c r="C1059" s="65" t="s">
        <v>18966</v>
      </c>
      <c r="D1059" s="78">
        <v>42747.689475694446</v>
      </c>
      <c r="E1059" s="79"/>
    </row>
    <row r="1060" spans="1:5" x14ac:dyDescent="0.25">
      <c r="A1060" s="64">
        <v>37159</v>
      </c>
      <c r="B1060" s="65" t="s">
        <v>18960</v>
      </c>
      <c r="C1060" s="65" t="s">
        <v>18966</v>
      </c>
      <c r="D1060" s="78">
        <v>42748.456018321762</v>
      </c>
      <c r="E1060" s="79"/>
    </row>
    <row r="1061" spans="1:5" x14ac:dyDescent="0.25">
      <c r="A1061" s="64">
        <v>37162</v>
      </c>
      <c r="B1061" s="65" t="s">
        <v>19255</v>
      </c>
      <c r="C1061" s="65" t="s">
        <v>18966</v>
      </c>
      <c r="D1061" s="78">
        <v>42747.637022337964</v>
      </c>
      <c r="E1061" s="79"/>
    </row>
    <row r="1062" spans="1:5" x14ac:dyDescent="0.25">
      <c r="A1062" s="64">
        <v>37165</v>
      </c>
      <c r="B1062" s="65" t="s">
        <v>19255</v>
      </c>
      <c r="C1062" s="65" t="s">
        <v>18966</v>
      </c>
      <c r="D1062" s="78">
        <v>42747.56368741898</v>
      </c>
      <c r="E1062" s="79"/>
    </row>
    <row r="1063" spans="1:5" x14ac:dyDescent="0.25">
      <c r="A1063" s="64">
        <v>37166</v>
      </c>
      <c r="B1063" s="65" t="s">
        <v>19255</v>
      </c>
      <c r="C1063" s="65" t="s">
        <v>2</v>
      </c>
      <c r="D1063" s="78">
        <v>43078.94423857639</v>
      </c>
      <c r="E1063" s="79">
        <v>43076</v>
      </c>
    </row>
    <row r="1064" spans="1:5" x14ac:dyDescent="0.25">
      <c r="A1064" s="64">
        <v>37169</v>
      </c>
      <c r="B1064" s="65" t="s">
        <v>19079</v>
      </c>
      <c r="C1064" s="65" t="s">
        <v>18966</v>
      </c>
      <c r="D1064" s="78">
        <v>42747.536462962962</v>
      </c>
      <c r="E1064" s="79"/>
    </row>
    <row r="1065" spans="1:5" x14ac:dyDescent="0.25">
      <c r="A1065" s="64">
        <v>37176</v>
      </c>
      <c r="B1065" s="65" t="s">
        <v>19457</v>
      </c>
      <c r="C1065" s="65" t="s">
        <v>2</v>
      </c>
      <c r="D1065" s="78">
        <v>43224.465171331016</v>
      </c>
      <c r="E1065" s="79">
        <v>43191</v>
      </c>
    </row>
    <row r="1066" spans="1:5" x14ac:dyDescent="0.25">
      <c r="A1066" s="64">
        <v>37192</v>
      </c>
      <c r="B1066" s="65" t="s">
        <v>19458</v>
      </c>
      <c r="C1066" s="65" t="s">
        <v>18966</v>
      </c>
      <c r="D1066" s="78">
        <v>42814.596646678241</v>
      </c>
      <c r="E1066" s="79"/>
    </row>
    <row r="1067" spans="1:5" x14ac:dyDescent="0.25">
      <c r="A1067" s="64">
        <v>37193</v>
      </c>
      <c r="B1067" s="65" t="s">
        <v>19458</v>
      </c>
      <c r="C1067" s="65" t="s">
        <v>2</v>
      </c>
      <c r="D1067" s="78">
        <v>43207.584318946756</v>
      </c>
      <c r="E1067" s="79">
        <v>43221</v>
      </c>
    </row>
    <row r="1068" spans="1:5" x14ac:dyDescent="0.25">
      <c r="A1068" s="64">
        <v>37194</v>
      </c>
      <c r="B1068" s="65" t="s">
        <v>19459</v>
      </c>
      <c r="C1068" s="65" t="s">
        <v>18966</v>
      </c>
      <c r="D1068" s="78">
        <v>42814.619287581016</v>
      </c>
      <c r="E1068" s="79"/>
    </row>
    <row r="1069" spans="1:5" x14ac:dyDescent="0.25">
      <c r="A1069" s="64">
        <v>37195</v>
      </c>
      <c r="B1069" s="65" t="s">
        <v>19437</v>
      </c>
      <c r="C1069" s="65" t="s">
        <v>2</v>
      </c>
      <c r="D1069" s="78">
        <v>42944.338945682874</v>
      </c>
      <c r="E1069" s="79">
        <v>42994</v>
      </c>
    </row>
    <row r="1070" spans="1:5" x14ac:dyDescent="0.25">
      <c r="A1070" s="64">
        <v>37198</v>
      </c>
      <c r="B1070" s="65" t="s">
        <v>19440</v>
      </c>
      <c r="C1070" s="65" t="s">
        <v>18966</v>
      </c>
      <c r="D1070" s="78">
        <v>42814.642884756948</v>
      </c>
      <c r="E1070" s="79"/>
    </row>
    <row r="1071" spans="1:5" x14ac:dyDescent="0.25">
      <c r="A1071" s="64">
        <v>37199</v>
      </c>
      <c r="B1071" s="65" t="s">
        <v>19440</v>
      </c>
      <c r="C1071" s="65" t="s">
        <v>2</v>
      </c>
      <c r="D1071" s="78">
        <v>42937.47427496528</v>
      </c>
      <c r="E1071" s="79"/>
    </row>
    <row r="1072" spans="1:5" x14ac:dyDescent="0.25">
      <c r="A1072" s="64">
        <v>37200</v>
      </c>
      <c r="B1072" s="65" t="s">
        <v>19449</v>
      </c>
      <c r="C1072" s="65" t="s">
        <v>18966</v>
      </c>
      <c r="D1072" s="78">
        <v>42814.660776539349</v>
      </c>
      <c r="E1072" s="79"/>
    </row>
    <row r="1073" spans="1:5" x14ac:dyDescent="0.25">
      <c r="A1073" s="64">
        <v>37202</v>
      </c>
      <c r="B1073" s="65" t="s">
        <v>19455</v>
      </c>
      <c r="C1073" s="65" t="s">
        <v>18966</v>
      </c>
      <c r="D1073" s="78">
        <v>42814.678988043983</v>
      </c>
      <c r="E1073" s="79"/>
    </row>
    <row r="1074" spans="1:5" x14ac:dyDescent="0.25">
      <c r="A1074" s="64">
        <v>37204</v>
      </c>
      <c r="B1074" s="65" t="s">
        <v>19312</v>
      </c>
      <c r="C1074" s="65" t="s">
        <v>18966</v>
      </c>
      <c r="D1074" s="78">
        <v>42817.686683680557</v>
      </c>
      <c r="E1074" s="79"/>
    </row>
    <row r="1075" spans="1:5" x14ac:dyDescent="0.25">
      <c r="A1075" s="64">
        <v>37205</v>
      </c>
      <c r="B1075" s="65" t="s">
        <v>19312</v>
      </c>
      <c r="C1075" s="65" t="s">
        <v>2</v>
      </c>
      <c r="D1075" s="78">
        <v>42934.506912500001</v>
      </c>
      <c r="E1075" s="79"/>
    </row>
    <row r="1076" spans="1:5" x14ac:dyDescent="0.25">
      <c r="A1076" s="64">
        <v>37209</v>
      </c>
      <c r="B1076" s="65" t="s">
        <v>19460</v>
      </c>
      <c r="C1076" s="65" t="s">
        <v>18966</v>
      </c>
      <c r="D1076" s="78">
        <v>42814.702205671296</v>
      </c>
      <c r="E1076" s="79"/>
    </row>
    <row r="1077" spans="1:5" x14ac:dyDescent="0.25">
      <c r="A1077" s="64">
        <v>37210</v>
      </c>
      <c r="B1077" s="65" t="s">
        <v>19460</v>
      </c>
      <c r="C1077" s="65" t="s">
        <v>2</v>
      </c>
      <c r="D1077" s="78">
        <v>42935.616203854166</v>
      </c>
      <c r="E1077" s="79"/>
    </row>
    <row r="1078" spans="1:5" x14ac:dyDescent="0.25">
      <c r="A1078" s="64">
        <v>37215</v>
      </c>
      <c r="B1078" s="65" t="s">
        <v>19461</v>
      </c>
      <c r="C1078" s="65" t="s">
        <v>18966</v>
      </c>
      <c r="D1078" s="78">
        <v>42815.618661342596</v>
      </c>
      <c r="E1078" s="79"/>
    </row>
    <row r="1079" spans="1:5" x14ac:dyDescent="0.25">
      <c r="A1079" s="64">
        <v>37216</v>
      </c>
      <c r="B1079" s="65" t="s">
        <v>19461</v>
      </c>
      <c r="C1079" s="65" t="s">
        <v>2</v>
      </c>
      <c r="D1079" s="78">
        <v>42944.326612268516</v>
      </c>
      <c r="E1079" s="78">
        <v>42994</v>
      </c>
    </row>
    <row r="1080" spans="1:5" x14ac:dyDescent="0.25">
      <c r="A1080" s="64">
        <v>37217</v>
      </c>
      <c r="B1080" s="65" t="s">
        <v>19462</v>
      </c>
      <c r="C1080" s="65" t="s">
        <v>18966</v>
      </c>
      <c r="D1080" s="78">
        <v>42815.645487812501</v>
      </c>
      <c r="E1080" s="79"/>
    </row>
    <row r="1081" spans="1:5" x14ac:dyDescent="0.25">
      <c r="A1081" s="64">
        <v>37219</v>
      </c>
      <c r="B1081" s="65" t="s">
        <v>18965</v>
      </c>
      <c r="C1081" s="65" t="s">
        <v>18966</v>
      </c>
      <c r="D1081" s="78">
        <v>42815.683187233793</v>
      </c>
      <c r="E1081" s="79"/>
    </row>
    <row r="1082" spans="1:5" x14ac:dyDescent="0.25">
      <c r="A1082" s="64">
        <v>37221</v>
      </c>
      <c r="B1082" s="65" t="s">
        <v>19456</v>
      </c>
      <c r="C1082" s="65" t="s">
        <v>18966</v>
      </c>
      <c r="D1082" s="78">
        <v>42815.706532141201</v>
      </c>
      <c r="E1082" s="78"/>
    </row>
    <row r="1083" spans="1:5" x14ac:dyDescent="0.25">
      <c r="A1083" s="64">
        <v>37223</v>
      </c>
      <c r="B1083" s="65" t="s">
        <v>19463</v>
      </c>
      <c r="C1083" s="65" t="s">
        <v>18966</v>
      </c>
      <c r="D1083" s="78">
        <v>42817.595418287034</v>
      </c>
      <c r="E1083" s="79"/>
    </row>
    <row r="1084" spans="1:5" x14ac:dyDescent="0.25">
      <c r="A1084" s="64">
        <v>37224</v>
      </c>
      <c r="B1084" s="65" t="s">
        <v>19463</v>
      </c>
      <c r="C1084" s="65" t="s">
        <v>2</v>
      </c>
      <c r="D1084" s="78">
        <v>43207.51151045139</v>
      </c>
      <c r="E1084" s="79">
        <v>43221</v>
      </c>
    </row>
    <row r="1085" spans="1:5" x14ac:dyDescent="0.25">
      <c r="A1085" s="64">
        <v>37225</v>
      </c>
      <c r="B1085" s="65" t="s">
        <v>19453</v>
      </c>
      <c r="C1085" s="65" t="s">
        <v>18966</v>
      </c>
      <c r="D1085" s="78">
        <v>42817.610448692132</v>
      </c>
      <c r="E1085" s="78"/>
    </row>
    <row r="1086" spans="1:5" x14ac:dyDescent="0.25">
      <c r="A1086" s="64">
        <v>37226</v>
      </c>
      <c r="B1086" s="65" t="s">
        <v>19453</v>
      </c>
      <c r="C1086" s="65" t="s">
        <v>2</v>
      </c>
      <c r="D1086" s="78">
        <v>43123.351160613427</v>
      </c>
      <c r="E1086" s="79">
        <v>43101</v>
      </c>
    </row>
    <row r="1087" spans="1:5" x14ac:dyDescent="0.25">
      <c r="A1087" s="64">
        <v>37227</v>
      </c>
      <c r="B1087" s="65" t="s">
        <v>19255</v>
      </c>
      <c r="C1087" s="65" t="s">
        <v>18966</v>
      </c>
      <c r="D1087" s="78">
        <v>42817.651192210651</v>
      </c>
      <c r="E1087" s="79"/>
    </row>
    <row r="1088" spans="1:5" x14ac:dyDescent="0.25">
      <c r="A1088" s="64">
        <v>37228</v>
      </c>
      <c r="B1088" s="65" t="s">
        <v>19255</v>
      </c>
      <c r="C1088" s="65" t="s">
        <v>2</v>
      </c>
      <c r="D1088" s="78">
        <v>43152.689696643516</v>
      </c>
      <c r="E1088" s="79">
        <v>43206</v>
      </c>
    </row>
    <row r="1089" spans="1:5" x14ac:dyDescent="0.25">
      <c r="A1089" s="64">
        <v>37240</v>
      </c>
      <c r="B1089" s="65" t="s">
        <v>18924</v>
      </c>
      <c r="C1089" s="65" t="s">
        <v>18966</v>
      </c>
      <c r="D1089" s="78">
        <v>42853.544592280094</v>
      </c>
      <c r="E1089" s="79"/>
    </row>
    <row r="1090" spans="1:5" x14ac:dyDescent="0.25">
      <c r="A1090" s="64">
        <v>37243</v>
      </c>
      <c r="B1090" s="65" t="s">
        <v>19464</v>
      </c>
      <c r="C1090" s="65" t="s">
        <v>18966</v>
      </c>
      <c r="D1090" s="78">
        <v>42873.532035729164</v>
      </c>
      <c r="E1090" s="79"/>
    </row>
    <row r="1091" spans="1:5" x14ac:dyDescent="0.25">
      <c r="A1091" s="64">
        <v>37244</v>
      </c>
      <c r="B1091" s="65" t="s">
        <v>19464</v>
      </c>
      <c r="C1091" s="65" t="s">
        <v>2</v>
      </c>
      <c r="D1091" s="78">
        <v>43188.285148182869</v>
      </c>
      <c r="E1091" s="78">
        <v>43160</v>
      </c>
    </row>
    <row r="1092" spans="1:5" x14ac:dyDescent="0.25">
      <c r="A1092" s="64">
        <v>37245</v>
      </c>
      <c r="B1092" s="65" t="s">
        <v>18908</v>
      </c>
      <c r="C1092" s="65" t="s">
        <v>18966</v>
      </c>
      <c r="D1092" s="78">
        <v>42873.578583946757</v>
      </c>
      <c r="E1092" s="79"/>
    </row>
    <row r="1093" spans="1:5" x14ac:dyDescent="0.25">
      <c r="A1093" s="64">
        <v>37246</v>
      </c>
      <c r="B1093" s="65" t="s">
        <v>19135</v>
      </c>
      <c r="C1093" s="65" t="s">
        <v>18966</v>
      </c>
      <c r="D1093" s="78">
        <v>42859.574423460646</v>
      </c>
      <c r="E1093" s="79"/>
    </row>
    <row r="1094" spans="1:5" x14ac:dyDescent="0.25">
      <c r="A1094" s="64">
        <v>37247</v>
      </c>
      <c r="B1094" s="65" t="s">
        <v>18924</v>
      </c>
      <c r="C1094" s="65" t="s">
        <v>18966</v>
      </c>
      <c r="D1094" s="78">
        <v>42853.547389155094</v>
      </c>
      <c r="E1094" s="79"/>
    </row>
    <row r="1095" spans="1:5" x14ac:dyDescent="0.25">
      <c r="A1095" s="64">
        <v>37249</v>
      </c>
      <c r="B1095" s="65" t="s">
        <v>19435</v>
      </c>
      <c r="C1095" s="65" t="s">
        <v>18966</v>
      </c>
      <c r="D1095" s="78">
        <v>42871.339459456016</v>
      </c>
      <c r="E1095" s="79"/>
    </row>
    <row r="1096" spans="1:5" x14ac:dyDescent="0.25">
      <c r="A1096" s="64">
        <v>37250</v>
      </c>
      <c r="B1096" s="65" t="s">
        <v>19459</v>
      </c>
      <c r="C1096" s="65" t="s">
        <v>18966</v>
      </c>
      <c r="D1096" s="78">
        <v>42871.335011539355</v>
      </c>
      <c r="E1096" s="79"/>
    </row>
    <row r="1097" spans="1:5" x14ac:dyDescent="0.25">
      <c r="A1097" s="64">
        <v>37253</v>
      </c>
      <c r="B1097" s="65" t="s">
        <v>18924</v>
      </c>
      <c r="C1097" s="65" t="s">
        <v>18966</v>
      </c>
      <c r="D1097" s="78">
        <v>42871.328168171298</v>
      </c>
      <c r="E1097" s="79"/>
    </row>
    <row r="1098" spans="1:5" x14ac:dyDescent="0.25">
      <c r="A1098" s="64">
        <v>37254</v>
      </c>
      <c r="B1098" s="65" t="s">
        <v>18924</v>
      </c>
      <c r="C1098" s="65" t="s">
        <v>2</v>
      </c>
      <c r="D1098" s="78">
        <v>43130.399802280095</v>
      </c>
      <c r="E1098" s="79">
        <v>43116</v>
      </c>
    </row>
    <row r="1099" spans="1:5" x14ac:dyDescent="0.25">
      <c r="A1099" s="64">
        <v>37259</v>
      </c>
      <c r="B1099" s="65" t="s">
        <v>19465</v>
      </c>
      <c r="C1099" s="65" t="s">
        <v>18966</v>
      </c>
      <c r="D1099" s="78">
        <v>42851.706823182867</v>
      </c>
      <c r="E1099" s="79"/>
    </row>
    <row r="1100" spans="1:5" x14ac:dyDescent="0.25">
      <c r="A1100" s="64">
        <v>37260</v>
      </c>
      <c r="B1100" s="65" t="s">
        <v>19465</v>
      </c>
      <c r="C1100" s="65" t="s">
        <v>2</v>
      </c>
      <c r="D1100" s="78">
        <v>43161.443273611112</v>
      </c>
      <c r="E1100" s="79">
        <v>43167</v>
      </c>
    </row>
    <row r="1101" spans="1:5" x14ac:dyDescent="0.25">
      <c r="A1101" s="64">
        <v>37261</v>
      </c>
      <c r="B1101" s="65" t="s">
        <v>19466</v>
      </c>
      <c r="C1101" s="65" t="s">
        <v>18966</v>
      </c>
      <c r="D1101" s="78">
        <v>42851.708748495374</v>
      </c>
      <c r="E1101" s="79"/>
    </row>
    <row r="1102" spans="1:5" x14ac:dyDescent="0.25">
      <c r="A1102" s="64">
        <v>37262</v>
      </c>
      <c r="B1102" s="65" t="s">
        <v>19466</v>
      </c>
      <c r="C1102" s="65" t="s">
        <v>2</v>
      </c>
      <c r="D1102" s="78">
        <v>43194.622948958335</v>
      </c>
      <c r="E1102" s="79">
        <v>43202</v>
      </c>
    </row>
    <row r="1103" spans="1:5" x14ac:dyDescent="0.25">
      <c r="A1103" s="64">
        <v>37263</v>
      </c>
      <c r="B1103" s="65" t="s">
        <v>19467</v>
      </c>
      <c r="C1103" s="65" t="s">
        <v>18966</v>
      </c>
      <c r="D1103" s="78">
        <v>42851.693752777777</v>
      </c>
      <c r="E1103" s="79"/>
    </row>
    <row r="1104" spans="1:5" x14ac:dyDescent="0.25">
      <c r="A1104" s="64">
        <v>37264</v>
      </c>
      <c r="B1104" s="65" t="s">
        <v>19467</v>
      </c>
      <c r="C1104" s="65" t="s">
        <v>2</v>
      </c>
      <c r="D1104" s="78">
        <v>43076.474341747686</v>
      </c>
      <c r="E1104" s="78">
        <v>43157</v>
      </c>
    </row>
    <row r="1105" spans="1:5" x14ac:dyDescent="0.25">
      <c r="A1105" s="64">
        <v>37265</v>
      </c>
      <c r="B1105" s="65" t="s">
        <v>19468</v>
      </c>
      <c r="C1105" s="65" t="s">
        <v>18966</v>
      </c>
      <c r="D1105" s="78">
        <v>42851.701365937501</v>
      </c>
      <c r="E1105" s="79"/>
    </row>
    <row r="1106" spans="1:5" x14ac:dyDescent="0.25">
      <c r="A1106" s="64">
        <v>37266</v>
      </c>
      <c r="B1106" s="65" t="s">
        <v>19469</v>
      </c>
      <c r="C1106" s="65" t="s">
        <v>2</v>
      </c>
      <c r="D1106" s="78">
        <v>43076.474333564816</v>
      </c>
      <c r="E1106" s="79">
        <v>43157</v>
      </c>
    </row>
    <row r="1107" spans="1:5" x14ac:dyDescent="0.25">
      <c r="A1107" s="64">
        <v>37268</v>
      </c>
      <c r="B1107" s="65" t="s">
        <v>19194</v>
      </c>
      <c r="C1107" s="65" t="s">
        <v>18966</v>
      </c>
      <c r="D1107" s="78">
        <v>42856.842033912035</v>
      </c>
      <c r="E1107" s="78"/>
    </row>
    <row r="1108" spans="1:5" x14ac:dyDescent="0.25">
      <c r="A1108" s="64">
        <v>37279</v>
      </c>
      <c r="B1108" s="65" t="s">
        <v>19132</v>
      </c>
      <c r="C1108" s="65" t="s">
        <v>18966</v>
      </c>
      <c r="D1108" s="78">
        <v>42859.771409490742</v>
      </c>
      <c r="E1108" s="79"/>
    </row>
    <row r="1109" spans="1:5" x14ac:dyDescent="0.25">
      <c r="A1109" s="64">
        <v>37280</v>
      </c>
      <c r="B1109" s="65" t="s">
        <v>19132</v>
      </c>
      <c r="C1109" s="65" t="s">
        <v>18966</v>
      </c>
      <c r="D1109" s="78">
        <v>42859.782224918985</v>
      </c>
      <c r="E1109" s="79"/>
    </row>
    <row r="1110" spans="1:5" x14ac:dyDescent="0.25">
      <c r="A1110" s="64">
        <v>37282</v>
      </c>
      <c r="B1110" s="65" t="s">
        <v>19194</v>
      </c>
      <c r="C1110" s="65" t="s">
        <v>18966</v>
      </c>
      <c r="D1110" s="78">
        <v>42856.910657719905</v>
      </c>
      <c r="E1110" s="79"/>
    </row>
    <row r="1111" spans="1:5" x14ac:dyDescent="0.25">
      <c r="A1111" s="64">
        <v>37283</v>
      </c>
      <c r="B1111" s="65" t="s">
        <v>19194</v>
      </c>
      <c r="C1111" s="65" t="s">
        <v>2</v>
      </c>
      <c r="D1111" s="78">
        <v>43122.719473958336</v>
      </c>
      <c r="E1111" s="78"/>
    </row>
    <row r="1112" spans="1:5" x14ac:dyDescent="0.25">
      <c r="A1112" s="64">
        <v>37284</v>
      </c>
      <c r="B1112" s="65" t="s">
        <v>19470</v>
      </c>
      <c r="C1112" s="65" t="s">
        <v>18966</v>
      </c>
      <c r="D1112" s="78">
        <v>42859.58755841435</v>
      </c>
      <c r="E1112" s="79"/>
    </row>
    <row r="1113" spans="1:5" x14ac:dyDescent="0.25">
      <c r="A1113" s="64">
        <v>37285</v>
      </c>
      <c r="B1113" s="65" t="s">
        <v>19136</v>
      </c>
      <c r="C1113" s="65" t="s">
        <v>18966</v>
      </c>
      <c r="D1113" s="78">
        <v>42857.365782604167</v>
      </c>
      <c r="E1113" s="79"/>
    </row>
    <row r="1114" spans="1:5" x14ac:dyDescent="0.25">
      <c r="A1114" s="64">
        <v>37286</v>
      </c>
      <c r="B1114" s="65" t="s">
        <v>19471</v>
      </c>
      <c r="C1114" s="65" t="s">
        <v>18966</v>
      </c>
      <c r="D1114" s="78">
        <v>42858.765280902779</v>
      </c>
      <c r="E1114" s="79"/>
    </row>
    <row r="1115" spans="1:5" x14ac:dyDescent="0.25">
      <c r="A1115" s="64">
        <v>37287</v>
      </c>
      <c r="B1115" s="65" t="s">
        <v>19117</v>
      </c>
      <c r="C1115" s="65" t="s">
        <v>18966</v>
      </c>
      <c r="D1115" s="78">
        <v>42856.753104861113</v>
      </c>
      <c r="E1115" s="79"/>
    </row>
    <row r="1116" spans="1:5" x14ac:dyDescent="0.25">
      <c r="A1116" s="64">
        <v>37288</v>
      </c>
      <c r="B1116" s="65" t="s">
        <v>19136</v>
      </c>
      <c r="C1116" s="65" t="s">
        <v>18966</v>
      </c>
      <c r="D1116" s="78">
        <v>42857.372194525466</v>
      </c>
      <c r="E1116" s="79"/>
    </row>
    <row r="1117" spans="1:5" x14ac:dyDescent="0.25">
      <c r="A1117" s="64">
        <v>37290</v>
      </c>
      <c r="B1117" s="65" t="s">
        <v>19135</v>
      </c>
      <c r="C1117" s="65" t="s">
        <v>18966</v>
      </c>
      <c r="D1117" s="78">
        <v>42859.628591516201</v>
      </c>
      <c r="E1117" s="79"/>
    </row>
    <row r="1118" spans="1:5" x14ac:dyDescent="0.25">
      <c r="A1118" s="64">
        <v>37292</v>
      </c>
      <c r="B1118" s="65" t="s">
        <v>19117</v>
      </c>
      <c r="C1118" s="65" t="s">
        <v>18966</v>
      </c>
      <c r="D1118" s="78">
        <v>42856.780630358793</v>
      </c>
      <c r="E1118" s="79"/>
    </row>
    <row r="1119" spans="1:5" x14ac:dyDescent="0.25">
      <c r="A1119" s="64">
        <v>37294</v>
      </c>
      <c r="B1119" s="65" t="s">
        <v>19472</v>
      </c>
      <c r="C1119" s="65" t="s">
        <v>18966</v>
      </c>
      <c r="D1119" s="78">
        <v>42866.731015543985</v>
      </c>
      <c r="E1119" s="79"/>
    </row>
    <row r="1120" spans="1:5" x14ac:dyDescent="0.25">
      <c r="A1120" s="64">
        <v>37295</v>
      </c>
      <c r="B1120" s="65" t="s">
        <v>19472</v>
      </c>
      <c r="C1120" s="65" t="s">
        <v>2</v>
      </c>
      <c r="D1120" s="78">
        <v>43069.657353009257</v>
      </c>
      <c r="E1120" s="79"/>
    </row>
    <row r="1121" spans="1:5" x14ac:dyDescent="0.25">
      <c r="A1121" s="64">
        <v>37298</v>
      </c>
      <c r="B1121" s="65" t="s">
        <v>19465</v>
      </c>
      <c r="C1121" s="65" t="s">
        <v>18966</v>
      </c>
      <c r="D1121" s="78">
        <v>42866.837923877312</v>
      </c>
      <c r="E1121" s="78"/>
    </row>
    <row r="1122" spans="1:5" x14ac:dyDescent="0.25">
      <c r="A1122" s="64">
        <v>37299</v>
      </c>
      <c r="B1122" s="65" t="s">
        <v>19465</v>
      </c>
      <c r="C1122" s="65" t="s">
        <v>2</v>
      </c>
      <c r="D1122" s="78">
        <v>43193.36926767361</v>
      </c>
      <c r="E1122" s="79">
        <v>43130</v>
      </c>
    </row>
    <row r="1123" spans="1:5" x14ac:dyDescent="0.25">
      <c r="A1123" s="64">
        <v>37300</v>
      </c>
      <c r="B1123" s="65" t="s">
        <v>19473</v>
      </c>
      <c r="C1123" s="65" t="s">
        <v>18966</v>
      </c>
      <c r="D1123" s="78">
        <v>42868.701293402781</v>
      </c>
      <c r="E1123" s="79"/>
    </row>
    <row r="1124" spans="1:5" x14ac:dyDescent="0.25">
      <c r="A1124" s="64">
        <v>37302</v>
      </c>
      <c r="B1124" s="65" t="s">
        <v>19474</v>
      </c>
      <c r="C1124" s="65" t="s">
        <v>18966</v>
      </c>
      <c r="D1124" s="78">
        <v>42866.639307175923</v>
      </c>
      <c r="E1124" s="79"/>
    </row>
    <row r="1125" spans="1:5" x14ac:dyDescent="0.25">
      <c r="A1125" s="64">
        <v>37303</v>
      </c>
      <c r="B1125" s="65" t="s">
        <v>19474</v>
      </c>
      <c r="C1125" s="65" t="s">
        <v>2</v>
      </c>
      <c r="D1125" s="78">
        <v>43019.402415659722</v>
      </c>
      <c r="E1125" s="79"/>
    </row>
    <row r="1126" spans="1:5" x14ac:dyDescent="0.25">
      <c r="A1126" s="64">
        <v>37304</v>
      </c>
      <c r="B1126" s="65" t="s">
        <v>19466</v>
      </c>
      <c r="C1126" s="65" t="s">
        <v>18966</v>
      </c>
      <c r="D1126" s="78">
        <v>42868.751243668979</v>
      </c>
      <c r="E1126" s="78"/>
    </row>
    <row r="1127" spans="1:5" x14ac:dyDescent="0.25">
      <c r="A1127" s="64">
        <v>37305</v>
      </c>
      <c r="B1127" s="65" t="s">
        <v>19466</v>
      </c>
      <c r="C1127" s="65" t="s">
        <v>2</v>
      </c>
      <c r="D1127" s="78">
        <v>43215.437237962964</v>
      </c>
      <c r="E1127" s="79">
        <v>43177</v>
      </c>
    </row>
    <row r="1128" spans="1:5" x14ac:dyDescent="0.25">
      <c r="A1128" s="64">
        <v>37306</v>
      </c>
      <c r="B1128" s="65" t="s">
        <v>18954</v>
      </c>
      <c r="C1128" s="65" t="s">
        <v>18966</v>
      </c>
      <c r="D1128" s="78">
        <v>42858.642391516201</v>
      </c>
      <c r="E1128" s="78"/>
    </row>
    <row r="1129" spans="1:5" x14ac:dyDescent="0.25">
      <c r="A1129" s="64">
        <v>37310</v>
      </c>
      <c r="B1129" s="65" t="s">
        <v>19472</v>
      </c>
      <c r="C1129" s="65" t="s">
        <v>18966</v>
      </c>
      <c r="D1129" s="78">
        <v>42866.727020833336</v>
      </c>
      <c r="E1129" s="79"/>
    </row>
    <row r="1130" spans="1:5" x14ac:dyDescent="0.25">
      <c r="A1130" s="64">
        <v>37311</v>
      </c>
      <c r="B1130" s="65" t="s">
        <v>19472</v>
      </c>
      <c r="C1130" s="65" t="s">
        <v>2</v>
      </c>
      <c r="D1130" s="78">
        <v>43069.663764351855</v>
      </c>
      <c r="E1130" s="78"/>
    </row>
    <row r="1131" spans="1:5" x14ac:dyDescent="0.25">
      <c r="A1131" s="64">
        <v>37312</v>
      </c>
      <c r="B1131" s="65" t="s">
        <v>19465</v>
      </c>
      <c r="C1131" s="65" t="s">
        <v>18966</v>
      </c>
      <c r="D1131" s="78">
        <v>42866.849893900464</v>
      </c>
      <c r="E1131" s="79"/>
    </row>
    <row r="1132" spans="1:5" x14ac:dyDescent="0.25">
      <c r="A1132" s="64">
        <v>37313</v>
      </c>
      <c r="B1132" s="65" t="s">
        <v>19465</v>
      </c>
      <c r="C1132" s="65" t="s">
        <v>2</v>
      </c>
      <c r="D1132" s="78">
        <v>43193.360989432869</v>
      </c>
      <c r="E1132" s="79">
        <v>43130</v>
      </c>
    </row>
    <row r="1133" spans="1:5" x14ac:dyDescent="0.25">
      <c r="A1133" s="64">
        <v>37314</v>
      </c>
      <c r="B1133" s="65" t="s">
        <v>19473</v>
      </c>
      <c r="C1133" s="65" t="s">
        <v>18966</v>
      </c>
      <c r="D1133" s="78">
        <v>42868.722295254629</v>
      </c>
      <c r="E1133" s="78"/>
    </row>
    <row r="1134" spans="1:5" x14ac:dyDescent="0.25">
      <c r="A1134" s="64">
        <v>37316</v>
      </c>
      <c r="B1134" s="65" t="s">
        <v>19475</v>
      </c>
      <c r="C1134" s="65" t="s">
        <v>18966</v>
      </c>
      <c r="D1134" s="78">
        <v>42859.83340142361</v>
      </c>
      <c r="E1134" s="79"/>
    </row>
    <row r="1135" spans="1:5" x14ac:dyDescent="0.25">
      <c r="A1135" s="64">
        <v>37320</v>
      </c>
      <c r="B1135" s="65" t="s">
        <v>19466</v>
      </c>
      <c r="C1135" s="65" t="s">
        <v>18966</v>
      </c>
      <c r="D1135" s="78">
        <v>42868.766829976848</v>
      </c>
      <c r="E1135" s="79"/>
    </row>
    <row r="1136" spans="1:5" x14ac:dyDescent="0.25">
      <c r="A1136" s="64">
        <v>37321</v>
      </c>
      <c r="B1136" s="65" t="s">
        <v>19466</v>
      </c>
      <c r="C1136" s="65" t="s">
        <v>2</v>
      </c>
      <c r="D1136" s="78">
        <v>43215.444404363428</v>
      </c>
      <c r="E1136" s="79">
        <v>43177</v>
      </c>
    </row>
    <row r="1137" spans="1:5" x14ac:dyDescent="0.25">
      <c r="A1137" s="64">
        <v>37335</v>
      </c>
      <c r="B1137" s="65" t="s">
        <v>18954</v>
      </c>
      <c r="C1137" s="65" t="s">
        <v>18966</v>
      </c>
      <c r="D1137" s="78">
        <v>42858.723126041667</v>
      </c>
      <c r="E1137" s="79"/>
    </row>
    <row r="1138" spans="1:5" x14ac:dyDescent="0.25">
      <c r="A1138" s="64">
        <v>37343</v>
      </c>
      <c r="B1138" s="65" t="s">
        <v>19475</v>
      </c>
      <c r="C1138" s="65" t="s">
        <v>18966</v>
      </c>
      <c r="D1138" s="78">
        <v>42859.845500115742</v>
      </c>
      <c r="E1138" s="79"/>
    </row>
    <row r="1139" spans="1:5" x14ac:dyDescent="0.25">
      <c r="A1139" s="64">
        <v>37347</v>
      </c>
      <c r="B1139" s="65" t="s">
        <v>19473</v>
      </c>
      <c r="C1139" s="65" t="s">
        <v>18966</v>
      </c>
      <c r="D1139" s="78">
        <v>42853.642709837965</v>
      </c>
      <c r="E1139" s="79"/>
    </row>
    <row r="1140" spans="1:5" x14ac:dyDescent="0.25">
      <c r="A1140" s="64">
        <v>37349</v>
      </c>
      <c r="B1140" s="65" t="s">
        <v>19476</v>
      </c>
      <c r="C1140" s="65" t="s">
        <v>18966</v>
      </c>
      <c r="D1140" s="78">
        <v>42868.80289702546</v>
      </c>
      <c r="E1140" s="78"/>
    </row>
    <row r="1141" spans="1:5" x14ac:dyDescent="0.25">
      <c r="A1141" s="64">
        <v>37351</v>
      </c>
      <c r="B1141" s="65" t="s">
        <v>19465</v>
      </c>
      <c r="C1141" s="65" t="s">
        <v>18966</v>
      </c>
      <c r="D1141" s="78">
        <v>42853.643652893516</v>
      </c>
      <c r="E1141" s="79"/>
    </row>
    <row r="1142" spans="1:5" x14ac:dyDescent="0.25">
      <c r="A1142" s="64">
        <v>37352</v>
      </c>
      <c r="B1142" s="65" t="s">
        <v>19465</v>
      </c>
      <c r="C1142" s="65" t="s">
        <v>2</v>
      </c>
      <c r="D1142" s="78">
        <v>43194.441752928244</v>
      </c>
      <c r="E1142" s="78">
        <v>43167</v>
      </c>
    </row>
    <row r="1143" spans="1:5" x14ac:dyDescent="0.25">
      <c r="A1143" s="64">
        <v>37353</v>
      </c>
      <c r="B1143" s="65" t="s">
        <v>19466</v>
      </c>
      <c r="C1143" s="65" t="s">
        <v>18966</v>
      </c>
      <c r="D1143" s="78">
        <v>42853.643210185182</v>
      </c>
      <c r="E1143" s="79"/>
    </row>
    <row r="1144" spans="1:5" x14ac:dyDescent="0.25">
      <c r="A1144" s="64">
        <v>37354</v>
      </c>
      <c r="B1144" s="65" t="s">
        <v>19466</v>
      </c>
      <c r="C1144" s="65" t="s">
        <v>2</v>
      </c>
      <c r="D1144" s="78">
        <v>43112.644694131945</v>
      </c>
      <c r="E1144" s="78"/>
    </row>
    <row r="1145" spans="1:5" x14ac:dyDescent="0.25">
      <c r="A1145" s="64">
        <v>37355</v>
      </c>
      <c r="B1145" s="65" t="s">
        <v>19467</v>
      </c>
      <c r="C1145" s="65" t="s">
        <v>18966</v>
      </c>
      <c r="D1145" s="78">
        <v>42853.641254548609</v>
      </c>
      <c r="E1145" s="79"/>
    </row>
    <row r="1146" spans="1:5" x14ac:dyDescent="0.25">
      <c r="A1146" s="64">
        <v>37356</v>
      </c>
      <c r="B1146" s="65" t="s">
        <v>19467</v>
      </c>
      <c r="C1146" s="65" t="s">
        <v>2</v>
      </c>
      <c r="D1146" s="78">
        <v>43112.626455636571</v>
      </c>
      <c r="E1146" s="78"/>
    </row>
    <row r="1147" spans="1:5" x14ac:dyDescent="0.25">
      <c r="A1147" s="64">
        <v>37357</v>
      </c>
      <c r="B1147" s="65" t="s">
        <v>19474</v>
      </c>
      <c r="C1147" s="65" t="s">
        <v>18966</v>
      </c>
      <c r="D1147" s="78">
        <v>42866.753504548615</v>
      </c>
      <c r="E1147" s="79"/>
    </row>
    <row r="1148" spans="1:5" x14ac:dyDescent="0.25">
      <c r="A1148" s="64">
        <v>37358</v>
      </c>
      <c r="B1148" s="65" t="s">
        <v>19474</v>
      </c>
      <c r="C1148" s="65" t="s">
        <v>2</v>
      </c>
      <c r="D1148" s="78">
        <v>43019.423421956017</v>
      </c>
      <c r="E1148" s="78"/>
    </row>
    <row r="1149" spans="1:5" x14ac:dyDescent="0.25">
      <c r="A1149" s="64">
        <v>37359</v>
      </c>
      <c r="B1149" s="65" t="s">
        <v>19471</v>
      </c>
      <c r="C1149" s="65" t="s">
        <v>18966</v>
      </c>
      <c r="D1149" s="78">
        <v>42858.77306230324</v>
      </c>
      <c r="E1149" s="79"/>
    </row>
    <row r="1150" spans="1:5" x14ac:dyDescent="0.25">
      <c r="A1150" s="64">
        <v>37361</v>
      </c>
      <c r="B1150" s="65" t="s">
        <v>19468</v>
      </c>
      <c r="C1150" s="65" t="s">
        <v>18966</v>
      </c>
      <c r="D1150" s="78">
        <v>42853.64071443287</v>
      </c>
      <c r="E1150" s="79"/>
    </row>
    <row r="1151" spans="1:5" x14ac:dyDescent="0.25">
      <c r="A1151" s="64">
        <v>37362</v>
      </c>
      <c r="B1151" s="65" t="s">
        <v>19469</v>
      </c>
      <c r="C1151" s="65" t="s">
        <v>2</v>
      </c>
      <c r="D1151" s="78">
        <v>43112.616516122682</v>
      </c>
      <c r="E1151" s="79"/>
    </row>
    <row r="1152" spans="1:5" x14ac:dyDescent="0.25">
      <c r="A1152" s="64">
        <v>37363</v>
      </c>
      <c r="B1152" s="65" t="s">
        <v>19476</v>
      </c>
      <c r="C1152" s="65" t="s">
        <v>18966</v>
      </c>
      <c r="D1152" s="78">
        <v>42853.641715543985</v>
      </c>
      <c r="E1152" s="79"/>
    </row>
    <row r="1153" spans="1:5" x14ac:dyDescent="0.25">
      <c r="A1153" s="64">
        <v>37365</v>
      </c>
      <c r="B1153" s="65" t="s">
        <v>19477</v>
      </c>
      <c r="C1153" s="65" t="s">
        <v>18966</v>
      </c>
      <c r="D1153" s="78">
        <v>42887.450401041664</v>
      </c>
      <c r="E1153" s="79"/>
    </row>
    <row r="1154" spans="1:5" x14ac:dyDescent="0.25">
      <c r="A1154" s="64">
        <v>37367</v>
      </c>
      <c r="B1154" s="65" t="s">
        <v>19476</v>
      </c>
      <c r="C1154" s="65" t="s">
        <v>18966</v>
      </c>
      <c r="D1154" s="78">
        <v>42868.817783252314</v>
      </c>
      <c r="E1154" s="79"/>
    </row>
    <row r="1155" spans="1:5" x14ac:dyDescent="0.25">
      <c r="A1155" s="64">
        <v>37369</v>
      </c>
      <c r="B1155" s="65" t="s">
        <v>19307</v>
      </c>
      <c r="C1155" s="65" t="s">
        <v>18966</v>
      </c>
      <c r="D1155" s="78">
        <v>42867.513149305552</v>
      </c>
      <c r="E1155" s="79"/>
    </row>
    <row r="1156" spans="1:5" x14ac:dyDescent="0.25">
      <c r="A1156" s="64">
        <v>37370</v>
      </c>
      <c r="B1156" s="65" t="s">
        <v>19478</v>
      </c>
      <c r="C1156" s="65" t="s">
        <v>18966</v>
      </c>
      <c r="D1156" s="78">
        <v>42867.533232835645</v>
      </c>
      <c r="E1156" s="79"/>
    </row>
    <row r="1157" spans="1:5" x14ac:dyDescent="0.25">
      <c r="A1157" s="64">
        <v>37371</v>
      </c>
      <c r="B1157" s="65" t="s">
        <v>19478</v>
      </c>
      <c r="C1157" s="65" t="s">
        <v>2</v>
      </c>
      <c r="D1157" s="78">
        <v>43224.461067048614</v>
      </c>
      <c r="E1157" s="79">
        <v>43230</v>
      </c>
    </row>
    <row r="1158" spans="1:5" x14ac:dyDescent="0.25">
      <c r="A1158" s="64">
        <v>37372</v>
      </c>
      <c r="B1158" s="65" t="s">
        <v>19470</v>
      </c>
      <c r="C1158" s="65" t="s">
        <v>18966</v>
      </c>
      <c r="D1158" s="78">
        <v>42859.352639351855</v>
      </c>
      <c r="E1158" s="79"/>
    </row>
    <row r="1159" spans="1:5" x14ac:dyDescent="0.25">
      <c r="A1159" s="64">
        <v>37374</v>
      </c>
      <c r="B1159" s="65" t="s">
        <v>19479</v>
      </c>
      <c r="C1159" s="65" t="s">
        <v>18966</v>
      </c>
      <c r="D1159" s="78">
        <v>42867.536640706021</v>
      </c>
      <c r="E1159" s="79"/>
    </row>
    <row r="1160" spans="1:5" x14ac:dyDescent="0.25">
      <c r="A1160" s="64">
        <v>37375</v>
      </c>
      <c r="B1160" s="65" t="s">
        <v>19479</v>
      </c>
      <c r="C1160" s="65" t="s">
        <v>2</v>
      </c>
      <c r="D1160" s="78">
        <v>43070.572812847226</v>
      </c>
      <c r="E1160" s="79"/>
    </row>
    <row r="1161" spans="1:5" x14ac:dyDescent="0.25">
      <c r="A1161" s="64">
        <v>37376</v>
      </c>
      <c r="B1161" s="65" t="s">
        <v>18865</v>
      </c>
      <c r="C1161" s="65" t="s">
        <v>18966</v>
      </c>
      <c r="D1161" s="78">
        <v>42859.651242939814</v>
      </c>
      <c r="E1161" s="79"/>
    </row>
    <row r="1162" spans="1:5" x14ac:dyDescent="0.25">
      <c r="A1162" s="64">
        <v>37377</v>
      </c>
      <c r="B1162" s="65" t="s">
        <v>18864</v>
      </c>
      <c r="C1162" s="65" t="s">
        <v>18966</v>
      </c>
      <c r="D1162" s="78">
        <v>42860.490918599535</v>
      </c>
      <c r="E1162" s="79"/>
    </row>
    <row r="1163" spans="1:5" x14ac:dyDescent="0.25">
      <c r="A1163" s="64">
        <v>37378</v>
      </c>
      <c r="B1163" s="65" t="s">
        <v>19480</v>
      </c>
      <c r="C1163" s="65" t="s">
        <v>18966</v>
      </c>
      <c r="D1163" s="78">
        <v>42867.556813541669</v>
      </c>
      <c r="E1163" s="79"/>
    </row>
    <row r="1164" spans="1:5" x14ac:dyDescent="0.25">
      <c r="A1164" s="64">
        <v>37379</v>
      </c>
      <c r="B1164" s="65" t="s">
        <v>19480</v>
      </c>
      <c r="C1164" s="65" t="s">
        <v>2</v>
      </c>
      <c r="D1164" s="78">
        <v>43076.474318171298</v>
      </c>
      <c r="E1164" s="78">
        <v>43157</v>
      </c>
    </row>
    <row r="1165" spans="1:5" x14ac:dyDescent="0.25">
      <c r="A1165" s="64">
        <v>37380</v>
      </c>
      <c r="B1165" s="65" t="s">
        <v>19237</v>
      </c>
      <c r="C1165" s="65" t="s">
        <v>18966</v>
      </c>
      <c r="D1165" s="78">
        <v>42867.558254664349</v>
      </c>
      <c r="E1165" s="79"/>
    </row>
    <row r="1166" spans="1:5" x14ac:dyDescent="0.25">
      <c r="A1166" s="64">
        <v>37386</v>
      </c>
      <c r="B1166" s="65" t="s">
        <v>18924</v>
      </c>
      <c r="C1166" s="65" t="s">
        <v>18966</v>
      </c>
      <c r="D1166" s="78">
        <v>42867.544687997688</v>
      </c>
      <c r="E1166" s="79"/>
    </row>
    <row r="1167" spans="1:5" x14ac:dyDescent="0.25">
      <c r="A1167" s="64">
        <v>37387</v>
      </c>
      <c r="B1167" s="65" t="s">
        <v>18924</v>
      </c>
      <c r="C1167" s="65" t="s">
        <v>2</v>
      </c>
      <c r="D1167" s="78">
        <v>43076.398018055559</v>
      </c>
      <c r="E1167" s="79">
        <v>43157</v>
      </c>
    </row>
    <row r="1168" spans="1:5" x14ac:dyDescent="0.25">
      <c r="A1168" s="64">
        <v>37388</v>
      </c>
      <c r="B1168" s="65" t="s">
        <v>18892</v>
      </c>
      <c r="C1168" s="65" t="s">
        <v>18966</v>
      </c>
      <c r="D1168" s="78">
        <v>42867.551365624997</v>
      </c>
      <c r="E1168" s="79"/>
    </row>
    <row r="1169" spans="1:5" x14ac:dyDescent="0.25">
      <c r="A1169" s="64">
        <v>37397</v>
      </c>
      <c r="B1169" s="65" t="s">
        <v>19478</v>
      </c>
      <c r="C1169" s="65" t="s">
        <v>18966</v>
      </c>
      <c r="D1169" s="78">
        <v>42867.776310451387</v>
      </c>
      <c r="E1169" s="79"/>
    </row>
    <row r="1170" spans="1:5" x14ac:dyDescent="0.25">
      <c r="A1170" s="64">
        <v>37398</v>
      </c>
      <c r="B1170" s="65" t="s">
        <v>19478</v>
      </c>
      <c r="C1170" s="65" t="s">
        <v>2</v>
      </c>
      <c r="D1170" s="78">
        <v>43075.677066516204</v>
      </c>
      <c r="E1170" s="79"/>
    </row>
    <row r="1171" spans="1:5" x14ac:dyDescent="0.25">
      <c r="A1171" s="64">
        <v>37403</v>
      </c>
      <c r="B1171" s="65" t="s">
        <v>19481</v>
      </c>
      <c r="C1171" s="65" t="s">
        <v>18966</v>
      </c>
      <c r="D1171" s="78">
        <v>42867.775598576387</v>
      </c>
      <c r="E1171" s="79"/>
    </row>
    <row r="1172" spans="1:5" x14ac:dyDescent="0.25">
      <c r="A1172" s="64">
        <v>37420</v>
      </c>
      <c r="B1172" s="65" t="s">
        <v>19482</v>
      </c>
      <c r="C1172" s="65" t="s">
        <v>18966</v>
      </c>
      <c r="D1172" s="78">
        <v>42993.284931793984</v>
      </c>
      <c r="E1172" s="79"/>
    </row>
    <row r="1173" spans="1:5" x14ac:dyDescent="0.25">
      <c r="A1173" s="64">
        <v>37421</v>
      </c>
      <c r="B1173" s="65" t="s">
        <v>19482</v>
      </c>
      <c r="C1173" s="65" t="s">
        <v>2</v>
      </c>
      <c r="D1173" s="78">
        <v>43142.814827465278</v>
      </c>
      <c r="E1173" s="79">
        <v>43191</v>
      </c>
    </row>
    <row r="1174" spans="1:5" x14ac:dyDescent="0.25">
      <c r="A1174" s="64">
        <v>37474</v>
      </c>
      <c r="B1174" s="65" t="s">
        <v>19483</v>
      </c>
      <c r="C1174" s="65" t="s">
        <v>18966</v>
      </c>
      <c r="D1174" s="78">
        <v>42992.541421261572</v>
      </c>
      <c r="E1174" s="78"/>
    </row>
    <row r="1175" spans="1:5" x14ac:dyDescent="0.25">
      <c r="A1175" s="64">
        <v>37482</v>
      </c>
      <c r="B1175" s="65" t="s">
        <v>71</v>
      </c>
      <c r="C1175" s="65" t="s">
        <v>18966</v>
      </c>
      <c r="D1175" s="78">
        <v>42992.437234409721</v>
      </c>
      <c r="E1175" s="79"/>
    </row>
    <row r="1176" spans="1:5" x14ac:dyDescent="0.25">
      <c r="A1176" s="64">
        <v>37483</v>
      </c>
      <c r="B1176" s="65" t="s">
        <v>19102</v>
      </c>
      <c r="C1176" s="65" t="s">
        <v>18966</v>
      </c>
      <c r="D1176" s="78">
        <v>42992.437982523152</v>
      </c>
      <c r="E1176" s="79"/>
    </row>
    <row r="1177" spans="1:5" x14ac:dyDescent="0.25">
      <c r="A1177" s="64">
        <v>37484</v>
      </c>
      <c r="B1177" s="65" t="s">
        <v>19484</v>
      </c>
      <c r="C1177" s="65" t="s">
        <v>18966</v>
      </c>
      <c r="D1177" s="78">
        <v>42991.418471874997</v>
      </c>
      <c r="E1177" s="79"/>
    </row>
    <row r="1178" spans="1:5" x14ac:dyDescent="0.25">
      <c r="A1178" s="64">
        <v>37490</v>
      </c>
      <c r="B1178" s="65" t="s">
        <v>19305</v>
      </c>
      <c r="C1178" s="65" t="s">
        <v>18966</v>
      </c>
      <c r="D1178" s="78">
        <v>42992.437626770836</v>
      </c>
      <c r="E1178" s="79"/>
    </row>
    <row r="1179" spans="1:5" x14ac:dyDescent="0.25">
      <c r="A1179" s="64">
        <v>37500</v>
      </c>
      <c r="B1179" s="65" t="s">
        <v>19485</v>
      </c>
      <c r="C1179" s="65" t="s">
        <v>18966</v>
      </c>
      <c r="D1179" s="78">
        <v>42992.47610605324</v>
      </c>
      <c r="E1179" s="79"/>
    </row>
    <row r="1180" spans="1:5" x14ac:dyDescent="0.25">
      <c r="A1180" s="64">
        <v>37501</v>
      </c>
      <c r="B1180" s="65" t="s">
        <v>19483</v>
      </c>
      <c r="C1180" s="65" t="s">
        <v>18966</v>
      </c>
      <c r="D1180" s="78">
        <v>42985.738097337962</v>
      </c>
      <c r="E1180" s="79"/>
    </row>
    <row r="1181" spans="1:5" x14ac:dyDescent="0.25">
      <c r="A1181" s="64">
        <v>37503</v>
      </c>
      <c r="B1181" s="65" t="s">
        <v>19483</v>
      </c>
      <c r="C1181" s="65" t="s">
        <v>18966</v>
      </c>
      <c r="D1181" s="78">
        <v>42985.772862847225</v>
      </c>
      <c r="E1181" s="79"/>
    </row>
    <row r="1182" spans="1:5" x14ac:dyDescent="0.25">
      <c r="A1182" s="64">
        <v>37530</v>
      </c>
      <c r="B1182" s="65" t="s">
        <v>19464</v>
      </c>
      <c r="C1182" s="65" t="s">
        <v>18966</v>
      </c>
      <c r="D1182" s="78">
        <v>42992.477251122684</v>
      </c>
      <c r="E1182" s="79"/>
    </row>
    <row r="1183" spans="1:5" x14ac:dyDescent="0.25">
      <c r="A1183" s="64">
        <v>37532</v>
      </c>
      <c r="B1183" s="65" t="s">
        <v>19486</v>
      </c>
      <c r="C1183" s="65" t="s">
        <v>18966</v>
      </c>
      <c r="D1183" s="78">
        <v>42992.350883298612</v>
      </c>
      <c r="E1183" s="79"/>
    </row>
    <row r="1184" spans="1:5" x14ac:dyDescent="0.25">
      <c r="A1184" s="64">
        <v>37534</v>
      </c>
      <c r="B1184" s="65" t="s">
        <v>18895</v>
      </c>
      <c r="C1184" s="65" t="s">
        <v>18966</v>
      </c>
      <c r="D1184" s="78">
        <v>42993.287748807874</v>
      </c>
      <c r="E1184" s="79"/>
    </row>
    <row r="1185" spans="1:5" x14ac:dyDescent="0.25">
      <c r="A1185" s="64">
        <v>37535</v>
      </c>
      <c r="B1185" s="65" t="s">
        <v>18895</v>
      </c>
      <c r="C1185" s="65" t="s">
        <v>2</v>
      </c>
      <c r="D1185" s="78">
        <v>43133.572639155092</v>
      </c>
      <c r="E1185" s="79"/>
    </row>
    <row r="1186" spans="1:5" x14ac:dyDescent="0.25">
      <c r="A1186" s="64">
        <v>37536</v>
      </c>
      <c r="B1186" s="65" t="s">
        <v>19483</v>
      </c>
      <c r="C1186" s="65" t="s">
        <v>18966</v>
      </c>
      <c r="D1186" s="78">
        <v>42969.498758761576</v>
      </c>
      <c r="E1186" s="78"/>
    </row>
    <row r="1187" spans="1:5" x14ac:dyDescent="0.25">
      <c r="A1187" s="64">
        <v>37538</v>
      </c>
      <c r="B1187" s="65" t="s">
        <v>19465</v>
      </c>
      <c r="C1187" s="65" t="s">
        <v>18966</v>
      </c>
      <c r="D1187" s="78">
        <v>42969.617752199076</v>
      </c>
      <c r="E1187" s="79"/>
    </row>
    <row r="1188" spans="1:5" x14ac:dyDescent="0.25">
      <c r="A1188" s="64">
        <v>37539</v>
      </c>
      <c r="B1188" s="65" t="s">
        <v>19465</v>
      </c>
      <c r="C1188" s="65" t="s">
        <v>2</v>
      </c>
      <c r="D1188" s="78">
        <v>43132.607040162038</v>
      </c>
      <c r="E1188" s="79">
        <v>43178</v>
      </c>
    </row>
    <row r="1189" spans="1:5" x14ac:dyDescent="0.25">
      <c r="A1189" s="64">
        <v>37546</v>
      </c>
      <c r="B1189" s="65" t="s">
        <v>19100</v>
      </c>
      <c r="C1189" s="65" t="s">
        <v>18966</v>
      </c>
      <c r="D1189" s="78">
        <v>42977.478209918983</v>
      </c>
      <c r="E1189" s="79"/>
    </row>
    <row r="1190" spans="1:5" x14ac:dyDescent="0.25">
      <c r="A1190" s="64">
        <v>37547</v>
      </c>
      <c r="B1190" s="65" t="s">
        <v>19100</v>
      </c>
      <c r="C1190" s="65" t="s">
        <v>2</v>
      </c>
      <c r="D1190" s="78">
        <v>43209.340756631944</v>
      </c>
      <c r="E1190" s="79"/>
    </row>
    <row r="1191" spans="1:5" x14ac:dyDescent="0.25">
      <c r="A1191" s="64">
        <v>37548</v>
      </c>
      <c r="B1191" s="65" t="s">
        <v>19487</v>
      </c>
      <c r="C1191" s="65" t="s">
        <v>18966</v>
      </c>
      <c r="D1191" s="78">
        <v>42977.488432835649</v>
      </c>
      <c r="E1191" s="79"/>
    </row>
    <row r="1192" spans="1:5" x14ac:dyDescent="0.25">
      <c r="A1192" s="64">
        <v>37549</v>
      </c>
      <c r="B1192" s="65" t="s">
        <v>19100</v>
      </c>
      <c r="C1192" s="65" t="s">
        <v>2</v>
      </c>
      <c r="D1192" s="78">
        <v>43209.342666666664</v>
      </c>
      <c r="E1192" s="79"/>
    </row>
    <row r="1193" spans="1:5" x14ac:dyDescent="0.25">
      <c r="A1193" s="64">
        <v>37560</v>
      </c>
      <c r="B1193" s="65" t="s">
        <v>19488</v>
      </c>
      <c r="C1193" s="65" t="s">
        <v>18966</v>
      </c>
      <c r="D1193" s="78">
        <v>42985.58261435185</v>
      </c>
      <c r="E1193" s="79"/>
    </row>
    <row r="1194" spans="1:5" x14ac:dyDescent="0.25">
      <c r="A1194" s="64">
        <v>37561</v>
      </c>
      <c r="B1194" s="65" t="s">
        <v>19488</v>
      </c>
      <c r="C1194" s="65" t="s">
        <v>2</v>
      </c>
      <c r="D1194" s="78">
        <v>43143.58679922454</v>
      </c>
      <c r="E1194" s="79">
        <v>43153</v>
      </c>
    </row>
    <row r="1195" spans="1:5" x14ac:dyDescent="0.25">
      <c r="A1195" s="64">
        <v>37562</v>
      </c>
      <c r="B1195" s="65" t="s">
        <v>19483</v>
      </c>
      <c r="C1195" s="65" t="s">
        <v>18966</v>
      </c>
      <c r="D1195" s="78">
        <v>42986.475284340275</v>
      </c>
      <c r="E1195" s="79"/>
    </row>
    <row r="1196" spans="1:5" x14ac:dyDescent="0.25">
      <c r="A1196" s="64">
        <v>37563</v>
      </c>
      <c r="B1196" s="65" t="s">
        <v>19483</v>
      </c>
      <c r="C1196" s="65" t="s">
        <v>18966</v>
      </c>
      <c r="D1196" s="78">
        <v>42985.776849189817</v>
      </c>
      <c r="E1196" s="79"/>
    </row>
    <row r="1197" spans="1:5" x14ac:dyDescent="0.25">
      <c r="A1197" s="64">
        <v>37574</v>
      </c>
      <c r="B1197" s="65" t="s">
        <v>19483</v>
      </c>
      <c r="C1197" s="65" t="s">
        <v>18966</v>
      </c>
      <c r="D1197" s="78">
        <v>43021.335467164354</v>
      </c>
      <c r="E1197" s="79"/>
    </row>
    <row r="1198" spans="1:5" x14ac:dyDescent="0.25">
      <c r="A1198" s="64">
        <v>37577</v>
      </c>
      <c r="B1198" s="65" t="s">
        <v>19464</v>
      </c>
      <c r="C1198" s="65" t="s">
        <v>18966</v>
      </c>
      <c r="D1198" s="78">
        <v>43021.331876006945</v>
      </c>
      <c r="E1198" s="79"/>
    </row>
    <row r="1199" spans="1:5" x14ac:dyDescent="0.25">
      <c r="A1199" s="64">
        <v>37578</v>
      </c>
      <c r="B1199" s="65" t="s">
        <v>19464</v>
      </c>
      <c r="C1199" s="65" t="s">
        <v>2</v>
      </c>
      <c r="D1199" s="78">
        <v>43126.368920636574</v>
      </c>
      <c r="E1199" s="79">
        <v>43178</v>
      </c>
    </row>
    <row r="1200" spans="1:5" x14ac:dyDescent="0.25">
      <c r="A1200" s="64">
        <v>37580</v>
      </c>
      <c r="B1200" s="65" t="s">
        <v>19489</v>
      </c>
      <c r="C1200" s="65" t="s">
        <v>18966</v>
      </c>
      <c r="D1200" s="78">
        <v>43168.374749918985</v>
      </c>
      <c r="E1200" s="79"/>
    </row>
    <row r="1201" spans="1:5" x14ac:dyDescent="0.25">
      <c r="A1201" s="64">
        <v>37582</v>
      </c>
      <c r="B1201" s="65" t="s">
        <v>19430</v>
      </c>
      <c r="C1201" s="65" t="s">
        <v>18966</v>
      </c>
      <c r="D1201" s="78">
        <v>43168.368311539351</v>
      </c>
      <c r="E1201" s="78"/>
    </row>
    <row r="1202" spans="1:5" x14ac:dyDescent="0.25">
      <c r="A1202" s="64">
        <v>37583</v>
      </c>
      <c r="B1202" s="65" t="s">
        <v>20499</v>
      </c>
      <c r="C1202" s="65" t="s">
        <v>18966</v>
      </c>
      <c r="D1202" s="78">
        <v>43168.382595370371</v>
      </c>
      <c r="E1202" s="79"/>
    </row>
    <row r="1203" spans="1:5" x14ac:dyDescent="0.25">
      <c r="A1203" s="64">
        <v>37584</v>
      </c>
      <c r="B1203" s="65" t="s">
        <v>20503</v>
      </c>
      <c r="C1203" s="65" t="s">
        <v>18966</v>
      </c>
      <c r="D1203" s="78">
        <v>43168.371265358794</v>
      </c>
      <c r="E1203" s="79"/>
    </row>
    <row r="1204" spans="1:5" x14ac:dyDescent="0.25">
      <c r="A1204" s="64">
        <v>37585</v>
      </c>
      <c r="B1204" s="65" t="s">
        <v>20502</v>
      </c>
      <c r="C1204" s="65" t="s">
        <v>18966</v>
      </c>
      <c r="D1204" s="78">
        <v>43168.3735465625</v>
      </c>
      <c r="E1204" s="78"/>
    </row>
    <row r="1205" spans="1:5" x14ac:dyDescent="0.25">
      <c r="A1205" s="64">
        <v>37588</v>
      </c>
      <c r="B1205" s="65" t="s">
        <v>20497</v>
      </c>
      <c r="C1205" s="65" t="s">
        <v>18966</v>
      </c>
      <c r="D1205" s="78">
        <v>43168.375346724541</v>
      </c>
      <c r="E1205" s="79"/>
    </row>
    <row r="1206" spans="1:5" x14ac:dyDescent="0.25">
      <c r="A1206" s="64">
        <v>37589</v>
      </c>
      <c r="B1206" s="65" t="s">
        <v>20498</v>
      </c>
      <c r="C1206" s="65" t="s">
        <v>18966</v>
      </c>
      <c r="D1206" s="78">
        <v>43168.382024074075</v>
      </c>
      <c r="E1206" s="79"/>
    </row>
    <row r="1207" spans="1:5" x14ac:dyDescent="0.25">
      <c r="A1207" s="64">
        <v>37590</v>
      </c>
      <c r="B1207" s="65" t="s">
        <v>19236</v>
      </c>
      <c r="C1207" s="65" t="s">
        <v>18966</v>
      </c>
      <c r="D1207" s="78">
        <v>43168.370540972224</v>
      </c>
      <c r="E1207" s="79"/>
    </row>
    <row r="1208" spans="1:5" x14ac:dyDescent="0.25">
      <c r="A1208" s="64">
        <v>37591</v>
      </c>
      <c r="B1208" s="65" t="s">
        <v>19490</v>
      </c>
      <c r="C1208" s="65" t="s">
        <v>18966</v>
      </c>
      <c r="D1208" s="78">
        <v>43168.369053622686</v>
      </c>
      <c r="E1208" s="79"/>
    </row>
    <row r="1209" spans="1:5" x14ac:dyDescent="0.25">
      <c r="A1209" s="64">
        <v>37597</v>
      </c>
      <c r="B1209" s="65" t="s">
        <v>19489</v>
      </c>
      <c r="C1209" s="65" t="s">
        <v>18966</v>
      </c>
      <c r="D1209" s="78">
        <v>43102.328547569443</v>
      </c>
      <c r="E1209" s="79"/>
    </row>
    <row r="1210" spans="1:5" x14ac:dyDescent="0.25">
      <c r="A1210" s="64">
        <v>37599</v>
      </c>
      <c r="B1210" s="65" t="s">
        <v>20504</v>
      </c>
      <c r="C1210" s="65" t="s">
        <v>18966</v>
      </c>
      <c r="D1210" s="78">
        <v>43125.691463807867</v>
      </c>
      <c r="E1210" s="78"/>
    </row>
    <row r="1211" spans="1:5" x14ac:dyDescent="0.25">
      <c r="A1211" s="64">
        <v>37601</v>
      </c>
      <c r="B1211" s="65" t="s">
        <v>19491</v>
      </c>
      <c r="C1211" s="65" t="s">
        <v>18966</v>
      </c>
      <c r="D1211" s="78">
        <v>43168.377956365737</v>
      </c>
      <c r="E1211" s="79"/>
    </row>
    <row r="1212" spans="1:5" x14ac:dyDescent="0.25">
      <c r="A1212" s="64">
        <v>37605</v>
      </c>
      <c r="B1212" s="65" t="s">
        <v>20496</v>
      </c>
      <c r="C1212" s="65" t="s">
        <v>18966</v>
      </c>
      <c r="D1212" s="78">
        <v>43125.694006018515</v>
      </c>
      <c r="E1212" s="79"/>
    </row>
    <row r="1213" spans="1:5" x14ac:dyDescent="0.25">
      <c r="A1213" s="64">
        <v>37607</v>
      </c>
      <c r="B1213" s="65" t="s">
        <v>19491</v>
      </c>
      <c r="C1213" s="65" t="s">
        <v>18966</v>
      </c>
      <c r="D1213" s="78">
        <v>43102.327239930557</v>
      </c>
      <c r="E1213" s="79"/>
    </row>
    <row r="1214" spans="1:5" x14ac:dyDescent="0.25">
      <c r="A1214" s="64">
        <v>37611</v>
      </c>
      <c r="B1214" s="65" t="s">
        <v>19492</v>
      </c>
      <c r="C1214" s="65" t="s">
        <v>18966</v>
      </c>
      <c r="D1214" s="78">
        <v>43168.374182905092</v>
      </c>
      <c r="E1214" s="79"/>
    </row>
    <row r="1215" spans="1:5" x14ac:dyDescent="0.25">
      <c r="A1215" s="64">
        <v>37613</v>
      </c>
      <c r="B1215" s="65" t="s">
        <v>19490</v>
      </c>
      <c r="C1215" s="65" t="s">
        <v>18966</v>
      </c>
      <c r="D1215" s="78">
        <v>43102.324788113423</v>
      </c>
      <c r="E1215" s="79"/>
    </row>
    <row r="1216" spans="1:5" x14ac:dyDescent="0.25">
      <c r="A1216" s="64">
        <v>37615</v>
      </c>
      <c r="B1216" s="65" t="s">
        <v>19489</v>
      </c>
      <c r="C1216" s="65" t="s">
        <v>18966</v>
      </c>
      <c r="D1216" s="78">
        <v>43112.600148032405</v>
      </c>
      <c r="E1216" s="79"/>
    </row>
    <row r="1217" spans="1:5" x14ac:dyDescent="0.25">
      <c r="A1217" s="64">
        <v>37617</v>
      </c>
      <c r="B1217" s="65" t="s">
        <v>19489</v>
      </c>
      <c r="C1217" s="65" t="s">
        <v>18966</v>
      </c>
      <c r="D1217" s="78">
        <v>43112.607564120372</v>
      </c>
      <c r="E1217" s="79"/>
    </row>
    <row r="1218" spans="1:5" x14ac:dyDescent="0.25">
      <c r="A1218" s="64">
        <v>37619</v>
      </c>
      <c r="B1218" s="65" t="s">
        <v>19491</v>
      </c>
      <c r="C1218" s="65" t="s">
        <v>18966</v>
      </c>
      <c r="D1218" s="78">
        <v>43111.292905937502</v>
      </c>
      <c r="E1218" s="79"/>
    </row>
    <row r="1219" spans="1:5" x14ac:dyDescent="0.25">
      <c r="A1219" s="64">
        <v>37621</v>
      </c>
      <c r="B1219" s="65" t="s">
        <v>19491</v>
      </c>
      <c r="C1219" s="65" t="s">
        <v>18966</v>
      </c>
      <c r="D1219" s="78">
        <v>43111.31205385417</v>
      </c>
      <c r="E1219" s="79"/>
    </row>
    <row r="1220" spans="1:5" x14ac:dyDescent="0.25">
      <c r="A1220" s="64">
        <v>37623</v>
      </c>
      <c r="B1220" s="65" t="s">
        <v>19493</v>
      </c>
      <c r="C1220" s="65" t="s">
        <v>18966</v>
      </c>
      <c r="D1220" s="78">
        <v>43111.414486423608</v>
      </c>
      <c r="E1220" s="79"/>
    </row>
    <row r="1221" spans="1:5" x14ac:dyDescent="0.25">
      <c r="A1221" s="64">
        <v>37625</v>
      </c>
      <c r="B1221" s="65" t="s">
        <v>19493</v>
      </c>
      <c r="C1221" s="65" t="s">
        <v>18966</v>
      </c>
      <c r="D1221" s="78">
        <v>43111.388369479166</v>
      </c>
      <c r="E1221" s="79"/>
    </row>
    <row r="1222" spans="1:5" x14ac:dyDescent="0.25">
      <c r="A1222" s="64">
        <v>37627</v>
      </c>
      <c r="B1222" s="65" t="s">
        <v>19236</v>
      </c>
      <c r="C1222" s="65" t="s">
        <v>18966</v>
      </c>
      <c r="D1222" s="78">
        <v>43111.460868206021</v>
      </c>
      <c r="E1222" s="79"/>
    </row>
    <row r="1223" spans="1:5" x14ac:dyDescent="0.25">
      <c r="A1223" s="64">
        <v>37629</v>
      </c>
      <c r="B1223" s="65" t="s">
        <v>19236</v>
      </c>
      <c r="C1223" s="65" t="s">
        <v>18966</v>
      </c>
      <c r="D1223" s="78">
        <v>43111.462094097224</v>
      </c>
      <c r="E1223" s="79"/>
    </row>
    <row r="1224" spans="1:5" x14ac:dyDescent="0.25">
      <c r="A1224" s="64">
        <v>37631</v>
      </c>
      <c r="B1224" s="65" t="s">
        <v>19494</v>
      </c>
      <c r="C1224" s="65" t="s">
        <v>18966</v>
      </c>
      <c r="D1224" s="78">
        <v>43112.400145370368</v>
      </c>
      <c r="E1224" s="79"/>
    </row>
    <row r="1225" spans="1:5" x14ac:dyDescent="0.25">
      <c r="A1225" s="64">
        <v>37632</v>
      </c>
      <c r="B1225" s="65" t="s">
        <v>19238</v>
      </c>
      <c r="C1225" s="65" t="s">
        <v>2</v>
      </c>
      <c r="D1225" s="78">
        <v>43076.695564120368</v>
      </c>
      <c r="E1225" s="78">
        <v>43157</v>
      </c>
    </row>
    <row r="1226" spans="1:5" x14ac:dyDescent="0.25">
      <c r="A1226" s="64">
        <v>37633</v>
      </c>
      <c r="B1226" s="65" t="s">
        <v>19495</v>
      </c>
      <c r="C1226" s="65" t="s">
        <v>2</v>
      </c>
      <c r="D1226" s="78">
        <v>43076.748600613428</v>
      </c>
      <c r="E1226" s="79">
        <v>43129</v>
      </c>
    </row>
    <row r="1227" spans="1:5" x14ac:dyDescent="0.25">
      <c r="A1227" s="64">
        <v>37635</v>
      </c>
      <c r="B1227" s="65" t="s">
        <v>42</v>
      </c>
      <c r="C1227" s="65" t="s">
        <v>2</v>
      </c>
      <c r="D1227" s="78">
        <v>43076.820419560187</v>
      </c>
      <c r="E1227" s="79">
        <v>43157</v>
      </c>
    </row>
    <row r="1228" spans="1:5" x14ac:dyDescent="0.25">
      <c r="A1228" s="64">
        <v>37636</v>
      </c>
      <c r="B1228" s="65" t="s">
        <v>19496</v>
      </c>
      <c r="C1228" s="65" t="s">
        <v>2</v>
      </c>
      <c r="D1228" s="78">
        <v>43203.591917361111</v>
      </c>
      <c r="E1228" s="79">
        <v>43230</v>
      </c>
    </row>
    <row r="1229" spans="1:5" x14ac:dyDescent="0.25">
      <c r="A1229" s="64">
        <v>37638</v>
      </c>
      <c r="B1229" s="65" t="s">
        <v>19021</v>
      </c>
      <c r="C1229" s="65" t="s">
        <v>2</v>
      </c>
      <c r="D1229" s="78">
        <v>43076.850171261576</v>
      </c>
      <c r="E1229" s="79">
        <v>43157</v>
      </c>
    </row>
    <row r="1230" spans="1:5" x14ac:dyDescent="0.25">
      <c r="A1230" s="64">
        <v>37639</v>
      </c>
      <c r="B1230" s="65" t="s">
        <v>19497</v>
      </c>
      <c r="C1230" s="65" t="s">
        <v>43</v>
      </c>
      <c r="D1230" s="78">
        <v>43193.614554976855</v>
      </c>
      <c r="E1230" s="79">
        <v>43157</v>
      </c>
    </row>
    <row r="1231" spans="1:5" x14ac:dyDescent="0.25">
      <c r="A1231" s="64">
        <v>37640</v>
      </c>
      <c r="B1231" s="65" t="s">
        <v>19106</v>
      </c>
      <c r="C1231" s="65" t="s">
        <v>43</v>
      </c>
      <c r="D1231" s="78">
        <v>43193.682490543979</v>
      </c>
      <c r="E1231" s="79">
        <v>43157</v>
      </c>
    </row>
    <row r="1232" spans="1:5" x14ac:dyDescent="0.25">
      <c r="A1232" s="64">
        <v>37641</v>
      </c>
      <c r="B1232" s="65" t="s">
        <v>19498</v>
      </c>
      <c r="C1232" s="65" t="s">
        <v>2</v>
      </c>
      <c r="D1232" s="78">
        <v>43076.909371643516</v>
      </c>
      <c r="E1232" s="79">
        <v>43157</v>
      </c>
    </row>
    <row r="1233" spans="1:5" x14ac:dyDescent="0.25">
      <c r="A1233" s="64">
        <v>37642</v>
      </c>
      <c r="B1233" s="65" t="s">
        <v>19499</v>
      </c>
      <c r="C1233" s="65" t="s">
        <v>2</v>
      </c>
      <c r="D1233" s="78">
        <v>43076.918374849534</v>
      </c>
      <c r="E1233" s="79">
        <v>43157</v>
      </c>
    </row>
    <row r="1234" spans="1:5" x14ac:dyDescent="0.25">
      <c r="A1234" s="64">
        <v>37643</v>
      </c>
      <c r="B1234" s="65" t="s">
        <v>40</v>
      </c>
      <c r="C1234" s="65" t="s">
        <v>2</v>
      </c>
      <c r="D1234" s="78">
        <v>43076.941077083335</v>
      </c>
      <c r="E1234" s="79">
        <v>43157</v>
      </c>
    </row>
    <row r="1235" spans="1:5" x14ac:dyDescent="0.25">
      <c r="A1235" s="64">
        <v>37644</v>
      </c>
      <c r="B1235" s="65" t="s">
        <v>19500</v>
      </c>
      <c r="C1235" s="65" t="s">
        <v>2</v>
      </c>
      <c r="D1235" s="78">
        <v>43076.947250775462</v>
      </c>
      <c r="E1235" s="79">
        <v>43157</v>
      </c>
    </row>
    <row r="1236" spans="1:5" x14ac:dyDescent="0.25">
      <c r="A1236" s="64">
        <v>37648</v>
      </c>
      <c r="B1236" s="65" t="s">
        <v>19477</v>
      </c>
      <c r="C1236" s="65" t="s">
        <v>18966</v>
      </c>
      <c r="D1236" s="78">
        <v>43112.558387418983</v>
      </c>
      <c r="E1236" s="79"/>
    </row>
    <row r="1237" spans="1:5" x14ac:dyDescent="0.25">
      <c r="A1237" s="64">
        <v>37650</v>
      </c>
      <c r="B1237" s="65" t="s">
        <v>19477</v>
      </c>
      <c r="C1237" s="65" t="s">
        <v>18966</v>
      </c>
      <c r="D1237" s="78">
        <v>43112.56879297454</v>
      </c>
      <c r="E1237" s="79"/>
    </row>
    <row r="1238" spans="1:5" x14ac:dyDescent="0.25">
      <c r="A1238" s="64">
        <v>37654</v>
      </c>
      <c r="B1238" s="65" t="s">
        <v>19501</v>
      </c>
      <c r="C1238" s="65" t="s">
        <v>18966</v>
      </c>
      <c r="D1238" s="78">
        <v>43112.390209606485</v>
      </c>
      <c r="E1238" s="79"/>
    </row>
    <row r="1239" spans="1:5" x14ac:dyDescent="0.25">
      <c r="A1239" s="64">
        <v>37660</v>
      </c>
      <c r="B1239" s="65" t="s">
        <v>19501</v>
      </c>
      <c r="C1239" s="65" t="s">
        <v>18966</v>
      </c>
      <c r="D1239" s="78">
        <v>43112.413806516204</v>
      </c>
      <c r="E1239" s="79"/>
    </row>
    <row r="1240" spans="1:5" x14ac:dyDescent="0.25">
      <c r="A1240" s="64">
        <v>37662</v>
      </c>
      <c r="B1240" s="65" t="s">
        <v>19467</v>
      </c>
      <c r="C1240" s="65" t="s">
        <v>18966</v>
      </c>
      <c r="D1240" s="78">
        <v>43087.628306331018</v>
      </c>
      <c r="E1240" s="79"/>
    </row>
    <row r="1241" spans="1:5" x14ac:dyDescent="0.25">
      <c r="A1241" s="64">
        <v>37664</v>
      </c>
      <c r="B1241" s="65" t="s">
        <v>19502</v>
      </c>
      <c r="C1241" s="65" t="s">
        <v>18966</v>
      </c>
      <c r="D1241" s="78">
        <v>43087.641355358799</v>
      </c>
      <c r="E1241" s="79"/>
    </row>
    <row r="1242" spans="1:5" x14ac:dyDescent="0.25">
      <c r="A1242" s="64">
        <v>37666</v>
      </c>
      <c r="B1242" s="65" t="s">
        <v>19503</v>
      </c>
      <c r="C1242" s="65" t="s">
        <v>18966</v>
      </c>
      <c r="D1242" s="78">
        <v>43087.65324965278</v>
      </c>
      <c r="E1242" s="79"/>
    </row>
    <row r="1243" spans="1:5" x14ac:dyDescent="0.25">
      <c r="A1243" s="64">
        <v>37668</v>
      </c>
      <c r="B1243" s="65" t="s">
        <v>19486</v>
      </c>
      <c r="C1243" s="65" t="s">
        <v>18966</v>
      </c>
      <c r="D1243" s="78">
        <v>43087.663367395835</v>
      </c>
      <c r="E1243" s="79"/>
    </row>
    <row r="1244" spans="1:5" x14ac:dyDescent="0.25">
      <c r="A1244" s="64">
        <v>37670</v>
      </c>
      <c r="B1244" s="65" t="s">
        <v>19504</v>
      </c>
      <c r="C1244" s="65" t="s">
        <v>18966</v>
      </c>
      <c r="D1244" s="78">
        <v>43088.359401076392</v>
      </c>
      <c r="E1244" s="79"/>
    </row>
    <row r="1245" spans="1:5" x14ac:dyDescent="0.25">
      <c r="A1245" s="64">
        <v>37672</v>
      </c>
      <c r="B1245" s="65" t="s">
        <v>19492</v>
      </c>
      <c r="C1245" s="65" t="s">
        <v>18966</v>
      </c>
      <c r="D1245" s="78">
        <v>43110.526350196757</v>
      </c>
      <c r="E1245" s="79"/>
    </row>
    <row r="1246" spans="1:5" x14ac:dyDescent="0.25">
      <c r="A1246" s="64">
        <v>37674</v>
      </c>
      <c r="B1246" s="65" t="s">
        <v>19492</v>
      </c>
      <c r="C1246" s="65" t="s">
        <v>18966</v>
      </c>
      <c r="D1246" s="78">
        <v>43110.545358993055</v>
      </c>
      <c r="E1246" s="78"/>
    </row>
    <row r="1247" spans="1:5" x14ac:dyDescent="0.25">
      <c r="A1247" s="64">
        <v>37678</v>
      </c>
      <c r="B1247" s="65" t="s">
        <v>18939</v>
      </c>
      <c r="C1247" s="65" t="s">
        <v>18966</v>
      </c>
      <c r="D1247" s="78">
        <v>43105.598876388889</v>
      </c>
      <c r="E1247" s="78"/>
    </row>
    <row r="1248" spans="1:5" x14ac:dyDescent="0.25">
      <c r="A1248" s="64">
        <v>37681</v>
      </c>
      <c r="B1248" s="65" t="s">
        <v>19505</v>
      </c>
      <c r="C1248" s="65" t="s">
        <v>18966</v>
      </c>
      <c r="D1248" s="78">
        <v>43112.475563344909</v>
      </c>
      <c r="E1248" s="78"/>
    </row>
    <row r="1249" spans="1:5" x14ac:dyDescent="0.25">
      <c r="A1249" s="64">
        <v>37683</v>
      </c>
      <c r="B1249" s="65" t="s">
        <v>18910</v>
      </c>
      <c r="C1249" s="65" t="s">
        <v>18966</v>
      </c>
      <c r="D1249" s="78">
        <v>43105.603798611111</v>
      </c>
      <c r="E1249" s="78"/>
    </row>
    <row r="1250" spans="1:5" x14ac:dyDescent="0.25">
      <c r="A1250" s="64">
        <v>37685</v>
      </c>
      <c r="B1250" s="65" t="s">
        <v>19218</v>
      </c>
      <c r="C1250" s="65" t="s">
        <v>18966</v>
      </c>
      <c r="D1250" s="78">
        <v>43125.683865624997</v>
      </c>
      <c r="E1250" s="78"/>
    </row>
    <row r="1251" spans="1:5" x14ac:dyDescent="0.25">
      <c r="A1251" s="64">
        <v>37696</v>
      </c>
      <c r="B1251" s="65" t="s">
        <v>20505</v>
      </c>
      <c r="C1251" s="65" t="s">
        <v>18966</v>
      </c>
      <c r="D1251" s="78">
        <v>43125.67586466435</v>
      </c>
      <c r="E1251" s="78"/>
    </row>
    <row r="1252" spans="1:5" x14ac:dyDescent="0.25">
      <c r="A1252" s="64">
        <v>37697</v>
      </c>
      <c r="B1252" s="65" t="s">
        <v>20505</v>
      </c>
      <c r="C1252" s="65" t="s">
        <v>2</v>
      </c>
      <c r="D1252" s="78">
        <v>43223.803325347224</v>
      </c>
      <c r="E1252" s="78"/>
    </row>
    <row r="1253" spans="1:5" x14ac:dyDescent="0.25">
      <c r="A1253" s="64">
        <v>37698</v>
      </c>
      <c r="B1253" s="65" t="s">
        <v>20506</v>
      </c>
      <c r="C1253" s="65" t="s">
        <v>18966</v>
      </c>
      <c r="D1253" s="78">
        <v>43168.377333101853</v>
      </c>
      <c r="E1253" s="78"/>
    </row>
    <row r="1254" spans="1:5" x14ac:dyDescent="0.25">
      <c r="A1254" s="64">
        <v>37700</v>
      </c>
      <c r="B1254" s="65" t="s">
        <v>20507</v>
      </c>
      <c r="C1254" s="65" t="s">
        <v>18966</v>
      </c>
      <c r="D1254" s="78">
        <v>43168.379095601849</v>
      </c>
      <c r="E1254" s="78"/>
    </row>
    <row r="1255" spans="1:5" x14ac:dyDescent="0.25">
      <c r="A1255" s="64">
        <v>37708</v>
      </c>
      <c r="B1255" s="65" t="s">
        <v>20508</v>
      </c>
      <c r="C1255" s="65" t="s">
        <v>18966</v>
      </c>
      <c r="D1255" s="78">
        <v>43168.376769444447</v>
      </c>
      <c r="E1255" s="78"/>
    </row>
    <row r="1256" spans="1:5" x14ac:dyDescent="0.25">
      <c r="A1256" s="64">
        <v>37712</v>
      </c>
      <c r="B1256" s="65" t="s">
        <v>19473</v>
      </c>
      <c r="C1256" s="65" t="s">
        <v>18966</v>
      </c>
      <c r="D1256" s="78">
        <v>43168.378507557871</v>
      </c>
      <c r="E1256" s="78"/>
    </row>
    <row r="1257" spans="1:5" x14ac:dyDescent="0.25">
      <c r="A1257" s="64">
        <v>37714</v>
      </c>
      <c r="B1257" s="65" t="s">
        <v>20509</v>
      </c>
      <c r="C1257" s="65" t="s">
        <v>18966</v>
      </c>
      <c r="D1257" s="78">
        <v>43168.381374652781</v>
      </c>
      <c r="E1257" s="79"/>
    </row>
    <row r="1258" spans="1:5" x14ac:dyDescent="0.25">
      <c r="A1258" s="64">
        <v>37718</v>
      </c>
      <c r="B1258" s="65" t="s">
        <v>20510</v>
      </c>
      <c r="C1258" s="65" t="s">
        <v>18966</v>
      </c>
      <c r="D1258" s="78">
        <v>43168.372477118057</v>
      </c>
      <c r="E1258" s="79"/>
    </row>
    <row r="1259" spans="1:5" x14ac:dyDescent="0.25">
      <c r="A1259" s="64">
        <v>37720</v>
      </c>
      <c r="B1259" s="65" t="s">
        <v>18965</v>
      </c>
      <c r="C1259" s="65" t="s">
        <v>18966</v>
      </c>
      <c r="D1259" s="78">
        <v>43168.373003472225</v>
      </c>
      <c r="E1259" s="79"/>
    </row>
    <row r="1260" spans="1:5" x14ac:dyDescent="0.25">
      <c r="A1260" s="64">
        <v>37722</v>
      </c>
      <c r="B1260" s="65" t="s">
        <v>19455</v>
      </c>
      <c r="C1260" s="65" t="s">
        <v>18966</v>
      </c>
      <c r="D1260" s="78">
        <v>43168.371880671293</v>
      </c>
      <c r="E1260" s="79"/>
    </row>
    <row r="1261" spans="1:5" x14ac:dyDescent="0.25">
      <c r="A1261" s="64">
        <v>37724</v>
      </c>
      <c r="B1261" s="65" t="s">
        <v>20511</v>
      </c>
      <c r="C1261" s="65" t="s">
        <v>18966</v>
      </c>
      <c r="D1261" s="78">
        <v>43168.375875428239</v>
      </c>
      <c r="E1261" s="79"/>
    </row>
    <row r="1262" spans="1:5" x14ac:dyDescent="0.25">
      <c r="A1262" s="64">
        <v>37763</v>
      </c>
      <c r="B1262" s="65" t="s">
        <v>19473</v>
      </c>
      <c r="C1262" s="65" t="s">
        <v>18966</v>
      </c>
      <c r="D1262" s="78">
        <v>43209.553930243055</v>
      </c>
      <c r="E1262" s="79"/>
    </row>
    <row r="1263" spans="1:5" x14ac:dyDescent="0.25">
      <c r="A1263" s="64">
        <v>37765</v>
      </c>
      <c r="B1263" s="65" t="s">
        <v>20512</v>
      </c>
      <c r="C1263" s="65" t="s">
        <v>18966</v>
      </c>
      <c r="D1263" s="78">
        <v>43209.594029594904</v>
      </c>
      <c r="E1263" s="79"/>
    </row>
    <row r="1264" spans="1:5" x14ac:dyDescent="0.25">
      <c r="A1264" s="64">
        <v>37767</v>
      </c>
      <c r="B1264" s="65" t="s">
        <v>20513</v>
      </c>
      <c r="C1264" s="65" t="s">
        <v>18966</v>
      </c>
      <c r="D1264" s="78">
        <v>43209.609488541668</v>
      </c>
      <c r="E1264" s="79"/>
    </row>
    <row r="1265" spans="1:5" x14ac:dyDescent="0.25">
      <c r="A1265" s="64">
        <v>37769</v>
      </c>
      <c r="B1265" s="65" t="s">
        <v>20514</v>
      </c>
      <c r="C1265" s="65" t="s">
        <v>18966</v>
      </c>
      <c r="D1265" s="78">
        <v>43209.622411145836</v>
      </c>
      <c r="E1265" s="79"/>
    </row>
    <row r="1266" spans="1:5" x14ac:dyDescent="0.25">
      <c r="A1266" s="64">
        <v>37771</v>
      </c>
      <c r="B1266" s="65" t="s">
        <v>19491</v>
      </c>
      <c r="C1266" s="65" t="s">
        <v>18966</v>
      </c>
      <c r="D1266" s="78">
        <v>43209.633435763892</v>
      </c>
      <c r="E1266" s="79"/>
    </row>
    <row r="1267" spans="1:5" x14ac:dyDescent="0.25">
      <c r="A1267" s="64"/>
      <c r="B1267" s="65"/>
      <c r="C1267" s="65"/>
      <c r="D1267" s="78"/>
      <c r="E1267" s="79"/>
    </row>
    <row r="1268" spans="1:5" x14ac:dyDescent="0.25">
      <c r="A1268" s="64"/>
      <c r="B1268" s="65"/>
      <c r="C1268" s="65"/>
      <c r="D1268" s="78"/>
      <c r="E1268" s="79"/>
    </row>
    <row r="1269" spans="1:5" x14ac:dyDescent="0.25">
      <c r="A1269" s="64"/>
      <c r="B1269" s="65"/>
      <c r="C1269" s="65"/>
      <c r="D1269" s="78"/>
      <c r="E1269" s="79"/>
    </row>
    <row r="1270" spans="1:5" x14ac:dyDescent="0.25">
      <c r="A1270" s="64"/>
      <c r="B1270" s="65"/>
      <c r="C1270" s="65"/>
      <c r="D1270" s="78"/>
      <c r="E1270" s="79"/>
    </row>
    <row r="1271" spans="1:5" x14ac:dyDescent="0.25">
      <c r="A1271" s="64"/>
      <c r="B1271" s="65"/>
      <c r="C1271" s="65"/>
      <c r="D1271" s="78"/>
      <c r="E1271" s="79"/>
    </row>
    <row r="1272" spans="1:5" x14ac:dyDescent="0.25">
      <c r="A1272" s="64"/>
      <c r="B1272" s="65"/>
      <c r="C1272" s="65"/>
      <c r="D1272" s="78"/>
      <c r="E1272" s="79"/>
    </row>
    <row r="1273" spans="1:5" x14ac:dyDescent="0.25">
      <c r="A1273" s="64"/>
      <c r="B1273" s="65"/>
      <c r="C1273" s="65"/>
      <c r="D1273" s="78"/>
      <c r="E1273" s="79"/>
    </row>
    <row r="1274" spans="1:5" x14ac:dyDescent="0.25">
      <c r="A1274" s="64"/>
      <c r="B1274" s="65"/>
      <c r="C1274" s="65"/>
      <c r="D1274" s="78"/>
      <c r="E1274" s="79"/>
    </row>
    <row r="1275" spans="1:5" x14ac:dyDescent="0.25">
      <c r="A1275" s="64"/>
      <c r="B1275" s="65"/>
      <c r="C1275" s="65"/>
      <c r="D1275" s="78"/>
      <c r="E1275" s="79"/>
    </row>
    <row r="1276" spans="1:5" x14ac:dyDescent="0.25">
      <c r="A1276" s="64"/>
      <c r="B1276" s="65"/>
      <c r="C1276" s="65"/>
      <c r="D1276" s="78"/>
      <c r="E1276" s="79"/>
    </row>
    <row r="1277" spans="1:5" x14ac:dyDescent="0.25">
      <c r="A1277" s="64"/>
      <c r="B1277" s="65"/>
      <c r="C1277" s="65"/>
      <c r="D1277" s="78"/>
      <c r="E1277" s="79"/>
    </row>
    <row r="1278" spans="1:5" x14ac:dyDescent="0.25">
      <c r="A1278" s="64"/>
      <c r="B1278" s="65"/>
      <c r="C1278" s="65"/>
      <c r="D1278" s="78"/>
      <c r="E1278" s="79"/>
    </row>
    <row r="1279" spans="1:5" x14ac:dyDescent="0.25">
      <c r="A1279" s="64"/>
      <c r="B1279" s="65"/>
      <c r="C1279" s="65"/>
      <c r="D1279" s="78"/>
      <c r="E1279" s="79"/>
    </row>
    <row r="1280" spans="1:5" x14ac:dyDescent="0.25">
      <c r="A1280" s="64"/>
      <c r="B1280" s="65"/>
      <c r="C1280" s="65"/>
      <c r="D1280" s="78"/>
      <c r="E1280" s="79"/>
    </row>
    <row r="1281" spans="1:5" x14ac:dyDescent="0.25">
      <c r="A1281" s="64"/>
      <c r="B1281" s="65"/>
      <c r="C1281" s="65"/>
      <c r="D1281" s="78"/>
      <c r="E1281" s="79"/>
    </row>
    <row r="1282" spans="1:5" x14ac:dyDescent="0.25">
      <c r="A1282" s="64"/>
      <c r="B1282" s="65"/>
      <c r="C1282" s="65"/>
      <c r="D1282" s="78"/>
      <c r="E1282" s="79"/>
    </row>
    <row r="1283" spans="1:5" x14ac:dyDescent="0.25">
      <c r="A1283" s="64"/>
      <c r="B1283" s="65"/>
      <c r="C1283" s="65"/>
      <c r="D1283" s="78"/>
      <c r="E1283" s="79"/>
    </row>
    <row r="1284" spans="1:5" x14ac:dyDescent="0.25">
      <c r="A1284" s="64"/>
      <c r="B1284" s="65"/>
      <c r="C1284" s="65"/>
      <c r="D1284" s="78"/>
      <c r="E1284" s="79"/>
    </row>
    <row r="1285" spans="1:5" x14ac:dyDescent="0.25">
      <c r="A1285" s="64"/>
      <c r="B1285" s="65"/>
      <c r="C1285" s="65"/>
      <c r="D1285" s="78"/>
      <c r="E1285" s="79"/>
    </row>
    <row r="1286" spans="1:5" x14ac:dyDescent="0.25">
      <c r="A1286" s="64"/>
      <c r="B1286" s="65"/>
      <c r="C1286" s="65"/>
      <c r="D1286" s="78"/>
      <c r="E1286" s="79"/>
    </row>
    <row r="1287" spans="1:5" x14ac:dyDescent="0.25">
      <c r="A1287" s="64"/>
      <c r="B1287" s="65"/>
      <c r="C1287" s="65"/>
      <c r="D1287" s="78"/>
      <c r="E1287" s="79"/>
    </row>
    <row r="1288" spans="1:5" x14ac:dyDescent="0.25">
      <c r="A1288" s="64"/>
      <c r="B1288" s="65"/>
      <c r="C1288" s="65"/>
      <c r="D1288" s="78"/>
      <c r="E1288" s="79"/>
    </row>
    <row r="1289" spans="1:5" x14ac:dyDescent="0.25">
      <c r="A1289" s="64"/>
      <c r="B1289" s="65"/>
      <c r="C1289" s="65"/>
      <c r="D1289" s="78"/>
      <c r="E1289" s="79"/>
    </row>
    <row r="1290" spans="1:5" x14ac:dyDescent="0.25">
      <c r="A1290" s="64"/>
      <c r="B1290" s="65"/>
      <c r="C1290" s="65"/>
      <c r="D1290" s="78"/>
      <c r="E1290" s="79"/>
    </row>
    <row r="1291" spans="1:5" x14ac:dyDescent="0.25">
      <c r="A1291" s="64"/>
      <c r="B1291" s="65"/>
      <c r="C1291" s="65"/>
      <c r="D1291" s="78"/>
      <c r="E1291" s="79"/>
    </row>
    <row r="1292" spans="1:5" x14ac:dyDescent="0.25">
      <c r="A1292" s="64"/>
      <c r="B1292" s="65"/>
      <c r="C1292" s="65"/>
      <c r="D1292" s="78"/>
      <c r="E1292" s="79"/>
    </row>
    <row r="1293" spans="1:5" x14ac:dyDescent="0.25">
      <c r="A1293" s="64"/>
      <c r="B1293" s="65"/>
      <c r="C1293" s="65"/>
      <c r="D1293" s="78"/>
      <c r="E1293" s="79"/>
    </row>
    <row r="1294" spans="1:5" x14ac:dyDescent="0.25">
      <c r="A1294" s="64"/>
      <c r="B1294" s="65"/>
      <c r="C1294" s="65"/>
      <c r="D1294" s="78"/>
      <c r="E1294" s="79"/>
    </row>
    <row r="1295" spans="1:5" x14ac:dyDescent="0.25">
      <c r="A1295" s="64"/>
      <c r="B1295" s="65"/>
      <c r="C1295" s="65"/>
      <c r="D1295" s="78"/>
      <c r="E1295" s="79"/>
    </row>
    <row r="1296" spans="1:5" x14ac:dyDescent="0.25">
      <c r="A1296" s="64"/>
      <c r="B1296" s="65"/>
      <c r="C1296" s="65"/>
      <c r="D1296" s="78"/>
      <c r="E1296" s="79"/>
    </row>
    <row r="1297" spans="1:5" x14ac:dyDescent="0.25">
      <c r="A1297" s="64"/>
      <c r="B1297" s="65"/>
      <c r="C1297" s="65"/>
      <c r="D1297" s="78"/>
      <c r="E1297" s="79"/>
    </row>
    <row r="1298" spans="1:5" x14ac:dyDescent="0.25">
      <c r="A1298" s="64"/>
      <c r="B1298" s="65"/>
      <c r="C1298" s="65"/>
      <c r="D1298" s="78"/>
      <c r="E1298" s="79"/>
    </row>
    <row r="1299" spans="1:5" x14ac:dyDescent="0.25">
      <c r="A1299" s="64"/>
      <c r="B1299" s="65"/>
      <c r="C1299" s="65"/>
      <c r="D1299" s="78"/>
      <c r="E1299" s="79"/>
    </row>
    <row r="1300" spans="1:5" x14ac:dyDescent="0.25">
      <c r="A1300" s="64"/>
      <c r="B1300" s="65"/>
      <c r="C1300" s="65"/>
      <c r="D1300" s="66"/>
      <c r="E1300" s="67"/>
    </row>
    <row r="1301" spans="1:5" x14ac:dyDescent="0.25">
      <c r="A1301" s="64"/>
      <c r="B1301" s="65"/>
      <c r="C1301" s="65"/>
      <c r="D1301" s="66"/>
      <c r="E1301" s="67"/>
    </row>
    <row r="1302" spans="1:5" x14ac:dyDescent="0.25">
      <c r="A1302" s="58"/>
      <c r="B1302" s="59"/>
      <c r="C1302" s="59"/>
      <c r="D1302" s="60"/>
      <c r="E1302" s="61"/>
    </row>
    <row r="1303" spans="1:5" x14ac:dyDescent="0.25">
      <c r="A1303" s="58"/>
      <c r="B1303" s="59"/>
      <c r="C1303" s="59"/>
      <c r="D1303" s="60"/>
      <c r="E1303" s="61"/>
    </row>
    <row r="1304" spans="1:5" x14ac:dyDescent="0.25">
      <c r="A1304" s="58"/>
      <c r="B1304" s="59"/>
      <c r="C1304" s="59"/>
      <c r="D1304" s="60"/>
      <c r="E1304" s="61"/>
    </row>
    <row r="1305" spans="1:5" x14ac:dyDescent="0.25">
      <c r="A1305" s="58"/>
      <c r="B1305" s="59"/>
      <c r="C1305" s="59"/>
      <c r="D1305" s="60"/>
      <c r="E1305" s="61"/>
    </row>
    <row r="1306" spans="1:5" x14ac:dyDescent="0.25">
      <c r="A1306" s="58"/>
      <c r="B1306" s="59"/>
      <c r="C1306" s="59"/>
      <c r="D1306" s="60"/>
      <c r="E1306" s="61"/>
    </row>
    <row r="1307" spans="1:5" x14ac:dyDescent="0.25">
      <c r="A1307" s="58"/>
      <c r="B1307" s="59"/>
      <c r="C1307" s="59"/>
      <c r="D1307" s="60"/>
      <c r="E1307" s="61"/>
    </row>
    <row r="1308" spans="1:5" x14ac:dyDescent="0.25">
      <c r="A1308" s="58"/>
      <c r="B1308" s="59"/>
      <c r="C1308" s="59"/>
      <c r="D1308" s="60"/>
      <c r="E1308" s="61"/>
    </row>
    <row r="1309" spans="1:5" x14ac:dyDescent="0.25">
      <c r="A1309" s="58"/>
      <c r="B1309" s="59"/>
      <c r="C1309" s="59"/>
      <c r="D1309" s="60"/>
      <c r="E1309" s="61"/>
    </row>
    <row r="1310" spans="1:5" x14ac:dyDescent="0.25">
      <c r="A1310" s="58"/>
      <c r="B1310" s="59"/>
      <c r="C1310" s="59"/>
      <c r="D1310" s="60"/>
      <c r="E1310" s="61"/>
    </row>
    <row r="1311" spans="1:5" x14ac:dyDescent="0.25">
      <c r="A1311" s="58"/>
      <c r="B1311" s="59"/>
      <c r="C1311" s="59"/>
      <c r="D1311" s="60"/>
      <c r="E1311" s="61"/>
    </row>
    <row r="1312" spans="1:5" x14ac:dyDescent="0.25">
      <c r="A1312" s="58"/>
      <c r="B1312" s="59"/>
      <c r="C1312" s="59"/>
      <c r="D1312" s="60"/>
      <c r="E1312" s="61"/>
    </row>
    <row r="1313" spans="1:5" x14ac:dyDescent="0.25">
      <c r="A1313" s="58"/>
      <c r="B1313" s="59"/>
      <c r="C1313" s="59"/>
      <c r="D1313" s="60"/>
      <c r="E1313" s="61"/>
    </row>
    <row r="1314" spans="1:5" x14ac:dyDescent="0.25">
      <c r="A1314" s="58"/>
      <c r="B1314" s="59"/>
      <c r="C1314" s="59"/>
      <c r="D1314" s="60"/>
      <c r="E1314" s="61"/>
    </row>
    <row r="1315" spans="1:5" x14ac:dyDescent="0.25">
      <c r="A1315" s="58"/>
      <c r="B1315" s="59"/>
      <c r="C1315" s="59"/>
      <c r="D1315" s="60"/>
      <c r="E1315" s="61"/>
    </row>
    <row r="1316" spans="1:5" x14ac:dyDescent="0.25">
      <c r="A1316" s="58"/>
      <c r="B1316" s="59"/>
      <c r="C1316" s="59"/>
      <c r="D1316" s="60"/>
      <c r="E1316" s="61"/>
    </row>
    <row r="1317" spans="1:5" x14ac:dyDescent="0.25">
      <c r="A1317" s="58"/>
      <c r="B1317" s="59"/>
      <c r="C1317" s="59"/>
      <c r="D1317" s="60"/>
      <c r="E1317" s="61"/>
    </row>
    <row r="1318" spans="1:5" x14ac:dyDescent="0.25">
      <c r="A1318" s="58"/>
      <c r="B1318" s="59"/>
      <c r="C1318" s="59"/>
      <c r="D1318" s="60"/>
      <c r="E1318" s="61"/>
    </row>
    <row r="1319" spans="1:5" x14ac:dyDescent="0.25">
      <c r="A1319" s="58"/>
      <c r="B1319" s="59"/>
      <c r="C1319" s="59"/>
      <c r="D1319" s="60"/>
      <c r="E1319" s="61"/>
    </row>
    <row r="1320" spans="1:5" x14ac:dyDescent="0.25">
      <c r="A1320" s="58"/>
      <c r="B1320" s="59"/>
      <c r="C1320" s="59"/>
      <c r="D1320" s="60"/>
      <c r="E1320" s="61"/>
    </row>
    <row r="1321" spans="1:5" x14ac:dyDescent="0.25">
      <c r="A1321" s="58"/>
      <c r="B1321" s="59"/>
      <c r="C1321" s="59"/>
      <c r="D1321" s="60"/>
      <c r="E1321" s="61"/>
    </row>
    <row r="1322" spans="1:5" x14ac:dyDescent="0.25">
      <c r="A1322" s="58"/>
      <c r="B1322" s="59"/>
      <c r="C1322" s="59"/>
      <c r="D1322" s="60"/>
      <c r="E1322" s="61"/>
    </row>
    <row r="1323" spans="1:5" x14ac:dyDescent="0.25">
      <c r="A1323" s="58"/>
      <c r="B1323" s="59"/>
      <c r="C1323" s="59"/>
      <c r="D1323" s="60"/>
      <c r="E1323" s="61"/>
    </row>
    <row r="1324" spans="1:5" x14ac:dyDescent="0.25">
      <c r="A1324" s="58"/>
      <c r="B1324" s="59"/>
      <c r="C1324" s="59"/>
      <c r="D1324" s="60"/>
      <c r="E1324" s="61"/>
    </row>
    <row r="1325" spans="1:5" x14ac:dyDescent="0.25">
      <c r="A1325" s="58"/>
      <c r="B1325" s="59"/>
      <c r="C1325" s="59"/>
      <c r="D1325" s="60"/>
      <c r="E1325" s="61"/>
    </row>
    <row r="1326" spans="1:5" x14ac:dyDescent="0.25">
      <c r="A1326" s="58"/>
      <c r="B1326" s="59"/>
      <c r="C1326" s="59"/>
      <c r="D1326" s="60"/>
      <c r="E1326" s="61"/>
    </row>
    <row r="1327" spans="1:5" x14ac:dyDescent="0.25">
      <c r="A1327" s="58"/>
      <c r="B1327" s="59"/>
      <c r="C1327" s="59"/>
      <c r="D1327" s="60"/>
      <c r="E1327" s="61"/>
    </row>
    <row r="1328" spans="1:5" x14ac:dyDescent="0.25">
      <c r="A1328" s="58"/>
      <c r="B1328" s="59"/>
      <c r="C1328" s="59"/>
      <c r="D1328" s="60"/>
      <c r="E1328" s="61"/>
    </row>
    <row r="1329" spans="1:5" x14ac:dyDescent="0.25">
      <c r="A1329" s="58"/>
      <c r="B1329" s="59"/>
      <c r="C1329" s="59"/>
      <c r="D1329" s="60"/>
      <c r="E1329" s="61"/>
    </row>
    <row r="1330" spans="1:5" x14ac:dyDescent="0.25">
      <c r="A1330" s="58"/>
      <c r="B1330" s="59"/>
      <c r="C1330" s="59"/>
      <c r="D1330" s="60"/>
      <c r="E1330" s="61"/>
    </row>
    <row r="1331" spans="1:5" x14ac:dyDescent="0.25">
      <c r="A1331" s="58"/>
      <c r="B1331" s="59"/>
      <c r="C1331" s="59"/>
      <c r="D1331" s="60"/>
      <c r="E1331" s="61"/>
    </row>
    <row r="1332" spans="1:5" x14ac:dyDescent="0.25">
      <c r="A1332" s="58"/>
      <c r="B1332" s="59"/>
      <c r="C1332" s="59"/>
      <c r="D1332" s="60"/>
      <c r="E1332" s="61"/>
    </row>
    <row r="1333" spans="1:5" x14ac:dyDescent="0.25">
      <c r="A1333" s="52"/>
      <c r="B1333" s="53"/>
      <c r="C1333" s="53"/>
      <c r="D1333" s="54"/>
      <c r="E1333" s="55"/>
    </row>
    <row r="1334" spans="1:5" x14ac:dyDescent="0.25">
      <c r="A1334" s="52"/>
      <c r="B1334" s="53"/>
      <c r="C1334" s="53"/>
      <c r="D1334" s="54"/>
      <c r="E1334" s="55"/>
    </row>
    <row r="1335" spans="1:5" x14ac:dyDescent="0.25">
      <c r="A1335" s="52"/>
      <c r="B1335" s="53"/>
      <c r="C1335" s="53"/>
      <c r="D1335" s="54"/>
      <c r="E1335" s="55"/>
    </row>
    <row r="1336" spans="1:5" x14ac:dyDescent="0.25">
      <c r="A1336" s="52"/>
      <c r="B1336" s="53"/>
      <c r="C1336" s="53"/>
      <c r="D1336" s="54"/>
      <c r="E1336" s="55"/>
    </row>
    <row r="1337" spans="1:5" x14ac:dyDescent="0.25">
      <c r="A1337" s="52"/>
      <c r="B1337" s="53"/>
      <c r="C1337" s="53"/>
      <c r="D1337" s="54"/>
      <c r="E1337" s="55"/>
    </row>
    <row r="1338" spans="1:5" x14ac:dyDescent="0.25">
      <c r="A1338" s="52"/>
      <c r="B1338" s="53"/>
      <c r="C1338" s="53"/>
      <c r="D1338" s="54"/>
      <c r="E1338" s="55"/>
    </row>
    <row r="1339" spans="1:5" x14ac:dyDescent="0.25">
      <c r="A1339" s="15"/>
      <c r="B1339" s="16"/>
      <c r="C1339" s="16"/>
      <c r="D1339" s="17"/>
    </row>
    <row r="1340" spans="1:5" x14ac:dyDescent="0.25">
      <c r="A1340" s="15"/>
      <c r="B1340" s="16"/>
      <c r="C1340" s="16"/>
      <c r="D1340" s="17"/>
    </row>
    <row r="1341" spans="1:5" x14ac:dyDescent="0.25">
      <c r="A1341" s="15"/>
      <c r="B1341" s="16"/>
      <c r="C1341" s="16"/>
      <c r="D1341" s="17"/>
    </row>
    <row r="1342" spans="1:5" x14ac:dyDescent="0.25">
      <c r="A1342" s="15"/>
      <c r="B1342" s="16"/>
      <c r="C1342" s="16"/>
      <c r="D1342" s="17"/>
    </row>
    <row r="1343" spans="1:5" x14ac:dyDescent="0.25">
      <c r="A1343" s="15"/>
      <c r="B1343" s="16"/>
      <c r="C1343" s="16"/>
      <c r="D1343" s="17"/>
    </row>
    <row r="1344" spans="1:5" x14ac:dyDescent="0.25">
      <c r="A1344" s="15"/>
      <c r="B1344" s="16"/>
      <c r="C1344" s="16"/>
      <c r="D1344" s="17"/>
    </row>
    <row r="1345" spans="1:4" x14ac:dyDescent="0.25">
      <c r="A1345" s="15"/>
      <c r="B1345" s="16"/>
      <c r="C1345" s="16"/>
      <c r="D1345" s="17"/>
    </row>
    <row r="1346" spans="1:4" x14ac:dyDescent="0.25">
      <c r="A1346" s="15"/>
      <c r="B1346" s="16"/>
      <c r="C1346" s="16"/>
      <c r="D1346" s="17"/>
    </row>
    <row r="1347" spans="1:4" x14ac:dyDescent="0.25">
      <c r="A1347" s="15"/>
      <c r="B1347" s="16"/>
      <c r="C1347" s="16"/>
      <c r="D1347" s="17"/>
    </row>
    <row r="1348" spans="1:4" x14ac:dyDescent="0.25">
      <c r="A1348" s="15"/>
      <c r="B1348" s="16"/>
      <c r="C1348" s="16"/>
      <c r="D1348" s="17"/>
    </row>
    <row r="1349" spans="1:4" x14ac:dyDescent="0.25">
      <c r="A1349" s="15"/>
      <c r="B1349" s="16"/>
      <c r="C1349" s="16"/>
      <c r="D1349" s="17"/>
    </row>
    <row r="1350" spans="1:4" x14ac:dyDescent="0.25">
      <c r="A1350" s="15"/>
      <c r="B1350" s="16"/>
      <c r="C1350" s="16"/>
      <c r="D1350" s="17"/>
    </row>
    <row r="1351" spans="1:4" x14ac:dyDescent="0.25">
      <c r="A1351" s="15"/>
      <c r="B1351" s="16"/>
      <c r="C1351" s="16"/>
      <c r="D1351" s="17"/>
    </row>
    <row r="1352" spans="1:4" x14ac:dyDescent="0.25">
      <c r="A1352" s="15"/>
      <c r="B1352" s="16"/>
      <c r="C1352" s="16"/>
      <c r="D1352" s="17"/>
    </row>
    <row r="1353" spans="1:4" x14ac:dyDescent="0.25">
      <c r="A1353" s="15"/>
      <c r="B1353" s="16"/>
      <c r="C1353" s="16"/>
      <c r="D1353" s="17"/>
    </row>
    <row r="1354" spans="1:4" x14ac:dyDescent="0.25">
      <c r="A1354" s="15"/>
      <c r="B1354" s="16"/>
      <c r="C1354" s="16"/>
      <c r="D1354" s="17"/>
    </row>
    <row r="1355" spans="1:4" x14ac:dyDescent="0.25">
      <c r="A1355" s="15"/>
      <c r="B1355" s="16"/>
      <c r="C1355" s="16"/>
      <c r="D1355" s="17"/>
    </row>
    <row r="1356" spans="1:4" x14ac:dyDescent="0.25">
      <c r="A1356" s="15"/>
      <c r="B1356" s="16"/>
      <c r="C1356" s="16"/>
      <c r="D1356" s="17"/>
    </row>
    <row r="1357" spans="1:4" x14ac:dyDescent="0.25">
      <c r="A1357" s="15"/>
      <c r="B1357" s="16"/>
      <c r="C1357" s="16"/>
      <c r="D1357" s="17"/>
    </row>
    <row r="1358" spans="1:4" x14ac:dyDescent="0.25">
      <c r="A1358" s="15"/>
      <c r="B1358" s="16"/>
      <c r="C1358" s="16"/>
      <c r="D1358" s="17"/>
    </row>
    <row r="1359" spans="1:4" x14ac:dyDescent="0.25">
      <c r="A1359" s="15"/>
      <c r="B1359" s="16"/>
      <c r="C1359" s="16"/>
      <c r="D1359" s="17"/>
    </row>
    <row r="1360" spans="1:4" x14ac:dyDescent="0.25">
      <c r="A1360" s="15"/>
      <c r="B1360" s="16"/>
      <c r="C1360" s="16"/>
      <c r="D1360" s="17"/>
    </row>
    <row r="1361" spans="1:4" x14ac:dyDescent="0.25">
      <c r="A1361" s="15"/>
      <c r="B1361" s="16"/>
      <c r="C1361" s="16"/>
      <c r="D1361" s="17"/>
    </row>
    <row r="1362" spans="1:4" x14ac:dyDescent="0.25">
      <c r="A1362" s="15"/>
      <c r="B1362" s="16"/>
      <c r="C1362" s="16"/>
      <c r="D1362" s="17"/>
    </row>
    <row r="1363" spans="1:4" x14ac:dyDescent="0.25">
      <c r="A1363" s="15"/>
      <c r="B1363" s="16"/>
      <c r="C1363" s="16"/>
      <c r="D1363" s="17"/>
    </row>
    <row r="1364" spans="1:4" x14ac:dyDescent="0.25">
      <c r="A1364" s="15"/>
      <c r="B1364" s="16"/>
      <c r="C1364" s="16"/>
      <c r="D1364" s="17"/>
    </row>
    <row r="1365" spans="1:4" x14ac:dyDescent="0.25">
      <c r="A1365" s="15"/>
      <c r="B1365" s="16"/>
      <c r="C1365" s="16"/>
      <c r="D1365" s="17"/>
    </row>
    <row r="1366" spans="1:4" x14ac:dyDescent="0.25">
      <c r="A1366" s="15"/>
      <c r="B1366" s="16"/>
      <c r="C1366" s="16"/>
      <c r="D1366" s="17"/>
    </row>
    <row r="1367" spans="1:4" x14ac:dyDescent="0.25">
      <c r="A1367" s="15"/>
      <c r="B1367" s="16"/>
      <c r="C1367" s="16"/>
      <c r="D1367" s="17"/>
    </row>
    <row r="1368" spans="1:4" x14ac:dyDescent="0.25">
      <c r="A1368" s="15"/>
      <c r="B1368" s="16"/>
      <c r="C1368" s="16"/>
      <c r="D1368" s="17"/>
    </row>
    <row r="1369" spans="1:4" x14ac:dyDescent="0.25">
      <c r="A1369" s="15"/>
      <c r="B1369" s="16"/>
      <c r="C1369" s="16"/>
      <c r="D1369" s="17"/>
    </row>
    <row r="1370" spans="1:4" x14ac:dyDescent="0.25">
      <c r="A1370" s="15"/>
      <c r="B1370" s="16"/>
      <c r="C1370" s="16"/>
      <c r="D1370" s="17"/>
    </row>
    <row r="1371" spans="1:4" x14ac:dyDescent="0.25">
      <c r="A1371" s="15"/>
      <c r="B1371" s="16"/>
      <c r="C1371" s="16"/>
      <c r="D1371" s="17"/>
    </row>
    <row r="1372" spans="1:4" x14ac:dyDescent="0.25">
      <c r="A1372" s="15"/>
      <c r="B1372" s="16"/>
      <c r="C1372" s="16"/>
      <c r="D1372" s="17"/>
    </row>
    <row r="1373" spans="1:4" x14ac:dyDescent="0.25">
      <c r="A1373" s="15"/>
      <c r="B1373" s="16"/>
      <c r="C1373" s="16"/>
      <c r="D1373" s="17"/>
    </row>
    <row r="1374" spans="1:4" x14ac:dyDescent="0.25">
      <c r="A1374" s="15"/>
      <c r="B1374" s="16"/>
      <c r="C1374" s="16"/>
      <c r="D1374" s="17"/>
    </row>
    <row r="1375" spans="1:4" x14ac:dyDescent="0.25">
      <c r="A1375" s="15"/>
      <c r="B1375" s="16"/>
      <c r="C1375" s="16"/>
      <c r="D1375" s="17"/>
    </row>
    <row r="1376" spans="1:4" x14ac:dyDescent="0.25">
      <c r="A1376" s="15"/>
      <c r="B1376" s="16"/>
      <c r="C1376" s="16"/>
      <c r="D1376" s="17"/>
    </row>
    <row r="1377" spans="1:4" x14ac:dyDescent="0.25">
      <c r="A1377" s="15"/>
      <c r="B1377" s="16"/>
      <c r="C1377" s="16"/>
      <c r="D1377" s="17"/>
    </row>
    <row r="1378" spans="1:4" x14ac:dyDescent="0.25">
      <c r="A1378" s="15"/>
      <c r="B1378" s="16"/>
      <c r="C1378" s="16"/>
      <c r="D1378" s="17"/>
    </row>
    <row r="1379" spans="1:4" x14ac:dyDescent="0.25">
      <c r="A1379" s="15"/>
      <c r="B1379" s="16"/>
      <c r="C1379" s="16"/>
      <c r="D1379" s="17"/>
    </row>
    <row r="1380" spans="1:4" x14ac:dyDescent="0.25">
      <c r="A1380" s="15"/>
      <c r="B1380" s="16"/>
      <c r="C1380" s="16"/>
      <c r="D1380" s="17"/>
    </row>
    <row r="1381" spans="1:4" x14ac:dyDescent="0.25">
      <c r="A1381" s="15"/>
      <c r="B1381" s="16"/>
      <c r="C1381" s="16"/>
      <c r="D1381" s="17"/>
    </row>
    <row r="1382" spans="1:4" x14ac:dyDescent="0.25">
      <c r="A1382" s="15"/>
      <c r="B1382" s="16"/>
      <c r="C1382" s="16"/>
      <c r="D1382" s="17"/>
    </row>
    <row r="1383" spans="1:4" x14ac:dyDescent="0.25">
      <c r="A1383" s="15"/>
      <c r="B1383" s="16"/>
      <c r="C1383" s="16"/>
      <c r="D1383" s="17"/>
    </row>
    <row r="1384" spans="1:4" x14ac:dyDescent="0.25">
      <c r="A1384" s="15"/>
      <c r="B1384" s="16"/>
      <c r="C1384" s="16"/>
      <c r="D1384" s="17"/>
    </row>
    <row r="1385" spans="1:4" x14ac:dyDescent="0.25">
      <c r="A1385" s="15"/>
      <c r="B1385" s="16"/>
      <c r="C1385" s="16"/>
      <c r="D1385" s="17"/>
    </row>
    <row r="1386" spans="1:4" x14ac:dyDescent="0.25">
      <c r="A1386" s="15"/>
      <c r="B1386" s="16"/>
      <c r="C1386" s="16"/>
      <c r="D1386" s="17"/>
    </row>
    <row r="1387" spans="1:4" x14ac:dyDescent="0.25">
      <c r="A1387" s="15"/>
      <c r="B1387" s="16"/>
      <c r="C1387" s="16"/>
      <c r="D1387" s="17"/>
    </row>
    <row r="1388" spans="1:4" x14ac:dyDescent="0.25">
      <c r="A1388" s="15"/>
      <c r="B1388" s="16"/>
      <c r="C1388" s="16"/>
      <c r="D1388" s="17"/>
    </row>
    <row r="1389" spans="1:4" x14ac:dyDescent="0.25">
      <c r="A1389" s="15"/>
      <c r="B1389" s="16"/>
      <c r="C1389" s="16"/>
      <c r="D1389" s="17"/>
    </row>
    <row r="1390" spans="1:4" x14ac:dyDescent="0.25">
      <c r="A1390" s="15"/>
      <c r="B1390" s="16"/>
      <c r="C1390" s="16"/>
      <c r="D1390" s="17"/>
    </row>
    <row r="1391" spans="1:4" x14ac:dyDescent="0.25">
      <c r="A1391" s="15"/>
      <c r="B1391" s="16"/>
      <c r="C1391" s="16"/>
      <c r="D1391" s="17"/>
    </row>
    <row r="1392" spans="1:4" x14ac:dyDescent="0.25">
      <c r="A1392" s="15"/>
      <c r="B1392" s="16"/>
      <c r="C1392" s="16"/>
      <c r="D1392" s="17"/>
    </row>
    <row r="1393" spans="1:4" x14ac:dyDescent="0.25">
      <c r="A1393" s="15"/>
      <c r="B1393" s="16"/>
      <c r="C1393" s="16"/>
      <c r="D1393" s="17"/>
    </row>
    <row r="1394" spans="1:4" x14ac:dyDescent="0.25">
      <c r="A1394" s="15"/>
      <c r="B1394" s="16"/>
      <c r="C1394" s="16"/>
      <c r="D1394" s="17"/>
    </row>
    <row r="1395" spans="1:4" x14ac:dyDescent="0.25">
      <c r="A1395" s="15"/>
      <c r="B1395" s="16"/>
      <c r="C1395" s="16"/>
      <c r="D1395" s="17"/>
    </row>
    <row r="1396" spans="1:4" x14ac:dyDescent="0.25">
      <c r="A1396" s="15"/>
      <c r="B1396" s="16"/>
      <c r="C1396" s="16"/>
      <c r="D1396" s="17"/>
    </row>
    <row r="1397" spans="1:4" x14ac:dyDescent="0.25">
      <c r="A1397" s="15"/>
      <c r="B1397" s="16"/>
      <c r="C1397" s="16"/>
      <c r="D1397" s="17"/>
    </row>
    <row r="1398" spans="1:4" x14ac:dyDescent="0.25">
      <c r="A1398" s="15"/>
      <c r="B1398" s="16"/>
      <c r="C1398" s="16"/>
      <c r="D1398" s="17"/>
    </row>
    <row r="1399" spans="1:4" x14ac:dyDescent="0.25">
      <c r="A1399" s="15"/>
      <c r="B1399" s="16"/>
      <c r="C1399" s="16"/>
      <c r="D1399" s="17"/>
    </row>
    <row r="1400" spans="1:4" x14ac:dyDescent="0.25">
      <c r="A1400" s="15"/>
      <c r="B1400" s="16"/>
      <c r="C1400" s="16"/>
      <c r="D1400" s="17"/>
    </row>
    <row r="1401" spans="1:4" x14ac:dyDescent="0.25">
      <c r="A1401" s="15"/>
      <c r="B1401" s="16"/>
      <c r="C1401" s="16"/>
      <c r="D1401" s="17"/>
    </row>
    <row r="1402" spans="1:4" x14ac:dyDescent="0.25">
      <c r="A1402" s="15"/>
      <c r="B1402" s="16"/>
      <c r="C1402" s="16"/>
      <c r="D1402" s="17"/>
    </row>
    <row r="1403" spans="1:4" x14ac:dyDescent="0.25">
      <c r="A1403" s="15"/>
      <c r="B1403" s="16"/>
      <c r="C1403" s="16"/>
      <c r="D1403" s="17"/>
    </row>
    <row r="1404" spans="1:4" x14ac:dyDescent="0.25">
      <c r="A1404" s="15"/>
      <c r="B1404" s="16"/>
      <c r="C1404" s="16"/>
      <c r="D1404" s="17"/>
    </row>
    <row r="1405" spans="1:4" x14ac:dyDescent="0.25">
      <c r="A1405" s="15"/>
      <c r="B1405" s="16"/>
      <c r="C1405" s="16"/>
      <c r="D1405" s="17"/>
    </row>
    <row r="1406" spans="1:4" x14ac:dyDescent="0.25">
      <c r="A1406" s="15"/>
      <c r="B1406" s="16"/>
      <c r="C1406" s="16"/>
      <c r="D1406" s="17"/>
    </row>
    <row r="1407" spans="1:4" x14ac:dyDescent="0.25">
      <c r="A1407" s="15"/>
      <c r="B1407" s="16"/>
      <c r="C1407" s="16"/>
      <c r="D1407" s="17"/>
    </row>
    <row r="1408" spans="1:4" x14ac:dyDescent="0.25">
      <c r="A1408" s="15"/>
      <c r="B1408" s="16"/>
      <c r="C1408" s="16"/>
      <c r="D1408" s="17"/>
    </row>
    <row r="1409" spans="1:4" x14ac:dyDescent="0.25">
      <c r="A1409" s="15"/>
      <c r="B1409" s="16"/>
      <c r="C1409" s="16"/>
      <c r="D1409" s="17"/>
    </row>
    <row r="1410" spans="1:4" x14ac:dyDescent="0.25">
      <c r="A1410" s="8"/>
      <c r="B1410" s="9"/>
      <c r="C1410" s="9"/>
      <c r="D1410" s="10"/>
    </row>
    <row r="1411" spans="1:4" x14ac:dyDescent="0.25">
      <c r="A1411" s="8"/>
      <c r="B1411" s="9"/>
      <c r="C1411" s="9"/>
      <c r="D1411" s="10"/>
    </row>
    <row r="1412" spans="1:4" x14ac:dyDescent="0.25">
      <c r="A1412" s="8"/>
      <c r="B1412" s="9"/>
      <c r="C1412" s="9"/>
      <c r="D1412" s="10"/>
    </row>
    <row r="1413" spans="1:4" x14ac:dyDescent="0.25">
      <c r="A1413" s="8"/>
      <c r="B1413" s="9"/>
      <c r="C1413" s="9"/>
      <c r="D1413" s="10"/>
    </row>
    <row r="1414" spans="1:4" x14ac:dyDescent="0.25">
      <c r="A1414" s="8"/>
      <c r="B1414" s="9"/>
      <c r="C1414" s="9"/>
      <c r="D1414" s="10"/>
    </row>
    <row r="1415" spans="1:4" x14ac:dyDescent="0.25">
      <c r="A1415" s="8"/>
      <c r="B1415" s="9"/>
      <c r="C1415" s="9"/>
      <c r="D1415" s="10"/>
    </row>
    <row r="1416" spans="1:4" x14ac:dyDescent="0.25">
      <c r="A1416" s="8"/>
      <c r="B1416" s="9"/>
      <c r="C1416" s="9"/>
      <c r="D1416" s="10"/>
    </row>
    <row r="1417" spans="1:4" x14ac:dyDescent="0.25">
      <c r="A1417" s="8"/>
      <c r="B1417" s="9"/>
      <c r="C1417" s="9"/>
      <c r="D1417" s="10"/>
    </row>
    <row r="1418" spans="1:4" x14ac:dyDescent="0.25">
      <c r="A1418" s="8"/>
      <c r="B1418" s="9"/>
      <c r="C1418" s="9"/>
      <c r="D1418" s="10"/>
    </row>
    <row r="1419" spans="1:4" x14ac:dyDescent="0.25">
      <c r="A1419" s="8"/>
      <c r="B1419" s="9"/>
      <c r="C1419" s="9"/>
      <c r="D1419" s="10"/>
    </row>
    <row r="1420" spans="1:4" x14ac:dyDescent="0.25">
      <c r="A1420" s="8"/>
      <c r="B1420" s="9"/>
      <c r="C1420" s="9"/>
      <c r="D1420" s="10"/>
    </row>
    <row r="1421" spans="1:4" x14ac:dyDescent="0.25">
      <c r="A1421" s="8"/>
      <c r="B1421" s="9"/>
      <c r="C1421" s="9"/>
      <c r="D1421" s="10"/>
    </row>
    <row r="1422" spans="1:4" x14ac:dyDescent="0.25">
      <c r="A1422" s="8"/>
      <c r="B1422" s="9"/>
      <c r="C1422" s="9"/>
      <c r="D1422" s="10"/>
    </row>
    <row r="1423" spans="1:4" x14ac:dyDescent="0.25">
      <c r="A1423" s="8"/>
      <c r="B1423" s="9"/>
      <c r="C1423" s="9"/>
      <c r="D1423" s="10"/>
    </row>
    <row r="1424" spans="1:4" x14ac:dyDescent="0.25">
      <c r="A1424" s="8"/>
      <c r="B1424" s="9"/>
      <c r="C1424" s="9"/>
      <c r="D1424" s="10"/>
    </row>
    <row r="1425" spans="1:4" x14ac:dyDescent="0.25">
      <c r="A1425" s="8"/>
      <c r="B1425" s="9"/>
      <c r="C1425" s="9"/>
      <c r="D1425" s="10"/>
    </row>
    <row r="1426" spans="1:4" x14ac:dyDescent="0.25">
      <c r="A1426" s="8"/>
      <c r="B1426" s="9"/>
      <c r="C1426" s="9"/>
      <c r="D1426" s="10"/>
    </row>
    <row r="1427" spans="1:4" x14ac:dyDescent="0.25">
      <c r="A1427" s="8"/>
      <c r="B1427" s="9"/>
      <c r="C1427" s="9"/>
      <c r="D1427" s="10"/>
    </row>
    <row r="1428" spans="1:4" x14ac:dyDescent="0.25">
      <c r="A1428" s="8"/>
      <c r="B1428" s="9"/>
      <c r="C1428" s="9"/>
      <c r="D1428" s="10"/>
    </row>
    <row r="1429" spans="1:4" x14ac:dyDescent="0.25">
      <c r="A1429" s="8"/>
      <c r="B1429" s="9"/>
      <c r="C1429" s="9"/>
      <c r="D1429" s="10"/>
    </row>
    <row r="1430" spans="1:4" x14ac:dyDescent="0.25">
      <c r="A1430" s="8"/>
      <c r="B1430" s="9"/>
      <c r="C1430" s="9"/>
      <c r="D1430" s="10"/>
    </row>
    <row r="1431" spans="1:4" x14ac:dyDescent="0.25">
      <c r="A1431" s="8"/>
      <c r="B1431" s="9"/>
      <c r="C1431" s="9"/>
      <c r="D1431" s="10"/>
    </row>
    <row r="1432" spans="1:4" x14ac:dyDescent="0.25">
      <c r="A1432" s="8"/>
      <c r="B1432" s="9"/>
      <c r="C1432" s="9"/>
      <c r="D1432" s="10"/>
    </row>
    <row r="1433" spans="1:4" x14ac:dyDescent="0.25">
      <c r="A1433" s="8"/>
      <c r="B1433" s="9"/>
      <c r="C1433" s="9"/>
      <c r="D1433" s="10"/>
    </row>
    <row r="1434" spans="1:4" x14ac:dyDescent="0.25">
      <c r="A1434" s="8"/>
      <c r="B1434" s="9"/>
      <c r="C1434" s="9"/>
      <c r="D1434" s="10"/>
    </row>
    <row r="1435" spans="1:4" x14ac:dyDescent="0.25">
      <c r="A1435" s="8"/>
      <c r="B1435" s="9"/>
      <c r="C1435" s="9"/>
      <c r="D1435" s="10"/>
    </row>
    <row r="1436" spans="1:4" x14ac:dyDescent="0.25">
      <c r="A1436" s="8"/>
      <c r="B1436" s="9"/>
      <c r="C1436" s="9"/>
      <c r="D1436" s="10"/>
    </row>
    <row r="1437" spans="1:4" x14ac:dyDescent="0.25">
      <c r="A1437" s="8"/>
      <c r="B1437" s="9"/>
      <c r="C1437" s="9"/>
      <c r="D1437" s="10"/>
    </row>
    <row r="1438" spans="1:4" x14ac:dyDescent="0.25">
      <c r="A1438" s="8"/>
      <c r="B1438" s="9"/>
      <c r="C1438" s="9"/>
      <c r="D1438" s="10"/>
    </row>
    <row r="1439" spans="1:4" x14ac:dyDescent="0.25">
      <c r="A1439" s="8"/>
      <c r="B1439" s="9"/>
      <c r="C1439" s="9"/>
      <c r="D1439" s="10"/>
    </row>
    <row r="1440" spans="1:4" x14ac:dyDescent="0.25">
      <c r="A1440" s="8"/>
      <c r="B1440" s="9"/>
      <c r="C1440" s="9"/>
      <c r="D1440" s="10"/>
    </row>
    <row r="1441" spans="1:4" x14ac:dyDescent="0.25">
      <c r="A1441" s="8"/>
      <c r="B1441" s="9"/>
      <c r="C1441" s="9"/>
      <c r="D1441" s="10"/>
    </row>
    <row r="1442" spans="1:4" x14ac:dyDescent="0.25">
      <c r="A1442" s="8"/>
      <c r="B1442" s="9"/>
      <c r="C1442" s="9"/>
      <c r="D1442" s="10"/>
    </row>
    <row r="1443" spans="1:4" x14ac:dyDescent="0.25">
      <c r="A1443" s="8"/>
      <c r="B1443" s="9"/>
      <c r="C1443" s="9"/>
      <c r="D1443" s="10"/>
    </row>
    <row r="1444" spans="1:4" x14ac:dyDescent="0.25">
      <c r="A1444" s="8"/>
      <c r="B1444" s="9"/>
      <c r="C1444" s="9"/>
      <c r="D1444" s="10"/>
    </row>
    <row r="1445" spans="1:4" x14ac:dyDescent="0.25">
      <c r="A1445" s="8"/>
      <c r="B1445" s="9"/>
      <c r="C1445" s="9"/>
      <c r="D1445" s="10"/>
    </row>
    <row r="1446" spans="1:4" x14ac:dyDescent="0.25">
      <c r="A1446" s="8"/>
      <c r="B1446" s="9"/>
      <c r="C1446" s="9"/>
      <c r="D1446" s="10"/>
    </row>
    <row r="1447" spans="1:4" x14ac:dyDescent="0.25">
      <c r="A1447" s="8"/>
      <c r="B1447" s="9"/>
      <c r="C1447" s="9"/>
      <c r="D1447" s="10"/>
    </row>
    <row r="1448" spans="1:4" x14ac:dyDescent="0.25">
      <c r="A1448" s="8"/>
      <c r="B1448" s="9"/>
      <c r="C1448" s="9"/>
      <c r="D1448" s="10"/>
    </row>
    <row r="1449" spans="1:4" x14ac:dyDescent="0.25">
      <c r="A1449" s="8"/>
      <c r="B1449" s="9"/>
      <c r="C1449" s="9"/>
      <c r="D1449" s="10"/>
    </row>
    <row r="1450" spans="1:4" x14ac:dyDescent="0.25">
      <c r="A1450" s="8"/>
      <c r="B1450" s="9"/>
      <c r="C1450" s="9"/>
      <c r="D1450" s="10"/>
    </row>
    <row r="1451" spans="1:4" x14ac:dyDescent="0.25">
      <c r="A1451" s="8"/>
      <c r="B1451" s="9"/>
      <c r="C1451" s="9"/>
      <c r="D1451" s="10"/>
    </row>
    <row r="1452" spans="1:4" x14ac:dyDescent="0.25">
      <c r="A1452" s="8"/>
      <c r="B1452" s="9"/>
      <c r="C1452" s="9"/>
      <c r="D1452" s="10"/>
    </row>
    <row r="1453" spans="1:4" x14ac:dyDescent="0.25">
      <c r="A1453" s="8"/>
      <c r="B1453" s="9"/>
      <c r="C1453" s="9"/>
      <c r="D1453" s="10"/>
    </row>
    <row r="1454" spans="1:4" x14ac:dyDescent="0.25">
      <c r="A1454" s="8"/>
      <c r="B1454" s="9"/>
      <c r="C1454" s="9"/>
      <c r="D1454" s="10"/>
    </row>
    <row r="1455" spans="1:4" x14ac:dyDescent="0.25">
      <c r="A1455" s="8"/>
      <c r="B1455" s="9"/>
      <c r="C1455" s="9"/>
      <c r="D1455" s="10"/>
    </row>
    <row r="1456" spans="1:4" x14ac:dyDescent="0.25">
      <c r="A1456" s="8"/>
      <c r="B1456" s="9"/>
      <c r="C1456" s="9"/>
      <c r="D1456" s="10"/>
    </row>
    <row r="1457" spans="1:4" x14ac:dyDescent="0.25">
      <c r="A1457" s="8"/>
      <c r="B1457" s="9"/>
      <c r="C1457" s="9"/>
      <c r="D1457" s="10"/>
    </row>
    <row r="1458" spans="1:4" x14ac:dyDescent="0.25">
      <c r="A1458" s="8"/>
      <c r="B1458" s="9"/>
      <c r="C1458" s="9"/>
      <c r="D1458" s="10"/>
    </row>
    <row r="1459" spans="1:4" x14ac:dyDescent="0.25">
      <c r="A1459" s="8"/>
      <c r="B1459" s="9"/>
      <c r="C1459" s="9"/>
      <c r="D1459" s="10"/>
    </row>
    <row r="1460" spans="1:4" x14ac:dyDescent="0.25">
      <c r="A1460" s="8"/>
      <c r="B1460" s="9"/>
      <c r="C1460" s="9"/>
      <c r="D1460" s="10"/>
    </row>
    <row r="1461" spans="1:4" x14ac:dyDescent="0.25">
      <c r="A1461" s="8"/>
      <c r="B1461" s="9"/>
      <c r="C1461" s="9"/>
      <c r="D1461" s="10"/>
    </row>
    <row r="1462" spans="1:4" x14ac:dyDescent="0.25">
      <c r="A1462" s="8"/>
      <c r="B1462" s="9"/>
      <c r="C1462" s="9"/>
      <c r="D1462" s="10"/>
    </row>
    <row r="1463" spans="1:4" x14ac:dyDescent="0.25">
      <c r="A1463" s="8"/>
      <c r="B1463" s="9"/>
      <c r="C1463" s="9"/>
      <c r="D1463" s="10"/>
    </row>
    <row r="1464" spans="1:4" x14ac:dyDescent="0.25">
      <c r="A1464" s="8"/>
      <c r="B1464" s="9"/>
      <c r="C1464" s="9"/>
      <c r="D1464" s="10"/>
    </row>
    <row r="1465" spans="1:4" x14ac:dyDescent="0.25">
      <c r="A1465" s="8"/>
      <c r="B1465" s="9"/>
      <c r="C1465" s="9"/>
      <c r="D1465" s="10"/>
    </row>
    <row r="1466" spans="1:4" x14ac:dyDescent="0.25">
      <c r="A1466" s="8"/>
      <c r="B1466" s="9"/>
      <c r="C1466" s="9"/>
      <c r="D1466" s="10"/>
    </row>
    <row r="1467" spans="1:4" x14ac:dyDescent="0.25">
      <c r="A1467" s="8"/>
      <c r="B1467" s="9"/>
      <c r="C1467" s="9"/>
      <c r="D1467" s="10"/>
    </row>
    <row r="1468" spans="1:4" x14ac:dyDescent="0.25">
      <c r="A1468" s="8"/>
      <c r="B1468" s="9"/>
      <c r="C1468" s="9"/>
      <c r="D1468" s="10"/>
    </row>
    <row r="1469" spans="1:4" x14ac:dyDescent="0.25">
      <c r="A1469" s="8"/>
      <c r="B1469" s="9"/>
      <c r="C1469" s="9"/>
      <c r="D1469" s="10"/>
    </row>
    <row r="1470" spans="1:4" x14ac:dyDescent="0.25">
      <c r="A1470" s="8"/>
      <c r="B1470" s="9"/>
      <c r="C1470" s="9"/>
      <c r="D1470" s="10"/>
    </row>
    <row r="1471" spans="1:4" x14ac:dyDescent="0.25">
      <c r="A1471" s="8"/>
      <c r="B1471" s="9"/>
      <c r="C1471" s="9"/>
      <c r="D1471" s="10"/>
    </row>
    <row r="1472" spans="1:4" x14ac:dyDescent="0.25">
      <c r="A1472" s="8"/>
      <c r="B1472" s="9"/>
      <c r="C1472" s="9"/>
      <c r="D1472" s="10"/>
    </row>
    <row r="1473" spans="1:4" x14ac:dyDescent="0.25">
      <c r="A1473" s="8"/>
      <c r="B1473" s="9"/>
      <c r="C1473" s="9"/>
      <c r="D1473" s="10"/>
    </row>
    <row r="1474" spans="1:4" x14ac:dyDescent="0.25">
      <c r="A1474" s="8"/>
      <c r="B1474" s="9"/>
      <c r="C1474" s="9"/>
      <c r="D1474" s="10"/>
    </row>
    <row r="1475" spans="1:4" x14ac:dyDescent="0.25">
      <c r="A1475" s="8"/>
      <c r="B1475" s="9"/>
      <c r="C1475" s="9"/>
      <c r="D1475" s="10"/>
    </row>
    <row r="1476" spans="1:4" x14ac:dyDescent="0.25">
      <c r="A1476" s="8"/>
      <c r="B1476" s="9"/>
      <c r="C1476" s="9"/>
      <c r="D1476" s="10"/>
    </row>
    <row r="1477" spans="1:4" x14ac:dyDescent="0.25">
      <c r="A1477" s="8"/>
      <c r="B1477" s="9"/>
      <c r="C1477" s="9"/>
      <c r="D1477" s="10"/>
    </row>
    <row r="1478" spans="1:4" x14ac:dyDescent="0.25">
      <c r="A1478" s="8"/>
      <c r="B1478" s="9"/>
      <c r="C1478" s="9"/>
      <c r="D1478" s="10"/>
    </row>
    <row r="1479" spans="1:4" x14ac:dyDescent="0.25">
      <c r="A1479" s="8"/>
      <c r="B1479" s="9"/>
      <c r="C1479" s="9"/>
      <c r="D1479" s="10"/>
    </row>
    <row r="1480" spans="1:4" x14ac:dyDescent="0.25">
      <c r="A1480" s="8"/>
      <c r="B1480" s="9"/>
      <c r="C1480" s="9"/>
      <c r="D1480" s="10"/>
    </row>
    <row r="1481" spans="1:4" x14ac:dyDescent="0.25">
      <c r="A1481" s="8"/>
      <c r="B1481" s="9"/>
      <c r="C1481" s="9"/>
      <c r="D1481" s="10"/>
    </row>
    <row r="1482" spans="1:4" x14ac:dyDescent="0.25">
      <c r="A1482" s="8"/>
      <c r="B1482" s="9"/>
      <c r="C1482" s="9"/>
      <c r="D1482" s="10"/>
    </row>
    <row r="1483" spans="1:4" x14ac:dyDescent="0.25">
      <c r="A1483" s="8"/>
      <c r="B1483" s="9"/>
      <c r="C1483" s="9"/>
      <c r="D1483" s="10"/>
    </row>
    <row r="1484" spans="1:4" x14ac:dyDescent="0.25">
      <c r="A1484" s="8"/>
      <c r="B1484" s="9"/>
      <c r="C1484" s="9"/>
      <c r="D1484" s="10"/>
    </row>
    <row r="1485" spans="1:4" x14ac:dyDescent="0.25">
      <c r="A1485" s="8"/>
      <c r="B1485" s="9"/>
      <c r="C1485" s="9"/>
      <c r="D1485" s="10"/>
    </row>
    <row r="1486" spans="1:4" x14ac:dyDescent="0.25">
      <c r="A1486" s="8"/>
      <c r="B1486" s="9"/>
      <c r="C1486" s="9"/>
      <c r="D1486" s="10"/>
    </row>
    <row r="1487" spans="1:4" x14ac:dyDescent="0.25">
      <c r="A1487" s="8"/>
      <c r="B1487" s="9"/>
      <c r="C1487" s="9"/>
      <c r="D1487" s="10"/>
    </row>
    <row r="1488" spans="1:4" x14ac:dyDescent="0.25">
      <c r="A1488" s="8"/>
      <c r="B1488" s="9"/>
      <c r="C1488" s="9"/>
      <c r="D1488" s="10"/>
    </row>
    <row r="1489" spans="1:4" x14ac:dyDescent="0.25">
      <c r="A1489" s="8"/>
      <c r="B1489" s="9"/>
      <c r="C1489" s="9"/>
      <c r="D1489" s="10"/>
    </row>
    <row r="1490" spans="1:4" x14ac:dyDescent="0.25">
      <c r="A1490" s="8"/>
      <c r="B1490" s="9"/>
      <c r="C1490" s="9"/>
      <c r="D1490" s="10"/>
    </row>
    <row r="1491" spans="1:4" x14ac:dyDescent="0.25">
      <c r="A1491" s="8"/>
      <c r="B1491" s="9"/>
      <c r="C1491" s="9"/>
      <c r="D1491" s="10"/>
    </row>
    <row r="1492" spans="1:4" x14ac:dyDescent="0.25">
      <c r="A1492" s="8"/>
      <c r="B1492" s="9"/>
      <c r="C1492" s="9"/>
      <c r="D1492" s="10"/>
    </row>
    <row r="1493" spans="1:4" x14ac:dyDescent="0.25">
      <c r="A1493" s="8"/>
      <c r="B1493" s="9"/>
      <c r="C1493" s="9"/>
      <c r="D1493" s="10"/>
    </row>
    <row r="1494" spans="1:4" x14ac:dyDescent="0.25">
      <c r="A1494" s="8"/>
      <c r="B1494" s="9"/>
      <c r="C1494" s="9"/>
      <c r="D1494" s="10"/>
    </row>
    <row r="1495" spans="1:4" x14ac:dyDescent="0.25">
      <c r="A1495" s="8"/>
      <c r="B1495" s="9"/>
      <c r="C1495" s="9"/>
      <c r="D1495" s="10"/>
    </row>
    <row r="1496" spans="1:4" x14ac:dyDescent="0.25">
      <c r="A1496" s="8"/>
      <c r="B1496" s="9"/>
      <c r="C1496" s="9"/>
      <c r="D1496" s="10"/>
    </row>
    <row r="1497" spans="1:4" x14ac:dyDescent="0.25">
      <c r="A1497" s="8"/>
      <c r="B1497" s="9"/>
      <c r="C1497" s="9"/>
      <c r="D1497" s="10"/>
    </row>
    <row r="1498" spans="1:4" x14ac:dyDescent="0.25">
      <c r="A1498" s="8"/>
      <c r="B1498" s="9"/>
      <c r="C1498" s="9"/>
      <c r="D1498" s="1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1" t="s">
        <v>86</v>
      </c>
    </row>
    <row r="2" spans="1:6" ht="409.5" x14ac:dyDescent="0.25">
      <c r="A2">
        <v>33423</v>
      </c>
      <c r="B2" t="s">
        <v>18864</v>
      </c>
      <c r="C2" t="s">
        <v>2</v>
      </c>
      <c r="D2" s="76">
        <v>43644.447814583335</v>
      </c>
      <c r="E2" s="74" t="s">
        <v>20727</v>
      </c>
      <c r="F2" s="76">
        <v>43650</v>
      </c>
    </row>
    <row r="3" spans="1:6" ht="409.5" x14ac:dyDescent="0.25">
      <c r="A3">
        <v>33428</v>
      </c>
      <c r="B3" t="s">
        <v>18865</v>
      </c>
      <c r="C3" t="s">
        <v>2</v>
      </c>
      <c r="D3" s="76">
        <v>43644.446861770833</v>
      </c>
      <c r="E3" s="74" t="s">
        <v>20728</v>
      </c>
      <c r="F3" s="76">
        <v>43650</v>
      </c>
    </row>
    <row r="4" spans="1:6" ht="409.5" x14ac:dyDescent="0.25">
      <c r="A4">
        <v>33432</v>
      </c>
      <c r="B4" t="s">
        <v>18867</v>
      </c>
      <c r="C4" t="s">
        <v>2</v>
      </c>
      <c r="D4" s="76">
        <v>43644.43736408565</v>
      </c>
      <c r="E4" s="74" t="s">
        <v>20727</v>
      </c>
      <c r="F4" s="76">
        <v>43650</v>
      </c>
    </row>
    <row r="5" spans="1:6" ht="409.5" x14ac:dyDescent="0.25">
      <c r="A5">
        <v>33446</v>
      </c>
      <c r="B5" t="s">
        <v>18875</v>
      </c>
      <c r="C5" t="s">
        <v>2</v>
      </c>
      <c r="D5" s="76">
        <v>43644.441014039352</v>
      </c>
      <c r="E5" s="74" t="s">
        <v>20729</v>
      </c>
      <c r="F5" s="76">
        <v>43650</v>
      </c>
    </row>
    <row r="6" spans="1:6" ht="409.5" x14ac:dyDescent="0.25">
      <c r="A6">
        <v>33458</v>
      </c>
      <c r="B6" t="s">
        <v>18884</v>
      </c>
      <c r="C6" t="s">
        <v>2</v>
      </c>
      <c r="D6" s="76">
        <v>43644.435806631947</v>
      </c>
      <c r="E6" s="74" t="s">
        <v>20730</v>
      </c>
      <c r="F6" s="76">
        <v>43650</v>
      </c>
    </row>
    <row r="7" spans="1:6" ht="409.5" x14ac:dyDescent="0.25">
      <c r="A7">
        <v>34417</v>
      </c>
      <c r="B7" t="s">
        <v>19208</v>
      </c>
      <c r="C7" t="s">
        <v>2</v>
      </c>
      <c r="D7" s="76">
        <v>43644.445887499998</v>
      </c>
      <c r="E7" s="74" t="s">
        <v>20727</v>
      </c>
      <c r="F7" s="76">
        <v>43650</v>
      </c>
    </row>
    <row r="8" spans="1:6" ht="409.5" x14ac:dyDescent="0.25">
      <c r="A8">
        <v>34419</v>
      </c>
      <c r="B8" t="s">
        <v>19209</v>
      </c>
      <c r="C8" t="s">
        <v>2</v>
      </c>
      <c r="D8" s="76">
        <v>43644.4245596412</v>
      </c>
      <c r="E8" s="74" t="s">
        <v>20731</v>
      </c>
      <c r="F8" s="76">
        <v>43650</v>
      </c>
    </row>
    <row r="9" spans="1:6" ht="409.5" x14ac:dyDescent="0.25">
      <c r="A9">
        <v>34430</v>
      </c>
      <c r="B9" t="s">
        <v>18959</v>
      </c>
      <c r="C9" t="s">
        <v>2</v>
      </c>
      <c r="D9" s="76">
        <v>43644.430242013892</v>
      </c>
      <c r="E9" s="74" t="s">
        <v>20732</v>
      </c>
      <c r="F9" s="76">
        <v>43650</v>
      </c>
    </row>
    <row r="10" spans="1:6" ht="409.5" x14ac:dyDescent="0.25">
      <c r="A10">
        <v>34544</v>
      </c>
      <c r="B10" t="s">
        <v>19229</v>
      </c>
      <c r="C10" t="s">
        <v>2</v>
      </c>
      <c r="D10" s="76">
        <v>43644.464299039355</v>
      </c>
      <c r="E10" s="74" t="s">
        <v>20733</v>
      </c>
      <c r="F10" s="76">
        <v>43657</v>
      </c>
    </row>
    <row r="11" spans="1:6" ht="409.5" x14ac:dyDescent="0.25">
      <c r="A11">
        <v>34558</v>
      </c>
      <c r="B11" t="s">
        <v>19239</v>
      </c>
      <c r="C11" t="s">
        <v>2</v>
      </c>
      <c r="D11" s="76">
        <v>43644.464817858796</v>
      </c>
      <c r="E11" s="74" t="s">
        <v>20734</v>
      </c>
      <c r="F11" s="76">
        <v>43650</v>
      </c>
    </row>
    <row r="12" spans="1:6" ht="409.5" x14ac:dyDescent="0.25">
      <c r="A12">
        <v>34562</v>
      </c>
      <c r="B12" t="s">
        <v>19243</v>
      </c>
      <c r="C12" t="s">
        <v>2</v>
      </c>
      <c r="D12" s="76">
        <v>43644.461847025465</v>
      </c>
      <c r="E12" s="74" t="s">
        <v>20735</v>
      </c>
      <c r="F12" s="76">
        <v>43650</v>
      </c>
    </row>
    <row r="13" spans="1:6" ht="409.5" x14ac:dyDescent="0.25">
      <c r="A13">
        <v>34565</v>
      </c>
      <c r="B13" t="s">
        <v>19246</v>
      </c>
      <c r="C13" t="s">
        <v>2</v>
      </c>
      <c r="D13" s="76">
        <v>43644.463142442131</v>
      </c>
      <c r="E13" s="74" t="s">
        <v>20736</v>
      </c>
      <c r="F13" s="76">
        <v>43650</v>
      </c>
    </row>
    <row r="14" spans="1:6" ht="409.5" x14ac:dyDescent="0.25">
      <c r="A14">
        <v>34566</v>
      </c>
      <c r="B14" t="s">
        <v>19247</v>
      </c>
      <c r="C14" t="s">
        <v>2</v>
      </c>
      <c r="D14" s="76">
        <v>43644.46363903935</v>
      </c>
      <c r="E14" s="74" t="s">
        <v>20737</v>
      </c>
      <c r="F14" s="76">
        <v>43650</v>
      </c>
    </row>
    <row r="15" spans="1:6" ht="409.5" x14ac:dyDescent="0.25">
      <c r="A15" s="111">
        <v>34574</v>
      </c>
      <c r="B15" s="112" t="s">
        <v>19249</v>
      </c>
      <c r="C15" s="112" t="s">
        <v>2</v>
      </c>
      <c r="D15" s="113">
        <v>43644.408302083335</v>
      </c>
      <c r="E15" s="77" t="s">
        <v>20738</v>
      </c>
      <c r="F15" s="76">
        <v>43650</v>
      </c>
    </row>
    <row r="16" spans="1:6" ht="409.5" x14ac:dyDescent="0.25">
      <c r="A16" s="111">
        <v>34575</v>
      </c>
      <c r="B16" s="112" t="s">
        <v>19483</v>
      </c>
      <c r="C16" s="112" t="s">
        <v>2</v>
      </c>
      <c r="D16" s="113">
        <v>43644.458494907405</v>
      </c>
      <c r="E16" s="77" t="s">
        <v>20739</v>
      </c>
      <c r="F16" s="76">
        <v>43647</v>
      </c>
    </row>
    <row r="17" spans="1:6" ht="409.5" x14ac:dyDescent="0.25">
      <c r="A17" s="111">
        <v>34576</v>
      </c>
      <c r="B17" s="112" t="s">
        <v>19251</v>
      </c>
      <c r="C17" s="112" t="s">
        <v>2</v>
      </c>
      <c r="D17" s="113">
        <v>43644.460443865741</v>
      </c>
      <c r="E17" s="77" t="s">
        <v>20740</v>
      </c>
      <c r="F17" s="76">
        <v>43650</v>
      </c>
    </row>
    <row r="18" spans="1:6" ht="409.5" x14ac:dyDescent="0.25">
      <c r="A18" s="111">
        <v>34580</v>
      </c>
      <c r="B18" s="112" t="s">
        <v>19254</v>
      </c>
      <c r="C18" s="112" t="s">
        <v>2</v>
      </c>
      <c r="D18" s="113">
        <v>43644.459380011576</v>
      </c>
      <c r="E18" s="77" t="s">
        <v>20741</v>
      </c>
      <c r="F18" s="76">
        <v>43650</v>
      </c>
    </row>
    <row r="19" spans="1:6" ht="409.5" x14ac:dyDescent="0.25">
      <c r="A19" s="111">
        <v>35014</v>
      </c>
      <c r="B19" s="112" t="s">
        <v>19483</v>
      </c>
      <c r="C19" s="112" t="s">
        <v>2</v>
      </c>
      <c r="D19" s="113">
        <v>43644.366303043978</v>
      </c>
      <c r="E19" s="77" t="s">
        <v>20742</v>
      </c>
      <c r="F19" s="76">
        <v>43647</v>
      </c>
    </row>
    <row r="20" spans="1:6" ht="409.5" x14ac:dyDescent="0.25">
      <c r="A20" s="111">
        <v>35132</v>
      </c>
      <c r="B20" s="112" t="s">
        <v>19331</v>
      </c>
      <c r="C20" s="112" t="s">
        <v>2</v>
      </c>
      <c r="D20" s="113">
        <v>43644.461234641203</v>
      </c>
      <c r="E20" s="77" t="s">
        <v>20743</v>
      </c>
      <c r="F20" s="76">
        <v>43650</v>
      </c>
    </row>
    <row r="21" spans="1:6" ht="409.5" x14ac:dyDescent="0.25">
      <c r="A21" s="111">
        <v>35148</v>
      </c>
      <c r="B21" s="112" t="s">
        <v>19332</v>
      </c>
      <c r="C21" s="112" t="s">
        <v>2</v>
      </c>
      <c r="D21" s="113">
        <v>43644.438828043982</v>
      </c>
      <c r="E21" s="77" t="s">
        <v>20727</v>
      </c>
      <c r="F21" s="76">
        <v>43650</v>
      </c>
    </row>
    <row r="22" spans="1:6" ht="45" x14ac:dyDescent="0.25">
      <c r="A22" s="111">
        <v>36343</v>
      </c>
      <c r="B22" s="112" t="s">
        <v>20497</v>
      </c>
      <c r="C22" s="112" t="s">
        <v>2</v>
      </c>
      <c r="D22" s="113">
        <v>43643.63797314815</v>
      </c>
      <c r="E22" s="77" t="s">
        <v>20744</v>
      </c>
      <c r="F22" s="76">
        <v>43353</v>
      </c>
    </row>
    <row r="23" spans="1:6" ht="60" x14ac:dyDescent="0.25">
      <c r="A23" s="111">
        <v>36345</v>
      </c>
      <c r="B23" s="112" t="s">
        <v>20497</v>
      </c>
      <c r="C23" s="112" t="s">
        <v>2</v>
      </c>
      <c r="D23" s="113">
        <v>43643.639115706021</v>
      </c>
      <c r="E23" s="77" t="s">
        <v>20745</v>
      </c>
      <c r="F23" s="76">
        <v>43353</v>
      </c>
    </row>
    <row r="24" spans="1:6" ht="409.5" x14ac:dyDescent="0.25">
      <c r="A24" s="111">
        <v>36471</v>
      </c>
      <c r="B24" s="112" t="s">
        <v>19272</v>
      </c>
      <c r="C24" s="112" t="s">
        <v>2</v>
      </c>
      <c r="D24" s="113">
        <v>43644.457731168979</v>
      </c>
      <c r="E24" s="77" t="s">
        <v>20746</v>
      </c>
      <c r="F24" s="76">
        <v>43650</v>
      </c>
    </row>
    <row r="25" spans="1:6" ht="120" x14ac:dyDescent="0.25">
      <c r="A25" s="111">
        <v>37364</v>
      </c>
      <c r="B25" s="112" t="s">
        <v>20747</v>
      </c>
      <c r="C25" s="112" t="s">
        <v>2</v>
      </c>
      <c r="D25" s="113">
        <v>43641.371786689815</v>
      </c>
      <c r="E25" s="77" t="s">
        <v>20748</v>
      </c>
      <c r="F25" s="76">
        <v>43650</v>
      </c>
    </row>
    <row r="26" spans="1:6" ht="409.5" x14ac:dyDescent="0.25">
      <c r="A26" s="111">
        <v>37475</v>
      </c>
      <c r="B26" s="112" t="s">
        <v>19483</v>
      </c>
      <c r="C26" s="112" t="s">
        <v>2</v>
      </c>
      <c r="D26" s="113">
        <v>43640.421360729168</v>
      </c>
      <c r="E26" s="77" t="s">
        <v>20749</v>
      </c>
      <c r="F26" s="76">
        <v>43647</v>
      </c>
    </row>
    <row r="27" spans="1:6" ht="409.5" x14ac:dyDescent="0.25">
      <c r="A27" s="111">
        <v>37502</v>
      </c>
      <c r="B27" s="112" t="s">
        <v>19483</v>
      </c>
      <c r="C27" s="112" t="s">
        <v>2</v>
      </c>
      <c r="D27" s="113">
        <v>43644.579335451388</v>
      </c>
      <c r="E27" s="77" t="s">
        <v>20750</v>
      </c>
      <c r="F27" s="76">
        <v>43647</v>
      </c>
    </row>
    <row r="28" spans="1:6" ht="409.5" x14ac:dyDescent="0.25">
      <c r="A28" s="111">
        <v>37504</v>
      </c>
      <c r="B28" s="112" t="s">
        <v>19483</v>
      </c>
      <c r="C28" s="112" t="s">
        <v>2</v>
      </c>
      <c r="D28" s="113">
        <v>43644.596082557873</v>
      </c>
      <c r="E28" s="77" t="s">
        <v>20751</v>
      </c>
      <c r="F28" s="76">
        <v>43647</v>
      </c>
    </row>
    <row r="29" spans="1:6" ht="210" x14ac:dyDescent="0.25">
      <c r="A29" s="111">
        <v>37537</v>
      </c>
      <c r="B29" s="112" t="s">
        <v>19483</v>
      </c>
      <c r="C29" s="112" t="s">
        <v>2</v>
      </c>
      <c r="D29" s="113">
        <v>43643.487882175927</v>
      </c>
      <c r="E29" s="77" t="s">
        <v>20752</v>
      </c>
      <c r="F29" s="76">
        <v>43647</v>
      </c>
    </row>
    <row r="30" spans="1:6" ht="409.5" x14ac:dyDescent="0.25">
      <c r="A30" s="64">
        <v>37575</v>
      </c>
      <c r="B30" s="65" t="s">
        <v>19483</v>
      </c>
      <c r="C30" s="65" t="s">
        <v>2</v>
      </c>
      <c r="D30" s="78">
        <v>43640.487111076392</v>
      </c>
      <c r="E30" s="77" t="s">
        <v>20753</v>
      </c>
      <c r="F30" s="76">
        <v>43647</v>
      </c>
    </row>
    <row r="31" spans="1:6" ht="409.5" x14ac:dyDescent="0.25">
      <c r="A31" s="64">
        <v>37633</v>
      </c>
      <c r="B31" s="65" t="s">
        <v>19495</v>
      </c>
      <c r="C31" s="65" t="s">
        <v>2</v>
      </c>
      <c r="D31" s="78">
        <v>43644.428225034724</v>
      </c>
      <c r="E31" s="77" t="s">
        <v>20754</v>
      </c>
      <c r="F31" s="76">
        <v>43650</v>
      </c>
    </row>
    <row r="32" spans="1:6" ht="409.5" x14ac:dyDescent="0.25">
      <c r="A32" s="64">
        <v>37636</v>
      </c>
      <c r="B32" s="65" t="s">
        <v>19496</v>
      </c>
      <c r="C32" s="65" t="s">
        <v>2</v>
      </c>
      <c r="D32" s="78">
        <v>43640.595037581021</v>
      </c>
      <c r="E32" s="77" t="s">
        <v>20755</v>
      </c>
      <c r="F32" s="76">
        <v>43650</v>
      </c>
    </row>
    <row r="33" spans="1:6" x14ac:dyDescent="0.25">
      <c r="A33" s="64"/>
      <c r="B33" s="65"/>
      <c r="C33" s="65"/>
      <c r="D33" s="78"/>
      <c r="E33" s="77"/>
      <c r="F33" s="76"/>
    </row>
    <row r="34" spans="1:6" x14ac:dyDescent="0.25">
      <c r="A34" s="64"/>
      <c r="B34" s="65"/>
      <c r="C34" s="65"/>
      <c r="D34" s="78"/>
      <c r="E34" s="77"/>
      <c r="F34" s="76"/>
    </row>
    <row r="35" spans="1:6" x14ac:dyDescent="0.25">
      <c r="A35" s="64"/>
      <c r="B35" s="65"/>
      <c r="C35" s="65"/>
      <c r="D35" s="78"/>
      <c r="E35" s="77"/>
      <c r="F35" s="76"/>
    </row>
    <row r="36" spans="1:6" x14ac:dyDescent="0.25">
      <c r="A36" s="64"/>
      <c r="B36" s="65"/>
      <c r="C36" s="65"/>
      <c r="D36" s="78"/>
      <c r="E36" s="77"/>
      <c r="F36" s="76"/>
    </row>
    <row r="37" spans="1:6" x14ac:dyDescent="0.25">
      <c r="A37" s="64"/>
      <c r="B37" s="65"/>
      <c r="C37" s="65"/>
      <c r="D37" s="78"/>
      <c r="E37" s="77"/>
      <c r="F37" s="76"/>
    </row>
    <row r="38" spans="1:6" x14ac:dyDescent="0.25">
      <c r="A38" s="64"/>
      <c r="B38" s="65"/>
      <c r="C38" s="65"/>
      <c r="D38" s="78"/>
      <c r="E38" s="77"/>
      <c r="F38" s="76"/>
    </row>
    <row r="39" spans="1:6" x14ac:dyDescent="0.25">
      <c r="A39" s="64"/>
      <c r="B39" s="65"/>
      <c r="C39" s="65"/>
      <c r="D39" s="78"/>
      <c r="E39" s="77"/>
      <c r="F39" s="76"/>
    </row>
    <row r="40" spans="1:6" x14ac:dyDescent="0.25">
      <c r="A40" s="64"/>
      <c r="B40" s="65"/>
      <c r="C40" s="65"/>
      <c r="D40" s="78"/>
      <c r="E40" s="77"/>
      <c r="F40" s="76"/>
    </row>
    <row r="41" spans="1:6" x14ac:dyDescent="0.25">
      <c r="A41" s="64"/>
      <c r="B41" s="65"/>
      <c r="C41" s="65"/>
      <c r="D41" s="78"/>
      <c r="E41" s="77"/>
      <c r="F41" s="76"/>
    </row>
    <row r="42" spans="1:6" x14ac:dyDescent="0.25">
      <c r="A42" s="64"/>
      <c r="B42" s="65"/>
      <c r="C42" s="65"/>
      <c r="D42" s="78"/>
      <c r="E42" s="77"/>
      <c r="F42" s="76"/>
    </row>
    <row r="43" spans="1:6" x14ac:dyDescent="0.25">
      <c r="A43" s="64"/>
      <c r="B43" s="65"/>
      <c r="C43" s="65"/>
      <c r="D43" s="78"/>
      <c r="E43" s="77"/>
      <c r="F43" s="76"/>
    </row>
    <row r="44" spans="1:6" x14ac:dyDescent="0.25">
      <c r="A44" s="64"/>
      <c r="B44" s="65"/>
      <c r="C44" s="65"/>
      <c r="D44" s="78"/>
      <c r="E44" s="77"/>
      <c r="F44" s="76"/>
    </row>
    <row r="45" spans="1:6" x14ac:dyDescent="0.25">
      <c r="A45" s="64"/>
      <c r="B45" s="65"/>
      <c r="C45" s="65"/>
      <c r="D45" s="78"/>
      <c r="E45" s="77"/>
      <c r="F45" s="76"/>
    </row>
    <row r="46" spans="1:6" x14ac:dyDescent="0.25">
      <c r="A46" s="64"/>
      <c r="B46" s="65"/>
      <c r="C46" s="65"/>
      <c r="D46" s="78"/>
      <c r="E46" s="77"/>
      <c r="F46" s="76"/>
    </row>
    <row r="47" spans="1:6" x14ac:dyDescent="0.25">
      <c r="A47" s="64"/>
      <c r="B47" s="65"/>
      <c r="C47" s="65"/>
      <c r="D47" s="78"/>
      <c r="E47" s="77"/>
      <c r="F47" s="76"/>
    </row>
    <row r="48" spans="1:6" x14ac:dyDescent="0.25">
      <c r="A48" s="64"/>
      <c r="B48" s="65"/>
      <c r="C48" s="65"/>
      <c r="D48" s="78"/>
      <c r="E48" s="77"/>
      <c r="F48" s="76"/>
    </row>
    <row r="49" spans="1:6" x14ac:dyDescent="0.25">
      <c r="A49" s="64"/>
      <c r="B49" s="65"/>
      <c r="C49" s="65"/>
      <c r="D49" s="78"/>
      <c r="E49" s="22"/>
      <c r="F49" s="76"/>
    </row>
    <row r="50" spans="1:6" x14ac:dyDescent="0.25">
      <c r="A50" s="64"/>
      <c r="B50" s="65"/>
      <c r="C50" s="65"/>
      <c r="D50" s="78"/>
      <c r="E50" s="77"/>
      <c r="F50" s="76"/>
    </row>
    <row r="51" spans="1:6" x14ac:dyDescent="0.25">
      <c r="A51" s="64"/>
      <c r="B51" s="65"/>
      <c r="C51" s="65"/>
      <c r="D51" s="78"/>
      <c r="E51" s="77"/>
      <c r="F51" s="76"/>
    </row>
    <row r="52" spans="1:6" x14ac:dyDescent="0.25">
      <c r="A52" s="64"/>
      <c r="B52" s="65"/>
      <c r="C52" s="65"/>
      <c r="D52" s="78"/>
      <c r="E52" s="77"/>
      <c r="F52" s="76"/>
    </row>
    <row r="53" spans="1:6" x14ac:dyDescent="0.25">
      <c r="A53" s="64"/>
      <c r="B53" s="65"/>
      <c r="C53" s="65"/>
      <c r="D53" s="78"/>
      <c r="E53" s="77"/>
      <c r="F53" s="76"/>
    </row>
    <row r="54" spans="1:6" x14ac:dyDescent="0.25">
      <c r="A54" s="64"/>
      <c r="B54" s="65"/>
      <c r="C54" s="65"/>
      <c r="D54" s="78"/>
      <c r="E54" s="77"/>
      <c r="F54" s="76"/>
    </row>
    <row r="55" spans="1:6" x14ac:dyDescent="0.25">
      <c r="A55" s="64"/>
      <c r="B55" s="65"/>
      <c r="C55" s="65"/>
      <c r="D55" s="78"/>
      <c r="E55" s="77"/>
      <c r="F55" s="76"/>
    </row>
    <row r="56" spans="1:6" x14ac:dyDescent="0.25">
      <c r="A56" s="64"/>
      <c r="B56" s="65"/>
      <c r="C56" s="65"/>
      <c r="D56" s="78"/>
      <c r="E56" s="22"/>
      <c r="F56" s="76"/>
    </row>
    <row r="57" spans="1:6" x14ac:dyDescent="0.25">
      <c r="A57" s="64"/>
      <c r="B57" s="65"/>
      <c r="C57" s="65"/>
      <c r="D57" s="78"/>
      <c r="E57" s="77"/>
      <c r="F57" s="76"/>
    </row>
    <row r="58" spans="1:6" x14ac:dyDescent="0.25">
      <c r="A58" s="64"/>
      <c r="B58" s="65"/>
      <c r="C58" s="65"/>
      <c r="D58" s="78"/>
      <c r="E58" s="77"/>
      <c r="F58" s="76"/>
    </row>
    <row r="59" spans="1:6" x14ac:dyDescent="0.25">
      <c r="A59" s="64"/>
      <c r="B59" s="65"/>
      <c r="C59" s="65"/>
      <c r="D59" s="78"/>
      <c r="E59" s="22"/>
      <c r="F59" s="76"/>
    </row>
    <row r="60" spans="1:6" x14ac:dyDescent="0.25">
      <c r="A60" s="64"/>
      <c r="B60" s="65"/>
      <c r="C60" s="65"/>
      <c r="D60" s="78"/>
      <c r="E60" s="77"/>
      <c r="F60" s="76"/>
    </row>
    <row r="61" spans="1:6" x14ac:dyDescent="0.25">
      <c r="A61" s="64"/>
      <c r="B61" s="65"/>
      <c r="C61" s="65"/>
      <c r="D61" s="78"/>
      <c r="E61" s="77"/>
      <c r="F61" s="76"/>
    </row>
    <row r="62" spans="1:6" x14ac:dyDescent="0.25">
      <c r="A62" s="64"/>
      <c r="B62" s="65"/>
      <c r="C62" s="65"/>
      <c r="D62" s="78"/>
      <c r="E62" s="77"/>
      <c r="F62" s="76"/>
    </row>
    <row r="63" spans="1:6" x14ac:dyDescent="0.25">
      <c r="A63" s="64"/>
      <c r="B63" s="65"/>
      <c r="C63" s="65"/>
      <c r="D63" s="78"/>
      <c r="E63" s="22"/>
      <c r="F63" s="76"/>
    </row>
    <row r="64" spans="1:6" x14ac:dyDescent="0.25">
      <c r="A64" s="64"/>
      <c r="B64" s="65"/>
      <c r="C64" s="65"/>
      <c r="D64" s="78"/>
      <c r="E64" s="77"/>
      <c r="F64" s="76"/>
    </row>
    <row r="65" spans="1:6" x14ac:dyDescent="0.25">
      <c r="A65" s="64"/>
      <c r="B65" s="65"/>
      <c r="C65" s="65"/>
      <c r="D65" s="78"/>
      <c r="E65" s="22"/>
      <c r="F65" s="76"/>
    </row>
    <row r="66" spans="1:6" x14ac:dyDescent="0.25">
      <c r="A66" s="64"/>
      <c r="B66" s="65"/>
      <c r="C66" s="65"/>
      <c r="D66" s="78"/>
      <c r="E66" s="77"/>
      <c r="F66" s="76"/>
    </row>
    <row r="67" spans="1:6" x14ac:dyDescent="0.25">
      <c r="A67" s="64"/>
      <c r="B67" s="65"/>
      <c r="C67" s="65"/>
      <c r="D67" s="78"/>
      <c r="E67" s="77"/>
      <c r="F67" s="76"/>
    </row>
    <row r="68" spans="1:6" x14ac:dyDescent="0.25">
      <c r="A68" s="64"/>
      <c r="B68" s="65"/>
      <c r="C68" s="65"/>
      <c r="D68" s="78"/>
      <c r="E68" s="77"/>
      <c r="F68" s="76"/>
    </row>
    <row r="69" spans="1:6" x14ac:dyDescent="0.25">
      <c r="A69" s="64"/>
      <c r="B69" s="65"/>
      <c r="C69" s="65"/>
      <c r="D69" s="78"/>
      <c r="E69" s="22"/>
      <c r="F69" s="76"/>
    </row>
    <row r="70" spans="1:6" x14ac:dyDescent="0.25">
      <c r="A70" s="64"/>
      <c r="B70" s="65"/>
      <c r="C70" s="65"/>
      <c r="D70" s="78"/>
      <c r="E70" s="22"/>
      <c r="F70" s="76"/>
    </row>
    <row r="71" spans="1:6" x14ac:dyDescent="0.25">
      <c r="A71" s="64"/>
      <c r="B71" s="65"/>
      <c r="C71" s="65"/>
      <c r="D71" s="78"/>
      <c r="E71" s="22"/>
      <c r="F71" s="76"/>
    </row>
    <row r="72" spans="1:6" x14ac:dyDescent="0.25">
      <c r="A72" s="64"/>
      <c r="B72" s="65"/>
      <c r="C72" s="65"/>
      <c r="D72" s="78"/>
      <c r="E72" s="22"/>
      <c r="F72" s="76"/>
    </row>
    <row r="73" spans="1:6" x14ac:dyDescent="0.25">
      <c r="A73" s="64"/>
      <c r="B73" s="65"/>
      <c r="C73" s="65"/>
      <c r="D73" s="78"/>
      <c r="E73" s="77"/>
      <c r="F73" s="76"/>
    </row>
    <row r="74" spans="1:6" x14ac:dyDescent="0.25">
      <c r="A74" s="64"/>
      <c r="B74" s="65"/>
      <c r="C74" s="65"/>
      <c r="D74" s="78"/>
      <c r="E74" s="77"/>
      <c r="F74" s="76"/>
    </row>
    <row r="75" spans="1:6" x14ac:dyDescent="0.25">
      <c r="A75" s="64"/>
      <c r="B75" s="65"/>
      <c r="C75" s="65"/>
      <c r="D75" s="78"/>
      <c r="E75" s="77"/>
      <c r="F75" s="76"/>
    </row>
    <row r="76" spans="1:6" x14ac:dyDescent="0.25">
      <c r="A76" s="64"/>
      <c r="B76" s="65"/>
      <c r="C76" s="65"/>
      <c r="D76" s="78"/>
      <c r="E76" s="77"/>
      <c r="F76" s="76"/>
    </row>
    <row r="77" spans="1:6" x14ac:dyDescent="0.25">
      <c r="A77" s="64"/>
      <c r="B77" s="65"/>
      <c r="C77" s="65"/>
      <c r="D77" s="78"/>
      <c r="E77" s="77"/>
      <c r="F77" s="76"/>
    </row>
    <row r="78" spans="1:6" x14ac:dyDescent="0.25">
      <c r="A78" s="64"/>
      <c r="B78" s="65"/>
      <c r="C78" s="65"/>
      <c r="D78" s="78"/>
      <c r="E78" s="22"/>
      <c r="F78" s="76"/>
    </row>
    <row r="79" spans="1:6" x14ac:dyDescent="0.25">
      <c r="A79" s="64"/>
      <c r="B79" s="65"/>
      <c r="C79" s="65"/>
      <c r="D79" s="78"/>
      <c r="E79" s="22"/>
      <c r="F79" s="76"/>
    </row>
    <row r="80" spans="1:6" x14ac:dyDescent="0.25">
      <c r="A80" s="64"/>
      <c r="B80" s="65"/>
      <c r="C80" s="65"/>
      <c r="D80" s="78"/>
      <c r="E80" s="77"/>
      <c r="F80" s="76"/>
    </row>
    <row r="81" spans="1:6" x14ac:dyDescent="0.25">
      <c r="A81" s="64"/>
      <c r="B81" s="65"/>
      <c r="C81" s="65"/>
      <c r="D81" s="78"/>
      <c r="E81" s="77"/>
      <c r="F81" s="76"/>
    </row>
    <row r="82" spans="1:6" x14ac:dyDescent="0.25">
      <c r="A82" s="64"/>
      <c r="B82" s="65"/>
      <c r="C82" s="65"/>
      <c r="D82" s="78"/>
      <c r="E82" s="22"/>
      <c r="F82" s="76"/>
    </row>
    <row r="83" spans="1:6" x14ac:dyDescent="0.25">
      <c r="A83" s="64"/>
      <c r="B83" s="65"/>
      <c r="C83" s="65"/>
      <c r="D83" s="78"/>
      <c r="E83" s="22"/>
      <c r="F83" s="76"/>
    </row>
    <row r="84" spans="1:6" x14ac:dyDescent="0.25">
      <c r="A84" s="64"/>
      <c r="B84" s="65"/>
      <c r="C84" s="65"/>
      <c r="D84" s="78"/>
      <c r="E84" s="22"/>
      <c r="F84" s="76"/>
    </row>
    <row r="85" spans="1:6" x14ac:dyDescent="0.25">
      <c r="A85" s="64"/>
      <c r="B85" s="65"/>
      <c r="C85" s="65"/>
      <c r="D85" s="78"/>
      <c r="E85" s="77"/>
      <c r="F85" s="76"/>
    </row>
    <row r="86" spans="1:6" x14ac:dyDescent="0.25">
      <c r="A86" s="64"/>
      <c r="B86" s="65"/>
      <c r="C86" s="65"/>
      <c r="D86" s="78"/>
      <c r="E86" s="22"/>
      <c r="F86" s="76"/>
    </row>
    <row r="87" spans="1:6" x14ac:dyDescent="0.25">
      <c r="A87" s="64"/>
      <c r="B87" s="65"/>
      <c r="C87" s="65"/>
      <c r="D87" s="78"/>
      <c r="E87" s="22"/>
      <c r="F87" s="76"/>
    </row>
    <row r="88" spans="1:6" x14ac:dyDescent="0.25">
      <c r="A88" s="64"/>
      <c r="B88" s="65"/>
      <c r="C88" s="65"/>
      <c r="D88" s="66"/>
      <c r="E88" s="22"/>
    </row>
    <row r="89" spans="1:6" x14ac:dyDescent="0.25">
      <c r="A89" s="64"/>
      <c r="B89" s="65"/>
      <c r="C89" s="65"/>
      <c r="D89" s="66"/>
      <c r="E89" s="22"/>
    </row>
    <row r="90" spans="1:6" x14ac:dyDescent="0.25">
      <c r="A90" s="64"/>
      <c r="B90" s="65"/>
      <c r="C90" s="65"/>
      <c r="D90" s="66"/>
      <c r="E90" s="22"/>
    </row>
    <row r="91" spans="1:6" x14ac:dyDescent="0.25">
      <c r="A91" s="64"/>
      <c r="B91" s="65"/>
      <c r="C91" s="65"/>
      <c r="D91" s="66"/>
      <c r="E91" s="22"/>
    </row>
    <row r="92" spans="1:6" x14ac:dyDescent="0.25">
      <c r="A92" s="64"/>
      <c r="B92" s="65"/>
      <c r="C92" s="65"/>
      <c r="D92" s="66"/>
      <c r="E92" s="22"/>
    </row>
    <row r="93" spans="1:6" x14ac:dyDescent="0.25">
      <c r="A93" s="64"/>
      <c r="B93" s="65"/>
      <c r="C93" s="65"/>
      <c r="D93" s="66"/>
      <c r="E93" s="22"/>
    </row>
    <row r="94" spans="1:6" x14ac:dyDescent="0.25">
      <c r="A94" s="64"/>
      <c r="B94" s="65"/>
      <c r="C94" s="65"/>
      <c r="D94" s="66"/>
      <c r="E94" s="22"/>
    </row>
    <row r="95" spans="1:6" x14ac:dyDescent="0.25">
      <c r="A95" s="64"/>
      <c r="B95" s="65"/>
      <c r="C95" s="65"/>
      <c r="D95" s="66"/>
      <c r="E95" s="22"/>
    </row>
    <row r="96" spans="1:6" x14ac:dyDescent="0.25">
      <c r="A96" s="64"/>
      <c r="B96" s="65"/>
      <c r="C96" s="65"/>
      <c r="D96" s="66"/>
      <c r="E96" s="22"/>
    </row>
    <row r="97" spans="1:5" x14ac:dyDescent="0.25">
      <c r="A97" s="64"/>
      <c r="B97" s="65"/>
      <c r="C97" s="65"/>
      <c r="D97" s="66"/>
      <c r="E97" s="22"/>
    </row>
    <row r="98" spans="1:5" x14ac:dyDescent="0.25">
      <c r="A98" s="64"/>
      <c r="B98" s="65"/>
      <c r="C98" s="65"/>
      <c r="D98" s="66"/>
      <c r="E98" s="22"/>
    </row>
    <row r="99" spans="1:5" x14ac:dyDescent="0.25">
      <c r="A99" s="64"/>
      <c r="B99" s="65"/>
      <c r="C99" s="65"/>
      <c r="D99" s="66"/>
      <c r="E99" s="22"/>
    </row>
    <row r="100" spans="1:5" x14ac:dyDescent="0.25">
      <c r="A100" s="64"/>
      <c r="B100" s="65"/>
      <c r="C100" s="65"/>
      <c r="D100" s="66"/>
      <c r="E100" s="22"/>
    </row>
    <row r="101" spans="1:5" x14ac:dyDescent="0.25">
      <c r="A101" s="64"/>
      <c r="B101" s="65"/>
      <c r="C101" s="65"/>
      <c r="D101" s="66"/>
      <c r="E101" s="22"/>
    </row>
    <row r="102" spans="1:5" x14ac:dyDescent="0.25">
      <c r="A102" s="64"/>
      <c r="B102" s="65"/>
      <c r="C102" s="65"/>
      <c r="D102" s="66"/>
      <c r="E102" s="22"/>
    </row>
    <row r="103" spans="1:5" x14ac:dyDescent="0.25">
      <c r="A103" s="64"/>
      <c r="B103" s="65"/>
      <c r="C103" s="65"/>
      <c r="D103" s="66"/>
      <c r="E103" s="22"/>
    </row>
    <row r="104" spans="1:5" x14ac:dyDescent="0.25">
      <c r="A104" s="64"/>
      <c r="B104" s="65"/>
      <c r="C104" s="65"/>
      <c r="D104" s="66"/>
      <c r="E104" s="22"/>
    </row>
    <row r="105" spans="1:5" x14ac:dyDescent="0.25">
      <c r="A105" s="64"/>
      <c r="B105" s="65"/>
      <c r="C105" s="65"/>
      <c r="D105" s="66"/>
      <c r="E105" s="22"/>
    </row>
    <row r="106" spans="1:5" x14ac:dyDescent="0.25">
      <c r="A106" s="64"/>
      <c r="B106" s="65"/>
      <c r="C106" s="65"/>
      <c r="D106" s="66"/>
      <c r="E106" s="22"/>
    </row>
    <row r="107" spans="1:5" x14ac:dyDescent="0.25">
      <c r="A107" s="64"/>
      <c r="B107" s="65"/>
      <c r="C107" s="65"/>
      <c r="D107" s="66"/>
      <c r="E107" s="22"/>
    </row>
    <row r="108" spans="1:5" x14ac:dyDescent="0.25">
      <c r="A108" s="64"/>
      <c r="B108" s="65"/>
      <c r="C108" s="65"/>
      <c r="D108" s="66"/>
      <c r="E108" s="22"/>
    </row>
    <row r="109" spans="1:5" x14ac:dyDescent="0.25">
      <c r="A109" s="64"/>
      <c r="B109" s="65"/>
      <c r="C109" s="65"/>
      <c r="D109" s="66"/>
      <c r="E109" s="22"/>
    </row>
    <row r="110" spans="1:5" x14ac:dyDescent="0.25">
      <c r="A110" s="64"/>
      <c r="B110" s="65"/>
      <c r="C110" s="65"/>
      <c r="D110" s="66"/>
      <c r="E110" s="22"/>
    </row>
    <row r="111" spans="1:5" x14ac:dyDescent="0.25">
      <c r="A111" s="64"/>
      <c r="B111" s="65"/>
      <c r="C111" s="65"/>
      <c r="D111" s="66"/>
      <c r="E111" s="22"/>
    </row>
    <row r="112" spans="1:5" x14ac:dyDescent="0.25">
      <c r="A112" s="64"/>
      <c r="B112" s="65"/>
      <c r="C112" s="65"/>
      <c r="D112" s="66"/>
      <c r="E112" s="22"/>
    </row>
    <row r="113" spans="1:5" x14ac:dyDescent="0.25">
      <c r="A113" s="64"/>
      <c r="B113" s="65"/>
      <c r="C113" s="65"/>
      <c r="D113" s="66"/>
      <c r="E113" s="22"/>
    </row>
    <row r="114" spans="1:5" x14ac:dyDescent="0.25">
      <c r="A114" s="64"/>
      <c r="B114" s="65"/>
      <c r="C114" s="65"/>
      <c r="D114" s="66"/>
      <c r="E114" s="22"/>
    </row>
    <row r="115" spans="1:5" x14ac:dyDescent="0.25">
      <c r="A115" s="64"/>
      <c r="B115" s="65"/>
      <c r="C115" s="65"/>
      <c r="D115" s="66"/>
      <c r="E115" s="22"/>
    </row>
    <row r="116" spans="1:5" x14ac:dyDescent="0.25">
      <c r="A116" s="64"/>
      <c r="B116" s="65"/>
      <c r="C116" s="65"/>
      <c r="D116" s="66"/>
      <c r="E116" s="22"/>
    </row>
    <row r="117" spans="1:5" x14ac:dyDescent="0.25">
      <c r="A117" s="64"/>
      <c r="B117" s="65"/>
      <c r="C117" s="65"/>
      <c r="D117" s="66"/>
      <c r="E117" s="22"/>
    </row>
    <row r="118" spans="1:5" x14ac:dyDescent="0.25">
      <c r="A118" s="64"/>
      <c r="B118" s="65"/>
      <c r="C118" s="65"/>
      <c r="D118" s="66"/>
      <c r="E118" s="22"/>
    </row>
    <row r="119" spans="1:5" x14ac:dyDescent="0.25">
      <c r="A119" s="64"/>
      <c r="B119" s="65"/>
      <c r="C119" s="65"/>
      <c r="D119" s="66"/>
      <c r="E119" s="22"/>
    </row>
    <row r="120" spans="1:5" x14ac:dyDescent="0.25">
      <c r="A120" s="64"/>
      <c r="B120" s="65"/>
      <c r="C120" s="65"/>
      <c r="D120" s="66"/>
      <c r="E120" s="22"/>
    </row>
    <row r="121" spans="1:5" x14ac:dyDescent="0.25">
      <c r="A121" s="64"/>
      <c r="B121" s="65"/>
      <c r="C121" s="65"/>
      <c r="D121" s="66"/>
      <c r="E121" s="22"/>
    </row>
    <row r="122" spans="1:5" x14ac:dyDescent="0.25">
      <c r="A122" s="64"/>
      <c r="B122" s="65"/>
      <c r="C122" s="65"/>
      <c r="D122" s="66"/>
      <c r="E122" s="22"/>
    </row>
    <row r="123" spans="1:5" x14ac:dyDescent="0.25">
      <c r="A123" s="64"/>
      <c r="B123" s="65"/>
      <c r="C123" s="65"/>
      <c r="D123" s="66"/>
      <c r="E123" s="22"/>
    </row>
    <row r="124" spans="1:5" x14ac:dyDescent="0.25">
      <c r="A124" s="64"/>
      <c r="B124" s="65"/>
      <c r="C124" s="65"/>
      <c r="D124" s="66"/>
      <c r="E124" s="22"/>
    </row>
    <row r="125" spans="1:5" x14ac:dyDescent="0.25">
      <c r="A125" s="64"/>
      <c r="B125" s="65"/>
      <c r="C125" s="65"/>
      <c r="D125" s="66"/>
      <c r="E125" s="22"/>
    </row>
    <row r="126" spans="1:5" x14ac:dyDescent="0.25">
      <c r="A126" s="64"/>
      <c r="B126" s="65"/>
      <c r="C126" s="65"/>
      <c r="D126" s="66"/>
      <c r="E126" s="22"/>
    </row>
    <row r="127" spans="1:5" x14ac:dyDescent="0.25">
      <c r="A127" s="64"/>
      <c r="B127" s="65"/>
      <c r="C127" s="65"/>
      <c r="D127" s="66"/>
      <c r="E127" s="22"/>
    </row>
    <row r="128" spans="1:5" x14ac:dyDescent="0.25">
      <c r="A128" s="64"/>
      <c r="B128" s="65"/>
      <c r="C128" s="65"/>
      <c r="D128" s="66"/>
      <c r="E128" s="22"/>
    </row>
    <row r="129" spans="1:5" x14ac:dyDescent="0.25">
      <c r="A129" s="64"/>
      <c r="B129" s="65"/>
      <c r="C129" s="65"/>
      <c r="D129" s="66"/>
      <c r="E129" s="22"/>
    </row>
    <row r="130" spans="1:5" x14ac:dyDescent="0.25">
      <c r="A130" s="64"/>
      <c r="B130" s="65"/>
      <c r="C130" s="65"/>
      <c r="D130" s="66"/>
      <c r="E130" s="22"/>
    </row>
    <row r="131" spans="1:5" x14ac:dyDescent="0.25">
      <c r="A131" s="64"/>
      <c r="B131" s="65"/>
      <c r="C131" s="65"/>
      <c r="D131" s="66"/>
      <c r="E131" s="22"/>
    </row>
    <row r="132" spans="1:5" x14ac:dyDescent="0.25">
      <c r="A132" s="64"/>
      <c r="B132" s="65"/>
      <c r="C132" s="65"/>
      <c r="D132" s="66"/>
      <c r="E132" s="22"/>
    </row>
    <row r="133" spans="1:5" x14ac:dyDescent="0.25">
      <c r="A133" s="64"/>
      <c r="B133" s="65"/>
      <c r="C133" s="65"/>
      <c r="D133" s="66"/>
      <c r="E133" s="22"/>
    </row>
    <row r="134" spans="1:5" x14ac:dyDescent="0.25">
      <c r="A134" s="64"/>
      <c r="B134" s="65"/>
      <c r="C134" s="65"/>
      <c r="D134" s="66"/>
      <c r="E134" s="22"/>
    </row>
    <row r="135" spans="1:5" x14ac:dyDescent="0.25">
      <c r="A135" s="64"/>
      <c r="B135" s="65"/>
      <c r="C135" s="65"/>
      <c r="D135" s="66"/>
      <c r="E135" s="22"/>
    </row>
    <row r="136" spans="1:5" x14ac:dyDescent="0.25">
      <c r="A136" s="64"/>
      <c r="B136" s="65"/>
      <c r="C136" s="65"/>
      <c r="D136" s="66"/>
      <c r="E136" s="22"/>
    </row>
    <row r="137" spans="1:5" x14ac:dyDescent="0.25">
      <c r="A137" s="64"/>
      <c r="B137" s="65"/>
      <c r="C137" s="65"/>
      <c r="D137" s="66"/>
      <c r="E137" s="22"/>
    </row>
    <row r="138" spans="1:5" x14ac:dyDescent="0.25">
      <c r="A138" s="64"/>
      <c r="B138" s="65"/>
      <c r="C138" s="65"/>
      <c r="D138" s="66"/>
      <c r="E138" s="22"/>
    </row>
    <row r="139" spans="1:5" x14ac:dyDescent="0.25">
      <c r="A139" s="64"/>
      <c r="B139" s="65"/>
      <c r="C139" s="65"/>
      <c r="D139" s="66"/>
      <c r="E139" s="22"/>
    </row>
    <row r="140" spans="1:5" x14ac:dyDescent="0.25">
      <c r="A140" s="64"/>
      <c r="B140" s="65"/>
      <c r="C140" s="65"/>
      <c r="D140" s="66"/>
      <c r="E140" s="22"/>
    </row>
    <row r="141" spans="1:5" x14ac:dyDescent="0.25">
      <c r="A141" s="64"/>
      <c r="B141" s="65"/>
      <c r="C141" s="65"/>
      <c r="D141" s="66"/>
      <c r="E141" s="22"/>
    </row>
    <row r="142" spans="1:5" x14ac:dyDescent="0.25">
      <c r="A142" s="64"/>
      <c r="B142" s="65"/>
      <c r="C142" s="65"/>
      <c r="D142" s="66"/>
      <c r="E142" s="22"/>
    </row>
    <row r="143" spans="1:5" x14ac:dyDescent="0.25">
      <c r="A143" s="64"/>
      <c r="B143" s="65"/>
      <c r="C143" s="65"/>
      <c r="D143" s="66"/>
      <c r="E143" s="22"/>
    </row>
    <row r="144" spans="1:5" x14ac:dyDescent="0.25">
      <c r="A144" s="64"/>
      <c r="B144" s="65"/>
      <c r="C144" s="65"/>
      <c r="D144" s="66"/>
      <c r="E144" s="22"/>
    </row>
    <row r="145" spans="1:5" x14ac:dyDescent="0.25">
      <c r="A145" s="64"/>
      <c r="B145" s="65"/>
      <c r="C145" s="65"/>
      <c r="D145" s="66"/>
      <c r="E145" s="22"/>
    </row>
    <row r="146" spans="1:5" x14ac:dyDescent="0.25">
      <c r="A146" s="64"/>
      <c r="B146" s="65"/>
      <c r="C146" s="65"/>
      <c r="D146" s="66"/>
      <c r="E146" s="22"/>
    </row>
    <row r="147" spans="1:5" x14ac:dyDescent="0.25">
      <c r="A147" s="64"/>
      <c r="B147" s="65"/>
      <c r="C147" s="65"/>
      <c r="D147" s="66"/>
      <c r="E147" s="22"/>
    </row>
    <row r="148" spans="1:5" x14ac:dyDescent="0.25">
      <c r="A148" s="64"/>
      <c r="B148" s="65"/>
      <c r="C148" s="65"/>
      <c r="D148" s="66"/>
      <c r="E148" s="22"/>
    </row>
    <row r="149" spans="1:5" x14ac:dyDescent="0.25">
      <c r="A149" s="64"/>
      <c r="B149" s="65"/>
      <c r="C149" s="65"/>
      <c r="D149" s="66"/>
      <c r="E149" s="22"/>
    </row>
    <row r="150" spans="1:5" x14ac:dyDescent="0.25">
      <c r="A150" s="64"/>
      <c r="B150" s="65"/>
      <c r="C150" s="65"/>
      <c r="D150" s="66"/>
      <c r="E150" s="22"/>
    </row>
    <row r="151" spans="1:5" x14ac:dyDescent="0.25">
      <c r="A151" s="64"/>
      <c r="B151" s="65"/>
      <c r="C151" s="65"/>
      <c r="D151" s="66"/>
      <c r="E151" s="22"/>
    </row>
    <row r="152" spans="1:5" x14ac:dyDescent="0.25">
      <c r="A152" s="64"/>
      <c r="B152" s="65"/>
      <c r="C152" s="65"/>
      <c r="D152" s="66"/>
      <c r="E152" s="22"/>
    </row>
    <row r="153" spans="1:5" x14ac:dyDescent="0.25">
      <c r="A153" s="64"/>
      <c r="B153" s="65"/>
      <c r="C153" s="65"/>
      <c r="D153" s="66"/>
      <c r="E153" s="22"/>
    </row>
    <row r="154" spans="1:5" x14ac:dyDescent="0.25">
      <c r="A154" s="64"/>
      <c r="B154" s="65"/>
      <c r="C154" s="65"/>
      <c r="D154" s="66"/>
      <c r="E154" s="22"/>
    </row>
    <row r="155" spans="1:5" x14ac:dyDescent="0.25">
      <c r="A155" s="64"/>
      <c r="B155" s="65"/>
      <c r="C155" s="65"/>
      <c r="D155" s="66"/>
      <c r="E155" s="22"/>
    </row>
    <row r="156" spans="1:5" x14ac:dyDescent="0.25">
      <c r="A156" s="64"/>
      <c r="B156" s="65"/>
      <c r="C156" s="65"/>
      <c r="D156" s="66"/>
      <c r="E156" s="22"/>
    </row>
    <row r="157" spans="1:5" x14ac:dyDescent="0.25">
      <c r="A157" s="64"/>
      <c r="B157" s="65"/>
      <c r="C157" s="65"/>
      <c r="D157" s="66"/>
      <c r="E157" s="22"/>
    </row>
    <row r="158" spans="1:5" x14ac:dyDescent="0.25">
      <c r="A158" s="24"/>
      <c r="B158" s="25"/>
      <c r="C158" s="25"/>
      <c r="D158" s="26"/>
      <c r="E158" s="22"/>
    </row>
    <row r="159" spans="1:5" x14ac:dyDescent="0.25">
      <c r="A159" s="24"/>
      <c r="B159" s="25"/>
      <c r="C159" s="25"/>
      <c r="D159" s="26"/>
      <c r="E159" s="22"/>
    </row>
    <row r="160" spans="1:5" x14ac:dyDescent="0.25">
      <c r="A160" s="24"/>
      <c r="B160" s="25"/>
      <c r="C160" s="25"/>
      <c r="D160" s="26"/>
      <c r="E160" s="22"/>
    </row>
    <row r="161" spans="1:5" x14ac:dyDescent="0.25">
      <c r="A161" s="24"/>
      <c r="B161" s="25"/>
      <c r="C161" s="25"/>
      <c r="D161" s="26"/>
      <c r="E161" s="22"/>
    </row>
    <row r="162" spans="1:5" x14ac:dyDescent="0.25">
      <c r="A162" s="24"/>
      <c r="B162" s="25"/>
      <c r="C162" s="25"/>
      <c r="D162" s="26"/>
      <c r="E162" s="22"/>
    </row>
    <row r="163" spans="1:5" x14ac:dyDescent="0.25">
      <c r="A163" s="24"/>
      <c r="B163" s="25"/>
      <c r="C163" s="25"/>
      <c r="D163" s="26"/>
      <c r="E163" s="22"/>
    </row>
    <row r="164" spans="1:5" x14ac:dyDescent="0.25">
      <c r="A164" s="24"/>
      <c r="B164" s="25"/>
      <c r="C164" s="25"/>
      <c r="D164" s="26"/>
      <c r="E164" s="22"/>
    </row>
    <row r="165" spans="1:5" x14ac:dyDescent="0.25">
      <c r="A165" s="24"/>
      <c r="B165" s="25"/>
      <c r="C165" s="25"/>
      <c r="D165" s="26"/>
      <c r="E165" s="22"/>
    </row>
    <row r="166" spans="1:5" x14ac:dyDescent="0.25">
      <c r="A166" s="24"/>
      <c r="B166" s="25"/>
      <c r="C166" s="25"/>
      <c r="D166" s="26"/>
      <c r="E166" s="22"/>
    </row>
    <row r="167" spans="1:5" x14ac:dyDescent="0.25">
      <c r="A167" s="24"/>
      <c r="B167" s="25"/>
      <c r="C167" s="25"/>
      <c r="D167" s="26"/>
      <c r="E167" s="22"/>
    </row>
    <row r="168" spans="1:5" x14ac:dyDescent="0.25">
      <c r="A168" s="24"/>
      <c r="B168" s="25"/>
      <c r="C168" s="25"/>
      <c r="D168" s="26"/>
      <c r="E168" s="22"/>
    </row>
    <row r="169" spans="1:5" x14ac:dyDescent="0.25">
      <c r="A169" s="24"/>
      <c r="B169" s="25"/>
      <c r="C169" s="25"/>
      <c r="D169" s="26"/>
      <c r="E169" s="22"/>
    </row>
    <row r="170" spans="1:5" x14ac:dyDescent="0.25">
      <c r="A170" s="24"/>
      <c r="B170" s="25"/>
      <c r="C170" s="25"/>
      <c r="D170" s="26"/>
      <c r="E170" s="22"/>
    </row>
    <row r="171" spans="1:5" x14ac:dyDescent="0.25">
      <c r="A171" s="24"/>
      <c r="B171" s="25"/>
      <c r="C171" s="25"/>
      <c r="D171" s="26"/>
      <c r="E171" s="22"/>
    </row>
    <row r="172" spans="1:5" x14ac:dyDescent="0.25">
      <c r="A172" s="24"/>
      <c r="B172" s="25"/>
      <c r="C172" s="25"/>
      <c r="D172" s="26"/>
      <c r="E172" s="22"/>
    </row>
    <row r="173" spans="1:5" x14ac:dyDescent="0.25">
      <c r="A173" s="24"/>
      <c r="B173" s="25"/>
      <c r="C173" s="25"/>
      <c r="D173" s="26"/>
      <c r="E173" s="22"/>
    </row>
    <row r="174" spans="1:5" x14ac:dyDescent="0.25">
      <c r="A174" s="24"/>
      <c r="B174" s="25"/>
      <c r="C174" s="25"/>
      <c r="D174" s="26"/>
      <c r="E174" s="22"/>
    </row>
    <row r="175" spans="1:5" x14ac:dyDescent="0.25">
      <c r="A175" s="24"/>
      <c r="B175" s="25"/>
      <c r="C175" s="25"/>
      <c r="D175" s="26"/>
      <c r="E175" s="22"/>
    </row>
    <row r="176" spans="1:5" x14ac:dyDescent="0.25">
      <c r="A176" s="24"/>
      <c r="B176" s="25"/>
      <c r="C176" s="25"/>
      <c r="D176" s="26"/>
      <c r="E176" s="22"/>
    </row>
    <row r="177" spans="1:5" x14ac:dyDescent="0.25">
      <c r="A177" s="24"/>
      <c r="B177" s="25"/>
      <c r="C177" s="25"/>
      <c r="D177" s="26"/>
      <c r="E177" s="22"/>
    </row>
    <row r="178" spans="1:5" x14ac:dyDescent="0.25">
      <c r="A178" s="24"/>
      <c r="B178" s="25"/>
      <c r="C178" s="25"/>
      <c r="D178" s="26"/>
      <c r="E178" s="22"/>
    </row>
    <row r="179" spans="1:5" x14ac:dyDescent="0.25">
      <c r="A179" s="24"/>
      <c r="B179" s="25"/>
      <c r="C179" s="25"/>
      <c r="D179" s="26"/>
      <c r="E179" s="22"/>
    </row>
    <row r="180" spans="1:5" x14ac:dyDescent="0.25">
      <c r="A180" s="24"/>
      <c r="B180" s="25"/>
      <c r="C180" s="25"/>
      <c r="D180" s="26"/>
      <c r="E180" s="22"/>
    </row>
    <row r="181" spans="1:5" x14ac:dyDescent="0.25">
      <c r="A181" s="24"/>
      <c r="B181" s="25"/>
      <c r="C181" s="25"/>
      <c r="D181" s="26"/>
      <c r="E181" s="22"/>
    </row>
    <row r="182" spans="1:5" x14ac:dyDescent="0.25">
      <c r="A182" s="24"/>
      <c r="B182" s="25"/>
      <c r="C182" s="25"/>
      <c r="D182" s="26"/>
      <c r="E182" s="22"/>
    </row>
    <row r="183" spans="1:5" x14ac:dyDescent="0.25">
      <c r="A183" s="24"/>
      <c r="B183" s="25"/>
      <c r="C183" s="25"/>
      <c r="D183" s="26"/>
      <c r="E183" s="22"/>
    </row>
    <row r="184" spans="1:5" x14ac:dyDescent="0.25">
      <c r="A184" s="24"/>
      <c r="B184" s="25"/>
      <c r="C184" s="25"/>
      <c r="D184" s="26"/>
      <c r="E184" s="22"/>
    </row>
    <row r="185" spans="1:5" x14ac:dyDescent="0.25">
      <c r="A185" s="24"/>
      <c r="B185" s="25"/>
      <c r="C185" s="25"/>
      <c r="D185" s="26"/>
      <c r="E185" s="22"/>
    </row>
    <row r="186" spans="1:5" x14ac:dyDescent="0.25">
      <c r="A186" s="24"/>
      <c r="B186" s="25"/>
      <c r="C186" s="25"/>
      <c r="D186" s="26"/>
      <c r="E186" s="22"/>
    </row>
    <row r="187" spans="1:5" x14ac:dyDescent="0.25">
      <c r="A187" s="24"/>
      <c r="B187" s="25"/>
      <c r="C187" s="25"/>
      <c r="D187" s="26"/>
      <c r="E187" s="22"/>
    </row>
    <row r="188" spans="1:5" x14ac:dyDescent="0.25">
      <c r="A188" s="24"/>
      <c r="B188" s="25"/>
      <c r="C188" s="25"/>
      <c r="D188" s="26"/>
      <c r="E188" s="22"/>
    </row>
    <row r="189" spans="1:5" x14ac:dyDescent="0.25">
      <c r="A189" s="24"/>
      <c r="B189" s="25"/>
      <c r="C189" s="25"/>
      <c r="D189" s="26"/>
      <c r="E189" s="22"/>
    </row>
    <row r="190" spans="1:5" x14ac:dyDescent="0.25">
      <c r="A190" s="24"/>
      <c r="B190" s="25"/>
      <c r="C190" s="25"/>
      <c r="D190" s="26"/>
      <c r="E190" s="22"/>
    </row>
    <row r="191" spans="1:5" x14ac:dyDescent="0.25">
      <c r="A191" s="24"/>
      <c r="B191" s="25"/>
      <c r="C191" s="25"/>
      <c r="D191" s="26"/>
      <c r="E191" s="22"/>
    </row>
    <row r="192" spans="1:5" x14ac:dyDescent="0.25">
      <c r="A192" s="24"/>
      <c r="B192" s="25"/>
      <c r="C192" s="25"/>
      <c r="D192" s="26"/>
      <c r="E192" s="22"/>
    </row>
    <row r="193" spans="1:5" x14ac:dyDescent="0.25">
      <c r="A193" s="24"/>
      <c r="B193" s="25"/>
      <c r="C193" s="25"/>
      <c r="D193" s="26"/>
      <c r="E193" s="22"/>
    </row>
    <row r="194" spans="1:5" x14ac:dyDescent="0.25">
      <c r="A194" s="24"/>
      <c r="B194" s="25"/>
      <c r="C194" s="25"/>
      <c r="D194" s="26"/>
      <c r="E194" s="22"/>
    </row>
    <row r="195" spans="1:5" x14ac:dyDescent="0.25">
      <c r="A195" s="24"/>
      <c r="B195" s="25"/>
      <c r="C195" s="25"/>
      <c r="D195" s="26"/>
      <c r="E195" s="22"/>
    </row>
    <row r="196" spans="1:5" x14ac:dyDescent="0.25">
      <c r="A196" s="24"/>
      <c r="B196" s="25"/>
      <c r="C196" s="25"/>
      <c r="D196" s="26"/>
      <c r="E196" s="22"/>
    </row>
    <row r="197" spans="1:5" x14ac:dyDescent="0.25">
      <c r="A197" s="24"/>
      <c r="B197" s="25"/>
      <c r="C197" s="25"/>
      <c r="D197" s="26"/>
      <c r="E197" s="22"/>
    </row>
    <row r="198" spans="1:5" x14ac:dyDescent="0.25">
      <c r="A198" s="24"/>
      <c r="B198" s="25"/>
      <c r="C198" s="25"/>
      <c r="D198" s="26"/>
      <c r="E198" s="22"/>
    </row>
    <row r="199" spans="1:5" x14ac:dyDescent="0.25">
      <c r="A199" s="24"/>
      <c r="B199" s="25"/>
      <c r="C199" s="25"/>
      <c r="D199" s="26"/>
      <c r="E199" s="22"/>
    </row>
    <row r="200" spans="1:5" x14ac:dyDescent="0.25">
      <c r="A200" s="24"/>
      <c r="B200" s="25"/>
      <c r="C200" s="25"/>
      <c r="D200" s="26"/>
      <c r="E200" s="22"/>
    </row>
    <row r="201" spans="1:5" x14ac:dyDescent="0.25">
      <c r="A201" s="24"/>
      <c r="B201" s="25"/>
      <c r="C201" s="25"/>
      <c r="D201" s="26"/>
      <c r="E201" s="22"/>
    </row>
    <row r="202" spans="1:5" x14ac:dyDescent="0.25">
      <c r="A202" s="24"/>
      <c r="B202" s="25"/>
      <c r="C202" s="25"/>
      <c r="D202" s="26"/>
      <c r="E202" s="22"/>
    </row>
    <row r="203" spans="1:5" x14ac:dyDescent="0.25">
      <c r="A203" s="24"/>
      <c r="B203" s="25"/>
      <c r="C203" s="25"/>
      <c r="D203" s="26"/>
      <c r="E203" s="22"/>
    </row>
    <row r="204" spans="1:5" x14ac:dyDescent="0.25">
      <c r="A204" s="24"/>
      <c r="B204" s="25"/>
      <c r="C204" s="25"/>
      <c r="D204" s="26"/>
      <c r="E204" s="22"/>
    </row>
    <row r="205" spans="1:5" x14ac:dyDescent="0.25">
      <c r="A205" s="24"/>
      <c r="B205" s="25"/>
      <c r="C205" s="25"/>
      <c r="D205" s="26"/>
      <c r="E205" s="22"/>
    </row>
    <row r="206" spans="1:5" x14ac:dyDescent="0.25">
      <c r="A206" s="24"/>
      <c r="B206" s="25"/>
      <c r="C206" s="25"/>
      <c r="D206" s="26"/>
      <c r="E206" s="22"/>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3" t="s">
        <v>87</v>
      </c>
    </row>
    <row r="2" spans="1:6" ht="15" customHeight="1" x14ac:dyDescent="0.25">
      <c r="A2" s="106">
        <v>52498</v>
      </c>
      <c r="B2" s="107" t="s">
        <v>19587</v>
      </c>
      <c r="C2" s="107" t="s">
        <v>2</v>
      </c>
      <c r="D2" s="108">
        <v>43643.382360613425</v>
      </c>
      <c r="E2" s="110" t="s">
        <v>20756</v>
      </c>
      <c r="F2" s="76">
        <v>43668</v>
      </c>
    </row>
    <row r="3" spans="1:6" ht="45" x14ac:dyDescent="0.25">
      <c r="A3" s="106">
        <v>53008</v>
      </c>
      <c r="B3" s="107" t="s">
        <v>19728</v>
      </c>
      <c r="C3" s="107" t="s">
        <v>2</v>
      </c>
      <c r="D3" s="108">
        <v>43640.717697534725</v>
      </c>
      <c r="E3" s="110" t="s">
        <v>20757</v>
      </c>
      <c r="F3" s="76">
        <v>43466</v>
      </c>
    </row>
    <row r="4" spans="1:6" ht="60" x14ac:dyDescent="0.25">
      <c r="A4" s="106">
        <v>53009</v>
      </c>
      <c r="B4" s="107" t="s">
        <v>19728</v>
      </c>
      <c r="C4" s="107" t="s">
        <v>2</v>
      </c>
      <c r="D4" s="108">
        <v>43640.719187847222</v>
      </c>
      <c r="E4" s="110" t="s">
        <v>20758</v>
      </c>
      <c r="F4" s="76">
        <v>43466</v>
      </c>
    </row>
    <row r="5" spans="1:6" ht="409.5" x14ac:dyDescent="0.25">
      <c r="A5" s="106">
        <v>55354</v>
      </c>
      <c r="B5" s="107" t="s">
        <v>20759</v>
      </c>
      <c r="C5" s="107" t="s">
        <v>2</v>
      </c>
      <c r="D5" s="108">
        <v>43641.638343055558</v>
      </c>
      <c r="E5" s="110" t="s">
        <v>20760</v>
      </c>
      <c r="F5" s="76">
        <v>43647</v>
      </c>
    </row>
    <row r="6" spans="1:6" ht="409.5" x14ac:dyDescent="0.25">
      <c r="A6" s="106">
        <v>55672</v>
      </c>
      <c r="B6" s="107" t="s">
        <v>20725</v>
      </c>
      <c r="C6" s="107" t="s">
        <v>2</v>
      </c>
      <c r="D6" s="108">
        <v>43640.421838969909</v>
      </c>
      <c r="E6" s="110" t="s">
        <v>20761</v>
      </c>
      <c r="F6" s="76">
        <v>43647</v>
      </c>
    </row>
    <row r="7" spans="1:6" ht="315" x14ac:dyDescent="0.25">
      <c r="A7" s="106">
        <v>55675</v>
      </c>
      <c r="B7" s="107" t="s">
        <v>20762</v>
      </c>
      <c r="C7" s="107" t="s">
        <v>2</v>
      </c>
      <c r="D7" s="108">
        <v>43644.069598576389</v>
      </c>
      <c r="E7" s="110" t="s">
        <v>20763</v>
      </c>
      <c r="F7" s="76">
        <v>43647</v>
      </c>
    </row>
    <row r="8" spans="1:6" ht="315" x14ac:dyDescent="0.25">
      <c r="A8" s="106">
        <v>55676</v>
      </c>
      <c r="B8" s="107" t="s">
        <v>20725</v>
      </c>
      <c r="C8" s="107" t="s">
        <v>2</v>
      </c>
      <c r="D8" s="108">
        <v>43644.083576076388</v>
      </c>
      <c r="E8" s="110" t="s">
        <v>20763</v>
      </c>
      <c r="F8" s="76">
        <v>43647</v>
      </c>
    </row>
    <row r="9" spans="1:6" ht="315" x14ac:dyDescent="0.25">
      <c r="A9" s="106">
        <v>55723</v>
      </c>
      <c r="B9" s="107" t="s">
        <v>20725</v>
      </c>
      <c r="C9" s="107" t="s">
        <v>2</v>
      </c>
      <c r="D9" s="108">
        <v>43644.366758796299</v>
      </c>
      <c r="E9" s="110" t="s">
        <v>20763</v>
      </c>
      <c r="F9" s="76">
        <v>43647</v>
      </c>
    </row>
    <row r="10" spans="1:6" ht="285" x14ac:dyDescent="0.25">
      <c r="A10" s="106">
        <v>56159</v>
      </c>
      <c r="B10" s="107" t="s">
        <v>20725</v>
      </c>
      <c r="C10" s="107" t="s">
        <v>2</v>
      </c>
      <c r="D10" s="108">
        <v>43640.498806793985</v>
      </c>
      <c r="E10" s="110" t="s">
        <v>20764</v>
      </c>
      <c r="F10" s="76">
        <v>43647</v>
      </c>
    </row>
    <row r="11" spans="1:6" ht="120" x14ac:dyDescent="0.25">
      <c r="A11" s="106">
        <v>56262</v>
      </c>
      <c r="B11" s="107" t="s">
        <v>20199</v>
      </c>
      <c r="C11" s="107" t="s">
        <v>43</v>
      </c>
      <c r="D11" s="108">
        <v>43643.013221145833</v>
      </c>
      <c r="E11" s="110" t="s">
        <v>20765</v>
      </c>
      <c r="F11" s="76"/>
    </row>
    <row r="12" spans="1:6" ht="135" x14ac:dyDescent="0.25">
      <c r="A12" s="106">
        <v>56439</v>
      </c>
      <c r="B12" s="107" t="s">
        <v>20766</v>
      </c>
      <c r="C12" s="107" t="s">
        <v>2</v>
      </c>
      <c r="D12" s="108">
        <v>43641.467009988424</v>
      </c>
      <c r="E12" s="110" t="s">
        <v>20767</v>
      </c>
      <c r="F12" s="76">
        <v>43374</v>
      </c>
    </row>
    <row r="13" spans="1:6" ht="255" x14ac:dyDescent="0.25">
      <c r="A13" s="106">
        <v>56596</v>
      </c>
      <c r="B13" s="107" t="s">
        <v>20768</v>
      </c>
      <c r="C13" s="107" t="s">
        <v>2</v>
      </c>
      <c r="D13" s="108">
        <v>43641.377117939817</v>
      </c>
      <c r="E13" s="110" t="s">
        <v>20769</v>
      </c>
      <c r="F13" s="76">
        <v>43647</v>
      </c>
    </row>
    <row r="14" spans="1:6" ht="345" x14ac:dyDescent="0.25">
      <c r="A14" s="106">
        <v>56641</v>
      </c>
      <c r="B14" s="107" t="s">
        <v>20770</v>
      </c>
      <c r="C14" s="107" t="s">
        <v>2</v>
      </c>
      <c r="D14" s="108">
        <v>43640.626562418984</v>
      </c>
      <c r="E14" s="110" t="s">
        <v>20771</v>
      </c>
      <c r="F14" s="76">
        <v>43650</v>
      </c>
    </row>
    <row r="15" spans="1:6" ht="255" x14ac:dyDescent="0.25">
      <c r="A15" s="106">
        <v>56646</v>
      </c>
      <c r="B15" s="107" t="s">
        <v>20772</v>
      </c>
      <c r="C15" s="107" t="s">
        <v>2</v>
      </c>
      <c r="D15" s="108">
        <v>43641.391164699075</v>
      </c>
      <c r="E15" s="110" t="s">
        <v>20773</v>
      </c>
      <c r="F15" s="76">
        <v>43650</v>
      </c>
    </row>
    <row r="16" spans="1:6" ht="210" x14ac:dyDescent="0.25">
      <c r="A16" s="106">
        <v>56648</v>
      </c>
      <c r="B16" s="107" t="s">
        <v>20774</v>
      </c>
      <c r="C16" s="107" t="s">
        <v>2</v>
      </c>
      <c r="D16" s="108">
        <v>43640.526595219904</v>
      </c>
      <c r="E16" s="110" t="s">
        <v>20775</v>
      </c>
      <c r="F16" s="76">
        <v>43650</v>
      </c>
    </row>
    <row r="17" spans="1:6" ht="225" x14ac:dyDescent="0.25">
      <c r="A17" s="106">
        <v>56658</v>
      </c>
      <c r="B17" s="107" t="s">
        <v>20726</v>
      </c>
      <c r="C17" s="107" t="s">
        <v>2</v>
      </c>
      <c r="D17" s="108">
        <v>43641.476259224539</v>
      </c>
      <c r="E17" s="110" t="s">
        <v>20776</v>
      </c>
      <c r="F17" s="76">
        <v>43650</v>
      </c>
    </row>
    <row r="18" spans="1:6" ht="300" x14ac:dyDescent="0.25">
      <c r="A18" s="106">
        <v>56663</v>
      </c>
      <c r="B18" s="107" t="s">
        <v>20777</v>
      </c>
      <c r="C18" s="107" t="s">
        <v>2</v>
      </c>
      <c r="D18" s="108">
        <v>43641.510205092593</v>
      </c>
      <c r="E18" s="110" t="s">
        <v>20778</v>
      </c>
      <c r="F18" s="76">
        <v>43650</v>
      </c>
    </row>
    <row r="19" spans="1:6" ht="180" x14ac:dyDescent="0.25">
      <c r="A19" s="106">
        <v>56669</v>
      </c>
      <c r="B19" s="107" t="s">
        <v>20779</v>
      </c>
      <c r="C19" s="107" t="s">
        <v>2</v>
      </c>
      <c r="D19" s="108">
        <v>43643.582496608797</v>
      </c>
      <c r="E19" s="110" t="s">
        <v>20780</v>
      </c>
      <c r="F19" s="76">
        <v>43657</v>
      </c>
    </row>
    <row r="20" spans="1:6" ht="270" x14ac:dyDescent="0.25">
      <c r="A20" s="106">
        <v>56671</v>
      </c>
      <c r="B20" s="107" t="s">
        <v>20781</v>
      </c>
      <c r="C20" s="107" t="s">
        <v>2</v>
      </c>
      <c r="D20" s="108">
        <v>43641.663986724539</v>
      </c>
      <c r="E20" s="110" t="s">
        <v>20782</v>
      </c>
      <c r="F20" s="76">
        <v>43671</v>
      </c>
    </row>
    <row r="21" spans="1:6" ht="345" x14ac:dyDescent="0.25">
      <c r="A21" s="106">
        <v>56674</v>
      </c>
      <c r="B21" s="107" t="s">
        <v>20783</v>
      </c>
      <c r="C21" s="107" t="s">
        <v>2</v>
      </c>
      <c r="D21" s="108">
        <v>43642.44046917824</v>
      </c>
      <c r="E21" s="110" t="s">
        <v>20784</v>
      </c>
      <c r="F21" s="76">
        <v>43650</v>
      </c>
    </row>
    <row r="22" spans="1:6" ht="255" x14ac:dyDescent="0.25">
      <c r="A22" s="106">
        <v>56675</v>
      </c>
      <c r="B22" s="107" t="s">
        <v>20785</v>
      </c>
      <c r="C22" s="107" t="s">
        <v>2</v>
      </c>
      <c r="D22" s="108">
        <v>43642.593637812497</v>
      </c>
      <c r="E22" s="110" t="s">
        <v>20786</v>
      </c>
      <c r="F22" s="76">
        <v>43650</v>
      </c>
    </row>
    <row r="23" spans="1:6" x14ac:dyDescent="0.25">
      <c r="A23" s="106">
        <v>56677</v>
      </c>
      <c r="B23" s="107" t="s">
        <v>20787</v>
      </c>
      <c r="C23" s="107" t="s">
        <v>2</v>
      </c>
      <c r="D23" s="108">
        <v>43642.683660532406</v>
      </c>
      <c r="E23" s="75" t="s">
        <v>20788</v>
      </c>
      <c r="F23" s="76">
        <v>43650</v>
      </c>
    </row>
    <row r="24" spans="1:6" ht="270" x14ac:dyDescent="0.25">
      <c r="A24" s="106">
        <v>56679</v>
      </c>
      <c r="B24" s="107" t="s">
        <v>20789</v>
      </c>
      <c r="C24" s="107" t="s">
        <v>2</v>
      </c>
      <c r="D24" s="108">
        <v>43643.489580868052</v>
      </c>
      <c r="E24" s="110" t="s">
        <v>20790</v>
      </c>
      <c r="F24" s="76">
        <v>43650</v>
      </c>
    </row>
    <row r="25" spans="1:6" x14ac:dyDescent="0.25">
      <c r="A25" s="106"/>
      <c r="B25" s="107"/>
      <c r="C25" s="107"/>
      <c r="D25" s="108"/>
      <c r="E25" s="110"/>
      <c r="F25" s="76"/>
    </row>
    <row r="26" spans="1:6" x14ac:dyDescent="0.25">
      <c r="A26" s="106"/>
      <c r="B26" s="107"/>
      <c r="C26" s="107"/>
      <c r="D26" s="108"/>
      <c r="E26" s="110"/>
      <c r="F26" s="76"/>
    </row>
    <row r="27" spans="1:6" x14ac:dyDescent="0.25">
      <c r="A27" s="106"/>
      <c r="B27" s="107"/>
      <c r="C27" s="107"/>
      <c r="D27" s="108"/>
      <c r="E27" s="110"/>
      <c r="F27" s="76"/>
    </row>
    <row r="28" spans="1:6" x14ac:dyDescent="0.25">
      <c r="A28" s="106"/>
      <c r="B28" s="107"/>
      <c r="C28" s="107"/>
      <c r="D28" s="108"/>
      <c r="E28" s="110"/>
      <c r="F28" s="76"/>
    </row>
    <row r="29" spans="1:6" x14ac:dyDescent="0.25">
      <c r="A29" s="106"/>
      <c r="B29" s="107"/>
      <c r="C29" s="107"/>
      <c r="D29" s="108"/>
      <c r="E29" s="75"/>
      <c r="F29" s="76"/>
    </row>
    <row r="30" spans="1:6" x14ac:dyDescent="0.25">
      <c r="A30" s="106"/>
      <c r="B30" s="107"/>
      <c r="C30" s="107"/>
      <c r="D30" s="108"/>
      <c r="E30" s="75"/>
      <c r="F30" s="76"/>
    </row>
    <row r="31" spans="1:6" x14ac:dyDescent="0.25">
      <c r="A31" s="106"/>
      <c r="B31" s="107"/>
      <c r="C31" s="107"/>
      <c r="D31" s="108"/>
      <c r="E31" s="110"/>
      <c r="F31" s="76"/>
    </row>
    <row r="32" spans="1:6" x14ac:dyDescent="0.25">
      <c r="A32" s="106"/>
      <c r="B32" s="107"/>
      <c r="C32" s="107"/>
      <c r="D32" s="108"/>
      <c r="E32" s="75"/>
      <c r="F32" s="76"/>
    </row>
    <row r="33" spans="1:6" x14ac:dyDescent="0.25">
      <c r="A33" s="106"/>
      <c r="B33" s="107"/>
      <c r="C33" s="107"/>
      <c r="D33" s="108"/>
      <c r="E33" s="110"/>
      <c r="F33" s="76"/>
    </row>
    <row r="34" spans="1:6" x14ac:dyDescent="0.25">
      <c r="A34" s="106"/>
      <c r="B34" s="107"/>
      <c r="C34" s="107"/>
      <c r="D34" s="108"/>
      <c r="E34" s="110"/>
      <c r="F34" s="76"/>
    </row>
    <row r="35" spans="1:6" x14ac:dyDescent="0.25">
      <c r="A35" s="106"/>
      <c r="B35" s="107"/>
      <c r="C35" s="107"/>
      <c r="D35" s="108"/>
      <c r="E35" s="110"/>
      <c r="F35" s="76"/>
    </row>
    <row r="36" spans="1:6" x14ac:dyDescent="0.25">
      <c r="A36" s="106"/>
      <c r="B36" s="107"/>
      <c r="C36" s="107"/>
      <c r="D36" s="108"/>
      <c r="E36" s="110"/>
      <c r="F36" s="76"/>
    </row>
    <row r="37" spans="1:6" x14ac:dyDescent="0.25">
      <c r="A37" s="106"/>
      <c r="B37" s="107"/>
      <c r="C37" s="107"/>
      <c r="D37" s="108"/>
      <c r="E37" s="110"/>
      <c r="F37" s="76"/>
    </row>
    <row r="38" spans="1:6" x14ac:dyDescent="0.25">
      <c r="A38" s="106"/>
      <c r="B38" s="107"/>
      <c r="C38" s="107"/>
      <c r="D38" s="108"/>
      <c r="E38" s="75"/>
      <c r="F38" s="76"/>
    </row>
    <row r="39" spans="1:6" x14ac:dyDescent="0.25">
      <c r="A39" s="106"/>
      <c r="B39" s="107"/>
      <c r="C39" s="107"/>
      <c r="D39" s="108"/>
      <c r="E39" s="75"/>
      <c r="F39" s="76"/>
    </row>
    <row r="40" spans="1:6" x14ac:dyDescent="0.25">
      <c r="A40" s="106"/>
      <c r="B40" s="107"/>
      <c r="C40" s="107"/>
      <c r="D40" s="108"/>
      <c r="E40" s="75"/>
      <c r="F40" s="76"/>
    </row>
    <row r="41" spans="1:6" x14ac:dyDescent="0.25">
      <c r="A41" s="106"/>
      <c r="B41" s="107"/>
      <c r="C41" s="107"/>
      <c r="D41" s="108"/>
      <c r="E41" s="110"/>
      <c r="F41" s="76"/>
    </row>
    <row r="42" spans="1:6" x14ac:dyDescent="0.25">
      <c r="A42" s="106"/>
      <c r="B42" s="107"/>
      <c r="C42" s="107"/>
      <c r="D42" s="108"/>
      <c r="E42" s="75"/>
      <c r="F42" s="76"/>
    </row>
    <row r="43" spans="1:6" x14ac:dyDescent="0.25">
      <c r="A43" s="106"/>
      <c r="B43" s="107"/>
      <c r="C43" s="107"/>
      <c r="D43" s="108"/>
      <c r="E43" s="75"/>
      <c r="F43" s="76"/>
    </row>
    <row r="44" spans="1:6" x14ac:dyDescent="0.25">
      <c r="A44" s="106"/>
      <c r="B44" s="107"/>
      <c r="C44" s="107"/>
      <c r="D44" s="108"/>
      <c r="E44" s="75"/>
      <c r="F44" s="76"/>
    </row>
    <row r="45" spans="1:6" x14ac:dyDescent="0.25">
      <c r="A45" s="106"/>
      <c r="B45" s="107"/>
      <c r="C45" s="107"/>
      <c r="D45" s="108"/>
      <c r="E45" s="75"/>
      <c r="F45" s="76"/>
    </row>
    <row r="46" spans="1:6" x14ac:dyDescent="0.25">
      <c r="A46" s="106"/>
      <c r="B46" s="107"/>
      <c r="C46" s="107"/>
      <c r="D46" s="108"/>
      <c r="E46" s="75"/>
      <c r="F46" s="76"/>
    </row>
    <row r="47" spans="1:6" x14ac:dyDescent="0.25">
      <c r="A47" s="106"/>
      <c r="B47" s="107"/>
      <c r="C47" s="107"/>
      <c r="D47" s="108"/>
      <c r="E47" s="75"/>
      <c r="F47" s="76"/>
    </row>
    <row r="48" spans="1:6" x14ac:dyDescent="0.25">
      <c r="A48" s="106"/>
      <c r="B48" s="107"/>
      <c r="C48" s="107"/>
      <c r="D48" s="108"/>
      <c r="E48" s="75"/>
      <c r="F48" s="76"/>
    </row>
    <row r="49" spans="1:6" x14ac:dyDescent="0.25">
      <c r="A49" s="106"/>
      <c r="B49" s="107"/>
      <c r="C49" s="107"/>
      <c r="D49" s="108"/>
      <c r="E49" s="110"/>
      <c r="F49" s="76"/>
    </row>
    <row r="50" spans="1:6" x14ac:dyDescent="0.25">
      <c r="A50" s="106"/>
      <c r="B50" s="107"/>
      <c r="C50" s="107"/>
      <c r="D50" s="108"/>
      <c r="E50" s="110"/>
      <c r="F50" s="76"/>
    </row>
    <row r="51" spans="1:6" x14ac:dyDescent="0.25">
      <c r="A51" s="106"/>
      <c r="B51" s="107"/>
      <c r="C51" s="107"/>
      <c r="D51" s="108"/>
      <c r="E51" s="75"/>
      <c r="F51" s="76"/>
    </row>
    <row r="52" spans="1:6" x14ac:dyDescent="0.25">
      <c r="A52" s="106"/>
      <c r="B52" s="107"/>
      <c r="C52" s="107"/>
      <c r="D52" s="108"/>
      <c r="E52" s="75"/>
      <c r="F52" s="76"/>
    </row>
    <row r="53" spans="1:6" x14ac:dyDescent="0.25">
      <c r="A53" s="106"/>
      <c r="B53" s="107"/>
      <c r="C53" s="107"/>
      <c r="D53" s="108"/>
      <c r="E53" s="110"/>
      <c r="F53" s="76"/>
    </row>
    <row r="54" spans="1:6" x14ac:dyDescent="0.25">
      <c r="A54" s="106"/>
      <c r="B54" s="107"/>
      <c r="C54" s="107"/>
      <c r="D54" s="108"/>
      <c r="E54" s="110"/>
      <c r="F54" s="76"/>
    </row>
    <row r="55" spans="1:6" x14ac:dyDescent="0.25">
      <c r="A55" s="106"/>
      <c r="B55" s="107"/>
      <c r="C55" s="107"/>
      <c r="D55" s="108"/>
      <c r="E55" s="75"/>
      <c r="F55" s="76"/>
    </row>
    <row r="56" spans="1:6" x14ac:dyDescent="0.25">
      <c r="A56" s="106"/>
      <c r="B56" s="107"/>
      <c r="C56" s="107"/>
      <c r="D56" s="108"/>
      <c r="E56" s="75"/>
      <c r="F56" s="76"/>
    </row>
    <row r="57" spans="1:6" x14ac:dyDescent="0.25">
      <c r="A57" s="106"/>
      <c r="B57" s="107"/>
      <c r="C57" s="107"/>
      <c r="D57" s="108"/>
      <c r="E57" s="75"/>
      <c r="F57" s="76"/>
    </row>
    <row r="58" spans="1:6" x14ac:dyDescent="0.25">
      <c r="A58" s="106"/>
      <c r="B58" s="107"/>
      <c r="C58" s="107"/>
      <c r="D58" s="108"/>
      <c r="E58" s="110"/>
      <c r="F58" s="76"/>
    </row>
    <row r="59" spans="1:6" x14ac:dyDescent="0.25">
      <c r="A59" s="106"/>
      <c r="B59" s="107"/>
      <c r="C59" s="107"/>
      <c r="D59" s="108"/>
      <c r="E59" s="75"/>
      <c r="F59" s="76"/>
    </row>
    <row r="60" spans="1:6" x14ac:dyDescent="0.25">
      <c r="A60" s="106"/>
      <c r="B60" s="107"/>
      <c r="C60" s="107"/>
      <c r="D60" s="108"/>
      <c r="E60" s="75"/>
      <c r="F60" s="76"/>
    </row>
    <row r="61" spans="1:6" x14ac:dyDescent="0.25">
      <c r="A61" s="106"/>
      <c r="B61" s="107"/>
      <c r="C61" s="107"/>
      <c r="D61" s="108"/>
      <c r="E61" s="75"/>
      <c r="F61" s="76"/>
    </row>
    <row r="62" spans="1:6" x14ac:dyDescent="0.25">
      <c r="A62" s="106"/>
      <c r="B62" s="107"/>
      <c r="C62" s="107"/>
      <c r="D62" s="108"/>
      <c r="E62" s="75"/>
      <c r="F62" s="76"/>
    </row>
    <row r="63" spans="1:6" x14ac:dyDescent="0.25">
      <c r="A63" s="106"/>
      <c r="B63" s="107"/>
      <c r="C63" s="107"/>
      <c r="D63" s="108"/>
      <c r="E63" s="75"/>
      <c r="F63" s="76"/>
    </row>
    <row r="64" spans="1:6" x14ac:dyDescent="0.25">
      <c r="A64" s="106"/>
      <c r="B64" s="107"/>
      <c r="C64" s="107"/>
      <c r="D64" s="108"/>
      <c r="E64" s="110"/>
      <c r="F64" s="76"/>
    </row>
    <row r="65" spans="1:6" x14ac:dyDescent="0.25">
      <c r="A65" s="106"/>
      <c r="B65" s="107"/>
      <c r="C65" s="107"/>
      <c r="D65" s="108"/>
      <c r="E65" s="110"/>
      <c r="F65" s="76"/>
    </row>
    <row r="66" spans="1:6" x14ac:dyDescent="0.25">
      <c r="A66" s="106"/>
      <c r="B66" s="107"/>
      <c r="C66" s="107"/>
      <c r="D66" s="108"/>
      <c r="E66" s="75"/>
      <c r="F66" s="76"/>
    </row>
    <row r="67" spans="1:6" x14ac:dyDescent="0.25">
      <c r="A67" s="106"/>
      <c r="B67" s="107"/>
      <c r="C67" s="107"/>
      <c r="D67" s="108"/>
      <c r="E67" s="75"/>
      <c r="F67" s="76"/>
    </row>
    <row r="68" spans="1:6" x14ac:dyDescent="0.25">
      <c r="A68" s="106"/>
      <c r="B68" s="107"/>
      <c r="C68" s="107"/>
      <c r="D68" s="108"/>
      <c r="E68" s="75"/>
      <c r="F68" s="76"/>
    </row>
    <row r="69" spans="1:6" x14ac:dyDescent="0.25">
      <c r="A69" s="106"/>
      <c r="B69" s="107"/>
      <c r="C69" s="107"/>
      <c r="D69" s="108"/>
      <c r="E69" s="75"/>
      <c r="F69" s="76"/>
    </row>
    <row r="70" spans="1:6" x14ac:dyDescent="0.25">
      <c r="A70" s="106"/>
      <c r="B70" s="107"/>
      <c r="C70" s="107"/>
      <c r="D70" s="108"/>
      <c r="E70" s="75"/>
      <c r="F70" s="76"/>
    </row>
    <row r="71" spans="1:6" x14ac:dyDescent="0.25">
      <c r="A71" s="106"/>
      <c r="B71" s="107"/>
      <c r="C71" s="107"/>
      <c r="D71" s="108"/>
      <c r="E71" s="75"/>
      <c r="F71" s="76"/>
    </row>
    <row r="72" spans="1:6" x14ac:dyDescent="0.25">
      <c r="A72" s="106"/>
      <c r="B72" s="107"/>
      <c r="C72" s="107"/>
      <c r="D72" s="108"/>
      <c r="E72" s="75"/>
      <c r="F72" s="76"/>
    </row>
    <row r="73" spans="1:6" x14ac:dyDescent="0.25">
      <c r="A73" s="106"/>
      <c r="B73" s="107"/>
      <c r="C73" s="107"/>
      <c r="D73" s="108"/>
      <c r="E73" s="75"/>
      <c r="F73" s="76"/>
    </row>
    <row r="74" spans="1:6" x14ac:dyDescent="0.25">
      <c r="A74" s="106"/>
      <c r="B74" s="107"/>
      <c r="C74" s="107"/>
      <c r="D74" s="108"/>
      <c r="E74" s="75"/>
      <c r="F74" s="76"/>
    </row>
    <row r="75" spans="1:6" x14ac:dyDescent="0.25">
      <c r="A75" s="106"/>
      <c r="B75" s="107"/>
      <c r="C75" s="107"/>
      <c r="D75" s="108"/>
      <c r="E75" s="75"/>
      <c r="F75" s="76"/>
    </row>
    <row r="76" spans="1:6" x14ac:dyDescent="0.25">
      <c r="A76" s="106"/>
      <c r="B76" s="107"/>
      <c r="C76" s="107"/>
      <c r="D76" s="108"/>
      <c r="E76" s="75"/>
      <c r="F76" s="76"/>
    </row>
    <row r="77" spans="1:6" x14ac:dyDescent="0.25">
      <c r="A77" s="106"/>
      <c r="B77" s="107"/>
      <c r="C77" s="107"/>
      <c r="D77" s="108"/>
      <c r="E77" s="75"/>
      <c r="F77" s="76"/>
    </row>
    <row r="78" spans="1:6" x14ac:dyDescent="0.25">
      <c r="A78" s="106"/>
      <c r="B78" s="107"/>
      <c r="C78" s="107"/>
      <c r="D78" s="108"/>
      <c r="E78" s="75"/>
      <c r="F78" s="76"/>
    </row>
    <row r="79" spans="1:6" x14ac:dyDescent="0.25">
      <c r="A79" s="106"/>
      <c r="B79" s="107"/>
      <c r="C79" s="107"/>
      <c r="D79" s="108"/>
      <c r="E79" s="75"/>
      <c r="F79" s="76"/>
    </row>
    <row r="80" spans="1:6" x14ac:dyDescent="0.25">
      <c r="A80" s="106"/>
      <c r="B80" s="107"/>
      <c r="C80" s="107"/>
      <c r="D80" s="108"/>
      <c r="E80" s="75"/>
      <c r="F80" s="76"/>
    </row>
    <row r="81" spans="1:6" x14ac:dyDescent="0.25">
      <c r="A81" s="106"/>
      <c r="B81" s="107"/>
      <c r="C81" s="107"/>
      <c r="D81" s="108"/>
      <c r="E81" s="75"/>
      <c r="F81" s="76"/>
    </row>
    <row r="82" spans="1:6" x14ac:dyDescent="0.25">
      <c r="A82" s="106"/>
      <c r="B82" s="107"/>
      <c r="C82" s="107"/>
      <c r="D82" s="108"/>
      <c r="E82" s="110"/>
      <c r="F82" s="76"/>
    </row>
    <row r="83" spans="1:6" x14ac:dyDescent="0.25">
      <c r="A83" s="106"/>
      <c r="B83" s="107"/>
      <c r="C83" s="107"/>
      <c r="D83" s="108"/>
      <c r="E83" s="110"/>
      <c r="F83" s="76"/>
    </row>
    <row r="84" spans="1:6" x14ac:dyDescent="0.25">
      <c r="A84" s="106"/>
      <c r="B84" s="107"/>
      <c r="C84" s="107"/>
      <c r="D84" s="108"/>
      <c r="E84" s="75"/>
      <c r="F84" s="76"/>
    </row>
    <row r="85" spans="1:6" x14ac:dyDescent="0.25">
      <c r="A85" s="106"/>
      <c r="B85" s="107"/>
      <c r="C85" s="107"/>
      <c r="D85" s="108"/>
      <c r="E85" s="75"/>
      <c r="F85" s="76"/>
    </row>
    <row r="86" spans="1:6" x14ac:dyDescent="0.25">
      <c r="A86" s="106"/>
      <c r="B86" s="107"/>
      <c r="C86" s="107"/>
      <c r="D86" s="108"/>
      <c r="E86" s="75"/>
      <c r="F86" s="76"/>
    </row>
    <row r="87" spans="1:6" x14ac:dyDescent="0.25">
      <c r="A87" s="106"/>
      <c r="B87" s="107"/>
      <c r="C87" s="107"/>
      <c r="D87" s="108"/>
      <c r="E87" s="75"/>
      <c r="F87" s="76"/>
    </row>
    <row r="88" spans="1:6" x14ac:dyDescent="0.25">
      <c r="A88" s="106"/>
      <c r="B88" s="107"/>
      <c r="C88" s="107"/>
      <c r="D88" s="108"/>
      <c r="E88" s="75"/>
      <c r="F88" s="76"/>
    </row>
    <row r="89" spans="1:6" x14ac:dyDescent="0.25">
      <c r="A89" s="106"/>
      <c r="B89" s="107"/>
      <c r="C89" s="107"/>
      <c r="D89" s="108"/>
      <c r="E89" s="75"/>
      <c r="F89" s="76"/>
    </row>
    <row r="90" spans="1:6" x14ac:dyDescent="0.25">
      <c r="A90" s="106"/>
      <c r="B90" s="107"/>
      <c r="C90" s="107"/>
      <c r="D90" s="108"/>
      <c r="E90" s="75"/>
      <c r="F90" s="76"/>
    </row>
    <row r="91" spans="1:6" x14ac:dyDescent="0.25">
      <c r="A91" s="106"/>
      <c r="B91" s="107"/>
      <c r="C91" s="107"/>
      <c r="D91" s="108"/>
      <c r="E91" s="75"/>
      <c r="F91" s="76"/>
    </row>
    <row r="92" spans="1:6" x14ac:dyDescent="0.25">
      <c r="A92" s="106"/>
      <c r="B92" s="107"/>
      <c r="C92" s="107"/>
      <c r="D92" s="108"/>
      <c r="E92" s="75"/>
      <c r="F92" s="76"/>
    </row>
    <row r="93" spans="1:6" x14ac:dyDescent="0.25">
      <c r="A93" s="106"/>
      <c r="B93" s="107"/>
      <c r="C93" s="107"/>
      <c r="D93" s="108"/>
      <c r="E93" s="75"/>
      <c r="F93" s="76"/>
    </row>
    <row r="94" spans="1:6" x14ac:dyDescent="0.25">
      <c r="A94" s="106"/>
      <c r="B94" s="107"/>
      <c r="C94" s="107"/>
      <c r="D94" s="108"/>
      <c r="E94" s="75"/>
      <c r="F94" s="76"/>
    </row>
    <row r="95" spans="1:6" x14ac:dyDescent="0.25">
      <c r="A95" s="106"/>
      <c r="B95" s="107"/>
      <c r="C95" s="107"/>
      <c r="D95" s="108"/>
      <c r="E95" s="75"/>
      <c r="F95" s="76"/>
    </row>
    <row r="96" spans="1:6" x14ac:dyDescent="0.25">
      <c r="A96" s="106"/>
      <c r="B96" s="107"/>
      <c r="C96" s="107"/>
      <c r="D96" s="108"/>
      <c r="E96" s="75"/>
      <c r="F96" s="76"/>
    </row>
    <row r="97" spans="1:6" x14ac:dyDescent="0.25">
      <c r="A97" s="106"/>
      <c r="B97" s="107"/>
      <c r="C97" s="107"/>
      <c r="D97" s="108"/>
      <c r="E97" s="75"/>
      <c r="F97" s="76"/>
    </row>
    <row r="98" spans="1:6" x14ac:dyDescent="0.25">
      <c r="A98" s="106"/>
      <c r="B98" s="107"/>
      <c r="C98" s="107"/>
      <c r="D98" s="108"/>
      <c r="E98" s="75"/>
      <c r="F98" s="76"/>
    </row>
    <row r="99" spans="1:6" x14ac:dyDescent="0.25">
      <c r="A99" s="106"/>
      <c r="B99" s="107"/>
      <c r="C99" s="107"/>
      <c r="D99" s="108"/>
      <c r="E99" s="75"/>
      <c r="F99" s="76"/>
    </row>
    <row r="100" spans="1:6" x14ac:dyDescent="0.25">
      <c r="A100" s="106"/>
      <c r="B100" s="107"/>
      <c r="C100" s="107"/>
      <c r="D100" s="108"/>
      <c r="E100" s="75"/>
      <c r="F100" s="76"/>
    </row>
    <row r="101" spans="1:6" x14ac:dyDescent="0.25">
      <c r="A101" s="106"/>
      <c r="B101" s="107"/>
      <c r="C101" s="107"/>
      <c r="D101" s="108"/>
      <c r="E101" s="75"/>
      <c r="F101" s="76"/>
    </row>
    <row r="102" spans="1:6" x14ac:dyDescent="0.25">
      <c r="A102" s="106"/>
      <c r="B102" s="107"/>
      <c r="C102" s="107"/>
      <c r="D102" s="108"/>
      <c r="E102" s="75"/>
      <c r="F102" s="76"/>
    </row>
    <row r="103" spans="1:6" x14ac:dyDescent="0.25">
      <c r="A103" s="106"/>
      <c r="B103" s="107"/>
      <c r="C103" s="107"/>
      <c r="D103" s="108"/>
      <c r="E103" s="75"/>
      <c r="F103" s="76"/>
    </row>
    <row r="104" spans="1:6" x14ac:dyDescent="0.25">
      <c r="A104" s="106"/>
      <c r="B104" s="107"/>
      <c r="C104" s="107"/>
      <c r="D104" s="108"/>
      <c r="E104" s="75"/>
      <c r="F104" s="76"/>
    </row>
    <row r="105" spans="1:6" x14ac:dyDescent="0.25">
      <c r="A105" s="106"/>
      <c r="B105" s="107"/>
      <c r="C105" s="107"/>
      <c r="D105" s="108"/>
      <c r="E105" s="75"/>
      <c r="F105" s="76"/>
    </row>
    <row r="106" spans="1:6" x14ac:dyDescent="0.25">
      <c r="A106" s="106"/>
      <c r="B106" s="107"/>
      <c r="C106" s="107"/>
      <c r="D106" s="108"/>
      <c r="E106" s="75"/>
      <c r="F106" s="76"/>
    </row>
    <row r="107" spans="1:6" x14ac:dyDescent="0.25">
      <c r="A107" s="106"/>
      <c r="B107" s="107"/>
      <c r="C107" s="107"/>
      <c r="D107" s="108"/>
      <c r="E107" s="75"/>
      <c r="F107" s="76"/>
    </row>
    <row r="108" spans="1:6" x14ac:dyDescent="0.25">
      <c r="A108" s="106"/>
      <c r="B108" s="107"/>
      <c r="C108" s="107"/>
      <c r="D108" s="109"/>
      <c r="E108" s="75"/>
      <c r="F108" s="76"/>
    </row>
    <row r="109" spans="1:6" x14ac:dyDescent="0.25">
      <c r="A109" s="106"/>
      <c r="B109" s="107"/>
      <c r="C109" s="107"/>
      <c r="D109" s="109"/>
      <c r="E109" s="75"/>
      <c r="F109" s="76"/>
    </row>
    <row r="110" spans="1:6" x14ac:dyDescent="0.25">
      <c r="A110" s="106"/>
      <c r="B110" s="107"/>
      <c r="C110" s="107"/>
      <c r="D110" s="109"/>
      <c r="E110" s="75"/>
      <c r="F110" s="76"/>
    </row>
    <row r="111" spans="1:6" x14ac:dyDescent="0.25">
      <c r="A111" s="106"/>
      <c r="B111" s="107"/>
      <c r="C111" s="107"/>
      <c r="D111" s="109"/>
      <c r="E111" s="75"/>
      <c r="F111" s="76"/>
    </row>
    <row r="112" spans="1:6" x14ac:dyDescent="0.25">
      <c r="A112" s="106"/>
      <c r="B112" s="107"/>
      <c r="C112" s="107"/>
      <c r="D112" s="109"/>
      <c r="E112" s="75"/>
      <c r="F112" s="76"/>
    </row>
    <row r="113" spans="1:6" x14ac:dyDescent="0.25">
      <c r="A113" s="106"/>
      <c r="B113" s="107"/>
      <c r="C113" s="107"/>
      <c r="D113" s="109"/>
      <c r="E113" s="75"/>
      <c r="F113" s="76"/>
    </row>
    <row r="114" spans="1:6" x14ac:dyDescent="0.25">
      <c r="A114" s="106"/>
      <c r="B114" s="107"/>
      <c r="C114" s="107"/>
      <c r="D114" s="109"/>
      <c r="E114" s="75"/>
      <c r="F114" s="76"/>
    </row>
    <row r="115" spans="1:6" x14ac:dyDescent="0.25">
      <c r="A115" s="106"/>
      <c r="B115" s="107"/>
      <c r="C115" s="107"/>
      <c r="D115" s="109"/>
      <c r="E115" s="75"/>
      <c r="F115" s="76"/>
    </row>
    <row r="116" spans="1:6" x14ac:dyDescent="0.25">
      <c r="A116" s="106"/>
      <c r="B116" s="107"/>
      <c r="C116" s="107"/>
      <c r="D116" s="109"/>
      <c r="E116" s="75"/>
      <c r="F116" s="76"/>
    </row>
    <row r="117" spans="1:6" x14ac:dyDescent="0.25">
      <c r="A117" s="106"/>
      <c r="B117" s="107"/>
      <c r="C117" s="107"/>
      <c r="D117" s="109"/>
      <c r="E117" s="75"/>
      <c r="F117" s="76"/>
    </row>
    <row r="118" spans="1:6" x14ac:dyDescent="0.25">
      <c r="A118" s="106"/>
      <c r="B118" s="107"/>
      <c r="C118" s="107"/>
      <c r="D118" s="109"/>
      <c r="E118" s="75"/>
      <c r="F118" s="76"/>
    </row>
    <row r="119" spans="1:6" x14ac:dyDescent="0.25">
      <c r="A119" s="106"/>
      <c r="B119" s="107"/>
      <c r="C119" s="107"/>
      <c r="D119" s="109"/>
      <c r="E119" s="75"/>
      <c r="F119" s="76"/>
    </row>
    <row r="120" spans="1:6" x14ac:dyDescent="0.25">
      <c r="A120" s="106"/>
      <c r="B120" s="107"/>
      <c r="C120" s="107"/>
      <c r="D120" s="109"/>
      <c r="E120" s="75"/>
      <c r="F120" s="76"/>
    </row>
    <row r="121" spans="1:6" x14ac:dyDescent="0.25">
      <c r="A121" s="106"/>
      <c r="B121" s="107"/>
      <c r="C121" s="107"/>
      <c r="D121" s="109"/>
      <c r="E121" s="75"/>
      <c r="F121" s="76"/>
    </row>
    <row r="122" spans="1:6" x14ac:dyDescent="0.25">
      <c r="A122" s="106"/>
      <c r="B122" s="107"/>
      <c r="C122" s="107"/>
      <c r="D122" s="109"/>
      <c r="E122" s="75"/>
      <c r="F122" s="76"/>
    </row>
    <row r="123" spans="1:6" x14ac:dyDescent="0.25">
      <c r="A123" s="5"/>
      <c r="B123" s="6"/>
      <c r="C123" s="6"/>
      <c r="D123" s="7"/>
      <c r="E123" s="75"/>
      <c r="F123" s="76"/>
    </row>
    <row r="124" spans="1:6" x14ac:dyDescent="0.25">
      <c r="A124" s="5"/>
      <c r="B124" s="6"/>
      <c r="C124" s="6"/>
      <c r="D124" s="7"/>
      <c r="E124" s="75"/>
      <c r="F124" s="76"/>
    </row>
    <row r="125" spans="1:6" x14ac:dyDescent="0.25">
      <c r="A125" s="5"/>
      <c r="B125" s="6"/>
      <c r="C125" s="6"/>
      <c r="D125" s="7"/>
      <c r="E125" s="75"/>
      <c r="F125" s="76"/>
    </row>
    <row r="126" spans="1:6" x14ac:dyDescent="0.25">
      <c r="E126" s="75"/>
      <c r="F126" s="76"/>
    </row>
    <row r="127" spans="1:6" x14ac:dyDescent="0.25">
      <c r="E127" s="75"/>
      <c r="F127" s="76"/>
    </row>
    <row r="128" spans="1:6" x14ac:dyDescent="0.25">
      <c r="E128" s="75"/>
      <c r="F128" s="76"/>
    </row>
    <row r="129" spans="5:6" x14ac:dyDescent="0.25">
      <c r="E129" s="75"/>
      <c r="F129" s="76"/>
    </row>
    <row r="130" spans="5:6" x14ac:dyDescent="0.25">
      <c r="E130" s="75"/>
      <c r="F130" s="76"/>
    </row>
    <row r="131" spans="5:6" x14ac:dyDescent="0.25">
      <c r="E131" s="75"/>
      <c r="F131" s="76"/>
    </row>
    <row r="132" spans="5:6" x14ac:dyDescent="0.25">
      <c r="E132" s="75"/>
      <c r="F132" s="76"/>
    </row>
    <row r="133" spans="5:6" x14ac:dyDescent="0.25">
      <c r="E133" s="75"/>
      <c r="F133" s="76"/>
    </row>
    <row r="134" spans="5:6" x14ac:dyDescent="0.25">
      <c r="E134" s="75"/>
      <c r="F134" s="76"/>
    </row>
    <row r="135" spans="5:6" x14ac:dyDescent="0.25">
      <c r="E135" s="75"/>
      <c r="F135" s="76"/>
    </row>
    <row r="136" spans="5:6" x14ac:dyDescent="0.25">
      <c r="E136" s="75"/>
      <c r="F136" s="76"/>
    </row>
    <row r="137" spans="5:6" x14ac:dyDescent="0.25">
      <c r="E137" s="75"/>
      <c r="F137" s="76"/>
    </row>
    <row r="138" spans="5:6" x14ac:dyDescent="0.25">
      <c r="E138" s="75"/>
      <c r="F138" s="76"/>
    </row>
    <row r="139" spans="5:6" x14ac:dyDescent="0.25">
      <c r="E139" s="75"/>
      <c r="F139" s="76"/>
    </row>
    <row r="140" spans="5:6" x14ac:dyDescent="0.25">
      <c r="E140" s="75"/>
      <c r="F140" s="76"/>
    </row>
    <row r="141" spans="5:6" x14ac:dyDescent="0.25">
      <c r="E141" s="75"/>
      <c r="F141" s="76"/>
    </row>
    <row r="142" spans="5:6" x14ac:dyDescent="0.25">
      <c r="E142" s="75"/>
      <c r="F142" s="76"/>
    </row>
    <row r="143" spans="5:6" x14ac:dyDescent="0.25">
      <c r="E143" s="75"/>
      <c r="F143" s="76"/>
    </row>
    <row r="144" spans="5:6" x14ac:dyDescent="0.25">
      <c r="E144" s="75"/>
      <c r="F144" s="76"/>
    </row>
    <row r="145" spans="5:6" x14ac:dyDescent="0.25">
      <c r="E145" s="75"/>
      <c r="F145" s="76"/>
    </row>
    <row r="146" spans="5:6" x14ac:dyDescent="0.25">
      <c r="E146" s="75"/>
      <c r="F146" s="76"/>
    </row>
    <row r="147" spans="5:6" x14ac:dyDescent="0.25">
      <c r="E147" s="75"/>
      <c r="F147" s="76"/>
    </row>
    <row r="148" spans="5:6" x14ac:dyDescent="0.25">
      <c r="E148" s="75"/>
      <c r="F148" s="76"/>
    </row>
    <row r="149" spans="5:6" x14ac:dyDescent="0.25">
      <c r="E149" s="75"/>
      <c r="F149" s="76"/>
    </row>
    <row r="150" spans="5:6" x14ac:dyDescent="0.25">
      <c r="E150" s="75"/>
      <c r="F150" s="76"/>
    </row>
    <row r="151" spans="5:6" x14ac:dyDescent="0.25">
      <c r="E151" s="75"/>
      <c r="F151" s="76"/>
    </row>
    <row r="152" spans="5:6" x14ac:dyDescent="0.25">
      <c r="E152" s="75"/>
      <c r="F152" s="76"/>
    </row>
    <row r="153" spans="5:6" x14ac:dyDescent="0.25">
      <c r="E153" s="75"/>
      <c r="F153" s="76"/>
    </row>
    <row r="154" spans="5:6" x14ac:dyDescent="0.25">
      <c r="E154" s="75"/>
      <c r="F154" s="76"/>
    </row>
    <row r="155" spans="5:6" x14ac:dyDescent="0.25">
      <c r="E155" s="75"/>
      <c r="F155" s="76"/>
    </row>
    <row r="156" spans="5:6" x14ac:dyDescent="0.25">
      <c r="E156" s="75"/>
      <c r="F156" s="76"/>
    </row>
    <row r="157" spans="5:6" x14ac:dyDescent="0.25">
      <c r="E157" s="75"/>
      <c r="F157" s="76"/>
    </row>
    <row r="158" spans="5:6" x14ac:dyDescent="0.25">
      <c r="E158" s="75"/>
      <c r="F158" s="76"/>
    </row>
    <row r="159" spans="5:6" x14ac:dyDescent="0.25">
      <c r="E159" s="75"/>
      <c r="F159" s="76"/>
    </row>
    <row r="160" spans="5:6" x14ac:dyDescent="0.25">
      <c r="E160" s="75"/>
      <c r="F160" s="76"/>
    </row>
    <row r="161" spans="5:6" x14ac:dyDescent="0.25">
      <c r="E161" s="75"/>
      <c r="F161" s="76"/>
    </row>
    <row r="162" spans="5:6" x14ac:dyDescent="0.25">
      <c r="E162" s="75"/>
      <c r="F162" s="76"/>
    </row>
    <row r="163" spans="5:6" x14ac:dyDescent="0.25">
      <c r="E163" s="75"/>
      <c r="F163" s="76"/>
    </row>
    <row r="164" spans="5:6" x14ac:dyDescent="0.25">
      <c r="E164" s="75"/>
      <c r="F164" s="76"/>
    </row>
    <row r="165" spans="5:6" x14ac:dyDescent="0.25">
      <c r="E165" s="75"/>
      <c r="F165" s="76"/>
    </row>
    <row r="166" spans="5:6" x14ac:dyDescent="0.25">
      <c r="E166" s="75"/>
      <c r="F166" s="76"/>
    </row>
    <row r="167" spans="5:6" x14ac:dyDescent="0.25">
      <c r="E167" s="75"/>
      <c r="F167" s="76"/>
    </row>
    <row r="168" spans="5:6" x14ac:dyDescent="0.25">
      <c r="E168" s="75"/>
      <c r="F168" s="76"/>
    </row>
    <row r="169" spans="5:6" x14ac:dyDescent="0.25">
      <c r="E169" s="75"/>
      <c r="F169" s="76"/>
    </row>
    <row r="170" spans="5:6" x14ac:dyDescent="0.25">
      <c r="E170" s="75"/>
      <c r="F170" s="76"/>
    </row>
    <row r="171" spans="5:6" x14ac:dyDescent="0.25">
      <c r="E171" s="75"/>
      <c r="F171" s="76"/>
    </row>
    <row r="172" spans="5:6" x14ac:dyDescent="0.25">
      <c r="E172" s="75"/>
      <c r="F172" s="76"/>
    </row>
    <row r="173" spans="5:6" x14ac:dyDescent="0.25">
      <c r="E173" s="75"/>
      <c r="F173" s="76"/>
    </row>
    <row r="174" spans="5:6" x14ac:dyDescent="0.25">
      <c r="E174" s="75"/>
      <c r="F174" s="76"/>
    </row>
    <row r="175" spans="5:6" x14ac:dyDescent="0.25">
      <c r="E175" s="75"/>
      <c r="F175" s="76"/>
    </row>
    <row r="176" spans="5:6" x14ac:dyDescent="0.25">
      <c r="E176" s="75"/>
      <c r="F176" s="76"/>
    </row>
    <row r="177" spans="5:6" x14ac:dyDescent="0.25">
      <c r="E177" s="75"/>
      <c r="F177" s="76"/>
    </row>
    <row r="178" spans="5:6" x14ac:dyDescent="0.25">
      <c r="E178" s="75"/>
      <c r="F178" s="76"/>
    </row>
    <row r="179" spans="5:6" x14ac:dyDescent="0.25">
      <c r="E179" s="75"/>
      <c r="F179" s="76"/>
    </row>
    <row r="180" spans="5:6" x14ac:dyDescent="0.25">
      <c r="E180" s="75"/>
      <c r="F180" s="76"/>
    </row>
    <row r="181" spans="5:6" x14ac:dyDescent="0.25">
      <c r="E181" s="75"/>
      <c r="F181" s="76"/>
    </row>
    <row r="182" spans="5:6" x14ac:dyDescent="0.25">
      <c r="E182" s="75"/>
      <c r="F182" s="76"/>
    </row>
    <row r="183" spans="5:6" x14ac:dyDescent="0.25">
      <c r="E183" s="75"/>
      <c r="F183" s="76"/>
    </row>
    <row r="184" spans="5:6" x14ac:dyDescent="0.25">
      <c r="E184" s="75"/>
      <c r="F184" s="76"/>
    </row>
    <row r="185" spans="5:6" x14ac:dyDescent="0.25">
      <c r="E185" s="75"/>
      <c r="F185" s="76"/>
    </row>
    <row r="186" spans="5:6" x14ac:dyDescent="0.25">
      <c r="E186" s="75"/>
      <c r="F186" s="76"/>
    </row>
    <row r="187" spans="5:6" x14ac:dyDescent="0.25">
      <c r="E187" s="75"/>
      <c r="F187" s="76"/>
    </row>
    <row r="188" spans="5:6" x14ac:dyDescent="0.25">
      <c r="E188" s="75"/>
      <c r="F188" s="76"/>
    </row>
    <row r="189" spans="5:6" x14ac:dyDescent="0.25">
      <c r="E189" s="75"/>
      <c r="F189" s="76"/>
    </row>
    <row r="190" spans="5:6" x14ac:dyDescent="0.25">
      <c r="E190" s="75"/>
      <c r="F190" s="76"/>
    </row>
    <row r="191" spans="5:6" x14ac:dyDescent="0.25">
      <c r="E191" s="75"/>
      <c r="F191" s="76"/>
    </row>
    <row r="192" spans="5:6" x14ac:dyDescent="0.25">
      <c r="E192" s="75"/>
      <c r="F192" s="76"/>
    </row>
    <row r="193" spans="5:6" x14ac:dyDescent="0.25">
      <c r="E193" s="75"/>
      <c r="F193" s="76"/>
    </row>
    <row r="194" spans="5:6" x14ac:dyDescent="0.25">
      <c r="E194" s="75"/>
      <c r="F194" s="76"/>
    </row>
    <row r="195" spans="5:6" x14ac:dyDescent="0.25">
      <c r="E195" s="75"/>
      <c r="F195" s="76"/>
    </row>
    <row r="196" spans="5:6" x14ac:dyDescent="0.25">
      <c r="E196" s="75"/>
      <c r="F196" s="76"/>
    </row>
    <row r="197" spans="5:6" x14ac:dyDescent="0.25">
      <c r="E197" s="75"/>
      <c r="F197" s="76"/>
    </row>
    <row r="198" spans="5:6" x14ac:dyDescent="0.25">
      <c r="E198" s="75"/>
      <c r="F198" s="76"/>
    </row>
    <row r="199" spans="5:6" x14ac:dyDescent="0.25">
      <c r="E199" s="75"/>
      <c r="F199" s="76"/>
    </row>
    <row r="200" spans="5:6" x14ac:dyDescent="0.25">
      <c r="E200" s="75"/>
      <c r="F200" s="76"/>
    </row>
    <row r="201" spans="5:6" x14ac:dyDescent="0.25">
      <c r="E201" s="75"/>
      <c r="F201" s="76"/>
    </row>
    <row r="202" spans="5:6" x14ac:dyDescent="0.25">
      <c r="E202" s="75"/>
      <c r="F202" s="76"/>
    </row>
    <row r="203" spans="5:6" x14ac:dyDescent="0.25">
      <c r="E203" s="75"/>
      <c r="F203" s="76"/>
    </row>
    <row r="204" spans="5:6" x14ac:dyDescent="0.25">
      <c r="E204" s="75"/>
      <c r="F204" s="76"/>
    </row>
    <row r="205" spans="5:6" x14ac:dyDescent="0.25">
      <c r="E205" s="75"/>
      <c r="F205" s="76"/>
    </row>
    <row r="206" spans="5:6" x14ac:dyDescent="0.25">
      <c r="E206" s="75"/>
      <c r="F206" s="76"/>
    </row>
    <row r="207" spans="5:6" x14ac:dyDescent="0.25">
      <c r="E207" s="75"/>
      <c r="F207" s="76"/>
    </row>
    <row r="208" spans="5:6" x14ac:dyDescent="0.25">
      <c r="E208" s="75"/>
      <c r="F208" s="76"/>
    </row>
    <row r="209" spans="5:6" x14ac:dyDescent="0.25">
      <c r="E209" s="75"/>
      <c r="F209" s="76"/>
    </row>
    <row r="210" spans="5:6" x14ac:dyDescent="0.25">
      <c r="E210" s="75"/>
      <c r="F210" s="76"/>
    </row>
    <row r="211" spans="5:6" x14ac:dyDescent="0.25">
      <c r="E211" s="75"/>
      <c r="F211" s="76"/>
    </row>
    <row r="212" spans="5:6" x14ac:dyDescent="0.25">
      <c r="E212" s="75"/>
      <c r="F212" s="76"/>
    </row>
    <row r="213" spans="5:6" x14ac:dyDescent="0.25">
      <c r="E213" s="75"/>
      <c r="F213" s="76"/>
    </row>
    <row r="214" spans="5:6" x14ac:dyDescent="0.25">
      <c r="E214" s="75"/>
      <c r="F214" s="76"/>
    </row>
    <row r="215" spans="5:6" x14ac:dyDescent="0.25">
      <c r="E215" s="75"/>
      <c r="F215" s="76"/>
    </row>
    <row r="216" spans="5:6" x14ac:dyDescent="0.25">
      <c r="E216" s="75"/>
      <c r="F216" s="76"/>
    </row>
    <row r="217" spans="5:6" x14ac:dyDescent="0.25">
      <c r="E217" s="75"/>
      <c r="F217" s="76"/>
    </row>
    <row r="218" spans="5:6" x14ac:dyDescent="0.25">
      <c r="E218" s="75"/>
      <c r="F218" s="76"/>
    </row>
    <row r="219" spans="5:6" x14ac:dyDescent="0.25">
      <c r="E219" s="75"/>
      <c r="F219" s="76"/>
    </row>
    <row r="220" spans="5:6" x14ac:dyDescent="0.25">
      <c r="E220" s="75"/>
      <c r="F220" s="76"/>
    </row>
    <row r="221" spans="5:6" x14ac:dyDescent="0.25">
      <c r="E221" s="75"/>
      <c r="F221" s="76"/>
    </row>
    <row r="222" spans="5:6" x14ac:dyDescent="0.25">
      <c r="E222" s="75"/>
      <c r="F222" s="76"/>
    </row>
    <row r="223" spans="5:6" x14ac:dyDescent="0.25">
      <c r="E223" s="75"/>
      <c r="F223" s="76"/>
    </row>
    <row r="224" spans="5:6" x14ac:dyDescent="0.25">
      <c r="E224" s="75"/>
      <c r="F224" s="76"/>
    </row>
    <row r="225" spans="5:6" x14ac:dyDescent="0.25">
      <c r="E225" s="75"/>
      <c r="F225" s="76"/>
    </row>
    <row r="226" spans="5:6" x14ac:dyDescent="0.25">
      <c r="E226" s="75"/>
      <c r="F226" s="76"/>
    </row>
    <row r="227" spans="5:6" x14ac:dyDescent="0.25">
      <c r="E227" s="75"/>
      <c r="F227" s="76"/>
    </row>
    <row r="228" spans="5:6" x14ac:dyDescent="0.25">
      <c r="E228" s="75"/>
      <c r="F228" s="76"/>
    </row>
    <row r="229" spans="5:6" x14ac:dyDescent="0.25">
      <c r="E229" s="75"/>
      <c r="F229" s="76"/>
    </row>
    <row r="230" spans="5:6" x14ac:dyDescent="0.25">
      <c r="E230" s="75"/>
      <c r="F230" s="76"/>
    </row>
    <row r="231" spans="5:6" x14ac:dyDescent="0.25">
      <c r="E231" s="75"/>
      <c r="F231" s="76"/>
    </row>
    <row r="232" spans="5:6" x14ac:dyDescent="0.25">
      <c r="E232" s="75"/>
      <c r="F232" s="76"/>
    </row>
    <row r="233" spans="5:6" x14ac:dyDescent="0.25">
      <c r="E233" s="75"/>
      <c r="F233" s="76"/>
    </row>
    <row r="234" spans="5:6" x14ac:dyDescent="0.25">
      <c r="E234" s="75"/>
      <c r="F234" s="76"/>
    </row>
    <row r="235" spans="5:6" x14ac:dyDescent="0.25">
      <c r="E235" s="75"/>
      <c r="F235" s="76"/>
    </row>
    <row r="236" spans="5:6" x14ac:dyDescent="0.25">
      <c r="E236" s="75"/>
      <c r="F236" s="76"/>
    </row>
    <row r="237" spans="5:6" x14ac:dyDescent="0.25">
      <c r="E237" s="75"/>
      <c r="F237" s="76"/>
    </row>
    <row r="238" spans="5:6" x14ac:dyDescent="0.25">
      <c r="E238" s="75"/>
      <c r="F238" s="76"/>
    </row>
    <row r="239" spans="5:6" x14ac:dyDescent="0.25">
      <c r="E239" s="75"/>
      <c r="F239" s="76"/>
    </row>
    <row r="240" spans="5:6" x14ac:dyDescent="0.25">
      <c r="E240" s="75"/>
      <c r="F240" s="76"/>
    </row>
    <row r="241" spans="5:6" x14ac:dyDescent="0.25">
      <c r="E241" s="75"/>
      <c r="F241" s="76"/>
    </row>
    <row r="242" spans="5:6" x14ac:dyDescent="0.25">
      <c r="E242" s="75"/>
      <c r="F242" s="76"/>
    </row>
    <row r="243" spans="5:6" x14ac:dyDescent="0.25">
      <c r="E243" s="75"/>
      <c r="F243" s="76"/>
    </row>
    <row r="244" spans="5:6" x14ac:dyDescent="0.25">
      <c r="E244" s="75"/>
      <c r="F244" s="76"/>
    </row>
    <row r="245" spans="5:6" x14ac:dyDescent="0.25">
      <c r="E245" s="75"/>
      <c r="F245" s="76"/>
    </row>
    <row r="246" spans="5:6" x14ac:dyDescent="0.25">
      <c r="E246" s="75"/>
      <c r="F246" s="76"/>
    </row>
    <row r="247" spans="5:6" x14ac:dyDescent="0.25">
      <c r="E247" s="75"/>
      <c r="F247" s="76"/>
    </row>
    <row r="248" spans="5:6" x14ac:dyDescent="0.25">
      <c r="E248" s="75"/>
      <c r="F248" s="76"/>
    </row>
    <row r="249" spans="5:6" x14ac:dyDescent="0.25">
      <c r="E249" s="75"/>
      <c r="F249" s="76"/>
    </row>
    <row r="250" spans="5:6" x14ac:dyDescent="0.25">
      <c r="E250" s="75"/>
      <c r="F250" s="76"/>
    </row>
    <row r="251" spans="5:6" x14ac:dyDescent="0.25">
      <c r="E251" s="75"/>
      <c r="F251" s="76"/>
    </row>
    <row r="252" spans="5:6" x14ac:dyDescent="0.25">
      <c r="E252" s="75"/>
      <c r="F252" s="76"/>
    </row>
    <row r="253" spans="5:6" x14ac:dyDescent="0.25">
      <c r="E253" s="75"/>
      <c r="F253" s="76"/>
    </row>
    <row r="254" spans="5:6" x14ac:dyDescent="0.25">
      <c r="E254" s="75"/>
      <c r="F254" s="76"/>
    </row>
    <row r="255" spans="5:6" x14ac:dyDescent="0.25">
      <c r="E255" s="75"/>
      <c r="F255" s="76"/>
    </row>
    <row r="256" spans="5:6" x14ac:dyDescent="0.25">
      <c r="E256" s="75"/>
      <c r="F256" s="76"/>
    </row>
    <row r="257" spans="5:6" x14ac:dyDescent="0.25">
      <c r="E257" s="75"/>
      <c r="F257" s="76"/>
    </row>
    <row r="258" spans="5:6" x14ac:dyDescent="0.25">
      <c r="E258" s="75"/>
      <c r="F258" s="76"/>
    </row>
    <row r="259" spans="5:6" x14ac:dyDescent="0.25">
      <c r="E259" s="75"/>
      <c r="F259" s="76"/>
    </row>
    <row r="260" spans="5:6" x14ac:dyDescent="0.25">
      <c r="E260" s="75"/>
      <c r="F260" s="76"/>
    </row>
    <row r="261" spans="5:6" x14ac:dyDescent="0.25">
      <c r="E261" s="75"/>
      <c r="F261" s="76"/>
    </row>
    <row r="262" spans="5:6" x14ac:dyDescent="0.25">
      <c r="E262" s="75"/>
      <c r="F262" s="76"/>
    </row>
    <row r="263" spans="5:6" x14ac:dyDescent="0.25">
      <c r="E263" s="75"/>
      <c r="F263" s="76"/>
    </row>
    <row r="264" spans="5:6" x14ac:dyDescent="0.25">
      <c r="E264" s="75"/>
      <c r="F264" s="76"/>
    </row>
    <row r="265" spans="5:6" x14ac:dyDescent="0.25">
      <c r="E265" s="75"/>
      <c r="F265" s="76"/>
    </row>
    <row r="266" spans="5:6" x14ac:dyDescent="0.25">
      <c r="E266" s="75"/>
      <c r="F266" s="76"/>
    </row>
    <row r="267" spans="5:6" x14ac:dyDescent="0.25">
      <c r="E267" s="75"/>
      <c r="F267" s="76"/>
    </row>
    <row r="268" spans="5:6" x14ac:dyDescent="0.25">
      <c r="E268" s="75"/>
      <c r="F268" s="76"/>
    </row>
    <row r="269" spans="5:6" x14ac:dyDescent="0.25">
      <c r="E269" s="75"/>
      <c r="F269" s="76"/>
    </row>
    <row r="270" spans="5:6" x14ac:dyDescent="0.25">
      <c r="E270" s="75"/>
      <c r="F270" s="76"/>
    </row>
    <row r="271" spans="5:6" x14ac:dyDescent="0.25">
      <c r="E271" s="75"/>
      <c r="F271" s="76"/>
    </row>
    <row r="272" spans="5:6" x14ac:dyDescent="0.25">
      <c r="E272" s="75"/>
      <c r="F272" s="76"/>
    </row>
    <row r="273" spans="5:6" x14ac:dyDescent="0.25">
      <c r="E273" s="75"/>
      <c r="F273" s="76"/>
    </row>
    <row r="274" spans="5:6" x14ac:dyDescent="0.25">
      <c r="E274" s="75"/>
      <c r="F274" s="76"/>
    </row>
    <row r="275" spans="5:6" x14ac:dyDescent="0.25">
      <c r="E275" s="75"/>
      <c r="F275" s="76"/>
    </row>
    <row r="276" spans="5:6" x14ac:dyDescent="0.25">
      <c r="E276" s="75"/>
      <c r="F276" s="76"/>
    </row>
    <row r="277" spans="5:6" x14ac:dyDescent="0.25">
      <c r="E277" s="75"/>
      <c r="F277" s="76"/>
    </row>
    <row r="278" spans="5:6" x14ac:dyDescent="0.25">
      <c r="E278" s="75"/>
      <c r="F278" s="76"/>
    </row>
    <row r="279" spans="5:6" x14ac:dyDescent="0.25">
      <c r="E279" s="75"/>
      <c r="F279" s="76"/>
    </row>
    <row r="280" spans="5:6" x14ac:dyDescent="0.25">
      <c r="E280" s="75"/>
      <c r="F280" s="76"/>
    </row>
    <row r="281" spans="5:6" x14ac:dyDescent="0.25">
      <c r="E281" s="75"/>
      <c r="F281" s="76"/>
    </row>
    <row r="282" spans="5:6" x14ac:dyDescent="0.25">
      <c r="E282" s="75"/>
      <c r="F282" s="76"/>
    </row>
    <row r="283" spans="5:6" x14ac:dyDescent="0.25">
      <c r="E283" s="75"/>
      <c r="F283" s="76"/>
    </row>
    <row r="284" spans="5:6" x14ac:dyDescent="0.25">
      <c r="E284" s="75"/>
      <c r="F284" s="76"/>
    </row>
    <row r="285" spans="5:6" x14ac:dyDescent="0.25">
      <c r="E285" s="75"/>
      <c r="F285" s="76"/>
    </row>
    <row r="286" spans="5:6" x14ac:dyDescent="0.25">
      <c r="E286" s="75"/>
      <c r="F286" s="76"/>
    </row>
    <row r="287" spans="5:6" x14ac:dyDescent="0.25">
      <c r="E287" s="75"/>
      <c r="F287" s="76"/>
    </row>
    <row r="288" spans="5:6" x14ac:dyDescent="0.25">
      <c r="E288" s="75"/>
      <c r="F288" s="76"/>
    </row>
    <row r="289" spans="5:6" x14ac:dyDescent="0.25">
      <c r="E289" s="75"/>
      <c r="F289" s="76"/>
    </row>
    <row r="290" spans="5:6" x14ac:dyDescent="0.25">
      <c r="E290" s="75"/>
      <c r="F290" s="76"/>
    </row>
    <row r="291" spans="5:6" x14ac:dyDescent="0.25">
      <c r="E291" s="75"/>
      <c r="F291" s="76"/>
    </row>
    <row r="292" spans="5:6" x14ac:dyDescent="0.25">
      <c r="E292" s="75"/>
      <c r="F292" s="76"/>
    </row>
    <row r="293" spans="5:6" x14ac:dyDescent="0.25">
      <c r="E293" s="75"/>
      <c r="F293" s="76"/>
    </row>
    <row r="294" spans="5:6" x14ac:dyDescent="0.25">
      <c r="E294" s="75"/>
      <c r="F294" s="76"/>
    </row>
    <row r="295" spans="5:6" x14ac:dyDescent="0.25">
      <c r="E295" s="75"/>
      <c r="F295" s="76"/>
    </row>
    <row r="296" spans="5:6" x14ac:dyDescent="0.25">
      <c r="E296" s="75"/>
      <c r="F296" s="76"/>
    </row>
    <row r="297" spans="5:6" x14ac:dyDescent="0.25">
      <c r="E297" s="75"/>
      <c r="F297" s="76"/>
    </row>
    <row r="298" spans="5:6" x14ac:dyDescent="0.25">
      <c r="E298" s="75"/>
      <c r="F298" s="76"/>
    </row>
    <row r="299" spans="5:6" x14ac:dyDescent="0.25">
      <c r="E299" s="75"/>
      <c r="F299" s="76"/>
    </row>
    <row r="300" spans="5:6" x14ac:dyDescent="0.25">
      <c r="E300" s="75"/>
      <c r="F300" s="76"/>
    </row>
    <row r="301" spans="5:6" x14ac:dyDescent="0.25">
      <c r="E301" s="75"/>
      <c r="F301" s="76"/>
    </row>
    <row r="302" spans="5:6" x14ac:dyDescent="0.25">
      <c r="E302" s="75"/>
      <c r="F302" s="76"/>
    </row>
    <row r="303" spans="5:6" x14ac:dyDescent="0.25">
      <c r="E303" s="75"/>
      <c r="F303" s="76"/>
    </row>
    <row r="304" spans="5:6" x14ac:dyDescent="0.25">
      <c r="E304" s="75"/>
      <c r="F304" s="76"/>
    </row>
    <row r="305" spans="5:6" x14ac:dyDescent="0.25">
      <c r="E305" s="75"/>
      <c r="F305" s="76"/>
    </row>
    <row r="306" spans="5:6" x14ac:dyDescent="0.25">
      <c r="E306" s="75"/>
      <c r="F306" s="76"/>
    </row>
    <row r="307" spans="5:6" x14ac:dyDescent="0.25">
      <c r="E307" s="75"/>
      <c r="F307" s="76"/>
    </row>
    <row r="308" spans="5:6" x14ac:dyDescent="0.25">
      <c r="E308" s="75"/>
      <c r="F308" s="76"/>
    </row>
    <row r="309" spans="5:6" x14ac:dyDescent="0.25">
      <c r="E309" s="75"/>
      <c r="F309" s="76"/>
    </row>
    <row r="310" spans="5:6" x14ac:dyDescent="0.25">
      <c r="E310" s="75"/>
      <c r="F310" s="76"/>
    </row>
    <row r="311" spans="5:6" x14ac:dyDescent="0.25">
      <c r="E311" s="75"/>
      <c r="F311" s="76"/>
    </row>
    <row r="312" spans="5:6" x14ac:dyDescent="0.25">
      <c r="E312" s="75"/>
      <c r="F312" s="76"/>
    </row>
    <row r="313" spans="5:6" x14ac:dyDescent="0.25">
      <c r="E313" s="75"/>
      <c r="F313" s="76"/>
    </row>
    <row r="314" spans="5:6" x14ac:dyDescent="0.25">
      <c r="E314" s="75"/>
      <c r="F314" s="76"/>
    </row>
    <row r="315" spans="5:6" x14ac:dyDescent="0.25">
      <c r="E315" s="75"/>
      <c r="F315" s="76"/>
    </row>
    <row r="316" spans="5:6" x14ac:dyDescent="0.25">
      <c r="E316" s="75"/>
      <c r="F316" s="76"/>
    </row>
    <row r="317" spans="5:6" x14ac:dyDescent="0.25">
      <c r="E317" s="75"/>
      <c r="F317" s="76"/>
    </row>
    <row r="318" spans="5:6" x14ac:dyDescent="0.25">
      <c r="E318" s="75"/>
      <c r="F318" s="76"/>
    </row>
    <row r="319" spans="5:6" x14ac:dyDescent="0.25">
      <c r="E319" s="75"/>
      <c r="F319" s="76"/>
    </row>
    <row r="320" spans="5:6" x14ac:dyDescent="0.25">
      <c r="E320" s="75"/>
      <c r="F320" s="76"/>
    </row>
    <row r="321" spans="5:6" x14ac:dyDescent="0.25">
      <c r="E321" s="75"/>
      <c r="F321" s="76"/>
    </row>
    <row r="322" spans="5:6" x14ac:dyDescent="0.25">
      <c r="E322" s="75"/>
      <c r="F322" s="76"/>
    </row>
    <row r="323" spans="5:6" x14ac:dyDescent="0.25">
      <c r="E323" s="75"/>
      <c r="F323" s="76"/>
    </row>
    <row r="324" spans="5:6" x14ac:dyDescent="0.25">
      <c r="E324" s="75"/>
      <c r="F324" s="76"/>
    </row>
    <row r="325" spans="5:6" x14ac:dyDescent="0.25">
      <c r="E325" s="75"/>
      <c r="F325" s="76"/>
    </row>
    <row r="326" spans="5:6" x14ac:dyDescent="0.25">
      <c r="E326" s="75"/>
      <c r="F326" s="76"/>
    </row>
    <row r="327" spans="5:6" x14ac:dyDescent="0.25">
      <c r="E327" s="75"/>
      <c r="F327" s="76"/>
    </row>
    <row r="328" spans="5:6" x14ac:dyDescent="0.25">
      <c r="E328" s="75"/>
      <c r="F328" s="76"/>
    </row>
    <row r="329" spans="5:6" x14ac:dyDescent="0.25">
      <c r="E329" s="75"/>
      <c r="F329" s="76"/>
    </row>
    <row r="330" spans="5:6" x14ac:dyDescent="0.25">
      <c r="E330" s="75"/>
      <c r="F330" s="76"/>
    </row>
    <row r="331" spans="5:6" x14ac:dyDescent="0.25">
      <c r="E331" s="75"/>
      <c r="F331" s="76"/>
    </row>
    <row r="332" spans="5:6" x14ac:dyDescent="0.25">
      <c r="E332" s="75"/>
      <c r="F332" s="76"/>
    </row>
    <row r="333" spans="5:6" x14ac:dyDescent="0.25">
      <c r="E333" s="75"/>
      <c r="F333" s="76"/>
    </row>
    <row r="334" spans="5:6" x14ac:dyDescent="0.25">
      <c r="E334" s="75"/>
      <c r="F334" s="76"/>
    </row>
    <row r="335" spans="5:6" x14ac:dyDescent="0.25">
      <c r="E335" s="75"/>
      <c r="F335" s="76"/>
    </row>
    <row r="336" spans="5:6" x14ac:dyDescent="0.25">
      <c r="E336" s="75"/>
      <c r="F336" s="76"/>
    </row>
    <row r="337" spans="5:6" x14ac:dyDescent="0.25">
      <c r="E337" s="75"/>
      <c r="F337" s="76"/>
    </row>
    <row r="338" spans="5:6" x14ac:dyDescent="0.25">
      <c r="E338" s="75"/>
      <c r="F338" s="76"/>
    </row>
    <row r="339" spans="5:6" x14ac:dyDescent="0.25">
      <c r="E339" s="75"/>
      <c r="F339" s="76"/>
    </row>
    <row r="340" spans="5:6" x14ac:dyDescent="0.25">
      <c r="E340" s="75"/>
      <c r="F340" s="76"/>
    </row>
    <row r="341" spans="5:6" x14ac:dyDescent="0.25">
      <c r="E341" s="75"/>
      <c r="F341" s="76"/>
    </row>
    <row r="342" spans="5:6" x14ac:dyDescent="0.25">
      <c r="E342" s="75"/>
      <c r="F342" s="76"/>
    </row>
    <row r="343" spans="5:6" x14ac:dyDescent="0.25">
      <c r="E343" s="75"/>
      <c r="F343" s="76"/>
    </row>
    <row r="344" spans="5:6" x14ac:dyDescent="0.25">
      <c r="E344" s="75"/>
      <c r="F344" s="76"/>
    </row>
    <row r="345" spans="5:6" x14ac:dyDescent="0.25">
      <c r="E345" s="75"/>
      <c r="F345" s="76"/>
    </row>
    <row r="346" spans="5:6" x14ac:dyDescent="0.25">
      <c r="E346" s="75"/>
      <c r="F346" s="76"/>
    </row>
    <row r="347" spans="5:6" x14ac:dyDescent="0.25">
      <c r="E347" s="75"/>
      <c r="F347" s="76"/>
    </row>
    <row r="348" spans="5:6" x14ac:dyDescent="0.25">
      <c r="E348" s="75"/>
      <c r="F348" s="76"/>
    </row>
    <row r="349" spans="5:6" x14ac:dyDescent="0.25">
      <c r="E349" s="75"/>
      <c r="F349" s="76"/>
    </row>
    <row r="350" spans="5:6" x14ac:dyDescent="0.25">
      <c r="E350" s="75"/>
      <c r="F350" s="76"/>
    </row>
    <row r="351" spans="5:6" x14ac:dyDescent="0.25">
      <c r="E351" s="75"/>
      <c r="F351" s="76"/>
    </row>
    <row r="352" spans="5:6" x14ac:dyDescent="0.25">
      <c r="E352" s="75"/>
      <c r="F352" s="76"/>
    </row>
    <row r="353" spans="5:6" x14ac:dyDescent="0.25">
      <c r="E353" s="75"/>
      <c r="F353" s="76"/>
    </row>
    <row r="354" spans="5:6" x14ac:dyDescent="0.25">
      <c r="E354" s="75"/>
      <c r="F354" s="76"/>
    </row>
    <row r="355" spans="5:6" x14ac:dyDescent="0.25">
      <c r="E355" s="75"/>
      <c r="F355" s="76"/>
    </row>
    <row r="356" spans="5:6" x14ac:dyDescent="0.25">
      <c r="E356" s="75"/>
      <c r="F356" s="76"/>
    </row>
    <row r="357" spans="5:6" x14ac:dyDescent="0.25">
      <c r="E357" s="75"/>
      <c r="F357" s="76"/>
    </row>
    <row r="358" spans="5:6" x14ac:dyDescent="0.25">
      <c r="E358" s="75"/>
      <c r="F358" s="76"/>
    </row>
    <row r="359" spans="5:6" x14ac:dyDescent="0.25">
      <c r="E359" s="75"/>
      <c r="F359" s="76"/>
    </row>
    <row r="360" spans="5:6" x14ac:dyDescent="0.25">
      <c r="E360" s="75"/>
      <c r="F360" s="76"/>
    </row>
    <row r="361" spans="5:6" x14ac:dyDescent="0.25">
      <c r="E361" s="75"/>
      <c r="F361" s="76"/>
    </row>
    <row r="362" spans="5:6" x14ac:dyDescent="0.25">
      <c r="E362" s="75"/>
      <c r="F362" s="76"/>
    </row>
    <row r="363" spans="5:6" x14ac:dyDescent="0.25">
      <c r="E363" s="75"/>
      <c r="F363" s="76"/>
    </row>
    <row r="364" spans="5:6" x14ac:dyDescent="0.25">
      <c r="E364" s="75"/>
      <c r="F364" s="76"/>
    </row>
    <row r="365" spans="5:6" x14ac:dyDescent="0.25">
      <c r="E365" s="75"/>
      <c r="F365" s="76"/>
    </row>
    <row r="366" spans="5:6" x14ac:dyDescent="0.25">
      <c r="E366" s="75"/>
      <c r="F366" s="76"/>
    </row>
    <row r="367" spans="5:6" x14ac:dyDescent="0.25">
      <c r="E367" s="75"/>
      <c r="F367" s="76"/>
    </row>
    <row r="368" spans="5:6" x14ac:dyDescent="0.25">
      <c r="E368" s="75"/>
      <c r="F368" s="76"/>
    </row>
    <row r="369" spans="5:6" x14ac:dyDescent="0.25">
      <c r="E369" s="75"/>
      <c r="F369" s="76"/>
    </row>
    <row r="370" spans="5:6" x14ac:dyDescent="0.25">
      <c r="E370" s="75"/>
      <c r="F370" s="76"/>
    </row>
    <row r="371" spans="5:6" x14ac:dyDescent="0.25">
      <c r="E371" s="75"/>
      <c r="F371" s="76"/>
    </row>
    <row r="372" spans="5:6" x14ac:dyDescent="0.25">
      <c r="E372" s="75"/>
      <c r="F372" s="76"/>
    </row>
    <row r="373" spans="5:6" x14ac:dyDescent="0.25">
      <c r="E373" s="75"/>
      <c r="F373" s="76"/>
    </row>
    <row r="374" spans="5:6" x14ac:dyDescent="0.25">
      <c r="E374" s="75"/>
      <c r="F374" s="76"/>
    </row>
    <row r="375" spans="5:6" x14ac:dyDescent="0.25">
      <c r="E375" s="75"/>
      <c r="F375" s="76"/>
    </row>
    <row r="376" spans="5:6" x14ac:dyDescent="0.25">
      <c r="E376" s="75"/>
      <c r="F376" s="76"/>
    </row>
    <row r="377" spans="5:6" x14ac:dyDescent="0.25">
      <c r="E377" s="75"/>
      <c r="F377" s="76"/>
    </row>
    <row r="378" spans="5:6" x14ac:dyDescent="0.25">
      <c r="E378" s="75"/>
      <c r="F378" s="76"/>
    </row>
    <row r="379" spans="5:6" x14ac:dyDescent="0.25">
      <c r="E379" s="75"/>
      <c r="F379" s="76"/>
    </row>
    <row r="380" spans="5:6" x14ac:dyDescent="0.25">
      <c r="E380" s="75"/>
      <c r="F380" s="76"/>
    </row>
    <row r="381" spans="5:6" x14ac:dyDescent="0.25">
      <c r="E381" s="75"/>
      <c r="F381" s="76"/>
    </row>
    <row r="382" spans="5:6" x14ac:dyDescent="0.25">
      <c r="E382" s="75"/>
      <c r="F382" s="76"/>
    </row>
    <row r="383" spans="5:6" x14ac:dyDescent="0.25">
      <c r="E383" s="75"/>
      <c r="F383" s="76"/>
    </row>
    <row r="384" spans="5:6" x14ac:dyDescent="0.25">
      <c r="E384" s="75"/>
      <c r="F384" s="76"/>
    </row>
    <row r="385" spans="5:6" x14ac:dyDescent="0.25">
      <c r="E385" s="75"/>
      <c r="F385" s="76"/>
    </row>
    <row r="386" spans="5:6" x14ac:dyDescent="0.25">
      <c r="E386" s="75"/>
      <c r="F386" s="76"/>
    </row>
    <row r="387" spans="5:6" x14ac:dyDescent="0.25">
      <c r="E387" s="75"/>
      <c r="F387" s="76"/>
    </row>
    <row r="388" spans="5:6" x14ac:dyDescent="0.25">
      <c r="E388" s="75"/>
      <c r="F388" s="76"/>
    </row>
    <row r="389" spans="5:6" x14ac:dyDescent="0.25">
      <c r="E389" s="75"/>
      <c r="F389" s="76"/>
    </row>
    <row r="390" spans="5:6" x14ac:dyDescent="0.25">
      <c r="E390" s="75"/>
      <c r="F390" s="76"/>
    </row>
    <row r="391" spans="5:6" x14ac:dyDescent="0.25">
      <c r="E391" s="75"/>
      <c r="F391" s="76"/>
    </row>
    <row r="392" spans="5:6" x14ac:dyDescent="0.25">
      <c r="E392" s="75"/>
      <c r="F392" s="76"/>
    </row>
    <row r="393" spans="5:6" x14ac:dyDescent="0.25">
      <c r="E393" s="75"/>
      <c r="F393" s="76"/>
    </row>
    <row r="394" spans="5:6" x14ac:dyDescent="0.25">
      <c r="E394" s="75"/>
      <c r="F394" s="76"/>
    </row>
    <row r="395" spans="5:6" x14ac:dyDescent="0.25">
      <c r="E395" s="75"/>
      <c r="F395" s="76"/>
    </row>
    <row r="396" spans="5:6" x14ac:dyDescent="0.25">
      <c r="E396" s="75"/>
      <c r="F396" s="76"/>
    </row>
    <row r="397" spans="5:6" x14ac:dyDescent="0.25">
      <c r="E397" s="75"/>
      <c r="F397" s="76"/>
    </row>
    <row r="398" spans="5:6" x14ac:dyDescent="0.25">
      <c r="E398" s="75"/>
      <c r="F398" s="76"/>
    </row>
    <row r="399" spans="5:6" x14ac:dyDescent="0.25">
      <c r="E399" s="75"/>
      <c r="F399" s="76"/>
    </row>
    <row r="400" spans="5:6" x14ac:dyDescent="0.25">
      <c r="E400" s="75"/>
      <c r="F400" s="76"/>
    </row>
    <row r="401" spans="5:6" x14ac:dyDescent="0.25">
      <c r="E401" s="75"/>
      <c r="F401" s="76"/>
    </row>
    <row r="402" spans="5:6" x14ac:dyDescent="0.25">
      <c r="E402" s="75"/>
      <c r="F402" s="76"/>
    </row>
    <row r="403" spans="5:6" x14ac:dyDescent="0.25">
      <c r="E403" s="75"/>
      <c r="F403" s="76"/>
    </row>
    <row r="404" spans="5:6" x14ac:dyDescent="0.25">
      <c r="E404" s="75"/>
      <c r="F404" s="76"/>
    </row>
    <row r="405" spans="5:6" x14ac:dyDescent="0.25">
      <c r="E405" s="75"/>
      <c r="F405" s="76"/>
    </row>
    <row r="406" spans="5:6" x14ac:dyDescent="0.25">
      <c r="E406" s="75"/>
      <c r="F406" s="76"/>
    </row>
    <row r="407" spans="5:6" x14ac:dyDescent="0.25">
      <c r="E407" s="75"/>
      <c r="F407" s="76"/>
    </row>
    <row r="408" spans="5:6" x14ac:dyDescent="0.25">
      <c r="E408" s="75"/>
      <c r="F408" s="76"/>
    </row>
    <row r="409" spans="5:6" x14ac:dyDescent="0.25">
      <c r="E409" s="75"/>
      <c r="F409" s="76"/>
    </row>
    <row r="410" spans="5:6" x14ac:dyDescent="0.25">
      <c r="E410" s="75"/>
      <c r="F410" s="76"/>
    </row>
    <row r="411" spans="5:6" x14ac:dyDescent="0.25">
      <c r="E411" s="75"/>
      <c r="F411" s="76"/>
    </row>
    <row r="412" spans="5:6" x14ac:dyDescent="0.25">
      <c r="E412" s="75"/>
      <c r="F412" s="76"/>
    </row>
    <row r="413" spans="5:6" x14ac:dyDescent="0.25">
      <c r="E413" s="75"/>
      <c r="F413" s="76"/>
    </row>
    <row r="414" spans="5:6" x14ac:dyDescent="0.25">
      <c r="E414" s="75"/>
      <c r="F414" s="76"/>
    </row>
    <row r="415" spans="5:6" x14ac:dyDescent="0.25">
      <c r="E415" s="75"/>
      <c r="F415" s="76"/>
    </row>
    <row r="416" spans="5:6" x14ac:dyDescent="0.25">
      <c r="E416" s="75"/>
      <c r="F416" s="76"/>
    </row>
    <row r="417" spans="5:6" x14ac:dyDescent="0.25">
      <c r="E417" s="75"/>
      <c r="F417" s="76"/>
    </row>
    <row r="418" spans="5:6" x14ac:dyDescent="0.25">
      <c r="E418" s="75"/>
      <c r="F418" s="76"/>
    </row>
    <row r="419" spans="5:6" x14ac:dyDescent="0.25">
      <c r="E419" s="75"/>
      <c r="F419" s="76"/>
    </row>
    <row r="420" spans="5:6" x14ac:dyDescent="0.25">
      <c r="E420" s="75"/>
      <c r="F420" s="76"/>
    </row>
    <row r="421" spans="5:6" x14ac:dyDescent="0.25">
      <c r="E421" s="75"/>
      <c r="F421" s="76"/>
    </row>
    <row r="422" spans="5:6" x14ac:dyDescent="0.25">
      <c r="E422" s="75"/>
      <c r="F422" s="76"/>
    </row>
    <row r="423" spans="5:6" x14ac:dyDescent="0.25">
      <c r="E423" s="75"/>
      <c r="F423" s="76"/>
    </row>
    <row r="424" spans="5:6" x14ac:dyDescent="0.25">
      <c r="E424" s="75"/>
      <c r="F424" s="76"/>
    </row>
    <row r="425" spans="5:6" x14ac:dyDescent="0.25">
      <c r="E425" s="75"/>
      <c r="F425" s="76"/>
    </row>
    <row r="426" spans="5:6" x14ac:dyDescent="0.25">
      <c r="E426" s="75"/>
      <c r="F426" s="76"/>
    </row>
    <row r="427" spans="5:6" x14ac:dyDescent="0.25">
      <c r="E427" s="75"/>
      <c r="F427" s="76"/>
    </row>
    <row r="428" spans="5:6" x14ac:dyDescent="0.25">
      <c r="E428" s="75"/>
      <c r="F428" s="76"/>
    </row>
    <row r="429" spans="5:6" x14ac:dyDescent="0.25">
      <c r="E429" s="75"/>
      <c r="F429" s="76"/>
    </row>
    <row r="430" spans="5:6" x14ac:dyDescent="0.25">
      <c r="E430" s="75"/>
      <c r="F430" s="76"/>
    </row>
    <row r="431" spans="5:6" x14ac:dyDescent="0.25">
      <c r="E431" s="75"/>
      <c r="F431" s="76"/>
    </row>
    <row r="432" spans="5:6" x14ac:dyDescent="0.25">
      <c r="E432" s="75"/>
      <c r="F432" s="76"/>
    </row>
    <row r="433" spans="5:6" x14ac:dyDescent="0.25">
      <c r="E433" s="75"/>
      <c r="F433" s="76"/>
    </row>
    <row r="434" spans="5:6" x14ac:dyDescent="0.25">
      <c r="E434" s="75"/>
      <c r="F434" s="76"/>
    </row>
    <row r="435" spans="5:6" x14ac:dyDescent="0.25">
      <c r="E435" s="75"/>
      <c r="F435" s="76"/>
    </row>
    <row r="436" spans="5:6" x14ac:dyDescent="0.25">
      <c r="E436" s="75"/>
      <c r="F436" s="76"/>
    </row>
    <row r="437" spans="5:6" x14ac:dyDescent="0.25">
      <c r="E437" s="75"/>
      <c r="F437" s="76"/>
    </row>
    <row r="438" spans="5:6" x14ac:dyDescent="0.25">
      <c r="E438" s="75"/>
      <c r="F438" s="76"/>
    </row>
    <row r="439" spans="5:6" x14ac:dyDescent="0.25">
      <c r="E439" s="75"/>
      <c r="F439" s="76"/>
    </row>
    <row r="440" spans="5:6" x14ac:dyDescent="0.25">
      <c r="E440" s="75"/>
      <c r="F440" s="76"/>
    </row>
    <row r="441" spans="5:6" x14ac:dyDescent="0.25">
      <c r="E441" s="75"/>
      <c r="F441" s="76"/>
    </row>
    <row r="442" spans="5:6" x14ac:dyDescent="0.25">
      <c r="E442" s="75"/>
      <c r="F442" s="76"/>
    </row>
    <row r="443" spans="5:6" x14ac:dyDescent="0.25">
      <c r="E443" s="75"/>
      <c r="F443" s="76"/>
    </row>
    <row r="444" spans="5:6" x14ac:dyDescent="0.25">
      <c r="E444" s="75"/>
      <c r="F444" s="76"/>
    </row>
    <row r="445" spans="5:6" x14ac:dyDescent="0.25">
      <c r="E445" s="75"/>
      <c r="F445" s="76"/>
    </row>
    <row r="446" spans="5:6" x14ac:dyDescent="0.25">
      <c r="E446" s="75"/>
      <c r="F446" s="76"/>
    </row>
    <row r="447" spans="5:6" x14ac:dyDescent="0.25">
      <c r="E447" s="75"/>
      <c r="F447" s="76"/>
    </row>
    <row r="448" spans="5:6" x14ac:dyDescent="0.25">
      <c r="E448" s="75"/>
      <c r="F448" s="76"/>
    </row>
    <row r="449" spans="5:6" x14ac:dyDescent="0.25">
      <c r="E449" s="75"/>
      <c r="F449" s="76"/>
    </row>
    <row r="450" spans="5:6" x14ac:dyDescent="0.25">
      <c r="E450" s="75"/>
      <c r="F450" s="76"/>
    </row>
    <row r="451" spans="5:6" x14ac:dyDescent="0.25">
      <c r="E451" s="75"/>
      <c r="F451" s="76"/>
    </row>
    <row r="452" spans="5:6" x14ac:dyDescent="0.25">
      <c r="E452" s="75"/>
      <c r="F452" s="76"/>
    </row>
    <row r="453" spans="5:6" x14ac:dyDescent="0.25">
      <c r="E453" s="75"/>
      <c r="F453" s="76"/>
    </row>
    <row r="454" spans="5:6" x14ac:dyDescent="0.25">
      <c r="E454" s="75"/>
      <c r="F454" s="76"/>
    </row>
    <row r="455" spans="5:6" x14ac:dyDescent="0.25">
      <c r="E455" s="75"/>
      <c r="F455" s="76"/>
    </row>
    <row r="456" spans="5:6" x14ac:dyDescent="0.25">
      <c r="E456" s="75"/>
      <c r="F456" s="76"/>
    </row>
    <row r="457" spans="5:6" x14ac:dyDescent="0.25">
      <c r="E457" s="75"/>
      <c r="F457" s="76"/>
    </row>
    <row r="458" spans="5:6" x14ac:dyDescent="0.25">
      <c r="E458" s="75"/>
      <c r="F458" s="76"/>
    </row>
    <row r="459" spans="5:6" x14ac:dyDescent="0.25">
      <c r="E459" s="75"/>
      <c r="F459" s="76"/>
    </row>
    <row r="460" spans="5:6" x14ac:dyDescent="0.25">
      <c r="E460" s="75"/>
      <c r="F460" s="76"/>
    </row>
    <row r="461" spans="5:6" x14ac:dyDescent="0.25">
      <c r="E461" s="75"/>
      <c r="F461" s="76"/>
    </row>
    <row r="462" spans="5:6" x14ac:dyDescent="0.25">
      <c r="E462" s="75"/>
      <c r="F462" s="76"/>
    </row>
    <row r="463" spans="5:6" x14ac:dyDescent="0.25">
      <c r="E463" s="75"/>
      <c r="F463" s="76"/>
    </row>
    <row r="464" spans="5:6" x14ac:dyDescent="0.25">
      <c r="E464" s="75"/>
      <c r="F464" s="76"/>
    </row>
    <row r="465" spans="5:6" x14ac:dyDescent="0.25">
      <c r="E465" s="75"/>
      <c r="F465" s="76"/>
    </row>
    <row r="466" spans="5:6" x14ac:dyDescent="0.25">
      <c r="E466" s="75"/>
      <c r="F466" s="76"/>
    </row>
    <row r="467" spans="5:6" x14ac:dyDescent="0.25">
      <c r="E467" s="75"/>
      <c r="F467" s="76"/>
    </row>
    <row r="468" spans="5:6" x14ac:dyDescent="0.25">
      <c r="E468" s="75"/>
      <c r="F468" s="76"/>
    </row>
    <row r="469" spans="5:6" x14ac:dyDescent="0.25">
      <c r="E469" s="75"/>
      <c r="F469" s="76"/>
    </row>
    <row r="470" spans="5:6" x14ac:dyDescent="0.25">
      <c r="E470" s="75"/>
      <c r="F470" s="76"/>
    </row>
    <row r="471" spans="5:6" x14ac:dyDescent="0.25">
      <c r="E471" s="75"/>
      <c r="F471" s="76"/>
    </row>
    <row r="472" spans="5:6" x14ac:dyDescent="0.25">
      <c r="E472" s="75"/>
      <c r="F472" s="76"/>
    </row>
    <row r="473" spans="5:6" x14ac:dyDescent="0.25">
      <c r="E473" s="75"/>
      <c r="F473" s="76"/>
    </row>
    <row r="474" spans="5:6" x14ac:dyDescent="0.25">
      <c r="E474" s="75"/>
      <c r="F474" s="76"/>
    </row>
    <row r="475" spans="5:6" x14ac:dyDescent="0.25">
      <c r="E475" s="75"/>
      <c r="F475" s="76"/>
    </row>
    <row r="476" spans="5:6" x14ac:dyDescent="0.25">
      <c r="E476" s="75"/>
      <c r="F476" s="76"/>
    </row>
    <row r="477" spans="5:6" x14ac:dyDescent="0.25">
      <c r="E477" s="75"/>
      <c r="F477" s="76"/>
    </row>
    <row r="478" spans="5:6" x14ac:dyDescent="0.25">
      <c r="E478" s="75"/>
      <c r="F478" s="76"/>
    </row>
    <row r="479" spans="5:6" x14ac:dyDescent="0.25">
      <c r="E479" s="75"/>
      <c r="F479" s="76"/>
    </row>
    <row r="480" spans="5:6" x14ac:dyDescent="0.25">
      <c r="E480" s="75"/>
      <c r="F480" s="76"/>
    </row>
    <row r="481" spans="5:6" x14ac:dyDescent="0.25">
      <c r="E481" s="75"/>
      <c r="F481" s="76"/>
    </row>
    <row r="482" spans="5:6" x14ac:dyDescent="0.25">
      <c r="E482" s="75"/>
      <c r="F482" s="76"/>
    </row>
    <row r="483" spans="5:6" x14ac:dyDescent="0.25">
      <c r="E483" s="75"/>
      <c r="F483" s="76"/>
    </row>
    <row r="484" spans="5:6" x14ac:dyDescent="0.25">
      <c r="E484" s="75"/>
      <c r="F484" s="76"/>
    </row>
    <row r="485" spans="5:6" x14ac:dyDescent="0.25">
      <c r="E485" s="75"/>
      <c r="F485" s="76"/>
    </row>
    <row r="486" spans="5:6" x14ac:dyDescent="0.25">
      <c r="E486" s="75"/>
      <c r="F486" s="76"/>
    </row>
    <row r="487" spans="5:6" x14ac:dyDescent="0.25">
      <c r="E487" s="75"/>
      <c r="F487" s="76"/>
    </row>
    <row r="488" spans="5:6" x14ac:dyDescent="0.25">
      <c r="E488" s="75"/>
      <c r="F488" s="76"/>
    </row>
    <row r="489" spans="5:6" x14ac:dyDescent="0.25">
      <c r="E489" s="75"/>
      <c r="F489" s="76"/>
    </row>
    <row r="490" spans="5:6" x14ac:dyDescent="0.25">
      <c r="E490" s="75"/>
      <c r="F490" s="76"/>
    </row>
    <row r="491" spans="5:6" x14ac:dyDescent="0.25">
      <c r="E491" s="75"/>
      <c r="F491" s="76"/>
    </row>
    <row r="492" spans="5:6" x14ac:dyDescent="0.25">
      <c r="E492" s="75"/>
      <c r="F492" s="76"/>
    </row>
    <row r="493" spans="5:6" x14ac:dyDescent="0.25">
      <c r="E493" s="75"/>
      <c r="F493" s="76"/>
    </row>
    <row r="494" spans="5:6" x14ac:dyDescent="0.25">
      <c r="E494" s="75"/>
      <c r="F494" s="76"/>
    </row>
    <row r="495" spans="5:6" x14ac:dyDescent="0.25">
      <c r="E495" s="75"/>
      <c r="F495" s="76"/>
    </row>
    <row r="496" spans="5:6" x14ac:dyDescent="0.25">
      <c r="E496" s="75"/>
      <c r="F496" s="76"/>
    </row>
    <row r="497" spans="5:6" x14ac:dyDescent="0.25">
      <c r="E497" s="75"/>
      <c r="F497" s="76"/>
    </row>
    <row r="498" spans="5:6" x14ac:dyDescent="0.25">
      <c r="E498" s="75"/>
      <c r="F498" s="76"/>
    </row>
    <row r="499" spans="5:6" x14ac:dyDescent="0.25">
      <c r="E499" s="75"/>
      <c r="F499" s="76"/>
    </row>
    <row r="500" spans="5:6" x14ac:dyDescent="0.25">
      <c r="E500" s="75"/>
      <c r="F500" s="76"/>
    </row>
    <row r="501" spans="5:6" x14ac:dyDescent="0.25">
      <c r="E501" s="75"/>
      <c r="F501" s="76"/>
    </row>
    <row r="502" spans="5:6" x14ac:dyDescent="0.25">
      <c r="E502" s="75"/>
      <c r="F502" s="76"/>
    </row>
    <row r="503" spans="5:6" x14ac:dyDescent="0.25">
      <c r="E503" s="75"/>
      <c r="F503" s="76"/>
    </row>
    <row r="504" spans="5:6" x14ac:dyDescent="0.25">
      <c r="E504" s="75"/>
      <c r="F504" s="76"/>
    </row>
    <row r="505" spans="5:6" x14ac:dyDescent="0.25">
      <c r="E505" s="75"/>
      <c r="F505" s="76"/>
    </row>
    <row r="506" spans="5:6" x14ac:dyDescent="0.25">
      <c r="E506" s="75"/>
      <c r="F506" s="76"/>
    </row>
    <row r="507" spans="5:6" x14ac:dyDescent="0.25">
      <c r="E507" s="75"/>
      <c r="F507" s="76"/>
    </row>
    <row r="508" spans="5:6" x14ac:dyDescent="0.25">
      <c r="E508" s="75"/>
      <c r="F508" s="76"/>
    </row>
    <row r="509" spans="5:6" x14ac:dyDescent="0.25">
      <c r="E509" s="75"/>
      <c r="F509" s="76"/>
    </row>
    <row r="510" spans="5:6" x14ac:dyDescent="0.25">
      <c r="E510" s="75"/>
      <c r="F510" s="76"/>
    </row>
    <row r="511" spans="5:6" x14ac:dyDescent="0.25">
      <c r="E511" s="75"/>
      <c r="F511" s="76"/>
    </row>
    <row r="512" spans="5:6" x14ac:dyDescent="0.25">
      <c r="E512" s="75"/>
      <c r="F512" s="76"/>
    </row>
    <row r="513" spans="5:6" x14ac:dyDescent="0.25">
      <c r="E513" s="75"/>
      <c r="F513" s="76"/>
    </row>
    <row r="514" spans="5:6" x14ac:dyDescent="0.25">
      <c r="E514" s="75"/>
      <c r="F514" s="76"/>
    </row>
    <row r="515" spans="5:6" x14ac:dyDescent="0.25">
      <c r="E515" s="75"/>
      <c r="F515" s="76"/>
    </row>
    <row r="516" spans="5:6" x14ac:dyDescent="0.25">
      <c r="E516" s="75"/>
      <c r="F516" s="76"/>
    </row>
    <row r="517" spans="5:6" x14ac:dyDescent="0.25">
      <c r="E517" s="75"/>
      <c r="F517" s="76"/>
    </row>
    <row r="518" spans="5:6" x14ac:dyDescent="0.25">
      <c r="E518" s="75"/>
      <c r="F518" s="76"/>
    </row>
    <row r="519" spans="5:6" x14ac:dyDescent="0.25">
      <c r="E519" s="75"/>
      <c r="F519" s="76"/>
    </row>
    <row r="520" spans="5:6" x14ac:dyDescent="0.25">
      <c r="E520" s="75"/>
      <c r="F520" s="76"/>
    </row>
    <row r="521" spans="5:6" x14ac:dyDescent="0.25">
      <c r="E521" s="75"/>
      <c r="F521" s="76"/>
    </row>
    <row r="522" spans="5:6" x14ac:dyDescent="0.25">
      <c r="E522" s="75"/>
      <c r="F522" s="76"/>
    </row>
    <row r="523" spans="5:6" x14ac:dyDescent="0.25">
      <c r="E523" s="75"/>
      <c r="F523" s="76"/>
    </row>
    <row r="524" spans="5:6" x14ac:dyDescent="0.25">
      <c r="E524" s="75"/>
      <c r="F524" s="76"/>
    </row>
    <row r="525" spans="5:6" x14ac:dyDescent="0.25">
      <c r="E525" s="75"/>
      <c r="F525" s="76"/>
    </row>
    <row r="526" spans="5:6" x14ac:dyDescent="0.25">
      <c r="E526" s="75"/>
      <c r="F526" s="76"/>
    </row>
    <row r="527" spans="5:6" x14ac:dyDescent="0.25">
      <c r="E527" s="75"/>
      <c r="F527" s="76"/>
    </row>
    <row r="528" spans="5:6" x14ac:dyDescent="0.25">
      <c r="E528" s="75"/>
      <c r="F528" s="76"/>
    </row>
    <row r="529" spans="5:6" x14ac:dyDescent="0.25">
      <c r="E529" s="75"/>
      <c r="F529" s="76"/>
    </row>
    <row r="530" spans="5:6" x14ac:dyDescent="0.25">
      <c r="E530" s="75"/>
      <c r="F530" s="76"/>
    </row>
    <row r="531" spans="5:6" x14ac:dyDescent="0.25">
      <c r="E531" s="75"/>
      <c r="F531" s="76"/>
    </row>
    <row r="532" spans="5:6" x14ac:dyDescent="0.25">
      <c r="E532" s="75"/>
      <c r="F532" s="76"/>
    </row>
    <row r="533" spans="5:6" x14ac:dyDescent="0.25">
      <c r="E533" s="75"/>
      <c r="F533" s="76"/>
    </row>
    <row r="534" spans="5:6" x14ac:dyDescent="0.25">
      <c r="E534" s="75"/>
      <c r="F534" s="76"/>
    </row>
    <row r="535" spans="5:6" x14ac:dyDescent="0.25">
      <c r="E535" s="75"/>
      <c r="F535" s="76"/>
    </row>
    <row r="536" spans="5:6" x14ac:dyDescent="0.25">
      <c r="E536" s="75"/>
      <c r="F536" s="76"/>
    </row>
    <row r="537" spans="5:6" x14ac:dyDescent="0.25">
      <c r="E537" s="75"/>
      <c r="F537" s="76"/>
    </row>
    <row r="538" spans="5:6" x14ac:dyDescent="0.25">
      <c r="E538" s="75"/>
      <c r="F538" s="76"/>
    </row>
    <row r="539" spans="5:6" x14ac:dyDescent="0.25">
      <c r="E539" s="75"/>
      <c r="F539" s="76"/>
    </row>
    <row r="540" spans="5:6" x14ac:dyDescent="0.25">
      <c r="E540" s="75"/>
      <c r="F540" s="76"/>
    </row>
    <row r="541" spans="5:6" x14ac:dyDescent="0.25">
      <c r="E541" s="75"/>
      <c r="F541" s="76"/>
    </row>
    <row r="542" spans="5:6" x14ac:dyDescent="0.25">
      <c r="E542" s="75"/>
      <c r="F542" s="76"/>
    </row>
    <row r="543" spans="5:6" x14ac:dyDescent="0.25">
      <c r="E543" s="75"/>
      <c r="F543" s="76"/>
    </row>
    <row r="544" spans="5:6" x14ac:dyDescent="0.25">
      <c r="E544" s="75"/>
      <c r="F544" s="76"/>
    </row>
    <row r="545" spans="5:6" x14ac:dyDescent="0.25">
      <c r="E545" s="75"/>
      <c r="F545" s="76"/>
    </row>
    <row r="546" spans="5:6" x14ac:dyDescent="0.25">
      <c r="E546" s="75"/>
      <c r="F546" s="76"/>
    </row>
    <row r="547" spans="5:6" x14ac:dyDescent="0.25">
      <c r="E547" s="75"/>
      <c r="F547" s="76"/>
    </row>
    <row r="548" spans="5:6" x14ac:dyDescent="0.25">
      <c r="E548" s="75"/>
      <c r="F548" s="76"/>
    </row>
    <row r="549" spans="5:6" x14ac:dyDescent="0.25">
      <c r="E549" s="75"/>
      <c r="F549" s="76"/>
    </row>
    <row r="550" spans="5:6" x14ac:dyDescent="0.25">
      <c r="E550" s="75"/>
      <c r="F550" s="76"/>
    </row>
    <row r="551" spans="5:6" x14ac:dyDescent="0.25">
      <c r="E551" s="75"/>
      <c r="F551" s="76"/>
    </row>
    <row r="552" spans="5:6" x14ac:dyDescent="0.25">
      <c r="E552" s="75"/>
      <c r="F552" s="76"/>
    </row>
    <row r="553" spans="5:6" x14ac:dyDescent="0.25">
      <c r="E553" s="75"/>
      <c r="F553" s="76"/>
    </row>
    <row r="554" spans="5:6" x14ac:dyDescent="0.25">
      <c r="E554" s="75"/>
      <c r="F554" s="76"/>
    </row>
    <row r="555" spans="5:6" x14ac:dyDescent="0.25">
      <c r="E555" s="75"/>
      <c r="F555" s="76"/>
    </row>
    <row r="556" spans="5:6" x14ac:dyDescent="0.25">
      <c r="E556" s="75"/>
      <c r="F556" s="76"/>
    </row>
    <row r="557" spans="5:6" x14ac:dyDescent="0.25">
      <c r="E557" s="75"/>
      <c r="F557" s="76"/>
    </row>
    <row r="558" spans="5:6" x14ac:dyDescent="0.25">
      <c r="E558" s="75"/>
      <c r="F558" s="76"/>
    </row>
    <row r="559" spans="5:6" x14ac:dyDescent="0.25">
      <c r="E559" s="75"/>
      <c r="F559" s="76"/>
    </row>
    <row r="560" spans="5:6" x14ac:dyDescent="0.25">
      <c r="E560" s="75"/>
      <c r="F560" s="76"/>
    </row>
    <row r="561" spans="5:6" x14ac:dyDescent="0.25">
      <c r="E561" s="75"/>
      <c r="F561" s="76"/>
    </row>
    <row r="562" spans="5:6" x14ac:dyDescent="0.25">
      <c r="E562" s="75"/>
      <c r="F562" s="76"/>
    </row>
    <row r="563" spans="5:6" x14ac:dyDescent="0.25">
      <c r="E563" s="75"/>
      <c r="F563" s="76"/>
    </row>
    <row r="564" spans="5:6" x14ac:dyDescent="0.25">
      <c r="E564" s="75"/>
      <c r="F564" s="76"/>
    </row>
    <row r="565" spans="5:6" x14ac:dyDescent="0.25">
      <c r="E565" s="75"/>
      <c r="F565" s="76"/>
    </row>
    <row r="566" spans="5:6" x14ac:dyDescent="0.25">
      <c r="E566" s="75"/>
      <c r="F566" s="76"/>
    </row>
    <row r="567" spans="5:6" x14ac:dyDescent="0.25">
      <c r="E567" s="75"/>
      <c r="F567" s="76"/>
    </row>
    <row r="568" spans="5:6" x14ac:dyDescent="0.25">
      <c r="E568" s="75"/>
      <c r="F568" s="76"/>
    </row>
    <row r="569" spans="5:6" x14ac:dyDescent="0.25">
      <c r="E569" s="75"/>
      <c r="F569" s="76"/>
    </row>
    <row r="570" spans="5:6" x14ac:dyDescent="0.25">
      <c r="E570" s="75"/>
      <c r="F570" s="76"/>
    </row>
    <row r="571" spans="5:6" x14ac:dyDescent="0.25">
      <c r="E571" s="75"/>
      <c r="F571" s="76"/>
    </row>
    <row r="572" spans="5:6" x14ac:dyDescent="0.25">
      <c r="E572" s="75"/>
      <c r="F572" s="76"/>
    </row>
    <row r="573" spans="5:6" x14ac:dyDescent="0.25">
      <c r="E573" s="75"/>
      <c r="F573" s="76"/>
    </row>
    <row r="574" spans="5:6" x14ac:dyDescent="0.25">
      <c r="E574" s="75"/>
      <c r="F574" s="76"/>
    </row>
    <row r="575" spans="5:6" x14ac:dyDescent="0.25">
      <c r="E575" s="75"/>
      <c r="F575" s="76"/>
    </row>
    <row r="576" spans="5:6" x14ac:dyDescent="0.25">
      <c r="E576" s="75"/>
      <c r="F576" s="76"/>
    </row>
    <row r="577" spans="5:6" x14ac:dyDescent="0.25">
      <c r="E577" s="75"/>
      <c r="F577" s="76"/>
    </row>
    <row r="578" spans="5:6" x14ac:dyDescent="0.25">
      <c r="E578" s="75"/>
      <c r="F578" s="76"/>
    </row>
    <row r="579" spans="5:6" x14ac:dyDescent="0.25">
      <c r="E579" s="75"/>
      <c r="F579" s="76"/>
    </row>
    <row r="580" spans="5:6" x14ac:dyDescent="0.25">
      <c r="E580" s="75"/>
      <c r="F580" s="76"/>
    </row>
    <row r="581" spans="5:6" x14ac:dyDescent="0.25">
      <c r="E581" s="75"/>
      <c r="F581" s="76"/>
    </row>
    <row r="582" spans="5:6" x14ac:dyDescent="0.25">
      <c r="E582" s="75"/>
      <c r="F582" s="76"/>
    </row>
    <row r="583" spans="5:6" x14ac:dyDescent="0.25">
      <c r="E583" s="75"/>
      <c r="F583" s="76"/>
    </row>
    <row r="584" spans="5:6" x14ac:dyDescent="0.25">
      <c r="E584" s="75"/>
      <c r="F584" s="76"/>
    </row>
    <row r="585" spans="5:6" x14ac:dyDescent="0.25">
      <c r="E585" s="75"/>
      <c r="F585" s="76"/>
    </row>
    <row r="586" spans="5:6" x14ac:dyDescent="0.25">
      <c r="E586" s="75"/>
      <c r="F586" s="76"/>
    </row>
    <row r="587" spans="5:6" x14ac:dyDescent="0.25">
      <c r="E587" s="75"/>
      <c r="F587" s="76"/>
    </row>
    <row r="588" spans="5:6" x14ac:dyDescent="0.25">
      <c r="E588" s="75"/>
      <c r="F588" s="76"/>
    </row>
    <row r="589" spans="5:6" x14ac:dyDescent="0.25">
      <c r="E589" s="75"/>
      <c r="F589" s="76"/>
    </row>
    <row r="590" spans="5:6" x14ac:dyDescent="0.25">
      <c r="E590" s="75"/>
      <c r="F590" s="76"/>
    </row>
    <row r="591" spans="5:6" x14ac:dyDescent="0.25">
      <c r="E591" s="75"/>
      <c r="F591" s="76"/>
    </row>
    <row r="592" spans="5:6" x14ac:dyDescent="0.25">
      <c r="E592" s="75"/>
      <c r="F592" s="76"/>
    </row>
    <row r="593" spans="5:6" x14ac:dyDescent="0.25">
      <c r="E593" s="75"/>
      <c r="F593" s="76"/>
    </row>
    <row r="594" spans="5:6" x14ac:dyDescent="0.25">
      <c r="E594" s="75"/>
      <c r="F594" s="76"/>
    </row>
    <row r="595" spans="5:6" x14ac:dyDescent="0.25">
      <c r="E595" s="75"/>
      <c r="F595" s="76"/>
    </row>
    <row r="596" spans="5:6" x14ac:dyDescent="0.25">
      <c r="E596" s="75"/>
      <c r="F596" s="76"/>
    </row>
    <row r="597" spans="5:6" x14ac:dyDescent="0.25">
      <c r="E597" s="75"/>
      <c r="F597" s="76"/>
    </row>
    <row r="598" spans="5:6" x14ac:dyDescent="0.25">
      <c r="E598" s="75"/>
      <c r="F598" s="76"/>
    </row>
    <row r="599" spans="5:6" x14ac:dyDescent="0.25">
      <c r="E599" s="75"/>
      <c r="F599" s="76"/>
    </row>
    <row r="600" spans="5:6" x14ac:dyDescent="0.25">
      <c r="E600" s="75"/>
      <c r="F600" s="76"/>
    </row>
    <row r="601" spans="5:6" x14ac:dyDescent="0.25">
      <c r="E601" s="75"/>
      <c r="F601" s="76"/>
    </row>
    <row r="602" spans="5:6" x14ac:dyDescent="0.25">
      <c r="E602" s="75"/>
      <c r="F602" s="76"/>
    </row>
    <row r="603" spans="5:6" x14ac:dyDescent="0.25">
      <c r="E603" s="75"/>
      <c r="F603" s="76"/>
    </row>
    <row r="604" spans="5:6" x14ac:dyDescent="0.25">
      <c r="E604" s="75"/>
      <c r="F604" s="76"/>
    </row>
    <row r="605" spans="5:6" x14ac:dyDescent="0.25">
      <c r="E605" s="75"/>
      <c r="F605" s="76"/>
    </row>
    <row r="606" spans="5:6" x14ac:dyDescent="0.25">
      <c r="E606" s="75"/>
      <c r="F606" s="76"/>
    </row>
    <row r="607" spans="5:6" x14ac:dyDescent="0.25">
      <c r="E607" s="75"/>
      <c r="F607" s="76"/>
    </row>
    <row r="608" spans="5:6" x14ac:dyDescent="0.25">
      <c r="E608" s="75"/>
      <c r="F608" s="76"/>
    </row>
    <row r="609" spans="5:6" x14ac:dyDescent="0.25">
      <c r="E609" s="75"/>
      <c r="F609" s="76"/>
    </row>
    <row r="610" spans="5:6" x14ac:dyDescent="0.25">
      <c r="E610" s="75"/>
      <c r="F610" s="76"/>
    </row>
    <row r="611" spans="5:6" x14ac:dyDescent="0.25">
      <c r="E611" s="75"/>
      <c r="F611" s="76"/>
    </row>
    <row r="612" spans="5:6" x14ac:dyDescent="0.25">
      <c r="E612" s="75"/>
      <c r="F612" s="76"/>
    </row>
    <row r="613" spans="5:6" x14ac:dyDescent="0.25">
      <c r="E613" s="75"/>
      <c r="F613" s="76"/>
    </row>
    <row r="614" spans="5:6" x14ac:dyDescent="0.25">
      <c r="E614" s="75"/>
      <c r="F614" s="76"/>
    </row>
    <row r="615" spans="5:6" x14ac:dyDescent="0.25">
      <c r="E615" s="75"/>
      <c r="F615" s="76"/>
    </row>
    <row r="616" spans="5:6" x14ac:dyDescent="0.25">
      <c r="E616" s="75"/>
      <c r="F616" s="76"/>
    </row>
    <row r="617" spans="5:6" x14ac:dyDescent="0.25">
      <c r="E617" s="75"/>
      <c r="F617" s="76"/>
    </row>
    <row r="618" spans="5:6" x14ac:dyDescent="0.25">
      <c r="E618" s="75"/>
      <c r="F618" s="76"/>
    </row>
    <row r="619" spans="5:6" x14ac:dyDescent="0.25">
      <c r="E619" s="75"/>
      <c r="F619" s="76"/>
    </row>
    <row r="620" spans="5:6" x14ac:dyDescent="0.25">
      <c r="E620" s="75"/>
      <c r="F620" s="76"/>
    </row>
    <row r="621" spans="5:6" x14ac:dyDescent="0.25">
      <c r="E621" s="75"/>
      <c r="F621" s="76"/>
    </row>
    <row r="622" spans="5:6" x14ac:dyDescent="0.25">
      <c r="E622" s="75"/>
      <c r="F622" s="76"/>
    </row>
    <row r="623" spans="5:6" x14ac:dyDescent="0.25">
      <c r="E623" s="75"/>
      <c r="F623" s="76"/>
    </row>
    <row r="624" spans="5:6" x14ac:dyDescent="0.25">
      <c r="E624" s="75"/>
      <c r="F624" s="76"/>
    </row>
    <row r="625" spans="5:6" x14ac:dyDescent="0.25">
      <c r="E625" s="75"/>
      <c r="F625" s="76"/>
    </row>
    <row r="626" spans="5:6" x14ac:dyDescent="0.25">
      <c r="E626" s="75"/>
      <c r="F626" s="76"/>
    </row>
    <row r="627" spans="5:6" x14ac:dyDescent="0.25">
      <c r="E627" s="75"/>
      <c r="F627" s="76"/>
    </row>
    <row r="628" spans="5:6" x14ac:dyDescent="0.25">
      <c r="E628" s="75"/>
      <c r="F628" s="76"/>
    </row>
    <row r="629" spans="5:6" x14ac:dyDescent="0.25">
      <c r="E629" s="75"/>
      <c r="F629" s="76"/>
    </row>
    <row r="630" spans="5:6" x14ac:dyDescent="0.25">
      <c r="E630" s="75"/>
      <c r="F630" s="76"/>
    </row>
    <row r="631" spans="5:6" x14ac:dyDescent="0.25">
      <c r="E631" s="75"/>
      <c r="F631" s="76"/>
    </row>
    <row r="632" spans="5:6" x14ac:dyDescent="0.25">
      <c r="E632" s="75"/>
      <c r="F632" s="76"/>
    </row>
    <row r="633" spans="5:6" x14ac:dyDescent="0.25">
      <c r="E633" s="75"/>
      <c r="F633" s="76"/>
    </row>
    <row r="634" spans="5:6" x14ac:dyDescent="0.25">
      <c r="E634" s="75"/>
      <c r="F634" s="76"/>
    </row>
    <row r="635" spans="5:6" x14ac:dyDescent="0.25">
      <c r="E635" s="75"/>
      <c r="F635" s="76"/>
    </row>
    <row r="636" spans="5:6" x14ac:dyDescent="0.25">
      <c r="E636" s="75"/>
      <c r="F636" s="76"/>
    </row>
    <row r="637" spans="5:6" x14ac:dyDescent="0.25">
      <c r="E637" s="75"/>
      <c r="F637" s="76"/>
    </row>
    <row r="638" spans="5:6" x14ac:dyDescent="0.25">
      <c r="E638" s="75"/>
      <c r="F638" s="76"/>
    </row>
    <row r="639" spans="5:6" x14ac:dyDescent="0.25">
      <c r="E639" s="75"/>
      <c r="F639" s="76"/>
    </row>
    <row r="640" spans="5:6" x14ac:dyDescent="0.25">
      <c r="E640" s="75"/>
      <c r="F640" s="76"/>
    </row>
    <row r="641" spans="5:6" x14ac:dyDescent="0.25">
      <c r="E641" s="75"/>
      <c r="F641" s="76"/>
    </row>
    <row r="642" spans="5:6" x14ac:dyDescent="0.25">
      <c r="E642" s="75"/>
      <c r="F642" s="76"/>
    </row>
    <row r="643" spans="5:6" x14ac:dyDescent="0.25">
      <c r="E643" s="75"/>
      <c r="F643" s="76"/>
    </row>
    <row r="644" spans="5:6" x14ac:dyDescent="0.25">
      <c r="E644" s="75"/>
      <c r="F644" s="76"/>
    </row>
    <row r="645" spans="5:6" x14ac:dyDescent="0.25">
      <c r="E645" s="75"/>
      <c r="F645" s="76"/>
    </row>
    <row r="646" spans="5:6" x14ac:dyDescent="0.25">
      <c r="E646" s="75"/>
      <c r="F646" s="76"/>
    </row>
    <row r="647" spans="5:6" x14ac:dyDescent="0.25">
      <c r="E647" s="75"/>
      <c r="F647" s="76"/>
    </row>
    <row r="648" spans="5:6" x14ac:dyDescent="0.25">
      <c r="E648" s="75"/>
      <c r="F648" s="76"/>
    </row>
    <row r="649" spans="5:6" x14ac:dyDescent="0.25">
      <c r="E649" s="75"/>
      <c r="F649" s="76"/>
    </row>
    <row r="650" spans="5:6" x14ac:dyDescent="0.25">
      <c r="E650" s="75"/>
      <c r="F650" s="76"/>
    </row>
    <row r="651" spans="5:6" x14ac:dyDescent="0.25">
      <c r="E651" s="75"/>
      <c r="F651" s="76"/>
    </row>
    <row r="652" spans="5:6" x14ac:dyDescent="0.25">
      <c r="E652" s="75"/>
      <c r="F652" s="76"/>
    </row>
    <row r="653" spans="5:6" x14ac:dyDescent="0.25">
      <c r="E653" s="75"/>
      <c r="F653" s="76"/>
    </row>
    <row r="654" spans="5:6" x14ac:dyDescent="0.25">
      <c r="E654" s="75"/>
      <c r="F654" s="76"/>
    </row>
    <row r="655" spans="5:6" x14ac:dyDescent="0.25">
      <c r="E655" s="75"/>
      <c r="F655" s="76"/>
    </row>
    <row r="656" spans="5:6" x14ac:dyDescent="0.25">
      <c r="E656" s="75"/>
      <c r="F656" s="76"/>
    </row>
    <row r="657" spans="5:6" x14ac:dyDescent="0.25">
      <c r="E657" s="75"/>
      <c r="F657" s="76"/>
    </row>
    <row r="658" spans="5:6" x14ac:dyDescent="0.25">
      <c r="E658" s="75"/>
      <c r="F658" s="76"/>
    </row>
    <row r="659" spans="5:6" x14ac:dyDescent="0.25">
      <c r="E659" s="75"/>
      <c r="F659" s="76"/>
    </row>
    <row r="660" spans="5:6" x14ac:dyDescent="0.25">
      <c r="E660" s="75"/>
      <c r="F660" s="76"/>
    </row>
    <row r="661" spans="5:6" x14ac:dyDescent="0.25">
      <c r="E661" s="75"/>
      <c r="F661" s="76"/>
    </row>
    <row r="662" spans="5:6" x14ac:dyDescent="0.25">
      <c r="E662" s="75"/>
      <c r="F662" s="76"/>
    </row>
    <row r="663" spans="5:6" x14ac:dyDescent="0.25">
      <c r="E663" s="75"/>
      <c r="F663" s="76"/>
    </row>
    <row r="664" spans="5:6" x14ac:dyDescent="0.25">
      <c r="E664" s="75"/>
      <c r="F664" s="76"/>
    </row>
    <row r="665" spans="5:6" x14ac:dyDescent="0.25">
      <c r="E665" s="75"/>
      <c r="F665" s="76"/>
    </row>
    <row r="666" spans="5:6" x14ac:dyDescent="0.25">
      <c r="E666" s="75"/>
      <c r="F666" s="76"/>
    </row>
    <row r="667" spans="5:6" x14ac:dyDescent="0.25">
      <c r="E667" s="75"/>
      <c r="F667" s="76"/>
    </row>
    <row r="668" spans="5:6" x14ac:dyDescent="0.25">
      <c r="E668" s="75"/>
      <c r="F668" s="76"/>
    </row>
    <row r="669" spans="5:6" x14ac:dyDescent="0.25">
      <c r="E669" s="75"/>
      <c r="F669" s="76"/>
    </row>
    <row r="670" spans="5:6" x14ac:dyDescent="0.25">
      <c r="E670" s="75"/>
      <c r="F670" s="76"/>
    </row>
    <row r="671" spans="5:6" x14ac:dyDescent="0.25">
      <c r="E671" s="75"/>
      <c r="F671" s="76"/>
    </row>
    <row r="672" spans="5:6" x14ac:dyDescent="0.25">
      <c r="E672" s="75"/>
      <c r="F672" s="76"/>
    </row>
    <row r="673" spans="5:6" x14ac:dyDescent="0.25">
      <c r="E673" s="75"/>
      <c r="F673" s="76"/>
    </row>
    <row r="674" spans="5:6" x14ac:dyDescent="0.25">
      <c r="E674" s="75"/>
      <c r="F674" s="76"/>
    </row>
    <row r="675" spans="5:6" x14ac:dyDescent="0.25">
      <c r="E675" s="75"/>
      <c r="F675" s="76"/>
    </row>
    <row r="676" spans="5:6" x14ac:dyDescent="0.25">
      <c r="E676" s="75"/>
      <c r="F676" s="76"/>
    </row>
    <row r="677" spans="5:6" x14ac:dyDescent="0.25">
      <c r="E677" s="75"/>
      <c r="F677" s="76"/>
    </row>
    <row r="678" spans="5:6" x14ac:dyDescent="0.25">
      <c r="E678" s="75"/>
      <c r="F678" s="76"/>
    </row>
    <row r="679" spans="5:6" x14ac:dyDescent="0.25">
      <c r="E679" s="75"/>
      <c r="F679" s="76"/>
    </row>
    <row r="680" spans="5:6" x14ac:dyDescent="0.25">
      <c r="E680" s="75"/>
      <c r="F680" s="76"/>
    </row>
    <row r="681" spans="5:6" x14ac:dyDescent="0.25">
      <c r="E681" s="75"/>
      <c r="F681" s="76"/>
    </row>
    <row r="682" spans="5:6" x14ac:dyDescent="0.25">
      <c r="E682" s="75"/>
      <c r="F682" s="76"/>
    </row>
    <row r="683" spans="5:6" x14ac:dyDescent="0.25">
      <c r="E683" s="75"/>
      <c r="F683" s="76"/>
    </row>
    <row r="684" spans="5:6" x14ac:dyDescent="0.25">
      <c r="E684" s="75"/>
      <c r="F684" s="76"/>
    </row>
    <row r="685" spans="5:6" x14ac:dyDescent="0.25">
      <c r="E685" s="75"/>
      <c r="F685" s="76"/>
    </row>
    <row r="686" spans="5:6" x14ac:dyDescent="0.25">
      <c r="E686" s="75"/>
      <c r="F686" s="76"/>
    </row>
    <row r="687" spans="5:6" x14ac:dyDescent="0.25">
      <c r="E687" s="75"/>
      <c r="F687" s="76"/>
    </row>
    <row r="688" spans="5:6" x14ac:dyDescent="0.25">
      <c r="E688" s="75"/>
      <c r="F688" s="76"/>
    </row>
    <row r="689" spans="5:6" x14ac:dyDescent="0.25">
      <c r="E689" s="75"/>
      <c r="F689" s="76"/>
    </row>
    <row r="690" spans="5:6" x14ac:dyDescent="0.25">
      <c r="E690" s="75"/>
      <c r="F690" s="76"/>
    </row>
    <row r="691" spans="5:6" x14ac:dyDescent="0.25">
      <c r="E691" s="75"/>
      <c r="F691" s="76"/>
    </row>
    <row r="692" spans="5:6" x14ac:dyDescent="0.25">
      <c r="E692" s="75"/>
      <c r="F692" s="76"/>
    </row>
    <row r="693" spans="5:6" x14ac:dyDescent="0.25">
      <c r="E693" s="75"/>
      <c r="F693" s="76"/>
    </row>
    <row r="694" spans="5:6" x14ac:dyDescent="0.25">
      <c r="E694" s="75"/>
      <c r="F694" s="76"/>
    </row>
    <row r="695" spans="5:6" x14ac:dyDescent="0.25">
      <c r="E695" s="75"/>
      <c r="F695" s="76"/>
    </row>
    <row r="696" spans="5:6" x14ac:dyDescent="0.25">
      <c r="E696" s="75"/>
      <c r="F696" s="76"/>
    </row>
    <row r="697" spans="5:6" x14ac:dyDescent="0.25">
      <c r="E697" s="75"/>
      <c r="F697" s="76"/>
    </row>
    <row r="698" spans="5:6" x14ac:dyDescent="0.25">
      <c r="E698" s="75"/>
      <c r="F698" s="76"/>
    </row>
    <row r="699" spans="5:6" x14ac:dyDescent="0.25">
      <c r="E699" s="75"/>
      <c r="F699" s="76"/>
    </row>
    <row r="700" spans="5:6" x14ac:dyDescent="0.25">
      <c r="E700" s="75"/>
      <c r="F700" s="76"/>
    </row>
    <row r="701" spans="5:6" x14ac:dyDescent="0.25">
      <c r="E701" s="75"/>
      <c r="F701" s="76"/>
    </row>
    <row r="702" spans="5:6" x14ac:dyDescent="0.25">
      <c r="E702" s="75"/>
      <c r="F702" s="76"/>
    </row>
    <row r="703" spans="5:6" x14ac:dyDescent="0.25">
      <c r="E703" s="75"/>
      <c r="F703" s="76"/>
    </row>
    <row r="704" spans="5:6" x14ac:dyDescent="0.25">
      <c r="E704" s="75"/>
      <c r="F704" s="76"/>
    </row>
    <row r="705" spans="5:6" x14ac:dyDescent="0.25">
      <c r="E705" s="75"/>
      <c r="F705" s="76"/>
    </row>
    <row r="706" spans="5:6" x14ac:dyDescent="0.25">
      <c r="E706" s="75"/>
      <c r="F706" s="76"/>
    </row>
    <row r="707" spans="5:6" x14ac:dyDescent="0.25">
      <c r="E707" s="75"/>
      <c r="F707" s="76"/>
    </row>
    <row r="708" spans="5:6" x14ac:dyDescent="0.25">
      <c r="E708" s="75"/>
      <c r="F708" s="76"/>
    </row>
    <row r="709" spans="5:6" x14ac:dyDescent="0.25">
      <c r="E709" s="75"/>
      <c r="F709" s="76"/>
    </row>
    <row r="710" spans="5:6" x14ac:dyDescent="0.25">
      <c r="E710" s="75"/>
      <c r="F710" s="76"/>
    </row>
    <row r="711" spans="5:6" x14ac:dyDescent="0.25">
      <c r="E711" s="75"/>
      <c r="F711" s="76"/>
    </row>
    <row r="712" spans="5:6" x14ac:dyDescent="0.25">
      <c r="E712" s="75"/>
      <c r="F712" s="76"/>
    </row>
    <row r="713" spans="5:6" x14ac:dyDescent="0.25">
      <c r="E713" s="75"/>
      <c r="F713" s="76"/>
    </row>
    <row r="714" spans="5:6" x14ac:dyDescent="0.25">
      <c r="E714" s="75"/>
      <c r="F714" s="76"/>
    </row>
    <row r="715" spans="5:6" x14ac:dyDescent="0.25">
      <c r="E715" s="75"/>
      <c r="F715" s="76"/>
    </row>
    <row r="716" spans="5:6" x14ac:dyDescent="0.25">
      <c r="E716" s="75"/>
      <c r="F716" s="76"/>
    </row>
    <row r="717" spans="5:6" x14ac:dyDescent="0.25">
      <c r="E717" s="75"/>
      <c r="F717" s="76"/>
    </row>
    <row r="718" spans="5:6" x14ac:dyDescent="0.25">
      <c r="E718" s="75"/>
      <c r="F718" s="76"/>
    </row>
    <row r="719" spans="5:6" x14ac:dyDescent="0.25">
      <c r="E719" s="75"/>
      <c r="F719" s="76"/>
    </row>
    <row r="720" spans="5:6" x14ac:dyDescent="0.25">
      <c r="E720" s="75"/>
      <c r="F720" s="76"/>
    </row>
    <row r="721" spans="5:6" x14ac:dyDescent="0.25">
      <c r="E721" s="75"/>
      <c r="F721" s="76"/>
    </row>
    <row r="722" spans="5:6" x14ac:dyDescent="0.25">
      <c r="E722" s="75"/>
      <c r="F722" s="76"/>
    </row>
    <row r="723" spans="5:6" x14ac:dyDescent="0.25">
      <c r="E723" s="75"/>
      <c r="F723" s="76"/>
    </row>
    <row r="724" spans="5:6" x14ac:dyDescent="0.25">
      <c r="E724" s="75"/>
      <c r="F724" s="76"/>
    </row>
    <row r="725" spans="5:6" x14ac:dyDescent="0.25">
      <c r="E725" s="75"/>
      <c r="F725" s="76"/>
    </row>
    <row r="726" spans="5:6" x14ac:dyDescent="0.25">
      <c r="E726" s="75"/>
      <c r="F726" s="76"/>
    </row>
    <row r="727" spans="5:6" x14ac:dyDescent="0.25">
      <c r="E727" s="75"/>
      <c r="F727" s="76"/>
    </row>
    <row r="728" spans="5:6" x14ac:dyDescent="0.25">
      <c r="E728" s="75"/>
      <c r="F728" s="76"/>
    </row>
    <row r="729" spans="5:6" x14ac:dyDescent="0.25">
      <c r="E729" s="75"/>
      <c r="F729" s="76"/>
    </row>
    <row r="730" spans="5:6" x14ac:dyDescent="0.25">
      <c r="E730" s="75"/>
      <c r="F730" s="76"/>
    </row>
    <row r="731" spans="5:6" x14ac:dyDescent="0.25">
      <c r="E731" s="75"/>
      <c r="F731" s="76"/>
    </row>
    <row r="732" spans="5:6" x14ac:dyDescent="0.25">
      <c r="E732" s="75"/>
      <c r="F732" s="76"/>
    </row>
    <row r="733" spans="5:6" x14ac:dyDescent="0.25">
      <c r="E733" s="75"/>
      <c r="F733" s="76"/>
    </row>
    <row r="734" spans="5:6" x14ac:dyDescent="0.25">
      <c r="E734" s="75"/>
      <c r="F734" s="76"/>
    </row>
    <row r="735" spans="5:6" x14ac:dyDescent="0.25">
      <c r="E735" s="75"/>
      <c r="F735" s="76"/>
    </row>
    <row r="736" spans="5:6" x14ac:dyDescent="0.25">
      <c r="E736" s="75"/>
      <c r="F736" s="76"/>
    </row>
    <row r="737" spans="5:6" x14ac:dyDescent="0.25">
      <c r="E737" s="75"/>
      <c r="F737" s="76"/>
    </row>
    <row r="738" spans="5:6" x14ac:dyDescent="0.25">
      <c r="E738" s="75"/>
      <c r="F738" s="76"/>
    </row>
    <row r="739" spans="5:6" x14ac:dyDescent="0.25">
      <c r="E739" s="75"/>
      <c r="F739" s="76"/>
    </row>
    <row r="740" spans="5:6" x14ac:dyDescent="0.25">
      <c r="E740" s="75"/>
      <c r="F740" s="76"/>
    </row>
    <row r="741" spans="5:6" x14ac:dyDescent="0.25">
      <c r="E741" s="75"/>
      <c r="F741" s="76"/>
    </row>
    <row r="742" spans="5:6" x14ac:dyDescent="0.25">
      <c r="E742" s="75"/>
      <c r="F742" s="76"/>
    </row>
    <row r="743" spans="5:6" x14ac:dyDescent="0.25">
      <c r="E743" s="75"/>
      <c r="F743" s="76"/>
    </row>
    <row r="744" spans="5:6" x14ac:dyDescent="0.25">
      <c r="E744" s="75"/>
      <c r="F744" s="76"/>
    </row>
    <row r="745" spans="5:6" x14ac:dyDescent="0.25">
      <c r="E745" s="75"/>
      <c r="F745" s="76"/>
    </row>
    <row r="746" spans="5:6" x14ac:dyDescent="0.25">
      <c r="E746" s="75"/>
      <c r="F746" s="76"/>
    </row>
    <row r="747" spans="5:6" x14ac:dyDescent="0.25">
      <c r="E747" s="75"/>
      <c r="F747" s="76"/>
    </row>
    <row r="748" spans="5:6" x14ac:dyDescent="0.25">
      <c r="E748" s="75"/>
      <c r="F748" s="76"/>
    </row>
    <row r="749" spans="5:6" x14ac:dyDescent="0.25">
      <c r="E749" s="75"/>
      <c r="F749" s="76"/>
    </row>
    <row r="750" spans="5:6" x14ac:dyDescent="0.25">
      <c r="E750" s="75"/>
      <c r="F750" s="76"/>
    </row>
    <row r="751" spans="5:6" x14ac:dyDescent="0.25">
      <c r="E751" s="75"/>
      <c r="F751" s="76"/>
    </row>
    <row r="752" spans="5:6" x14ac:dyDescent="0.25">
      <c r="E752" s="75"/>
      <c r="F752" s="76"/>
    </row>
    <row r="753" spans="5:6" x14ac:dyDescent="0.25">
      <c r="E753" s="75"/>
      <c r="F753" s="76"/>
    </row>
    <row r="754" spans="5:6" x14ac:dyDescent="0.25">
      <c r="E754" s="75"/>
      <c r="F754" s="76"/>
    </row>
    <row r="755" spans="5:6" x14ac:dyDescent="0.25">
      <c r="E755" s="75"/>
      <c r="F755" s="76"/>
    </row>
    <row r="756" spans="5:6" x14ac:dyDescent="0.25">
      <c r="E756" s="75"/>
      <c r="F756" s="76"/>
    </row>
    <row r="757" spans="5:6" x14ac:dyDescent="0.25">
      <c r="E757" s="75"/>
      <c r="F757" s="76"/>
    </row>
    <row r="758" spans="5:6" x14ac:dyDescent="0.25">
      <c r="E758" s="75"/>
      <c r="F758" s="76"/>
    </row>
    <row r="759" spans="5:6" x14ac:dyDescent="0.25">
      <c r="E759" s="75"/>
      <c r="F759" s="76"/>
    </row>
    <row r="760" spans="5:6" x14ac:dyDescent="0.25">
      <c r="E760" s="75"/>
      <c r="F760" s="76"/>
    </row>
    <row r="761" spans="5:6" x14ac:dyDescent="0.25">
      <c r="E761" s="75"/>
      <c r="F761" s="76"/>
    </row>
    <row r="762" spans="5:6" x14ac:dyDescent="0.25">
      <c r="E762" s="75"/>
      <c r="F762" s="76"/>
    </row>
    <row r="763" spans="5:6" x14ac:dyDescent="0.25">
      <c r="E763" s="75"/>
      <c r="F763" s="76"/>
    </row>
    <row r="764" spans="5:6" x14ac:dyDescent="0.25">
      <c r="E764" s="75"/>
      <c r="F764" s="76"/>
    </row>
    <row r="765" spans="5:6" x14ac:dyDescent="0.25">
      <c r="E765" s="75"/>
      <c r="F765" s="76"/>
    </row>
    <row r="766" spans="5:6" x14ac:dyDescent="0.25">
      <c r="E766" s="75"/>
      <c r="F766" s="76"/>
    </row>
    <row r="767" spans="5:6" x14ac:dyDescent="0.25">
      <c r="E767" s="75"/>
      <c r="F767" s="76"/>
    </row>
    <row r="768" spans="5:6" x14ac:dyDescent="0.25">
      <c r="E768" s="75"/>
      <c r="F768" s="76"/>
    </row>
    <row r="769" spans="5:6" x14ac:dyDescent="0.25">
      <c r="E769" s="75"/>
      <c r="F769" s="76"/>
    </row>
    <row r="770" spans="5:6" x14ac:dyDescent="0.25">
      <c r="E770" s="75"/>
      <c r="F770" s="76"/>
    </row>
    <row r="771" spans="5:6" x14ac:dyDescent="0.25">
      <c r="E771" s="75"/>
      <c r="F771" s="76"/>
    </row>
    <row r="772" spans="5:6" x14ac:dyDescent="0.25">
      <c r="E772" s="75"/>
      <c r="F772" s="76"/>
    </row>
    <row r="773" spans="5:6" x14ac:dyDescent="0.25">
      <c r="E773" s="75"/>
      <c r="F773" s="76"/>
    </row>
    <row r="774" spans="5:6" x14ac:dyDescent="0.25">
      <c r="E774" s="75"/>
      <c r="F774" s="76"/>
    </row>
    <row r="775" spans="5:6" x14ac:dyDescent="0.25">
      <c r="E775" s="75"/>
      <c r="F775" s="76"/>
    </row>
    <row r="776" spans="5:6" x14ac:dyDescent="0.25">
      <c r="E776" s="75"/>
      <c r="F776" s="76"/>
    </row>
    <row r="777" spans="5:6" x14ac:dyDescent="0.25">
      <c r="E777" s="75"/>
      <c r="F777" s="76"/>
    </row>
    <row r="778" spans="5:6" x14ac:dyDescent="0.25">
      <c r="E778" s="75"/>
      <c r="F778" s="76"/>
    </row>
    <row r="779" spans="5:6" x14ac:dyDescent="0.25">
      <c r="E779" s="75"/>
      <c r="F779" s="76"/>
    </row>
    <row r="780" spans="5:6" x14ac:dyDescent="0.25">
      <c r="E780" s="75"/>
      <c r="F780" s="76"/>
    </row>
    <row r="781" spans="5:6" x14ac:dyDescent="0.25">
      <c r="E781" s="75"/>
      <c r="F781" s="76"/>
    </row>
    <row r="782" spans="5:6" x14ac:dyDescent="0.25">
      <c r="E782" s="75"/>
      <c r="F782" s="76"/>
    </row>
    <row r="783" spans="5:6" x14ac:dyDescent="0.25">
      <c r="E783" s="75"/>
      <c r="F783" s="76"/>
    </row>
    <row r="784" spans="5:6" x14ac:dyDescent="0.25">
      <c r="E784" s="75"/>
      <c r="F784" s="76"/>
    </row>
    <row r="785" spans="5:6" x14ac:dyDescent="0.25">
      <c r="E785" s="75"/>
      <c r="F785" s="76"/>
    </row>
    <row r="786" spans="5:6" x14ac:dyDescent="0.25">
      <c r="E786" s="75"/>
      <c r="F786" s="76"/>
    </row>
    <row r="787" spans="5:6" x14ac:dyDescent="0.25">
      <c r="E787" s="75"/>
      <c r="F787" s="76"/>
    </row>
    <row r="788" spans="5:6" x14ac:dyDescent="0.25">
      <c r="E788" s="75"/>
      <c r="F788" s="76"/>
    </row>
    <row r="789" spans="5:6" x14ac:dyDescent="0.25">
      <c r="E789" s="75"/>
      <c r="F789" s="76"/>
    </row>
    <row r="790" spans="5:6" x14ac:dyDescent="0.25">
      <c r="E790" s="75"/>
      <c r="F790" s="76"/>
    </row>
    <row r="791" spans="5:6" x14ac:dyDescent="0.25">
      <c r="E791" s="75"/>
      <c r="F791" s="76"/>
    </row>
    <row r="792" spans="5:6" x14ac:dyDescent="0.25">
      <c r="E792" s="75"/>
      <c r="F792" s="76"/>
    </row>
    <row r="793" spans="5:6" x14ac:dyDescent="0.25">
      <c r="E793" s="75"/>
      <c r="F793" s="76"/>
    </row>
    <row r="794" spans="5:6" x14ac:dyDescent="0.25">
      <c r="E794" s="75"/>
      <c r="F794" s="76"/>
    </row>
    <row r="795" spans="5:6" x14ac:dyDescent="0.25">
      <c r="E795" s="75"/>
      <c r="F795" s="76"/>
    </row>
    <row r="796" spans="5:6" x14ac:dyDescent="0.25">
      <c r="E796" s="75"/>
      <c r="F796" s="76"/>
    </row>
    <row r="797" spans="5:6" x14ac:dyDescent="0.25">
      <c r="E797" s="75"/>
      <c r="F797" s="76"/>
    </row>
    <row r="798" spans="5:6" x14ac:dyDescent="0.25">
      <c r="E798" s="75"/>
      <c r="F798" s="76"/>
    </row>
    <row r="799" spans="5:6" x14ac:dyDescent="0.25">
      <c r="E799" s="75"/>
      <c r="F799" s="76"/>
    </row>
    <row r="800" spans="5:6" x14ac:dyDescent="0.25">
      <c r="E800" s="75"/>
      <c r="F800" s="76"/>
    </row>
    <row r="801" spans="5:6" x14ac:dyDescent="0.25">
      <c r="E801" s="75"/>
      <c r="F801" s="76"/>
    </row>
    <row r="802" spans="5:6" x14ac:dyDescent="0.25">
      <c r="E802" s="75"/>
      <c r="F802" s="76"/>
    </row>
    <row r="803" spans="5:6" x14ac:dyDescent="0.25">
      <c r="E803" s="75"/>
      <c r="F803" s="76"/>
    </row>
    <row r="804" spans="5:6" x14ac:dyDescent="0.25">
      <c r="E804" s="75"/>
      <c r="F804" s="76"/>
    </row>
    <row r="805" spans="5:6" x14ac:dyDescent="0.25">
      <c r="E805" s="75"/>
      <c r="F805" s="76"/>
    </row>
    <row r="806" spans="5:6" x14ac:dyDescent="0.25">
      <c r="E806" s="75"/>
      <c r="F806" s="76"/>
    </row>
    <row r="807" spans="5:6" x14ac:dyDescent="0.25">
      <c r="E807" s="75"/>
      <c r="F807" s="76"/>
    </row>
    <row r="808" spans="5:6" x14ac:dyDescent="0.25">
      <c r="E808" s="75"/>
      <c r="F808" s="76"/>
    </row>
    <row r="809" spans="5:6" x14ac:dyDescent="0.25">
      <c r="E809" s="75"/>
      <c r="F809" s="76"/>
    </row>
    <row r="810" spans="5:6" x14ac:dyDescent="0.25">
      <c r="E810" s="75"/>
      <c r="F810" s="76"/>
    </row>
    <row r="811" spans="5:6" x14ac:dyDescent="0.25">
      <c r="E811" s="75"/>
      <c r="F811" s="76"/>
    </row>
    <row r="812" spans="5:6" x14ac:dyDescent="0.25">
      <c r="E812" s="75"/>
      <c r="F812" s="76"/>
    </row>
    <row r="813" spans="5:6" x14ac:dyDescent="0.25">
      <c r="E813" s="75"/>
      <c r="F813" s="76"/>
    </row>
    <row r="814" spans="5:6" x14ac:dyDescent="0.25">
      <c r="E814" s="75"/>
      <c r="F814" s="76"/>
    </row>
    <row r="815" spans="5:6" x14ac:dyDescent="0.25">
      <c r="E815" s="75"/>
      <c r="F815" s="76"/>
    </row>
    <row r="816" spans="5:6" x14ac:dyDescent="0.25">
      <c r="E816" s="75"/>
      <c r="F816" s="76"/>
    </row>
    <row r="817" spans="5:6" x14ac:dyDescent="0.25">
      <c r="E817" s="75"/>
      <c r="F817" s="76"/>
    </row>
    <row r="818" spans="5:6" x14ac:dyDescent="0.25">
      <c r="E818" s="75"/>
      <c r="F818" s="76"/>
    </row>
    <row r="819" spans="5:6" x14ac:dyDescent="0.25">
      <c r="E819" s="75"/>
      <c r="F819" s="76"/>
    </row>
    <row r="820" spans="5:6" x14ac:dyDescent="0.25">
      <c r="E820" s="75"/>
      <c r="F820" s="76"/>
    </row>
    <row r="821" spans="5:6" x14ac:dyDescent="0.25">
      <c r="E821" s="75"/>
      <c r="F821" s="76"/>
    </row>
    <row r="822" spans="5:6" x14ac:dyDescent="0.25">
      <c r="E822" s="75"/>
      <c r="F822" s="76"/>
    </row>
    <row r="823" spans="5:6" x14ac:dyDescent="0.25">
      <c r="E823" s="75"/>
      <c r="F823" s="76"/>
    </row>
    <row r="824" spans="5:6" x14ac:dyDescent="0.25">
      <c r="E824" s="75"/>
      <c r="F824" s="76"/>
    </row>
    <row r="825" spans="5:6" x14ac:dyDescent="0.25">
      <c r="E825" s="75"/>
      <c r="F825" s="76"/>
    </row>
    <row r="826" spans="5:6" x14ac:dyDescent="0.25">
      <c r="E826" s="75"/>
      <c r="F826" s="76"/>
    </row>
    <row r="827" spans="5:6" x14ac:dyDescent="0.25">
      <c r="E827" s="75"/>
      <c r="F827" s="76"/>
    </row>
    <row r="828" spans="5:6" x14ac:dyDescent="0.25">
      <c r="E828" s="75"/>
      <c r="F828" s="76"/>
    </row>
    <row r="829" spans="5:6" x14ac:dyDescent="0.25">
      <c r="E829" s="75"/>
      <c r="F829" s="76"/>
    </row>
    <row r="830" spans="5:6" x14ac:dyDescent="0.25">
      <c r="E830" s="75"/>
      <c r="F830" s="76"/>
    </row>
    <row r="831" spans="5:6" x14ac:dyDescent="0.25">
      <c r="E831" s="75"/>
      <c r="F831" s="76"/>
    </row>
    <row r="832" spans="5:6" x14ac:dyDescent="0.25">
      <c r="E832" s="75"/>
      <c r="F832" s="76"/>
    </row>
    <row r="833" spans="5:6" x14ac:dyDescent="0.25">
      <c r="E833" s="75"/>
      <c r="F833" s="76"/>
    </row>
    <row r="834" spans="5:6" x14ac:dyDescent="0.25">
      <c r="E834" s="75"/>
      <c r="F834" s="76"/>
    </row>
    <row r="835" spans="5:6" x14ac:dyDescent="0.25">
      <c r="E835" s="75"/>
      <c r="F835" s="76"/>
    </row>
    <row r="836" spans="5:6" x14ac:dyDescent="0.25">
      <c r="E836" s="75"/>
      <c r="F836" s="76"/>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50" t="s">
        <v>87</v>
      </c>
    </row>
    <row r="2" spans="1:5" x14ac:dyDescent="0.25">
      <c r="A2" s="62">
        <v>52369</v>
      </c>
      <c r="B2" s="63" t="s">
        <v>19506</v>
      </c>
      <c r="C2" s="63" t="s">
        <v>2</v>
      </c>
      <c r="D2" s="80">
        <v>42367.665664386572</v>
      </c>
      <c r="E2" s="80">
        <v>42370</v>
      </c>
    </row>
    <row r="3" spans="1:5" x14ac:dyDescent="0.25">
      <c r="A3" s="62">
        <v>52370</v>
      </c>
      <c r="B3" s="63" t="s">
        <v>20515</v>
      </c>
      <c r="C3" s="63" t="s">
        <v>2</v>
      </c>
      <c r="D3" s="80">
        <v>43154.56615864583</v>
      </c>
      <c r="E3" s="80">
        <v>43160</v>
      </c>
    </row>
    <row r="4" spans="1:5" x14ac:dyDescent="0.25">
      <c r="A4" s="62">
        <v>52371</v>
      </c>
      <c r="B4" s="63" t="s">
        <v>20516</v>
      </c>
      <c r="C4" s="63" t="s">
        <v>2</v>
      </c>
      <c r="D4" s="80">
        <v>43196.535872222223</v>
      </c>
      <c r="E4" s="80">
        <v>43205</v>
      </c>
    </row>
    <row r="5" spans="1:5" x14ac:dyDescent="0.25">
      <c r="A5" s="62">
        <v>52372</v>
      </c>
      <c r="B5" s="63" t="s">
        <v>19507</v>
      </c>
      <c r="C5" s="63" t="s">
        <v>2</v>
      </c>
      <c r="D5" s="80">
        <v>42998.405175081018</v>
      </c>
      <c r="E5" s="80">
        <v>43009</v>
      </c>
    </row>
    <row r="6" spans="1:5" x14ac:dyDescent="0.25">
      <c r="A6" s="62">
        <v>52374</v>
      </c>
      <c r="B6" s="63" t="s">
        <v>19508</v>
      </c>
      <c r="C6" s="63" t="s">
        <v>2</v>
      </c>
      <c r="D6" s="80">
        <v>42216.627417743053</v>
      </c>
      <c r="E6" s="80">
        <v>42278</v>
      </c>
    </row>
    <row r="7" spans="1:5" x14ac:dyDescent="0.25">
      <c r="A7" s="62">
        <v>52375</v>
      </c>
      <c r="B7" s="63" t="s">
        <v>19509</v>
      </c>
      <c r="C7" s="63" t="s">
        <v>2</v>
      </c>
      <c r="D7" s="80">
        <v>43157.52145547454</v>
      </c>
      <c r="E7" s="80">
        <v>43177</v>
      </c>
    </row>
    <row r="8" spans="1:5" x14ac:dyDescent="0.25">
      <c r="A8" s="62">
        <v>52376</v>
      </c>
      <c r="B8" s="63" t="s">
        <v>19510</v>
      </c>
      <c r="C8" s="63" t="s">
        <v>2</v>
      </c>
      <c r="D8" s="80">
        <v>43090.614418518519</v>
      </c>
      <c r="E8" s="80">
        <v>42278</v>
      </c>
    </row>
    <row r="9" spans="1:5" x14ac:dyDescent="0.25">
      <c r="A9" s="62">
        <v>52377</v>
      </c>
      <c r="B9" s="63" t="s">
        <v>19511</v>
      </c>
      <c r="C9" s="63" t="s">
        <v>2</v>
      </c>
      <c r="D9" s="80">
        <v>43157.43224667824</v>
      </c>
      <c r="E9" s="80">
        <v>42278</v>
      </c>
    </row>
    <row r="10" spans="1:5" x14ac:dyDescent="0.25">
      <c r="A10" s="62">
        <v>52378</v>
      </c>
      <c r="B10" s="63" t="s">
        <v>19512</v>
      </c>
      <c r="C10" s="63" t="s">
        <v>2</v>
      </c>
      <c r="D10" s="80">
        <v>43091.375978784723</v>
      </c>
      <c r="E10" s="80">
        <v>43101</v>
      </c>
    </row>
    <row r="11" spans="1:5" ht="30" x14ac:dyDescent="0.25">
      <c r="A11" s="62">
        <v>52379</v>
      </c>
      <c r="B11" s="63" t="s">
        <v>19513</v>
      </c>
      <c r="C11" s="63" t="s">
        <v>2</v>
      </c>
      <c r="D11" s="80">
        <v>41731.465207210647</v>
      </c>
      <c r="E11" s="81"/>
    </row>
    <row r="12" spans="1:5" x14ac:dyDescent="0.25">
      <c r="A12" s="62">
        <v>52380</v>
      </c>
      <c r="B12" s="63" t="s">
        <v>19514</v>
      </c>
      <c r="C12" s="63" t="s">
        <v>43</v>
      </c>
      <c r="D12" s="80">
        <v>43039.041765740738</v>
      </c>
      <c r="E12" s="80">
        <v>42561</v>
      </c>
    </row>
    <row r="13" spans="1:5" x14ac:dyDescent="0.25">
      <c r="A13" s="62">
        <v>52381</v>
      </c>
      <c r="B13" s="63" t="s">
        <v>19515</v>
      </c>
      <c r="C13" s="63" t="s">
        <v>2</v>
      </c>
      <c r="D13" s="80">
        <v>43067.340668599536</v>
      </c>
      <c r="E13" s="80">
        <v>42278</v>
      </c>
    </row>
    <row r="14" spans="1:5" x14ac:dyDescent="0.25">
      <c r="A14" s="62">
        <v>52382</v>
      </c>
      <c r="B14" s="63" t="s">
        <v>19516</v>
      </c>
      <c r="C14" s="63" t="s">
        <v>2</v>
      </c>
      <c r="D14" s="80">
        <v>43130.393086342592</v>
      </c>
      <c r="E14" s="80">
        <v>42370</v>
      </c>
    </row>
    <row r="15" spans="1:5" x14ac:dyDescent="0.25">
      <c r="A15" s="62">
        <v>52383</v>
      </c>
      <c r="B15" s="63" t="s">
        <v>19517</v>
      </c>
      <c r="C15" s="63" t="s">
        <v>2</v>
      </c>
      <c r="D15" s="80">
        <v>43130.390752777777</v>
      </c>
      <c r="E15" s="80">
        <v>42278</v>
      </c>
    </row>
    <row r="16" spans="1:5" x14ac:dyDescent="0.25">
      <c r="A16" s="62">
        <v>52384</v>
      </c>
      <c r="B16" s="63" t="s">
        <v>19518</v>
      </c>
      <c r="C16" s="63" t="s">
        <v>2</v>
      </c>
      <c r="D16" s="80">
        <v>43157.431723495371</v>
      </c>
      <c r="E16" s="80">
        <v>42278</v>
      </c>
    </row>
    <row r="17" spans="1:5" x14ac:dyDescent="0.25">
      <c r="A17" s="62">
        <v>52385</v>
      </c>
      <c r="B17" s="63" t="s">
        <v>19519</v>
      </c>
      <c r="C17" s="63" t="s">
        <v>2</v>
      </c>
      <c r="D17" s="80">
        <v>43157.449706828702</v>
      </c>
      <c r="E17" s="80">
        <v>42278</v>
      </c>
    </row>
    <row r="18" spans="1:5" x14ac:dyDescent="0.25">
      <c r="A18" s="62">
        <v>52390</v>
      </c>
      <c r="B18" s="63" t="s">
        <v>19520</v>
      </c>
      <c r="C18" s="63" t="s">
        <v>2</v>
      </c>
      <c r="D18" s="80">
        <v>43187.381470798609</v>
      </c>
      <c r="E18" s="80">
        <v>42278</v>
      </c>
    </row>
    <row r="19" spans="1:5" x14ac:dyDescent="0.25">
      <c r="A19" s="62">
        <v>52391</v>
      </c>
      <c r="B19" s="63" t="s">
        <v>19521</v>
      </c>
      <c r="C19" s="63" t="s">
        <v>2</v>
      </c>
      <c r="D19" s="80">
        <v>42885.572337268517</v>
      </c>
      <c r="E19" s="80">
        <v>42278</v>
      </c>
    </row>
    <row r="20" spans="1:5" x14ac:dyDescent="0.25">
      <c r="A20" s="62">
        <v>52394</v>
      </c>
      <c r="B20" s="63" t="s">
        <v>19522</v>
      </c>
      <c r="C20" s="63" t="s">
        <v>2</v>
      </c>
      <c r="D20" s="80">
        <v>43220.411282638888</v>
      </c>
      <c r="E20" s="80">
        <v>42278</v>
      </c>
    </row>
    <row r="21" spans="1:5" x14ac:dyDescent="0.25">
      <c r="A21" s="62">
        <v>52395</v>
      </c>
      <c r="B21" s="63" t="s">
        <v>19523</v>
      </c>
      <c r="C21" s="63" t="s">
        <v>2</v>
      </c>
      <c r="D21" s="80">
        <v>42885.572752280095</v>
      </c>
      <c r="E21" s="80">
        <v>42278</v>
      </c>
    </row>
    <row r="22" spans="1:5" x14ac:dyDescent="0.25">
      <c r="A22" s="62">
        <v>52397</v>
      </c>
      <c r="B22" s="63" t="s">
        <v>19524</v>
      </c>
      <c r="C22" s="63" t="s">
        <v>2</v>
      </c>
      <c r="D22" s="80">
        <v>42885.579070370368</v>
      </c>
      <c r="E22" s="80">
        <v>42370</v>
      </c>
    </row>
    <row r="23" spans="1:5" ht="30" x14ac:dyDescent="0.25">
      <c r="A23" s="62">
        <v>52398</v>
      </c>
      <c r="B23" s="63" t="s">
        <v>19525</v>
      </c>
      <c r="C23" s="63" t="s">
        <v>2</v>
      </c>
      <c r="D23" s="80">
        <v>42885.573469594907</v>
      </c>
      <c r="E23" s="80">
        <v>42278</v>
      </c>
    </row>
    <row r="24" spans="1:5" x14ac:dyDescent="0.25">
      <c r="A24" s="62">
        <v>52399</v>
      </c>
      <c r="B24" s="63" t="s">
        <v>19526</v>
      </c>
      <c r="C24" s="63" t="s">
        <v>2</v>
      </c>
      <c r="D24" s="80">
        <v>43126.452092743057</v>
      </c>
      <c r="E24" s="80">
        <v>43104</v>
      </c>
    </row>
    <row r="25" spans="1:5" x14ac:dyDescent="0.25">
      <c r="A25" s="62">
        <v>52400</v>
      </c>
      <c r="B25" s="63" t="s">
        <v>19527</v>
      </c>
      <c r="C25" s="63" t="s">
        <v>2</v>
      </c>
      <c r="D25" s="80">
        <v>42885.573864201389</v>
      </c>
      <c r="E25" s="80">
        <v>42736</v>
      </c>
    </row>
    <row r="26" spans="1:5" x14ac:dyDescent="0.25">
      <c r="A26" s="62">
        <v>52403</v>
      </c>
      <c r="B26" s="63" t="s">
        <v>19528</v>
      </c>
      <c r="C26" s="63" t="s">
        <v>2</v>
      </c>
      <c r="D26" s="80">
        <v>42885.574237499997</v>
      </c>
      <c r="E26" s="80">
        <v>42278</v>
      </c>
    </row>
    <row r="27" spans="1:5" x14ac:dyDescent="0.25">
      <c r="A27" s="62">
        <v>52406</v>
      </c>
      <c r="B27" s="63" t="s">
        <v>19529</v>
      </c>
      <c r="C27" s="63" t="s">
        <v>2</v>
      </c>
      <c r="D27" s="80">
        <v>43157.450200347223</v>
      </c>
      <c r="E27" s="80">
        <v>42278</v>
      </c>
    </row>
    <row r="28" spans="1:5" ht="30" x14ac:dyDescent="0.25">
      <c r="A28" s="62">
        <v>52408</v>
      </c>
      <c r="B28" s="63" t="s">
        <v>20563</v>
      </c>
      <c r="C28" s="63" t="s">
        <v>2</v>
      </c>
      <c r="D28" s="80">
        <v>43217.662882025463</v>
      </c>
      <c r="E28" s="80">
        <v>43191</v>
      </c>
    </row>
    <row r="29" spans="1:5" x14ac:dyDescent="0.25">
      <c r="A29" s="62">
        <v>52413</v>
      </c>
      <c r="B29" s="63" t="s">
        <v>19530</v>
      </c>
      <c r="C29" s="63" t="s">
        <v>2</v>
      </c>
      <c r="D29" s="80">
        <v>43157.433016400464</v>
      </c>
      <c r="E29" s="80">
        <v>42278</v>
      </c>
    </row>
    <row r="30" spans="1:5" x14ac:dyDescent="0.25">
      <c r="A30" s="62">
        <v>52415</v>
      </c>
      <c r="B30" s="63" t="s">
        <v>19531</v>
      </c>
      <c r="C30" s="63" t="s">
        <v>2</v>
      </c>
      <c r="D30" s="80">
        <v>42975.449397569442</v>
      </c>
      <c r="E30" s="80">
        <v>42370</v>
      </c>
    </row>
    <row r="31" spans="1:5" x14ac:dyDescent="0.25">
      <c r="A31" s="62">
        <v>52416</v>
      </c>
      <c r="B31" s="63" t="s">
        <v>19532</v>
      </c>
      <c r="C31" s="63" t="s">
        <v>2</v>
      </c>
      <c r="D31" s="80">
        <v>43010.318195636573</v>
      </c>
      <c r="E31" s="80">
        <v>42278</v>
      </c>
    </row>
    <row r="32" spans="1:5" x14ac:dyDescent="0.25">
      <c r="A32" s="62">
        <v>52417</v>
      </c>
      <c r="B32" s="63" t="s">
        <v>19533</v>
      </c>
      <c r="C32" s="63" t="s">
        <v>2</v>
      </c>
      <c r="D32" s="80">
        <v>43010.318635613425</v>
      </c>
      <c r="E32" s="80">
        <v>42278</v>
      </c>
    </row>
    <row r="33" spans="1:5" x14ac:dyDescent="0.25">
      <c r="A33" s="62">
        <v>52420</v>
      </c>
      <c r="B33" s="63" t="s">
        <v>19534</v>
      </c>
      <c r="C33" s="63" t="s">
        <v>2</v>
      </c>
      <c r="D33" s="80">
        <v>43224.473992939813</v>
      </c>
      <c r="E33" s="80">
        <v>43191</v>
      </c>
    </row>
    <row r="34" spans="1:5" x14ac:dyDescent="0.25">
      <c r="A34" s="62">
        <v>52421</v>
      </c>
      <c r="B34" s="63" t="s">
        <v>19535</v>
      </c>
      <c r="C34" s="63" t="s">
        <v>2</v>
      </c>
      <c r="D34" s="80">
        <v>42300.708985497688</v>
      </c>
      <c r="E34" s="80">
        <v>42278</v>
      </c>
    </row>
    <row r="35" spans="1:5" x14ac:dyDescent="0.25">
      <c r="A35" s="62">
        <v>52422</v>
      </c>
      <c r="B35" s="63" t="s">
        <v>19536</v>
      </c>
      <c r="C35" s="63" t="s">
        <v>2</v>
      </c>
      <c r="D35" s="80">
        <v>42947.551270520831</v>
      </c>
      <c r="E35" s="80">
        <v>42552</v>
      </c>
    </row>
    <row r="36" spans="1:5" x14ac:dyDescent="0.25">
      <c r="A36" s="62">
        <v>52423</v>
      </c>
      <c r="B36" s="63" t="s">
        <v>20564</v>
      </c>
      <c r="C36" s="63" t="s">
        <v>2</v>
      </c>
      <c r="D36" s="80">
        <v>43217.667040428241</v>
      </c>
      <c r="E36" s="80">
        <v>43191</v>
      </c>
    </row>
    <row r="37" spans="1:5" x14ac:dyDescent="0.25">
      <c r="A37" s="62">
        <v>52424</v>
      </c>
      <c r="B37" s="63" t="s">
        <v>3664</v>
      </c>
      <c r="C37" s="63" t="s">
        <v>2</v>
      </c>
      <c r="D37" s="80">
        <v>43175.319848113424</v>
      </c>
      <c r="E37" s="80">
        <v>43132</v>
      </c>
    </row>
    <row r="38" spans="1:5" x14ac:dyDescent="0.25">
      <c r="A38" s="62">
        <v>52425</v>
      </c>
      <c r="B38" s="63" t="s">
        <v>19537</v>
      </c>
      <c r="C38" s="63" t="s">
        <v>2</v>
      </c>
      <c r="D38" s="80">
        <v>42947.552264004633</v>
      </c>
      <c r="E38" s="80">
        <v>42278</v>
      </c>
    </row>
    <row r="39" spans="1:5" x14ac:dyDescent="0.25">
      <c r="A39" s="62">
        <v>52427</v>
      </c>
      <c r="B39" s="63" t="s">
        <v>19538</v>
      </c>
      <c r="C39" s="63" t="s">
        <v>2</v>
      </c>
      <c r="D39" s="80">
        <v>42947.55330540509</v>
      </c>
      <c r="E39" s="80">
        <v>42522</v>
      </c>
    </row>
    <row r="40" spans="1:5" x14ac:dyDescent="0.25">
      <c r="A40" s="62">
        <v>52428</v>
      </c>
      <c r="B40" s="63" t="s">
        <v>19539</v>
      </c>
      <c r="C40" s="63" t="s">
        <v>2</v>
      </c>
      <c r="D40" s="80">
        <v>43220.41177554398</v>
      </c>
      <c r="E40" s="80">
        <v>42522</v>
      </c>
    </row>
    <row r="41" spans="1:5" x14ac:dyDescent="0.25">
      <c r="A41" s="62">
        <v>52429</v>
      </c>
      <c r="B41" s="63" t="s">
        <v>19540</v>
      </c>
      <c r="C41" s="63" t="s">
        <v>2</v>
      </c>
      <c r="D41" s="80">
        <v>42947.554697569445</v>
      </c>
      <c r="E41" s="80">
        <v>42522</v>
      </c>
    </row>
    <row r="42" spans="1:5" x14ac:dyDescent="0.25">
      <c r="A42" s="62">
        <v>52430</v>
      </c>
      <c r="B42" s="63" t="s">
        <v>19541</v>
      </c>
      <c r="C42" s="63" t="s">
        <v>2</v>
      </c>
      <c r="D42" s="80">
        <v>43187.38051678241</v>
      </c>
      <c r="E42" s="80">
        <v>42278</v>
      </c>
    </row>
    <row r="43" spans="1:5" x14ac:dyDescent="0.25">
      <c r="A43" s="62">
        <v>52432</v>
      </c>
      <c r="B43" s="63" t="s">
        <v>19542</v>
      </c>
      <c r="C43" s="63" t="s">
        <v>2</v>
      </c>
      <c r="D43" s="80">
        <v>43187.378530590278</v>
      </c>
      <c r="E43" s="80">
        <v>42644</v>
      </c>
    </row>
    <row r="44" spans="1:5" x14ac:dyDescent="0.25">
      <c r="A44" s="62">
        <v>52434</v>
      </c>
      <c r="B44" s="63" t="s">
        <v>19543</v>
      </c>
      <c r="C44" s="63" t="s">
        <v>2</v>
      </c>
      <c r="D44" s="80">
        <v>42996.611868749998</v>
      </c>
      <c r="E44" s="80">
        <v>43009</v>
      </c>
    </row>
    <row r="45" spans="1:5" x14ac:dyDescent="0.25">
      <c r="A45" s="62">
        <v>52435</v>
      </c>
      <c r="B45" s="63" t="s">
        <v>18927</v>
      </c>
      <c r="C45" s="63" t="s">
        <v>2</v>
      </c>
      <c r="D45" s="80">
        <v>43038.414942476855</v>
      </c>
      <c r="E45" s="80">
        <v>42278</v>
      </c>
    </row>
    <row r="46" spans="1:5" ht="30" x14ac:dyDescent="0.25">
      <c r="A46" s="62">
        <v>52436</v>
      </c>
      <c r="B46" s="63" t="s">
        <v>19544</v>
      </c>
      <c r="C46" s="63" t="s">
        <v>2</v>
      </c>
      <c r="D46" s="80">
        <v>42548.582675115744</v>
      </c>
      <c r="E46" s="80">
        <v>42278</v>
      </c>
    </row>
    <row r="47" spans="1:5" x14ac:dyDescent="0.25">
      <c r="A47" s="62">
        <v>52437</v>
      </c>
      <c r="B47" s="63" t="s">
        <v>19545</v>
      </c>
      <c r="C47" s="63" t="s">
        <v>2</v>
      </c>
      <c r="D47" s="80">
        <v>43038.415559803238</v>
      </c>
      <c r="E47" s="80">
        <v>42278</v>
      </c>
    </row>
    <row r="48" spans="1:5" x14ac:dyDescent="0.25">
      <c r="A48" s="62">
        <v>52438</v>
      </c>
      <c r="B48" s="63" t="s">
        <v>19546</v>
      </c>
      <c r="C48" s="63" t="s">
        <v>2</v>
      </c>
      <c r="D48" s="80">
        <v>43090.613888078704</v>
      </c>
      <c r="E48" s="80">
        <v>43009</v>
      </c>
    </row>
    <row r="49" spans="1:5" x14ac:dyDescent="0.25">
      <c r="A49" s="62">
        <v>52445</v>
      </c>
      <c r="B49" s="63" t="s">
        <v>19547</v>
      </c>
      <c r="C49" s="63" t="s">
        <v>43</v>
      </c>
      <c r="D49" s="80">
        <v>43008.041759803244</v>
      </c>
      <c r="E49" s="80">
        <v>42736</v>
      </c>
    </row>
    <row r="50" spans="1:5" x14ac:dyDescent="0.25">
      <c r="A50" s="62">
        <v>52446</v>
      </c>
      <c r="B50" s="63" t="s">
        <v>19548</v>
      </c>
      <c r="C50" s="63" t="s">
        <v>2</v>
      </c>
      <c r="D50" s="80">
        <v>43000.441493865743</v>
      </c>
      <c r="E50" s="80">
        <v>43009</v>
      </c>
    </row>
    <row r="51" spans="1:5" x14ac:dyDescent="0.25">
      <c r="A51" s="62">
        <v>52447</v>
      </c>
      <c r="B51" s="63" t="s">
        <v>19549</v>
      </c>
      <c r="C51" s="63" t="s">
        <v>2</v>
      </c>
      <c r="D51" s="80">
        <v>42265.435035219911</v>
      </c>
      <c r="E51" s="80">
        <v>42278</v>
      </c>
    </row>
    <row r="52" spans="1:5" x14ac:dyDescent="0.25">
      <c r="A52" s="62">
        <v>52448</v>
      </c>
      <c r="B52" s="63" t="s">
        <v>19550</v>
      </c>
      <c r="C52" s="63" t="s">
        <v>2</v>
      </c>
      <c r="D52" s="80">
        <v>42362.496499803237</v>
      </c>
      <c r="E52" s="80">
        <v>42278</v>
      </c>
    </row>
    <row r="53" spans="1:5" x14ac:dyDescent="0.25">
      <c r="A53" s="62">
        <v>52450</v>
      </c>
      <c r="B53" s="63" t="s">
        <v>20565</v>
      </c>
      <c r="C53" s="63" t="s">
        <v>2</v>
      </c>
      <c r="D53" s="80">
        <v>43217.669206053244</v>
      </c>
      <c r="E53" s="80">
        <v>43223</v>
      </c>
    </row>
    <row r="54" spans="1:5" x14ac:dyDescent="0.25">
      <c r="A54" s="62">
        <v>52451</v>
      </c>
      <c r="B54" s="63" t="s">
        <v>19551</v>
      </c>
      <c r="C54" s="63" t="s">
        <v>2</v>
      </c>
      <c r="D54" s="80">
        <v>43061.295530752315</v>
      </c>
      <c r="E54" s="80">
        <v>43009</v>
      </c>
    </row>
    <row r="55" spans="1:5" x14ac:dyDescent="0.25">
      <c r="A55" s="62">
        <v>52452</v>
      </c>
      <c r="B55" s="63" t="s">
        <v>19552</v>
      </c>
      <c r="C55" s="63" t="s">
        <v>2</v>
      </c>
      <c r="D55" s="80">
        <v>43196.538691782407</v>
      </c>
      <c r="E55" s="80">
        <v>43205</v>
      </c>
    </row>
    <row r="56" spans="1:5" x14ac:dyDescent="0.25">
      <c r="A56" s="62">
        <v>52453</v>
      </c>
      <c r="B56" s="63" t="s">
        <v>19553</v>
      </c>
      <c r="C56" s="63" t="s">
        <v>2</v>
      </c>
      <c r="D56" s="80">
        <v>43224.479912152776</v>
      </c>
      <c r="E56" s="80">
        <v>43230</v>
      </c>
    </row>
    <row r="57" spans="1:5" x14ac:dyDescent="0.25">
      <c r="A57" s="62">
        <v>52455</v>
      </c>
      <c r="B57" s="63" t="s">
        <v>19554</v>
      </c>
      <c r="C57" s="63" t="s">
        <v>43</v>
      </c>
      <c r="D57" s="80">
        <v>43008.041751307872</v>
      </c>
      <c r="E57" s="80">
        <v>42278</v>
      </c>
    </row>
    <row r="58" spans="1:5" x14ac:dyDescent="0.25">
      <c r="A58" s="62">
        <v>52457</v>
      </c>
      <c r="B58" s="63" t="s">
        <v>19555</v>
      </c>
      <c r="C58" s="63" t="s">
        <v>2</v>
      </c>
      <c r="D58" s="80">
        <v>43187.39780373843</v>
      </c>
      <c r="E58" s="80">
        <v>42736</v>
      </c>
    </row>
    <row r="59" spans="1:5" x14ac:dyDescent="0.25">
      <c r="A59" s="62">
        <v>52458</v>
      </c>
      <c r="B59" s="63" t="s">
        <v>19556</v>
      </c>
      <c r="C59" s="63" t="s">
        <v>2</v>
      </c>
      <c r="D59" s="80">
        <v>42851.489357789353</v>
      </c>
      <c r="E59" s="80">
        <v>42736</v>
      </c>
    </row>
    <row r="60" spans="1:5" x14ac:dyDescent="0.25">
      <c r="A60" s="62">
        <v>52459</v>
      </c>
      <c r="B60" s="63" t="s">
        <v>19557</v>
      </c>
      <c r="C60" s="63" t="s">
        <v>2</v>
      </c>
      <c r="D60" s="80">
        <v>42818.348056712966</v>
      </c>
      <c r="E60" s="80">
        <v>42736</v>
      </c>
    </row>
    <row r="61" spans="1:5" x14ac:dyDescent="0.25">
      <c r="A61" s="62">
        <v>52460</v>
      </c>
      <c r="B61" s="63" t="s">
        <v>19558</v>
      </c>
      <c r="C61" s="63" t="s">
        <v>2</v>
      </c>
      <c r="D61" s="80">
        <v>42838.338434409721</v>
      </c>
      <c r="E61" s="80">
        <v>42736</v>
      </c>
    </row>
    <row r="62" spans="1:5" x14ac:dyDescent="0.25">
      <c r="A62" s="62">
        <v>52461</v>
      </c>
      <c r="B62" s="63" t="s">
        <v>19559</v>
      </c>
      <c r="C62" s="63" t="s">
        <v>2</v>
      </c>
      <c r="D62" s="80">
        <v>42811.503797106481</v>
      </c>
      <c r="E62" s="80">
        <v>42736</v>
      </c>
    </row>
    <row r="63" spans="1:5" x14ac:dyDescent="0.25">
      <c r="A63" s="62">
        <v>52462</v>
      </c>
      <c r="B63" s="63" t="s">
        <v>19560</v>
      </c>
      <c r="C63" s="63" t="s">
        <v>2</v>
      </c>
      <c r="D63" s="80">
        <v>43187.364039849534</v>
      </c>
      <c r="E63" s="80">
        <v>42736</v>
      </c>
    </row>
    <row r="64" spans="1:5" x14ac:dyDescent="0.25">
      <c r="A64" s="62">
        <v>52463</v>
      </c>
      <c r="B64" s="63" t="s">
        <v>19561</v>
      </c>
      <c r="C64" s="63" t="s">
        <v>2</v>
      </c>
      <c r="D64" s="80">
        <v>43194.366786145831</v>
      </c>
      <c r="E64" s="80">
        <v>43101</v>
      </c>
    </row>
    <row r="65" spans="1:5" x14ac:dyDescent="0.25">
      <c r="A65" s="62">
        <v>52464</v>
      </c>
      <c r="B65" s="63" t="s">
        <v>19562</v>
      </c>
      <c r="C65" s="63" t="s">
        <v>2</v>
      </c>
      <c r="D65" s="80">
        <v>43203.292265277778</v>
      </c>
      <c r="E65" s="80">
        <v>42747</v>
      </c>
    </row>
    <row r="66" spans="1:5" x14ac:dyDescent="0.25">
      <c r="A66" s="62">
        <v>52465</v>
      </c>
      <c r="B66" s="63" t="s">
        <v>19563</v>
      </c>
      <c r="C66" s="63" t="s">
        <v>2</v>
      </c>
      <c r="D66" s="80">
        <v>43194.440817939816</v>
      </c>
      <c r="E66" s="80">
        <v>42736</v>
      </c>
    </row>
    <row r="67" spans="1:5" x14ac:dyDescent="0.25">
      <c r="A67" s="62">
        <v>52466</v>
      </c>
      <c r="B67" s="63" t="s">
        <v>19564</v>
      </c>
      <c r="C67" s="63" t="s">
        <v>2</v>
      </c>
      <c r="D67" s="80">
        <v>43194.482341400464</v>
      </c>
      <c r="E67" s="80">
        <v>42736</v>
      </c>
    </row>
    <row r="68" spans="1:5" x14ac:dyDescent="0.25">
      <c r="A68" s="62">
        <v>52467</v>
      </c>
      <c r="B68" s="63" t="s">
        <v>19565</v>
      </c>
      <c r="C68" s="63" t="s">
        <v>2</v>
      </c>
      <c r="D68" s="80">
        <v>42858.579044872684</v>
      </c>
      <c r="E68" s="80">
        <v>42736</v>
      </c>
    </row>
    <row r="69" spans="1:5" x14ac:dyDescent="0.25">
      <c r="A69" s="62">
        <v>52468</v>
      </c>
      <c r="B69" s="63" t="s">
        <v>19566</v>
      </c>
      <c r="C69" s="63" t="s">
        <v>2</v>
      </c>
      <c r="D69" s="80">
        <v>42858.598153969906</v>
      </c>
      <c r="E69" s="80">
        <v>42736</v>
      </c>
    </row>
    <row r="70" spans="1:5" x14ac:dyDescent="0.25">
      <c r="A70" s="62">
        <v>52469</v>
      </c>
      <c r="B70" s="63" t="s">
        <v>19567</v>
      </c>
      <c r="C70" s="63" t="s">
        <v>2</v>
      </c>
      <c r="D70" s="80">
        <v>43194.49241496528</v>
      </c>
      <c r="E70" s="80">
        <v>42736</v>
      </c>
    </row>
    <row r="71" spans="1:5" x14ac:dyDescent="0.25">
      <c r="A71" s="62">
        <v>52470</v>
      </c>
      <c r="B71" s="63" t="s">
        <v>19568</v>
      </c>
      <c r="C71" s="63" t="s">
        <v>2</v>
      </c>
      <c r="D71" s="80">
        <v>42548.583809953707</v>
      </c>
      <c r="E71" s="80">
        <v>42278</v>
      </c>
    </row>
    <row r="72" spans="1:5" x14ac:dyDescent="0.25">
      <c r="A72" s="62">
        <v>52474</v>
      </c>
      <c r="B72" s="63" t="s">
        <v>19569</v>
      </c>
      <c r="C72" s="63" t="s">
        <v>2</v>
      </c>
      <c r="D72" s="80">
        <v>43186.430109490742</v>
      </c>
      <c r="E72" s="80">
        <v>42736</v>
      </c>
    </row>
    <row r="73" spans="1:5" x14ac:dyDescent="0.25">
      <c r="A73" s="62">
        <v>52476</v>
      </c>
      <c r="B73" s="63" t="s">
        <v>19570</v>
      </c>
      <c r="C73" s="63" t="s">
        <v>2</v>
      </c>
      <c r="D73" s="80">
        <v>43186.443692939814</v>
      </c>
      <c r="E73" s="80">
        <v>42736</v>
      </c>
    </row>
    <row r="74" spans="1:5" x14ac:dyDescent="0.25">
      <c r="A74" s="62">
        <v>52477</v>
      </c>
      <c r="B74" s="63" t="s">
        <v>19571</v>
      </c>
      <c r="C74" s="63" t="s">
        <v>2</v>
      </c>
      <c r="D74" s="80">
        <v>42846.339364583335</v>
      </c>
      <c r="E74" s="80">
        <v>42736</v>
      </c>
    </row>
    <row r="75" spans="1:5" x14ac:dyDescent="0.25">
      <c r="A75" s="62">
        <v>52478</v>
      </c>
      <c r="B75" s="63" t="s">
        <v>19572</v>
      </c>
      <c r="C75" s="63" t="s">
        <v>2</v>
      </c>
      <c r="D75" s="80">
        <v>42817.61401380787</v>
      </c>
      <c r="E75" s="80">
        <v>42796</v>
      </c>
    </row>
    <row r="76" spans="1:5" x14ac:dyDescent="0.25">
      <c r="A76" s="62">
        <v>52479</v>
      </c>
      <c r="B76" s="63" t="s">
        <v>19573</v>
      </c>
      <c r="C76" s="63" t="s">
        <v>2</v>
      </c>
      <c r="D76" s="80">
        <v>43014.557199733797</v>
      </c>
      <c r="E76" s="80">
        <v>43009</v>
      </c>
    </row>
    <row r="77" spans="1:5" x14ac:dyDescent="0.25">
      <c r="A77" s="62">
        <v>52480</v>
      </c>
      <c r="B77" s="63" t="s">
        <v>19574</v>
      </c>
      <c r="C77" s="63" t="s">
        <v>2</v>
      </c>
      <c r="D77" s="80">
        <v>43126.44894047454</v>
      </c>
      <c r="E77" s="80">
        <v>43009</v>
      </c>
    </row>
    <row r="78" spans="1:5" x14ac:dyDescent="0.25">
      <c r="A78" s="62">
        <v>52481</v>
      </c>
      <c r="B78" s="63" t="s">
        <v>19575</v>
      </c>
      <c r="C78" s="63" t="s">
        <v>2</v>
      </c>
      <c r="D78" s="80">
        <v>42846.342035069443</v>
      </c>
      <c r="E78" s="80">
        <v>42736</v>
      </c>
    </row>
    <row r="79" spans="1:5" x14ac:dyDescent="0.25">
      <c r="A79" s="62">
        <v>52487</v>
      </c>
      <c r="B79" s="63" t="s">
        <v>19576</v>
      </c>
      <c r="C79" s="63" t="s">
        <v>2</v>
      </c>
      <c r="D79" s="80">
        <v>42853.478444988425</v>
      </c>
      <c r="E79" s="80">
        <v>42736</v>
      </c>
    </row>
    <row r="80" spans="1:5" x14ac:dyDescent="0.25">
      <c r="A80" s="62">
        <v>52488</v>
      </c>
      <c r="B80" s="63" t="s">
        <v>19577</v>
      </c>
      <c r="C80" s="63" t="s">
        <v>2</v>
      </c>
      <c r="D80" s="80">
        <v>43195.301105520834</v>
      </c>
      <c r="E80" s="80">
        <v>42736</v>
      </c>
    </row>
    <row r="81" spans="1:5" x14ac:dyDescent="0.25">
      <c r="A81" s="62">
        <v>52489</v>
      </c>
      <c r="B81" s="63" t="s">
        <v>19578</v>
      </c>
      <c r="C81" s="63" t="s">
        <v>2</v>
      </c>
      <c r="D81" s="80">
        <v>42859.458252233795</v>
      </c>
      <c r="E81" s="80">
        <v>42736</v>
      </c>
    </row>
    <row r="82" spans="1:5" x14ac:dyDescent="0.25">
      <c r="A82" s="62">
        <v>52490</v>
      </c>
      <c r="B82" s="63" t="s">
        <v>19579</v>
      </c>
      <c r="C82" s="63" t="s">
        <v>2</v>
      </c>
      <c r="D82" s="80">
        <v>42873.380542592589</v>
      </c>
      <c r="E82" s="80">
        <v>42880</v>
      </c>
    </row>
    <row r="83" spans="1:5" x14ac:dyDescent="0.25">
      <c r="A83" s="62">
        <v>52491</v>
      </c>
      <c r="B83" s="63" t="s">
        <v>19580</v>
      </c>
      <c r="C83" s="63" t="s">
        <v>43</v>
      </c>
      <c r="D83" s="80">
        <v>42940.041749687502</v>
      </c>
      <c r="E83" s="80">
        <v>42552</v>
      </c>
    </row>
    <row r="84" spans="1:5" x14ac:dyDescent="0.25">
      <c r="A84" s="62">
        <v>52492</v>
      </c>
      <c r="B84" s="63" t="s">
        <v>19581</v>
      </c>
      <c r="C84" s="63" t="s">
        <v>2</v>
      </c>
      <c r="D84" s="80">
        <v>43195.303005787035</v>
      </c>
      <c r="E84" s="80">
        <v>42736</v>
      </c>
    </row>
    <row r="85" spans="1:5" x14ac:dyDescent="0.25">
      <c r="A85" s="62">
        <v>52493</v>
      </c>
      <c r="B85" s="63" t="s">
        <v>19582</v>
      </c>
      <c r="C85" s="63" t="s">
        <v>2</v>
      </c>
      <c r="D85" s="80">
        <v>43187.357873113426</v>
      </c>
      <c r="E85" s="80">
        <v>42736</v>
      </c>
    </row>
    <row r="86" spans="1:5" x14ac:dyDescent="0.25">
      <c r="A86" s="62">
        <v>52494</v>
      </c>
      <c r="B86" s="63" t="s">
        <v>19583</v>
      </c>
      <c r="C86" s="63" t="s">
        <v>2</v>
      </c>
      <c r="D86" s="80">
        <v>43187.379897106483</v>
      </c>
      <c r="E86" s="80">
        <v>43101</v>
      </c>
    </row>
    <row r="87" spans="1:5" x14ac:dyDescent="0.25">
      <c r="A87" s="62">
        <v>52495</v>
      </c>
      <c r="B87" s="63" t="s">
        <v>19584</v>
      </c>
      <c r="C87" s="63" t="s">
        <v>2</v>
      </c>
      <c r="D87" s="80">
        <v>42851.520693599537</v>
      </c>
      <c r="E87" s="80">
        <v>42736</v>
      </c>
    </row>
    <row r="88" spans="1:5" x14ac:dyDescent="0.25">
      <c r="A88" s="62">
        <v>52496</v>
      </c>
      <c r="B88" s="63" t="s">
        <v>19585</v>
      </c>
      <c r="C88" s="63" t="s">
        <v>2</v>
      </c>
      <c r="D88" s="80">
        <v>43195.467205671295</v>
      </c>
      <c r="E88" s="80">
        <v>43101</v>
      </c>
    </row>
    <row r="89" spans="1:5" x14ac:dyDescent="0.25">
      <c r="A89" s="62">
        <v>52497</v>
      </c>
      <c r="B89" s="63" t="s">
        <v>19586</v>
      </c>
      <c r="C89" s="63" t="s">
        <v>2</v>
      </c>
      <c r="D89" s="80">
        <v>43201.515775312502</v>
      </c>
      <c r="E89" s="80">
        <v>43101</v>
      </c>
    </row>
    <row r="90" spans="1:5" x14ac:dyDescent="0.25">
      <c r="A90" s="62">
        <v>52498</v>
      </c>
      <c r="B90" s="63" t="s">
        <v>19587</v>
      </c>
      <c r="C90" s="63" t="s">
        <v>2</v>
      </c>
      <c r="D90" s="80">
        <v>43194.54739965278</v>
      </c>
      <c r="E90" s="80">
        <v>42736</v>
      </c>
    </row>
    <row r="91" spans="1:5" x14ac:dyDescent="0.25">
      <c r="A91" s="62">
        <v>52499</v>
      </c>
      <c r="B91" s="63" t="s">
        <v>19588</v>
      </c>
      <c r="C91" s="63" t="s">
        <v>2</v>
      </c>
      <c r="D91" s="80">
        <v>42853.54474409722</v>
      </c>
      <c r="E91" s="80">
        <v>42736</v>
      </c>
    </row>
    <row r="92" spans="1:5" x14ac:dyDescent="0.25">
      <c r="A92" s="62">
        <v>52500</v>
      </c>
      <c r="B92" s="63" t="s">
        <v>19589</v>
      </c>
      <c r="C92" s="63" t="s">
        <v>2</v>
      </c>
      <c r="D92" s="80">
        <v>43202.674876273151</v>
      </c>
      <c r="E92" s="80">
        <v>43101</v>
      </c>
    </row>
    <row r="93" spans="1:5" x14ac:dyDescent="0.25">
      <c r="A93" s="62">
        <v>52501</v>
      </c>
      <c r="B93" s="63" t="s">
        <v>19590</v>
      </c>
      <c r="C93" s="63" t="s">
        <v>2</v>
      </c>
      <c r="D93" s="80">
        <v>43210.475089502317</v>
      </c>
      <c r="E93" s="80">
        <v>43191</v>
      </c>
    </row>
    <row r="94" spans="1:5" x14ac:dyDescent="0.25">
      <c r="A94" s="62">
        <v>52502</v>
      </c>
      <c r="B94" s="63" t="s">
        <v>19591</v>
      </c>
      <c r="C94" s="63" t="s">
        <v>2</v>
      </c>
      <c r="D94" s="80">
        <v>42845.660151469907</v>
      </c>
      <c r="E94" s="80">
        <v>42736</v>
      </c>
    </row>
    <row r="95" spans="1:5" x14ac:dyDescent="0.25">
      <c r="A95" s="62">
        <v>52503</v>
      </c>
      <c r="B95" s="63" t="s">
        <v>19592</v>
      </c>
      <c r="C95" s="63" t="s">
        <v>2</v>
      </c>
      <c r="D95" s="80">
        <v>42845.637003703705</v>
      </c>
      <c r="E95" s="80">
        <v>42736</v>
      </c>
    </row>
    <row r="96" spans="1:5" x14ac:dyDescent="0.25">
      <c r="A96" s="62">
        <v>52504</v>
      </c>
      <c r="B96" s="63" t="s">
        <v>19593</v>
      </c>
      <c r="C96" s="63" t="s">
        <v>2</v>
      </c>
      <c r="D96" s="80">
        <v>43194.504610914351</v>
      </c>
      <c r="E96" s="80">
        <v>43101</v>
      </c>
    </row>
    <row r="97" spans="1:5" x14ac:dyDescent="0.25">
      <c r="A97" s="62">
        <v>52505</v>
      </c>
      <c r="B97" s="63" t="s">
        <v>19594</v>
      </c>
      <c r="C97" s="63" t="s">
        <v>2</v>
      </c>
      <c r="D97" s="80">
        <v>43194.486298298609</v>
      </c>
      <c r="E97" s="80">
        <v>43101</v>
      </c>
    </row>
    <row r="98" spans="1:5" x14ac:dyDescent="0.25">
      <c r="A98" s="62">
        <v>52507</v>
      </c>
      <c r="B98" s="63" t="s">
        <v>19595</v>
      </c>
      <c r="C98" s="63" t="s">
        <v>2</v>
      </c>
      <c r="D98" s="80">
        <v>43202.638785219904</v>
      </c>
      <c r="E98" s="80">
        <v>43101</v>
      </c>
    </row>
    <row r="99" spans="1:5" x14ac:dyDescent="0.25">
      <c r="A99" s="62">
        <v>52508</v>
      </c>
      <c r="B99" s="63" t="s">
        <v>19596</v>
      </c>
      <c r="C99" s="63" t="s">
        <v>2</v>
      </c>
      <c r="D99" s="80">
        <v>43186.45076605324</v>
      </c>
      <c r="E99" s="80">
        <v>42736</v>
      </c>
    </row>
    <row r="100" spans="1:5" x14ac:dyDescent="0.25">
      <c r="A100" s="62">
        <v>52509</v>
      </c>
      <c r="B100" s="63" t="s">
        <v>19597</v>
      </c>
      <c r="C100" s="63" t="s">
        <v>2</v>
      </c>
      <c r="D100" s="80">
        <v>42810.669450694448</v>
      </c>
      <c r="E100" s="80">
        <v>42736</v>
      </c>
    </row>
    <row r="101" spans="1:5" x14ac:dyDescent="0.25">
      <c r="A101" s="62">
        <v>52510</v>
      </c>
      <c r="B101" s="63" t="s">
        <v>19598</v>
      </c>
      <c r="C101" s="63" t="s">
        <v>2</v>
      </c>
      <c r="D101" s="80">
        <v>43186.452111261577</v>
      </c>
      <c r="E101" s="80">
        <v>42736</v>
      </c>
    </row>
    <row r="102" spans="1:5" x14ac:dyDescent="0.25">
      <c r="A102" s="62">
        <v>52511</v>
      </c>
      <c r="B102" s="63" t="s">
        <v>19599</v>
      </c>
      <c r="C102" s="63" t="s">
        <v>2</v>
      </c>
      <c r="D102" s="80">
        <v>42873.381500925927</v>
      </c>
      <c r="E102" s="80">
        <v>42880</v>
      </c>
    </row>
    <row r="103" spans="1:5" x14ac:dyDescent="0.25">
      <c r="A103" s="62">
        <v>52512</v>
      </c>
      <c r="B103" s="63" t="s">
        <v>19600</v>
      </c>
      <c r="C103" s="63" t="s">
        <v>2</v>
      </c>
      <c r="D103" s="80">
        <v>42853.390998877316</v>
      </c>
      <c r="E103" s="80">
        <v>42736</v>
      </c>
    </row>
    <row r="104" spans="1:5" x14ac:dyDescent="0.25">
      <c r="A104" s="62">
        <v>52513</v>
      </c>
      <c r="B104" s="63" t="s">
        <v>19601</v>
      </c>
      <c r="C104" s="63" t="s">
        <v>2</v>
      </c>
      <c r="D104" s="80">
        <v>42859.463332523148</v>
      </c>
      <c r="E104" s="80">
        <v>42736</v>
      </c>
    </row>
    <row r="105" spans="1:5" x14ac:dyDescent="0.25">
      <c r="A105" s="62">
        <v>52514</v>
      </c>
      <c r="B105" s="63" t="s">
        <v>19602</v>
      </c>
      <c r="C105" s="63" t="s">
        <v>2</v>
      </c>
      <c r="D105" s="80">
        <v>43203.296490081018</v>
      </c>
      <c r="E105" s="80">
        <v>43191</v>
      </c>
    </row>
    <row r="106" spans="1:5" x14ac:dyDescent="0.25">
      <c r="A106" s="62">
        <v>52515</v>
      </c>
      <c r="B106" s="63" t="s">
        <v>19603</v>
      </c>
      <c r="C106" s="63" t="s">
        <v>2</v>
      </c>
      <c r="D106" s="80">
        <v>42825.48203078704</v>
      </c>
      <c r="E106" s="80">
        <v>42736</v>
      </c>
    </row>
    <row r="107" spans="1:5" x14ac:dyDescent="0.25">
      <c r="A107" s="62">
        <v>52516</v>
      </c>
      <c r="B107" s="63" t="s">
        <v>19604</v>
      </c>
      <c r="C107" s="63" t="s">
        <v>2</v>
      </c>
      <c r="D107" s="80">
        <v>42859.461941203706</v>
      </c>
      <c r="E107" s="80">
        <v>42736</v>
      </c>
    </row>
    <row r="108" spans="1:5" x14ac:dyDescent="0.25">
      <c r="A108" s="62">
        <v>52517</v>
      </c>
      <c r="B108" s="63" t="s">
        <v>19605</v>
      </c>
      <c r="C108" s="63" t="s">
        <v>2</v>
      </c>
      <c r="D108" s="80">
        <v>43186.433696377317</v>
      </c>
      <c r="E108" s="80">
        <v>42736</v>
      </c>
    </row>
    <row r="109" spans="1:5" x14ac:dyDescent="0.25">
      <c r="A109" s="62">
        <v>52518</v>
      </c>
      <c r="B109" s="63" t="s">
        <v>19606</v>
      </c>
      <c r="C109" s="63" t="s">
        <v>2</v>
      </c>
      <c r="D109" s="80">
        <v>43202.643550613429</v>
      </c>
      <c r="E109" s="80">
        <v>42736</v>
      </c>
    </row>
    <row r="110" spans="1:5" x14ac:dyDescent="0.25">
      <c r="A110" s="62">
        <v>52519</v>
      </c>
      <c r="B110" s="63" t="s">
        <v>19607</v>
      </c>
      <c r="C110" s="63" t="s">
        <v>2</v>
      </c>
      <c r="D110" s="80">
        <v>42865.588367673612</v>
      </c>
      <c r="E110" s="80">
        <v>42736</v>
      </c>
    </row>
    <row r="111" spans="1:5" x14ac:dyDescent="0.25">
      <c r="A111" s="62">
        <v>52520</v>
      </c>
      <c r="B111" s="63" t="s">
        <v>19608</v>
      </c>
      <c r="C111" s="63" t="s">
        <v>2</v>
      </c>
      <c r="D111" s="80">
        <v>42865.597405636574</v>
      </c>
      <c r="E111" s="80">
        <v>42736</v>
      </c>
    </row>
    <row r="112" spans="1:5" x14ac:dyDescent="0.25">
      <c r="A112" s="62">
        <v>52521</v>
      </c>
      <c r="B112" s="63" t="s">
        <v>19609</v>
      </c>
      <c r="C112" s="63" t="s">
        <v>2</v>
      </c>
      <c r="D112" s="80">
        <v>42810.65865957176</v>
      </c>
      <c r="E112" s="80">
        <v>42736</v>
      </c>
    </row>
    <row r="113" spans="1:5" x14ac:dyDescent="0.25">
      <c r="A113" s="62">
        <v>52527</v>
      </c>
      <c r="B113" s="63" t="s">
        <v>19610</v>
      </c>
      <c r="C113" s="63" t="s">
        <v>2</v>
      </c>
      <c r="D113" s="80">
        <v>43010.31728221065</v>
      </c>
      <c r="E113" s="80">
        <v>43003</v>
      </c>
    </row>
    <row r="114" spans="1:5" x14ac:dyDescent="0.25">
      <c r="A114" s="62">
        <v>52528</v>
      </c>
      <c r="B114" s="63" t="s">
        <v>50</v>
      </c>
      <c r="C114" s="63" t="s">
        <v>2</v>
      </c>
      <c r="D114" s="80">
        <v>43038.413971296293</v>
      </c>
      <c r="E114" s="80">
        <v>42278</v>
      </c>
    </row>
    <row r="115" spans="1:5" x14ac:dyDescent="0.25">
      <c r="A115" s="62">
        <v>52530</v>
      </c>
      <c r="B115" s="63" t="s">
        <v>19611</v>
      </c>
      <c r="C115" s="63" t="s">
        <v>2</v>
      </c>
      <c r="D115" s="80">
        <v>42947.550795914351</v>
      </c>
      <c r="E115" s="80">
        <v>42370</v>
      </c>
    </row>
    <row r="116" spans="1:5" x14ac:dyDescent="0.25">
      <c r="A116" s="62">
        <v>52531</v>
      </c>
      <c r="B116" s="63" t="s">
        <v>19612</v>
      </c>
      <c r="C116" s="63" t="s">
        <v>2</v>
      </c>
      <c r="D116" s="80">
        <v>42947.552854548609</v>
      </c>
      <c r="E116" s="80">
        <v>42917</v>
      </c>
    </row>
    <row r="117" spans="1:5" x14ac:dyDescent="0.25">
      <c r="A117" s="62">
        <v>52532</v>
      </c>
      <c r="B117" s="63" t="s">
        <v>19613</v>
      </c>
      <c r="C117" s="63" t="s">
        <v>2</v>
      </c>
      <c r="D117" s="80">
        <v>42947.553762152776</v>
      </c>
      <c r="E117" s="80">
        <v>42278</v>
      </c>
    </row>
    <row r="118" spans="1:5" x14ac:dyDescent="0.25">
      <c r="A118" s="62">
        <v>52533</v>
      </c>
      <c r="B118" s="63" t="s">
        <v>19614</v>
      </c>
      <c r="C118" s="63" t="s">
        <v>2</v>
      </c>
      <c r="D118" s="80">
        <v>42947.555164930556</v>
      </c>
      <c r="E118" s="80">
        <v>42522</v>
      </c>
    </row>
    <row r="119" spans="1:5" x14ac:dyDescent="0.25">
      <c r="A119" s="62">
        <v>52535</v>
      </c>
      <c r="B119" s="63" t="s">
        <v>19615</v>
      </c>
      <c r="C119" s="63" t="s">
        <v>2</v>
      </c>
      <c r="D119" s="80">
        <v>42885.574925231478</v>
      </c>
      <c r="E119" s="80">
        <v>42856</v>
      </c>
    </row>
    <row r="120" spans="1:5" x14ac:dyDescent="0.25">
      <c r="A120" s="62">
        <v>52536</v>
      </c>
      <c r="B120" s="63" t="s">
        <v>19616</v>
      </c>
      <c r="C120" s="63" t="s">
        <v>43</v>
      </c>
      <c r="D120" s="80">
        <v>42978.041757094907</v>
      </c>
      <c r="E120" s="80"/>
    </row>
    <row r="121" spans="1:5" x14ac:dyDescent="0.25">
      <c r="A121" s="62">
        <v>52537</v>
      </c>
      <c r="B121" s="63" t="s">
        <v>19617</v>
      </c>
      <c r="C121" s="63" t="s">
        <v>2</v>
      </c>
      <c r="D121" s="80">
        <v>43090.61505778935</v>
      </c>
      <c r="E121" s="81">
        <v>42278</v>
      </c>
    </row>
    <row r="122" spans="1:5" x14ac:dyDescent="0.25">
      <c r="A122" s="62">
        <v>52571</v>
      </c>
      <c r="B122" s="63" t="s">
        <v>19618</v>
      </c>
      <c r="C122" s="63" t="s">
        <v>2</v>
      </c>
      <c r="D122" s="80">
        <v>43138.509191435187</v>
      </c>
      <c r="E122" s="80">
        <v>43192</v>
      </c>
    </row>
    <row r="123" spans="1:5" x14ac:dyDescent="0.25">
      <c r="A123" s="62">
        <v>52575</v>
      </c>
      <c r="B123" s="63" t="s">
        <v>19619</v>
      </c>
      <c r="C123" s="63" t="s">
        <v>2</v>
      </c>
      <c r="D123" s="80">
        <v>41822.515577048609</v>
      </c>
      <c r="E123" s="80"/>
    </row>
    <row r="124" spans="1:5" x14ac:dyDescent="0.25">
      <c r="A124" s="62">
        <v>52578</v>
      </c>
      <c r="B124" s="63" t="s">
        <v>19620</v>
      </c>
      <c r="C124" s="63" t="s">
        <v>2</v>
      </c>
      <c r="D124" s="80">
        <v>41822.515583761575</v>
      </c>
      <c r="E124" s="81"/>
    </row>
    <row r="125" spans="1:5" x14ac:dyDescent="0.25">
      <c r="A125" s="62">
        <v>52587</v>
      </c>
      <c r="B125" s="63" t="s">
        <v>19621</v>
      </c>
      <c r="C125" s="63" t="s">
        <v>2</v>
      </c>
      <c r="D125" s="80">
        <v>41822.513802974536</v>
      </c>
      <c r="E125" s="81"/>
    </row>
    <row r="126" spans="1:5" x14ac:dyDescent="0.25">
      <c r="A126" s="62">
        <v>52588</v>
      </c>
      <c r="B126" s="63" t="s">
        <v>19622</v>
      </c>
      <c r="C126" s="63" t="s">
        <v>2</v>
      </c>
      <c r="D126" s="80">
        <v>41822.513806597221</v>
      </c>
      <c r="E126" s="81"/>
    </row>
    <row r="127" spans="1:5" x14ac:dyDescent="0.25">
      <c r="A127" s="62">
        <v>52589</v>
      </c>
      <c r="B127" s="63" t="s">
        <v>19623</v>
      </c>
      <c r="C127" s="63" t="s">
        <v>2</v>
      </c>
      <c r="D127" s="80">
        <v>41822.513809641205</v>
      </c>
      <c r="E127" s="81"/>
    </row>
    <row r="128" spans="1:5" x14ac:dyDescent="0.25">
      <c r="A128" s="62">
        <v>52594</v>
      </c>
      <c r="B128" s="63" t="s">
        <v>19624</v>
      </c>
      <c r="C128" s="63" t="s">
        <v>2</v>
      </c>
      <c r="D128" s="80">
        <v>42233.55475625</v>
      </c>
      <c r="E128" s="81">
        <v>42278</v>
      </c>
    </row>
    <row r="129" spans="1:5" x14ac:dyDescent="0.25">
      <c r="A129" s="62">
        <v>52598</v>
      </c>
      <c r="B129" s="63" t="s">
        <v>19625</v>
      </c>
      <c r="C129" s="63" t="s">
        <v>2</v>
      </c>
      <c r="D129" s="80">
        <v>41822.549615162039</v>
      </c>
      <c r="E129" s="80"/>
    </row>
    <row r="130" spans="1:5" x14ac:dyDescent="0.25">
      <c r="A130" s="62">
        <v>52599</v>
      </c>
      <c r="B130" s="63" t="s">
        <v>19626</v>
      </c>
      <c r="C130" s="63" t="s">
        <v>2</v>
      </c>
      <c r="D130" s="80">
        <v>41822.54962002315</v>
      </c>
      <c r="E130" s="81"/>
    </row>
    <row r="131" spans="1:5" x14ac:dyDescent="0.25">
      <c r="A131" s="62">
        <v>52600</v>
      </c>
      <c r="B131" s="63" t="s">
        <v>19627</v>
      </c>
      <c r="C131" s="63" t="s">
        <v>2</v>
      </c>
      <c r="D131" s="80">
        <v>41822.549621840277</v>
      </c>
      <c r="E131" s="81"/>
    </row>
    <row r="132" spans="1:5" x14ac:dyDescent="0.25">
      <c r="A132" s="62">
        <v>52603</v>
      </c>
      <c r="B132" s="63" t="s">
        <v>19628</v>
      </c>
      <c r="C132" s="63" t="s">
        <v>2</v>
      </c>
      <c r="D132" s="80">
        <v>41822.549634687501</v>
      </c>
      <c r="E132" s="81"/>
    </row>
    <row r="133" spans="1:5" x14ac:dyDescent="0.25">
      <c r="A133" s="62">
        <v>52604</v>
      </c>
      <c r="B133" s="63" t="s">
        <v>19629</v>
      </c>
      <c r="C133" s="63" t="s">
        <v>2</v>
      </c>
      <c r="D133" s="80">
        <v>41822.549629976849</v>
      </c>
      <c r="E133" s="81"/>
    </row>
    <row r="134" spans="1:5" x14ac:dyDescent="0.25">
      <c r="A134" s="62">
        <v>52646</v>
      </c>
      <c r="B134" s="63" t="s">
        <v>19630</v>
      </c>
      <c r="C134" s="63" t="s">
        <v>2</v>
      </c>
      <c r="D134" s="80">
        <v>41822.515616122684</v>
      </c>
      <c r="E134" s="81"/>
    </row>
    <row r="135" spans="1:5" x14ac:dyDescent="0.25">
      <c r="A135" s="62">
        <v>52650</v>
      </c>
      <c r="B135" s="63" t="s">
        <v>19631</v>
      </c>
      <c r="C135" s="63" t="s">
        <v>2</v>
      </c>
      <c r="D135" s="80">
        <v>41822.515626076391</v>
      </c>
      <c r="E135" s="81"/>
    </row>
    <row r="136" spans="1:5" x14ac:dyDescent="0.25">
      <c r="A136" s="62">
        <v>52687</v>
      </c>
      <c r="B136" s="63" t="s">
        <v>19632</v>
      </c>
      <c r="C136" s="63" t="s">
        <v>43</v>
      </c>
      <c r="D136" s="80">
        <v>43200.041870370369</v>
      </c>
      <c r="E136" s="81">
        <v>43129</v>
      </c>
    </row>
    <row r="137" spans="1:5" x14ac:dyDescent="0.25">
      <c r="A137" s="62">
        <v>52688</v>
      </c>
      <c r="B137" s="63" t="s">
        <v>19633</v>
      </c>
      <c r="C137" s="63" t="s">
        <v>43</v>
      </c>
      <c r="D137" s="80">
        <v>43200.041870138892</v>
      </c>
      <c r="E137" s="80">
        <v>43129</v>
      </c>
    </row>
    <row r="138" spans="1:5" x14ac:dyDescent="0.25">
      <c r="A138" s="62">
        <v>52689</v>
      </c>
      <c r="B138" s="63" t="s">
        <v>19634</v>
      </c>
      <c r="C138" s="63" t="s">
        <v>43</v>
      </c>
      <c r="D138" s="80">
        <v>43200.041869247689</v>
      </c>
      <c r="E138" s="80">
        <v>43129</v>
      </c>
    </row>
    <row r="139" spans="1:5" x14ac:dyDescent="0.25">
      <c r="A139" s="62">
        <v>52690</v>
      </c>
      <c r="B139" s="63" t="s">
        <v>19635</v>
      </c>
      <c r="C139" s="63" t="s">
        <v>43</v>
      </c>
      <c r="D139" s="80">
        <v>43200.041868668981</v>
      </c>
      <c r="E139" s="80">
        <v>43129</v>
      </c>
    </row>
    <row r="140" spans="1:5" x14ac:dyDescent="0.25">
      <c r="A140" s="62">
        <v>52693</v>
      </c>
      <c r="B140" s="63" t="s">
        <v>19636</v>
      </c>
      <c r="C140" s="63" t="s">
        <v>43</v>
      </c>
      <c r="D140" s="80">
        <v>43200.041868402775</v>
      </c>
      <c r="E140" s="80">
        <v>43129</v>
      </c>
    </row>
    <row r="141" spans="1:5" x14ac:dyDescent="0.25">
      <c r="A141" s="62">
        <v>52694</v>
      </c>
      <c r="B141" s="63" t="s">
        <v>19637</v>
      </c>
      <c r="C141" s="63" t="s">
        <v>43</v>
      </c>
      <c r="D141" s="80">
        <v>43200.041867824075</v>
      </c>
      <c r="E141" s="80">
        <v>43129</v>
      </c>
    </row>
    <row r="142" spans="1:5" x14ac:dyDescent="0.25">
      <c r="A142" s="62">
        <v>52695</v>
      </c>
      <c r="B142" s="63" t="s">
        <v>19638</v>
      </c>
      <c r="C142" s="63" t="s">
        <v>43</v>
      </c>
      <c r="D142" s="80">
        <v>43200.041867326392</v>
      </c>
      <c r="E142" s="80">
        <v>43129</v>
      </c>
    </row>
    <row r="143" spans="1:5" x14ac:dyDescent="0.25">
      <c r="A143" s="62">
        <v>52696</v>
      </c>
      <c r="B143" s="63" t="s">
        <v>19639</v>
      </c>
      <c r="C143" s="63" t="s">
        <v>43</v>
      </c>
      <c r="D143" s="80">
        <v>43200.041866585649</v>
      </c>
      <c r="E143" s="80">
        <v>43129</v>
      </c>
    </row>
    <row r="144" spans="1:5" x14ac:dyDescent="0.25">
      <c r="A144" s="62">
        <v>52698</v>
      </c>
      <c r="B144" s="63" t="s">
        <v>19640</v>
      </c>
      <c r="C144" s="63" t="s">
        <v>43</v>
      </c>
      <c r="D144" s="80">
        <v>43200.041865243053</v>
      </c>
      <c r="E144" s="80">
        <v>43129</v>
      </c>
    </row>
    <row r="145" spans="1:5" x14ac:dyDescent="0.25">
      <c r="A145" s="62">
        <v>52699</v>
      </c>
      <c r="B145" s="63" t="s">
        <v>19641</v>
      </c>
      <c r="C145" s="63" t="s">
        <v>43</v>
      </c>
      <c r="D145" s="80">
        <v>43200.041863622682</v>
      </c>
      <c r="E145" s="80">
        <v>43129</v>
      </c>
    </row>
    <row r="146" spans="1:5" x14ac:dyDescent="0.25">
      <c r="A146" s="62">
        <v>52700</v>
      </c>
      <c r="B146" s="63" t="s">
        <v>19642</v>
      </c>
      <c r="C146" s="63" t="s">
        <v>43</v>
      </c>
      <c r="D146" s="80">
        <v>43200.041858182871</v>
      </c>
      <c r="E146" s="80">
        <v>43129</v>
      </c>
    </row>
    <row r="147" spans="1:5" x14ac:dyDescent="0.25">
      <c r="A147" s="62">
        <v>52701</v>
      </c>
      <c r="B147" s="63" t="s">
        <v>19643</v>
      </c>
      <c r="C147" s="63" t="s">
        <v>43</v>
      </c>
      <c r="D147" s="80">
        <v>43200.041851620372</v>
      </c>
      <c r="E147" s="80">
        <v>43009</v>
      </c>
    </row>
    <row r="148" spans="1:5" x14ac:dyDescent="0.25">
      <c r="A148" s="62">
        <v>52702</v>
      </c>
      <c r="B148" s="63" t="s">
        <v>19644</v>
      </c>
      <c r="C148" s="63" t="s">
        <v>43</v>
      </c>
      <c r="D148" s="80">
        <v>43200.04185011574</v>
      </c>
      <c r="E148" s="80">
        <v>42644</v>
      </c>
    </row>
    <row r="149" spans="1:5" x14ac:dyDescent="0.25">
      <c r="A149" s="62">
        <v>52703</v>
      </c>
      <c r="B149" s="63" t="s">
        <v>19645</v>
      </c>
      <c r="C149" s="63" t="s">
        <v>43</v>
      </c>
      <c r="D149" s="80">
        <v>43200.04184834491</v>
      </c>
      <c r="E149" s="80">
        <v>42278</v>
      </c>
    </row>
    <row r="150" spans="1:5" x14ac:dyDescent="0.25">
      <c r="A150" s="62">
        <v>52711</v>
      </c>
      <c r="B150" s="63" t="s">
        <v>19646</v>
      </c>
      <c r="C150" s="63" t="s">
        <v>2</v>
      </c>
      <c r="D150" s="80">
        <v>42846.405345520834</v>
      </c>
      <c r="E150" s="80">
        <v>42736</v>
      </c>
    </row>
    <row r="151" spans="1:5" x14ac:dyDescent="0.25">
      <c r="A151" s="62">
        <v>52712</v>
      </c>
      <c r="B151" s="63" t="s">
        <v>19647</v>
      </c>
      <c r="C151" s="63" t="s">
        <v>2</v>
      </c>
      <c r="D151" s="80">
        <v>42846.366496099537</v>
      </c>
      <c r="E151" s="80">
        <v>42736</v>
      </c>
    </row>
    <row r="152" spans="1:5" x14ac:dyDescent="0.25">
      <c r="A152" s="62">
        <v>52713</v>
      </c>
      <c r="B152" s="63" t="s">
        <v>19648</v>
      </c>
      <c r="C152" s="63" t="s">
        <v>2</v>
      </c>
      <c r="D152" s="80">
        <v>42859.460393715279</v>
      </c>
      <c r="E152" s="80">
        <v>42736</v>
      </c>
    </row>
    <row r="153" spans="1:5" x14ac:dyDescent="0.25">
      <c r="A153" s="62">
        <v>52715</v>
      </c>
      <c r="B153" s="63" t="s">
        <v>19649</v>
      </c>
      <c r="C153" s="63" t="s">
        <v>2</v>
      </c>
      <c r="D153" s="80">
        <v>41828.717627314814</v>
      </c>
      <c r="E153" s="80">
        <v>42278</v>
      </c>
    </row>
    <row r="154" spans="1:5" x14ac:dyDescent="0.25">
      <c r="A154" s="62">
        <v>52716</v>
      </c>
      <c r="B154" s="63" t="s">
        <v>19650</v>
      </c>
      <c r="C154" s="63" t="s">
        <v>2</v>
      </c>
      <c r="D154" s="80">
        <v>41729.4844212963</v>
      </c>
      <c r="E154" s="80"/>
    </row>
    <row r="155" spans="1:5" x14ac:dyDescent="0.25">
      <c r="A155" s="62">
        <v>52717</v>
      </c>
      <c r="B155" s="63" t="s">
        <v>19651</v>
      </c>
      <c r="C155" s="63" t="s">
        <v>43</v>
      </c>
      <c r="D155" s="80">
        <v>43199.041799155093</v>
      </c>
      <c r="E155" s="81"/>
    </row>
    <row r="156" spans="1:5" x14ac:dyDescent="0.25">
      <c r="A156" s="62">
        <v>52718</v>
      </c>
      <c r="B156" s="63" t="s">
        <v>19651</v>
      </c>
      <c r="C156" s="63" t="s">
        <v>43</v>
      </c>
      <c r="D156" s="80">
        <v>43199.041795983794</v>
      </c>
      <c r="E156" s="81"/>
    </row>
    <row r="157" spans="1:5" x14ac:dyDescent="0.25">
      <c r="A157" s="62">
        <v>52721</v>
      </c>
      <c r="B157" s="63" t="s">
        <v>19652</v>
      </c>
      <c r="C157" s="63" t="s">
        <v>43</v>
      </c>
      <c r="D157" s="80">
        <v>42870.041693402774</v>
      </c>
      <c r="E157" s="81">
        <v>42278</v>
      </c>
    </row>
    <row r="158" spans="1:5" x14ac:dyDescent="0.25">
      <c r="A158" s="62">
        <v>52722</v>
      </c>
      <c r="B158" s="63" t="s">
        <v>19652</v>
      </c>
      <c r="C158" s="63" t="s">
        <v>43</v>
      </c>
      <c r="D158" s="80">
        <v>42870.041691932871</v>
      </c>
      <c r="E158" s="80">
        <v>42278</v>
      </c>
    </row>
    <row r="159" spans="1:5" x14ac:dyDescent="0.25">
      <c r="A159" s="62">
        <v>52723</v>
      </c>
      <c r="B159" s="63" t="s">
        <v>19653</v>
      </c>
      <c r="C159" s="63" t="s">
        <v>2</v>
      </c>
      <c r="D159" s="80">
        <v>41729.486435335646</v>
      </c>
      <c r="E159" s="80"/>
    </row>
    <row r="160" spans="1:5" x14ac:dyDescent="0.25">
      <c r="A160" s="62">
        <v>52724</v>
      </c>
      <c r="B160" s="63" t="s">
        <v>19654</v>
      </c>
      <c r="C160" s="63" t="s">
        <v>2</v>
      </c>
      <c r="D160" s="80">
        <v>41729.486348148152</v>
      </c>
      <c r="E160" s="81"/>
    </row>
    <row r="161" spans="1:5" x14ac:dyDescent="0.25">
      <c r="A161" s="62">
        <v>52725</v>
      </c>
      <c r="B161" s="63" t="s">
        <v>19654</v>
      </c>
      <c r="C161" s="63" t="s">
        <v>2</v>
      </c>
      <c r="D161" s="80">
        <v>41729.48022114583</v>
      </c>
      <c r="E161" s="81"/>
    </row>
    <row r="162" spans="1:5" x14ac:dyDescent="0.25">
      <c r="A162" s="62">
        <v>52727</v>
      </c>
      <c r="B162" s="63" t="s">
        <v>19655</v>
      </c>
      <c r="C162" s="63" t="s">
        <v>2</v>
      </c>
      <c r="D162" s="80">
        <v>41729.467228900467</v>
      </c>
      <c r="E162" s="81"/>
    </row>
    <row r="163" spans="1:5" x14ac:dyDescent="0.25">
      <c r="A163" s="62">
        <v>52728</v>
      </c>
      <c r="B163" s="63" t="s">
        <v>19656</v>
      </c>
      <c r="C163" s="63" t="s">
        <v>2</v>
      </c>
      <c r="D163" s="80">
        <v>41729.474700659724</v>
      </c>
      <c r="E163" s="81"/>
    </row>
    <row r="164" spans="1:5" x14ac:dyDescent="0.25">
      <c r="A164" s="62">
        <v>52729</v>
      </c>
      <c r="B164" s="63" t="s">
        <v>19657</v>
      </c>
      <c r="C164" s="63" t="s">
        <v>2</v>
      </c>
      <c r="D164" s="80">
        <v>41729.474714236108</v>
      </c>
      <c r="E164" s="81"/>
    </row>
    <row r="165" spans="1:5" x14ac:dyDescent="0.25">
      <c r="A165" s="62">
        <v>52732</v>
      </c>
      <c r="B165" s="63" t="s">
        <v>19658</v>
      </c>
      <c r="C165" s="63" t="s">
        <v>2</v>
      </c>
      <c r="D165" s="80">
        <v>42810.559135682874</v>
      </c>
      <c r="E165" s="81">
        <v>42755</v>
      </c>
    </row>
    <row r="166" spans="1:5" x14ac:dyDescent="0.25">
      <c r="A166" s="62">
        <v>52735</v>
      </c>
      <c r="B166" s="63" t="s">
        <v>19659</v>
      </c>
      <c r="C166" s="63" t="s">
        <v>2</v>
      </c>
      <c r="D166" s="80">
        <v>41729.474778090276</v>
      </c>
      <c r="E166" s="80"/>
    </row>
    <row r="167" spans="1:5" x14ac:dyDescent="0.25">
      <c r="A167" s="62">
        <v>52736</v>
      </c>
      <c r="B167" s="63" t="s">
        <v>19660</v>
      </c>
      <c r="C167" s="63" t="s">
        <v>2</v>
      </c>
      <c r="D167" s="80">
        <v>41729.480233449074</v>
      </c>
      <c r="E167" s="81"/>
    </row>
    <row r="168" spans="1:5" x14ac:dyDescent="0.25">
      <c r="A168" s="62">
        <v>52737</v>
      </c>
      <c r="B168" s="63" t="s">
        <v>19661</v>
      </c>
      <c r="C168" s="63" t="s">
        <v>2</v>
      </c>
      <c r="D168" s="80">
        <v>41729.480260914352</v>
      </c>
      <c r="E168" s="81"/>
    </row>
    <row r="169" spans="1:5" x14ac:dyDescent="0.25">
      <c r="A169" s="62">
        <v>52753</v>
      </c>
      <c r="B169" s="63" t="s">
        <v>19662</v>
      </c>
      <c r="C169" s="63" t="s">
        <v>2</v>
      </c>
      <c r="D169" s="80">
        <v>41729.474791817127</v>
      </c>
      <c r="E169" s="81"/>
    </row>
    <row r="170" spans="1:5" x14ac:dyDescent="0.25">
      <c r="A170" s="62">
        <v>52754</v>
      </c>
      <c r="B170" s="63" t="s">
        <v>19663</v>
      </c>
      <c r="C170" s="63" t="s">
        <v>2</v>
      </c>
      <c r="D170" s="80">
        <v>41729.480202164355</v>
      </c>
      <c r="E170" s="81"/>
    </row>
    <row r="171" spans="1:5" x14ac:dyDescent="0.25">
      <c r="A171" s="62">
        <v>52755</v>
      </c>
      <c r="B171" s="63" t="s">
        <v>19664</v>
      </c>
      <c r="C171" s="63" t="s">
        <v>2</v>
      </c>
      <c r="D171" s="80">
        <v>41843.896273148152</v>
      </c>
      <c r="E171" s="81">
        <v>42278</v>
      </c>
    </row>
    <row r="172" spans="1:5" x14ac:dyDescent="0.25">
      <c r="A172" s="62">
        <v>52756</v>
      </c>
      <c r="B172" s="63" t="s">
        <v>19665</v>
      </c>
      <c r="C172" s="63" t="s">
        <v>2</v>
      </c>
      <c r="D172" s="80">
        <v>41729.48023090278</v>
      </c>
      <c r="E172" s="80"/>
    </row>
    <row r="173" spans="1:5" x14ac:dyDescent="0.25">
      <c r="A173" s="62">
        <v>52757</v>
      </c>
      <c r="B173" s="63" t="s">
        <v>19666</v>
      </c>
      <c r="C173" s="63" t="s">
        <v>2</v>
      </c>
      <c r="D173" s="80">
        <v>41729.480235960647</v>
      </c>
      <c r="E173" s="81"/>
    </row>
    <row r="174" spans="1:5" x14ac:dyDescent="0.25">
      <c r="A174" s="62">
        <v>52758</v>
      </c>
      <c r="B174" s="63" t="s">
        <v>19667</v>
      </c>
      <c r="C174" s="63" t="s">
        <v>2</v>
      </c>
      <c r="D174" s="80">
        <v>41729.480264351849</v>
      </c>
      <c r="E174" s="81"/>
    </row>
    <row r="175" spans="1:5" x14ac:dyDescent="0.25">
      <c r="A175" s="62">
        <v>52759</v>
      </c>
      <c r="B175" s="63" t="s">
        <v>19668</v>
      </c>
      <c r="C175" s="63" t="s">
        <v>2</v>
      </c>
      <c r="D175" s="80">
        <v>41829.530763888892</v>
      </c>
      <c r="E175" s="81">
        <v>42278</v>
      </c>
    </row>
    <row r="176" spans="1:5" x14ac:dyDescent="0.25">
      <c r="A176" s="62">
        <v>52764</v>
      </c>
      <c r="B176" s="63" t="s">
        <v>19669</v>
      </c>
      <c r="C176" s="63" t="s">
        <v>2</v>
      </c>
      <c r="D176" s="80">
        <v>41729.480292743057</v>
      </c>
      <c r="E176" s="80"/>
    </row>
    <row r="177" spans="1:5" x14ac:dyDescent="0.25">
      <c r="A177" s="62">
        <v>52765</v>
      </c>
      <c r="B177" s="63" t="s">
        <v>19670</v>
      </c>
      <c r="C177" s="63" t="s">
        <v>2</v>
      </c>
      <c r="D177" s="80">
        <v>41729.480297106478</v>
      </c>
      <c r="E177" s="81"/>
    </row>
    <row r="178" spans="1:5" x14ac:dyDescent="0.25">
      <c r="A178" s="62">
        <v>52767</v>
      </c>
      <c r="B178" s="63" t="s">
        <v>19671</v>
      </c>
      <c r="C178" s="63" t="s">
        <v>2</v>
      </c>
      <c r="D178" s="80">
        <v>41838.466550925928</v>
      </c>
      <c r="E178" s="81">
        <v>42278</v>
      </c>
    </row>
    <row r="179" spans="1:5" x14ac:dyDescent="0.25">
      <c r="A179" s="62">
        <v>52768</v>
      </c>
      <c r="B179" s="63" t="s">
        <v>19672</v>
      </c>
      <c r="C179" s="63" t="s">
        <v>2</v>
      </c>
      <c r="D179" s="80">
        <v>43222.549271331016</v>
      </c>
      <c r="E179" s="80">
        <v>43101</v>
      </c>
    </row>
    <row r="180" spans="1:5" x14ac:dyDescent="0.25">
      <c r="A180" s="62">
        <v>52769</v>
      </c>
      <c r="B180" s="63" t="s">
        <v>18956</v>
      </c>
      <c r="C180" s="63" t="s">
        <v>43</v>
      </c>
      <c r="D180" s="80">
        <v>43009.041839930556</v>
      </c>
      <c r="E180" s="80">
        <v>42644</v>
      </c>
    </row>
    <row r="181" spans="1:5" x14ac:dyDescent="0.25">
      <c r="A181" s="62">
        <v>52770</v>
      </c>
      <c r="B181" s="63" t="s">
        <v>19665</v>
      </c>
      <c r="C181" s="63" t="s">
        <v>2</v>
      </c>
      <c r="D181" s="80">
        <v>41729.486357407404</v>
      </c>
      <c r="E181" s="80"/>
    </row>
    <row r="182" spans="1:5" x14ac:dyDescent="0.25">
      <c r="A182" s="62">
        <v>52771</v>
      </c>
      <c r="B182" s="63" t="s">
        <v>19666</v>
      </c>
      <c r="C182" s="63" t="s">
        <v>2</v>
      </c>
      <c r="D182" s="80">
        <v>41729.486367858794</v>
      </c>
      <c r="E182" s="81"/>
    </row>
    <row r="183" spans="1:5" x14ac:dyDescent="0.25">
      <c r="A183" s="62">
        <v>52772</v>
      </c>
      <c r="B183" s="63" t="s">
        <v>19668</v>
      </c>
      <c r="C183" s="63" t="s">
        <v>2</v>
      </c>
      <c r="D183" s="80">
        <v>41829.532430555555</v>
      </c>
      <c r="E183" s="81">
        <v>42278</v>
      </c>
    </row>
    <row r="184" spans="1:5" x14ac:dyDescent="0.25">
      <c r="A184" s="62">
        <v>52773</v>
      </c>
      <c r="B184" s="63" t="s">
        <v>19673</v>
      </c>
      <c r="C184" s="63" t="s">
        <v>2</v>
      </c>
      <c r="D184" s="80">
        <v>42741.440044826391</v>
      </c>
      <c r="E184" s="80">
        <v>42736</v>
      </c>
    </row>
    <row r="185" spans="1:5" x14ac:dyDescent="0.25">
      <c r="A185" s="62">
        <v>52774</v>
      </c>
      <c r="B185" s="63" t="s">
        <v>19674</v>
      </c>
      <c r="C185" s="63" t="s">
        <v>2</v>
      </c>
      <c r="D185" s="80">
        <v>41729.486421956019</v>
      </c>
      <c r="E185" s="80"/>
    </row>
    <row r="186" spans="1:5" x14ac:dyDescent="0.25">
      <c r="A186" s="62">
        <v>52775</v>
      </c>
      <c r="B186" s="63" t="s">
        <v>19675</v>
      </c>
      <c r="C186" s="63" t="s">
        <v>2</v>
      </c>
      <c r="D186" s="80">
        <v>43222.41133101852</v>
      </c>
      <c r="E186" s="81">
        <v>42736</v>
      </c>
    </row>
    <row r="187" spans="1:5" x14ac:dyDescent="0.25">
      <c r="A187" s="62">
        <v>52776</v>
      </c>
      <c r="B187" s="63" t="s">
        <v>19676</v>
      </c>
      <c r="C187" s="63" t="s">
        <v>2</v>
      </c>
      <c r="D187" s="80">
        <v>42725.557039004627</v>
      </c>
      <c r="E187" s="80">
        <v>42736</v>
      </c>
    </row>
    <row r="188" spans="1:5" x14ac:dyDescent="0.25">
      <c r="A188" s="62">
        <v>52800</v>
      </c>
      <c r="B188" s="63" t="s">
        <v>19677</v>
      </c>
      <c r="C188" s="63" t="s">
        <v>2</v>
      </c>
      <c r="D188" s="80">
        <v>43208.342144247683</v>
      </c>
      <c r="E188" s="80">
        <v>43101</v>
      </c>
    </row>
    <row r="189" spans="1:5" x14ac:dyDescent="0.25">
      <c r="A189" s="62">
        <v>52811</v>
      </c>
      <c r="B189" s="63" t="s">
        <v>19678</v>
      </c>
      <c r="C189" s="63" t="s">
        <v>43</v>
      </c>
      <c r="D189" s="80">
        <v>43200.041836342592</v>
      </c>
      <c r="E189" s="80"/>
    </row>
    <row r="190" spans="1:5" x14ac:dyDescent="0.25">
      <c r="A190" s="62">
        <v>52825</v>
      </c>
      <c r="B190" s="63" t="s">
        <v>19679</v>
      </c>
      <c r="C190" s="63" t="s">
        <v>2</v>
      </c>
      <c r="D190" s="80">
        <v>42935.297002199077</v>
      </c>
      <c r="E190" s="81">
        <v>42736</v>
      </c>
    </row>
    <row r="191" spans="1:5" x14ac:dyDescent="0.25">
      <c r="A191" s="62">
        <v>52828</v>
      </c>
      <c r="B191" s="63" t="s">
        <v>19680</v>
      </c>
      <c r="C191" s="63" t="s">
        <v>43</v>
      </c>
      <c r="D191" s="80">
        <v>43221.041839618054</v>
      </c>
      <c r="E191" s="80">
        <v>42278</v>
      </c>
    </row>
    <row r="192" spans="1:5" x14ac:dyDescent="0.25">
      <c r="A192" s="62">
        <v>52830</v>
      </c>
      <c r="B192" s="63" t="s">
        <v>19681</v>
      </c>
      <c r="C192" s="63" t="s">
        <v>2</v>
      </c>
      <c r="D192" s="80">
        <v>41731.450987187498</v>
      </c>
      <c r="E192" s="80"/>
    </row>
    <row r="193" spans="1:5" x14ac:dyDescent="0.25">
      <c r="A193" s="62">
        <v>52837</v>
      </c>
      <c r="B193" s="63" t="s">
        <v>19682</v>
      </c>
      <c r="C193" s="63" t="s">
        <v>2</v>
      </c>
      <c r="D193" s="80">
        <v>43091.375558946762</v>
      </c>
      <c r="E193" s="81">
        <v>43101</v>
      </c>
    </row>
    <row r="194" spans="1:5" x14ac:dyDescent="0.25">
      <c r="A194" s="62">
        <v>52840</v>
      </c>
      <c r="B194" s="63" t="s">
        <v>19541</v>
      </c>
      <c r="C194" s="63" t="s">
        <v>2</v>
      </c>
      <c r="D194" s="80">
        <v>41731.465201770836</v>
      </c>
      <c r="E194" s="80"/>
    </row>
    <row r="195" spans="1:5" x14ac:dyDescent="0.25">
      <c r="A195" s="62">
        <v>52841</v>
      </c>
      <c r="B195" s="63" t="s">
        <v>19683</v>
      </c>
      <c r="C195" s="63" t="s">
        <v>2</v>
      </c>
      <c r="D195" s="80">
        <v>42635.725102696757</v>
      </c>
      <c r="E195" s="81">
        <v>42278</v>
      </c>
    </row>
    <row r="196" spans="1:5" x14ac:dyDescent="0.25">
      <c r="A196" s="62">
        <v>52842</v>
      </c>
      <c r="B196" s="63" t="s">
        <v>19684</v>
      </c>
      <c r="C196" s="63" t="s">
        <v>2</v>
      </c>
      <c r="D196" s="80">
        <v>43104.642448993058</v>
      </c>
      <c r="E196" s="80">
        <v>43115</v>
      </c>
    </row>
    <row r="197" spans="1:5" ht="30" x14ac:dyDescent="0.25">
      <c r="A197" s="62">
        <v>52845</v>
      </c>
      <c r="B197" s="63" t="s">
        <v>19685</v>
      </c>
      <c r="C197" s="63" t="s">
        <v>2</v>
      </c>
      <c r="D197" s="80">
        <v>42271.562410069448</v>
      </c>
      <c r="E197" s="80">
        <v>42278</v>
      </c>
    </row>
    <row r="198" spans="1:5" x14ac:dyDescent="0.25">
      <c r="A198" s="62">
        <v>52848</v>
      </c>
      <c r="B198" s="63" t="s">
        <v>19515</v>
      </c>
      <c r="C198" s="63" t="s">
        <v>2</v>
      </c>
      <c r="D198" s="80">
        <v>42240.351901006943</v>
      </c>
      <c r="E198" s="80">
        <v>42278</v>
      </c>
    </row>
    <row r="199" spans="1:5" x14ac:dyDescent="0.25">
      <c r="A199" s="62">
        <v>52849</v>
      </c>
      <c r="B199" s="63" t="s">
        <v>19686</v>
      </c>
      <c r="C199" s="63" t="s">
        <v>2</v>
      </c>
      <c r="D199" s="80">
        <v>43020.442072071761</v>
      </c>
      <c r="E199" s="80">
        <v>43009</v>
      </c>
    </row>
    <row r="200" spans="1:5" x14ac:dyDescent="0.25">
      <c r="A200" s="62">
        <v>52850</v>
      </c>
      <c r="B200" s="63" t="s">
        <v>19687</v>
      </c>
      <c r="C200" s="63" t="s">
        <v>2</v>
      </c>
      <c r="D200" s="80">
        <v>42216.605433715275</v>
      </c>
      <c r="E200" s="80">
        <v>42278</v>
      </c>
    </row>
    <row r="201" spans="1:5" ht="30" x14ac:dyDescent="0.25">
      <c r="A201" s="62">
        <v>52851</v>
      </c>
      <c r="B201" s="63" t="s">
        <v>19688</v>
      </c>
      <c r="C201" s="63" t="s">
        <v>43</v>
      </c>
      <c r="D201" s="80">
        <v>43202.043065590275</v>
      </c>
      <c r="E201" s="80">
        <v>42278</v>
      </c>
    </row>
    <row r="202" spans="1:5" x14ac:dyDescent="0.25">
      <c r="A202" s="62">
        <v>52853</v>
      </c>
      <c r="B202" s="63" t="s">
        <v>19689</v>
      </c>
      <c r="C202" s="63" t="s">
        <v>2</v>
      </c>
      <c r="D202" s="80">
        <v>42272.388492592596</v>
      </c>
      <c r="E202" s="80">
        <v>42278</v>
      </c>
    </row>
    <row r="203" spans="1:5" x14ac:dyDescent="0.25">
      <c r="A203" s="62">
        <v>52855</v>
      </c>
      <c r="B203" s="63" t="s">
        <v>3665</v>
      </c>
      <c r="C203" s="63" t="s">
        <v>2</v>
      </c>
      <c r="D203" s="80">
        <v>43224.690951273151</v>
      </c>
      <c r="E203" s="80">
        <v>43181</v>
      </c>
    </row>
    <row r="204" spans="1:5" x14ac:dyDescent="0.25">
      <c r="A204" s="62">
        <v>52859</v>
      </c>
      <c r="B204" s="63" t="s">
        <v>19690</v>
      </c>
      <c r="C204" s="63" t="s">
        <v>2</v>
      </c>
      <c r="D204" s="80">
        <v>42733.485125925923</v>
      </c>
      <c r="E204" s="80">
        <v>42736</v>
      </c>
    </row>
    <row r="205" spans="1:5" x14ac:dyDescent="0.25">
      <c r="A205" s="62">
        <v>52863</v>
      </c>
      <c r="B205" s="63" t="s">
        <v>19691</v>
      </c>
      <c r="C205" s="63" t="s">
        <v>2</v>
      </c>
      <c r="D205" s="80">
        <v>42377.686465659724</v>
      </c>
      <c r="E205" s="80">
        <v>42370</v>
      </c>
    </row>
    <row r="206" spans="1:5" x14ac:dyDescent="0.25">
      <c r="A206" s="62">
        <v>52866</v>
      </c>
      <c r="B206" s="63" t="s">
        <v>19692</v>
      </c>
      <c r="C206" s="63" t="s">
        <v>2</v>
      </c>
      <c r="D206" s="80">
        <v>43091.378778622682</v>
      </c>
      <c r="E206" s="80">
        <v>43101</v>
      </c>
    </row>
    <row r="207" spans="1:5" x14ac:dyDescent="0.25">
      <c r="A207" s="62">
        <v>52868</v>
      </c>
      <c r="B207" s="63" t="s">
        <v>19693</v>
      </c>
      <c r="C207" s="63" t="s">
        <v>2</v>
      </c>
      <c r="D207" s="80">
        <v>43061.39450451389</v>
      </c>
      <c r="E207" s="80">
        <v>43070</v>
      </c>
    </row>
    <row r="208" spans="1:5" x14ac:dyDescent="0.25">
      <c r="A208" s="62">
        <v>52870</v>
      </c>
      <c r="B208" s="63" t="s">
        <v>19694</v>
      </c>
      <c r="C208" s="63" t="s">
        <v>2</v>
      </c>
      <c r="D208" s="80">
        <v>43091.378314895832</v>
      </c>
      <c r="E208" s="80">
        <v>43101</v>
      </c>
    </row>
    <row r="209" spans="1:5" x14ac:dyDescent="0.25">
      <c r="A209" s="62">
        <v>52879</v>
      </c>
      <c r="B209" s="63" t="s">
        <v>19695</v>
      </c>
      <c r="C209" s="63" t="s">
        <v>2</v>
      </c>
      <c r="D209" s="80">
        <v>43089.489236689813</v>
      </c>
      <c r="E209" s="80">
        <v>43009</v>
      </c>
    </row>
    <row r="210" spans="1:5" x14ac:dyDescent="0.25">
      <c r="A210" s="62">
        <v>52882</v>
      </c>
      <c r="B210" s="63" t="s">
        <v>19696</v>
      </c>
      <c r="C210" s="63" t="s">
        <v>43</v>
      </c>
      <c r="D210" s="80">
        <v>43073.041831249997</v>
      </c>
      <c r="E210" s="80"/>
    </row>
    <row r="211" spans="1:5" x14ac:dyDescent="0.25">
      <c r="A211" s="62">
        <v>52883</v>
      </c>
      <c r="B211" s="63" t="s">
        <v>19697</v>
      </c>
      <c r="C211" s="63" t="s">
        <v>2</v>
      </c>
      <c r="D211" s="80">
        <v>41729.484362650466</v>
      </c>
      <c r="E211" s="81"/>
    </row>
    <row r="212" spans="1:5" x14ac:dyDescent="0.25">
      <c r="A212" s="62">
        <v>52885</v>
      </c>
      <c r="B212" s="63" t="s">
        <v>19698</v>
      </c>
      <c r="C212" s="63" t="s">
        <v>43</v>
      </c>
      <c r="D212" s="80">
        <v>43040.882621562501</v>
      </c>
      <c r="E212" s="81"/>
    </row>
    <row r="213" spans="1:5" x14ac:dyDescent="0.25">
      <c r="A213" s="62">
        <v>52887</v>
      </c>
      <c r="B213" s="63" t="s">
        <v>19696</v>
      </c>
      <c r="C213" s="63" t="s">
        <v>43</v>
      </c>
      <c r="D213" s="80">
        <v>43073.041830902781</v>
      </c>
      <c r="E213" s="81"/>
    </row>
    <row r="214" spans="1:5" x14ac:dyDescent="0.25">
      <c r="A214" s="62">
        <v>52888</v>
      </c>
      <c r="B214" s="63" t="s">
        <v>19696</v>
      </c>
      <c r="C214" s="63" t="s">
        <v>43</v>
      </c>
      <c r="D214" s="80">
        <v>43073.041830324073</v>
      </c>
      <c r="E214" s="81"/>
    </row>
    <row r="215" spans="1:5" x14ac:dyDescent="0.25">
      <c r="A215" s="62">
        <v>52889</v>
      </c>
      <c r="B215" s="63" t="s">
        <v>19699</v>
      </c>
      <c r="C215" s="63" t="s">
        <v>2</v>
      </c>
      <c r="D215" s="80">
        <v>42922.730220138888</v>
      </c>
      <c r="E215" s="81">
        <v>42761</v>
      </c>
    </row>
    <row r="216" spans="1:5" x14ac:dyDescent="0.25">
      <c r="A216" s="62">
        <v>52893</v>
      </c>
      <c r="B216" s="63" t="s">
        <v>19698</v>
      </c>
      <c r="C216" s="63" t="s">
        <v>43</v>
      </c>
      <c r="D216" s="80">
        <v>43040.88211658565</v>
      </c>
      <c r="E216" s="80"/>
    </row>
    <row r="217" spans="1:5" x14ac:dyDescent="0.25">
      <c r="A217" s="62">
        <v>52895</v>
      </c>
      <c r="B217" s="63" t="s">
        <v>19696</v>
      </c>
      <c r="C217" s="63" t="s">
        <v>43</v>
      </c>
      <c r="D217" s="80">
        <v>43073.041829247682</v>
      </c>
      <c r="E217" s="81"/>
    </row>
    <row r="218" spans="1:5" x14ac:dyDescent="0.25">
      <c r="A218" s="62">
        <v>52916</v>
      </c>
      <c r="B218" s="63" t="s">
        <v>19700</v>
      </c>
      <c r="C218" s="63" t="s">
        <v>2</v>
      </c>
      <c r="D218" s="80">
        <v>41729.47474351852</v>
      </c>
      <c r="E218" s="81"/>
    </row>
    <row r="219" spans="1:5" x14ac:dyDescent="0.25">
      <c r="A219" s="62">
        <v>52917</v>
      </c>
      <c r="B219" s="63" t="s">
        <v>19701</v>
      </c>
      <c r="C219" s="63" t="s">
        <v>2</v>
      </c>
      <c r="D219" s="80">
        <v>41729.480238310185</v>
      </c>
      <c r="E219" s="81"/>
    </row>
    <row r="220" spans="1:5" x14ac:dyDescent="0.25">
      <c r="A220" s="62">
        <v>52918</v>
      </c>
      <c r="B220" s="63" t="s">
        <v>19702</v>
      </c>
      <c r="C220" s="63" t="s">
        <v>2</v>
      </c>
      <c r="D220" s="80">
        <v>41729.474717858793</v>
      </c>
      <c r="E220" s="81"/>
    </row>
    <row r="221" spans="1:5" x14ac:dyDescent="0.25">
      <c r="A221" s="62">
        <v>52920</v>
      </c>
      <c r="B221" s="63" t="s">
        <v>19703</v>
      </c>
      <c r="C221" s="63" t="s">
        <v>43</v>
      </c>
      <c r="D221" s="80">
        <v>43073.041828819441</v>
      </c>
      <c r="E221" s="81">
        <v>42278</v>
      </c>
    </row>
    <row r="222" spans="1:5" x14ac:dyDescent="0.25">
      <c r="A222" s="62">
        <v>52921</v>
      </c>
      <c r="B222" s="63" t="s">
        <v>19703</v>
      </c>
      <c r="C222" s="63" t="s">
        <v>43</v>
      </c>
      <c r="D222" s="80">
        <v>43073.041826701388</v>
      </c>
      <c r="E222" s="80">
        <v>42278</v>
      </c>
    </row>
    <row r="223" spans="1:5" x14ac:dyDescent="0.25">
      <c r="A223" s="62">
        <v>52922</v>
      </c>
      <c r="B223" s="63" t="s">
        <v>19703</v>
      </c>
      <c r="C223" s="63" t="s">
        <v>43</v>
      </c>
      <c r="D223" s="80">
        <v>43073.041823344909</v>
      </c>
      <c r="E223" s="80">
        <v>42278</v>
      </c>
    </row>
    <row r="224" spans="1:5" x14ac:dyDescent="0.25">
      <c r="A224" s="62">
        <v>52923</v>
      </c>
      <c r="B224" s="63" t="s">
        <v>19703</v>
      </c>
      <c r="C224" s="63" t="s">
        <v>43</v>
      </c>
      <c r="D224" s="80">
        <v>43073.041820335646</v>
      </c>
      <c r="E224" s="80">
        <v>42278</v>
      </c>
    </row>
    <row r="225" spans="1:5" x14ac:dyDescent="0.25">
      <c r="A225" s="62">
        <v>52924</v>
      </c>
      <c r="B225" s="63" t="s">
        <v>19704</v>
      </c>
      <c r="C225" s="63" t="s">
        <v>43</v>
      </c>
      <c r="D225" s="80">
        <v>42977.562005555556</v>
      </c>
      <c r="E225" s="80"/>
    </row>
    <row r="226" spans="1:5" x14ac:dyDescent="0.25">
      <c r="A226" s="62">
        <v>52926</v>
      </c>
      <c r="B226" s="63" t="s">
        <v>19704</v>
      </c>
      <c r="C226" s="63" t="s">
        <v>2</v>
      </c>
      <c r="D226" s="80">
        <v>42987.423983217595</v>
      </c>
      <c r="E226" s="81">
        <v>42278</v>
      </c>
    </row>
    <row r="227" spans="1:5" x14ac:dyDescent="0.25">
      <c r="A227" s="62">
        <v>52928</v>
      </c>
      <c r="B227" s="63" t="s">
        <v>19705</v>
      </c>
      <c r="C227" s="63" t="s">
        <v>2</v>
      </c>
      <c r="D227" s="80">
        <v>43118.609346412035</v>
      </c>
      <c r="E227" s="80">
        <v>43118</v>
      </c>
    </row>
    <row r="228" spans="1:5" x14ac:dyDescent="0.25">
      <c r="A228" s="62">
        <v>52930</v>
      </c>
      <c r="B228" s="63" t="s">
        <v>19706</v>
      </c>
      <c r="C228" s="63" t="s">
        <v>2</v>
      </c>
      <c r="D228" s="80">
        <v>41729.484440277774</v>
      </c>
      <c r="E228" s="80"/>
    </row>
    <row r="229" spans="1:5" x14ac:dyDescent="0.25">
      <c r="A229" s="62">
        <v>52931</v>
      </c>
      <c r="B229" s="63" t="s">
        <v>19707</v>
      </c>
      <c r="C229" s="63" t="s">
        <v>2</v>
      </c>
      <c r="D229" s="80">
        <v>41729.484444594906</v>
      </c>
      <c r="E229" s="81"/>
    </row>
    <row r="230" spans="1:5" x14ac:dyDescent="0.25">
      <c r="A230" s="62">
        <v>52932</v>
      </c>
      <c r="B230" s="63" t="s">
        <v>19708</v>
      </c>
      <c r="C230" s="63" t="s">
        <v>2</v>
      </c>
      <c r="D230" s="80">
        <v>41729.484454363424</v>
      </c>
      <c r="E230" s="81"/>
    </row>
    <row r="231" spans="1:5" x14ac:dyDescent="0.25">
      <c r="A231" s="62">
        <v>52933</v>
      </c>
      <c r="B231" s="63" t="s">
        <v>19709</v>
      </c>
      <c r="C231" s="63" t="s">
        <v>2</v>
      </c>
      <c r="D231" s="80">
        <v>41729.486412928243</v>
      </c>
      <c r="E231" s="81"/>
    </row>
    <row r="232" spans="1:5" x14ac:dyDescent="0.25">
      <c r="A232" s="62">
        <v>52934</v>
      </c>
      <c r="B232" s="63" t="s">
        <v>19710</v>
      </c>
      <c r="C232" s="63" t="s">
        <v>2</v>
      </c>
      <c r="D232" s="80">
        <v>41729.474690543982</v>
      </c>
      <c r="E232" s="81"/>
    </row>
    <row r="233" spans="1:5" x14ac:dyDescent="0.25">
      <c r="A233" s="62">
        <v>52936</v>
      </c>
      <c r="B233" s="63" t="s">
        <v>19711</v>
      </c>
      <c r="C233" s="63" t="s">
        <v>2</v>
      </c>
      <c r="D233" s="80">
        <v>41729.474733946758</v>
      </c>
      <c r="E233" s="81"/>
    </row>
    <row r="234" spans="1:5" x14ac:dyDescent="0.25">
      <c r="A234" s="62">
        <v>52938</v>
      </c>
      <c r="B234" s="63" t="s">
        <v>19712</v>
      </c>
      <c r="C234" s="63" t="s">
        <v>2</v>
      </c>
      <c r="D234" s="80">
        <v>41729.474768483793</v>
      </c>
      <c r="E234" s="81"/>
    </row>
    <row r="235" spans="1:5" x14ac:dyDescent="0.25">
      <c r="A235" s="62">
        <v>52939</v>
      </c>
      <c r="B235" s="63" t="s">
        <v>19713</v>
      </c>
      <c r="C235" s="63" t="s">
        <v>2</v>
      </c>
      <c r="D235" s="80">
        <v>41729.474773530092</v>
      </c>
      <c r="E235" s="81"/>
    </row>
    <row r="236" spans="1:5" x14ac:dyDescent="0.25">
      <c r="A236" s="62">
        <v>52940</v>
      </c>
      <c r="B236" s="63" t="s">
        <v>19714</v>
      </c>
      <c r="C236" s="63" t="s">
        <v>2</v>
      </c>
      <c r="D236" s="80">
        <v>41729.474784606478</v>
      </c>
      <c r="E236" s="81"/>
    </row>
    <row r="237" spans="1:5" x14ac:dyDescent="0.25">
      <c r="A237" s="62">
        <v>52942</v>
      </c>
      <c r="B237" s="63" t="s">
        <v>19715</v>
      </c>
      <c r="C237" s="63" t="s">
        <v>2</v>
      </c>
      <c r="D237" s="80">
        <v>41729.474796875002</v>
      </c>
      <c r="E237" s="81"/>
    </row>
    <row r="238" spans="1:5" x14ac:dyDescent="0.25">
      <c r="A238" s="62">
        <v>52943</v>
      </c>
      <c r="B238" s="63" t="s">
        <v>19716</v>
      </c>
      <c r="C238" s="63" t="s">
        <v>2</v>
      </c>
      <c r="D238" s="80">
        <v>41729.474799224539</v>
      </c>
      <c r="E238" s="81"/>
    </row>
    <row r="239" spans="1:5" x14ac:dyDescent="0.25">
      <c r="A239" s="62">
        <v>52946</v>
      </c>
      <c r="B239" s="63" t="s">
        <v>19717</v>
      </c>
      <c r="C239" s="63" t="s">
        <v>2</v>
      </c>
      <c r="D239" s="80">
        <v>41729.486361192132</v>
      </c>
      <c r="E239" s="81"/>
    </row>
    <row r="240" spans="1:5" x14ac:dyDescent="0.25">
      <c r="A240" s="62">
        <v>52948</v>
      </c>
      <c r="B240" s="63" t="s">
        <v>19718</v>
      </c>
      <c r="C240" s="63" t="s">
        <v>43</v>
      </c>
      <c r="D240" s="80">
        <v>43202.043065127313</v>
      </c>
      <c r="E240" s="81">
        <v>42278</v>
      </c>
    </row>
    <row r="241" spans="1:5" x14ac:dyDescent="0.25">
      <c r="A241" s="62">
        <v>52950</v>
      </c>
      <c r="B241" s="63" t="s">
        <v>19718</v>
      </c>
      <c r="C241" s="63" t="s">
        <v>2</v>
      </c>
      <c r="D241" s="80">
        <v>43203.432410300928</v>
      </c>
      <c r="E241" s="80">
        <v>43202</v>
      </c>
    </row>
    <row r="242" spans="1:5" x14ac:dyDescent="0.25">
      <c r="A242" s="62">
        <v>52953</v>
      </c>
      <c r="B242" s="63" t="s">
        <v>3666</v>
      </c>
      <c r="C242" s="63" t="s">
        <v>2</v>
      </c>
      <c r="D242" s="80">
        <v>43174.497011689811</v>
      </c>
      <c r="E242" s="80">
        <v>43191</v>
      </c>
    </row>
    <row r="243" spans="1:5" x14ac:dyDescent="0.25">
      <c r="A243" s="62">
        <v>52955</v>
      </c>
      <c r="B243" s="63" t="s">
        <v>19719</v>
      </c>
      <c r="C243" s="63" t="s">
        <v>2</v>
      </c>
      <c r="D243" s="80">
        <v>41729.484397418979</v>
      </c>
      <c r="E243" s="80"/>
    </row>
    <row r="244" spans="1:5" x14ac:dyDescent="0.25">
      <c r="A244" s="62">
        <v>53536</v>
      </c>
      <c r="B244" s="63" t="s">
        <v>19806</v>
      </c>
      <c r="C244" s="63" t="s">
        <v>2</v>
      </c>
      <c r="D244" s="80">
        <v>43195.661080289348</v>
      </c>
      <c r="E244" s="81">
        <v>43202</v>
      </c>
    </row>
    <row r="245" spans="1:5" x14ac:dyDescent="0.25">
      <c r="A245" s="62">
        <v>53538</v>
      </c>
      <c r="B245" s="63" t="s">
        <v>19807</v>
      </c>
      <c r="C245" s="63" t="s">
        <v>2</v>
      </c>
      <c r="D245" s="80">
        <v>43195.647627511571</v>
      </c>
      <c r="E245" s="81">
        <v>43202</v>
      </c>
    </row>
    <row r="246" spans="1:5" x14ac:dyDescent="0.25">
      <c r="A246" s="62">
        <v>53540</v>
      </c>
      <c r="B246" s="63" t="s">
        <v>19808</v>
      </c>
      <c r="C246" s="63" t="s">
        <v>2</v>
      </c>
      <c r="D246" s="80">
        <v>43131.685536608798</v>
      </c>
      <c r="E246" s="80">
        <v>43157</v>
      </c>
    </row>
    <row r="247" spans="1:5" x14ac:dyDescent="0.25">
      <c r="A247" s="62">
        <v>53542</v>
      </c>
      <c r="B247" s="63" t="s">
        <v>19809</v>
      </c>
      <c r="C247" s="63" t="s">
        <v>2</v>
      </c>
      <c r="D247" s="80">
        <v>43195.645248032408</v>
      </c>
      <c r="E247" s="80">
        <v>43202</v>
      </c>
    </row>
    <row r="248" spans="1:5" x14ac:dyDescent="0.25">
      <c r="A248" s="62">
        <v>53544</v>
      </c>
      <c r="B248" s="63" t="s">
        <v>19810</v>
      </c>
      <c r="C248" s="63" t="s">
        <v>2</v>
      </c>
      <c r="D248" s="80">
        <v>43131.689071030094</v>
      </c>
      <c r="E248" s="80">
        <v>43157</v>
      </c>
    </row>
    <row r="249" spans="1:5" x14ac:dyDescent="0.25">
      <c r="A249" s="62">
        <v>53548</v>
      </c>
      <c r="B249" s="63" t="s">
        <v>19811</v>
      </c>
      <c r="C249" s="63" t="s">
        <v>2</v>
      </c>
      <c r="D249" s="80">
        <v>43131.698673611114</v>
      </c>
      <c r="E249" s="80">
        <v>43157</v>
      </c>
    </row>
    <row r="250" spans="1:5" x14ac:dyDescent="0.25">
      <c r="A250" s="62">
        <v>53550</v>
      </c>
      <c r="B250" s="63" t="s">
        <v>19812</v>
      </c>
      <c r="C250" s="63" t="s">
        <v>2</v>
      </c>
      <c r="D250" s="80">
        <v>43131.685535914352</v>
      </c>
      <c r="E250" s="80">
        <v>43157</v>
      </c>
    </row>
    <row r="251" spans="1:5" x14ac:dyDescent="0.25">
      <c r="A251" s="62">
        <v>53554</v>
      </c>
      <c r="B251" s="63" t="s">
        <v>19813</v>
      </c>
      <c r="C251" s="63" t="s">
        <v>2</v>
      </c>
      <c r="D251" s="80">
        <v>43131.689068055559</v>
      </c>
      <c r="E251" s="80">
        <v>43157</v>
      </c>
    </row>
    <row r="252" spans="1:5" x14ac:dyDescent="0.25">
      <c r="A252" s="62">
        <v>53556</v>
      </c>
      <c r="B252" s="63" t="s">
        <v>19814</v>
      </c>
      <c r="C252" s="63" t="s">
        <v>2</v>
      </c>
      <c r="D252" s="80">
        <v>43131.685537696758</v>
      </c>
      <c r="E252" s="80">
        <v>43157</v>
      </c>
    </row>
    <row r="253" spans="1:5" x14ac:dyDescent="0.25">
      <c r="A253" s="62">
        <v>53558</v>
      </c>
      <c r="B253" s="63" t="s">
        <v>19815</v>
      </c>
      <c r="C253" s="63" t="s">
        <v>2</v>
      </c>
      <c r="D253" s="80">
        <v>43131.698668483798</v>
      </c>
      <c r="E253" s="80">
        <v>43157</v>
      </c>
    </row>
    <row r="254" spans="1:5" x14ac:dyDescent="0.25">
      <c r="A254" s="62">
        <v>53562</v>
      </c>
      <c r="B254" s="63" t="s">
        <v>19816</v>
      </c>
      <c r="C254" s="63" t="s">
        <v>2</v>
      </c>
      <c r="D254" s="80">
        <v>43131.698670983795</v>
      </c>
      <c r="E254" s="80">
        <v>43157</v>
      </c>
    </row>
    <row r="255" spans="1:5" x14ac:dyDescent="0.25">
      <c r="A255" s="62">
        <v>53565</v>
      </c>
      <c r="B255" s="63" t="s">
        <v>19817</v>
      </c>
      <c r="C255" s="63" t="s">
        <v>2</v>
      </c>
      <c r="D255" s="80">
        <v>43131.685534953707</v>
      </c>
      <c r="E255" s="80">
        <v>43157</v>
      </c>
    </row>
    <row r="256" spans="1:5" x14ac:dyDescent="0.25">
      <c r="A256" s="62">
        <v>53567</v>
      </c>
      <c r="B256" s="63" t="s">
        <v>19818</v>
      </c>
      <c r="C256" s="63" t="s">
        <v>2</v>
      </c>
      <c r="D256" s="80">
        <v>43131.698669363424</v>
      </c>
      <c r="E256" s="81">
        <v>43157</v>
      </c>
    </row>
    <row r="257" spans="1:5" x14ac:dyDescent="0.25">
      <c r="A257" s="62">
        <v>55868</v>
      </c>
      <c r="B257" s="63" t="s">
        <v>20435</v>
      </c>
      <c r="C257" s="63" t="s">
        <v>2</v>
      </c>
      <c r="D257" s="80">
        <v>43111.494284641201</v>
      </c>
      <c r="E257" s="80"/>
    </row>
    <row r="258" spans="1:5" ht="30" x14ac:dyDescent="0.25">
      <c r="A258" s="62">
        <v>55869</v>
      </c>
      <c r="B258" s="63" t="s">
        <v>20436</v>
      </c>
      <c r="C258" s="63" t="s">
        <v>2</v>
      </c>
      <c r="D258" s="80">
        <v>43111.681171180557</v>
      </c>
      <c r="E258" s="80">
        <v>43125</v>
      </c>
    </row>
    <row r="259" spans="1:5" x14ac:dyDescent="0.25">
      <c r="A259" s="62">
        <v>55871</v>
      </c>
      <c r="B259" s="63" t="s">
        <v>20053</v>
      </c>
      <c r="C259" s="63" t="s">
        <v>2</v>
      </c>
      <c r="D259" s="80">
        <v>43111.422419479168</v>
      </c>
      <c r="E259" s="80"/>
    </row>
    <row r="260" spans="1:5" x14ac:dyDescent="0.25">
      <c r="A260" s="62">
        <v>55872</v>
      </c>
      <c r="B260" s="63" t="s">
        <v>20437</v>
      </c>
      <c r="C260" s="63" t="s">
        <v>2</v>
      </c>
      <c r="D260" s="80">
        <v>43111.423950578705</v>
      </c>
      <c r="E260" s="80"/>
    </row>
    <row r="261" spans="1:5" x14ac:dyDescent="0.25">
      <c r="A261" s="62">
        <v>55873</v>
      </c>
      <c r="B261" s="63" t="s">
        <v>20438</v>
      </c>
      <c r="C261" s="63" t="s">
        <v>2</v>
      </c>
      <c r="D261" s="80">
        <v>43111.425947766205</v>
      </c>
      <c r="E261" s="81"/>
    </row>
    <row r="262" spans="1:5" x14ac:dyDescent="0.25">
      <c r="A262" s="62">
        <v>55874</v>
      </c>
      <c r="B262" s="63" t="s">
        <v>20439</v>
      </c>
      <c r="C262" s="63" t="s">
        <v>2</v>
      </c>
      <c r="D262" s="80">
        <v>43111.427231562498</v>
      </c>
      <c r="E262" s="80"/>
    </row>
    <row r="263" spans="1:5" x14ac:dyDescent="0.25">
      <c r="A263" s="62">
        <v>55875</v>
      </c>
      <c r="B263" s="63" t="s">
        <v>3678</v>
      </c>
      <c r="C263" s="63" t="s">
        <v>2</v>
      </c>
      <c r="D263" s="80">
        <v>43112.612929317133</v>
      </c>
      <c r="E263" s="80"/>
    </row>
    <row r="264" spans="1:5" x14ac:dyDescent="0.25">
      <c r="A264" s="62">
        <v>55876</v>
      </c>
      <c r="B264" s="63" t="s">
        <v>20353</v>
      </c>
      <c r="C264" s="63" t="s">
        <v>2</v>
      </c>
      <c r="D264" s="80">
        <v>43112.631297256943</v>
      </c>
      <c r="E264" s="80"/>
    </row>
    <row r="265" spans="1:5" x14ac:dyDescent="0.25">
      <c r="A265" s="62">
        <v>55878</v>
      </c>
      <c r="B265" s="63" t="s">
        <v>20256</v>
      </c>
      <c r="C265" s="63" t="s">
        <v>2</v>
      </c>
      <c r="D265" s="80">
        <v>43117.544515856483</v>
      </c>
      <c r="E265" s="80"/>
    </row>
    <row r="266" spans="1:5" x14ac:dyDescent="0.25">
      <c r="A266" s="62">
        <v>55879</v>
      </c>
      <c r="B266" s="63" t="s">
        <v>20521</v>
      </c>
      <c r="C266" s="63" t="s">
        <v>2</v>
      </c>
      <c r="D266" s="80">
        <v>43122.524264965279</v>
      </c>
      <c r="E266" s="80"/>
    </row>
    <row r="267" spans="1:5" x14ac:dyDescent="0.25">
      <c r="A267" s="62">
        <v>52958</v>
      </c>
      <c r="B267" s="63" t="s">
        <v>19720</v>
      </c>
      <c r="C267" s="63" t="s">
        <v>43</v>
      </c>
      <c r="D267" s="80">
        <v>42978.041751469907</v>
      </c>
      <c r="E267" s="80"/>
    </row>
    <row r="268" spans="1:5" x14ac:dyDescent="0.25">
      <c r="A268" s="62">
        <v>52959</v>
      </c>
      <c r="B268" s="63" t="s">
        <v>19720</v>
      </c>
      <c r="C268" s="63" t="s">
        <v>2</v>
      </c>
      <c r="D268" s="80">
        <v>43077.597322604168</v>
      </c>
      <c r="E268" s="80">
        <v>43101</v>
      </c>
    </row>
    <row r="269" spans="1:5" x14ac:dyDescent="0.25">
      <c r="A269" s="62">
        <v>52960</v>
      </c>
      <c r="B269" s="63" t="s">
        <v>19721</v>
      </c>
      <c r="C269" s="63" t="s">
        <v>2</v>
      </c>
      <c r="D269" s="80">
        <v>43192.709971759257</v>
      </c>
      <c r="E269" s="81">
        <v>43202</v>
      </c>
    </row>
    <row r="270" spans="1:5" x14ac:dyDescent="0.25">
      <c r="A270" s="62">
        <v>52965</v>
      </c>
      <c r="B270" s="63" t="s">
        <v>19722</v>
      </c>
      <c r="C270" s="63" t="s">
        <v>2</v>
      </c>
      <c r="D270" s="80">
        <v>42586.703937384256</v>
      </c>
      <c r="E270" s="81">
        <v>42552</v>
      </c>
    </row>
    <row r="271" spans="1:5" x14ac:dyDescent="0.25">
      <c r="A271" s="62">
        <v>52966</v>
      </c>
      <c r="B271" s="63" t="s">
        <v>19723</v>
      </c>
      <c r="C271" s="63" t="s">
        <v>2</v>
      </c>
      <c r="D271" s="80">
        <v>42493.528409687497</v>
      </c>
      <c r="E271" s="80">
        <v>42278</v>
      </c>
    </row>
    <row r="272" spans="1:5" x14ac:dyDescent="0.25">
      <c r="A272" s="62">
        <v>52967</v>
      </c>
      <c r="B272" s="63" t="s">
        <v>19723</v>
      </c>
      <c r="C272" s="63" t="s">
        <v>2</v>
      </c>
      <c r="D272" s="80">
        <v>42493.529329247685</v>
      </c>
      <c r="E272" s="80">
        <v>42278</v>
      </c>
    </row>
    <row r="273" spans="1:5" x14ac:dyDescent="0.25">
      <c r="A273" s="62">
        <v>52977</v>
      </c>
      <c r="B273" s="63" t="s">
        <v>19724</v>
      </c>
      <c r="C273" s="63" t="s">
        <v>2</v>
      </c>
      <c r="D273" s="80">
        <v>42968.641138159721</v>
      </c>
      <c r="E273" s="80">
        <v>43009</v>
      </c>
    </row>
    <row r="274" spans="1:5" x14ac:dyDescent="0.25">
      <c r="A274" s="62">
        <v>52978</v>
      </c>
      <c r="B274" s="63" t="s">
        <v>19724</v>
      </c>
      <c r="C274" s="63" t="s">
        <v>2</v>
      </c>
      <c r="D274" s="80">
        <v>42968.640464317126</v>
      </c>
      <c r="E274" s="81">
        <v>43009</v>
      </c>
    </row>
    <row r="275" spans="1:5" x14ac:dyDescent="0.25">
      <c r="A275" s="62">
        <v>52985</v>
      </c>
      <c r="B275" s="63" t="s">
        <v>19725</v>
      </c>
      <c r="C275" s="63" t="s">
        <v>2</v>
      </c>
      <c r="D275" s="80">
        <v>43119.461540625001</v>
      </c>
      <c r="E275" s="80">
        <v>43101</v>
      </c>
    </row>
    <row r="276" spans="1:5" x14ac:dyDescent="0.25">
      <c r="A276" s="62">
        <v>52986</v>
      </c>
      <c r="B276" s="63" t="s">
        <v>19340</v>
      </c>
      <c r="C276" s="63" t="s">
        <v>2</v>
      </c>
      <c r="D276" s="80">
        <v>43161.415100081016</v>
      </c>
      <c r="E276" s="80">
        <v>43167</v>
      </c>
    </row>
    <row r="277" spans="1:5" x14ac:dyDescent="0.25">
      <c r="A277" s="62">
        <v>52987</v>
      </c>
      <c r="B277" s="63" t="s">
        <v>18924</v>
      </c>
      <c r="C277" s="63" t="s">
        <v>2</v>
      </c>
      <c r="D277" s="80">
        <v>41837.680138888885</v>
      </c>
      <c r="E277" s="80">
        <v>42278</v>
      </c>
    </row>
    <row r="278" spans="1:5" x14ac:dyDescent="0.25">
      <c r="A278" s="62">
        <v>52988</v>
      </c>
      <c r="B278" s="63" t="s">
        <v>19710</v>
      </c>
      <c r="C278" s="63" t="s">
        <v>2</v>
      </c>
      <c r="D278" s="80">
        <v>41729.484366666664</v>
      </c>
      <c r="E278" s="80"/>
    </row>
    <row r="279" spans="1:5" x14ac:dyDescent="0.25">
      <c r="A279" s="62">
        <v>52989</v>
      </c>
      <c r="B279" s="63" t="s">
        <v>19277</v>
      </c>
      <c r="C279" s="63" t="s">
        <v>2</v>
      </c>
      <c r="D279" s="80">
        <v>42104.595450694447</v>
      </c>
      <c r="E279" s="80">
        <v>42278</v>
      </c>
    </row>
    <row r="280" spans="1:5" x14ac:dyDescent="0.25">
      <c r="A280" s="62">
        <v>52991</v>
      </c>
      <c r="B280" s="63" t="s">
        <v>3666</v>
      </c>
      <c r="C280" s="63" t="s">
        <v>2</v>
      </c>
      <c r="D280" s="80">
        <v>43174.524131863429</v>
      </c>
      <c r="E280" s="80">
        <v>43191</v>
      </c>
    </row>
    <row r="281" spans="1:5" x14ac:dyDescent="0.25">
      <c r="A281" s="62">
        <v>52992</v>
      </c>
      <c r="B281" s="63" t="s">
        <v>19341</v>
      </c>
      <c r="C281" s="63" t="s">
        <v>2</v>
      </c>
      <c r="D281" s="80">
        <v>42697.527447256944</v>
      </c>
      <c r="E281" s="80">
        <v>42705</v>
      </c>
    </row>
    <row r="282" spans="1:5" x14ac:dyDescent="0.25">
      <c r="A282" s="62">
        <v>52993</v>
      </c>
      <c r="B282" s="63" t="s">
        <v>19349</v>
      </c>
      <c r="C282" s="63" t="s">
        <v>2</v>
      </c>
      <c r="D282" s="80">
        <v>42741.540437002317</v>
      </c>
      <c r="E282" s="80">
        <v>42736</v>
      </c>
    </row>
    <row r="283" spans="1:5" x14ac:dyDescent="0.25">
      <c r="A283" s="62">
        <v>52995</v>
      </c>
      <c r="B283" s="63" t="s">
        <v>19294</v>
      </c>
      <c r="C283" s="63" t="s">
        <v>2</v>
      </c>
      <c r="D283" s="80">
        <v>41731.532931284724</v>
      </c>
      <c r="E283" s="80"/>
    </row>
    <row r="284" spans="1:5" x14ac:dyDescent="0.25">
      <c r="A284" s="62">
        <v>52996</v>
      </c>
      <c r="B284" s="63" t="s">
        <v>40</v>
      </c>
      <c r="C284" s="63" t="s">
        <v>2</v>
      </c>
      <c r="D284" s="80">
        <v>41969.383553240739</v>
      </c>
      <c r="E284" s="80">
        <v>42278</v>
      </c>
    </row>
    <row r="285" spans="1:5" x14ac:dyDescent="0.25">
      <c r="A285" s="62">
        <v>52998</v>
      </c>
      <c r="B285" s="63" t="s">
        <v>19020</v>
      </c>
      <c r="C285" s="63" t="s">
        <v>2</v>
      </c>
      <c r="D285" s="80">
        <v>42741.54128302083</v>
      </c>
      <c r="E285" s="80">
        <v>42736</v>
      </c>
    </row>
    <row r="286" spans="1:5" x14ac:dyDescent="0.25">
      <c r="A286" s="62">
        <v>53001</v>
      </c>
      <c r="B286" s="63" t="s">
        <v>19255</v>
      </c>
      <c r="C286" s="63" t="s">
        <v>2</v>
      </c>
      <c r="D286" s="80">
        <v>43042.550661226851</v>
      </c>
      <c r="E286" s="80">
        <v>43048</v>
      </c>
    </row>
    <row r="287" spans="1:5" x14ac:dyDescent="0.25">
      <c r="A287" s="62">
        <v>53005</v>
      </c>
      <c r="B287" s="63" t="s">
        <v>19726</v>
      </c>
      <c r="C287" s="63" t="s">
        <v>2</v>
      </c>
      <c r="D287" s="80">
        <v>43223.810853506948</v>
      </c>
      <c r="E287" s="80">
        <v>43230</v>
      </c>
    </row>
    <row r="288" spans="1:5" x14ac:dyDescent="0.25">
      <c r="A288" s="62">
        <v>53006</v>
      </c>
      <c r="B288" s="63" t="s">
        <v>19727</v>
      </c>
      <c r="C288" s="63" t="s">
        <v>2</v>
      </c>
      <c r="D288" s="80">
        <v>43168.350002627318</v>
      </c>
      <c r="E288" s="80">
        <v>43174</v>
      </c>
    </row>
    <row r="289" spans="1:5" x14ac:dyDescent="0.25">
      <c r="A289" s="62">
        <v>53008</v>
      </c>
      <c r="B289" s="63" t="s">
        <v>19728</v>
      </c>
      <c r="C289" s="63" t="s">
        <v>2</v>
      </c>
      <c r="D289" s="80">
        <v>42968.763347337961</v>
      </c>
      <c r="E289" s="80">
        <v>43009</v>
      </c>
    </row>
    <row r="290" spans="1:5" x14ac:dyDescent="0.25">
      <c r="A290" s="62">
        <v>53009</v>
      </c>
      <c r="B290" s="63" t="s">
        <v>19728</v>
      </c>
      <c r="C290" s="63" t="s">
        <v>2</v>
      </c>
      <c r="D290" s="80">
        <v>42968.782803472219</v>
      </c>
      <c r="E290" s="80">
        <v>43009</v>
      </c>
    </row>
    <row r="291" spans="1:5" x14ac:dyDescent="0.25">
      <c r="A291" s="62">
        <v>53014</v>
      </c>
      <c r="B291" s="63" t="s">
        <v>19729</v>
      </c>
      <c r="C291" s="63" t="s">
        <v>43</v>
      </c>
      <c r="D291" s="80">
        <v>42933.465376354165</v>
      </c>
      <c r="E291" s="80"/>
    </row>
    <row r="292" spans="1:5" x14ac:dyDescent="0.25">
      <c r="A292" s="62">
        <v>53015</v>
      </c>
      <c r="B292" s="63" t="s">
        <v>19730</v>
      </c>
      <c r="C292" s="63" t="s">
        <v>43</v>
      </c>
      <c r="D292" s="80">
        <v>42933.463738692131</v>
      </c>
      <c r="E292" s="80"/>
    </row>
    <row r="293" spans="1:5" x14ac:dyDescent="0.25">
      <c r="A293" s="62">
        <v>53017</v>
      </c>
      <c r="B293" s="63" t="s">
        <v>19731</v>
      </c>
      <c r="C293" s="63" t="s">
        <v>2</v>
      </c>
      <c r="D293" s="80">
        <v>42634.624856828705</v>
      </c>
      <c r="E293" s="80">
        <v>42644</v>
      </c>
    </row>
    <row r="294" spans="1:5" ht="30" x14ac:dyDescent="0.25">
      <c r="A294" s="62">
        <v>53018</v>
      </c>
      <c r="B294" s="63" t="s">
        <v>19732</v>
      </c>
      <c r="C294" s="63" t="s">
        <v>2</v>
      </c>
      <c r="D294" s="80">
        <v>43125.45696142361</v>
      </c>
      <c r="E294" s="80">
        <v>43132</v>
      </c>
    </row>
    <row r="295" spans="1:5" x14ac:dyDescent="0.25">
      <c r="A295" s="62">
        <v>53019</v>
      </c>
      <c r="B295" s="63" t="s">
        <v>19733</v>
      </c>
      <c r="C295" s="63" t="s">
        <v>2</v>
      </c>
      <c r="D295" s="80">
        <v>42531.738674687498</v>
      </c>
      <c r="E295" s="80">
        <v>42537</v>
      </c>
    </row>
    <row r="296" spans="1:5" x14ac:dyDescent="0.25">
      <c r="A296" s="62">
        <v>53020</v>
      </c>
      <c r="B296" s="63" t="s">
        <v>19615</v>
      </c>
      <c r="C296" s="63" t="s">
        <v>2</v>
      </c>
      <c r="D296" s="80">
        <v>41731.465257488424</v>
      </c>
      <c r="E296" s="80"/>
    </row>
    <row r="297" spans="1:5" x14ac:dyDescent="0.25">
      <c r="A297" s="62">
        <v>53021</v>
      </c>
      <c r="B297" s="63" t="s">
        <v>19734</v>
      </c>
      <c r="C297" s="63" t="s">
        <v>2</v>
      </c>
      <c r="D297" s="80">
        <v>43089.698960729169</v>
      </c>
      <c r="E297" s="80">
        <v>43101</v>
      </c>
    </row>
    <row r="298" spans="1:5" x14ac:dyDescent="0.25">
      <c r="A298" s="62">
        <v>53022</v>
      </c>
      <c r="B298" s="63" t="s">
        <v>19734</v>
      </c>
      <c r="C298" s="63" t="s">
        <v>2</v>
      </c>
      <c r="D298" s="80">
        <v>43089.696597800925</v>
      </c>
      <c r="E298" s="80">
        <v>43101</v>
      </c>
    </row>
    <row r="299" spans="1:5" x14ac:dyDescent="0.25">
      <c r="A299" s="62">
        <v>53024</v>
      </c>
      <c r="B299" s="63" t="s">
        <v>3667</v>
      </c>
      <c r="C299" s="63" t="s">
        <v>2</v>
      </c>
      <c r="D299" s="80">
        <v>43172.655628900466</v>
      </c>
      <c r="E299" s="80">
        <v>43101</v>
      </c>
    </row>
    <row r="300" spans="1:5" x14ac:dyDescent="0.25">
      <c r="A300" s="62">
        <v>53026</v>
      </c>
      <c r="B300" s="63" t="s">
        <v>19735</v>
      </c>
      <c r="C300" s="63" t="s">
        <v>2</v>
      </c>
      <c r="D300" s="80">
        <v>42969.441001238425</v>
      </c>
      <c r="E300" s="80">
        <v>43009</v>
      </c>
    </row>
    <row r="301" spans="1:5" x14ac:dyDescent="0.25">
      <c r="A301" s="62">
        <v>53028</v>
      </c>
      <c r="B301" s="63" t="s">
        <v>19735</v>
      </c>
      <c r="C301" s="63" t="s">
        <v>2</v>
      </c>
      <c r="D301" s="80">
        <v>42969.440415775462</v>
      </c>
      <c r="E301" s="80">
        <v>43009</v>
      </c>
    </row>
    <row r="302" spans="1:5" x14ac:dyDescent="0.25">
      <c r="A302" s="62">
        <v>53032</v>
      </c>
      <c r="B302" s="63" t="s">
        <v>19618</v>
      </c>
      <c r="C302" s="63" t="s">
        <v>2</v>
      </c>
      <c r="D302" s="80">
        <v>42893.48537372685</v>
      </c>
      <c r="E302" s="80">
        <v>42954</v>
      </c>
    </row>
    <row r="303" spans="1:5" x14ac:dyDescent="0.25">
      <c r="A303" s="62">
        <v>53033</v>
      </c>
      <c r="B303" s="63" t="s">
        <v>19618</v>
      </c>
      <c r="C303" s="63" t="s">
        <v>2</v>
      </c>
      <c r="D303" s="80">
        <v>42926.569834525464</v>
      </c>
      <c r="E303" s="81">
        <v>42954</v>
      </c>
    </row>
    <row r="304" spans="1:5" x14ac:dyDescent="0.25">
      <c r="A304" s="62">
        <v>53034</v>
      </c>
      <c r="B304" s="63" t="s">
        <v>19736</v>
      </c>
      <c r="C304" s="63" t="s">
        <v>2</v>
      </c>
      <c r="D304" s="80">
        <v>42804.47205798611</v>
      </c>
      <c r="E304" s="80">
        <v>42278</v>
      </c>
    </row>
    <row r="305" spans="1:5" x14ac:dyDescent="0.25">
      <c r="A305" s="62">
        <v>53043</v>
      </c>
      <c r="B305" s="63" t="s">
        <v>19737</v>
      </c>
      <c r="C305" s="63" t="s">
        <v>2</v>
      </c>
      <c r="D305" s="80">
        <v>43131.668915162038</v>
      </c>
      <c r="E305" s="80">
        <v>43157</v>
      </c>
    </row>
    <row r="306" spans="1:5" x14ac:dyDescent="0.25">
      <c r="A306" s="62">
        <v>53044</v>
      </c>
      <c r="B306" s="63" t="s">
        <v>19738</v>
      </c>
      <c r="C306" s="63" t="s">
        <v>2</v>
      </c>
      <c r="D306" s="80">
        <v>43131.668913113426</v>
      </c>
      <c r="E306" s="80">
        <v>43157</v>
      </c>
    </row>
    <row r="307" spans="1:5" x14ac:dyDescent="0.25">
      <c r="A307" s="62">
        <v>53046</v>
      </c>
      <c r="B307" s="63" t="s">
        <v>19739</v>
      </c>
      <c r="C307" s="63" t="s">
        <v>2</v>
      </c>
      <c r="D307" s="80">
        <v>43222.41168553241</v>
      </c>
      <c r="E307" s="80">
        <v>42736</v>
      </c>
    </row>
    <row r="308" spans="1:5" x14ac:dyDescent="0.25">
      <c r="A308" s="62">
        <v>53047</v>
      </c>
      <c r="B308" s="63" t="s">
        <v>19740</v>
      </c>
      <c r="C308" s="63" t="s">
        <v>2</v>
      </c>
      <c r="D308" s="80">
        <v>43083.698890046297</v>
      </c>
      <c r="E308" s="80">
        <v>43157</v>
      </c>
    </row>
    <row r="309" spans="1:5" x14ac:dyDescent="0.25">
      <c r="A309" s="62">
        <v>53049</v>
      </c>
      <c r="B309" s="63" t="s">
        <v>19741</v>
      </c>
      <c r="C309" s="63" t="s">
        <v>2</v>
      </c>
      <c r="D309" s="80">
        <v>43196.428585995367</v>
      </c>
      <c r="E309" s="80">
        <v>43191</v>
      </c>
    </row>
    <row r="310" spans="1:5" x14ac:dyDescent="0.25">
      <c r="A310" s="62">
        <v>53050</v>
      </c>
      <c r="B310" s="63" t="s">
        <v>19742</v>
      </c>
      <c r="C310" s="63" t="s">
        <v>2</v>
      </c>
      <c r="D310" s="80">
        <v>42157.467224340275</v>
      </c>
      <c r="E310" s="80">
        <v>42278</v>
      </c>
    </row>
    <row r="311" spans="1:5" x14ac:dyDescent="0.25">
      <c r="A311" s="62">
        <v>53051</v>
      </c>
      <c r="B311" s="63" t="s">
        <v>19743</v>
      </c>
      <c r="C311" s="63" t="s">
        <v>2</v>
      </c>
      <c r="D311" s="80">
        <v>42495.441039583333</v>
      </c>
      <c r="E311" s="80">
        <v>42502</v>
      </c>
    </row>
    <row r="312" spans="1:5" x14ac:dyDescent="0.25">
      <c r="A312" s="62">
        <v>53052</v>
      </c>
      <c r="B312" s="63" t="s">
        <v>19744</v>
      </c>
      <c r="C312" s="63" t="s">
        <v>2</v>
      </c>
      <c r="D312" s="80">
        <v>43074.597392048614</v>
      </c>
      <c r="E312" s="80">
        <v>43101</v>
      </c>
    </row>
    <row r="313" spans="1:5" x14ac:dyDescent="0.25">
      <c r="A313" s="62">
        <v>53053</v>
      </c>
      <c r="B313" s="63" t="s">
        <v>19745</v>
      </c>
      <c r="C313" s="63" t="s">
        <v>2</v>
      </c>
      <c r="D313" s="80">
        <v>43129.338012384258</v>
      </c>
      <c r="E313" s="80">
        <v>43139</v>
      </c>
    </row>
    <row r="314" spans="1:5" x14ac:dyDescent="0.25">
      <c r="A314" s="62">
        <v>53054</v>
      </c>
      <c r="B314" s="63" t="s">
        <v>19746</v>
      </c>
      <c r="C314" s="63" t="s">
        <v>2</v>
      </c>
      <c r="D314" s="80">
        <v>42517.428402048608</v>
      </c>
      <c r="E314" s="80">
        <v>42524</v>
      </c>
    </row>
    <row r="315" spans="1:5" x14ac:dyDescent="0.25">
      <c r="A315" s="62">
        <v>53055</v>
      </c>
      <c r="B315" s="63" t="s">
        <v>19230</v>
      </c>
      <c r="C315" s="63" t="s">
        <v>2</v>
      </c>
      <c r="D315" s="80">
        <v>42459.364318437503</v>
      </c>
      <c r="E315" s="80">
        <v>42467</v>
      </c>
    </row>
    <row r="316" spans="1:5" x14ac:dyDescent="0.25">
      <c r="A316" s="62">
        <v>53056</v>
      </c>
      <c r="B316" s="63" t="s">
        <v>19747</v>
      </c>
      <c r="C316" s="63" t="s">
        <v>2</v>
      </c>
      <c r="D316" s="80">
        <v>42293.423092395831</v>
      </c>
      <c r="E316" s="80">
        <v>42299</v>
      </c>
    </row>
    <row r="317" spans="1:5" x14ac:dyDescent="0.25">
      <c r="A317" s="62">
        <v>53057</v>
      </c>
      <c r="B317" s="63" t="s">
        <v>19748</v>
      </c>
      <c r="C317" s="63" t="s">
        <v>2</v>
      </c>
      <c r="D317" s="80">
        <v>42999.561829398146</v>
      </c>
      <c r="E317" s="80">
        <v>43006</v>
      </c>
    </row>
    <row r="318" spans="1:5" x14ac:dyDescent="0.25">
      <c r="A318" s="62">
        <v>53058</v>
      </c>
      <c r="B318" s="63" t="s">
        <v>19749</v>
      </c>
      <c r="C318" s="63" t="s">
        <v>2</v>
      </c>
      <c r="D318" s="80">
        <v>43160.359798113423</v>
      </c>
      <c r="E318" s="80">
        <v>43167</v>
      </c>
    </row>
    <row r="319" spans="1:5" x14ac:dyDescent="0.25">
      <c r="A319" s="62">
        <v>53060</v>
      </c>
      <c r="B319" s="63" t="s">
        <v>19750</v>
      </c>
      <c r="C319" s="63" t="s">
        <v>2</v>
      </c>
      <c r="D319" s="80">
        <v>43083.665670868053</v>
      </c>
      <c r="E319" s="80">
        <v>43157</v>
      </c>
    </row>
    <row r="320" spans="1:5" x14ac:dyDescent="0.25">
      <c r="A320" s="62">
        <v>53064</v>
      </c>
      <c r="B320" s="63" t="s">
        <v>19751</v>
      </c>
      <c r="C320" s="63" t="s">
        <v>2</v>
      </c>
      <c r="D320" s="80">
        <v>43166.699355439814</v>
      </c>
      <c r="E320" s="80">
        <v>43174</v>
      </c>
    </row>
    <row r="321" spans="1:5" x14ac:dyDescent="0.25">
      <c r="A321" s="62">
        <v>53065</v>
      </c>
      <c r="B321" s="63" t="s">
        <v>19752</v>
      </c>
      <c r="C321" s="63" t="s">
        <v>2</v>
      </c>
      <c r="D321" s="80">
        <v>43166.660619826391</v>
      </c>
      <c r="E321" s="80">
        <v>43174</v>
      </c>
    </row>
    <row r="322" spans="1:5" x14ac:dyDescent="0.25">
      <c r="A322" s="62">
        <v>53066</v>
      </c>
      <c r="B322" s="63" t="s">
        <v>3668</v>
      </c>
      <c r="C322" s="63" t="s">
        <v>2</v>
      </c>
      <c r="D322" s="80">
        <v>43181.477459918984</v>
      </c>
      <c r="E322" s="81">
        <v>43229</v>
      </c>
    </row>
    <row r="323" spans="1:5" x14ac:dyDescent="0.25">
      <c r="A323" s="62">
        <v>53079</v>
      </c>
      <c r="B323" s="63" t="s">
        <v>19753</v>
      </c>
      <c r="C323" s="63" t="s">
        <v>2</v>
      </c>
      <c r="D323" s="80">
        <v>42740.596232754629</v>
      </c>
      <c r="E323" s="81">
        <v>42736</v>
      </c>
    </row>
    <row r="324" spans="1:5" x14ac:dyDescent="0.25">
      <c r="A324" s="62">
        <v>53084</v>
      </c>
      <c r="B324" s="63" t="s">
        <v>19753</v>
      </c>
      <c r="C324" s="63" t="s">
        <v>2</v>
      </c>
      <c r="D324" s="80">
        <v>42740.589798379631</v>
      </c>
      <c r="E324" s="80">
        <v>42736</v>
      </c>
    </row>
    <row r="325" spans="1:5" x14ac:dyDescent="0.25">
      <c r="A325" s="62">
        <v>53093</v>
      </c>
      <c r="B325" s="63" t="s">
        <v>19754</v>
      </c>
      <c r="C325" s="63" t="s">
        <v>2</v>
      </c>
      <c r="D325" s="80">
        <v>41822.513826122682</v>
      </c>
      <c r="E325" s="81"/>
    </row>
    <row r="326" spans="1:5" x14ac:dyDescent="0.25">
      <c r="A326" s="62">
        <v>53095</v>
      </c>
      <c r="B326" s="63" t="s">
        <v>19755</v>
      </c>
      <c r="C326" s="63" t="s">
        <v>2</v>
      </c>
      <c r="D326" s="80">
        <v>43083.665674386575</v>
      </c>
      <c r="E326" s="80">
        <v>43157</v>
      </c>
    </row>
    <row r="327" spans="1:5" x14ac:dyDescent="0.25">
      <c r="A327" s="62">
        <v>53098</v>
      </c>
      <c r="B327" s="63" t="s">
        <v>19756</v>
      </c>
      <c r="C327" s="63" t="s">
        <v>2</v>
      </c>
      <c r="D327" s="80">
        <v>43083.686596724539</v>
      </c>
      <c r="E327" s="80">
        <v>43157</v>
      </c>
    </row>
    <row r="328" spans="1:5" x14ac:dyDescent="0.25">
      <c r="A328" s="62">
        <v>53099</v>
      </c>
      <c r="B328" s="63" t="s">
        <v>19757</v>
      </c>
      <c r="C328" s="63" t="s">
        <v>2</v>
      </c>
      <c r="D328" s="80">
        <v>43083.686597141204</v>
      </c>
      <c r="E328" s="80">
        <v>43157</v>
      </c>
    </row>
    <row r="329" spans="1:5" x14ac:dyDescent="0.25">
      <c r="A329" s="62">
        <v>53100</v>
      </c>
      <c r="B329" s="63" t="s">
        <v>19758</v>
      </c>
      <c r="C329" s="63" t="s">
        <v>2</v>
      </c>
      <c r="D329" s="80">
        <v>43083.686597685184</v>
      </c>
      <c r="E329" s="80">
        <v>43157</v>
      </c>
    </row>
    <row r="330" spans="1:5" x14ac:dyDescent="0.25">
      <c r="A330" s="62">
        <v>53101</v>
      </c>
      <c r="B330" s="63" t="s">
        <v>19759</v>
      </c>
      <c r="C330" s="63" t="s">
        <v>2</v>
      </c>
      <c r="D330" s="80">
        <v>43208.507855636577</v>
      </c>
      <c r="E330" s="81">
        <v>43216</v>
      </c>
    </row>
    <row r="331" spans="1:5" x14ac:dyDescent="0.25">
      <c r="A331" s="62">
        <v>53103</v>
      </c>
      <c r="B331" s="63" t="s">
        <v>19760</v>
      </c>
      <c r="C331" s="63" t="s">
        <v>2</v>
      </c>
      <c r="D331" s="80">
        <v>43195.64480451389</v>
      </c>
      <c r="E331" s="81">
        <v>43202</v>
      </c>
    </row>
    <row r="332" spans="1:5" x14ac:dyDescent="0.25">
      <c r="A332" s="62">
        <v>53104</v>
      </c>
      <c r="B332" s="63" t="s">
        <v>19761</v>
      </c>
      <c r="C332" s="63" t="s">
        <v>2</v>
      </c>
      <c r="D332" s="80">
        <v>43083.686600960646</v>
      </c>
      <c r="E332" s="80">
        <v>43157</v>
      </c>
    </row>
    <row r="333" spans="1:5" x14ac:dyDescent="0.25">
      <c r="A333" s="62">
        <v>53105</v>
      </c>
      <c r="B333" s="63" t="s">
        <v>19762</v>
      </c>
      <c r="C333" s="63" t="s">
        <v>2</v>
      </c>
      <c r="D333" s="80">
        <v>43083.686602118054</v>
      </c>
      <c r="E333" s="80">
        <v>43157</v>
      </c>
    </row>
    <row r="334" spans="1:5" x14ac:dyDescent="0.25">
      <c r="A334" s="62">
        <v>53106</v>
      </c>
      <c r="B334" s="63" t="s">
        <v>19763</v>
      </c>
      <c r="C334" s="63" t="s">
        <v>2</v>
      </c>
      <c r="D334" s="80">
        <v>43083.686602581016</v>
      </c>
      <c r="E334" s="80">
        <v>43157</v>
      </c>
    </row>
    <row r="335" spans="1:5" x14ac:dyDescent="0.25">
      <c r="A335" s="62">
        <v>53107</v>
      </c>
      <c r="B335" s="63" t="s">
        <v>19764</v>
      </c>
      <c r="C335" s="63" t="s">
        <v>2</v>
      </c>
      <c r="D335" s="80">
        <v>43083.686603125003</v>
      </c>
      <c r="E335" s="80">
        <v>43157</v>
      </c>
    </row>
    <row r="336" spans="1:5" x14ac:dyDescent="0.25">
      <c r="A336" s="62">
        <v>53108</v>
      </c>
      <c r="B336" s="63" t="s">
        <v>19765</v>
      </c>
      <c r="C336" s="63" t="s">
        <v>2</v>
      </c>
      <c r="D336" s="80">
        <v>43083.686603703703</v>
      </c>
      <c r="E336" s="80">
        <v>43157</v>
      </c>
    </row>
    <row r="337" spans="1:5" x14ac:dyDescent="0.25">
      <c r="A337" s="62">
        <v>53110</v>
      </c>
      <c r="B337" s="63" t="s">
        <v>19766</v>
      </c>
      <c r="C337" s="63" t="s">
        <v>2</v>
      </c>
      <c r="D337" s="80">
        <v>43083.686604085648</v>
      </c>
      <c r="E337" s="81">
        <v>43157</v>
      </c>
    </row>
    <row r="338" spans="1:5" x14ac:dyDescent="0.25">
      <c r="A338" s="62">
        <v>53112</v>
      </c>
      <c r="B338" s="63" t="s">
        <v>19767</v>
      </c>
      <c r="C338" s="63" t="s">
        <v>2</v>
      </c>
      <c r="D338" s="80">
        <v>43083.689699849536</v>
      </c>
      <c r="E338" s="80">
        <v>43157</v>
      </c>
    </row>
    <row r="339" spans="1:5" ht="30" x14ac:dyDescent="0.25">
      <c r="A339" s="62">
        <v>53121</v>
      </c>
      <c r="B339" s="63" t="s">
        <v>19768</v>
      </c>
      <c r="C339" s="63" t="s">
        <v>2</v>
      </c>
      <c r="D339" s="80">
        <v>42524.613520914354</v>
      </c>
      <c r="E339" s="81">
        <v>42562</v>
      </c>
    </row>
    <row r="340" spans="1:5" x14ac:dyDescent="0.25">
      <c r="A340" s="62">
        <v>53122</v>
      </c>
      <c r="B340" s="63" t="s">
        <v>19769</v>
      </c>
      <c r="C340" s="63" t="s">
        <v>43</v>
      </c>
      <c r="D340" s="80">
        <v>42942.434601122688</v>
      </c>
      <c r="E340" s="81">
        <v>42278</v>
      </c>
    </row>
    <row r="341" spans="1:5" x14ac:dyDescent="0.25">
      <c r="A341" s="62">
        <v>53124</v>
      </c>
      <c r="B341" s="63" t="s">
        <v>19770</v>
      </c>
      <c r="C341" s="63" t="s">
        <v>2</v>
      </c>
      <c r="D341" s="80">
        <v>43119.440585682867</v>
      </c>
      <c r="E341" s="81">
        <v>43101</v>
      </c>
    </row>
    <row r="342" spans="1:5" x14ac:dyDescent="0.25">
      <c r="A342" s="62">
        <v>53126</v>
      </c>
      <c r="B342" s="63" t="s">
        <v>19771</v>
      </c>
      <c r="C342" s="63" t="s">
        <v>2</v>
      </c>
      <c r="D342" s="80">
        <v>41857.45762789352</v>
      </c>
      <c r="E342" s="80">
        <v>42278</v>
      </c>
    </row>
    <row r="343" spans="1:5" x14ac:dyDescent="0.25">
      <c r="A343" s="62">
        <v>53127</v>
      </c>
      <c r="B343" s="63" t="s">
        <v>3668</v>
      </c>
      <c r="C343" s="63" t="s">
        <v>2</v>
      </c>
      <c r="D343" s="80">
        <v>43119.453179710647</v>
      </c>
      <c r="E343" s="80">
        <v>43174</v>
      </c>
    </row>
    <row r="344" spans="1:5" x14ac:dyDescent="0.25">
      <c r="A344" s="62">
        <v>53130</v>
      </c>
      <c r="B344" s="63" t="s">
        <v>19772</v>
      </c>
      <c r="C344" s="63" t="s">
        <v>2</v>
      </c>
      <c r="D344" s="80">
        <v>41857.462467129626</v>
      </c>
      <c r="E344" s="80"/>
    </row>
    <row r="345" spans="1:5" x14ac:dyDescent="0.25">
      <c r="A345" s="62">
        <v>53131</v>
      </c>
      <c r="B345" s="63" t="s">
        <v>19773</v>
      </c>
      <c r="C345" s="63" t="s">
        <v>2</v>
      </c>
      <c r="D345" s="80">
        <v>41857.455283599535</v>
      </c>
      <c r="E345" s="80"/>
    </row>
    <row r="346" spans="1:5" x14ac:dyDescent="0.25">
      <c r="A346" s="62">
        <v>53132</v>
      </c>
      <c r="B346" s="63" t="s">
        <v>19774</v>
      </c>
      <c r="C346" s="63" t="s">
        <v>2</v>
      </c>
      <c r="D346" s="80">
        <v>43119.463809606481</v>
      </c>
      <c r="E346" s="80">
        <v>43101</v>
      </c>
    </row>
    <row r="347" spans="1:5" x14ac:dyDescent="0.25">
      <c r="A347" s="62">
        <v>53133</v>
      </c>
      <c r="B347" s="63" t="s">
        <v>19775</v>
      </c>
      <c r="C347" s="63" t="s">
        <v>2</v>
      </c>
      <c r="D347" s="80">
        <v>41857.455280555558</v>
      </c>
      <c r="E347" s="80"/>
    </row>
    <row r="348" spans="1:5" x14ac:dyDescent="0.25">
      <c r="A348" s="62">
        <v>53134</v>
      </c>
      <c r="B348" s="63" t="s">
        <v>19776</v>
      </c>
      <c r="C348" s="63" t="s">
        <v>2</v>
      </c>
      <c r="D348" s="80">
        <v>43119.428055636577</v>
      </c>
      <c r="E348" s="80">
        <v>43101</v>
      </c>
    </row>
    <row r="349" spans="1:5" x14ac:dyDescent="0.25">
      <c r="A349" s="62">
        <v>53252</v>
      </c>
      <c r="B349" s="63" t="s">
        <v>19028</v>
      </c>
      <c r="C349" s="63" t="s">
        <v>2</v>
      </c>
      <c r="D349" s="80">
        <v>43161.415898726853</v>
      </c>
      <c r="E349" s="80">
        <v>43167</v>
      </c>
    </row>
    <row r="350" spans="1:5" x14ac:dyDescent="0.25">
      <c r="A350" s="62">
        <v>53268</v>
      </c>
      <c r="B350" s="63" t="s">
        <v>19777</v>
      </c>
      <c r="C350" s="63" t="s">
        <v>2</v>
      </c>
      <c r="D350" s="80">
        <v>43167.740634756941</v>
      </c>
      <c r="E350" s="80">
        <v>43174</v>
      </c>
    </row>
    <row r="351" spans="1:5" x14ac:dyDescent="0.25">
      <c r="A351" s="62">
        <v>53287</v>
      </c>
      <c r="B351" s="63" t="s">
        <v>19672</v>
      </c>
      <c r="C351" s="63" t="s">
        <v>2</v>
      </c>
      <c r="D351" s="80">
        <v>43222.548635300926</v>
      </c>
      <c r="E351" s="80">
        <v>43101</v>
      </c>
    </row>
    <row r="352" spans="1:5" x14ac:dyDescent="0.25">
      <c r="A352" s="62">
        <v>53289</v>
      </c>
      <c r="B352" s="63" t="s">
        <v>19668</v>
      </c>
      <c r="C352" s="63" t="s">
        <v>2</v>
      </c>
      <c r="D352" s="80">
        <v>41829.52952546296</v>
      </c>
      <c r="E352" s="80"/>
    </row>
    <row r="353" spans="1:5" x14ac:dyDescent="0.25">
      <c r="A353" s="62">
        <v>53292</v>
      </c>
      <c r="B353" s="63" t="s">
        <v>19668</v>
      </c>
      <c r="C353" s="63" t="s">
        <v>2</v>
      </c>
      <c r="D353" s="80">
        <v>41829.530069444445</v>
      </c>
      <c r="E353" s="80"/>
    </row>
    <row r="354" spans="1:5" x14ac:dyDescent="0.25">
      <c r="A354" s="62">
        <v>53296</v>
      </c>
      <c r="B354" s="63" t="s">
        <v>19778</v>
      </c>
      <c r="C354" s="63" t="s">
        <v>2</v>
      </c>
      <c r="D354" s="80">
        <v>43222.410838344906</v>
      </c>
      <c r="E354" s="80">
        <v>42736</v>
      </c>
    </row>
    <row r="355" spans="1:5" x14ac:dyDescent="0.25">
      <c r="A355" s="62">
        <v>53304</v>
      </c>
      <c r="B355" s="63" t="s">
        <v>19675</v>
      </c>
      <c r="C355" s="63" t="s">
        <v>2</v>
      </c>
      <c r="D355" s="80">
        <v>43222.41026921296</v>
      </c>
      <c r="E355" s="80">
        <v>42736</v>
      </c>
    </row>
    <row r="356" spans="1:5" x14ac:dyDescent="0.25">
      <c r="A356" s="62">
        <v>53309</v>
      </c>
      <c r="B356" s="63" t="s">
        <v>19673</v>
      </c>
      <c r="C356" s="63" t="s">
        <v>2</v>
      </c>
      <c r="D356" s="80">
        <v>42741.439656863426</v>
      </c>
      <c r="E356" s="80">
        <v>42736</v>
      </c>
    </row>
    <row r="357" spans="1:5" x14ac:dyDescent="0.25">
      <c r="A357" s="62">
        <v>53321</v>
      </c>
      <c r="B357" s="63" t="s">
        <v>19671</v>
      </c>
      <c r="C357" s="63" t="s">
        <v>2</v>
      </c>
      <c r="D357" s="80">
        <v>41845.450046296297</v>
      </c>
      <c r="E357" s="80">
        <v>42278</v>
      </c>
    </row>
    <row r="358" spans="1:5" x14ac:dyDescent="0.25">
      <c r="A358" s="62">
        <v>53322</v>
      </c>
      <c r="B358" s="63" t="s">
        <v>19671</v>
      </c>
      <c r="C358" s="63" t="s">
        <v>2</v>
      </c>
      <c r="D358" s="80">
        <v>41845.450821759259</v>
      </c>
      <c r="E358" s="80">
        <v>42278</v>
      </c>
    </row>
    <row r="359" spans="1:5" x14ac:dyDescent="0.25">
      <c r="A359" s="62">
        <v>53330</v>
      </c>
      <c r="B359" s="63" t="s">
        <v>19671</v>
      </c>
      <c r="C359" s="63" t="s">
        <v>2</v>
      </c>
      <c r="D359" s="80">
        <v>41838.464270833334</v>
      </c>
      <c r="E359" s="80"/>
    </row>
    <row r="360" spans="1:5" x14ac:dyDescent="0.25">
      <c r="A360" s="62">
        <v>53339</v>
      </c>
      <c r="B360" s="63" t="s">
        <v>19676</v>
      </c>
      <c r="C360" s="63" t="s">
        <v>2</v>
      </c>
      <c r="D360" s="80">
        <v>42725.557462534722</v>
      </c>
      <c r="E360" s="80">
        <v>42736</v>
      </c>
    </row>
    <row r="361" spans="1:5" x14ac:dyDescent="0.25">
      <c r="A361" s="62">
        <v>53346</v>
      </c>
      <c r="B361" s="63" t="s">
        <v>19664</v>
      </c>
      <c r="C361" s="63" t="s">
        <v>2</v>
      </c>
      <c r="D361" s="80">
        <v>41843.897280092591</v>
      </c>
      <c r="E361" s="80"/>
    </row>
    <row r="362" spans="1:5" x14ac:dyDescent="0.25">
      <c r="A362" s="62">
        <v>53350</v>
      </c>
      <c r="B362" s="63" t="s">
        <v>19664</v>
      </c>
      <c r="C362" s="63" t="s">
        <v>2</v>
      </c>
      <c r="D362" s="80">
        <v>41843.894652777781</v>
      </c>
      <c r="E362" s="80"/>
    </row>
    <row r="363" spans="1:5" x14ac:dyDescent="0.25">
      <c r="A363" s="62">
        <v>53352</v>
      </c>
      <c r="B363" s="63" t="s">
        <v>19664</v>
      </c>
      <c r="C363" s="63" t="s">
        <v>2</v>
      </c>
      <c r="D363" s="80">
        <v>41843.895196759258</v>
      </c>
      <c r="E363" s="80"/>
    </row>
    <row r="364" spans="1:5" x14ac:dyDescent="0.25">
      <c r="A364" s="62">
        <v>53354</v>
      </c>
      <c r="B364" s="63" t="s">
        <v>19721</v>
      </c>
      <c r="C364" s="63" t="s">
        <v>43</v>
      </c>
      <c r="D364" s="80">
        <v>43202.043062581019</v>
      </c>
      <c r="E364" s="80">
        <v>42278</v>
      </c>
    </row>
    <row r="365" spans="1:5" x14ac:dyDescent="0.25">
      <c r="A365" s="62">
        <v>53355</v>
      </c>
      <c r="B365" s="63" t="s">
        <v>19721</v>
      </c>
      <c r="C365" s="63" t="s">
        <v>43</v>
      </c>
      <c r="D365" s="80">
        <v>43202.043060995369</v>
      </c>
      <c r="E365" s="80">
        <v>42278</v>
      </c>
    </row>
    <row r="366" spans="1:5" x14ac:dyDescent="0.25">
      <c r="A366" s="62">
        <v>53356</v>
      </c>
      <c r="B366" s="63" t="s">
        <v>19721</v>
      </c>
      <c r="C366" s="63" t="s">
        <v>2</v>
      </c>
      <c r="D366" s="80">
        <v>43192.707508715277</v>
      </c>
      <c r="E366" s="80">
        <v>43202</v>
      </c>
    </row>
    <row r="367" spans="1:5" x14ac:dyDescent="0.25">
      <c r="A367" s="62">
        <v>53359</v>
      </c>
      <c r="B367" s="63" t="s">
        <v>19731</v>
      </c>
      <c r="C367" s="63" t="s">
        <v>2</v>
      </c>
      <c r="D367" s="80">
        <v>42634.623483136573</v>
      </c>
      <c r="E367" s="80">
        <v>42644</v>
      </c>
    </row>
    <row r="368" spans="1:5" x14ac:dyDescent="0.25">
      <c r="A368" s="62">
        <v>53387</v>
      </c>
      <c r="B368" s="63" t="s">
        <v>19779</v>
      </c>
      <c r="C368" s="63" t="s">
        <v>2</v>
      </c>
      <c r="D368" s="80">
        <v>43131.668911307868</v>
      </c>
      <c r="E368" s="80">
        <v>43157</v>
      </c>
    </row>
    <row r="369" spans="1:5" x14ac:dyDescent="0.25">
      <c r="A369" s="62">
        <v>53399</v>
      </c>
      <c r="B369" s="63" t="s">
        <v>19780</v>
      </c>
      <c r="C369" s="63" t="s">
        <v>2</v>
      </c>
      <c r="D369" s="80">
        <v>43131.668914849535</v>
      </c>
      <c r="E369" s="80">
        <v>43157</v>
      </c>
    </row>
    <row r="370" spans="1:5" x14ac:dyDescent="0.25">
      <c r="A370" s="62">
        <v>53408</v>
      </c>
      <c r="B370" s="63" t="s">
        <v>19781</v>
      </c>
      <c r="C370" s="63" t="s">
        <v>2</v>
      </c>
      <c r="D370" s="80">
        <v>43131.668914386573</v>
      </c>
      <c r="E370" s="80">
        <v>43157</v>
      </c>
    </row>
    <row r="371" spans="1:5" x14ac:dyDescent="0.25">
      <c r="A371" s="62">
        <v>53414</v>
      </c>
      <c r="B371" s="63" t="s">
        <v>19782</v>
      </c>
      <c r="C371" s="63" t="s">
        <v>43</v>
      </c>
      <c r="D371" s="80">
        <v>43194.318721990741</v>
      </c>
      <c r="E371" s="80">
        <v>43157</v>
      </c>
    </row>
    <row r="372" spans="1:5" x14ac:dyDescent="0.25">
      <c r="A372" s="62">
        <v>53419</v>
      </c>
      <c r="B372" s="63" t="s">
        <v>19783</v>
      </c>
      <c r="C372" s="63" t="s">
        <v>2</v>
      </c>
      <c r="D372" s="80">
        <v>43131.675646678239</v>
      </c>
      <c r="E372" s="80">
        <v>43157</v>
      </c>
    </row>
    <row r="373" spans="1:5" x14ac:dyDescent="0.25">
      <c r="A373" s="62">
        <v>53423</v>
      </c>
      <c r="B373" s="63" t="s">
        <v>19784</v>
      </c>
      <c r="C373" s="63" t="s">
        <v>2</v>
      </c>
      <c r="D373" s="80">
        <v>43131.675649155091</v>
      </c>
      <c r="E373" s="80">
        <v>43157</v>
      </c>
    </row>
    <row r="374" spans="1:5" x14ac:dyDescent="0.25">
      <c r="A374" s="62">
        <v>53426</v>
      </c>
      <c r="B374" s="63" t="s">
        <v>19785</v>
      </c>
      <c r="C374" s="63" t="s">
        <v>2</v>
      </c>
      <c r="D374" s="80">
        <v>43131.668915543982</v>
      </c>
      <c r="E374" s="80">
        <v>43157</v>
      </c>
    </row>
    <row r="375" spans="1:5" x14ac:dyDescent="0.25">
      <c r="A375" s="62">
        <v>53430</v>
      </c>
      <c r="B375" s="63" t="s">
        <v>19786</v>
      </c>
      <c r="C375" s="63" t="s">
        <v>2</v>
      </c>
      <c r="D375" s="80">
        <v>43131.675650694444</v>
      </c>
      <c r="E375" s="80">
        <v>43157</v>
      </c>
    </row>
    <row r="376" spans="1:5" x14ac:dyDescent="0.25">
      <c r="A376" s="62">
        <v>53432</v>
      </c>
      <c r="B376" s="63" t="s">
        <v>19787</v>
      </c>
      <c r="C376" s="63" t="s">
        <v>2</v>
      </c>
      <c r="D376" s="80">
        <v>43131.668912731482</v>
      </c>
      <c r="E376" s="80">
        <v>43157</v>
      </c>
    </row>
    <row r="377" spans="1:5" x14ac:dyDescent="0.25">
      <c r="A377" s="62">
        <v>53435</v>
      </c>
      <c r="B377" s="63" t="s">
        <v>19788</v>
      </c>
      <c r="C377" s="63" t="s">
        <v>2</v>
      </c>
      <c r="D377" s="80">
        <v>43131.675650115743</v>
      </c>
      <c r="E377" s="80">
        <v>43157</v>
      </c>
    </row>
    <row r="378" spans="1:5" x14ac:dyDescent="0.25">
      <c r="A378" s="62">
        <v>53441</v>
      </c>
      <c r="B378" s="63" t="s">
        <v>19789</v>
      </c>
      <c r="C378" s="63" t="s">
        <v>2</v>
      </c>
      <c r="D378" s="80">
        <v>43131.668912303241</v>
      </c>
      <c r="E378" s="80">
        <v>43157</v>
      </c>
    </row>
    <row r="379" spans="1:5" x14ac:dyDescent="0.25">
      <c r="A379" s="62">
        <v>53444</v>
      </c>
      <c r="B379" s="63" t="s">
        <v>19790</v>
      </c>
      <c r="C379" s="63" t="s">
        <v>2</v>
      </c>
      <c r="D379" s="80">
        <v>43131.675647916665</v>
      </c>
      <c r="E379" s="80">
        <v>43157</v>
      </c>
    </row>
    <row r="380" spans="1:5" x14ac:dyDescent="0.25">
      <c r="A380" s="62">
        <v>53446</v>
      </c>
      <c r="B380" s="63" t="s">
        <v>19791</v>
      </c>
      <c r="C380" s="63" t="s">
        <v>2</v>
      </c>
      <c r="D380" s="80">
        <v>43131.675646990741</v>
      </c>
      <c r="E380" s="80">
        <v>43157</v>
      </c>
    </row>
    <row r="381" spans="1:5" x14ac:dyDescent="0.25">
      <c r="A381" s="62">
        <v>53452</v>
      </c>
      <c r="B381" s="63" t="s">
        <v>19792</v>
      </c>
      <c r="C381" s="63" t="s">
        <v>2</v>
      </c>
      <c r="D381" s="80">
        <v>43131.675649537035</v>
      </c>
      <c r="E381" s="80">
        <v>43157</v>
      </c>
    </row>
    <row r="382" spans="1:5" x14ac:dyDescent="0.25">
      <c r="A382" s="62">
        <v>53454</v>
      </c>
      <c r="B382" s="63" t="s">
        <v>77</v>
      </c>
      <c r="C382" s="63" t="s">
        <v>43</v>
      </c>
      <c r="D382" s="80">
        <v>42890.041583217593</v>
      </c>
      <c r="E382" s="80">
        <v>42488</v>
      </c>
    </row>
    <row r="383" spans="1:5" x14ac:dyDescent="0.25">
      <c r="A383" s="62">
        <v>53457</v>
      </c>
      <c r="B383" s="63" t="s">
        <v>19793</v>
      </c>
      <c r="C383" s="63" t="s">
        <v>2</v>
      </c>
      <c r="D383" s="80">
        <v>43131.679593946756</v>
      </c>
      <c r="E383" s="80">
        <v>43157</v>
      </c>
    </row>
    <row r="384" spans="1:5" x14ac:dyDescent="0.25">
      <c r="A384" s="62">
        <v>53467</v>
      </c>
      <c r="B384" s="63" t="s">
        <v>19794</v>
      </c>
      <c r="C384" s="63" t="s">
        <v>2</v>
      </c>
      <c r="D384" s="80">
        <v>43131.689068831016</v>
      </c>
      <c r="E384" s="80">
        <v>43157</v>
      </c>
    </row>
    <row r="385" spans="1:5" x14ac:dyDescent="0.25">
      <c r="A385" s="62">
        <v>53468</v>
      </c>
      <c r="B385" s="63" t="s">
        <v>19795</v>
      </c>
      <c r="C385" s="63" t="s">
        <v>2</v>
      </c>
      <c r="D385" s="80">
        <v>43131.689069178239</v>
      </c>
      <c r="E385" s="80">
        <v>43157</v>
      </c>
    </row>
    <row r="386" spans="1:5" x14ac:dyDescent="0.25">
      <c r="A386" s="62">
        <v>53472</v>
      </c>
      <c r="B386" s="63" t="s">
        <v>19796</v>
      </c>
      <c r="C386" s="63" t="s">
        <v>2</v>
      </c>
      <c r="D386" s="80">
        <v>43131.675648182871</v>
      </c>
      <c r="E386" s="80">
        <v>43157</v>
      </c>
    </row>
    <row r="387" spans="1:5" x14ac:dyDescent="0.25">
      <c r="A387" s="62">
        <v>53480</v>
      </c>
      <c r="B387" s="63" t="s">
        <v>19797</v>
      </c>
      <c r="C387" s="63" t="s">
        <v>2</v>
      </c>
      <c r="D387" s="80">
        <v>43131.689066747684</v>
      </c>
      <c r="E387" s="80">
        <v>43157</v>
      </c>
    </row>
    <row r="388" spans="1:5" x14ac:dyDescent="0.25">
      <c r="A388" s="62">
        <v>53482</v>
      </c>
      <c r="B388" s="63" t="s">
        <v>19798</v>
      </c>
      <c r="C388" s="63" t="s">
        <v>2</v>
      </c>
      <c r="D388" s="80">
        <v>43131.675648842589</v>
      </c>
      <c r="E388" s="80">
        <v>43157</v>
      </c>
    </row>
    <row r="389" spans="1:5" x14ac:dyDescent="0.25">
      <c r="A389" s="62">
        <v>53484</v>
      </c>
      <c r="B389" s="63" t="s">
        <v>19799</v>
      </c>
      <c r="C389" s="63" t="s">
        <v>2</v>
      </c>
      <c r="D389" s="80">
        <v>43131.685536956022</v>
      </c>
      <c r="E389" s="80">
        <v>43157</v>
      </c>
    </row>
    <row r="390" spans="1:5" x14ac:dyDescent="0.25">
      <c r="A390" s="62">
        <v>53488</v>
      </c>
      <c r="B390" s="63" t="s">
        <v>19800</v>
      </c>
      <c r="C390" s="63" t="s">
        <v>2</v>
      </c>
      <c r="D390" s="80">
        <v>43131.675648495373</v>
      </c>
      <c r="E390" s="80">
        <v>43157</v>
      </c>
    </row>
    <row r="391" spans="1:5" x14ac:dyDescent="0.25">
      <c r="A391" s="62">
        <v>53489</v>
      </c>
      <c r="B391" s="63" t="s">
        <v>19801</v>
      </c>
      <c r="C391" s="63" t="s">
        <v>2</v>
      </c>
      <c r="D391" s="80">
        <v>43131.698668900463</v>
      </c>
      <c r="E391" s="80">
        <v>43157</v>
      </c>
    </row>
    <row r="392" spans="1:5" x14ac:dyDescent="0.25">
      <c r="A392" s="62">
        <v>53493</v>
      </c>
      <c r="B392" s="63" t="s">
        <v>19802</v>
      </c>
      <c r="C392" s="63" t="s">
        <v>2</v>
      </c>
      <c r="D392" s="80">
        <v>43131.689066053237</v>
      </c>
      <c r="E392" s="80">
        <v>43157</v>
      </c>
    </row>
    <row r="393" spans="1:5" x14ac:dyDescent="0.25">
      <c r="A393" s="62">
        <v>53495</v>
      </c>
      <c r="B393" s="63" t="s">
        <v>3669</v>
      </c>
      <c r="C393" s="63" t="s">
        <v>2</v>
      </c>
      <c r="D393" s="80">
        <v>43131.668918368057</v>
      </c>
      <c r="E393" s="80">
        <v>43157</v>
      </c>
    </row>
    <row r="394" spans="1:5" x14ac:dyDescent="0.25">
      <c r="A394" s="62">
        <v>53497</v>
      </c>
      <c r="B394" s="63" t="s">
        <v>18889</v>
      </c>
      <c r="C394" s="63" t="s">
        <v>2</v>
      </c>
      <c r="D394" s="80">
        <v>43216.405630243054</v>
      </c>
      <c r="E394" s="80">
        <v>43157</v>
      </c>
    </row>
    <row r="395" spans="1:5" x14ac:dyDescent="0.25">
      <c r="A395" s="62">
        <v>53501</v>
      </c>
      <c r="B395" s="63" t="s">
        <v>19803</v>
      </c>
      <c r="C395" s="63" t="s">
        <v>2</v>
      </c>
      <c r="D395" s="80">
        <v>43131.668919212963</v>
      </c>
      <c r="E395" s="80">
        <v>43157</v>
      </c>
    </row>
    <row r="396" spans="1:5" x14ac:dyDescent="0.25">
      <c r="A396" s="62">
        <v>53524</v>
      </c>
      <c r="B396" s="63" t="s">
        <v>19804</v>
      </c>
      <c r="C396" s="63" t="s">
        <v>2</v>
      </c>
      <c r="D396" s="80">
        <v>43195.646338391205</v>
      </c>
      <c r="E396" s="80">
        <v>43202</v>
      </c>
    </row>
    <row r="397" spans="1:5" x14ac:dyDescent="0.25">
      <c r="A397" s="62">
        <v>53531</v>
      </c>
      <c r="B397" s="63" t="s">
        <v>19805</v>
      </c>
      <c r="C397" s="63" t="s">
        <v>2</v>
      </c>
      <c r="D397" s="80">
        <v>43083.665673877316</v>
      </c>
      <c r="E397" s="80">
        <v>43157</v>
      </c>
    </row>
    <row r="398" spans="1:5" x14ac:dyDescent="0.25">
      <c r="A398" s="62">
        <v>53574</v>
      </c>
      <c r="B398" s="63" t="s">
        <v>19819</v>
      </c>
      <c r="C398" s="63" t="s">
        <v>2</v>
      </c>
      <c r="D398" s="80">
        <v>43131.689069872686</v>
      </c>
      <c r="E398" s="80">
        <v>43157</v>
      </c>
    </row>
    <row r="399" spans="1:5" x14ac:dyDescent="0.25">
      <c r="A399" s="62">
        <v>53576</v>
      </c>
      <c r="B399" s="63" t="s">
        <v>19820</v>
      </c>
      <c r="C399" s="63" t="s">
        <v>2</v>
      </c>
      <c r="D399" s="80">
        <v>43131.689067673607</v>
      </c>
      <c r="E399" s="80">
        <v>43157</v>
      </c>
    </row>
    <row r="400" spans="1:5" x14ac:dyDescent="0.25">
      <c r="A400" s="62">
        <v>53585</v>
      </c>
      <c r="B400" s="63" t="s">
        <v>19821</v>
      </c>
      <c r="C400" s="63" t="s">
        <v>2</v>
      </c>
      <c r="D400" s="80">
        <v>43131.689071875</v>
      </c>
      <c r="E400" s="80">
        <v>43157</v>
      </c>
    </row>
    <row r="401" spans="1:5" x14ac:dyDescent="0.25">
      <c r="A401" s="62">
        <v>53587</v>
      </c>
      <c r="B401" s="63" t="s">
        <v>19822</v>
      </c>
      <c r="C401" s="63" t="s">
        <v>2</v>
      </c>
      <c r="D401" s="80">
        <v>43131.698669675927</v>
      </c>
      <c r="E401" s="80">
        <v>43157</v>
      </c>
    </row>
    <row r="402" spans="1:5" x14ac:dyDescent="0.25">
      <c r="A402" s="62">
        <v>53589</v>
      </c>
      <c r="B402" s="63" t="s">
        <v>19823</v>
      </c>
      <c r="C402" s="63" t="s">
        <v>2</v>
      </c>
      <c r="D402" s="80">
        <v>43131.698671678241</v>
      </c>
      <c r="E402" s="80">
        <v>43157</v>
      </c>
    </row>
    <row r="403" spans="1:5" x14ac:dyDescent="0.25">
      <c r="A403" s="62">
        <v>53591</v>
      </c>
      <c r="B403" s="63" t="s">
        <v>19824</v>
      </c>
      <c r="C403" s="63" t="s">
        <v>2</v>
      </c>
      <c r="D403" s="80">
        <v>43131.698672881947</v>
      </c>
      <c r="E403" s="80">
        <v>43157</v>
      </c>
    </row>
    <row r="404" spans="1:5" x14ac:dyDescent="0.25">
      <c r="A404" s="62">
        <v>53593</v>
      </c>
      <c r="B404" s="63" t="s">
        <v>19825</v>
      </c>
      <c r="C404" s="63" t="s">
        <v>2</v>
      </c>
      <c r="D404" s="80">
        <v>43131.698673263891</v>
      </c>
      <c r="E404" s="80">
        <v>43157</v>
      </c>
    </row>
    <row r="405" spans="1:5" x14ac:dyDescent="0.25">
      <c r="A405" s="62">
        <v>53595</v>
      </c>
      <c r="B405" s="63" t="s">
        <v>19826</v>
      </c>
      <c r="C405" s="63" t="s">
        <v>43</v>
      </c>
      <c r="D405" s="80">
        <v>42873.623047071756</v>
      </c>
      <c r="E405" s="80">
        <v>42870</v>
      </c>
    </row>
    <row r="406" spans="1:5" x14ac:dyDescent="0.25">
      <c r="A406" s="62">
        <v>53596</v>
      </c>
      <c r="B406" s="63" t="s">
        <v>19827</v>
      </c>
      <c r="C406" s="63" t="s">
        <v>2</v>
      </c>
      <c r="D406" s="80">
        <v>43131.689067129628</v>
      </c>
      <c r="E406" s="80">
        <v>43157</v>
      </c>
    </row>
    <row r="407" spans="1:5" x14ac:dyDescent="0.25">
      <c r="A407" s="62">
        <v>53598</v>
      </c>
      <c r="B407" s="63" t="s">
        <v>19828</v>
      </c>
      <c r="C407" s="63" t="s">
        <v>2</v>
      </c>
      <c r="D407" s="80">
        <v>43131.68906640046</v>
      </c>
      <c r="E407" s="80">
        <v>43157</v>
      </c>
    </row>
    <row r="408" spans="1:5" x14ac:dyDescent="0.25">
      <c r="A408" s="62">
        <v>53600</v>
      </c>
      <c r="B408" s="63" t="s">
        <v>19829</v>
      </c>
      <c r="C408" s="63" t="s">
        <v>2</v>
      </c>
      <c r="D408" s="80">
        <v>43131.685536261575</v>
      </c>
      <c r="E408" s="80">
        <v>43157</v>
      </c>
    </row>
    <row r="409" spans="1:5" x14ac:dyDescent="0.25">
      <c r="A409" s="62">
        <v>53602</v>
      </c>
      <c r="B409" s="63" t="s">
        <v>19830</v>
      </c>
      <c r="C409" s="63" t="s">
        <v>2</v>
      </c>
      <c r="D409" s="80">
        <v>43131.685535381941</v>
      </c>
      <c r="E409" s="80">
        <v>43157</v>
      </c>
    </row>
    <row r="410" spans="1:5" x14ac:dyDescent="0.25">
      <c r="A410" s="62">
        <v>53605</v>
      </c>
      <c r="B410" s="63" t="s">
        <v>19831</v>
      </c>
      <c r="C410" s="63" t="s">
        <v>2</v>
      </c>
      <c r="D410" s="80">
        <v>43083.698890821761</v>
      </c>
      <c r="E410" s="80">
        <v>43157</v>
      </c>
    </row>
    <row r="411" spans="1:5" x14ac:dyDescent="0.25">
      <c r="A411" s="62">
        <v>53615</v>
      </c>
      <c r="B411" s="63" t="s">
        <v>19832</v>
      </c>
      <c r="C411" s="63" t="s">
        <v>2</v>
      </c>
      <c r="D411" s="80">
        <v>43131.685537349535</v>
      </c>
      <c r="E411" s="80">
        <v>43157</v>
      </c>
    </row>
    <row r="412" spans="1:5" x14ac:dyDescent="0.25">
      <c r="A412" s="62">
        <v>53619</v>
      </c>
      <c r="B412" s="63" t="s">
        <v>19833</v>
      </c>
      <c r="C412" s="63" t="s">
        <v>2</v>
      </c>
      <c r="D412" s="80">
        <v>43131.685539849539</v>
      </c>
      <c r="E412" s="80">
        <v>43157</v>
      </c>
    </row>
    <row r="413" spans="1:5" x14ac:dyDescent="0.25">
      <c r="A413" s="62">
        <v>53624</v>
      </c>
      <c r="B413" s="63" t="s">
        <v>19834</v>
      </c>
      <c r="C413" s="63" t="s">
        <v>2</v>
      </c>
      <c r="D413" s="80">
        <v>43131.698670636571</v>
      </c>
      <c r="E413" s="80">
        <v>43157</v>
      </c>
    </row>
    <row r="414" spans="1:5" x14ac:dyDescent="0.25">
      <c r="A414" s="62">
        <v>53628</v>
      </c>
      <c r="B414" s="63" t="s">
        <v>19835</v>
      </c>
      <c r="C414" s="63" t="s">
        <v>2</v>
      </c>
      <c r="D414" s="80">
        <v>43131.685538888887</v>
      </c>
      <c r="E414" s="80">
        <v>43157</v>
      </c>
    </row>
    <row r="415" spans="1:5" x14ac:dyDescent="0.25">
      <c r="A415" s="62">
        <v>53630</v>
      </c>
      <c r="B415" s="63" t="s">
        <v>3670</v>
      </c>
      <c r="C415" s="63" t="s">
        <v>2</v>
      </c>
      <c r="D415" s="80">
        <v>43131.689069525462</v>
      </c>
      <c r="E415" s="80">
        <v>43157</v>
      </c>
    </row>
    <row r="416" spans="1:5" x14ac:dyDescent="0.25">
      <c r="A416" s="62">
        <v>53638</v>
      </c>
      <c r="B416" s="63" t="s">
        <v>19836</v>
      </c>
      <c r="C416" s="63" t="s">
        <v>2</v>
      </c>
      <c r="D416" s="80">
        <v>43195.645880636577</v>
      </c>
      <c r="E416" s="80">
        <v>43202</v>
      </c>
    </row>
    <row r="417" spans="1:5" x14ac:dyDescent="0.25">
      <c r="A417" s="62">
        <v>53652</v>
      </c>
      <c r="B417" s="63" t="s">
        <v>19837</v>
      </c>
      <c r="C417" s="63" t="s">
        <v>2</v>
      </c>
      <c r="D417" s="80">
        <v>43131.679594756948</v>
      </c>
      <c r="E417" s="80">
        <v>43157</v>
      </c>
    </row>
    <row r="418" spans="1:5" x14ac:dyDescent="0.25">
      <c r="A418" s="62">
        <v>53657</v>
      </c>
      <c r="B418" s="63" t="s">
        <v>19838</v>
      </c>
      <c r="C418" s="63" t="s">
        <v>2</v>
      </c>
      <c r="D418" s="80">
        <v>43131.679594247682</v>
      </c>
      <c r="E418" s="80">
        <v>43157</v>
      </c>
    </row>
    <row r="419" spans="1:5" x14ac:dyDescent="0.25">
      <c r="A419" s="62">
        <v>53659</v>
      </c>
      <c r="B419" s="63" t="s">
        <v>19839</v>
      </c>
      <c r="C419" s="63" t="s">
        <v>2</v>
      </c>
      <c r="D419" s="80">
        <v>43131.689068402775</v>
      </c>
      <c r="E419" s="80">
        <v>43157</v>
      </c>
    </row>
    <row r="420" spans="1:5" x14ac:dyDescent="0.25">
      <c r="A420" s="62">
        <v>53664</v>
      </c>
      <c r="B420" s="63" t="s">
        <v>19840</v>
      </c>
      <c r="C420" s="63" t="s">
        <v>2</v>
      </c>
      <c r="D420" s="80">
        <v>43131.698667673612</v>
      </c>
      <c r="E420" s="80">
        <v>43157</v>
      </c>
    </row>
    <row r="421" spans="1:5" x14ac:dyDescent="0.25">
      <c r="A421" s="62">
        <v>53669</v>
      </c>
      <c r="B421" s="63" t="s">
        <v>19841</v>
      </c>
      <c r="C421" s="63" t="s">
        <v>2</v>
      </c>
      <c r="D421" s="80">
        <v>43131.689070219909</v>
      </c>
      <c r="E421" s="80">
        <v>43157</v>
      </c>
    </row>
    <row r="422" spans="1:5" x14ac:dyDescent="0.25">
      <c r="A422" s="62">
        <v>53698</v>
      </c>
      <c r="B422" s="63" t="s">
        <v>19842</v>
      </c>
      <c r="C422" s="63" t="s">
        <v>2</v>
      </c>
      <c r="D422" s="80">
        <v>43131.698670289348</v>
      </c>
      <c r="E422" s="80">
        <v>43157</v>
      </c>
    </row>
    <row r="423" spans="1:5" x14ac:dyDescent="0.25">
      <c r="A423" s="62">
        <v>53702</v>
      </c>
      <c r="B423" s="63" t="s">
        <v>19843</v>
      </c>
      <c r="C423" s="63" t="s">
        <v>2</v>
      </c>
      <c r="D423" s="80">
        <v>43131.698669988429</v>
      </c>
      <c r="E423" s="80">
        <v>43157</v>
      </c>
    </row>
    <row r="424" spans="1:5" x14ac:dyDescent="0.25">
      <c r="A424" s="62">
        <v>53704</v>
      </c>
      <c r="B424" s="63" t="s">
        <v>19844</v>
      </c>
      <c r="C424" s="63" t="s">
        <v>2</v>
      </c>
      <c r="D424" s="80">
        <v>43083.665674965276</v>
      </c>
      <c r="E424" s="80">
        <v>43157</v>
      </c>
    </row>
    <row r="425" spans="1:5" x14ac:dyDescent="0.25">
      <c r="A425" s="62">
        <v>53708</v>
      </c>
      <c r="B425" s="63" t="s">
        <v>19845</v>
      </c>
      <c r="C425" s="63" t="s">
        <v>2</v>
      </c>
      <c r="D425" s="80">
        <v>43160.469704664349</v>
      </c>
      <c r="E425" s="80">
        <v>43191</v>
      </c>
    </row>
    <row r="426" spans="1:5" x14ac:dyDescent="0.25">
      <c r="A426" s="62">
        <v>53773</v>
      </c>
      <c r="B426" s="63" t="s">
        <v>19846</v>
      </c>
      <c r="C426" s="63" t="s">
        <v>2</v>
      </c>
      <c r="D426" s="80">
        <v>43083.658948877317</v>
      </c>
      <c r="E426" s="80">
        <v>43129</v>
      </c>
    </row>
    <row r="427" spans="1:5" x14ac:dyDescent="0.25">
      <c r="A427" s="62">
        <v>53775</v>
      </c>
      <c r="B427" s="63" t="s">
        <v>19847</v>
      </c>
      <c r="C427" s="63" t="s">
        <v>2</v>
      </c>
      <c r="D427" s="80">
        <v>43083.665671793984</v>
      </c>
      <c r="E427" s="80">
        <v>43157</v>
      </c>
    </row>
    <row r="428" spans="1:5" x14ac:dyDescent="0.25">
      <c r="A428" s="62">
        <v>53777</v>
      </c>
      <c r="B428" s="63" t="s">
        <v>19848</v>
      </c>
      <c r="C428" s="63" t="s">
        <v>2</v>
      </c>
      <c r="D428" s="80">
        <v>43131.679591979169</v>
      </c>
      <c r="E428" s="80">
        <v>43157</v>
      </c>
    </row>
    <row r="429" spans="1:5" x14ac:dyDescent="0.25">
      <c r="A429" s="62">
        <v>53778</v>
      </c>
      <c r="B429" s="63" t="s">
        <v>19849</v>
      </c>
      <c r="C429" s="63" t="s">
        <v>2</v>
      </c>
      <c r="D429" s="80">
        <v>43209.515420219905</v>
      </c>
      <c r="E429" s="81">
        <v>43216</v>
      </c>
    </row>
    <row r="430" spans="1:5" x14ac:dyDescent="0.25">
      <c r="A430" s="62">
        <v>53779</v>
      </c>
      <c r="B430" s="63" t="s">
        <v>19850</v>
      </c>
      <c r="C430" s="63" t="s">
        <v>2</v>
      </c>
      <c r="D430" s="80">
        <v>43131.679593553243</v>
      </c>
      <c r="E430" s="80">
        <v>43157</v>
      </c>
    </row>
    <row r="431" spans="1:5" x14ac:dyDescent="0.25">
      <c r="A431" s="62">
        <v>53780</v>
      </c>
      <c r="B431" s="63" t="s">
        <v>19851</v>
      </c>
      <c r="C431" s="63" t="s">
        <v>43</v>
      </c>
      <c r="D431" s="80">
        <v>42887.519631134259</v>
      </c>
      <c r="E431" s="81">
        <v>42572</v>
      </c>
    </row>
    <row r="432" spans="1:5" x14ac:dyDescent="0.25">
      <c r="A432" s="62">
        <v>53781</v>
      </c>
      <c r="B432" s="63" t="s">
        <v>19852</v>
      </c>
      <c r="C432" s="63" t="s">
        <v>2</v>
      </c>
      <c r="D432" s="80">
        <v>43131.698676354164</v>
      </c>
      <c r="E432" s="81">
        <v>43157</v>
      </c>
    </row>
    <row r="433" spans="1:5" x14ac:dyDescent="0.25">
      <c r="A433" s="62">
        <v>53784</v>
      </c>
      <c r="B433" s="63" t="s">
        <v>19853</v>
      </c>
      <c r="C433" s="63" t="s">
        <v>2</v>
      </c>
      <c r="D433" s="80">
        <v>43131.703061493055</v>
      </c>
      <c r="E433" s="81">
        <v>43157</v>
      </c>
    </row>
    <row r="434" spans="1:5" x14ac:dyDescent="0.25">
      <c r="A434" s="62">
        <v>53793</v>
      </c>
      <c r="B434" s="63" t="s">
        <v>19854</v>
      </c>
      <c r="C434" s="63" t="s">
        <v>2</v>
      </c>
      <c r="D434" s="80">
        <v>43131.6795909375</v>
      </c>
      <c r="E434" s="81">
        <v>43157</v>
      </c>
    </row>
    <row r="435" spans="1:5" x14ac:dyDescent="0.25">
      <c r="A435" s="62">
        <v>53799</v>
      </c>
      <c r="B435" s="63" t="s">
        <v>19855</v>
      </c>
      <c r="C435" s="63" t="s">
        <v>43</v>
      </c>
      <c r="D435" s="80">
        <v>43082.475973229164</v>
      </c>
      <c r="E435" s="81">
        <v>42370</v>
      </c>
    </row>
    <row r="436" spans="1:5" x14ac:dyDescent="0.25">
      <c r="A436" s="62">
        <v>53826</v>
      </c>
      <c r="B436" s="63" t="s">
        <v>19856</v>
      </c>
      <c r="C436" s="63" t="s">
        <v>2</v>
      </c>
      <c r="D436" s="80">
        <v>42968.454823726854</v>
      </c>
      <c r="E436" s="80">
        <v>43009</v>
      </c>
    </row>
    <row r="437" spans="1:5" x14ac:dyDescent="0.25">
      <c r="A437" s="62">
        <v>53827</v>
      </c>
      <c r="B437" s="63" t="s">
        <v>19856</v>
      </c>
      <c r="C437" s="63" t="s">
        <v>43</v>
      </c>
      <c r="D437" s="80">
        <v>43009.041836689816</v>
      </c>
      <c r="E437" s="80"/>
    </row>
    <row r="438" spans="1:5" x14ac:dyDescent="0.25">
      <c r="A438" s="62">
        <v>53828</v>
      </c>
      <c r="B438" s="63" t="s">
        <v>19856</v>
      </c>
      <c r="C438" s="63" t="s">
        <v>2</v>
      </c>
      <c r="D438" s="80">
        <v>42968.451670289352</v>
      </c>
      <c r="E438" s="80">
        <v>43009</v>
      </c>
    </row>
    <row r="439" spans="1:5" x14ac:dyDescent="0.25">
      <c r="A439" s="62">
        <v>53829</v>
      </c>
      <c r="B439" s="63" t="s">
        <v>19856</v>
      </c>
      <c r="C439" s="63" t="s">
        <v>43</v>
      </c>
      <c r="D439" s="80">
        <v>43009.041834571763</v>
      </c>
      <c r="E439" s="80"/>
    </row>
    <row r="440" spans="1:5" x14ac:dyDescent="0.25">
      <c r="A440" s="62">
        <v>53848</v>
      </c>
      <c r="B440" s="63" t="s">
        <v>19640</v>
      </c>
      <c r="C440" s="63" t="s">
        <v>2</v>
      </c>
      <c r="D440" s="80">
        <v>41932.49015046296</v>
      </c>
      <c r="E440" s="81"/>
    </row>
    <row r="441" spans="1:5" x14ac:dyDescent="0.25">
      <c r="A441" s="62">
        <v>53883</v>
      </c>
      <c r="B441" s="63" t="s">
        <v>18870</v>
      </c>
      <c r="C441" s="63" t="s">
        <v>2</v>
      </c>
      <c r="D441" s="80">
        <v>41946.418055555558</v>
      </c>
      <c r="E441" s="80"/>
    </row>
    <row r="442" spans="1:5" x14ac:dyDescent="0.25">
      <c r="A442" s="62">
        <v>53893</v>
      </c>
      <c r="B442" s="63" t="s">
        <v>19857</v>
      </c>
      <c r="C442" s="63" t="s">
        <v>2</v>
      </c>
      <c r="D442" s="80">
        <v>41956.427118055559</v>
      </c>
      <c r="E442" s="81"/>
    </row>
    <row r="443" spans="1:5" x14ac:dyDescent="0.25">
      <c r="A443" s="62">
        <v>53894</v>
      </c>
      <c r="B443" s="63" t="s">
        <v>19857</v>
      </c>
      <c r="C443" s="63" t="s">
        <v>2</v>
      </c>
      <c r="D443" s="80">
        <v>41956.427361111113</v>
      </c>
      <c r="E443" s="80"/>
    </row>
    <row r="444" spans="1:5" x14ac:dyDescent="0.25">
      <c r="A444" s="62">
        <v>53916</v>
      </c>
      <c r="B444" s="63" t="s">
        <v>3671</v>
      </c>
      <c r="C444" s="63" t="s">
        <v>2</v>
      </c>
      <c r="D444" s="80">
        <v>43171.774039351854</v>
      </c>
      <c r="E444" s="80">
        <v>42278</v>
      </c>
    </row>
    <row r="445" spans="1:5" x14ac:dyDescent="0.25">
      <c r="A445" s="62">
        <v>53918</v>
      </c>
      <c r="B445" s="63" t="s">
        <v>3671</v>
      </c>
      <c r="C445" s="63" t="s">
        <v>2</v>
      </c>
      <c r="D445" s="80">
        <v>43171.774930821761</v>
      </c>
      <c r="E445" s="80">
        <v>42278</v>
      </c>
    </row>
    <row r="446" spans="1:5" x14ac:dyDescent="0.25">
      <c r="A446" s="62">
        <v>53931</v>
      </c>
      <c r="B446" s="63" t="s">
        <v>19858</v>
      </c>
      <c r="C446" s="63" t="s">
        <v>2</v>
      </c>
      <c r="D446" s="80">
        <v>43131.668917557872</v>
      </c>
      <c r="E446" s="81">
        <v>43157</v>
      </c>
    </row>
    <row r="447" spans="1:5" x14ac:dyDescent="0.25">
      <c r="A447" s="62">
        <v>53953</v>
      </c>
      <c r="B447" s="63" t="s">
        <v>19859</v>
      </c>
      <c r="C447" s="63" t="s">
        <v>43</v>
      </c>
      <c r="D447" s="80">
        <v>42954.35304170139</v>
      </c>
      <c r="E447" s="80">
        <v>42362</v>
      </c>
    </row>
    <row r="448" spans="1:5" x14ac:dyDescent="0.25">
      <c r="A448" s="62">
        <v>53971</v>
      </c>
      <c r="B448" s="63" t="s">
        <v>19860</v>
      </c>
      <c r="C448" s="63" t="s">
        <v>43</v>
      </c>
      <c r="D448" s="80">
        <v>43202.043060497686</v>
      </c>
      <c r="E448" s="80"/>
    </row>
    <row r="449" spans="1:5" x14ac:dyDescent="0.25">
      <c r="A449" s="62">
        <v>53972</v>
      </c>
      <c r="B449" s="63" t="s">
        <v>19860</v>
      </c>
      <c r="C449" s="63" t="s">
        <v>2</v>
      </c>
      <c r="D449" s="80">
        <v>43193.586630474536</v>
      </c>
      <c r="E449" s="80">
        <v>43202</v>
      </c>
    </row>
    <row r="450" spans="1:5" x14ac:dyDescent="0.25">
      <c r="A450" s="62">
        <v>53973</v>
      </c>
      <c r="B450" s="63" t="s">
        <v>19860</v>
      </c>
      <c r="C450" s="63" t="s">
        <v>43</v>
      </c>
      <c r="D450" s="80">
        <v>43202.04305980324</v>
      </c>
      <c r="E450" s="80"/>
    </row>
    <row r="451" spans="1:5" x14ac:dyDescent="0.25">
      <c r="A451" s="62">
        <v>53975</v>
      </c>
      <c r="B451" s="63" t="s">
        <v>19860</v>
      </c>
      <c r="C451" s="63" t="s">
        <v>2</v>
      </c>
      <c r="D451" s="80">
        <v>43193.57812322917</v>
      </c>
      <c r="E451" s="80">
        <v>43202</v>
      </c>
    </row>
    <row r="452" spans="1:5" x14ac:dyDescent="0.25">
      <c r="A452" s="62">
        <v>53986</v>
      </c>
      <c r="B452" s="63" t="s">
        <v>19861</v>
      </c>
      <c r="C452" s="63" t="s">
        <v>2</v>
      </c>
      <c r="D452" s="80">
        <v>43131.675647337965</v>
      </c>
      <c r="E452" s="80">
        <v>43157</v>
      </c>
    </row>
    <row r="453" spans="1:5" x14ac:dyDescent="0.25">
      <c r="A453" s="62">
        <v>53988</v>
      </c>
      <c r="B453" s="63" t="s">
        <v>19861</v>
      </c>
      <c r="C453" s="63" t="s">
        <v>2</v>
      </c>
      <c r="D453" s="80">
        <v>43131.703061111111</v>
      </c>
      <c r="E453" s="80">
        <v>43157</v>
      </c>
    </row>
    <row r="454" spans="1:5" x14ac:dyDescent="0.25">
      <c r="A454" s="62">
        <v>54000</v>
      </c>
      <c r="B454" s="63" t="s">
        <v>19862</v>
      </c>
      <c r="C454" s="63" t="s">
        <v>43</v>
      </c>
      <c r="D454" s="80">
        <v>43200.041832488423</v>
      </c>
      <c r="E454" s="81"/>
    </row>
    <row r="455" spans="1:5" x14ac:dyDescent="0.25">
      <c r="A455" s="62">
        <v>54018</v>
      </c>
      <c r="B455" s="63" t="s">
        <v>19863</v>
      </c>
      <c r="C455" s="63" t="s">
        <v>2</v>
      </c>
      <c r="D455" s="80">
        <v>43083.686598958331</v>
      </c>
      <c r="E455" s="80">
        <v>43157</v>
      </c>
    </row>
    <row r="456" spans="1:5" x14ac:dyDescent="0.25">
      <c r="A456" s="62">
        <v>54021</v>
      </c>
      <c r="B456" s="63" t="s">
        <v>19864</v>
      </c>
      <c r="C456" s="63" t="s">
        <v>2</v>
      </c>
      <c r="D456" s="80">
        <v>43083.686599421293</v>
      </c>
      <c r="E456" s="80">
        <v>43157</v>
      </c>
    </row>
    <row r="457" spans="1:5" x14ac:dyDescent="0.25">
      <c r="A457" s="62">
        <v>54023</v>
      </c>
      <c r="B457" s="63" t="s">
        <v>19652</v>
      </c>
      <c r="C457" s="63" t="s">
        <v>43</v>
      </c>
      <c r="D457" s="80">
        <v>42870.04168746528</v>
      </c>
      <c r="E457" s="80">
        <v>42278</v>
      </c>
    </row>
    <row r="458" spans="1:5" x14ac:dyDescent="0.25">
      <c r="A458" s="62">
        <v>54024</v>
      </c>
      <c r="B458" s="63" t="s">
        <v>19652</v>
      </c>
      <c r="C458" s="63" t="s">
        <v>43</v>
      </c>
      <c r="D458" s="80">
        <v>42870.041683252311</v>
      </c>
      <c r="E458" s="80">
        <v>42278</v>
      </c>
    </row>
    <row r="459" spans="1:5" x14ac:dyDescent="0.25">
      <c r="A459" s="62">
        <v>54035</v>
      </c>
      <c r="B459" s="63" t="s">
        <v>19865</v>
      </c>
      <c r="C459" s="63" t="s">
        <v>2</v>
      </c>
      <c r="D459" s="80">
        <v>43131.689070567132</v>
      </c>
      <c r="E459" s="80">
        <v>43157</v>
      </c>
    </row>
    <row r="460" spans="1:5" x14ac:dyDescent="0.25">
      <c r="A460" s="62">
        <v>54038</v>
      </c>
      <c r="B460" s="63" t="s">
        <v>19866</v>
      </c>
      <c r="C460" s="63" t="s">
        <v>2</v>
      </c>
      <c r="D460" s="80">
        <v>43083.658948263888</v>
      </c>
      <c r="E460" s="80">
        <v>43129</v>
      </c>
    </row>
    <row r="461" spans="1:5" x14ac:dyDescent="0.25">
      <c r="A461" s="62">
        <v>54041</v>
      </c>
      <c r="B461" s="63" t="s">
        <v>19867</v>
      </c>
      <c r="C461" s="63" t="s">
        <v>43</v>
      </c>
      <c r="D461" s="80">
        <v>42979.041741550929</v>
      </c>
      <c r="E461" s="80">
        <v>42278</v>
      </c>
    </row>
    <row r="462" spans="1:5" x14ac:dyDescent="0.25">
      <c r="A462" s="62">
        <v>54043</v>
      </c>
      <c r="B462" s="63" t="s">
        <v>19868</v>
      </c>
      <c r="C462" s="63" t="s">
        <v>43</v>
      </c>
      <c r="D462" s="80">
        <v>42979.041740277775</v>
      </c>
      <c r="E462" s="80"/>
    </row>
    <row r="463" spans="1:5" x14ac:dyDescent="0.25">
      <c r="A463" s="62">
        <v>54044</v>
      </c>
      <c r="B463" s="63" t="s">
        <v>19867</v>
      </c>
      <c r="C463" s="63" t="s">
        <v>43</v>
      </c>
      <c r="D463" s="80">
        <v>42979.041730358796</v>
      </c>
      <c r="E463" s="81">
        <v>42278</v>
      </c>
    </row>
    <row r="464" spans="1:5" x14ac:dyDescent="0.25">
      <c r="A464" s="62">
        <v>54045</v>
      </c>
      <c r="B464" s="63" t="s">
        <v>19867</v>
      </c>
      <c r="C464" s="63" t="s">
        <v>43</v>
      </c>
      <c r="D464" s="80">
        <v>42979.041728587959</v>
      </c>
      <c r="E464" s="80">
        <v>42278</v>
      </c>
    </row>
    <row r="465" spans="1:5" x14ac:dyDescent="0.25">
      <c r="A465" s="62">
        <v>54060</v>
      </c>
      <c r="B465" s="63" t="s">
        <v>19869</v>
      </c>
      <c r="C465" s="63" t="s">
        <v>43</v>
      </c>
      <c r="D465" s="80">
        <v>43199.041795717596</v>
      </c>
      <c r="E465" s="80">
        <v>42278</v>
      </c>
    </row>
    <row r="466" spans="1:5" x14ac:dyDescent="0.25">
      <c r="A466" s="62">
        <v>54061</v>
      </c>
      <c r="B466" s="63" t="s">
        <v>19869</v>
      </c>
      <c r="C466" s="63" t="s">
        <v>2</v>
      </c>
      <c r="D466" s="80">
        <v>43186.569076851854</v>
      </c>
      <c r="E466" s="80">
        <v>43199</v>
      </c>
    </row>
    <row r="467" spans="1:5" x14ac:dyDescent="0.25">
      <c r="A467" s="62">
        <v>54062</v>
      </c>
      <c r="B467" s="63" t="s">
        <v>19869</v>
      </c>
      <c r="C467" s="63" t="s">
        <v>43</v>
      </c>
      <c r="D467" s="80">
        <v>43199.041789965275</v>
      </c>
      <c r="E467" s="80">
        <v>42278</v>
      </c>
    </row>
    <row r="468" spans="1:5" x14ac:dyDescent="0.25">
      <c r="A468" s="62">
        <v>54063</v>
      </c>
      <c r="B468" s="63" t="s">
        <v>19869</v>
      </c>
      <c r="C468" s="63" t="s">
        <v>2</v>
      </c>
      <c r="D468" s="80">
        <v>43186.570525462965</v>
      </c>
      <c r="E468" s="80">
        <v>43199</v>
      </c>
    </row>
    <row r="469" spans="1:5" x14ac:dyDescent="0.25">
      <c r="A469" s="62">
        <v>54068</v>
      </c>
      <c r="B469" s="63" t="s">
        <v>19870</v>
      </c>
      <c r="C469" s="63" t="s">
        <v>2</v>
      </c>
      <c r="D469" s="80">
        <v>42716.545097719907</v>
      </c>
      <c r="E469" s="80">
        <v>42726</v>
      </c>
    </row>
    <row r="470" spans="1:5" x14ac:dyDescent="0.25">
      <c r="A470" s="62">
        <v>54070</v>
      </c>
      <c r="B470" s="63" t="s">
        <v>19870</v>
      </c>
      <c r="C470" s="63" t="s">
        <v>2</v>
      </c>
      <c r="D470" s="80">
        <v>42716.700013391201</v>
      </c>
      <c r="E470" s="81">
        <v>42726</v>
      </c>
    </row>
    <row r="471" spans="1:5" x14ac:dyDescent="0.25">
      <c r="A471" s="62">
        <v>54071</v>
      </c>
      <c r="B471" s="63" t="s">
        <v>19718</v>
      </c>
      <c r="C471" s="63" t="s">
        <v>43</v>
      </c>
      <c r="D471" s="80">
        <v>43202.043058912037</v>
      </c>
      <c r="E471" s="81"/>
    </row>
    <row r="472" spans="1:5" x14ac:dyDescent="0.25">
      <c r="A472" s="62">
        <v>54072</v>
      </c>
      <c r="B472" s="63" t="s">
        <v>19718</v>
      </c>
      <c r="C472" s="63" t="s">
        <v>2</v>
      </c>
      <c r="D472" s="80">
        <v>43192.709154942131</v>
      </c>
      <c r="E472" s="81">
        <v>43202</v>
      </c>
    </row>
    <row r="473" spans="1:5" x14ac:dyDescent="0.25">
      <c r="A473" s="62">
        <v>54095</v>
      </c>
      <c r="B473" s="63" t="s">
        <v>19258</v>
      </c>
      <c r="C473" s="63" t="s">
        <v>2</v>
      </c>
      <c r="D473" s="80">
        <v>42186.416608333333</v>
      </c>
      <c r="E473" s="80">
        <v>42278</v>
      </c>
    </row>
    <row r="474" spans="1:5" x14ac:dyDescent="0.25">
      <c r="A474" s="62">
        <v>54100</v>
      </c>
      <c r="B474" s="63" t="s">
        <v>19871</v>
      </c>
      <c r="C474" s="63" t="s">
        <v>2</v>
      </c>
      <c r="D474" s="80">
        <v>42391.454163807874</v>
      </c>
      <c r="E474" s="81">
        <v>42370</v>
      </c>
    </row>
    <row r="475" spans="1:5" x14ac:dyDescent="0.25">
      <c r="A475" s="62">
        <v>54111</v>
      </c>
      <c r="B475" s="63" t="s">
        <v>3672</v>
      </c>
      <c r="C475" s="63" t="s">
        <v>2</v>
      </c>
      <c r="D475" s="80">
        <v>43182.631832604166</v>
      </c>
      <c r="E475" s="80">
        <v>43188</v>
      </c>
    </row>
    <row r="476" spans="1:5" x14ac:dyDescent="0.25">
      <c r="A476" s="62">
        <v>54117</v>
      </c>
      <c r="B476" s="63" t="s">
        <v>19309</v>
      </c>
      <c r="C476" s="63" t="s">
        <v>2</v>
      </c>
      <c r="D476" s="80">
        <v>43196.43454667824</v>
      </c>
      <c r="E476" s="80">
        <v>43202</v>
      </c>
    </row>
    <row r="477" spans="1:5" x14ac:dyDescent="0.25">
      <c r="A477" s="62">
        <v>54129</v>
      </c>
      <c r="B477" s="63" t="s">
        <v>18956</v>
      </c>
      <c r="C477" s="63" t="s">
        <v>43</v>
      </c>
      <c r="D477" s="80">
        <v>43009.041830821756</v>
      </c>
      <c r="E477" s="80">
        <v>42644</v>
      </c>
    </row>
    <row r="478" spans="1:5" x14ac:dyDescent="0.25">
      <c r="A478" s="62">
        <v>54137</v>
      </c>
      <c r="B478" s="63" t="s">
        <v>19872</v>
      </c>
      <c r="C478" s="63" t="s">
        <v>2</v>
      </c>
      <c r="D478" s="80">
        <v>42094.595781597222</v>
      </c>
      <c r="E478" s="80"/>
    </row>
    <row r="479" spans="1:5" x14ac:dyDescent="0.25">
      <c r="A479" s="62">
        <v>54139</v>
      </c>
      <c r="B479" s="63" t="s">
        <v>19873</v>
      </c>
      <c r="C479" s="63" t="s">
        <v>2</v>
      </c>
      <c r="D479" s="80">
        <v>42094.595383483793</v>
      </c>
      <c r="E479" s="80"/>
    </row>
    <row r="480" spans="1:5" x14ac:dyDescent="0.25">
      <c r="A480" s="62">
        <v>54141</v>
      </c>
      <c r="B480" s="63" t="s">
        <v>19874</v>
      </c>
      <c r="C480" s="63" t="s">
        <v>2</v>
      </c>
      <c r="D480" s="80">
        <v>42094.595014317129</v>
      </c>
      <c r="E480" s="80"/>
    </row>
    <row r="481" spans="1:5" x14ac:dyDescent="0.25">
      <c r="A481" s="62">
        <v>54158</v>
      </c>
      <c r="B481" s="63" t="s">
        <v>19875</v>
      </c>
      <c r="C481" s="63" t="s">
        <v>2</v>
      </c>
      <c r="D481" s="80">
        <v>43220.410263229169</v>
      </c>
      <c r="E481" s="80">
        <v>42278</v>
      </c>
    </row>
    <row r="482" spans="1:5" x14ac:dyDescent="0.25">
      <c r="A482" s="62">
        <v>54159</v>
      </c>
      <c r="B482" s="63" t="s">
        <v>19876</v>
      </c>
      <c r="C482" s="63" t="s">
        <v>2</v>
      </c>
      <c r="D482" s="80">
        <v>42096.503771608797</v>
      </c>
      <c r="E482" s="80"/>
    </row>
    <row r="483" spans="1:5" x14ac:dyDescent="0.25">
      <c r="A483" s="62">
        <v>54176</v>
      </c>
      <c r="B483" s="63" t="s">
        <v>19877</v>
      </c>
      <c r="C483" s="63" t="s">
        <v>2</v>
      </c>
      <c r="D483" s="80">
        <v>43123.420443634262</v>
      </c>
      <c r="E483" s="80">
        <v>43132</v>
      </c>
    </row>
    <row r="484" spans="1:5" x14ac:dyDescent="0.25">
      <c r="A484" s="62">
        <v>54185</v>
      </c>
      <c r="B484" s="63" t="s">
        <v>19756</v>
      </c>
      <c r="C484" s="63" t="s">
        <v>2</v>
      </c>
      <c r="D484" s="80">
        <v>43038.473819409723</v>
      </c>
      <c r="E484" s="80">
        <v>42278</v>
      </c>
    </row>
    <row r="485" spans="1:5" x14ac:dyDescent="0.25">
      <c r="A485" s="62">
        <v>54186</v>
      </c>
      <c r="B485" s="63" t="s">
        <v>19757</v>
      </c>
      <c r="C485" s="63" t="s">
        <v>2</v>
      </c>
      <c r="D485" s="80">
        <v>43041.525586689815</v>
      </c>
      <c r="E485" s="80">
        <v>43009</v>
      </c>
    </row>
    <row r="486" spans="1:5" x14ac:dyDescent="0.25">
      <c r="A486" s="62">
        <v>54187</v>
      </c>
      <c r="B486" s="63" t="s">
        <v>19758</v>
      </c>
      <c r="C486" s="63" t="s">
        <v>2</v>
      </c>
      <c r="D486" s="80">
        <v>43038.481293831021</v>
      </c>
      <c r="E486" s="80">
        <v>43009</v>
      </c>
    </row>
    <row r="487" spans="1:5" x14ac:dyDescent="0.25">
      <c r="A487" s="62">
        <v>54188</v>
      </c>
      <c r="B487" s="63" t="s">
        <v>19759</v>
      </c>
      <c r="C487" s="63" t="s">
        <v>2</v>
      </c>
      <c r="D487" s="80">
        <v>43038.487342708337</v>
      </c>
      <c r="E487" s="80">
        <v>42712</v>
      </c>
    </row>
    <row r="488" spans="1:5" x14ac:dyDescent="0.25">
      <c r="A488" s="62">
        <v>54189</v>
      </c>
      <c r="B488" s="63" t="s">
        <v>19878</v>
      </c>
      <c r="C488" s="63" t="s">
        <v>2</v>
      </c>
      <c r="D488" s="80">
        <v>43038.552316898145</v>
      </c>
      <c r="E488" s="80">
        <v>42278</v>
      </c>
    </row>
    <row r="489" spans="1:5" x14ac:dyDescent="0.25">
      <c r="A489" s="62">
        <v>54191</v>
      </c>
      <c r="B489" s="63" t="s">
        <v>19863</v>
      </c>
      <c r="C489" s="63" t="s">
        <v>2</v>
      </c>
      <c r="D489" s="80">
        <v>43091.394845486109</v>
      </c>
      <c r="E489" s="80">
        <v>43091</v>
      </c>
    </row>
    <row r="490" spans="1:5" x14ac:dyDescent="0.25">
      <c r="A490" s="62">
        <v>54192</v>
      </c>
      <c r="B490" s="63" t="s">
        <v>19864</v>
      </c>
      <c r="C490" s="63" t="s">
        <v>2</v>
      </c>
      <c r="D490" s="80">
        <v>43091.387887500001</v>
      </c>
      <c r="E490" s="80">
        <v>43091</v>
      </c>
    </row>
    <row r="491" spans="1:5" x14ac:dyDescent="0.25">
      <c r="A491" s="62">
        <v>54193</v>
      </c>
      <c r="B491" s="63" t="s">
        <v>19760</v>
      </c>
      <c r="C491" s="63" t="s">
        <v>2</v>
      </c>
      <c r="D491" s="80">
        <v>43038.561486805556</v>
      </c>
      <c r="E491" s="80">
        <v>42852</v>
      </c>
    </row>
    <row r="492" spans="1:5" x14ac:dyDescent="0.25">
      <c r="A492" s="62">
        <v>54194</v>
      </c>
      <c r="B492" s="63" t="s">
        <v>19761</v>
      </c>
      <c r="C492" s="63" t="s">
        <v>2</v>
      </c>
      <c r="D492" s="80">
        <v>43082.458600891201</v>
      </c>
      <c r="E492" s="80">
        <v>43101</v>
      </c>
    </row>
    <row r="493" spans="1:5" x14ac:dyDescent="0.25">
      <c r="A493" s="62">
        <v>54195</v>
      </c>
      <c r="B493" s="63" t="s">
        <v>19762</v>
      </c>
      <c r="C493" s="63" t="s">
        <v>2</v>
      </c>
      <c r="D493" s="80">
        <v>43038.577569560184</v>
      </c>
      <c r="E493" s="80">
        <v>42370</v>
      </c>
    </row>
    <row r="494" spans="1:5" x14ac:dyDescent="0.25">
      <c r="A494" s="62">
        <v>54196</v>
      </c>
      <c r="B494" s="63" t="s">
        <v>19879</v>
      </c>
      <c r="C494" s="63" t="s">
        <v>2</v>
      </c>
      <c r="D494" s="80">
        <v>43038.578238310183</v>
      </c>
      <c r="E494" s="80">
        <v>42852</v>
      </c>
    </row>
    <row r="495" spans="1:5" x14ac:dyDescent="0.25">
      <c r="A495" s="62">
        <v>54197</v>
      </c>
      <c r="B495" s="63" t="s">
        <v>19764</v>
      </c>
      <c r="C495" s="63" t="s">
        <v>2</v>
      </c>
      <c r="D495" s="80">
        <v>43038.578693055555</v>
      </c>
      <c r="E495" s="80">
        <v>42852</v>
      </c>
    </row>
    <row r="496" spans="1:5" x14ac:dyDescent="0.25">
      <c r="A496" s="62">
        <v>54198</v>
      </c>
      <c r="B496" s="63" t="s">
        <v>19880</v>
      </c>
      <c r="C496" s="63" t="s">
        <v>2</v>
      </c>
      <c r="D496" s="80">
        <v>43038.57916666667</v>
      </c>
      <c r="E496" s="80">
        <v>42971</v>
      </c>
    </row>
    <row r="497" spans="1:5" x14ac:dyDescent="0.25">
      <c r="A497" s="62">
        <v>54199</v>
      </c>
      <c r="B497" s="63" t="s">
        <v>19881</v>
      </c>
      <c r="C497" s="63" t="s">
        <v>2</v>
      </c>
      <c r="D497" s="80">
        <v>43038.588356099535</v>
      </c>
      <c r="E497" s="80">
        <v>42278</v>
      </c>
    </row>
    <row r="498" spans="1:5" x14ac:dyDescent="0.25">
      <c r="A498" s="62">
        <v>54200</v>
      </c>
      <c r="B498" s="63" t="s">
        <v>19882</v>
      </c>
      <c r="C498" s="63" t="s">
        <v>2</v>
      </c>
      <c r="D498" s="80">
        <v>43038.58877696759</v>
      </c>
      <c r="E498" s="80">
        <v>42278</v>
      </c>
    </row>
    <row r="499" spans="1:5" x14ac:dyDescent="0.25">
      <c r="A499" s="62">
        <v>54201</v>
      </c>
      <c r="B499" s="63" t="s">
        <v>19766</v>
      </c>
      <c r="C499" s="63" t="s">
        <v>2</v>
      </c>
      <c r="D499" s="80">
        <v>43038.590368750003</v>
      </c>
      <c r="E499" s="80">
        <v>42370</v>
      </c>
    </row>
    <row r="500" spans="1:5" x14ac:dyDescent="0.25">
      <c r="A500" s="62">
        <v>54209</v>
      </c>
      <c r="B500" s="63" t="s">
        <v>19865</v>
      </c>
      <c r="C500" s="63" t="s">
        <v>2</v>
      </c>
      <c r="D500" s="80">
        <v>42759.620841863427</v>
      </c>
      <c r="E500" s="80">
        <v>42747</v>
      </c>
    </row>
    <row r="501" spans="1:5" x14ac:dyDescent="0.25">
      <c r="A501" s="62">
        <v>54223</v>
      </c>
      <c r="B501" s="63" t="s">
        <v>19883</v>
      </c>
      <c r="C501" s="63" t="s">
        <v>2</v>
      </c>
      <c r="D501" s="80">
        <v>42121.670725810189</v>
      </c>
      <c r="E501" s="80">
        <v>42278</v>
      </c>
    </row>
    <row r="502" spans="1:5" x14ac:dyDescent="0.25">
      <c r="A502" s="62">
        <v>54238</v>
      </c>
      <c r="B502" s="63" t="s">
        <v>19884</v>
      </c>
      <c r="C502" s="63" t="s">
        <v>2</v>
      </c>
      <c r="D502" s="80">
        <v>43038.592094444444</v>
      </c>
      <c r="E502" s="80">
        <v>42278</v>
      </c>
    </row>
    <row r="503" spans="1:5" x14ac:dyDescent="0.25">
      <c r="A503" s="62">
        <v>54239</v>
      </c>
      <c r="B503" s="63" t="s">
        <v>19885</v>
      </c>
      <c r="C503" s="63" t="s">
        <v>2</v>
      </c>
      <c r="D503" s="80">
        <v>42318.42210520833</v>
      </c>
      <c r="E503" s="80">
        <v>42278</v>
      </c>
    </row>
    <row r="504" spans="1:5" x14ac:dyDescent="0.25">
      <c r="A504" s="62">
        <v>54240</v>
      </c>
      <c r="B504" s="63" t="s">
        <v>19886</v>
      </c>
      <c r="C504" s="63" t="s">
        <v>2</v>
      </c>
      <c r="D504" s="80">
        <v>43041.536733333334</v>
      </c>
      <c r="E504" s="80">
        <v>43009</v>
      </c>
    </row>
    <row r="505" spans="1:5" x14ac:dyDescent="0.25">
      <c r="A505" s="62">
        <v>54241</v>
      </c>
      <c r="B505" s="63" t="s">
        <v>19793</v>
      </c>
      <c r="C505" s="63" t="s">
        <v>2</v>
      </c>
      <c r="D505" s="80">
        <v>43041.523388738424</v>
      </c>
      <c r="E505" s="80">
        <v>43009</v>
      </c>
    </row>
    <row r="506" spans="1:5" x14ac:dyDescent="0.25">
      <c r="A506" s="62">
        <v>54242</v>
      </c>
      <c r="B506" s="63" t="s">
        <v>19838</v>
      </c>
      <c r="C506" s="63" t="s">
        <v>2</v>
      </c>
      <c r="D506" s="80">
        <v>43041.532550381948</v>
      </c>
      <c r="E506" s="80">
        <v>43009</v>
      </c>
    </row>
    <row r="507" spans="1:5" x14ac:dyDescent="0.25">
      <c r="A507" s="62">
        <v>54243</v>
      </c>
      <c r="B507" s="63" t="s">
        <v>19817</v>
      </c>
      <c r="C507" s="63" t="s">
        <v>2</v>
      </c>
      <c r="D507" s="80">
        <v>43038.471620682867</v>
      </c>
      <c r="E507" s="80">
        <v>42278</v>
      </c>
    </row>
    <row r="508" spans="1:5" x14ac:dyDescent="0.25">
      <c r="A508" s="62">
        <v>54244</v>
      </c>
      <c r="B508" s="63" t="s">
        <v>19837</v>
      </c>
      <c r="C508" s="63" t="s">
        <v>2</v>
      </c>
      <c r="D508" s="80">
        <v>43038.475888969908</v>
      </c>
      <c r="E508" s="80">
        <v>42278</v>
      </c>
    </row>
    <row r="509" spans="1:5" x14ac:dyDescent="0.25">
      <c r="A509" s="62">
        <v>54253</v>
      </c>
      <c r="B509" s="63" t="s">
        <v>19830</v>
      </c>
      <c r="C509" s="63" t="s">
        <v>2</v>
      </c>
      <c r="D509" s="80">
        <v>43038.477469988429</v>
      </c>
      <c r="E509" s="81">
        <v>43009</v>
      </c>
    </row>
    <row r="510" spans="1:5" x14ac:dyDescent="0.25">
      <c r="A510" s="62">
        <v>54254</v>
      </c>
      <c r="B510" s="63" t="s">
        <v>19812</v>
      </c>
      <c r="C510" s="63" t="s">
        <v>2</v>
      </c>
      <c r="D510" s="80">
        <v>43038.48045570602</v>
      </c>
      <c r="E510" s="81">
        <v>43009</v>
      </c>
    </row>
    <row r="511" spans="1:5" x14ac:dyDescent="0.25">
      <c r="A511" s="62">
        <v>54255</v>
      </c>
      <c r="B511" s="63" t="s">
        <v>19829</v>
      </c>
      <c r="C511" s="63" t="s">
        <v>2</v>
      </c>
      <c r="D511" s="80">
        <v>43145.353057326392</v>
      </c>
      <c r="E511" s="81">
        <v>42278</v>
      </c>
    </row>
    <row r="512" spans="1:5" x14ac:dyDescent="0.25">
      <c r="A512" s="62">
        <v>54256</v>
      </c>
      <c r="B512" s="63" t="s">
        <v>19808</v>
      </c>
      <c r="C512" s="63" t="s">
        <v>2</v>
      </c>
      <c r="D512" s="80">
        <v>43038.546303009258</v>
      </c>
      <c r="E512" s="80">
        <v>42278</v>
      </c>
    </row>
    <row r="513" spans="1:5" x14ac:dyDescent="0.25">
      <c r="A513" s="62">
        <v>54257</v>
      </c>
      <c r="B513" s="63" t="s">
        <v>19799</v>
      </c>
      <c r="C513" s="63" t="s">
        <v>2</v>
      </c>
      <c r="D513" s="80">
        <v>43038.54822827546</v>
      </c>
      <c r="E513" s="81">
        <v>42278</v>
      </c>
    </row>
    <row r="514" spans="1:5" x14ac:dyDescent="0.25">
      <c r="A514" s="62">
        <v>54258</v>
      </c>
      <c r="B514" s="63" t="s">
        <v>19832</v>
      </c>
      <c r="C514" s="63" t="s">
        <v>2</v>
      </c>
      <c r="D514" s="80">
        <v>43145.343481793978</v>
      </c>
      <c r="E514" s="81">
        <v>42278</v>
      </c>
    </row>
    <row r="515" spans="1:5" x14ac:dyDescent="0.25">
      <c r="A515" s="62">
        <v>54260</v>
      </c>
      <c r="B515" s="63" t="s">
        <v>19814</v>
      </c>
      <c r="C515" s="63" t="s">
        <v>2</v>
      </c>
      <c r="D515" s="80">
        <v>43041.530072835645</v>
      </c>
      <c r="E515" s="80">
        <v>43009</v>
      </c>
    </row>
    <row r="516" spans="1:5" x14ac:dyDescent="0.25">
      <c r="A516" s="62">
        <v>54262</v>
      </c>
      <c r="B516" s="63" t="s">
        <v>19806</v>
      </c>
      <c r="C516" s="63" t="s">
        <v>2</v>
      </c>
      <c r="D516" s="80">
        <v>43038.555099340279</v>
      </c>
      <c r="E516" s="80">
        <v>42852</v>
      </c>
    </row>
    <row r="517" spans="1:5" x14ac:dyDescent="0.25">
      <c r="A517" s="62">
        <v>54263</v>
      </c>
      <c r="B517" s="63" t="s">
        <v>19835</v>
      </c>
      <c r="C517" s="63" t="s">
        <v>2</v>
      </c>
      <c r="D517" s="80">
        <v>43038.555647997688</v>
      </c>
      <c r="E517" s="80">
        <v>42852</v>
      </c>
    </row>
    <row r="518" spans="1:5" x14ac:dyDescent="0.25">
      <c r="A518" s="62">
        <v>54264</v>
      </c>
      <c r="B518" s="63" t="s">
        <v>19836</v>
      </c>
      <c r="C518" s="63" t="s">
        <v>2</v>
      </c>
      <c r="D518" s="80">
        <v>43038.558163310183</v>
      </c>
      <c r="E518" s="81">
        <v>42852</v>
      </c>
    </row>
    <row r="519" spans="1:5" x14ac:dyDescent="0.25">
      <c r="A519" s="62">
        <v>54265</v>
      </c>
      <c r="B519" s="63" t="s">
        <v>19809</v>
      </c>
      <c r="C519" s="63" t="s">
        <v>2</v>
      </c>
      <c r="D519" s="80">
        <v>43038.559184606478</v>
      </c>
      <c r="E519" s="80">
        <v>42852</v>
      </c>
    </row>
    <row r="520" spans="1:5" x14ac:dyDescent="0.25">
      <c r="A520" s="62">
        <v>54266</v>
      </c>
      <c r="B520" s="63" t="s">
        <v>19833</v>
      </c>
      <c r="C520" s="63" t="s">
        <v>2</v>
      </c>
      <c r="D520" s="80">
        <v>43038.560075543981</v>
      </c>
      <c r="E520" s="80">
        <v>42852</v>
      </c>
    </row>
    <row r="521" spans="1:5" x14ac:dyDescent="0.25">
      <c r="A521" s="62">
        <v>54267</v>
      </c>
      <c r="B521" s="63" t="s">
        <v>19802</v>
      </c>
      <c r="C521" s="63" t="s">
        <v>2</v>
      </c>
      <c r="D521" s="80">
        <v>43038.560987268516</v>
      </c>
      <c r="E521" s="81">
        <v>43009</v>
      </c>
    </row>
    <row r="522" spans="1:5" x14ac:dyDescent="0.25">
      <c r="A522" s="62">
        <v>54268</v>
      </c>
      <c r="B522" s="63" t="s">
        <v>19828</v>
      </c>
      <c r="C522" s="63" t="s">
        <v>2</v>
      </c>
      <c r="D522" s="80">
        <v>43038.561940937499</v>
      </c>
      <c r="E522" s="81">
        <v>43009</v>
      </c>
    </row>
    <row r="523" spans="1:5" x14ac:dyDescent="0.25">
      <c r="A523" s="62">
        <v>54269</v>
      </c>
      <c r="B523" s="63" t="s">
        <v>19797</v>
      </c>
      <c r="C523" s="63" t="s">
        <v>2</v>
      </c>
      <c r="D523" s="80">
        <v>43041.528819675928</v>
      </c>
      <c r="E523" s="81">
        <v>43009</v>
      </c>
    </row>
    <row r="524" spans="1:5" x14ac:dyDescent="0.25">
      <c r="A524" s="62">
        <v>54270</v>
      </c>
      <c r="B524" s="63" t="s">
        <v>19827</v>
      </c>
      <c r="C524" s="63" t="s">
        <v>2</v>
      </c>
      <c r="D524" s="80">
        <v>43038.570260995373</v>
      </c>
      <c r="E524" s="81">
        <v>42936</v>
      </c>
    </row>
    <row r="525" spans="1:5" x14ac:dyDescent="0.25">
      <c r="A525" s="62">
        <v>54271</v>
      </c>
      <c r="B525" s="63" t="s">
        <v>19844</v>
      </c>
      <c r="C525" s="63" t="s">
        <v>2</v>
      </c>
      <c r="D525" s="80">
        <v>43038.571653506944</v>
      </c>
      <c r="E525" s="80">
        <v>42278</v>
      </c>
    </row>
    <row r="526" spans="1:5" x14ac:dyDescent="0.25">
      <c r="A526" s="62">
        <v>54272</v>
      </c>
      <c r="B526" s="63" t="s">
        <v>19820</v>
      </c>
      <c r="C526" s="63" t="s">
        <v>2</v>
      </c>
      <c r="D526" s="80">
        <v>43041.531142326392</v>
      </c>
      <c r="E526" s="80">
        <v>43009</v>
      </c>
    </row>
    <row r="527" spans="1:5" x14ac:dyDescent="0.25">
      <c r="A527" s="62">
        <v>54273</v>
      </c>
      <c r="B527" s="63" t="s">
        <v>19813</v>
      </c>
      <c r="C527" s="63" t="s">
        <v>2</v>
      </c>
      <c r="D527" s="80">
        <v>43038.572644444444</v>
      </c>
      <c r="E527" s="81">
        <v>42936</v>
      </c>
    </row>
    <row r="528" spans="1:5" x14ac:dyDescent="0.25">
      <c r="A528" s="62">
        <v>54274</v>
      </c>
      <c r="B528" s="63" t="s">
        <v>19839</v>
      </c>
      <c r="C528" s="63" t="s">
        <v>2</v>
      </c>
      <c r="D528" s="80">
        <v>43038.573109027777</v>
      </c>
      <c r="E528" s="80">
        <v>42936</v>
      </c>
    </row>
    <row r="529" spans="1:5" x14ac:dyDescent="0.25">
      <c r="A529" s="62">
        <v>54275</v>
      </c>
      <c r="B529" s="63" t="s">
        <v>19794</v>
      </c>
      <c r="C529" s="63" t="s">
        <v>2</v>
      </c>
      <c r="D529" s="80">
        <v>43041.527740659723</v>
      </c>
      <c r="E529" s="80">
        <v>43009</v>
      </c>
    </row>
    <row r="530" spans="1:5" x14ac:dyDescent="0.25">
      <c r="A530" s="62">
        <v>54276</v>
      </c>
      <c r="B530" s="63" t="s">
        <v>19795</v>
      </c>
      <c r="C530" s="63" t="s">
        <v>2</v>
      </c>
      <c r="D530" s="80">
        <v>43041.52679517361</v>
      </c>
      <c r="E530" s="80">
        <v>43009</v>
      </c>
    </row>
    <row r="531" spans="1:5" x14ac:dyDescent="0.25">
      <c r="A531" s="62">
        <v>54277</v>
      </c>
      <c r="B531" s="63" t="s">
        <v>3670</v>
      </c>
      <c r="C531" s="63" t="s">
        <v>2</v>
      </c>
      <c r="D531" s="80">
        <v>43038.574784525466</v>
      </c>
      <c r="E531" s="80">
        <v>42278</v>
      </c>
    </row>
    <row r="532" spans="1:5" x14ac:dyDescent="0.25">
      <c r="A532" s="62">
        <v>54278</v>
      </c>
      <c r="B532" s="63" t="s">
        <v>19819</v>
      </c>
      <c r="C532" s="63" t="s">
        <v>2</v>
      </c>
      <c r="D532" s="80">
        <v>43038.575179016203</v>
      </c>
      <c r="E532" s="80">
        <v>43009</v>
      </c>
    </row>
    <row r="533" spans="1:5" x14ac:dyDescent="0.25">
      <c r="A533" s="62">
        <v>54279</v>
      </c>
      <c r="B533" s="63" t="s">
        <v>19887</v>
      </c>
      <c r="C533" s="63" t="s">
        <v>2</v>
      </c>
      <c r="D533" s="80">
        <v>42759.61424383102</v>
      </c>
      <c r="E533" s="80">
        <v>42725</v>
      </c>
    </row>
    <row r="534" spans="1:5" x14ac:dyDescent="0.25">
      <c r="A534" s="62">
        <v>54280</v>
      </c>
      <c r="B534" s="63" t="s">
        <v>19825</v>
      </c>
      <c r="C534" s="63" t="s">
        <v>2</v>
      </c>
      <c r="D534" s="80">
        <v>43038.589731712964</v>
      </c>
      <c r="E534" s="81">
        <v>42725</v>
      </c>
    </row>
    <row r="535" spans="1:5" x14ac:dyDescent="0.25">
      <c r="A535" s="62">
        <v>54281</v>
      </c>
      <c r="B535" s="63" t="s">
        <v>19824</v>
      </c>
      <c r="C535" s="63" t="s">
        <v>2</v>
      </c>
      <c r="D535" s="80">
        <v>43038.58925478009</v>
      </c>
      <c r="E535" s="81">
        <v>42725</v>
      </c>
    </row>
    <row r="536" spans="1:5" x14ac:dyDescent="0.25">
      <c r="A536" s="62">
        <v>54282</v>
      </c>
      <c r="B536" s="63" t="s">
        <v>19823</v>
      </c>
      <c r="C536" s="63" t="s">
        <v>2</v>
      </c>
      <c r="D536" s="80">
        <v>43038.587839004627</v>
      </c>
      <c r="E536" s="80">
        <v>42278</v>
      </c>
    </row>
    <row r="537" spans="1:5" x14ac:dyDescent="0.25">
      <c r="A537" s="62">
        <v>54283</v>
      </c>
      <c r="B537" s="63" t="s">
        <v>19807</v>
      </c>
      <c r="C537" s="63" t="s">
        <v>2</v>
      </c>
      <c r="D537" s="80">
        <v>43038.581671377317</v>
      </c>
      <c r="E537" s="80">
        <v>42852</v>
      </c>
    </row>
    <row r="538" spans="1:5" x14ac:dyDescent="0.25">
      <c r="A538" s="62">
        <v>54284</v>
      </c>
      <c r="B538" s="63" t="s">
        <v>19816</v>
      </c>
      <c r="C538" s="63" t="s">
        <v>2</v>
      </c>
      <c r="D538" s="80">
        <v>43038.581268252317</v>
      </c>
      <c r="E538" s="81">
        <v>42278</v>
      </c>
    </row>
    <row r="539" spans="1:5" x14ac:dyDescent="0.25">
      <c r="A539" s="62">
        <v>54285</v>
      </c>
      <c r="B539" s="63" t="s">
        <v>19834</v>
      </c>
      <c r="C539" s="63" t="s">
        <v>2</v>
      </c>
      <c r="D539" s="80">
        <v>43038.580907256946</v>
      </c>
      <c r="E539" s="81">
        <v>42278</v>
      </c>
    </row>
    <row r="540" spans="1:5" x14ac:dyDescent="0.25">
      <c r="A540" s="62">
        <v>54286</v>
      </c>
      <c r="B540" s="63" t="s">
        <v>19842</v>
      </c>
      <c r="C540" s="63" t="s">
        <v>2</v>
      </c>
      <c r="D540" s="80">
        <v>43038.580476620373</v>
      </c>
      <c r="E540" s="81">
        <v>42278</v>
      </c>
    </row>
    <row r="541" spans="1:5" x14ac:dyDescent="0.25">
      <c r="A541" s="62">
        <v>54288</v>
      </c>
      <c r="B541" s="63" t="s">
        <v>19841</v>
      </c>
      <c r="C541" s="63" t="s">
        <v>2</v>
      </c>
      <c r="D541" s="80">
        <v>43038.57556597222</v>
      </c>
      <c r="E541" s="81">
        <v>43009</v>
      </c>
    </row>
    <row r="542" spans="1:5" x14ac:dyDescent="0.25">
      <c r="A542" s="62">
        <v>54290</v>
      </c>
      <c r="B542" s="63" t="s">
        <v>19810</v>
      </c>
      <c r="C542" s="63" t="s">
        <v>2</v>
      </c>
      <c r="D542" s="80">
        <v>43038.576290590281</v>
      </c>
      <c r="E542" s="81">
        <v>43009</v>
      </c>
    </row>
    <row r="543" spans="1:5" x14ac:dyDescent="0.25">
      <c r="A543" s="62">
        <v>54291</v>
      </c>
      <c r="B543" s="63" t="s">
        <v>19821</v>
      </c>
      <c r="C543" s="63" t="s">
        <v>2</v>
      </c>
      <c r="D543" s="80">
        <v>43038.576674965276</v>
      </c>
      <c r="E543" s="81">
        <v>43009</v>
      </c>
    </row>
    <row r="544" spans="1:5" x14ac:dyDescent="0.25">
      <c r="A544" s="62">
        <v>54292</v>
      </c>
      <c r="B544" s="63" t="s">
        <v>19767</v>
      </c>
      <c r="C544" s="63" t="s">
        <v>2</v>
      </c>
      <c r="D544" s="80">
        <v>43038.577171296296</v>
      </c>
      <c r="E544" s="80">
        <v>42936</v>
      </c>
    </row>
    <row r="545" spans="1:5" x14ac:dyDescent="0.25">
      <c r="A545" s="62">
        <v>54293</v>
      </c>
      <c r="B545" s="63" t="s">
        <v>19840</v>
      </c>
      <c r="C545" s="63" t="s">
        <v>2</v>
      </c>
      <c r="D545" s="80">
        <v>43038.594998993052</v>
      </c>
      <c r="E545" s="80">
        <v>43009</v>
      </c>
    </row>
    <row r="546" spans="1:5" x14ac:dyDescent="0.25">
      <c r="A546" s="62">
        <v>54295</v>
      </c>
      <c r="B546" s="63" t="s">
        <v>19815</v>
      </c>
      <c r="C546" s="63" t="s">
        <v>2</v>
      </c>
      <c r="D546" s="80">
        <v>43038.595986655091</v>
      </c>
      <c r="E546" s="80">
        <v>42936</v>
      </c>
    </row>
    <row r="547" spans="1:5" x14ac:dyDescent="0.25">
      <c r="A547" s="62">
        <v>54296</v>
      </c>
      <c r="B547" s="63" t="s">
        <v>19801</v>
      </c>
      <c r="C547" s="63" t="s">
        <v>2</v>
      </c>
      <c r="D547" s="80">
        <v>43038.59650871528</v>
      </c>
      <c r="E547" s="80">
        <v>42936</v>
      </c>
    </row>
    <row r="548" spans="1:5" x14ac:dyDescent="0.25">
      <c r="A548" s="62">
        <v>54297</v>
      </c>
      <c r="B548" s="63" t="s">
        <v>19818</v>
      </c>
      <c r="C548" s="63" t="s">
        <v>2</v>
      </c>
      <c r="D548" s="80">
        <v>43038.597157407406</v>
      </c>
      <c r="E548" s="80">
        <v>42936</v>
      </c>
    </row>
    <row r="549" spans="1:5" x14ac:dyDescent="0.25">
      <c r="A549" s="62">
        <v>54299</v>
      </c>
      <c r="B549" s="63" t="s">
        <v>19822</v>
      </c>
      <c r="C549" s="63" t="s">
        <v>2</v>
      </c>
      <c r="D549" s="80">
        <v>43038.579618981479</v>
      </c>
      <c r="E549" s="80">
        <v>42278</v>
      </c>
    </row>
    <row r="550" spans="1:5" x14ac:dyDescent="0.25">
      <c r="A550" s="62">
        <v>54300</v>
      </c>
      <c r="B550" s="63" t="s">
        <v>19888</v>
      </c>
      <c r="C550" s="63" t="s">
        <v>2</v>
      </c>
      <c r="D550" s="80">
        <v>43038.580060613429</v>
      </c>
      <c r="E550" s="80">
        <v>42736</v>
      </c>
    </row>
    <row r="551" spans="1:5" x14ac:dyDescent="0.25">
      <c r="A551" s="62">
        <v>54314</v>
      </c>
      <c r="B551" s="63" t="s">
        <v>20517</v>
      </c>
      <c r="C551" s="63" t="s">
        <v>2</v>
      </c>
      <c r="D551" s="80">
        <v>43194.4188474537</v>
      </c>
      <c r="E551" s="80">
        <v>43195</v>
      </c>
    </row>
    <row r="552" spans="1:5" x14ac:dyDescent="0.25">
      <c r="A552" s="62">
        <v>54327</v>
      </c>
      <c r="B552" s="63" t="s">
        <v>19738</v>
      </c>
      <c r="C552" s="63" t="s">
        <v>2</v>
      </c>
      <c r="D552" s="80">
        <v>42314.334259027775</v>
      </c>
      <c r="E552" s="80"/>
    </row>
    <row r="553" spans="1:5" x14ac:dyDescent="0.25">
      <c r="A553" s="62">
        <v>54338</v>
      </c>
      <c r="B553" s="63" t="s">
        <v>19889</v>
      </c>
      <c r="C553" s="63" t="s">
        <v>2</v>
      </c>
      <c r="D553" s="80">
        <v>43083.686601354166</v>
      </c>
      <c r="E553" s="80">
        <v>43157</v>
      </c>
    </row>
    <row r="554" spans="1:5" x14ac:dyDescent="0.25">
      <c r="A554" s="62">
        <v>54343</v>
      </c>
      <c r="B554" s="63" t="s">
        <v>19890</v>
      </c>
      <c r="C554" s="63" t="s">
        <v>2</v>
      </c>
      <c r="D554" s="80">
        <v>42461.397913460649</v>
      </c>
      <c r="E554" s="80">
        <v>42467</v>
      </c>
    </row>
    <row r="555" spans="1:5" x14ac:dyDescent="0.25">
      <c r="A555" s="62">
        <v>54355</v>
      </c>
      <c r="B555" s="63" t="s">
        <v>19891</v>
      </c>
      <c r="C555" s="63" t="s">
        <v>43</v>
      </c>
      <c r="D555" s="80">
        <v>43105.041699502312</v>
      </c>
      <c r="E555" s="80">
        <v>42370</v>
      </c>
    </row>
    <row r="556" spans="1:5" x14ac:dyDescent="0.25">
      <c r="A556" s="62">
        <v>54356</v>
      </c>
      <c r="B556" s="63" t="s">
        <v>19891</v>
      </c>
      <c r="C556" s="63" t="s">
        <v>2</v>
      </c>
      <c r="D556" s="80">
        <v>43090.635002314812</v>
      </c>
      <c r="E556" s="80">
        <v>43105</v>
      </c>
    </row>
    <row r="557" spans="1:5" x14ac:dyDescent="0.25">
      <c r="A557" s="62">
        <v>54357</v>
      </c>
      <c r="B557" s="63" t="s">
        <v>19891</v>
      </c>
      <c r="C557" s="63" t="s">
        <v>43</v>
      </c>
      <c r="D557" s="80">
        <v>43105.041694594911</v>
      </c>
      <c r="E557" s="80">
        <v>42370</v>
      </c>
    </row>
    <row r="558" spans="1:5" x14ac:dyDescent="0.25">
      <c r="A558" s="62">
        <v>54358</v>
      </c>
      <c r="B558" s="63" t="s">
        <v>19891</v>
      </c>
      <c r="C558" s="63" t="s">
        <v>2</v>
      </c>
      <c r="D558" s="80">
        <v>43090.636162847222</v>
      </c>
      <c r="E558" s="80">
        <v>43105</v>
      </c>
    </row>
    <row r="559" spans="1:5" x14ac:dyDescent="0.25">
      <c r="A559" s="62">
        <v>54363</v>
      </c>
      <c r="B559" s="63" t="s">
        <v>19892</v>
      </c>
      <c r="C559" s="63" t="s">
        <v>2</v>
      </c>
      <c r="D559" s="80">
        <v>42355.681079629627</v>
      </c>
      <c r="E559" s="80">
        <v>42370</v>
      </c>
    </row>
    <row r="560" spans="1:5" x14ac:dyDescent="0.25">
      <c r="A560" s="62">
        <v>54364</v>
      </c>
      <c r="B560" s="63" t="s">
        <v>19892</v>
      </c>
      <c r="C560" s="63" t="s">
        <v>2</v>
      </c>
      <c r="D560" s="80">
        <v>42355.681877511575</v>
      </c>
      <c r="E560" s="80">
        <v>42370</v>
      </c>
    </row>
    <row r="561" spans="1:5" x14ac:dyDescent="0.25">
      <c r="A561" s="62">
        <v>54365</v>
      </c>
      <c r="B561" s="63" t="s">
        <v>19892</v>
      </c>
      <c r="C561" s="63" t="s">
        <v>2</v>
      </c>
      <c r="D561" s="80">
        <v>42355.683134687497</v>
      </c>
      <c r="E561" s="80">
        <v>42370</v>
      </c>
    </row>
    <row r="562" spans="1:5" x14ac:dyDescent="0.25">
      <c r="A562" s="62">
        <v>54366</v>
      </c>
      <c r="B562" s="63" t="s">
        <v>19892</v>
      </c>
      <c r="C562" s="63" t="s">
        <v>2</v>
      </c>
      <c r="D562" s="80">
        <v>42366.595558414352</v>
      </c>
      <c r="E562" s="80">
        <v>42370</v>
      </c>
    </row>
    <row r="563" spans="1:5" x14ac:dyDescent="0.25">
      <c r="A563" s="62">
        <v>54376</v>
      </c>
      <c r="B563" s="63" t="s">
        <v>19893</v>
      </c>
      <c r="C563" s="63" t="s">
        <v>2</v>
      </c>
      <c r="D563" s="80">
        <v>43074.523164814818</v>
      </c>
      <c r="E563" s="80">
        <v>42733</v>
      </c>
    </row>
    <row r="564" spans="1:5" x14ac:dyDescent="0.25">
      <c r="A564" s="62">
        <v>54378</v>
      </c>
      <c r="B564" s="63" t="s">
        <v>19893</v>
      </c>
      <c r="C564" s="63" t="s">
        <v>2</v>
      </c>
      <c r="D564" s="80">
        <v>43074.526472488425</v>
      </c>
      <c r="E564" s="80">
        <v>42733</v>
      </c>
    </row>
    <row r="565" spans="1:5" x14ac:dyDescent="0.25">
      <c r="A565" s="62">
        <v>54386</v>
      </c>
      <c r="B565" s="63" t="s">
        <v>20566</v>
      </c>
      <c r="C565" s="63" t="s">
        <v>2</v>
      </c>
      <c r="D565" s="80">
        <v>43218.832276851848</v>
      </c>
      <c r="E565" s="80">
        <v>42712</v>
      </c>
    </row>
    <row r="566" spans="1:5" x14ac:dyDescent="0.25">
      <c r="A566" s="62">
        <v>54388</v>
      </c>
      <c r="B566" s="63" t="s">
        <v>20566</v>
      </c>
      <c r="C566" s="63" t="s">
        <v>2</v>
      </c>
      <c r="D566" s="80">
        <v>43218.83893017361</v>
      </c>
      <c r="E566" s="80">
        <v>42712</v>
      </c>
    </row>
    <row r="567" spans="1:5" x14ac:dyDescent="0.25">
      <c r="A567" s="62">
        <v>54398</v>
      </c>
      <c r="B567" s="63" t="s">
        <v>19894</v>
      </c>
      <c r="C567" s="63" t="s">
        <v>2</v>
      </c>
      <c r="D567" s="80">
        <v>42180.343656053243</v>
      </c>
      <c r="E567" s="80"/>
    </row>
    <row r="568" spans="1:5" x14ac:dyDescent="0.25">
      <c r="A568" s="62">
        <v>54399</v>
      </c>
      <c r="B568" s="63" t="s">
        <v>19895</v>
      </c>
      <c r="C568" s="63" t="s">
        <v>2</v>
      </c>
      <c r="D568" s="80">
        <v>42180.369899189813</v>
      </c>
      <c r="E568" s="80"/>
    </row>
    <row r="569" spans="1:5" x14ac:dyDescent="0.25">
      <c r="A569" s="62">
        <v>54400</v>
      </c>
      <c r="B569" s="63" t="s">
        <v>19896</v>
      </c>
      <c r="C569" s="63" t="s">
        <v>2</v>
      </c>
      <c r="D569" s="80">
        <v>42180.384408182872</v>
      </c>
      <c r="E569" s="80"/>
    </row>
    <row r="570" spans="1:5" x14ac:dyDescent="0.25">
      <c r="A570" s="62">
        <v>54402</v>
      </c>
      <c r="B570" s="63" t="s">
        <v>19897</v>
      </c>
      <c r="C570" s="63" t="s">
        <v>2</v>
      </c>
      <c r="D570" s="80">
        <v>42180.397389548612</v>
      </c>
      <c r="E570" s="80"/>
    </row>
    <row r="571" spans="1:5" x14ac:dyDescent="0.25">
      <c r="A571" s="62">
        <v>54403</v>
      </c>
      <c r="B571" s="63" t="s">
        <v>19898</v>
      </c>
      <c r="C571" s="63" t="s">
        <v>2</v>
      </c>
      <c r="D571" s="80">
        <v>42271.573420601853</v>
      </c>
      <c r="E571" s="80"/>
    </row>
    <row r="572" spans="1:5" x14ac:dyDescent="0.25">
      <c r="A572" s="62">
        <v>54417</v>
      </c>
      <c r="B572" s="63" t="s">
        <v>19899</v>
      </c>
      <c r="C572" s="63" t="s">
        <v>43</v>
      </c>
      <c r="D572" s="80">
        <v>43129.71291357639</v>
      </c>
      <c r="E572" s="80"/>
    </row>
    <row r="573" spans="1:5" x14ac:dyDescent="0.25">
      <c r="A573" s="62">
        <v>54418</v>
      </c>
      <c r="B573" s="63" t="s">
        <v>19899</v>
      </c>
      <c r="C573" s="63" t="s">
        <v>2</v>
      </c>
      <c r="D573" s="80">
        <v>43137.508091400465</v>
      </c>
      <c r="E573" s="80">
        <v>43083</v>
      </c>
    </row>
    <row r="574" spans="1:5" x14ac:dyDescent="0.25">
      <c r="A574" s="62">
        <v>54419</v>
      </c>
      <c r="B574" s="63" t="s">
        <v>19899</v>
      </c>
      <c r="C574" s="63" t="s">
        <v>43</v>
      </c>
      <c r="D574" s="80">
        <v>43129.713782407409</v>
      </c>
      <c r="E574" s="80"/>
    </row>
    <row r="575" spans="1:5" x14ac:dyDescent="0.25">
      <c r="A575" s="62">
        <v>54420</v>
      </c>
      <c r="B575" s="63" t="s">
        <v>19899</v>
      </c>
      <c r="C575" s="63" t="s">
        <v>2</v>
      </c>
      <c r="D575" s="80">
        <v>43137.505716666667</v>
      </c>
      <c r="E575" s="80">
        <v>43083</v>
      </c>
    </row>
    <row r="576" spans="1:5" x14ac:dyDescent="0.25">
      <c r="A576" s="62">
        <v>54421</v>
      </c>
      <c r="B576" s="63" t="s">
        <v>19900</v>
      </c>
      <c r="C576" s="63" t="s">
        <v>43</v>
      </c>
      <c r="D576" s="80">
        <v>43124.800841400465</v>
      </c>
      <c r="E576" s="80"/>
    </row>
    <row r="577" spans="1:5" x14ac:dyDescent="0.25">
      <c r="A577" s="62">
        <v>54422</v>
      </c>
      <c r="B577" s="63" t="s">
        <v>19900</v>
      </c>
      <c r="C577" s="63" t="s">
        <v>2</v>
      </c>
      <c r="D577" s="80">
        <v>43130.533266435188</v>
      </c>
      <c r="E577" s="80">
        <v>43083</v>
      </c>
    </row>
    <row r="578" spans="1:5" x14ac:dyDescent="0.25">
      <c r="A578" s="62">
        <v>54423</v>
      </c>
      <c r="B578" s="63" t="s">
        <v>19900</v>
      </c>
      <c r="C578" s="63" t="s">
        <v>43</v>
      </c>
      <c r="D578" s="80">
        <v>43124.801281018517</v>
      </c>
      <c r="E578" s="80"/>
    </row>
    <row r="579" spans="1:5" x14ac:dyDescent="0.25">
      <c r="A579" s="62">
        <v>54424</v>
      </c>
      <c r="B579" s="63" t="s">
        <v>19900</v>
      </c>
      <c r="C579" s="63" t="s">
        <v>2</v>
      </c>
      <c r="D579" s="80">
        <v>43130.540075462966</v>
      </c>
      <c r="E579" s="80">
        <v>43083</v>
      </c>
    </row>
    <row r="580" spans="1:5" x14ac:dyDescent="0.25">
      <c r="A580" s="62">
        <v>54436</v>
      </c>
      <c r="B580" s="63" t="s">
        <v>19901</v>
      </c>
      <c r="C580" s="63" t="s">
        <v>2</v>
      </c>
      <c r="D580" s="80">
        <v>42192.50644409722</v>
      </c>
      <c r="E580" s="80"/>
    </row>
    <row r="581" spans="1:5" x14ac:dyDescent="0.25">
      <c r="A581" s="62">
        <v>54437</v>
      </c>
      <c r="B581" s="63" t="s">
        <v>19901</v>
      </c>
      <c r="C581" s="63" t="s">
        <v>2</v>
      </c>
      <c r="D581" s="80">
        <v>42192.504908020834</v>
      </c>
      <c r="E581" s="80"/>
    </row>
    <row r="582" spans="1:5" x14ac:dyDescent="0.25">
      <c r="A582" s="62">
        <v>54438</v>
      </c>
      <c r="B582" s="63" t="s">
        <v>19901</v>
      </c>
      <c r="C582" s="63" t="s">
        <v>2</v>
      </c>
      <c r="D582" s="80">
        <v>42192.503702581016</v>
      </c>
      <c r="E582" s="80"/>
    </row>
    <row r="583" spans="1:5" x14ac:dyDescent="0.25">
      <c r="A583" s="62">
        <v>54439</v>
      </c>
      <c r="B583" s="63" t="s">
        <v>19901</v>
      </c>
      <c r="C583" s="63" t="s">
        <v>2</v>
      </c>
      <c r="D583" s="80">
        <v>42192.501416782405</v>
      </c>
      <c r="E583" s="80"/>
    </row>
    <row r="584" spans="1:5" x14ac:dyDescent="0.25">
      <c r="A584" s="62">
        <v>54444</v>
      </c>
      <c r="B584" s="63" t="s">
        <v>19902</v>
      </c>
      <c r="C584" s="63" t="s">
        <v>43</v>
      </c>
      <c r="D584" s="80">
        <v>43101.041789583331</v>
      </c>
      <c r="E584" s="80"/>
    </row>
    <row r="585" spans="1:5" x14ac:dyDescent="0.25">
      <c r="A585" s="62">
        <v>54445</v>
      </c>
      <c r="B585" s="63" t="s">
        <v>19902</v>
      </c>
      <c r="C585" s="63" t="s">
        <v>2</v>
      </c>
      <c r="D585" s="80">
        <v>43074.832668981478</v>
      </c>
      <c r="E585" s="80">
        <v>43101</v>
      </c>
    </row>
    <row r="586" spans="1:5" x14ac:dyDescent="0.25">
      <c r="A586" s="62">
        <v>54446</v>
      </c>
      <c r="B586" s="63" t="s">
        <v>19902</v>
      </c>
      <c r="C586" s="63" t="s">
        <v>43</v>
      </c>
      <c r="D586" s="80">
        <v>43101.041788506947</v>
      </c>
      <c r="E586" s="80"/>
    </row>
    <row r="587" spans="1:5" x14ac:dyDescent="0.25">
      <c r="A587" s="62">
        <v>54447</v>
      </c>
      <c r="B587" s="63" t="s">
        <v>19902</v>
      </c>
      <c r="C587" s="63" t="s">
        <v>2</v>
      </c>
      <c r="D587" s="80">
        <v>43074.866554050925</v>
      </c>
      <c r="E587" s="80">
        <v>43101</v>
      </c>
    </row>
    <row r="588" spans="1:5" x14ac:dyDescent="0.25">
      <c r="A588" s="62">
        <v>54472</v>
      </c>
      <c r="B588" s="63" t="s">
        <v>19903</v>
      </c>
      <c r="C588" s="63" t="s">
        <v>2</v>
      </c>
      <c r="D588" s="80">
        <v>43083.686599918983</v>
      </c>
      <c r="E588" s="80">
        <v>43157</v>
      </c>
    </row>
    <row r="589" spans="1:5" x14ac:dyDescent="0.25">
      <c r="A589" s="62">
        <v>54479</v>
      </c>
      <c r="B589" s="63" t="s">
        <v>19762</v>
      </c>
      <c r="C589" s="63" t="s">
        <v>2</v>
      </c>
      <c r="D589" s="80">
        <v>42356.721748067132</v>
      </c>
      <c r="E589" s="80">
        <v>42370</v>
      </c>
    </row>
    <row r="590" spans="1:5" x14ac:dyDescent="0.25">
      <c r="A590" s="62">
        <v>54480</v>
      </c>
      <c r="B590" s="63" t="s">
        <v>19762</v>
      </c>
      <c r="C590" s="63" t="s">
        <v>2</v>
      </c>
      <c r="D590" s="80">
        <v>42356.71740115741</v>
      </c>
      <c r="E590" s="80">
        <v>42370</v>
      </c>
    </row>
    <row r="591" spans="1:5" x14ac:dyDescent="0.25">
      <c r="A591" s="62">
        <v>54481</v>
      </c>
      <c r="B591" s="63" t="s">
        <v>19762</v>
      </c>
      <c r="C591" s="63" t="s">
        <v>2</v>
      </c>
      <c r="D591" s="80">
        <v>42356.716327002316</v>
      </c>
      <c r="E591" s="81">
        <v>42370</v>
      </c>
    </row>
    <row r="592" spans="1:5" x14ac:dyDescent="0.25">
      <c r="A592" s="62">
        <v>54482</v>
      </c>
      <c r="B592" s="63" t="s">
        <v>19762</v>
      </c>
      <c r="C592" s="63" t="s">
        <v>2</v>
      </c>
      <c r="D592" s="80">
        <v>42356.712637152777</v>
      </c>
      <c r="E592" s="80">
        <v>42370</v>
      </c>
    </row>
    <row r="593" spans="1:5" x14ac:dyDescent="0.25">
      <c r="A593" s="62">
        <v>54483</v>
      </c>
      <c r="B593" s="63" t="s">
        <v>19879</v>
      </c>
      <c r="C593" s="63" t="s">
        <v>2</v>
      </c>
      <c r="D593" s="80">
        <v>42355.402681863423</v>
      </c>
      <c r="E593" s="80">
        <v>42370</v>
      </c>
    </row>
    <row r="594" spans="1:5" x14ac:dyDescent="0.25">
      <c r="A594" s="62">
        <v>54484</v>
      </c>
      <c r="B594" s="63" t="s">
        <v>19879</v>
      </c>
      <c r="C594" s="63" t="s">
        <v>2</v>
      </c>
      <c r="D594" s="80">
        <v>42355.408441203705</v>
      </c>
      <c r="E594" s="80">
        <v>42370</v>
      </c>
    </row>
    <row r="595" spans="1:5" x14ac:dyDescent="0.25">
      <c r="A595" s="62">
        <v>54485</v>
      </c>
      <c r="B595" s="63" t="s">
        <v>19879</v>
      </c>
      <c r="C595" s="63" t="s">
        <v>2</v>
      </c>
      <c r="D595" s="80">
        <v>42355.415246180557</v>
      </c>
      <c r="E595" s="80">
        <v>42370</v>
      </c>
    </row>
    <row r="596" spans="1:5" x14ac:dyDescent="0.25">
      <c r="A596" s="62">
        <v>54486</v>
      </c>
      <c r="B596" s="63" t="s">
        <v>19879</v>
      </c>
      <c r="C596" s="63" t="s">
        <v>2</v>
      </c>
      <c r="D596" s="80">
        <v>42355.416200694446</v>
      </c>
      <c r="E596" s="81">
        <v>42370</v>
      </c>
    </row>
    <row r="597" spans="1:5" x14ac:dyDescent="0.25">
      <c r="A597" s="62">
        <v>54489</v>
      </c>
      <c r="B597" s="63" t="s">
        <v>19904</v>
      </c>
      <c r="C597" s="63" t="s">
        <v>2</v>
      </c>
      <c r="D597" s="80">
        <v>42640.917953935183</v>
      </c>
      <c r="E597" s="81">
        <v>42644</v>
      </c>
    </row>
    <row r="598" spans="1:5" x14ac:dyDescent="0.25">
      <c r="A598" s="62">
        <v>54492</v>
      </c>
      <c r="B598" s="63" t="s">
        <v>19904</v>
      </c>
      <c r="C598" s="63" t="s">
        <v>2</v>
      </c>
      <c r="D598" s="80">
        <v>42640.921895983796</v>
      </c>
      <c r="E598" s="81">
        <v>42644</v>
      </c>
    </row>
    <row r="599" spans="1:5" x14ac:dyDescent="0.25">
      <c r="A599" s="62">
        <v>54494</v>
      </c>
      <c r="B599" s="63" t="s">
        <v>19905</v>
      </c>
      <c r="C599" s="63" t="s">
        <v>2</v>
      </c>
      <c r="D599" s="80">
        <v>42964.675125694448</v>
      </c>
      <c r="E599" s="81">
        <v>42644</v>
      </c>
    </row>
    <row r="600" spans="1:5" x14ac:dyDescent="0.25">
      <c r="A600" s="62">
        <v>54496</v>
      </c>
      <c r="B600" s="63" t="s">
        <v>19905</v>
      </c>
      <c r="C600" s="63" t="s">
        <v>2</v>
      </c>
      <c r="D600" s="80">
        <v>42964.675733067132</v>
      </c>
      <c r="E600" s="80">
        <v>42644</v>
      </c>
    </row>
    <row r="601" spans="1:5" x14ac:dyDescent="0.25">
      <c r="A601" s="62">
        <v>54497</v>
      </c>
      <c r="B601" s="63" t="s">
        <v>19903</v>
      </c>
      <c r="C601" s="63" t="s">
        <v>43</v>
      </c>
      <c r="D601" s="80">
        <v>43124.718377280093</v>
      </c>
      <c r="E601" s="81">
        <v>42370</v>
      </c>
    </row>
    <row r="602" spans="1:5" x14ac:dyDescent="0.25">
      <c r="A602" s="62">
        <v>54498</v>
      </c>
      <c r="B602" s="63" t="s">
        <v>19903</v>
      </c>
      <c r="C602" s="63" t="s">
        <v>2</v>
      </c>
      <c r="D602" s="80">
        <v>43130.35260431713</v>
      </c>
      <c r="E602" s="80">
        <v>43083</v>
      </c>
    </row>
    <row r="603" spans="1:5" x14ac:dyDescent="0.25">
      <c r="A603" s="62">
        <v>54500</v>
      </c>
      <c r="B603" s="63" t="s">
        <v>19903</v>
      </c>
      <c r="C603" s="63" t="s">
        <v>2</v>
      </c>
      <c r="D603" s="80">
        <v>43130.362228275466</v>
      </c>
      <c r="E603" s="81">
        <v>43083</v>
      </c>
    </row>
    <row r="604" spans="1:5" x14ac:dyDescent="0.25">
      <c r="A604" s="62">
        <v>54501</v>
      </c>
      <c r="B604" s="63" t="s">
        <v>19903</v>
      </c>
      <c r="C604" s="63" t="s">
        <v>43</v>
      </c>
      <c r="D604" s="80">
        <v>43124.718939120372</v>
      </c>
      <c r="E604" s="80">
        <v>42370</v>
      </c>
    </row>
    <row r="605" spans="1:5" x14ac:dyDescent="0.25">
      <c r="A605" s="62">
        <v>54502</v>
      </c>
      <c r="B605" s="63" t="s">
        <v>19906</v>
      </c>
      <c r="C605" s="63" t="s">
        <v>2</v>
      </c>
      <c r="D605" s="80">
        <v>42355.440584340278</v>
      </c>
      <c r="E605" s="81">
        <v>42370</v>
      </c>
    </row>
    <row r="606" spans="1:5" x14ac:dyDescent="0.25">
      <c r="A606" s="62">
        <v>54503</v>
      </c>
      <c r="B606" s="63" t="s">
        <v>19906</v>
      </c>
      <c r="C606" s="63" t="s">
        <v>2</v>
      </c>
      <c r="D606" s="80">
        <v>42355.435608831016</v>
      </c>
      <c r="E606" s="80">
        <v>42370</v>
      </c>
    </row>
    <row r="607" spans="1:5" x14ac:dyDescent="0.25">
      <c r="A607" s="62">
        <v>54504</v>
      </c>
      <c r="B607" s="63" t="s">
        <v>19907</v>
      </c>
      <c r="C607" s="63" t="s">
        <v>2</v>
      </c>
      <c r="D607" s="80">
        <v>42355.431079513888</v>
      </c>
      <c r="E607" s="81">
        <v>42370</v>
      </c>
    </row>
    <row r="608" spans="1:5" x14ac:dyDescent="0.25">
      <c r="A608" s="62">
        <v>54505</v>
      </c>
      <c r="B608" s="63" t="s">
        <v>19906</v>
      </c>
      <c r="C608" s="63" t="s">
        <v>2</v>
      </c>
      <c r="D608" s="80">
        <v>42355.426403703706</v>
      </c>
      <c r="E608" s="81">
        <v>42370</v>
      </c>
    </row>
    <row r="609" spans="1:5" x14ac:dyDescent="0.25">
      <c r="A609" s="62">
        <v>54515</v>
      </c>
      <c r="B609" s="63" t="s">
        <v>19908</v>
      </c>
      <c r="C609" s="63" t="s">
        <v>2</v>
      </c>
      <c r="D609" s="80">
        <v>42186.598126273151</v>
      </c>
      <c r="E609" s="81"/>
    </row>
    <row r="610" spans="1:5" x14ac:dyDescent="0.25">
      <c r="A610" s="62">
        <v>54516</v>
      </c>
      <c r="B610" s="63" t="s">
        <v>19909</v>
      </c>
      <c r="C610" s="63" t="s">
        <v>2</v>
      </c>
      <c r="D610" s="80">
        <v>43187.36950616898</v>
      </c>
      <c r="E610" s="81">
        <v>42736</v>
      </c>
    </row>
    <row r="611" spans="1:5" x14ac:dyDescent="0.25">
      <c r="A611" s="62">
        <v>54517</v>
      </c>
      <c r="B611" s="63" t="s">
        <v>19910</v>
      </c>
      <c r="C611" s="63" t="s">
        <v>2</v>
      </c>
      <c r="D611" s="80">
        <v>42529.49689652778</v>
      </c>
      <c r="E611" s="81">
        <v>42552</v>
      </c>
    </row>
    <row r="612" spans="1:5" x14ac:dyDescent="0.25">
      <c r="A612" s="62">
        <v>54542</v>
      </c>
      <c r="B612" s="63" t="s">
        <v>19911</v>
      </c>
      <c r="C612" s="63" t="s">
        <v>43</v>
      </c>
      <c r="D612" s="80">
        <v>43202.043054317131</v>
      </c>
      <c r="E612" s="80">
        <v>42644</v>
      </c>
    </row>
    <row r="613" spans="1:5" x14ac:dyDescent="0.25">
      <c r="A613" s="62">
        <v>54543</v>
      </c>
      <c r="B613" s="63" t="s">
        <v>19911</v>
      </c>
      <c r="C613" s="63" t="s">
        <v>2</v>
      </c>
      <c r="D613" s="80">
        <v>43192.788409803237</v>
      </c>
      <c r="E613" s="81">
        <v>43202</v>
      </c>
    </row>
    <row r="614" spans="1:5" x14ac:dyDescent="0.25">
      <c r="A614" s="62">
        <v>54544</v>
      </c>
      <c r="B614" s="63" t="s">
        <v>19911</v>
      </c>
      <c r="C614" s="63" t="s">
        <v>43</v>
      </c>
      <c r="D614" s="80">
        <v>43202.043052280096</v>
      </c>
      <c r="E614" s="80">
        <v>42644</v>
      </c>
    </row>
    <row r="615" spans="1:5" x14ac:dyDescent="0.25">
      <c r="A615" s="62">
        <v>54545</v>
      </c>
      <c r="B615" s="63" t="s">
        <v>19911</v>
      </c>
      <c r="C615" s="63" t="s">
        <v>2</v>
      </c>
      <c r="D615" s="80">
        <v>43192.790927395836</v>
      </c>
      <c r="E615" s="80">
        <v>43202</v>
      </c>
    </row>
    <row r="616" spans="1:5" x14ac:dyDescent="0.25">
      <c r="A616" s="62">
        <v>54547</v>
      </c>
      <c r="B616" s="63" t="s">
        <v>19912</v>
      </c>
      <c r="C616" s="63" t="s">
        <v>2</v>
      </c>
      <c r="D616" s="80">
        <v>42206.630028622683</v>
      </c>
      <c r="E616" s="80"/>
    </row>
    <row r="617" spans="1:5" x14ac:dyDescent="0.25">
      <c r="A617" s="62">
        <v>54548</v>
      </c>
      <c r="B617" s="63" t="s">
        <v>19913</v>
      </c>
      <c r="C617" s="63" t="s">
        <v>2</v>
      </c>
      <c r="D617" s="80">
        <v>43061.292763229168</v>
      </c>
      <c r="E617" s="80">
        <v>43070</v>
      </c>
    </row>
    <row r="618" spans="1:5" x14ac:dyDescent="0.25">
      <c r="A618" s="62">
        <v>54552</v>
      </c>
      <c r="B618" s="63" t="s">
        <v>19912</v>
      </c>
      <c r="C618" s="63" t="s">
        <v>2</v>
      </c>
      <c r="D618" s="80">
        <v>42206.639536226852</v>
      </c>
      <c r="E618" s="80"/>
    </row>
    <row r="619" spans="1:5" x14ac:dyDescent="0.25">
      <c r="A619" s="62">
        <v>54553</v>
      </c>
      <c r="B619" s="63" t="s">
        <v>19912</v>
      </c>
      <c r="C619" s="63" t="s">
        <v>2</v>
      </c>
      <c r="D619" s="80">
        <v>42206.645364930555</v>
      </c>
      <c r="E619" s="80"/>
    </row>
    <row r="620" spans="1:5" x14ac:dyDescent="0.25">
      <c r="A620" s="62">
        <v>54554</v>
      </c>
      <c r="B620" s="63" t="s">
        <v>19912</v>
      </c>
      <c r="C620" s="63" t="s">
        <v>2</v>
      </c>
      <c r="D620" s="80">
        <v>42206.649084606484</v>
      </c>
      <c r="E620" s="80"/>
    </row>
    <row r="621" spans="1:5" x14ac:dyDescent="0.25">
      <c r="A621" s="62">
        <v>54555</v>
      </c>
      <c r="B621" s="63" t="s">
        <v>19914</v>
      </c>
      <c r="C621" s="63" t="s">
        <v>2</v>
      </c>
      <c r="D621" s="80">
        <v>43131.675614548614</v>
      </c>
      <c r="E621" s="80">
        <v>43157</v>
      </c>
    </row>
    <row r="622" spans="1:5" x14ac:dyDescent="0.25">
      <c r="A622" s="62">
        <v>54556</v>
      </c>
      <c r="B622" s="63" t="s">
        <v>19915</v>
      </c>
      <c r="C622" s="63" t="s">
        <v>43</v>
      </c>
      <c r="D622" s="80">
        <v>42971.432014317128</v>
      </c>
      <c r="E622" s="80">
        <v>42846</v>
      </c>
    </row>
    <row r="623" spans="1:5" x14ac:dyDescent="0.25">
      <c r="A623" s="62">
        <v>54559</v>
      </c>
      <c r="B623" s="63" t="s">
        <v>19916</v>
      </c>
      <c r="C623" s="63" t="s">
        <v>2</v>
      </c>
      <c r="D623" s="80">
        <v>43131.675651006946</v>
      </c>
      <c r="E623" s="80">
        <v>43157</v>
      </c>
    </row>
    <row r="624" spans="1:5" x14ac:dyDescent="0.25">
      <c r="A624" s="62">
        <v>54561</v>
      </c>
      <c r="B624" s="63" t="s">
        <v>19917</v>
      </c>
      <c r="C624" s="63" t="s">
        <v>2</v>
      </c>
      <c r="D624" s="80">
        <v>42208.370138078702</v>
      </c>
      <c r="E624" s="80"/>
    </row>
    <row r="625" spans="1:5" x14ac:dyDescent="0.25">
      <c r="A625" s="62">
        <v>54562</v>
      </c>
      <c r="B625" s="63" t="s">
        <v>19918</v>
      </c>
      <c r="C625" s="63" t="s">
        <v>2</v>
      </c>
      <c r="D625" s="80">
        <v>42208.37377071759</v>
      </c>
      <c r="E625" s="80"/>
    </row>
    <row r="626" spans="1:5" x14ac:dyDescent="0.25">
      <c r="A626" s="62">
        <v>54563</v>
      </c>
      <c r="B626" s="63" t="s">
        <v>19919</v>
      </c>
      <c r="C626" s="63" t="s">
        <v>2</v>
      </c>
      <c r="D626" s="80">
        <v>42888.60988880787</v>
      </c>
      <c r="E626" s="80">
        <v>42940</v>
      </c>
    </row>
    <row r="627" spans="1:5" x14ac:dyDescent="0.25">
      <c r="A627" s="62">
        <v>54565</v>
      </c>
      <c r="B627" s="63" t="s">
        <v>19920</v>
      </c>
      <c r="C627" s="63" t="s">
        <v>2</v>
      </c>
      <c r="D627" s="80">
        <v>42219.67298116898</v>
      </c>
      <c r="E627" s="80"/>
    </row>
    <row r="628" spans="1:5" x14ac:dyDescent="0.25">
      <c r="A628" s="62">
        <v>54566</v>
      </c>
      <c r="B628" s="63" t="s">
        <v>19921</v>
      </c>
      <c r="C628" s="63" t="s">
        <v>43</v>
      </c>
      <c r="D628" s="80">
        <v>42948.697259143519</v>
      </c>
      <c r="E628" s="80">
        <v>42282</v>
      </c>
    </row>
    <row r="629" spans="1:5" x14ac:dyDescent="0.25">
      <c r="A629" s="62">
        <v>54567</v>
      </c>
      <c r="B629" s="63" t="s">
        <v>19922</v>
      </c>
      <c r="C629" s="63" t="s">
        <v>2</v>
      </c>
      <c r="D629" s="80">
        <v>42229.587912152776</v>
      </c>
      <c r="E629" s="80">
        <v>42278</v>
      </c>
    </row>
    <row r="630" spans="1:5" x14ac:dyDescent="0.25">
      <c r="A630" s="62">
        <v>54573</v>
      </c>
      <c r="B630" s="63" t="s">
        <v>19923</v>
      </c>
      <c r="C630" s="63" t="s">
        <v>43</v>
      </c>
      <c r="D630" s="80">
        <v>42948.646337881946</v>
      </c>
      <c r="E630" s="80"/>
    </row>
    <row r="631" spans="1:5" x14ac:dyDescent="0.25">
      <c r="A631" s="62">
        <v>54574</v>
      </c>
      <c r="B631" s="63" t="s">
        <v>19333</v>
      </c>
      <c r="C631" s="63" t="s">
        <v>2</v>
      </c>
      <c r="D631" s="80">
        <v>43007.3715556713</v>
      </c>
      <c r="E631" s="80">
        <v>43009</v>
      </c>
    </row>
    <row r="632" spans="1:5" x14ac:dyDescent="0.25">
      <c r="A632" s="62">
        <v>54575</v>
      </c>
      <c r="B632" s="63" t="s">
        <v>19924</v>
      </c>
      <c r="C632" s="63" t="s">
        <v>43</v>
      </c>
      <c r="D632" s="80">
        <v>42948.505778900464</v>
      </c>
      <c r="E632" s="80"/>
    </row>
    <row r="633" spans="1:5" x14ac:dyDescent="0.25">
      <c r="A633" s="62">
        <v>54579</v>
      </c>
      <c r="B633" s="63" t="s">
        <v>19925</v>
      </c>
      <c r="C633" s="63" t="s">
        <v>43</v>
      </c>
      <c r="D633" s="80">
        <v>42948.645656516201</v>
      </c>
      <c r="E633" s="80">
        <v>42282</v>
      </c>
    </row>
    <row r="634" spans="1:5" ht="30" x14ac:dyDescent="0.25">
      <c r="A634" s="62">
        <v>54583</v>
      </c>
      <c r="B634" s="63" t="s">
        <v>19926</v>
      </c>
      <c r="C634" s="63" t="s">
        <v>43</v>
      </c>
      <c r="D634" s="80">
        <v>43114.041880405093</v>
      </c>
      <c r="E634" s="80"/>
    </row>
    <row r="635" spans="1:5" x14ac:dyDescent="0.25">
      <c r="A635" s="62">
        <v>54589</v>
      </c>
      <c r="B635" s="63" t="s">
        <v>19927</v>
      </c>
      <c r="C635" s="63" t="s">
        <v>2</v>
      </c>
      <c r="D635" s="80">
        <v>42223.576297141204</v>
      </c>
      <c r="E635" s="80"/>
    </row>
    <row r="636" spans="1:5" x14ac:dyDescent="0.25">
      <c r="A636" s="62">
        <v>54590</v>
      </c>
      <c r="B636" s="63" t="s">
        <v>19928</v>
      </c>
      <c r="C636" s="63" t="s">
        <v>2</v>
      </c>
      <c r="D636" s="80">
        <v>42223.57822476852</v>
      </c>
      <c r="E636" s="81"/>
    </row>
    <row r="637" spans="1:5" x14ac:dyDescent="0.25">
      <c r="A637" s="62">
        <v>54591</v>
      </c>
      <c r="B637" s="63" t="s">
        <v>19929</v>
      </c>
      <c r="C637" s="63" t="s">
        <v>2</v>
      </c>
      <c r="D637" s="80">
        <v>42223.580121527775</v>
      </c>
      <c r="E637" s="80"/>
    </row>
    <row r="638" spans="1:5" x14ac:dyDescent="0.25">
      <c r="A638" s="62">
        <v>54592</v>
      </c>
      <c r="B638" s="63" t="s">
        <v>19930</v>
      </c>
      <c r="C638" s="63" t="s">
        <v>2</v>
      </c>
      <c r="D638" s="80">
        <v>42223.5816849537</v>
      </c>
      <c r="E638" s="80"/>
    </row>
    <row r="639" spans="1:5" x14ac:dyDescent="0.25">
      <c r="A639" s="62">
        <v>54594</v>
      </c>
      <c r="B639" s="63" t="s">
        <v>19931</v>
      </c>
      <c r="C639" s="63" t="s">
        <v>2</v>
      </c>
      <c r="D639" s="80">
        <v>42223.610410879628</v>
      </c>
      <c r="E639" s="80"/>
    </row>
    <row r="640" spans="1:5" x14ac:dyDescent="0.25">
      <c r="A640" s="62">
        <v>54595</v>
      </c>
      <c r="B640" s="63" t="s">
        <v>19932</v>
      </c>
      <c r="C640" s="63" t="s">
        <v>2</v>
      </c>
      <c r="D640" s="80">
        <v>42223.615522025466</v>
      </c>
      <c r="E640" s="80"/>
    </row>
    <row r="641" spans="1:5" x14ac:dyDescent="0.25">
      <c r="A641" s="62">
        <v>54596</v>
      </c>
      <c r="B641" s="63" t="s">
        <v>19933</v>
      </c>
      <c r="C641" s="63" t="s">
        <v>2</v>
      </c>
      <c r="D641" s="80">
        <v>42223.617911655092</v>
      </c>
      <c r="E641" s="80"/>
    </row>
    <row r="642" spans="1:5" x14ac:dyDescent="0.25">
      <c r="A642" s="62">
        <v>54597</v>
      </c>
      <c r="B642" s="63" t="s">
        <v>19934</v>
      </c>
      <c r="C642" s="63" t="s">
        <v>2</v>
      </c>
      <c r="D642" s="80">
        <v>42223.621451238425</v>
      </c>
      <c r="E642" s="80"/>
    </row>
    <row r="643" spans="1:5" x14ac:dyDescent="0.25">
      <c r="A643" s="62">
        <v>54598</v>
      </c>
      <c r="B643" s="63" t="s">
        <v>19935</v>
      </c>
      <c r="C643" s="63" t="s">
        <v>43</v>
      </c>
      <c r="D643" s="80">
        <v>43158.041865509258</v>
      </c>
      <c r="E643" s="81">
        <v>42761</v>
      </c>
    </row>
    <row r="644" spans="1:5" x14ac:dyDescent="0.25">
      <c r="A644" s="62">
        <v>54602</v>
      </c>
      <c r="B644" s="63" t="s">
        <v>19127</v>
      </c>
      <c r="C644" s="63" t="s">
        <v>2</v>
      </c>
      <c r="D644" s="80">
        <v>42447.4629375</v>
      </c>
      <c r="E644" s="80">
        <v>42278</v>
      </c>
    </row>
    <row r="645" spans="1:5" x14ac:dyDescent="0.25">
      <c r="A645" s="62">
        <v>54610</v>
      </c>
      <c r="B645" s="63" t="s">
        <v>19925</v>
      </c>
      <c r="C645" s="63" t="s">
        <v>2</v>
      </c>
      <c r="D645" s="80">
        <v>42230.61040474537</v>
      </c>
      <c r="E645" s="81"/>
    </row>
    <row r="646" spans="1:5" x14ac:dyDescent="0.25">
      <c r="A646" s="62">
        <v>54611</v>
      </c>
      <c r="B646" s="63" t="s">
        <v>19920</v>
      </c>
      <c r="C646" s="63" t="s">
        <v>2</v>
      </c>
      <c r="D646" s="80">
        <v>42230.611172025463</v>
      </c>
      <c r="E646" s="81"/>
    </row>
    <row r="647" spans="1:5" x14ac:dyDescent="0.25">
      <c r="A647" s="62">
        <v>54612</v>
      </c>
      <c r="B647" s="63" t="s">
        <v>19936</v>
      </c>
      <c r="C647" s="63" t="s">
        <v>2</v>
      </c>
      <c r="D647" s="80">
        <v>42230.612397488425</v>
      </c>
      <c r="E647" s="81"/>
    </row>
    <row r="648" spans="1:5" x14ac:dyDescent="0.25">
      <c r="A648" s="62">
        <v>54613</v>
      </c>
      <c r="B648" s="63" t="s">
        <v>19923</v>
      </c>
      <c r="C648" s="63" t="s">
        <v>2</v>
      </c>
      <c r="D648" s="80">
        <v>42230.613577511576</v>
      </c>
      <c r="E648" s="80"/>
    </row>
    <row r="649" spans="1:5" x14ac:dyDescent="0.25">
      <c r="A649" s="62">
        <v>54629</v>
      </c>
      <c r="B649" s="63" t="s">
        <v>19937</v>
      </c>
      <c r="C649" s="63" t="s">
        <v>2</v>
      </c>
      <c r="D649" s="80">
        <v>42237.622888344908</v>
      </c>
      <c r="E649" s="80"/>
    </row>
    <row r="650" spans="1:5" x14ac:dyDescent="0.25">
      <c r="A650" s="62">
        <v>54630</v>
      </c>
      <c r="B650" s="63" t="s">
        <v>19938</v>
      </c>
      <c r="C650" s="63" t="s">
        <v>2</v>
      </c>
      <c r="D650" s="80">
        <v>42240.751158680556</v>
      </c>
      <c r="E650" s="80"/>
    </row>
    <row r="651" spans="1:5" x14ac:dyDescent="0.25">
      <c r="A651" s="62">
        <v>54631</v>
      </c>
      <c r="B651" s="63" t="s">
        <v>19938</v>
      </c>
      <c r="C651" s="63" t="s">
        <v>2</v>
      </c>
      <c r="D651" s="80">
        <v>42240.75236608796</v>
      </c>
      <c r="E651" s="81"/>
    </row>
    <row r="652" spans="1:5" x14ac:dyDescent="0.25">
      <c r="A652" s="62">
        <v>54632</v>
      </c>
      <c r="B652" s="63" t="s">
        <v>19938</v>
      </c>
      <c r="C652" s="63" t="s">
        <v>2</v>
      </c>
      <c r="D652" s="80">
        <v>42240.753644756944</v>
      </c>
      <c r="E652" s="81"/>
    </row>
    <row r="653" spans="1:5" x14ac:dyDescent="0.25">
      <c r="A653" s="62">
        <v>54633</v>
      </c>
      <c r="B653" s="63" t="s">
        <v>19938</v>
      </c>
      <c r="C653" s="63" t="s">
        <v>2</v>
      </c>
      <c r="D653" s="80">
        <v>42240.754482488424</v>
      </c>
      <c r="E653" s="80"/>
    </row>
    <row r="654" spans="1:5" x14ac:dyDescent="0.25">
      <c r="A654" s="62">
        <v>54635</v>
      </c>
      <c r="B654" s="63" t="s">
        <v>19658</v>
      </c>
      <c r="C654" s="63" t="s">
        <v>2</v>
      </c>
      <c r="D654" s="80">
        <v>42810.482108449076</v>
      </c>
      <c r="E654" s="81">
        <v>42755</v>
      </c>
    </row>
    <row r="655" spans="1:5" x14ac:dyDescent="0.25">
      <c r="A655" s="62">
        <v>54639</v>
      </c>
      <c r="B655" s="63" t="s">
        <v>19937</v>
      </c>
      <c r="C655" s="63" t="s">
        <v>2</v>
      </c>
      <c r="D655" s="80">
        <v>42243.690338043984</v>
      </c>
      <c r="E655" s="80"/>
    </row>
    <row r="656" spans="1:5" x14ac:dyDescent="0.25">
      <c r="A656" s="62">
        <v>54641</v>
      </c>
      <c r="B656" s="63" t="s">
        <v>19939</v>
      </c>
      <c r="C656" s="63" t="s">
        <v>2</v>
      </c>
      <c r="D656" s="80">
        <v>42753.364646793983</v>
      </c>
      <c r="E656" s="80">
        <v>42315</v>
      </c>
    </row>
    <row r="657" spans="1:5" x14ac:dyDescent="0.25">
      <c r="A657" s="62">
        <v>54643</v>
      </c>
      <c r="B657" s="63" t="s">
        <v>19939</v>
      </c>
      <c r="C657" s="63" t="s">
        <v>2</v>
      </c>
      <c r="D657" s="80">
        <v>42753.36502114583</v>
      </c>
      <c r="E657" s="81">
        <v>42315</v>
      </c>
    </row>
    <row r="658" spans="1:5" x14ac:dyDescent="0.25">
      <c r="A658" s="62">
        <v>54644</v>
      </c>
      <c r="B658" s="63" t="s">
        <v>19940</v>
      </c>
      <c r="C658" s="63" t="s">
        <v>2</v>
      </c>
      <c r="D658" s="80">
        <v>42248.726747569446</v>
      </c>
      <c r="E658" s="80"/>
    </row>
    <row r="659" spans="1:5" x14ac:dyDescent="0.25">
      <c r="A659" s="62">
        <v>54645</v>
      </c>
      <c r="B659" s="63" t="s">
        <v>19940</v>
      </c>
      <c r="C659" s="63" t="s">
        <v>2</v>
      </c>
      <c r="D659" s="80">
        <v>42248.730801192127</v>
      </c>
      <c r="E659" s="81"/>
    </row>
    <row r="660" spans="1:5" x14ac:dyDescent="0.25">
      <c r="A660" s="62">
        <v>54646</v>
      </c>
      <c r="B660" s="63" t="s">
        <v>19940</v>
      </c>
      <c r="C660" s="63" t="s">
        <v>2</v>
      </c>
      <c r="D660" s="80">
        <v>42248.770898692128</v>
      </c>
      <c r="E660" s="80"/>
    </row>
    <row r="661" spans="1:5" x14ac:dyDescent="0.25">
      <c r="A661" s="62">
        <v>54647</v>
      </c>
      <c r="B661" s="63" t="s">
        <v>19940</v>
      </c>
      <c r="C661" s="63" t="s">
        <v>2</v>
      </c>
      <c r="D661" s="80">
        <v>42248.784629942129</v>
      </c>
      <c r="E661" s="81"/>
    </row>
    <row r="662" spans="1:5" x14ac:dyDescent="0.25">
      <c r="A662" s="62">
        <v>54649</v>
      </c>
      <c r="B662" s="63" t="s">
        <v>19941</v>
      </c>
      <c r="C662" s="63" t="s">
        <v>2</v>
      </c>
      <c r="D662" s="80">
        <v>42366.654981400461</v>
      </c>
      <c r="E662" s="81">
        <v>42370</v>
      </c>
    </row>
    <row r="663" spans="1:5" ht="30" x14ac:dyDescent="0.25">
      <c r="A663" s="62">
        <v>54653</v>
      </c>
      <c r="B663" s="63" t="s">
        <v>19926</v>
      </c>
      <c r="C663" s="63" t="s">
        <v>43</v>
      </c>
      <c r="D663" s="80">
        <v>43114.041879363424</v>
      </c>
      <c r="E663" s="81"/>
    </row>
    <row r="664" spans="1:5" ht="30" x14ac:dyDescent="0.25">
      <c r="A664" s="62">
        <v>54654</v>
      </c>
      <c r="B664" s="63" t="s">
        <v>19926</v>
      </c>
      <c r="C664" s="63" t="s">
        <v>43</v>
      </c>
      <c r="D664" s="80">
        <v>43114.041878124997</v>
      </c>
      <c r="E664" s="81"/>
    </row>
    <row r="665" spans="1:5" ht="30" x14ac:dyDescent="0.25">
      <c r="A665" s="62">
        <v>54655</v>
      </c>
      <c r="B665" s="63" t="s">
        <v>19926</v>
      </c>
      <c r="C665" s="63" t="s">
        <v>43</v>
      </c>
      <c r="D665" s="80">
        <v>43114.041876539355</v>
      </c>
      <c r="E665" s="81"/>
    </row>
    <row r="666" spans="1:5" x14ac:dyDescent="0.25">
      <c r="A666" s="62">
        <v>54656</v>
      </c>
      <c r="B666" s="63" t="s">
        <v>19942</v>
      </c>
      <c r="C666" s="63" t="s">
        <v>43</v>
      </c>
      <c r="D666" s="80">
        <v>43158.041862615741</v>
      </c>
      <c r="E666" s="81">
        <v>43157</v>
      </c>
    </row>
    <row r="667" spans="1:5" ht="30" x14ac:dyDescent="0.25">
      <c r="A667" s="62">
        <v>54658</v>
      </c>
      <c r="B667" s="63" t="s">
        <v>19943</v>
      </c>
      <c r="C667" s="63" t="s">
        <v>43</v>
      </c>
      <c r="D667" s="80">
        <v>43202.043047303239</v>
      </c>
      <c r="E667" s="81"/>
    </row>
    <row r="668" spans="1:5" ht="30" x14ac:dyDescent="0.25">
      <c r="A668" s="62">
        <v>54660</v>
      </c>
      <c r="B668" s="63" t="s">
        <v>19943</v>
      </c>
      <c r="C668" s="63" t="s">
        <v>2</v>
      </c>
      <c r="D668" s="80">
        <v>43192.728912118058</v>
      </c>
      <c r="E668" s="81">
        <v>43202</v>
      </c>
    </row>
    <row r="669" spans="1:5" ht="30" x14ac:dyDescent="0.25">
      <c r="A669" s="62">
        <v>54661</v>
      </c>
      <c r="B669" s="63" t="s">
        <v>19943</v>
      </c>
      <c r="C669" s="63" t="s">
        <v>43</v>
      </c>
      <c r="D669" s="80">
        <v>43202.043045104168</v>
      </c>
      <c r="E669" s="81"/>
    </row>
    <row r="670" spans="1:5" ht="30" x14ac:dyDescent="0.25">
      <c r="A670" s="62">
        <v>54662</v>
      </c>
      <c r="B670" s="63" t="s">
        <v>19943</v>
      </c>
      <c r="C670" s="63" t="s">
        <v>2</v>
      </c>
      <c r="D670" s="80">
        <v>43192.729789583333</v>
      </c>
      <c r="E670" s="80">
        <v>43202</v>
      </c>
    </row>
    <row r="671" spans="1:5" x14ac:dyDescent="0.25">
      <c r="A671" s="62">
        <v>54666</v>
      </c>
      <c r="B671" s="63" t="s">
        <v>19944</v>
      </c>
      <c r="C671" s="63" t="s">
        <v>2</v>
      </c>
      <c r="D671" s="80">
        <v>43151.727588275462</v>
      </c>
      <c r="E671" s="80">
        <v>43084</v>
      </c>
    </row>
    <row r="672" spans="1:5" x14ac:dyDescent="0.25">
      <c r="A672" s="62">
        <v>54668</v>
      </c>
      <c r="B672" s="63" t="s">
        <v>19944</v>
      </c>
      <c r="C672" s="63" t="s">
        <v>2</v>
      </c>
      <c r="D672" s="80">
        <v>43151.739749155095</v>
      </c>
      <c r="E672" s="81">
        <v>43084</v>
      </c>
    </row>
    <row r="673" spans="1:5" x14ac:dyDescent="0.25">
      <c r="A673" s="62">
        <v>54674</v>
      </c>
      <c r="B673" s="63" t="s">
        <v>19945</v>
      </c>
      <c r="C673" s="63" t="s">
        <v>2</v>
      </c>
      <c r="D673" s="80">
        <v>42608.433931481479</v>
      </c>
      <c r="E673" s="81">
        <v>42646</v>
      </c>
    </row>
    <row r="674" spans="1:5" x14ac:dyDescent="0.25">
      <c r="A674" s="62">
        <v>54675</v>
      </c>
      <c r="B674" s="63" t="s">
        <v>19946</v>
      </c>
      <c r="C674" s="63" t="s">
        <v>2</v>
      </c>
      <c r="D674" s="80">
        <v>43202.634425891207</v>
      </c>
      <c r="E674" s="81">
        <v>43202</v>
      </c>
    </row>
    <row r="675" spans="1:5" x14ac:dyDescent="0.25">
      <c r="A675" s="62">
        <v>54680</v>
      </c>
      <c r="B675" s="63" t="s">
        <v>19947</v>
      </c>
      <c r="C675" s="63" t="s">
        <v>2</v>
      </c>
      <c r="D675" s="80">
        <v>42275.729991817127</v>
      </c>
      <c r="E675" s="81"/>
    </row>
    <row r="676" spans="1:5" x14ac:dyDescent="0.25">
      <c r="A676" s="62">
        <v>54682</v>
      </c>
      <c r="B676" s="63" t="s">
        <v>19948</v>
      </c>
      <c r="C676" s="63" t="s">
        <v>2</v>
      </c>
      <c r="D676" s="80">
        <v>43083.698891168984</v>
      </c>
      <c r="E676" s="81">
        <v>43157</v>
      </c>
    </row>
    <row r="677" spans="1:5" x14ac:dyDescent="0.25">
      <c r="A677" s="62">
        <v>54685</v>
      </c>
      <c r="B677" s="63" t="s">
        <v>19831</v>
      </c>
      <c r="C677" s="63" t="s">
        <v>2</v>
      </c>
      <c r="D677" s="80">
        <v>43038.591504548611</v>
      </c>
      <c r="E677" s="81">
        <v>43009</v>
      </c>
    </row>
    <row r="678" spans="1:5" x14ac:dyDescent="0.25">
      <c r="A678" s="62">
        <v>54686</v>
      </c>
      <c r="B678" s="63" t="s">
        <v>19805</v>
      </c>
      <c r="C678" s="63" t="s">
        <v>2</v>
      </c>
      <c r="D678" s="80">
        <v>43038.590903275464</v>
      </c>
      <c r="E678" s="81">
        <v>42936</v>
      </c>
    </row>
    <row r="679" spans="1:5" x14ac:dyDescent="0.25">
      <c r="A679" s="62">
        <v>54687</v>
      </c>
      <c r="B679" s="63" t="s">
        <v>19804</v>
      </c>
      <c r="C679" s="63" t="s">
        <v>2</v>
      </c>
      <c r="D679" s="80">
        <v>43038.592729363423</v>
      </c>
      <c r="E679" s="81">
        <v>42852</v>
      </c>
    </row>
    <row r="680" spans="1:5" x14ac:dyDescent="0.25">
      <c r="A680" s="62">
        <v>54688</v>
      </c>
      <c r="B680" s="63" t="s">
        <v>19903</v>
      </c>
      <c r="C680" s="63" t="s">
        <v>2</v>
      </c>
      <c r="D680" s="80">
        <v>43091.354640393518</v>
      </c>
      <c r="E680" s="81">
        <v>43091</v>
      </c>
    </row>
    <row r="681" spans="1:5" x14ac:dyDescent="0.25">
      <c r="A681" s="62">
        <v>54689</v>
      </c>
      <c r="B681" s="63" t="s">
        <v>19889</v>
      </c>
      <c r="C681" s="63" t="s">
        <v>2</v>
      </c>
      <c r="D681" s="80">
        <v>43038.594517789352</v>
      </c>
      <c r="E681" s="80">
        <v>43009</v>
      </c>
    </row>
    <row r="682" spans="1:5" x14ac:dyDescent="0.25">
      <c r="A682" s="62">
        <v>54690</v>
      </c>
      <c r="B682" s="63" t="s">
        <v>19949</v>
      </c>
      <c r="C682" s="63" t="s">
        <v>2</v>
      </c>
      <c r="D682" s="80">
        <v>42285.422868287038</v>
      </c>
      <c r="E682" s="81"/>
    </row>
    <row r="683" spans="1:5" x14ac:dyDescent="0.25">
      <c r="A683" s="62">
        <v>54692</v>
      </c>
      <c r="B683" s="63" t="s">
        <v>19950</v>
      </c>
      <c r="C683" s="63" t="s">
        <v>2</v>
      </c>
      <c r="D683" s="80">
        <v>42285.427449537034</v>
      </c>
      <c r="E683" s="80"/>
    </row>
    <row r="684" spans="1:5" ht="30" x14ac:dyDescent="0.25">
      <c r="A684" s="62">
        <v>54694</v>
      </c>
      <c r="B684" s="63" t="s">
        <v>19951</v>
      </c>
      <c r="C684" s="63" t="s">
        <v>2</v>
      </c>
      <c r="D684" s="80">
        <v>42293.626177314814</v>
      </c>
      <c r="E684" s="80"/>
    </row>
    <row r="685" spans="1:5" x14ac:dyDescent="0.25">
      <c r="A685" s="62">
        <v>54696</v>
      </c>
      <c r="B685" s="63" t="s">
        <v>19952</v>
      </c>
      <c r="C685" s="63" t="s">
        <v>43</v>
      </c>
      <c r="D685" s="80">
        <v>43199.041777812497</v>
      </c>
      <c r="E685" s="81"/>
    </row>
    <row r="686" spans="1:5" x14ac:dyDescent="0.25">
      <c r="A686" s="62">
        <v>54697</v>
      </c>
      <c r="B686" s="63" t="s">
        <v>19952</v>
      </c>
      <c r="C686" s="63" t="s">
        <v>43</v>
      </c>
      <c r="D686" s="80">
        <v>43199.041776701386</v>
      </c>
      <c r="E686" s="81"/>
    </row>
    <row r="687" spans="1:5" x14ac:dyDescent="0.25">
      <c r="A687" s="62">
        <v>54698</v>
      </c>
      <c r="B687" s="63" t="s">
        <v>19952</v>
      </c>
      <c r="C687" s="63" t="s">
        <v>43</v>
      </c>
      <c r="D687" s="80">
        <v>43199.041775231482</v>
      </c>
      <c r="E687" s="81"/>
    </row>
    <row r="688" spans="1:5" x14ac:dyDescent="0.25">
      <c r="A688" s="62">
        <v>54699</v>
      </c>
      <c r="B688" s="63" t="s">
        <v>19952</v>
      </c>
      <c r="C688" s="63" t="s">
        <v>43</v>
      </c>
      <c r="D688" s="80">
        <v>43199.041764236114</v>
      </c>
      <c r="E688" s="81"/>
    </row>
    <row r="689" spans="1:5" x14ac:dyDescent="0.25">
      <c r="A689" s="62">
        <v>54701</v>
      </c>
      <c r="B689" s="63" t="s">
        <v>19953</v>
      </c>
      <c r="C689" s="63" t="s">
        <v>43</v>
      </c>
      <c r="D689" s="80">
        <v>42971.590726273149</v>
      </c>
      <c r="E689" s="80"/>
    </row>
    <row r="690" spans="1:5" x14ac:dyDescent="0.25">
      <c r="A690" s="62">
        <v>54703</v>
      </c>
      <c r="B690" s="63" t="s">
        <v>19954</v>
      </c>
      <c r="C690" s="63" t="s">
        <v>2</v>
      </c>
      <c r="D690" s="80">
        <v>42293.61482318287</v>
      </c>
      <c r="E690" s="81"/>
    </row>
    <row r="691" spans="1:5" x14ac:dyDescent="0.25">
      <c r="A691" s="62">
        <v>54704</v>
      </c>
      <c r="B691" s="63" t="s">
        <v>19953</v>
      </c>
      <c r="C691" s="63" t="s">
        <v>43</v>
      </c>
      <c r="D691" s="80">
        <v>42978.041736226849</v>
      </c>
      <c r="E691" s="81"/>
    </row>
    <row r="692" spans="1:5" x14ac:dyDescent="0.25">
      <c r="A692" s="62">
        <v>54705</v>
      </c>
      <c r="B692" s="63" t="s">
        <v>19955</v>
      </c>
      <c r="C692" s="63" t="s">
        <v>2</v>
      </c>
      <c r="D692" s="80">
        <v>42297.491185613428</v>
      </c>
      <c r="E692" s="81"/>
    </row>
    <row r="693" spans="1:5" x14ac:dyDescent="0.25">
      <c r="A693" s="62">
        <v>54706</v>
      </c>
      <c r="B693" s="63" t="s">
        <v>19956</v>
      </c>
      <c r="C693" s="63" t="s">
        <v>2</v>
      </c>
      <c r="D693" s="80">
        <v>42297.49141130787</v>
      </c>
      <c r="E693" s="80"/>
    </row>
    <row r="694" spans="1:5" x14ac:dyDescent="0.25">
      <c r="A694" s="62">
        <v>54710</v>
      </c>
      <c r="B694" s="63" t="s">
        <v>19957</v>
      </c>
      <c r="C694" s="63" t="s">
        <v>2</v>
      </c>
      <c r="D694" s="80">
        <v>42384.598703356482</v>
      </c>
      <c r="E694" s="81"/>
    </row>
    <row r="695" spans="1:5" x14ac:dyDescent="0.25">
      <c r="A695" s="62">
        <v>54713</v>
      </c>
      <c r="B695" s="63" t="s">
        <v>19957</v>
      </c>
      <c r="C695" s="63" t="s">
        <v>2</v>
      </c>
      <c r="D695" s="80">
        <v>42384.599507905092</v>
      </c>
      <c r="E695" s="80"/>
    </row>
    <row r="696" spans="1:5" x14ac:dyDescent="0.25">
      <c r="A696" s="62">
        <v>54714</v>
      </c>
      <c r="B696" s="63" t="s">
        <v>19957</v>
      </c>
      <c r="C696" s="63" t="s">
        <v>2</v>
      </c>
      <c r="D696" s="80">
        <v>42384.600499224536</v>
      </c>
      <c r="E696" s="81"/>
    </row>
    <row r="697" spans="1:5" x14ac:dyDescent="0.25">
      <c r="A697" s="62">
        <v>54715</v>
      </c>
      <c r="B697" s="63" t="s">
        <v>19957</v>
      </c>
      <c r="C697" s="63" t="s">
        <v>2</v>
      </c>
      <c r="D697" s="80">
        <v>42384.601382870373</v>
      </c>
      <c r="E697" s="80"/>
    </row>
    <row r="698" spans="1:5" x14ac:dyDescent="0.25">
      <c r="A698" s="62">
        <v>54716</v>
      </c>
      <c r="B698" s="63" t="s">
        <v>19958</v>
      </c>
      <c r="C698" s="63" t="s">
        <v>2</v>
      </c>
      <c r="D698" s="80">
        <v>42307.61958726852</v>
      </c>
      <c r="E698" s="80"/>
    </row>
    <row r="699" spans="1:5" x14ac:dyDescent="0.25">
      <c r="A699" s="62">
        <v>54717</v>
      </c>
      <c r="B699" s="63" t="s">
        <v>19959</v>
      </c>
      <c r="C699" s="63" t="s">
        <v>2</v>
      </c>
      <c r="D699" s="80">
        <v>42307.645611458334</v>
      </c>
      <c r="E699" s="80"/>
    </row>
    <row r="700" spans="1:5" x14ac:dyDescent="0.25">
      <c r="A700" s="62">
        <v>54718</v>
      </c>
      <c r="B700" s="63" t="s">
        <v>19960</v>
      </c>
      <c r="C700" s="63" t="s">
        <v>2</v>
      </c>
      <c r="D700" s="80">
        <v>42307.727890821756</v>
      </c>
      <c r="E700" s="80"/>
    </row>
    <row r="701" spans="1:5" x14ac:dyDescent="0.25">
      <c r="A701" s="62">
        <v>54720</v>
      </c>
      <c r="B701" s="63" t="s">
        <v>19961</v>
      </c>
      <c r="C701" s="63" t="s">
        <v>2</v>
      </c>
      <c r="D701" s="80">
        <v>42311.708437349538</v>
      </c>
      <c r="E701" s="81"/>
    </row>
    <row r="702" spans="1:5" x14ac:dyDescent="0.25">
      <c r="A702" s="62">
        <v>54721</v>
      </c>
      <c r="B702" s="63" t="s">
        <v>19962</v>
      </c>
      <c r="C702" s="63" t="s">
        <v>2</v>
      </c>
      <c r="D702" s="80">
        <v>42311.708842094908</v>
      </c>
      <c r="E702" s="81"/>
    </row>
    <row r="703" spans="1:5" x14ac:dyDescent="0.25">
      <c r="A703" s="62">
        <v>54722</v>
      </c>
      <c r="B703" s="63" t="s">
        <v>19963</v>
      </c>
      <c r="C703" s="63" t="s">
        <v>2</v>
      </c>
      <c r="D703" s="80">
        <v>42311.738763078705</v>
      </c>
      <c r="E703" s="80"/>
    </row>
    <row r="704" spans="1:5" x14ac:dyDescent="0.25">
      <c r="A704" s="62">
        <v>54723</v>
      </c>
      <c r="B704" s="63" t="s">
        <v>19964</v>
      </c>
      <c r="C704" s="63" t="s">
        <v>2</v>
      </c>
      <c r="D704" s="80">
        <v>42317.345447453707</v>
      </c>
      <c r="E704" s="80"/>
    </row>
    <row r="705" spans="1:5" x14ac:dyDescent="0.25">
      <c r="A705" s="62">
        <v>54724</v>
      </c>
      <c r="B705" s="63" t="s">
        <v>19965</v>
      </c>
      <c r="C705" s="63" t="s">
        <v>2</v>
      </c>
      <c r="D705" s="80">
        <v>42317.347009571757</v>
      </c>
      <c r="E705" s="80"/>
    </row>
    <row r="706" spans="1:5" x14ac:dyDescent="0.25">
      <c r="A706" s="62">
        <v>54726</v>
      </c>
      <c r="B706" s="63" t="s">
        <v>19966</v>
      </c>
      <c r="C706" s="63" t="s">
        <v>2</v>
      </c>
      <c r="D706" s="80">
        <v>42318.599658761574</v>
      </c>
      <c r="E706" s="80"/>
    </row>
    <row r="707" spans="1:5" x14ac:dyDescent="0.25">
      <c r="A707" s="62">
        <v>54730</v>
      </c>
      <c r="B707" s="63" t="s">
        <v>19967</v>
      </c>
      <c r="C707" s="63" t="s">
        <v>2</v>
      </c>
      <c r="D707" s="80">
        <v>42318.600524155096</v>
      </c>
      <c r="E707" s="80"/>
    </row>
    <row r="708" spans="1:5" x14ac:dyDescent="0.25">
      <c r="A708" s="62">
        <v>54731</v>
      </c>
      <c r="B708" s="63" t="s">
        <v>19968</v>
      </c>
      <c r="C708" s="63" t="s">
        <v>2</v>
      </c>
      <c r="D708" s="80">
        <v>42318.645658368056</v>
      </c>
      <c r="E708" s="80"/>
    </row>
    <row r="709" spans="1:5" x14ac:dyDescent="0.25">
      <c r="A709" s="62">
        <v>54735</v>
      </c>
      <c r="B709" s="63" t="s">
        <v>19969</v>
      </c>
      <c r="C709" s="63" t="s">
        <v>2</v>
      </c>
      <c r="D709" s="80">
        <v>43131.703060219908</v>
      </c>
      <c r="E709" s="81">
        <v>43157</v>
      </c>
    </row>
    <row r="710" spans="1:5" x14ac:dyDescent="0.25">
      <c r="A710" s="62">
        <v>54740</v>
      </c>
      <c r="B710" s="63" t="s">
        <v>19970</v>
      </c>
      <c r="C710" s="63" t="s">
        <v>2</v>
      </c>
      <c r="D710" s="80">
        <v>42328.586982673609</v>
      </c>
      <c r="E710" s="81"/>
    </row>
    <row r="711" spans="1:5" x14ac:dyDescent="0.25">
      <c r="A711" s="62">
        <v>54746</v>
      </c>
      <c r="B711" s="63" t="s">
        <v>19953</v>
      </c>
      <c r="C711" s="63" t="s">
        <v>43</v>
      </c>
      <c r="D711" s="80">
        <v>43088.520510104165</v>
      </c>
      <c r="E711" s="81"/>
    </row>
    <row r="712" spans="1:5" x14ac:dyDescent="0.25">
      <c r="A712" s="62">
        <v>54747</v>
      </c>
      <c r="B712" s="63" t="s">
        <v>19953</v>
      </c>
      <c r="C712" s="63" t="s">
        <v>43</v>
      </c>
      <c r="D712" s="80">
        <v>43088.522116319444</v>
      </c>
      <c r="E712" s="81"/>
    </row>
    <row r="713" spans="1:5" x14ac:dyDescent="0.25">
      <c r="A713" s="62">
        <v>54748</v>
      </c>
      <c r="B713" s="63" t="s">
        <v>19953</v>
      </c>
      <c r="C713" s="63" t="s">
        <v>43</v>
      </c>
      <c r="D713" s="80">
        <v>43088.522614467591</v>
      </c>
      <c r="E713" s="81"/>
    </row>
    <row r="714" spans="1:5" x14ac:dyDescent="0.25">
      <c r="A714" s="62">
        <v>54749</v>
      </c>
      <c r="B714" s="63" t="s">
        <v>19953</v>
      </c>
      <c r="C714" s="63" t="s">
        <v>43</v>
      </c>
      <c r="D714" s="80">
        <v>43088.522986145836</v>
      </c>
      <c r="E714" s="81"/>
    </row>
    <row r="715" spans="1:5" x14ac:dyDescent="0.25">
      <c r="A715" s="62">
        <v>54750</v>
      </c>
      <c r="B715" s="63" t="s">
        <v>19971</v>
      </c>
      <c r="C715" s="63" t="s">
        <v>2</v>
      </c>
      <c r="D715" s="80">
        <v>43131.668916087961</v>
      </c>
      <c r="E715" s="81">
        <v>43157</v>
      </c>
    </row>
    <row r="716" spans="1:5" x14ac:dyDescent="0.25">
      <c r="A716" s="62">
        <v>54754</v>
      </c>
      <c r="B716" s="63" t="s">
        <v>19972</v>
      </c>
      <c r="C716" s="63" t="s">
        <v>2</v>
      </c>
      <c r="D716" s="80">
        <v>42342.696751469906</v>
      </c>
      <c r="E716" s="81"/>
    </row>
    <row r="717" spans="1:5" x14ac:dyDescent="0.25">
      <c r="A717" s="62">
        <v>54755</v>
      </c>
      <c r="B717" s="63" t="s">
        <v>19973</v>
      </c>
      <c r="C717" s="63" t="s">
        <v>2</v>
      </c>
      <c r="D717" s="80">
        <v>42340.614364699075</v>
      </c>
      <c r="E717" s="81"/>
    </row>
    <row r="718" spans="1:5" x14ac:dyDescent="0.25">
      <c r="A718" s="62">
        <v>54756</v>
      </c>
      <c r="B718" s="63" t="s">
        <v>19974</v>
      </c>
      <c r="C718" s="63" t="s">
        <v>2</v>
      </c>
      <c r="D718" s="80">
        <v>42342.698726041664</v>
      </c>
      <c r="E718" s="81"/>
    </row>
    <row r="719" spans="1:5" x14ac:dyDescent="0.25">
      <c r="A719" s="62">
        <v>54757</v>
      </c>
      <c r="B719" s="63" t="s">
        <v>19975</v>
      </c>
      <c r="C719" s="63" t="s">
        <v>2</v>
      </c>
      <c r="D719" s="80">
        <v>42342.70008422454</v>
      </c>
      <c r="E719" s="81"/>
    </row>
    <row r="720" spans="1:5" x14ac:dyDescent="0.25">
      <c r="A720" s="62">
        <v>54759</v>
      </c>
      <c r="B720" s="63" t="s">
        <v>19976</v>
      </c>
      <c r="C720" s="63" t="s">
        <v>2</v>
      </c>
      <c r="D720" s="80">
        <v>42342.702379513888</v>
      </c>
      <c r="E720" s="81"/>
    </row>
    <row r="721" spans="1:5" x14ac:dyDescent="0.25">
      <c r="A721" s="62">
        <v>54761</v>
      </c>
      <c r="B721" s="63" t="s">
        <v>19977</v>
      </c>
      <c r="C721" s="63" t="s">
        <v>2</v>
      </c>
      <c r="D721" s="80">
        <v>42366.578556018518</v>
      </c>
      <c r="E721" s="81">
        <v>42327</v>
      </c>
    </row>
    <row r="722" spans="1:5" x14ac:dyDescent="0.25">
      <c r="A722" s="62">
        <v>54762</v>
      </c>
      <c r="B722" s="63" t="s">
        <v>19978</v>
      </c>
      <c r="C722" s="63" t="s">
        <v>2</v>
      </c>
      <c r="D722" s="80">
        <v>42342.717914849534</v>
      </c>
      <c r="E722" s="81"/>
    </row>
    <row r="723" spans="1:5" x14ac:dyDescent="0.25">
      <c r="A723" s="62">
        <v>54763</v>
      </c>
      <c r="B723" s="63" t="s">
        <v>19979</v>
      </c>
      <c r="C723" s="63" t="s">
        <v>2</v>
      </c>
      <c r="D723" s="80">
        <v>42342.716573379628</v>
      </c>
      <c r="E723" s="81"/>
    </row>
    <row r="724" spans="1:5" x14ac:dyDescent="0.25">
      <c r="A724" s="62">
        <v>54764</v>
      </c>
      <c r="B724" s="63" t="s">
        <v>19980</v>
      </c>
      <c r="C724" s="63" t="s">
        <v>2</v>
      </c>
      <c r="D724" s="80">
        <v>42359.528976273148</v>
      </c>
      <c r="E724" s="81">
        <v>42335</v>
      </c>
    </row>
    <row r="725" spans="1:5" x14ac:dyDescent="0.25">
      <c r="A725" s="62">
        <v>54765</v>
      </c>
      <c r="B725" s="63" t="s">
        <v>19981</v>
      </c>
      <c r="C725" s="63" t="s">
        <v>43</v>
      </c>
      <c r="D725" s="80">
        <v>42948.46479351852</v>
      </c>
      <c r="E725" s="81"/>
    </row>
    <row r="726" spans="1:5" x14ac:dyDescent="0.25">
      <c r="A726" s="62">
        <v>54767</v>
      </c>
      <c r="B726" s="63" t="s">
        <v>19982</v>
      </c>
      <c r="C726" s="63" t="s">
        <v>2</v>
      </c>
      <c r="D726" s="80">
        <v>43168.392465856479</v>
      </c>
      <c r="E726" s="81">
        <v>43200</v>
      </c>
    </row>
    <row r="727" spans="1:5" ht="30" x14ac:dyDescent="0.25">
      <c r="A727" s="62">
        <v>54768</v>
      </c>
      <c r="B727" s="63" t="s">
        <v>19983</v>
      </c>
      <c r="C727" s="63" t="s">
        <v>2</v>
      </c>
      <c r="D727" s="80">
        <v>43083.698889155094</v>
      </c>
      <c r="E727" s="81">
        <v>43157</v>
      </c>
    </row>
    <row r="728" spans="1:5" x14ac:dyDescent="0.25">
      <c r="A728" s="62">
        <v>54769</v>
      </c>
      <c r="B728" s="63" t="s">
        <v>19984</v>
      </c>
      <c r="C728" s="63" t="s">
        <v>2</v>
      </c>
      <c r="D728" s="80">
        <v>43131.679592974535</v>
      </c>
      <c r="E728" s="81">
        <v>43157</v>
      </c>
    </row>
    <row r="729" spans="1:5" ht="30" x14ac:dyDescent="0.25">
      <c r="A729" s="62">
        <v>54770</v>
      </c>
      <c r="B729" s="63" t="s">
        <v>19985</v>
      </c>
      <c r="C729" s="63" t="s">
        <v>2</v>
      </c>
      <c r="D729" s="80">
        <v>42342.433863425926</v>
      </c>
      <c r="E729" s="81"/>
    </row>
    <row r="730" spans="1:5" x14ac:dyDescent="0.25">
      <c r="A730" s="62">
        <v>54772</v>
      </c>
      <c r="B730" s="63" t="s">
        <v>19986</v>
      </c>
      <c r="C730" s="63" t="s">
        <v>2</v>
      </c>
      <c r="D730" s="80">
        <v>42342.711566087964</v>
      </c>
      <c r="E730" s="81"/>
    </row>
    <row r="731" spans="1:5" x14ac:dyDescent="0.25">
      <c r="A731" s="62">
        <v>54773</v>
      </c>
      <c r="B731" s="63" t="s">
        <v>19987</v>
      </c>
      <c r="C731" s="63" t="s">
        <v>2</v>
      </c>
      <c r="D731" s="80">
        <v>42342.722931562501</v>
      </c>
      <c r="E731" s="81"/>
    </row>
    <row r="732" spans="1:5" x14ac:dyDescent="0.25">
      <c r="A732" s="62">
        <v>54776</v>
      </c>
      <c r="B732" s="63" t="s">
        <v>19988</v>
      </c>
      <c r="C732" s="63" t="s">
        <v>43</v>
      </c>
      <c r="D732" s="80">
        <v>42948.647057789349</v>
      </c>
      <c r="E732" s="81"/>
    </row>
    <row r="733" spans="1:5" x14ac:dyDescent="0.25">
      <c r="A733" s="62">
        <v>54779</v>
      </c>
      <c r="B733" s="63" t="s">
        <v>20567</v>
      </c>
      <c r="C733" s="63" t="s">
        <v>43</v>
      </c>
      <c r="D733" s="80">
        <v>42872.445966319443</v>
      </c>
      <c r="E733" s="81"/>
    </row>
    <row r="734" spans="1:5" x14ac:dyDescent="0.25">
      <c r="A734" s="62">
        <v>54780</v>
      </c>
      <c r="B734" s="63" t="s">
        <v>19988</v>
      </c>
      <c r="C734" s="63" t="s">
        <v>2</v>
      </c>
      <c r="D734" s="80">
        <v>42348.375186076388</v>
      </c>
      <c r="E734" s="81"/>
    </row>
    <row r="735" spans="1:5" x14ac:dyDescent="0.25">
      <c r="A735" s="62">
        <v>54784</v>
      </c>
      <c r="B735" s="63" t="s">
        <v>20568</v>
      </c>
      <c r="C735" s="63" t="s">
        <v>2</v>
      </c>
      <c r="D735" s="80">
        <v>42361.515965162034</v>
      </c>
      <c r="E735" s="81"/>
    </row>
    <row r="736" spans="1:5" x14ac:dyDescent="0.25">
      <c r="A736" s="62">
        <v>54792</v>
      </c>
      <c r="B736" s="63" t="s">
        <v>19964</v>
      </c>
      <c r="C736" s="63" t="s">
        <v>2</v>
      </c>
      <c r="D736" s="80">
        <v>42353.739324652779</v>
      </c>
      <c r="E736" s="80"/>
    </row>
    <row r="737" spans="1:5" x14ac:dyDescent="0.25">
      <c r="A737" s="62">
        <v>54793</v>
      </c>
      <c r="B737" s="63" t="s">
        <v>20569</v>
      </c>
      <c r="C737" s="63" t="s">
        <v>2</v>
      </c>
      <c r="D737" s="80">
        <v>42353.740605289349</v>
      </c>
      <c r="E737" s="81"/>
    </row>
    <row r="738" spans="1:5" x14ac:dyDescent="0.25">
      <c r="A738" s="62">
        <v>54794</v>
      </c>
      <c r="B738" s="63" t="s">
        <v>20570</v>
      </c>
      <c r="C738" s="63" t="s">
        <v>2</v>
      </c>
      <c r="D738" s="80">
        <v>42353.751537928241</v>
      </c>
      <c r="E738" s="81"/>
    </row>
    <row r="739" spans="1:5" x14ac:dyDescent="0.25">
      <c r="A739" s="62">
        <v>54795</v>
      </c>
      <c r="B739" s="63" t="s">
        <v>19989</v>
      </c>
      <c r="C739" s="63" t="s">
        <v>2</v>
      </c>
      <c r="D739" s="80">
        <v>43131.689071446759</v>
      </c>
      <c r="E739" s="81">
        <v>43157</v>
      </c>
    </row>
    <row r="740" spans="1:5" x14ac:dyDescent="0.25">
      <c r="A740" s="62">
        <v>54799</v>
      </c>
      <c r="B740" s="63" t="s">
        <v>20517</v>
      </c>
      <c r="C740" s="63" t="s">
        <v>2</v>
      </c>
      <c r="D740" s="80">
        <v>43188.463068368059</v>
      </c>
      <c r="E740" s="81">
        <v>43195</v>
      </c>
    </row>
    <row r="741" spans="1:5" x14ac:dyDescent="0.25">
      <c r="A741" s="62">
        <v>54800</v>
      </c>
      <c r="B741" s="63" t="s">
        <v>20571</v>
      </c>
      <c r="C741" s="63" t="s">
        <v>2</v>
      </c>
      <c r="D741" s="80">
        <v>42354.515398229167</v>
      </c>
      <c r="E741" s="81"/>
    </row>
    <row r="742" spans="1:5" x14ac:dyDescent="0.25">
      <c r="A742" s="62">
        <v>54808</v>
      </c>
      <c r="B742" s="63" t="s">
        <v>20572</v>
      </c>
      <c r="C742" s="63" t="s">
        <v>2</v>
      </c>
      <c r="D742" s="80">
        <v>42361.512821064818</v>
      </c>
      <c r="E742" s="80"/>
    </row>
    <row r="743" spans="1:5" x14ac:dyDescent="0.25">
      <c r="A743" s="62">
        <v>54809</v>
      </c>
      <c r="B743" s="63" t="s">
        <v>20573</v>
      </c>
      <c r="C743" s="63" t="s">
        <v>43</v>
      </c>
      <c r="D743" s="80">
        <v>42948.644123460646</v>
      </c>
      <c r="E743" s="81"/>
    </row>
    <row r="744" spans="1:5" x14ac:dyDescent="0.25">
      <c r="A744" s="62">
        <v>54810</v>
      </c>
      <c r="B744" s="63" t="s">
        <v>19991</v>
      </c>
      <c r="C744" s="63" t="s">
        <v>43</v>
      </c>
      <c r="D744" s="80">
        <v>42948.684497604168</v>
      </c>
      <c r="E744" s="81"/>
    </row>
    <row r="745" spans="1:5" x14ac:dyDescent="0.25">
      <c r="A745" s="62">
        <v>54812</v>
      </c>
      <c r="B745" s="63" t="s">
        <v>20574</v>
      </c>
      <c r="C745" s="63" t="s">
        <v>2</v>
      </c>
      <c r="D745" s="80">
        <v>43131.70305960648</v>
      </c>
      <c r="E745" s="81">
        <v>43157</v>
      </c>
    </row>
    <row r="746" spans="1:5" x14ac:dyDescent="0.25">
      <c r="A746" s="62">
        <v>54813</v>
      </c>
      <c r="B746" s="63" t="s">
        <v>20572</v>
      </c>
      <c r="C746" s="63" t="s">
        <v>2</v>
      </c>
      <c r="D746" s="80">
        <v>42366.317023148149</v>
      </c>
      <c r="E746" s="81"/>
    </row>
    <row r="747" spans="1:5" x14ac:dyDescent="0.25">
      <c r="A747" s="62">
        <v>54814</v>
      </c>
      <c r="B747" s="63" t="s">
        <v>20573</v>
      </c>
      <c r="C747" s="63" t="s">
        <v>2</v>
      </c>
      <c r="D747" s="80">
        <v>42366.316597951387</v>
      </c>
      <c r="E747" s="81"/>
    </row>
    <row r="748" spans="1:5" x14ac:dyDescent="0.25">
      <c r="A748" s="62">
        <v>54815</v>
      </c>
      <c r="B748" s="63" t="s">
        <v>20575</v>
      </c>
      <c r="C748" s="63" t="s">
        <v>2</v>
      </c>
      <c r="D748" s="80">
        <v>43111.678803935189</v>
      </c>
      <c r="E748" s="80">
        <v>43125</v>
      </c>
    </row>
    <row r="749" spans="1:5" x14ac:dyDescent="0.25">
      <c r="A749" s="62">
        <v>54817</v>
      </c>
      <c r="B749" s="63" t="s">
        <v>20576</v>
      </c>
      <c r="C749" s="63" t="s">
        <v>2</v>
      </c>
      <c r="D749" s="80">
        <v>42367.698392094906</v>
      </c>
      <c r="E749" s="81"/>
    </row>
    <row r="750" spans="1:5" x14ac:dyDescent="0.25">
      <c r="A750" s="62">
        <v>54818</v>
      </c>
      <c r="B750" s="63" t="s">
        <v>20577</v>
      </c>
      <c r="C750" s="63" t="s">
        <v>2</v>
      </c>
      <c r="D750" s="80">
        <v>42367.734119444445</v>
      </c>
      <c r="E750" s="81"/>
    </row>
    <row r="751" spans="1:5" x14ac:dyDescent="0.25">
      <c r="A751" s="62">
        <v>54819</v>
      </c>
      <c r="B751" s="63" t="s">
        <v>20578</v>
      </c>
      <c r="C751" s="63" t="s">
        <v>2</v>
      </c>
      <c r="D751" s="80">
        <v>42368.538386307868</v>
      </c>
      <c r="E751" s="80">
        <v>42370</v>
      </c>
    </row>
    <row r="752" spans="1:5" x14ac:dyDescent="0.25">
      <c r="A752" s="62">
        <v>54826</v>
      </c>
      <c r="B752" s="63" t="s">
        <v>20579</v>
      </c>
      <c r="C752" s="63" t="s">
        <v>2</v>
      </c>
      <c r="D752" s="80">
        <v>42772.329093668981</v>
      </c>
      <c r="E752" s="81">
        <v>42736</v>
      </c>
    </row>
    <row r="753" spans="1:5" x14ac:dyDescent="0.25">
      <c r="A753" s="62">
        <v>54829</v>
      </c>
      <c r="B753" s="63" t="s">
        <v>20580</v>
      </c>
      <c r="C753" s="63" t="s">
        <v>2</v>
      </c>
      <c r="D753" s="80">
        <v>43152.506244756943</v>
      </c>
      <c r="E753" s="80">
        <v>43160</v>
      </c>
    </row>
    <row r="754" spans="1:5" x14ac:dyDescent="0.25">
      <c r="A754" s="62">
        <v>54830</v>
      </c>
      <c r="B754" s="63" t="s">
        <v>19992</v>
      </c>
      <c r="C754" s="63" t="s">
        <v>2</v>
      </c>
      <c r="D754" s="80">
        <v>42381.450286192128</v>
      </c>
      <c r="E754" s="80"/>
    </row>
    <row r="755" spans="1:5" x14ac:dyDescent="0.25">
      <c r="A755" s="62">
        <v>54831</v>
      </c>
      <c r="B755" s="63" t="s">
        <v>3673</v>
      </c>
      <c r="C755" s="63" t="s">
        <v>2</v>
      </c>
      <c r="D755" s="80">
        <v>43167.337713425928</v>
      </c>
      <c r="E755" s="80">
        <v>43174</v>
      </c>
    </row>
    <row r="756" spans="1:5" x14ac:dyDescent="0.25">
      <c r="A756" s="62">
        <v>54832</v>
      </c>
      <c r="B756" s="63" t="s">
        <v>20581</v>
      </c>
      <c r="C756" s="63" t="s">
        <v>2</v>
      </c>
      <c r="D756" s="80">
        <v>43131.698674884261</v>
      </c>
      <c r="E756" s="81">
        <v>43157</v>
      </c>
    </row>
    <row r="757" spans="1:5" x14ac:dyDescent="0.25">
      <c r="A757" s="62">
        <v>54833</v>
      </c>
      <c r="B757" s="63" t="s">
        <v>20582</v>
      </c>
      <c r="C757" s="63" t="s">
        <v>43</v>
      </c>
      <c r="D757" s="80">
        <v>43156.041852314818</v>
      </c>
      <c r="E757" s="81"/>
    </row>
    <row r="758" spans="1:5" x14ac:dyDescent="0.25">
      <c r="A758" s="62">
        <v>54834</v>
      </c>
      <c r="B758" s="63" t="s">
        <v>20583</v>
      </c>
      <c r="C758" s="63" t="s">
        <v>43</v>
      </c>
      <c r="D758" s="80">
        <v>43156.041852048613</v>
      </c>
      <c r="E758" s="81"/>
    </row>
    <row r="759" spans="1:5" x14ac:dyDescent="0.25">
      <c r="A759" s="62">
        <v>54835</v>
      </c>
      <c r="B759" s="63" t="s">
        <v>19999</v>
      </c>
      <c r="C759" s="63" t="s">
        <v>2</v>
      </c>
      <c r="D759" s="80">
        <v>43221.640260914355</v>
      </c>
      <c r="E759" s="81">
        <v>43230</v>
      </c>
    </row>
    <row r="760" spans="1:5" x14ac:dyDescent="0.25">
      <c r="A760" s="62">
        <v>54836</v>
      </c>
      <c r="B760" s="63" t="s">
        <v>20584</v>
      </c>
      <c r="C760" s="63" t="s">
        <v>2</v>
      </c>
      <c r="D760" s="80">
        <v>42396.466760532407</v>
      </c>
      <c r="E760" s="81">
        <v>42370</v>
      </c>
    </row>
    <row r="761" spans="1:5" x14ac:dyDescent="0.25">
      <c r="A761" s="62">
        <v>54837</v>
      </c>
      <c r="B761" s="63" t="s">
        <v>20585</v>
      </c>
      <c r="C761" s="63" t="s">
        <v>2</v>
      </c>
      <c r="D761" s="80">
        <v>42383.673173067131</v>
      </c>
      <c r="E761" s="81">
        <v>42370</v>
      </c>
    </row>
    <row r="762" spans="1:5" x14ac:dyDescent="0.25">
      <c r="A762" s="62">
        <v>54838</v>
      </c>
      <c r="B762" s="63" t="s">
        <v>20586</v>
      </c>
      <c r="C762" s="63" t="s">
        <v>2</v>
      </c>
      <c r="D762" s="80">
        <v>42383.690404745372</v>
      </c>
      <c r="E762" s="81"/>
    </row>
    <row r="763" spans="1:5" x14ac:dyDescent="0.25">
      <c r="A763" s="62">
        <v>54839</v>
      </c>
      <c r="B763" s="63" t="s">
        <v>20587</v>
      </c>
      <c r="C763" s="63" t="s">
        <v>2</v>
      </c>
      <c r="D763" s="80">
        <v>42383.69082207176</v>
      </c>
      <c r="E763" s="81"/>
    </row>
    <row r="764" spans="1:5" x14ac:dyDescent="0.25">
      <c r="A764" s="62">
        <v>54840</v>
      </c>
      <c r="B764" s="63" t="s">
        <v>20588</v>
      </c>
      <c r="C764" s="63" t="s">
        <v>2</v>
      </c>
      <c r="D764" s="80">
        <v>42383.69114328704</v>
      </c>
      <c r="E764" s="81"/>
    </row>
    <row r="765" spans="1:5" x14ac:dyDescent="0.25">
      <c r="A765" s="62">
        <v>54841</v>
      </c>
      <c r="B765" s="63" t="s">
        <v>20589</v>
      </c>
      <c r="C765" s="63" t="s">
        <v>2</v>
      </c>
      <c r="D765" s="80">
        <v>42388.594076157409</v>
      </c>
      <c r="E765" s="81"/>
    </row>
    <row r="766" spans="1:5" x14ac:dyDescent="0.25">
      <c r="A766" s="62">
        <v>54842</v>
      </c>
      <c r="B766" s="63" t="s">
        <v>20590</v>
      </c>
      <c r="C766" s="63" t="s">
        <v>2</v>
      </c>
      <c r="D766" s="80">
        <v>42388.604575231482</v>
      </c>
      <c r="E766" s="80"/>
    </row>
    <row r="767" spans="1:5" x14ac:dyDescent="0.25">
      <c r="A767" s="62">
        <v>54846</v>
      </c>
      <c r="B767" s="63" t="s">
        <v>20591</v>
      </c>
      <c r="C767" s="63" t="s">
        <v>2</v>
      </c>
      <c r="D767" s="80">
        <v>43153.604515624997</v>
      </c>
      <c r="E767" s="80">
        <v>43160</v>
      </c>
    </row>
    <row r="768" spans="1:5" x14ac:dyDescent="0.25">
      <c r="A768" s="62">
        <v>54847</v>
      </c>
      <c r="B768" s="63" t="s">
        <v>20592</v>
      </c>
      <c r="C768" s="63" t="s">
        <v>2</v>
      </c>
      <c r="D768" s="80">
        <v>42389.670737766202</v>
      </c>
      <c r="E768" s="81"/>
    </row>
    <row r="769" spans="1:5" x14ac:dyDescent="0.25">
      <c r="A769" s="62">
        <v>54848</v>
      </c>
      <c r="B769" s="63" t="s">
        <v>19877</v>
      </c>
      <c r="C769" s="63" t="s">
        <v>2</v>
      </c>
      <c r="D769" s="80">
        <v>43187.380937499998</v>
      </c>
      <c r="E769" s="81">
        <v>43009</v>
      </c>
    </row>
    <row r="770" spans="1:5" ht="30" x14ac:dyDescent="0.25">
      <c r="A770" s="62">
        <v>54849</v>
      </c>
      <c r="B770" s="63" t="s">
        <v>19993</v>
      </c>
      <c r="C770" s="63" t="s">
        <v>43</v>
      </c>
      <c r="D770" s="80">
        <v>42948.644656747689</v>
      </c>
      <c r="E770" s="81"/>
    </row>
    <row r="771" spans="1:5" x14ac:dyDescent="0.25">
      <c r="A771" s="62">
        <v>54862</v>
      </c>
      <c r="B771" s="63" t="s">
        <v>20518</v>
      </c>
      <c r="C771" s="63" t="s">
        <v>2</v>
      </c>
      <c r="D771" s="80">
        <v>43224.470706053238</v>
      </c>
      <c r="E771" s="81">
        <v>43230</v>
      </c>
    </row>
    <row r="772" spans="1:5" x14ac:dyDescent="0.25">
      <c r="A772" s="62">
        <v>54864</v>
      </c>
      <c r="B772" s="63" t="s">
        <v>19994</v>
      </c>
      <c r="C772" s="63" t="s">
        <v>43</v>
      </c>
      <c r="D772" s="80">
        <v>42948.505182789355</v>
      </c>
      <c r="E772" s="80"/>
    </row>
    <row r="773" spans="1:5" x14ac:dyDescent="0.25">
      <c r="A773" s="62">
        <v>54865</v>
      </c>
      <c r="B773" s="63" t="s">
        <v>19995</v>
      </c>
      <c r="C773" s="63" t="s">
        <v>2</v>
      </c>
      <c r="D773" s="80">
        <v>42398.539107789351</v>
      </c>
      <c r="E773" s="81"/>
    </row>
    <row r="774" spans="1:5" x14ac:dyDescent="0.25">
      <c r="A774" s="62">
        <v>54866</v>
      </c>
      <c r="B774" s="63" t="s">
        <v>19995</v>
      </c>
      <c r="C774" s="63" t="s">
        <v>2</v>
      </c>
      <c r="D774" s="80">
        <v>42398.541710335645</v>
      </c>
      <c r="E774" s="81"/>
    </row>
    <row r="775" spans="1:5" x14ac:dyDescent="0.25">
      <c r="A775" s="62">
        <v>54870</v>
      </c>
      <c r="B775" s="63" t="s">
        <v>19996</v>
      </c>
      <c r="C775" s="63" t="s">
        <v>2</v>
      </c>
      <c r="D775" s="80">
        <v>42396.477944293983</v>
      </c>
      <c r="E775" s="80"/>
    </row>
    <row r="776" spans="1:5" x14ac:dyDescent="0.25">
      <c r="A776" s="62">
        <v>54871</v>
      </c>
      <c r="B776" s="63" t="s">
        <v>19986</v>
      </c>
      <c r="C776" s="63" t="s">
        <v>2</v>
      </c>
      <c r="D776" s="80">
        <v>42396.480708182869</v>
      </c>
      <c r="E776" s="80"/>
    </row>
    <row r="777" spans="1:5" x14ac:dyDescent="0.25">
      <c r="A777" s="62">
        <v>54872</v>
      </c>
      <c r="B777" s="63" t="s">
        <v>19997</v>
      </c>
      <c r="C777" s="63" t="s">
        <v>2</v>
      </c>
      <c r="D777" s="80">
        <v>42396.483208530095</v>
      </c>
      <c r="E777" s="80"/>
    </row>
    <row r="778" spans="1:5" x14ac:dyDescent="0.25">
      <c r="A778" s="62">
        <v>54873</v>
      </c>
      <c r="B778" s="63" t="s">
        <v>19996</v>
      </c>
      <c r="C778" s="63" t="s">
        <v>2</v>
      </c>
      <c r="D778" s="80">
        <v>42396.486007175925</v>
      </c>
      <c r="E778" s="81"/>
    </row>
    <row r="779" spans="1:5" x14ac:dyDescent="0.25">
      <c r="A779" s="62">
        <v>54874</v>
      </c>
      <c r="B779" s="63" t="s">
        <v>19994</v>
      </c>
      <c r="C779" s="63" t="s">
        <v>2</v>
      </c>
      <c r="D779" s="80">
        <v>42398.475345949075</v>
      </c>
      <c r="E779" s="81"/>
    </row>
    <row r="780" spans="1:5" x14ac:dyDescent="0.25">
      <c r="A780" s="62">
        <v>54875</v>
      </c>
      <c r="B780" s="63" t="s">
        <v>19994</v>
      </c>
      <c r="C780" s="63" t="s">
        <v>2</v>
      </c>
      <c r="D780" s="80">
        <v>42398.484421412039</v>
      </c>
      <c r="E780" s="81"/>
    </row>
    <row r="781" spans="1:5" x14ac:dyDescent="0.25">
      <c r="A781" s="62">
        <v>54876</v>
      </c>
      <c r="B781" s="63" t="s">
        <v>19998</v>
      </c>
      <c r="C781" s="63" t="s">
        <v>2</v>
      </c>
      <c r="D781" s="80">
        <v>42396.640079710647</v>
      </c>
      <c r="E781" s="81"/>
    </row>
    <row r="782" spans="1:5" x14ac:dyDescent="0.25">
      <c r="A782" s="62">
        <v>54878</v>
      </c>
      <c r="B782" s="63" t="s">
        <v>19999</v>
      </c>
      <c r="C782" s="63" t="s">
        <v>2</v>
      </c>
      <c r="D782" s="80">
        <v>42397.333960729164</v>
      </c>
      <c r="E782" s="81"/>
    </row>
    <row r="783" spans="1:5" x14ac:dyDescent="0.25">
      <c r="A783" s="62">
        <v>54879</v>
      </c>
      <c r="B783" s="63" t="s">
        <v>20000</v>
      </c>
      <c r="C783" s="63" t="s">
        <v>43</v>
      </c>
      <c r="D783" s="80">
        <v>42934.699864965274</v>
      </c>
      <c r="E783" s="80">
        <v>42416</v>
      </c>
    </row>
    <row r="784" spans="1:5" ht="30" x14ac:dyDescent="0.25">
      <c r="A784" s="62">
        <v>54880</v>
      </c>
      <c r="B784" s="63" t="s">
        <v>20001</v>
      </c>
      <c r="C784" s="63" t="s">
        <v>2</v>
      </c>
      <c r="D784" s="80">
        <v>43131.679587650462</v>
      </c>
      <c r="E784" s="81">
        <v>43157</v>
      </c>
    </row>
    <row r="785" spans="1:5" x14ac:dyDescent="0.25">
      <c r="A785" s="62">
        <v>54881</v>
      </c>
      <c r="B785" s="63" t="s">
        <v>19994</v>
      </c>
      <c r="C785" s="63" t="s">
        <v>2</v>
      </c>
      <c r="D785" s="80">
        <v>42398.364558333335</v>
      </c>
      <c r="E785" s="80"/>
    </row>
    <row r="786" spans="1:5" x14ac:dyDescent="0.25">
      <c r="A786" s="62">
        <v>54882</v>
      </c>
      <c r="B786" s="63" t="s">
        <v>20002</v>
      </c>
      <c r="C786" s="63" t="s">
        <v>2</v>
      </c>
      <c r="D786" s="80">
        <v>42403.895627280093</v>
      </c>
      <c r="E786" s="81"/>
    </row>
    <row r="787" spans="1:5" x14ac:dyDescent="0.25">
      <c r="A787" s="62">
        <v>54884</v>
      </c>
      <c r="B787" s="63" t="s">
        <v>20003</v>
      </c>
      <c r="C787" s="63" t="s">
        <v>2</v>
      </c>
      <c r="D787" s="80">
        <v>42401.537238923614</v>
      </c>
      <c r="E787" s="80"/>
    </row>
    <row r="788" spans="1:5" x14ac:dyDescent="0.25">
      <c r="A788" s="62">
        <v>54885</v>
      </c>
      <c r="B788" s="63" t="s">
        <v>20004</v>
      </c>
      <c r="C788" s="63" t="s">
        <v>2</v>
      </c>
      <c r="D788" s="80">
        <v>42401.543876122683</v>
      </c>
      <c r="E788" s="81"/>
    </row>
    <row r="789" spans="1:5" x14ac:dyDescent="0.25">
      <c r="A789" s="62">
        <v>54886</v>
      </c>
      <c r="B789" s="63" t="s">
        <v>20005</v>
      </c>
      <c r="C789" s="63" t="s">
        <v>2</v>
      </c>
      <c r="D789" s="80">
        <v>42401.572240277776</v>
      </c>
      <c r="E789" s="81">
        <v>42370</v>
      </c>
    </row>
    <row r="790" spans="1:5" x14ac:dyDescent="0.25">
      <c r="A790" s="62">
        <v>54887</v>
      </c>
      <c r="B790" s="63" t="s">
        <v>20006</v>
      </c>
      <c r="C790" s="63" t="s">
        <v>2</v>
      </c>
      <c r="D790" s="80">
        <v>42401.553696145835</v>
      </c>
      <c r="E790" s="81"/>
    </row>
    <row r="791" spans="1:5" x14ac:dyDescent="0.25">
      <c r="A791" s="62">
        <v>54888</v>
      </c>
      <c r="B791" s="63" t="s">
        <v>20007</v>
      </c>
      <c r="C791" s="63" t="s">
        <v>2</v>
      </c>
      <c r="D791" s="80">
        <v>42401.557721874997</v>
      </c>
      <c r="E791" s="81"/>
    </row>
    <row r="792" spans="1:5" x14ac:dyDescent="0.25">
      <c r="A792" s="62">
        <v>54889</v>
      </c>
      <c r="B792" s="63" t="s">
        <v>20008</v>
      </c>
      <c r="C792" s="63" t="s">
        <v>43</v>
      </c>
      <c r="D792" s="80">
        <v>42948.64593121528</v>
      </c>
      <c r="E792" s="81"/>
    </row>
    <row r="793" spans="1:5" x14ac:dyDescent="0.25">
      <c r="A793" s="62">
        <v>54890</v>
      </c>
      <c r="B793" s="63" t="s">
        <v>20009</v>
      </c>
      <c r="C793" s="63" t="s">
        <v>2</v>
      </c>
      <c r="D793" s="80">
        <v>42402.580056250001</v>
      </c>
      <c r="E793" s="81"/>
    </row>
    <row r="794" spans="1:5" x14ac:dyDescent="0.25">
      <c r="A794" s="62">
        <v>54891</v>
      </c>
      <c r="B794" s="63" t="s">
        <v>20002</v>
      </c>
      <c r="C794" s="63" t="s">
        <v>2</v>
      </c>
      <c r="D794" s="80">
        <v>42403.901584178238</v>
      </c>
      <c r="E794" s="81"/>
    </row>
    <row r="795" spans="1:5" x14ac:dyDescent="0.25">
      <c r="A795" s="62">
        <v>54893</v>
      </c>
      <c r="B795" s="63" t="s">
        <v>20010</v>
      </c>
      <c r="C795" s="63" t="s">
        <v>2</v>
      </c>
      <c r="D795" s="80">
        <v>42473.728394675927</v>
      </c>
      <c r="E795" s="81"/>
    </row>
    <row r="796" spans="1:5" x14ac:dyDescent="0.25">
      <c r="A796" s="62">
        <v>54894</v>
      </c>
      <c r="B796" s="63" t="s">
        <v>20010</v>
      </c>
      <c r="C796" s="63" t="s">
        <v>2</v>
      </c>
      <c r="D796" s="80">
        <v>42473.730791469905</v>
      </c>
      <c r="E796" s="81"/>
    </row>
    <row r="797" spans="1:5" x14ac:dyDescent="0.25">
      <c r="A797" s="62">
        <v>54895</v>
      </c>
      <c r="B797" s="63" t="s">
        <v>20011</v>
      </c>
      <c r="C797" s="63" t="s">
        <v>2</v>
      </c>
      <c r="D797" s="80">
        <v>42405.784225613424</v>
      </c>
      <c r="E797" s="81"/>
    </row>
    <row r="798" spans="1:5" x14ac:dyDescent="0.25">
      <c r="A798" s="62">
        <v>54896</v>
      </c>
      <c r="B798" s="63" t="s">
        <v>20011</v>
      </c>
      <c r="C798" s="63" t="s">
        <v>2</v>
      </c>
      <c r="D798" s="80">
        <v>42405.785364351854</v>
      </c>
      <c r="E798" s="81"/>
    </row>
    <row r="799" spans="1:5" x14ac:dyDescent="0.25">
      <c r="A799" s="62">
        <v>54897</v>
      </c>
      <c r="B799" s="63" t="s">
        <v>20012</v>
      </c>
      <c r="C799" s="63" t="s">
        <v>2</v>
      </c>
      <c r="D799" s="80">
        <v>42405.760882210649</v>
      </c>
      <c r="E799" s="80"/>
    </row>
    <row r="800" spans="1:5" x14ac:dyDescent="0.25">
      <c r="A800" s="62">
        <v>54898</v>
      </c>
      <c r="B800" s="63" t="s">
        <v>20012</v>
      </c>
      <c r="C800" s="63" t="s">
        <v>2</v>
      </c>
      <c r="D800" s="80">
        <v>42405.769934143522</v>
      </c>
      <c r="E800" s="80"/>
    </row>
    <row r="801" spans="1:5" x14ac:dyDescent="0.25">
      <c r="A801" s="62">
        <v>54899</v>
      </c>
      <c r="B801" s="63" t="s">
        <v>20008</v>
      </c>
      <c r="C801" s="63" t="s">
        <v>2</v>
      </c>
      <c r="D801" s="80">
        <v>42409.346291898146</v>
      </c>
      <c r="E801" s="81"/>
    </row>
    <row r="802" spans="1:5" x14ac:dyDescent="0.25">
      <c r="A802" s="62">
        <v>54900</v>
      </c>
      <c r="B802" s="63" t="s">
        <v>20013</v>
      </c>
      <c r="C802" s="63" t="s">
        <v>43</v>
      </c>
      <c r="D802" s="80">
        <v>43026.041709490739</v>
      </c>
      <c r="E802" s="81">
        <v>42404</v>
      </c>
    </row>
    <row r="803" spans="1:5" x14ac:dyDescent="0.25">
      <c r="A803" s="62">
        <v>54901</v>
      </c>
      <c r="B803" s="63" t="s">
        <v>19989</v>
      </c>
      <c r="C803" s="63" t="s">
        <v>2</v>
      </c>
      <c r="D803" s="80">
        <v>43019.579754247687</v>
      </c>
      <c r="E803" s="81">
        <v>43027</v>
      </c>
    </row>
    <row r="804" spans="1:5" ht="30" x14ac:dyDescent="0.25">
      <c r="A804" s="62">
        <v>54902</v>
      </c>
      <c r="B804" s="63" t="s">
        <v>20014</v>
      </c>
      <c r="C804" s="63" t="s">
        <v>2</v>
      </c>
      <c r="D804" s="80">
        <v>42409.633275266206</v>
      </c>
      <c r="E804" s="81"/>
    </row>
    <row r="805" spans="1:5" x14ac:dyDescent="0.25">
      <c r="A805" s="62">
        <v>54903</v>
      </c>
      <c r="B805" s="63" t="s">
        <v>20015</v>
      </c>
      <c r="C805" s="63" t="s">
        <v>2</v>
      </c>
      <c r="D805" s="80">
        <v>42409.633626504627</v>
      </c>
      <c r="E805" s="80"/>
    </row>
    <row r="806" spans="1:5" x14ac:dyDescent="0.25">
      <c r="A806" s="62">
        <v>54904</v>
      </c>
      <c r="B806" s="63" t="s">
        <v>20016</v>
      </c>
      <c r="C806" s="63" t="s">
        <v>2</v>
      </c>
      <c r="D806" s="80">
        <v>42409.634188391203</v>
      </c>
      <c r="E806" s="81"/>
    </row>
    <row r="807" spans="1:5" x14ac:dyDescent="0.25">
      <c r="A807" s="62">
        <v>54905</v>
      </c>
      <c r="B807" s="63" t="s">
        <v>20017</v>
      </c>
      <c r="C807" s="63" t="s">
        <v>2</v>
      </c>
      <c r="D807" s="80">
        <v>42409.635191631947</v>
      </c>
      <c r="E807" s="81"/>
    </row>
    <row r="808" spans="1:5" x14ac:dyDescent="0.25">
      <c r="A808" s="62">
        <v>54906</v>
      </c>
      <c r="B808" s="63" t="s">
        <v>19996</v>
      </c>
      <c r="C808" s="63" t="s">
        <v>2</v>
      </c>
      <c r="D808" s="80">
        <v>42409.635609756944</v>
      </c>
      <c r="E808" s="81"/>
    </row>
    <row r="809" spans="1:5" x14ac:dyDescent="0.25">
      <c r="A809" s="62">
        <v>54907</v>
      </c>
      <c r="B809" s="63" t="s">
        <v>20018</v>
      </c>
      <c r="C809" s="63" t="s">
        <v>2</v>
      </c>
      <c r="D809" s="80">
        <v>42409.684395636577</v>
      </c>
      <c r="E809" s="81"/>
    </row>
    <row r="810" spans="1:5" x14ac:dyDescent="0.25">
      <c r="A810" s="62">
        <v>54909</v>
      </c>
      <c r="B810" s="63" t="s">
        <v>3673</v>
      </c>
      <c r="C810" s="63" t="s">
        <v>2</v>
      </c>
      <c r="D810" s="80">
        <v>42467.547426655095</v>
      </c>
      <c r="E810" s="81">
        <v>42491</v>
      </c>
    </row>
    <row r="811" spans="1:5" x14ac:dyDescent="0.25">
      <c r="A811" s="62">
        <v>54910</v>
      </c>
      <c r="B811" s="63" t="s">
        <v>20019</v>
      </c>
      <c r="C811" s="63" t="s">
        <v>2</v>
      </c>
      <c r="D811" s="80">
        <v>42944.546891469909</v>
      </c>
      <c r="E811" s="81">
        <v>42950</v>
      </c>
    </row>
    <row r="812" spans="1:5" x14ac:dyDescent="0.25">
      <c r="A812" s="62">
        <v>54912</v>
      </c>
      <c r="B812" s="63" t="s">
        <v>20020</v>
      </c>
      <c r="C812" s="63" t="s">
        <v>2</v>
      </c>
      <c r="D812" s="80">
        <v>42410.707953159719</v>
      </c>
      <c r="E812" s="81"/>
    </row>
    <row r="813" spans="1:5" x14ac:dyDescent="0.25">
      <c r="A813" s="62">
        <v>54913</v>
      </c>
      <c r="B813" s="63" t="s">
        <v>20021</v>
      </c>
      <c r="C813" s="63" t="s">
        <v>2</v>
      </c>
      <c r="D813" s="80">
        <v>42410.717576932868</v>
      </c>
      <c r="E813" s="81"/>
    </row>
    <row r="814" spans="1:5" x14ac:dyDescent="0.25">
      <c r="A814" s="62">
        <v>54916</v>
      </c>
      <c r="B814" s="63" t="s">
        <v>20022</v>
      </c>
      <c r="C814" s="63" t="s">
        <v>2</v>
      </c>
      <c r="D814" s="80">
        <v>42418.491994791664</v>
      </c>
      <c r="E814" s="81"/>
    </row>
    <row r="815" spans="1:5" ht="30" x14ac:dyDescent="0.25">
      <c r="A815" s="62">
        <v>54917</v>
      </c>
      <c r="B815" s="63" t="s">
        <v>20023</v>
      </c>
      <c r="C815" s="63" t="s">
        <v>2</v>
      </c>
      <c r="D815" s="80">
        <v>42439.415886423609</v>
      </c>
      <c r="E815" s="81">
        <v>42278</v>
      </c>
    </row>
    <row r="816" spans="1:5" ht="30" x14ac:dyDescent="0.25">
      <c r="A816" s="62">
        <v>54919</v>
      </c>
      <c r="B816" s="63" t="s">
        <v>20023</v>
      </c>
      <c r="C816" s="63" t="s">
        <v>2</v>
      </c>
      <c r="D816" s="80">
        <v>42444.470690543982</v>
      </c>
      <c r="E816" s="81">
        <v>42278</v>
      </c>
    </row>
    <row r="817" spans="1:5" ht="30" x14ac:dyDescent="0.25">
      <c r="A817" s="62">
        <v>54920</v>
      </c>
      <c r="B817" s="63" t="s">
        <v>20024</v>
      </c>
      <c r="C817" s="63" t="s">
        <v>2</v>
      </c>
      <c r="D817" s="80">
        <v>42417.355207835652</v>
      </c>
      <c r="E817" s="81"/>
    </row>
    <row r="818" spans="1:5" x14ac:dyDescent="0.25">
      <c r="A818" s="62">
        <v>54921</v>
      </c>
      <c r="B818" s="63" t="s">
        <v>20025</v>
      </c>
      <c r="C818" s="63" t="s">
        <v>2</v>
      </c>
      <c r="D818" s="80">
        <v>42417.364201585646</v>
      </c>
      <c r="E818" s="80"/>
    </row>
    <row r="819" spans="1:5" x14ac:dyDescent="0.25">
      <c r="A819" s="62">
        <v>54922</v>
      </c>
      <c r="B819" s="63" t="s">
        <v>20026</v>
      </c>
      <c r="C819" s="63" t="s">
        <v>43</v>
      </c>
      <c r="D819" s="80">
        <v>42948.646699999998</v>
      </c>
      <c r="E819" s="80"/>
    </row>
    <row r="820" spans="1:5" x14ac:dyDescent="0.25">
      <c r="A820" s="62">
        <v>54923</v>
      </c>
      <c r="B820" s="63" t="s">
        <v>20027</v>
      </c>
      <c r="C820" s="63" t="s">
        <v>2</v>
      </c>
      <c r="D820" s="80">
        <v>43152.510842361109</v>
      </c>
      <c r="E820" s="81">
        <v>43160</v>
      </c>
    </row>
    <row r="821" spans="1:5" x14ac:dyDescent="0.25">
      <c r="A821" s="62">
        <v>54926</v>
      </c>
      <c r="B821" s="63" t="s">
        <v>3673</v>
      </c>
      <c r="C821" s="63" t="s">
        <v>2</v>
      </c>
      <c r="D821" s="80">
        <v>42472.557158831019</v>
      </c>
      <c r="E821" s="81">
        <v>42491</v>
      </c>
    </row>
    <row r="822" spans="1:5" x14ac:dyDescent="0.25">
      <c r="A822" s="62">
        <v>54927</v>
      </c>
      <c r="B822" s="63" t="s">
        <v>20022</v>
      </c>
      <c r="C822" s="63" t="s">
        <v>2</v>
      </c>
      <c r="D822" s="80">
        <v>42418.488439085646</v>
      </c>
      <c r="E822" s="81"/>
    </row>
    <row r="823" spans="1:5" x14ac:dyDescent="0.25">
      <c r="A823" s="62">
        <v>54928</v>
      </c>
      <c r="B823" s="63" t="s">
        <v>19996</v>
      </c>
      <c r="C823" s="63" t="s">
        <v>2</v>
      </c>
      <c r="D823" s="80">
        <v>42419.289184027781</v>
      </c>
      <c r="E823" s="81"/>
    </row>
    <row r="824" spans="1:5" x14ac:dyDescent="0.25">
      <c r="A824" s="62">
        <v>54929</v>
      </c>
      <c r="B824" s="63" t="s">
        <v>3673</v>
      </c>
      <c r="C824" s="63" t="s">
        <v>2</v>
      </c>
      <c r="D824" s="80">
        <v>43223.674015706019</v>
      </c>
      <c r="E824" s="81">
        <v>42491</v>
      </c>
    </row>
    <row r="825" spans="1:5" x14ac:dyDescent="0.25">
      <c r="A825" s="62">
        <v>54931</v>
      </c>
      <c r="B825" s="63" t="s">
        <v>3673</v>
      </c>
      <c r="C825" s="63" t="s">
        <v>2</v>
      </c>
      <c r="D825" s="80">
        <v>43223.672768171295</v>
      </c>
      <c r="E825" s="81">
        <v>42491</v>
      </c>
    </row>
    <row r="826" spans="1:5" x14ac:dyDescent="0.25">
      <c r="A826" s="62">
        <v>54933</v>
      </c>
      <c r="B826" s="63" t="s">
        <v>20028</v>
      </c>
      <c r="C826" s="63" t="s">
        <v>2</v>
      </c>
      <c r="D826" s="80">
        <v>42424.691787997683</v>
      </c>
      <c r="E826" s="80"/>
    </row>
    <row r="827" spans="1:5" x14ac:dyDescent="0.25">
      <c r="A827" s="62">
        <v>54934</v>
      </c>
      <c r="B827" s="63" t="s">
        <v>20029</v>
      </c>
      <c r="C827" s="63" t="s">
        <v>2</v>
      </c>
      <c r="D827" s="80">
        <v>42424.692060416666</v>
      </c>
      <c r="E827" s="80"/>
    </row>
    <row r="828" spans="1:5" x14ac:dyDescent="0.25">
      <c r="A828" s="62">
        <v>54935</v>
      </c>
      <c r="B828" s="63" t="s">
        <v>19996</v>
      </c>
      <c r="C828" s="63" t="s">
        <v>2</v>
      </c>
      <c r="D828" s="80">
        <v>42424.692333680556</v>
      </c>
      <c r="E828" s="81"/>
    </row>
    <row r="829" spans="1:5" x14ac:dyDescent="0.25">
      <c r="A829" s="62">
        <v>54936</v>
      </c>
      <c r="B829" s="63" t="s">
        <v>20030</v>
      </c>
      <c r="C829" s="63" t="s">
        <v>2</v>
      </c>
      <c r="D829" s="80">
        <v>42424.692617476852</v>
      </c>
      <c r="E829" s="81"/>
    </row>
    <row r="830" spans="1:5" x14ac:dyDescent="0.25">
      <c r="A830" s="62">
        <v>54937</v>
      </c>
      <c r="B830" s="63" t="s">
        <v>20031</v>
      </c>
      <c r="C830" s="63" t="s">
        <v>2</v>
      </c>
      <c r="D830" s="80">
        <v>42424.70246782407</v>
      </c>
      <c r="E830" s="81"/>
    </row>
    <row r="831" spans="1:5" x14ac:dyDescent="0.25">
      <c r="A831" s="62">
        <v>54938</v>
      </c>
      <c r="B831" s="63" t="s">
        <v>20032</v>
      </c>
      <c r="C831" s="63" t="s">
        <v>2</v>
      </c>
      <c r="D831" s="80">
        <v>42424.707718171296</v>
      </c>
      <c r="E831" s="80"/>
    </row>
    <row r="832" spans="1:5" x14ac:dyDescent="0.25">
      <c r="A832" s="62">
        <v>54941</v>
      </c>
      <c r="B832" s="63" t="s">
        <v>20033</v>
      </c>
      <c r="C832" s="63" t="s">
        <v>2</v>
      </c>
      <c r="D832" s="80">
        <v>42426.411265358794</v>
      </c>
      <c r="E832" s="80"/>
    </row>
    <row r="833" spans="1:5" x14ac:dyDescent="0.25">
      <c r="A833" s="62">
        <v>54942</v>
      </c>
      <c r="B833" s="63" t="s">
        <v>20034</v>
      </c>
      <c r="C833" s="63" t="s">
        <v>2</v>
      </c>
      <c r="D833" s="80">
        <v>42426.41154050926</v>
      </c>
      <c r="E833" s="81"/>
    </row>
    <row r="834" spans="1:5" x14ac:dyDescent="0.25">
      <c r="A834" s="62">
        <v>54943</v>
      </c>
      <c r="B834" s="63" t="s">
        <v>20033</v>
      </c>
      <c r="C834" s="63" t="s">
        <v>2</v>
      </c>
      <c r="D834" s="80">
        <v>42426.411809027777</v>
      </c>
      <c r="E834" s="81"/>
    </row>
    <row r="835" spans="1:5" x14ac:dyDescent="0.25">
      <c r="A835" s="62">
        <v>54949</v>
      </c>
      <c r="B835" s="63" t="s">
        <v>3673</v>
      </c>
      <c r="C835" s="63" t="s">
        <v>2</v>
      </c>
      <c r="D835" s="80">
        <v>43117.550013310189</v>
      </c>
      <c r="E835" s="81">
        <v>43129</v>
      </c>
    </row>
    <row r="836" spans="1:5" ht="30" x14ac:dyDescent="0.25">
      <c r="A836" s="62">
        <v>54951</v>
      </c>
      <c r="B836" s="63" t="s">
        <v>20035</v>
      </c>
      <c r="C836" s="63" t="s">
        <v>2</v>
      </c>
      <c r="D836" s="80">
        <v>42443.51265355324</v>
      </c>
      <c r="E836" s="80"/>
    </row>
    <row r="837" spans="1:5" ht="30" x14ac:dyDescent="0.25">
      <c r="A837" s="62">
        <v>54952</v>
      </c>
      <c r="B837" s="63" t="s">
        <v>20036</v>
      </c>
      <c r="C837" s="63" t="s">
        <v>2</v>
      </c>
      <c r="D837" s="80">
        <v>42443.520698645836</v>
      </c>
      <c r="E837" s="80"/>
    </row>
    <row r="838" spans="1:5" x14ac:dyDescent="0.25">
      <c r="A838" s="62">
        <v>54953</v>
      </c>
      <c r="B838" s="63" t="s">
        <v>20037</v>
      </c>
      <c r="C838" s="63" t="s">
        <v>2</v>
      </c>
      <c r="D838" s="80">
        <v>43098.630885879633</v>
      </c>
      <c r="E838" s="81">
        <v>43101</v>
      </c>
    </row>
    <row r="839" spans="1:5" x14ac:dyDescent="0.25">
      <c r="A839" s="62">
        <v>54954</v>
      </c>
      <c r="B839" s="63" t="s">
        <v>18920</v>
      </c>
      <c r="C839" s="63" t="s">
        <v>2</v>
      </c>
      <c r="D839" s="80">
        <v>42496.588135335645</v>
      </c>
      <c r="E839" s="81"/>
    </row>
    <row r="840" spans="1:5" x14ac:dyDescent="0.25">
      <c r="A840" s="62">
        <v>54957</v>
      </c>
      <c r="B840" s="63" t="s">
        <v>3674</v>
      </c>
      <c r="C840" s="63" t="s">
        <v>2</v>
      </c>
      <c r="D840" s="80">
        <v>43179.609395567131</v>
      </c>
      <c r="E840" s="80">
        <v>43191</v>
      </c>
    </row>
    <row r="841" spans="1:5" x14ac:dyDescent="0.25">
      <c r="A841" s="62">
        <v>54958</v>
      </c>
      <c r="B841" s="63" t="s">
        <v>3675</v>
      </c>
      <c r="C841" s="63" t="s">
        <v>2</v>
      </c>
      <c r="D841" s="80">
        <v>43179.613421099537</v>
      </c>
      <c r="E841" s="80">
        <v>43191</v>
      </c>
    </row>
    <row r="842" spans="1:5" x14ac:dyDescent="0.25">
      <c r="A842" s="62">
        <v>54961</v>
      </c>
      <c r="B842" s="63" t="s">
        <v>3673</v>
      </c>
      <c r="C842" s="63" t="s">
        <v>2</v>
      </c>
      <c r="D842" s="80">
        <v>43187.379889386575</v>
      </c>
      <c r="E842" s="81">
        <v>42491</v>
      </c>
    </row>
    <row r="843" spans="1:5" x14ac:dyDescent="0.25">
      <c r="A843" s="62">
        <v>54964</v>
      </c>
      <c r="B843" s="63" t="s">
        <v>20038</v>
      </c>
      <c r="C843" s="63" t="s">
        <v>2</v>
      </c>
      <c r="D843" s="80">
        <v>42461.556285300925</v>
      </c>
      <c r="E843" s="81"/>
    </row>
    <row r="844" spans="1:5" x14ac:dyDescent="0.25">
      <c r="A844" s="62">
        <v>54965</v>
      </c>
      <c r="B844" s="63" t="s">
        <v>20038</v>
      </c>
      <c r="C844" s="63" t="s">
        <v>2</v>
      </c>
      <c r="D844" s="80">
        <v>42461.559614467595</v>
      </c>
      <c r="E844" s="81"/>
    </row>
    <row r="845" spans="1:5" x14ac:dyDescent="0.25">
      <c r="A845" s="62">
        <v>54968</v>
      </c>
      <c r="B845" s="63" t="s">
        <v>20039</v>
      </c>
      <c r="C845" s="63" t="s">
        <v>2</v>
      </c>
      <c r="D845" s="80">
        <v>42450.475570868053</v>
      </c>
      <c r="E845" s="81"/>
    </row>
    <row r="846" spans="1:5" x14ac:dyDescent="0.25">
      <c r="A846" s="62">
        <v>54969</v>
      </c>
      <c r="B846" s="63" t="s">
        <v>20040</v>
      </c>
      <c r="C846" s="63" t="s">
        <v>2</v>
      </c>
      <c r="D846" s="80">
        <v>42469.856903240739</v>
      </c>
      <c r="E846" s="81"/>
    </row>
    <row r="847" spans="1:5" x14ac:dyDescent="0.25">
      <c r="A847" s="62">
        <v>54971</v>
      </c>
      <c r="B847" s="63" t="s">
        <v>20041</v>
      </c>
      <c r="C847" s="63" t="s">
        <v>2</v>
      </c>
      <c r="D847" s="80">
        <v>42450.643514583331</v>
      </c>
      <c r="E847" s="81"/>
    </row>
    <row r="848" spans="1:5" x14ac:dyDescent="0.25">
      <c r="A848" s="62">
        <v>54975</v>
      </c>
      <c r="B848" s="63" t="s">
        <v>20042</v>
      </c>
      <c r="C848" s="63" t="s">
        <v>2</v>
      </c>
      <c r="D848" s="80">
        <v>43074.510856018518</v>
      </c>
      <c r="E848" s="81">
        <v>42522</v>
      </c>
    </row>
    <row r="849" spans="1:5" x14ac:dyDescent="0.25">
      <c r="A849" s="62">
        <v>54976</v>
      </c>
      <c r="B849" s="63" t="s">
        <v>20042</v>
      </c>
      <c r="C849" s="63" t="s">
        <v>2</v>
      </c>
      <c r="D849" s="80">
        <v>43074.506695405093</v>
      </c>
      <c r="E849" s="81">
        <v>42522</v>
      </c>
    </row>
    <row r="850" spans="1:5" x14ac:dyDescent="0.25">
      <c r="A850" s="62">
        <v>54978</v>
      </c>
      <c r="B850" s="63" t="s">
        <v>20043</v>
      </c>
      <c r="C850" s="63" t="s">
        <v>2</v>
      </c>
      <c r="D850" s="80">
        <v>42461.61958353009</v>
      </c>
      <c r="E850" s="81"/>
    </row>
    <row r="851" spans="1:5" x14ac:dyDescent="0.25">
      <c r="A851" s="62">
        <v>54979</v>
      </c>
      <c r="B851" s="63" t="s">
        <v>20043</v>
      </c>
      <c r="C851" s="63" t="s">
        <v>2</v>
      </c>
      <c r="D851" s="80">
        <v>42461.729589236114</v>
      </c>
      <c r="E851" s="80"/>
    </row>
    <row r="852" spans="1:5" x14ac:dyDescent="0.25">
      <c r="A852" s="62">
        <v>54980</v>
      </c>
      <c r="B852" s="63" t="s">
        <v>20044</v>
      </c>
      <c r="C852" s="63" t="s">
        <v>2</v>
      </c>
      <c r="D852" s="80">
        <v>42453.988272106479</v>
      </c>
      <c r="E852" s="81"/>
    </row>
    <row r="853" spans="1:5" x14ac:dyDescent="0.25">
      <c r="A853" s="62">
        <v>54981</v>
      </c>
      <c r="B853" s="63" t="s">
        <v>20044</v>
      </c>
      <c r="C853" s="63" t="s">
        <v>2</v>
      </c>
      <c r="D853" s="80">
        <v>42453.990663923614</v>
      </c>
      <c r="E853" s="81"/>
    </row>
    <row r="854" spans="1:5" x14ac:dyDescent="0.25">
      <c r="A854" s="62">
        <v>54982</v>
      </c>
      <c r="B854" s="63" t="s">
        <v>3673</v>
      </c>
      <c r="C854" s="63" t="s">
        <v>2</v>
      </c>
      <c r="D854" s="80">
        <v>42468.608741400465</v>
      </c>
      <c r="E854" s="80"/>
    </row>
    <row r="855" spans="1:5" x14ac:dyDescent="0.25">
      <c r="A855" s="62">
        <v>54983</v>
      </c>
      <c r="B855" s="63" t="s">
        <v>20026</v>
      </c>
      <c r="C855" s="63" t="s">
        <v>2</v>
      </c>
      <c r="D855" s="80">
        <v>42459.380017939817</v>
      </c>
      <c r="E855" s="81"/>
    </row>
    <row r="856" spans="1:5" x14ac:dyDescent="0.25">
      <c r="A856" s="62">
        <v>54984</v>
      </c>
      <c r="B856" s="63" t="s">
        <v>19978</v>
      </c>
      <c r="C856" s="63" t="s">
        <v>2</v>
      </c>
      <c r="D856" s="80">
        <v>42461.709173958334</v>
      </c>
      <c r="E856" s="80"/>
    </row>
    <row r="857" spans="1:5" x14ac:dyDescent="0.25">
      <c r="A857" s="62">
        <v>54985</v>
      </c>
      <c r="B857" s="63" t="s">
        <v>20045</v>
      </c>
      <c r="C857" s="63" t="s">
        <v>2</v>
      </c>
      <c r="D857" s="80">
        <v>42479.743920486108</v>
      </c>
      <c r="E857" s="80"/>
    </row>
    <row r="858" spans="1:5" x14ac:dyDescent="0.25">
      <c r="A858" s="62">
        <v>54986</v>
      </c>
      <c r="B858" s="63" t="s">
        <v>20046</v>
      </c>
      <c r="C858" s="63" t="s">
        <v>2</v>
      </c>
      <c r="D858" s="80">
        <v>42461.70874991898</v>
      </c>
      <c r="E858" s="80"/>
    </row>
    <row r="859" spans="1:5" x14ac:dyDescent="0.25">
      <c r="A859" s="62">
        <v>54987</v>
      </c>
      <c r="B859" s="63" t="s">
        <v>20047</v>
      </c>
      <c r="C859" s="63" t="s">
        <v>2</v>
      </c>
      <c r="D859" s="80">
        <v>43083.689699189817</v>
      </c>
      <c r="E859" s="81">
        <v>43157</v>
      </c>
    </row>
    <row r="860" spans="1:5" x14ac:dyDescent="0.25">
      <c r="A860" s="62">
        <v>54988</v>
      </c>
      <c r="B860" s="63" t="s">
        <v>20008</v>
      </c>
      <c r="C860" s="63" t="s">
        <v>2</v>
      </c>
      <c r="D860" s="80">
        <v>42466.321216898148</v>
      </c>
      <c r="E860" s="81"/>
    </row>
    <row r="861" spans="1:5" x14ac:dyDescent="0.25">
      <c r="A861" s="62">
        <v>54989</v>
      </c>
      <c r="B861" s="63" t="s">
        <v>20047</v>
      </c>
      <c r="C861" s="63" t="s">
        <v>2</v>
      </c>
      <c r="D861" s="80">
        <v>42674.441117557872</v>
      </c>
      <c r="E861" s="81">
        <v>42461</v>
      </c>
    </row>
    <row r="862" spans="1:5" x14ac:dyDescent="0.25">
      <c r="A862" s="62">
        <v>54990</v>
      </c>
      <c r="B862" s="63" t="s">
        <v>19876</v>
      </c>
      <c r="C862" s="63" t="s">
        <v>2</v>
      </c>
      <c r="D862" s="80">
        <v>42469.863507604168</v>
      </c>
      <c r="E862" s="81"/>
    </row>
    <row r="863" spans="1:5" x14ac:dyDescent="0.25">
      <c r="A863" s="62">
        <v>54991</v>
      </c>
      <c r="B863" s="63" t="s">
        <v>19876</v>
      </c>
      <c r="C863" s="63" t="s">
        <v>2</v>
      </c>
      <c r="D863" s="80">
        <v>42469.833580208331</v>
      </c>
      <c r="E863" s="81"/>
    </row>
    <row r="864" spans="1:5" x14ac:dyDescent="0.25">
      <c r="A864" s="62">
        <v>54992</v>
      </c>
      <c r="B864" s="63" t="s">
        <v>20040</v>
      </c>
      <c r="C864" s="63" t="s">
        <v>2</v>
      </c>
      <c r="D864" s="80">
        <v>42469.829560798615</v>
      </c>
      <c r="E864" s="80"/>
    </row>
    <row r="865" spans="1:5" x14ac:dyDescent="0.25">
      <c r="A865" s="62">
        <v>54998</v>
      </c>
      <c r="B865" s="63" t="s">
        <v>20048</v>
      </c>
      <c r="C865" s="63" t="s">
        <v>2</v>
      </c>
      <c r="D865" s="80">
        <v>42487.548300462964</v>
      </c>
      <c r="E865" s="80"/>
    </row>
    <row r="866" spans="1:5" x14ac:dyDescent="0.25">
      <c r="A866" s="62">
        <v>55001</v>
      </c>
      <c r="B866" s="63" t="s">
        <v>19990</v>
      </c>
      <c r="C866" s="63" t="s">
        <v>2</v>
      </c>
      <c r="D866" s="80">
        <v>42824.728895219909</v>
      </c>
      <c r="E866" s="81">
        <v>42736</v>
      </c>
    </row>
    <row r="867" spans="1:5" x14ac:dyDescent="0.25">
      <c r="A867" s="62">
        <v>55002</v>
      </c>
      <c r="B867" s="63" t="s">
        <v>20049</v>
      </c>
      <c r="C867" s="63" t="s">
        <v>2</v>
      </c>
      <c r="D867" s="80">
        <v>42479.377056331017</v>
      </c>
      <c r="E867" s="81"/>
    </row>
    <row r="868" spans="1:5" x14ac:dyDescent="0.25">
      <c r="A868" s="62">
        <v>55003</v>
      </c>
      <c r="B868" s="63" t="s">
        <v>20050</v>
      </c>
      <c r="C868" s="63" t="s">
        <v>2</v>
      </c>
      <c r="D868" s="80">
        <v>42479.3811712963</v>
      </c>
      <c r="E868" s="81"/>
    </row>
    <row r="869" spans="1:5" ht="30" x14ac:dyDescent="0.25">
      <c r="A869" s="62">
        <v>55009</v>
      </c>
      <c r="B869" s="63" t="s">
        <v>20051</v>
      </c>
      <c r="C869" s="63" t="s">
        <v>43</v>
      </c>
      <c r="D869" s="80">
        <v>43156.041851504633</v>
      </c>
      <c r="E869" s="81"/>
    </row>
    <row r="870" spans="1:5" x14ac:dyDescent="0.25">
      <c r="A870" s="62">
        <v>55015</v>
      </c>
      <c r="B870" s="63" t="s">
        <v>20052</v>
      </c>
      <c r="C870" s="63" t="s">
        <v>43</v>
      </c>
      <c r="D870" s="80">
        <v>43200.04182943287</v>
      </c>
      <c r="E870" s="81">
        <v>43129</v>
      </c>
    </row>
    <row r="871" spans="1:5" x14ac:dyDescent="0.25">
      <c r="A871" s="62">
        <v>55016</v>
      </c>
      <c r="B871" s="63" t="s">
        <v>20053</v>
      </c>
      <c r="C871" s="63" t="s">
        <v>2</v>
      </c>
      <c r="D871" s="80">
        <v>42486.670319525459</v>
      </c>
      <c r="E871" s="81"/>
    </row>
    <row r="872" spans="1:5" x14ac:dyDescent="0.25">
      <c r="A872" s="62">
        <v>55017</v>
      </c>
      <c r="B872" s="63" t="s">
        <v>20054</v>
      </c>
      <c r="C872" s="63" t="s">
        <v>2</v>
      </c>
      <c r="D872" s="80">
        <v>42486.668968668979</v>
      </c>
      <c r="E872" s="81"/>
    </row>
    <row r="873" spans="1:5" x14ac:dyDescent="0.25">
      <c r="A873" s="62">
        <v>55018</v>
      </c>
      <c r="B873" s="63" t="s">
        <v>20055</v>
      </c>
      <c r="C873" s="63" t="s">
        <v>2</v>
      </c>
      <c r="D873" s="80">
        <v>42486.669693090276</v>
      </c>
      <c r="E873" s="81"/>
    </row>
    <row r="874" spans="1:5" x14ac:dyDescent="0.25">
      <c r="A874" s="62">
        <v>55019</v>
      </c>
      <c r="B874" s="63" t="s">
        <v>20056</v>
      </c>
      <c r="C874" s="63" t="s">
        <v>2</v>
      </c>
      <c r="D874" s="80">
        <v>42486.670799537038</v>
      </c>
      <c r="E874" s="81"/>
    </row>
    <row r="875" spans="1:5" x14ac:dyDescent="0.25">
      <c r="A875" s="62">
        <v>55020</v>
      </c>
      <c r="B875" s="63" t="s">
        <v>20057</v>
      </c>
      <c r="C875" s="63" t="s">
        <v>2</v>
      </c>
      <c r="D875" s="80">
        <v>42486.671843553238</v>
      </c>
      <c r="E875" s="80"/>
    </row>
    <row r="876" spans="1:5" x14ac:dyDescent="0.25">
      <c r="A876" s="62">
        <v>55021</v>
      </c>
      <c r="B876" s="63" t="s">
        <v>20058</v>
      </c>
      <c r="C876" s="63" t="s">
        <v>2</v>
      </c>
      <c r="D876" s="80">
        <v>42486.672521840279</v>
      </c>
      <c r="E876" s="81"/>
    </row>
    <row r="877" spans="1:5" x14ac:dyDescent="0.25">
      <c r="A877" s="62">
        <v>55022</v>
      </c>
      <c r="B877" s="63" t="s">
        <v>20059</v>
      </c>
      <c r="C877" s="63" t="s">
        <v>2</v>
      </c>
      <c r="D877" s="80">
        <v>42486.673149618058</v>
      </c>
      <c r="E877" s="80"/>
    </row>
    <row r="878" spans="1:5" x14ac:dyDescent="0.25">
      <c r="A878" s="62">
        <v>55023</v>
      </c>
      <c r="B878" s="63" t="s">
        <v>20060</v>
      </c>
      <c r="C878" s="63" t="s">
        <v>2</v>
      </c>
      <c r="D878" s="80">
        <v>42486.673823807869</v>
      </c>
      <c r="E878" s="81"/>
    </row>
    <row r="879" spans="1:5" x14ac:dyDescent="0.25">
      <c r="A879" s="62">
        <v>55025</v>
      </c>
      <c r="B879" s="63" t="s">
        <v>20061</v>
      </c>
      <c r="C879" s="63" t="s">
        <v>43</v>
      </c>
      <c r="D879" s="80">
        <v>43159.611435763887</v>
      </c>
      <c r="E879" s="81"/>
    </row>
    <row r="880" spans="1:5" x14ac:dyDescent="0.25">
      <c r="A880" s="62">
        <v>55028</v>
      </c>
      <c r="B880" s="63" t="s">
        <v>20062</v>
      </c>
      <c r="C880" s="63" t="s">
        <v>2</v>
      </c>
      <c r="D880" s="80">
        <v>43019.55702630787</v>
      </c>
      <c r="E880" s="81">
        <v>43009</v>
      </c>
    </row>
    <row r="881" spans="1:5" x14ac:dyDescent="0.25">
      <c r="A881" s="62">
        <v>55029</v>
      </c>
      <c r="B881" s="63" t="s">
        <v>20062</v>
      </c>
      <c r="C881" s="63" t="s">
        <v>2</v>
      </c>
      <c r="D881" s="80">
        <v>43019.555778819442</v>
      </c>
      <c r="E881" s="81">
        <v>43009</v>
      </c>
    </row>
    <row r="882" spans="1:5" x14ac:dyDescent="0.25">
      <c r="A882" s="62">
        <v>55030</v>
      </c>
      <c r="B882" s="63" t="s">
        <v>19990</v>
      </c>
      <c r="C882" s="63" t="s">
        <v>2</v>
      </c>
      <c r="D882" s="80">
        <v>42824.729489548612</v>
      </c>
      <c r="E882" s="80">
        <v>42736</v>
      </c>
    </row>
    <row r="883" spans="1:5" x14ac:dyDescent="0.25">
      <c r="A883" s="62">
        <v>55031</v>
      </c>
      <c r="B883" s="63" t="s">
        <v>20048</v>
      </c>
      <c r="C883" s="63" t="s">
        <v>2</v>
      </c>
      <c r="D883" s="80">
        <v>42487.72992662037</v>
      </c>
      <c r="E883" s="81"/>
    </row>
    <row r="884" spans="1:5" x14ac:dyDescent="0.25">
      <c r="A884" s="62">
        <v>55032</v>
      </c>
      <c r="B884" s="63" t="s">
        <v>20063</v>
      </c>
      <c r="C884" s="63" t="s">
        <v>2</v>
      </c>
      <c r="D884" s="80">
        <v>42487.606326307869</v>
      </c>
      <c r="E884" s="81"/>
    </row>
    <row r="885" spans="1:5" x14ac:dyDescent="0.25">
      <c r="A885" s="62">
        <v>55033</v>
      </c>
      <c r="B885" s="63" t="s">
        <v>20026</v>
      </c>
      <c r="C885" s="63" t="s">
        <v>2</v>
      </c>
      <c r="D885" s="80">
        <v>42492.663660185186</v>
      </c>
      <c r="E885" s="81"/>
    </row>
    <row r="886" spans="1:5" x14ac:dyDescent="0.25">
      <c r="A886" s="62">
        <v>55034</v>
      </c>
      <c r="B886" s="63" t="s">
        <v>20026</v>
      </c>
      <c r="C886" s="63" t="s">
        <v>2</v>
      </c>
      <c r="D886" s="80">
        <v>42492.664980671296</v>
      </c>
      <c r="E886" s="80"/>
    </row>
    <row r="887" spans="1:5" x14ac:dyDescent="0.25">
      <c r="A887" s="62">
        <v>55035</v>
      </c>
      <c r="B887" s="63" t="s">
        <v>3676</v>
      </c>
      <c r="C887" s="63" t="s">
        <v>2</v>
      </c>
      <c r="D887" s="80">
        <v>43181.617903356484</v>
      </c>
      <c r="E887" s="81">
        <v>43188</v>
      </c>
    </row>
    <row r="888" spans="1:5" x14ac:dyDescent="0.25">
      <c r="A888" s="62">
        <v>55036</v>
      </c>
      <c r="B888" s="63" t="s">
        <v>20064</v>
      </c>
      <c r="C888" s="63" t="s">
        <v>2</v>
      </c>
      <c r="D888" s="80">
        <v>43119.463189502312</v>
      </c>
      <c r="E888" s="81">
        <v>43101</v>
      </c>
    </row>
    <row r="889" spans="1:5" x14ac:dyDescent="0.25">
      <c r="A889" s="62">
        <v>55037</v>
      </c>
      <c r="B889" s="63" t="s">
        <v>19342</v>
      </c>
      <c r="C889" s="63" t="s">
        <v>2</v>
      </c>
      <c r="D889" s="80">
        <v>43119.436573923609</v>
      </c>
      <c r="E889" s="81">
        <v>43101</v>
      </c>
    </row>
    <row r="890" spans="1:5" x14ac:dyDescent="0.25">
      <c r="A890" s="62">
        <v>55044</v>
      </c>
      <c r="B890" s="63" t="s">
        <v>20519</v>
      </c>
      <c r="C890" s="63" t="s">
        <v>2</v>
      </c>
      <c r="D890" s="80">
        <v>43174.541271064816</v>
      </c>
      <c r="E890" s="81">
        <v>43191</v>
      </c>
    </row>
    <row r="891" spans="1:5" x14ac:dyDescent="0.25">
      <c r="A891" s="62">
        <v>55045</v>
      </c>
      <c r="B891" s="63" t="s">
        <v>20519</v>
      </c>
      <c r="C891" s="63" t="s">
        <v>2</v>
      </c>
      <c r="D891" s="80">
        <v>43174.557831134262</v>
      </c>
      <c r="E891" s="81">
        <v>43191</v>
      </c>
    </row>
    <row r="892" spans="1:5" x14ac:dyDescent="0.25">
      <c r="A892" s="62">
        <v>55048</v>
      </c>
      <c r="B892" s="63" t="s">
        <v>19991</v>
      </c>
      <c r="C892" s="63" t="s">
        <v>2</v>
      </c>
      <c r="D892" s="80">
        <v>42493.732751006944</v>
      </c>
      <c r="E892" s="81"/>
    </row>
    <row r="893" spans="1:5" x14ac:dyDescent="0.25">
      <c r="A893" s="62">
        <v>55049</v>
      </c>
      <c r="B893" s="63" t="s">
        <v>19991</v>
      </c>
      <c r="C893" s="63" t="s">
        <v>2</v>
      </c>
      <c r="D893" s="80">
        <v>42493.735052974538</v>
      </c>
      <c r="E893" s="81"/>
    </row>
    <row r="894" spans="1:5" x14ac:dyDescent="0.25">
      <c r="A894" s="62">
        <v>55052</v>
      </c>
      <c r="B894" s="63" t="s">
        <v>20065</v>
      </c>
      <c r="C894" s="63" t="s">
        <v>2</v>
      </c>
      <c r="D894" s="80">
        <v>43123.406542789351</v>
      </c>
      <c r="E894" s="81">
        <v>43132</v>
      </c>
    </row>
    <row r="895" spans="1:5" x14ac:dyDescent="0.25">
      <c r="A895" s="62">
        <v>55053</v>
      </c>
      <c r="B895" s="63" t="s">
        <v>20066</v>
      </c>
      <c r="C895" s="63" t="s">
        <v>2</v>
      </c>
      <c r="D895" s="80">
        <v>42502.519175462963</v>
      </c>
      <c r="E895" s="81"/>
    </row>
    <row r="896" spans="1:5" x14ac:dyDescent="0.25">
      <c r="A896" s="62">
        <v>55055</v>
      </c>
      <c r="B896" s="63" t="s">
        <v>20066</v>
      </c>
      <c r="C896" s="63" t="s">
        <v>2</v>
      </c>
      <c r="D896" s="80">
        <v>42502.522275578704</v>
      </c>
      <c r="E896" s="80"/>
    </row>
    <row r="897" spans="1:5" x14ac:dyDescent="0.25">
      <c r="A897" s="62">
        <v>55056</v>
      </c>
      <c r="B897" s="63" t="s">
        <v>20067</v>
      </c>
      <c r="C897" s="63" t="s">
        <v>2</v>
      </c>
      <c r="D897" s="80">
        <v>42712.586217476855</v>
      </c>
      <c r="E897" s="80">
        <v>42563</v>
      </c>
    </row>
    <row r="898" spans="1:5" x14ac:dyDescent="0.25">
      <c r="A898" s="62">
        <v>55057</v>
      </c>
      <c r="B898" s="63" t="s">
        <v>20067</v>
      </c>
      <c r="C898" s="63" t="s">
        <v>2</v>
      </c>
      <c r="D898" s="80">
        <v>42712.587598576392</v>
      </c>
      <c r="E898" s="80">
        <v>42563</v>
      </c>
    </row>
    <row r="899" spans="1:5" x14ac:dyDescent="0.25">
      <c r="A899" s="62">
        <v>55058</v>
      </c>
      <c r="B899" s="63" t="s">
        <v>20068</v>
      </c>
      <c r="C899" s="63" t="s">
        <v>2</v>
      </c>
      <c r="D899" s="80">
        <v>42503.681550428242</v>
      </c>
      <c r="E899" s="81"/>
    </row>
    <row r="900" spans="1:5" x14ac:dyDescent="0.25">
      <c r="A900" s="62">
        <v>55059</v>
      </c>
      <c r="B900" s="63" t="s">
        <v>20068</v>
      </c>
      <c r="C900" s="63" t="s">
        <v>2</v>
      </c>
      <c r="D900" s="80">
        <v>42503.683229131944</v>
      </c>
      <c r="E900" s="81"/>
    </row>
    <row r="901" spans="1:5" x14ac:dyDescent="0.25">
      <c r="A901" s="62">
        <v>55061</v>
      </c>
      <c r="B901" s="63" t="s">
        <v>20069</v>
      </c>
      <c r="C901" s="63" t="s">
        <v>2</v>
      </c>
      <c r="D901" s="80">
        <v>42507.521610960648</v>
      </c>
      <c r="E901" s="81"/>
    </row>
    <row r="902" spans="1:5" x14ac:dyDescent="0.25">
      <c r="A902" s="62">
        <v>55062</v>
      </c>
      <c r="B902" s="63" t="s">
        <v>20069</v>
      </c>
      <c r="C902" s="63" t="s">
        <v>2</v>
      </c>
      <c r="D902" s="80">
        <v>42507.522558912038</v>
      </c>
      <c r="E902" s="81"/>
    </row>
    <row r="903" spans="1:5" x14ac:dyDescent="0.25">
      <c r="A903" s="62">
        <v>55065</v>
      </c>
      <c r="B903" s="63" t="s">
        <v>20063</v>
      </c>
      <c r="C903" s="63" t="s">
        <v>2</v>
      </c>
      <c r="D903" s="80">
        <v>42503.56003912037</v>
      </c>
      <c r="E903" s="80"/>
    </row>
    <row r="904" spans="1:5" x14ac:dyDescent="0.25">
      <c r="A904" s="62">
        <v>55066</v>
      </c>
      <c r="B904" s="63" t="s">
        <v>20055</v>
      </c>
      <c r="C904" s="63" t="s">
        <v>2</v>
      </c>
      <c r="D904" s="80">
        <v>42503.563289965277</v>
      </c>
      <c r="E904" s="80"/>
    </row>
    <row r="905" spans="1:5" x14ac:dyDescent="0.25">
      <c r="A905" s="62">
        <v>55067</v>
      </c>
      <c r="B905" s="63" t="s">
        <v>20070</v>
      </c>
      <c r="C905" s="63" t="s">
        <v>2</v>
      </c>
      <c r="D905" s="80">
        <v>42503.566386539351</v>
      </c>
      <c r="E905" s="80"/>
    </row>
    <row r="906" spans="1:5" x14ac:dyDescent="0.25">
      <c r="A906" s="62">
        <v>55069</v>
      </c>
      <c r="B906" s="63" t="s">
        <v>20071</v>
      </c>
      <c r="C906" s="63" t="s">
        <v>2</v>
      </c>
      <c r="D906" s="80">
        <v>43083.698891585649</v>
      </c>
      <c r="E906" s="80">
        <v>43157</v>
      </c>
    </row>
    <row r="907" spans="1:5" x14ac:dyDescent="0.25">
      <c r="A907" s="62">
        <v>55071</v>
      </c>
      <c r="B907" s="63" t="s">
        <v>20072</v>
      </c>
      <c r="C907" s="63" t="s">
        <v>2</v>
      </c>
      <c r="D907" s="80">
        <v>43131.698674224535</v>
      </c>
      <c r="E907" s="80">
        <v>43157</v>
      </c>
    </row>
    <row r="908" spans="1:5" x14ac:dyDescent="0.25">
      <c r="A908" s="62">
        <v>55072</v>
      </c>
      <c r="B908" s="63" t="s">
        <v>20073</v>
      </c>
      <c r="C908" s="63" t="s">
        <v>2</v>
      </c>
      <c r="D908" s="80">
        <v>42565.534255358798</v>
      </c>
      <c r="E908" s="81"/>
    </row>
    <row r="909" spans="1:5" x14ac:dyDescent="0.25">
      <c r="A909" s="62">
        <v>55076</v>
      </c>
      <c r="B909" s="63" t="s">
        <v>20073</v>
      </c>
      <c r="C909" s="63" t="s">
        <v>2</v>
      </c>
      <c r="D909" s="80">
        <v>42565.535187615744</v>
      </c>
      <c r="E909" s="81"/>
    </row>
    <row r="910" spans="1:5" x14ac:dyDescent="0.25">
      <c r="A910" s="62">
        <v>55077</v>
      </c>
      <c r="B910" s="63" t="s">
        <v>20074</v>
      </c>
      <c r="C910" s="63" t="s">
        <v>2</v>
      </c>
      <c r="D910" s="80">
        <v>42565.535824768522</v>
      </c>
      <c r="E910" s="80"/>
    </row>
    <row r="911" spans="1:5" x14ac:dyDescent="0.25">
      <c r="A911" s="62">
        <v>55079</v>
      </c>
      <c r="B911" s="63" t="s">
        <v>20074</v>
      </c>
      <c r="C911" s="63" t="s">
        <v>2</v>
      </c>
      <c r="D911" s="80">
        <v>42565.534648148147</v>
      </c>
      <c r="E911" s="81"/>
    </row>
    <row r="912" spans="1:5" x14ac:dyDescent="0.25">
      <c r="A912" s="62">
        <v>55080</v>
      </c>
      <c r="B912" s="63" t="s">
        <v>19988</v>
      </c>
      <c r="C912" s="63" t="s">
        <v>2</v>
      </c>
      <c r="D912" s="80">
        <v>42522.424519178239</v>
      </c>
      <c r="E912" s="81"/>
    </row>
    <row r="913" spans="1:5" x14ac:dyDescent="0.25">
      <c r="A913" s="62">
        <v>55081</v>
      </c>
      <c r="B913" s="63" t="s">
        <v>19988</v>
      </c>
      <c r="C913" s="63" t="s">
        <v>2</v>
      </c>
      <c r="D913" s="80">
        <v>42522.434713773146</v>
      </c>
      <c r="E913" s="80"/>
    </row>
    <row r="914" spans="1:5" x14ac:dyDescent="0.25">
      <c r="A914" s="62">
        <v>55085</v>
      </c>
      <c r="B914" s="63" t="s">
        <v>20075</v>
      </c>
      <c r="C914" s="63" t="s">
        <v>2</v>
      </c>
      <c r="D914" s="80">
        <v>43087.717455937498</v>
      </c>
      <c r="E914" s="80">
        <v>43101</v>
      </c>
    </row>
    <row r="915" spans="1:5" x14ac:dyDescent="0.25">
      <c r="A915" s="62">
        <v>55086</v>
      </c>
      <c r="B915" s="63" t="s">
        <v>19817</v>
      </c>
      <c r="C915" s="63" t="s">
        <v>2</v>
      </c>
      <c r="D915" s="80">
        <v>43087.720750266206</v>
      </c>
      <c r="E915" s="81">
        <v>43101</v>
      </c>
    </row>
    <row r="916" spans="1:5" x14ac:dyDescent="0.25">
      <c r="A916" s="62">
        <v>55088</v>
      </c>
      <c r="B916" s="63" t="s">
        <v>20076</v>
      </c>
      <c r="C916" s="63" t="s">
        <v>2</v>
      </c>
      <c r="D916" s="80">
        <v>43074.489341469911</v>
      </c>
      <c r="E916" s="81">
        <v>42653</v>
      </c>
    </row>
    <row r="917" spans="1:5" x14ac:dyDescent="0.25">
      <c r="A917" s="62">
        <v>55089</v>
      </c>
      <c r="B917" s="63" t="s">
        <v>20076</v>
      </c>
      <c r="C917" s="63" t="s">
        <v>2</v>
      </c>
      <c r="D917" s="80">
        <v>43074.491076041668</v>
      </c>
      <c r="E917" s="81">
        <v>42653</v>
      </c>
    </row>
    <row r="918" spans="1:5" x14ac:dyDescent="0.25">
      <c r="A918" s="62">
        <v>55090</v>
      </c>
      <c r="B918" s="63" t="s">
        <v>20077</v>
      </c>
      <c r="C918" s="63" t="s">
        <v>2</v>
      </c>
      <c r="D918" s="80">
        <v>42592.652788541665</v>
      </c>
      <c r="E918" s="81"/>
    </row>
    <row r="919" spans="1:5" x14ac:dyDescent="0.25">
      <c r="A919" s="62">
        <v>55091</v>
      </c>
      <c r="B919" s="63" t="s">
        <v>20077</v>
      </c>
      <c r="C919" s="63" t="s">
        <v>2</v>
      </c>
      <c r="D919" s="80">
        <v>42592.654227083331</v>
      </c>
      <c r="E919" s="81"/>
    </row>
    <row r="920" spans="1:5" x14ac:dyDescent="0.25">
      <c r="A920" s="62">
        <v>55092</v>
      </c>
      <c r="B920" s="63" t="s">
        <v>20078</v>
      </c>
      <c r="C920" s="63" t="s">
        <v>2</v>
      </c>
      <c r="D920" s="80">
        <v>42592.656995949073</v>
      </c>
      <c r="E920" s="81"/>
    </row>
    <row r="921" spans="1:5" x14ac:dyDescent="0.25">
      <c r="A921" s="62">
        <v>55093</v>
      </c>
      <c r="B921" s="63" t="s">
        <v>20078</v>
      </c>
      <c r="C921" s="63" t="s">
        <v>2</v>
      </c>
      <c r="D921" s="80">
        <v>42592.658093784725</v>
      </c>
      <c r="E921" s="81"/>
    </row>
    <row r="922" spans="1:5" x14ac:dyDescent="0.25">
      <c r="A922" s="62">
        <v>55094</v>
      </c>
      <c r="B922" s="63" t="s">
        <v>20079</v>
      </c>
      <c r="C922" s="63" t="s">
        <v>2</v>
      </c>
      <c r="D922" s="80">
        <v>42592.667291400459</v>
      </c>
      <c r="E922" s="80"/>
    </row>
    <row r="923" spans="1:5" x14ac:dyDescent="0.25">
      <c r="A923" s="62">
        <v>55095</v>
      </c>
      <c r="B923" s="63" t="s">
        <v>20079</v>
      </c>
      <c r="C923" s="63" t="s">
        <v>2</v>
      </c>
      <c r="D923" s="80">
        <v>42592.668326585648</v>
      </c>
      <c r="E923" s="80"/>
    </row>
    <row r="924" spans="1:5" x14ac:dyDescent="0.25">
      <c r="A924" s="62">
        <v>55096</v>
      </c>
      <c r="B924" s="63" t="s">
        <v>20080</v>
      </c>
      <c r="C924" s="63" t="s">
        <v>2</v>
      </c>
      <c r="D924" s="80">
        <v>42524.603853587963</v>
      </c>
      <c r="E924" s="81"/>
    </row>
    <row r="925" spans="1:5" x14ac:dyDescent="0.25">
      <c r="A925" s="62">
        <v>55097</v>
      </c>
      <c r="B925" s="63" t="s">
        <v>20081</v>
      </c>
      <c r="C925" s="63" t="s">
        <v>2</v>
      </c>
      <c r="D925" s="80">
        <v>42964.72289070602</v>
      </c>
      <c r="E925" s="81">
        <v>42660</v>
      </c>
    </row>
    <row r="926" spans="1:5" x14ac:dyDescent="0.25">
      <c r="A926" s="62">
        <v>55098</v>
      </c>
      <c r="B926" s="63" t="s">
        <v>20081</v>
      </c>
      <c r="C926" s="63" t="s">
        <v>2</v>
      </c>
      <c r="D926" s="80">
        <v>42964.723414201391</v>
      </c>
      <c r="E926" s="81">
        <v>42660</v>
      </c>
    </row>
    <row r="927" spans="1:5" x14ac:dyDescent="0.25">
      <c r="A927" s="62">
        <v>55099</v>
      </c>
      <c r="B927" s="63" t="s">
        <v>20082</v>
      </c>
      <c r="C927" s="63" t="s">
        <v>2</v>
      </c>
      <c r="D927" s="80">
        <v>43097.685665277779</v>
      </c>
      <c r="E927" s="81">
        <v>42660</v>
      </c>
    </row>
    <row r="928" spans="1:5" x14ac:dyDescent="0.25">
      <c r="A928" s="62">
        <v>55100</v>
      </c>
      <c r="B928" s="63" t="s">
        <v>20082</v>
      </c>
      <c r="C928" s="63" t="s">
        <v>2</v>
      </c>
      <c r="D928" s="80">
        <v>43097.686493981484</v>
      </c>
      <c r="E928" s="81">
        <v>42660</v>
      </c>
    </row>
    <row r="929" spans="1:5" x14ac:dyDescent="0.25">
      <c r="A929" s="62">
        <v>55104</v>
      </c>
      <c r="B929" s="63" t="s">
        <v>20083</v>
      </c>
      <c r="C929" s="63" t="s">
        <v>2</v>
      </c>
      <c r="D929" s="80">
        <v>42586.703539467591</v>
      </c>
      <c r="E929" s="81">
        <v>42552</v>
      </c>
    </row>
    <row r="930" spans="1:5" x14ac:dyDescent="0.25">
      <c r="A930" s="62">
        <v>55105</v>
      </c>
      <c r="B930" s="63" t="s">
        <v>20084</v>
      </c>
      <c r="C930" s="63" t="s">
        <v>2</v>
      </c>
      <c r="D930" s="80">
        <v>42524.531574074077</v>
      </c>
      <c r="E930" s="80"/>
    </row>
    <row r="931" spans="1:5" x14ac:dyDescent="0.25">
      <c r="A931" s="62">
        <v>55108</v>
      </c>
      <c r="B931" s="63" t="s">
        <v>20085</v>
      </c>
      <c r="C931" s="63" t="s">
        <v>2</v>
      </c>
      <c r="D931" s="80">
        <v>42531.503514201388</v>
      </c>
      <c r="E931" s="80"/>
    </row>
    <row r="932" spans="1:5" x14ac:dyDescent="0.25">
      <c r="A932" s="62">
        <v>55109</v>
      </c>
      <c r="B932" s="63" t="s">
        <v>20086</v>
      </c>
      <c r="C932" s="63" t="s">
        <v>2</v>
      </c>
      <c r="D932" s="80">
        <v>42531.630209456016</v>
      </c>
      <c r="E932" s="80"/>
    </row>
    <row r="933" spans="1:5" x14ac:dyDescent="0.25">
      <c r="A933" s="62">
        <v>55113</v>
      </c>
      <c r="B933" s="63" t="s">
        <v>20087</v>
      </c>
      <c r="C933" s="63" t="s">
        <v>2</v>
      </c>
      <c r="D933" s="80">
        <v>43097.691468287034</v>
      </c>
      <c r="E933" s="80">
        <v>42660</v>
      </c>
    </row>
    <row r="934" spans="1:5" x14ac:dyDescent="0.25">
      <c r="A934" s="62">
        <v>55114</v>
      </c>
      <c r="B934" s="63" t="s">
        <v>20087</v>
      </c>
      <c r="C934" s="63" t="s">
        <v>2</v>
      </c>
      <c r="D934" s="80">
        <v>43097.688774189817</v>
      </c>
      <c r="E934" s="81">
        <v>42660</v>
      </c>
    </row>
    <row r="935" spans="1:5" x14ac:dyDescent="0.25">
      <c r="A935" s="62">
        <v>55115</v>
      </c>
      <c r="B935" s="63" t="s">
        <v>20088</v>
      </c>
      <c r="C935" s="63" t="s">
        <v>2</v>
      </c>
      <c r="D935" s="80">
        <v>43097.693564039349</v>
      </c>
      <c r="E935" s="81">
        <v>42660</v>
      </c>
    </row>
    <row r="936" spans="1:5" x14ac:dyDescent="0.25">
      <c r="A936" s="62">
        <v>55116</v>
      </c>
      <c r="B936" s="63" t="s">
        <v>20089</v>
      </c>
      <c r="C936" s="63" t="s">
        <v>2</v>
      </c>
      <c r="D936" s="80">
        <v>43097.694727812501</v>
      </c>
      <c r="E936" s="81">
        <v>42660</v>
      </c>
    </row>
    <row r="937" spans="1:5" x14ac:dyDescent="0.25">
      <c r="A937" s="62">
        <v>55117</v>
      </c>
      <c r="B937" s="63" t="s">
        <v>20090</v>
      </c>
      <c r="C937" s="63" t="s">
        <v>2</v>
      </c>
      <c r="D937" s="80">
        <v>43130.415786030091</v>
      </c>
      <c r="E937" s="81">
        <v>42660</v>
      </c>
    </row>
    <row r="938" spans="1:5" x14ac:dyDescent="0.25">
      <c r="A938" s="62">
        <v>55118</v>
      </c>
      <c r="B938" s="63" t="s">
        <v>20090</v>
      </c>
      <c r="C938" s="63" t="s">
        <v>2</v>
      </c>
      <c r="D938" s="80">
        <v>43130.407435729168</v>
      </c>
      <c r="E938" s="81">
        <v>42660</v>
      </c>
    </row>
    <row r="939" spans="1:5" x14ac:dyDescent="0.25">
      <c r="A939" s="62">
        <v>55119</v>
      </c>
      <c r="B939" s="63" t="s">
        <v>20091</v>
      </c>
      <c r="C939" s="63" t="s">
        <v>2</v>
      </c>
      <c r="D939" s="80">
        <v>42545.651747766206</v>
      </c>
      <c r="E939" s="81"/>
    </row>
    <row r="940" spans="1:5" x14ac:dyDescent="0.25">
      <c r="A940" s="62">
        <v>55120</v>
      </c>
      <c r="B940" s="63" t="s">
        <v>20092</v>
      </c>
      <c r="C940" s="63" t="s">
        <v>2</v>
      </c>
      <c r="D940" s="80">
        <v>42557.460892592593</v>
      </c>
      <c r="E940" s="81">
        <v>42537</v>
      </c>
    </row>
    <row r="941" spans="1:5" x14ac:dyDescent="0.25">
      <c r="A941" s="62">
        <v>55121</v>
      </c>
      <c r="B941" s="63" t="s">
        <v>20093</v>
      </c>
      <c r="C941" s="63" t="s">
        <v>2</v>
      </c>
      <c r="D941" s="80">
        <v>42545.652337268519</v>
      </c>
      <c r="E941" s="80"/>
    </row>
    <row r="942" spans="1:5" x14ac:dyDescent="0.25">
      <c r="A942" s="62">
        <v>55122</v>
      </c>
      <c r="B942" s="63" t="s">
        <v>20094</v>
      </c>
      <c r="C942" s="63" t="s">
        <v>2</v>
      </c>
      <c r="D942" s="80">
        <v>42545.652802164353</v>
      </c>
      <c r="E942" s="80"/>
    </row>
    <row r="943" spans="1:5" x14ac:dyDescent="0.25">
      <c r="A943" s="62">
        <v>55123</v>
      </c>
      <c r="B943" s="63" t="s">
        <v>20095</v>
      </c>
      <c r="C943" s="63" t="s">
        <v>2</v>
      </c>
      <c r="D943" s="80">
        <v>42545.653164502313</v>
      </c>
      <c r="E943" s="80"/>
    </row>
    <row r="944" spans="1:5" x14ac:dyDescent="0.25">
      <c r="A944" s="62">
        <v>55124</v>
      </c>
      <c r="B944" s="63" t="s">
        <v>20096</v>
      </c>
      <c r="C944" s="63" t="s">
        <v>2</v>
      </c>
      <c r="D944" s="80">
        <v>42636.436977349535</v>
      </c>
      <c r="E944" s="80"/>
    </row>
    <row r="945" spans="1:5" x14ac:dyDescent="0.25">
      <c r="A945" s="62">
        <v>55125</v>
      </c>
      <c r="B945" s="63" t="s">
        <v>20097</v>
      </c>
      <c r="C945" s="63" t="s">
        <v>2</v>
      </c>
      <c r="D945" s="80">
        <v>42551.532711574073</v>
      </c>
      <c r="E945" s="80"/>
    </row>
    <row r="946" spans="1:5" x14ac:dyDescent="0.25">
      <c r="A946" s="62">
        <v>55126</v>
      </c>
      <c r="B946" s="63" t="s">
        <v>20098</v>
      </c>
      <c r="C946" s="63" t="s">
        <v>2</v>
      </c>
      <c r="D946" s="80">
        <v>42552.478827314815</v>
      </c>
      <c r="E946" s="81"/>
    </row>
    <row r="947" spans="1:5" x14ac:dyDescent="0.25">
      <c r="A947" s="62">
        <v>55127</v>
      </c>
      <c r="B947" s="63" t="s">
        <v>20099</v>
      </c>
      <c r="C947" s="63" t="s">
        <v>2</v>
      </c>
      <c r="D947" s="80">
        <v>42551.553745717596</v>
      </c>
      <c r="E947" s="81"/>
    </row>
    <row r="948" spans="1:5" x14ac:dyDescent="0.25">
      <c r="A948" s="62">
        <v>55128</v>
      </c>
      <c r="B948" s="63" t="s">
        <v>20100</v>
      </c>
      <c r="C948" s="63" t="s">
        <v>2</v>
      </c>
      <c r="D948" s="80">
        <v>42551.564805787035</v>
      </c>
      <c r="E948" s="81"/>
    </row>
    <row r="949" spans="1:5" x14ac:dyDescent="0.25">
      <c r="A949" s="62">
        <v>55129</v>
      </c>
      <c r="B949" s="63" t="s">
        <v>20101</v>
      </c>
      <c r="C949" s="63" t="s">
        <v>2</v>
      </c>
      <c r="D949" s="80">
        <v>42552.474075578706</v>
      </c>
      <c r="E949" s="80"/>
    </row>
    <row r="950" spans="1:5" x14ac:dyDescent="0.25">
      <c r="A950" s="62">
        <v>55130</v>
      </c>
      <c r="B950" s="63" t="s">
        <v>20102</v>
      </c>
      <c r="C950" s="63" t="s">
        <v>2</v>
      </c>
      <c r="D950" s="80">
        <v>42552.467669872683</v>
      </c>
      <c r="E950" s="80"/>
    </row>
    <row r="951" spans="1:5" x14ac:dyDescent="0.25">
      <c r="A951" s="62">
        <v>55134</v>
      </c>
      <c r="B951" s="63" t="s">
        <v>20103</v>
      </c>
      <c r="C951" s="63" t="s">
        <v>2</v>
      </c>
      <c r="D951" s="80">
        <v>42860.534335381948</v>
      </c>
      <c r="E951" s="80">
        <v>42826</v>
      </c>
    </row>
    <row r="952" spans="1:5" x14ac:dyDescent="0.25">
      <c r="A952" s="62">
        <v>55135</v>
      </c>
      <c r="B952" s="63" t="s">
        <v>20047</v>
      </c>
      <c r="C952" s="63" t="s">
        <v>2</v>
      </c>
      <c r="D952" s="80">
        <v>43088.59272792824</v>
      </c>
      <c r="E952" s="80">
        <v>43101</v>
      </c>
    </row>
    <row r="953" spans="1:5" x14ac:dyDescent="0.25">
      <c r="A953" s="62">
        <v>55136</v>
      </c>
      <c r="B953" s="63" t="s">
        <v>19844</v>
      </c>
      <c r="C953" s="63" t="s">
        <v>2</v>
      </c>
      <c r="D953" s="80">
        <v>43208.331163506948</v>
      </c>
      <c r="E953" s="80">
        <v>43221</v>
      </c>
    </row>
    <row r="954" spans="1:5" x14ac:dyDescent="0.25">
      <c r="A954" s="62">
        <v>55137</v>
      </c>
      <c r="B954" s="63" t="s">
        <v>20104</v>
      </c>
      <c r="C954" s="63" t="s">
        <v>2</v>
      </c>
      <c r="D954" s="80">
        <v>42907.452838425925</v>
      </c>
      <c r="E954" s="80">
        <v>42917</v>
      </c>
    </row>
    <row r="955" spans="1:5" x14ac:dyDescent="0.25">
      <c r="A955" s="62">
        <v>55138</v>
      </c>
      <c r="B955" s="63" t="s">
        <v>19838</v>
      </c>
      <c r="C955" s="63" t="s">
        <v>2</v>
      </c>
      <c r="D955" s="80">
        <v>42907.505676539353</v>
      </c>
      <c r="E955" s="81">
        <v>42917</v>
      </c>
    </row>
    <row r="956" spans="1:5" x14ac:dyDescent="0.25">
      <c r="A956" s="62">
        <v>55139</v>
      </c>
      <c r="B956" s="63" t="s">
        <v>19756</v>
      </c>
      <c r="C956" s="63" t="s">
        <v>2</v>
      </c>
      <c r="D956" s="80">
        <v>42907.459867743055</v>
      </c>
      <c r="E956" s="80">
        <v>42917</v>
      </c>
    </row>
    <row r="957" spans="1:5" x14ac:dyDescent="0.25">
      <c r="A957" s="62">
        <v>55140</v>
      </c>
      <c r="B957" s="63" t="s">
        <v>19757</v>
      </c>
      <c r="C957" s="63" t="s">
        <v>2</v>
      </c>
      <c r="D957" s="80">
        <v>42907.509781597226</v>
      </c>
      <c r="E957" s="81">
        <v>42917</v>
      </c>
    </row>
    <row r="958" spans="1:5" x14ac:dyDescent="0.25">
      <c r="A958" s="62">
        <v>55141</v>
      </c>
      <c r="B958" s="63" t="s">
        <v>19837</v>
      </c>
      <c r="C958" s="63" t="s">
        <v>2</v>
      </c>
      <c r="D958" s="80">
        <v>43088.647643634256</v>
      </c>
      <c r="E958" s="81">
        <v>43101</v>
      </c>
    </row>
    <row r="959" spans="1:5" x14ac:dyDescent="0.25">
      <c r="A959" s="62">
        <v>55142</v>
      </c>
      <c r="B959" s="63" t="s">
        <v>20105</v>
      </c>
      <c r="C959" s="63" t="s">
        <v>2</v>
      </c>
      <c r="D959" s="80">
        <v>42907.518269293978</v>
      </c>
      <c r="E959" s="81">
        <v>42917</v>
      </c>
    </row>
    <row r="960" spans="1:5" x14ac:dyDescent="0.25">
      <c r="A960" s="62">
        <v>55143</v>
      </c>
      <c r="B960" s="63" t="s">
        <v>19812</v>
      </c>
      <c r="C960" s="63" t="s">
        <v>2</v>
      </c>
      <c r="D960" s="80">
        <v>42907.522441631947</v>
      </c>
      <c r="E960" s="81">
        <v>42917</v>
      </c>
    </row>
    <row r="961" spans="1:5" x14ac:dyDescent="0.25">
      <c r="A961" s="62">
        <v>55144</v>
      </c>
      <c r="B961" s="63" t="s">
        <v>19758</v>
      </c>
      <c r="C961" s="63" t="s">
        <v>2</v>
      </c>
      <c r="D961" s="80">
        <v>42907.527950381947</v>
      </c>
      <c r="E961" s="81">
        <v>42917</v>
      </c>
    </row>
    <row r="962" spans="1:5" x14ac:dyDescent="0.25">
      <c r="A962" s="62">
        <v>55145</v>
      </c>
      <c r="B962" s="63" t="s">
        <v>19829</v>
      </c>
      <c r="C962" s="63" t="s">
        <v>2</v>
      </c>
      <c r="D962" s="80">
        <v>43123.417359756946</v>
      </c>
      <c r="E962" s="81">
        <v>43132</v>
      </c>
    </row>
    <row r="963" spans="1:5" x14ac:dyDescent="0.25">
      <c r="A963" s="62">
        <v>55146</v>
      </c>
      <c r="B963" s="63" t="s">
        <v>19799</v>
      </c>
      <c r="C963" s="63" t="s">
        <v>2</v>
      </c>
      <c r="D963" s="80">
        <v>42934.430330787036</v>
      </c>
      <c r="E963" s="81">
        <v>42948</v>
      </c>
    </row>
    <row r="964" spans="1:5" x14ac:dyDescent="0.25">
      <c r="A964" s="62">
        <v>55147</v>
      </c>
      <c r="B964" s="63" t="s">
        <v>19759</v>
      </c>
      <c r="C964" s="63" t="s">
        <v>2</v>
      </c>
      <c r="D964" s="80">
        <v>42934.415433298615</v>
      </c>
      <c r="E964" s="81">
        <v>42948</v>
      </c>
    </row>
    <row r="965" spans="1:5" x14ac:dyDescent="0.25">
      <c r="A965" s="62">
        <v>55148</v>
      </c>
      <c r="B965" s="63" t="s">
        <v>19808</v>
      </c>
      <c r="C965" s="63" t="s">
        <v>2</v>
      </c>
      <c r="D965" s="80">
        <v>42934.426363692131</v>
      </c>
      <c r="E965" s="81">
        <v>42948</v>
      </c>
    </row>
    <row r="966" spans="1:5" x14ac:dyDescent="0.25">
      <c r="A966" s="62">
        <v>55149</v>
      </c>
      <c r="B966" s="63" t="s">
        <v>20106</v>
      </c>
      <c r="C966" s="63" t="s">
        <v>2</v>
      </c>
      <c r="D966" s="80">
        <v>42570.615912499998</v>
      </c>
      <c r="E966" s="81"/>
    </row>
    <row r="967" spans="1:5" x14ac:dyDescent="0.25">
      <c r="A967" s="62">
        <v>55150</v>
      </c>
      <c r="B967" s="63" t="s">
        <v>20107</v>
      </c>
      <c r="C967" s="63" t="s">
        <v>2</v>
      </c>
      <c r="D967" s="80">
        <v>42570.616684259257</v>
      </c>
      <c r="E967" s="80"/>
    </row>
    <row r="968" spans="1:5" x14ac:dyDescent="0.25">
      <c r="A968" s="62">
        <v>55151</v>
      </c>
      <c r="B968" s="63" t="s">
        <v>20108</v>
      </c>
      <c r="C968" s="63" t="s">
        <v>2</v>
      </c>
      <c r="D968" s="80">
        <v>42559.518533877315</v>
      </c>
      <c r="E968" s="80"/>
    </row>
    <row r="969" spans="1:5" x14ac:dyDescent="0.25">
      <c r="A969" s="62">
        <v>55152</v>
      </c>
      <c r="B969" s="63" t="s">
        <v>20109</v>
      </c>
      <c r="C969" s="63" t="s">
        <v>2</v>
      </c>
      <c r="D969" s="80">
        <v>42559.526526307869</v>
      </c>
      <c r="E969" s="80"/>
    </row>
    <row r="970" spans="1:5" x14ac:dyDescent="0.25">
      <c r="A970" s="62">
        <v>55153</v>
      </c>
      <c r="B970" s="63" t="s">
        <v>20110</v>
      </c>
      <c r="C970" s="63" t="s">
        <v>2</v>
      </c>
      <c r="D970" s="80">
        <v>42559.525488113424</v>
      </c>
      <c r="E970" s="80"/>
    </row>
    <row r="971" spans="1:5" x14ac:dyDescent="0.25">
      <c r="A971" s="62">
        <v>55154</v>
      </c>
      <c r="B971" s="63" t="s">
        <v>20111</v>
      </c>
      <c r="C971" s="63" t="s">
        <v>2</v>
      </c>
      <c r="D971" s="80">
        <v>42563.490410844905</v>
      </c>
      <c r="E971" s="80"/>
    </row>
    <row r="972" spans="1:5" x14ac:dyDescent="0.25">
      <c r="A972" s="62">
        <v>55155</v>
      </c>
      <c r="B972" s="63" t="s">
        <v>20111</v>
      </c>
      <c r="C972" s="63" t="s">
        <v>2</v>
      </c>
      <c r="D972" s="80">
        <v>42563.491069247684</v>
      </c>
      <c r="E972" s="80"/>
    </row>
    <row r="973" spans="1:5" x14ac:dyDescent="0.25">
      <c r="A973" s="62">
        <v>55156</v>
      </c>
      <c r="B973" s="63" t="s">
        <v>19832</v>
      </c>
      <c r="C973" s="63" t="s">
        <v>2</v>
      </c>
      <c r="D973" s="80">
        <v>42934.437958645831</v>
      </c>
      <c r="E973" s="80">
        <v>42948</v>
      </c>
    </row>
    <row r="974" spans="1:5" x14ac:dyDescent="0.25">
      <c r="A974" s="62">
        <v>55157</v>
      </c>
      <c r="B974" s="63" t="s">
        <v>20112</v>
      </c>
      <c r="C974" s="63" t="s">
        <v>2</v>
      </c>
      <c r="D974" s="80">
        <v>42934.442836192131</v>
      </c>
      <c r="E974" s="80">
        <v>42948</v>
      </c>
    </row>
    <row r="975" spans="1:5" x14ac:dyDescent="0.25">
      <c r="A975" s="62">
        <v>55158</v>
      </c>
      <c r="B975" s="63" t="s">
        <v>20113</v>
      </c>
      <c r="C975" s="63" t="s">
        <v>43</v>
      </c>
      <c r="D975" s="80">
        <v>42917.041575428244</v>
      </c>
      <c r="E975" s="80">
        <v>42782</v>
      </c>
    </row>
    <row r="976" spans="1:5" x14ac:dyDescent="0.25">
      <c r="A976" s="62">
        <v>55159</v>
      </c>
      <c r="B976" s="63" t="s">
        <v>19806</v>
      </c>
      <c r="C976" s="63" t="s">
        <v>2</v>
      </c>
      <c r="D976" s="80">
        <v>43088.665390856484</v>
      </c>
      <c r="E976" s="80">
        <v>43101</v>
      </c>
    </row>
    <row r="977" spans="1:5" x14ac:dyDescent="0.25">
      <c r="A977" s="62">
        <v>55160</v>
      </c>
      <c r="B977" s="63" t="s">
        <v>19835</v>
      </c>
      <c r="C977" s="63" t="s">
        <v>2</v>
      </c>
      <c r="D977" s="80">
        <v>43208.347942094908</v>
      </c>
      <c r="E977" s="80">
        <v>43221</v>
      </c>
    </row>
    <row r="978" spans="1:5" x14ac:dyDescent="0.25">
      <c r="A978" s="62">
        <v>55161</v>
      </c>
      <c r="B978" s="63" t="s">
        <v>19863</v>
      </c>
      <c r="C978" s="63" t="s">
        <v>2</v>
      </c>
      <c r="D978" s="80">
        <v>43132.575637268521</v>
      </c>
      <c r="E978" s="80">
        <v>43132</v>
      </c>
    </row>
    <row r="979" spans="1:5" x14ac:dyDescent="0.25">
      <c r="A979" s="62">
        <v>55162</v>
      </c>
      <c r="B979" s="63" t="s">
        <v>19903</v>
      </c>
      <c r="C979" s="63" t="s">
        <v>2</v>
      </c>
      <c r="D979" s="80">
        <v>43123.414444247683</v>
      </c>
      <c r="E979" s="80">
        <v>43132</v>
      </c>
    </row>
    <row r="980" spans="1:5" x14ac:dyDescent="0.25">
      <c r="A980" s="62">
        <v>55163</v>
      </c>
      <c r="B980" s="63" t="s">
        <v>19836</v>
      </c>
      <c r="C980" s="63" t="s">
        <v>2</v>
      </c>
      <c r="D980" s="80">
        <v>43208.352496678242</v>
      </c>
      <c r="E980" s="80">
        <v>43221</v>
      </c>
    </row>
    <row r="981" spans="1:5" x14ac:dyDescent="0.25">
      <c r="A981" s="62">
        <v>55164</v>
      </c>
      <c r="B981" s="63" t="s">
        <v>19809</v>
      </c>
      <c r="C981" s="63" t="s">
        <v>2</v>
      </c>
      <c r="D981" s="80">
        <v>43208.361438888889</v>
      </c>
      <c r="E981" s="80">
        <v>43221</v>
      </c>
    </row>
    <row r="982" spans="1:5" x14ac:dyDescent="0.25">
      <c r="A982" s="62">
        <v>55165</v>
      </c>
      <c r="B982" s="63" t="s">
        <v>19833</v>
      </c>
      <c r="C982" s="63" t="s">
        <v>2</v>
      </c>
      <c r="D982" s="80">
        <v>43208.365211574077</v>
      </c>
      <c r="E982" s="81">
        <v>43221</v>
      </c>
    </row>
    <row r="983" spans="1:5" x14ac:dyDescent="0.25">
      <c r="A983" s="62">
        <v>55166</v>
      </c>
      <c r="B983" s="63" t="s">
        <v>19802</v>
      </c>
      <c r="C983" s="63" t="s">
        <v>2</v>
      </c>
      <c r="D983" s="80">
        <v>43088.675925428244</v>
      </c>
      <c r="E983" s="81">
        <v>43101</v>
      </c>
    </row>
    <row r="984" spans="1:5" x14ac:dyDescent="0.25">
      <c r="A984" s="62">
        <v>55167</v>
      </c>
      <c r="B984" s="63" t="s">
        <v>20114</v>
      </c>
      <c r="C984" s="63" t="s">
        <v>2</v>
      </c>
      <c r="D984" s="80">
        <v>43208.368252893517</v>
      </c>
      <c r="E984" s="81">
        <v>43221</v>
      </c>
    </row>
    <row r="985" spans="1:5" x14ac:dyDescent="0.25">
      <c r="A985" s="62">
        <v>55168</v>
      </c>
      <c r="B985" s="63" t="s">
        <v>19828</v>
      </c>
      <c r="C985" s="63" t="s">
        <v>2</v>
      </c>
      <c r="D985" s="80">
        <v>42907.630211226853</v>
      </c>
      <c r="E985" s="81">
        <v>42917</v>
      </c>
    </row>
    <row r="986" spans="1:5" x14ac:dyDescent="0.25">
      <c r="A986" s="62">
        <v>55169</v>
      </c>
      <c r="B986" s="63" t="s">
        <v>19797</v>
      </c>
      <c r="C986" s="63" t="s">
        <v>2</v>
      </c>
      <c r="D986" s="80">
        <v>42907.550049571757</v>
      </c>
      <c r="E986" s="81">
        <v>42917</v>
      </c>
    </row>
    <row r="987" spans="1:5" x14ac:dyDescent="0.25">
      <c r="A987" s="62">
        <v>55170</v>
      </c>
      <c r="B987" s="63" t="s">
        <v>19827</v>
      </c>
      <c r="C987" s="63" t="s">
        <v>2</v>
      </c>
      <c r="D987" s="80">
        <v>42907.554709374999</v>
      </c>
      <c r="E987" s="81">
        <v>42917</v>
      </c>
    </row>
    <row r="988" spans="1:5" x14ac:dyDescent="0.25">
      <c r="A988" s="62">
        <v>55171</v>
      </c>
      <c r="B988" s="63" t="s">
        <v>19820</v>
      </c>
      <c r="C988" s="63" t="s">
        <v>2</v>
      </c>
      <c r="D988" s="80">
        <v>42907.596786076392</v>
      </c>
      <c r="E988" s="81">
        <v>42917</v>
      </c>
    </row>
    <row r="989" spans="1:5" x14ac:dyDescent="0.25">
      <c r="A989" s="62">
        <v>55172</v>
      </c>
      <c r="B989" s="63" t="s">
        <v>19813</v>
      </c>
      <c r="C989" s="63" t="s">
        <v>2</v>
      </c>
      <c r="D989" s="80">
        <v>42907.603242743055</v>
      </c>
      <c r="E989" s="80">
        <v>42917</v>
      </c>
    </row>
    <row r="990" spans="1:5" x14ac:dyDescent="0.25">
      <c r="A990" s="62">
        <v>55173</v>
      </c>
      <c r="B990" s="63" t="s">
        <v>19794</v>
      </c>
      <c r="C990" s="63" t="s">
        <v>2</v>
      </c>
      <c r="D990" s="80">
        <v>42907.558886574072</v>
      </c>
      <c r="E990" s="80">
        <v>42917</v>
      </c>
    </row>
    <row r="991" spans="1:5" x14ac:dyDescent="0.25">
      <c r="A991" s="62">
        <v>55174</v>
      </c>
      <c r="B991" s="63" t="s">
        <v>19795</v>
      </c>
      <c r="C991" s="63" t="s">
        <v>2</v>
      </c>
      <c r="D991" s="80">
        <v>42907.616335729166</v>
      </c>
      <c r="E991" s="80">
        <v>42917</v>
      </c>
    </row>
    <row r="992" spans="1:5" x14ac:dyDescent="0.25">
      <c r="A992" s="62">
        <v>55175</v>
      </c>
      <c r="B992" s="63" t="s">
        <v>19761</v>
      </c>
      <c r="C992" s="63" t="s">
        <v>2</v>
      </c>
      <c r="D992" s="80">
        <v>43090.41627858796</v>
      </c>
      <c r="E992" s="80">
        <v>43101</v>
      </c>
    </row>
    <row r="993" spans="1:5" x14ac:dyDescent="0.25">
      <c r="A993" s="62">
        <v>55176</v>
      </c>
      <c r="B993" s="63" t="s">
        <v>3670</v>
      </c>
      <c r="C993" s="63" t="s">
        <v>2</v>
      </c>
      <c r="D993" s="80">
        <v>43179.649488460651</v>
      </c>
      <c r="E993" s="80">
        <v>43191</v>
      </c>
    </row>
    <row r="994" spans="1:5" x14ac:dyDescent="0.25">
      <c r="A994" s="62">
        <v>55177</v>
      </c>
      <c r="B994" s="63" t="s">
        <v>20115</v>
      </c>
      <c r="C994" s="63" t="s">
        <v>2</v>
      </c>
      <c r="D994" s="80">
        <v>42594.544233761575</v>
      </c>
      <c r="E994" s="80"/>
    </row>
    <row r="995" spans="1:5" x14ac:dyDescent="0.25">
      <c r="A995" s="62">
        <v>55178</v>
      </c>
      <c r="B995" s="63" t="s">
        <v>20115</v>
      </c>
      <c r="C995" s="63" t="s">
        <v>2</v>
      </c>
      <c r="D995" s="80">
        <v>42594.545036307871</v>
      </c>
      <c r="E995" s="80"/>
    </row>
    <row r="996" spans="1:5" x14ac:dyDescent="0.25">
      <c r="A996" s="62">
        <v>55179</v>
      </c>
      <c r="B996" s="63" t="s">
        <v>20116</v>
      </c>
      <c r="C996" s="63" t="s">
        <v>2</v>
      </c>
      <c r="D996" s="80">
        <v>42594.547773344908</v>
      </c>
      <c r="E996" s="80"/>
    </row>
    <row r="997" spans="1:5" x14ac:dyDescent="0.25">
      <c r="A997" s="62">
        <v>55180</v>
      </c>
      <c r="B997" s="63" t="s">
        <v>20116</v>
      </c>
      <c r="C997" s="63" t="s">
        <v>2</v>
      </c>
      <c r="D997" s="80">
        <v>42594.549009224538</v>
      </c>
      <c r="E997" s="80"/>
    </row>
    <row r="998" spans="1:5" x14ac:dyDescent="0.25">
      <c r="A998" s="62">
        <v>55181</v>
      </c>
      <c r="B998" s="63" t="s">
        <v>20117</v>
      </c>
      <c r="C998" s="63" t="s">
        <v>2</v>
      </c>
      <c r="D998" s="80">
        <v>43222.543766087962</v>
      </c>
      <c r="E998" s="80">
        <v>42667</v>
      </c>
    </row>
    <row r="999" spans="1:5" x14ac:dyDescent="0.25">
      <c r="A999" s="62">
        <v>55182</v>
      </c>
      <c r="B999" s="63" t="s">
        <v>20117</v>
      </c>
      <c r="C999" s="63" t="s">
        <v>2</v>
      </c>
      <c r="D999" s="80">
        <v>43222.548864386576</v>
      </c>
      <c r="E999" s="80">
        <v>42667</v>
      </c>
    </row>
    <row r="1000" spans="1:5" x14ac:dyDescent="0.25">
      <c r="A1000" s="62">
        <v>55183</v>
      </c>
      <c r="B1000" s="63" t="s">
        <v>20118</v>
      </c>
      <c r="C1000" s="63" t="s">
        <v>2</v>
      </c>
      <c r="D1000" s="80">
        <v>42594.570358912039</v>
      </c>
      <c r="E1000" s="80"/>
    </row>
    <row r="1001" spans="1:5" x14ac:dyDescent="0.25">
      <c r="A1001" s="62">
        <v>55184</v>
      </c>
      <c r="B1001" s="63" t="s">
        <v>20118</v>
      </c>
      <c r="C1001" s="63" t="s">
        <v>2</v>
      </c>
      <c r="D1001" s="80">
        <v>42594.571687071759</v>
      </c>
      <c r="E1001" s="80"/>
    </row>
    <row r="1002" spans="1:5" x14ac:dyDescent="0.25">
      <c r="A1002" s="62">
        <v>55185</v>
      </c>
      <c r="B1002" s="63" t="s">
        <v>20119</v>
      </c>
      <c r="C1002" s="63" t="s">
        <v>43</v>
      </c>
      <c r="D1002" s="80">
        <v>43158.041855405092</v>
      </c>
      <c r="E1002" s="80">
        <v>42761</v>
      </c>
    </row>
    <row r="1003" spans="1:5" x14ac:dyDescent="0.25">
      <c r="A1003" s="62">
        <v>55186</v>
      </c>
      <c r="B1003" s="63" t="s">
        <v>20119</v>
      </c>
      <c r="C1003" s="63" t="s">
        <v>43</v>
      </c>
      <c r="D1003" s="80">
        <v>43096.627320486114</v>
      </c>
      <c r="E1003" s="80">
        <v>42761</v>
      </c>
    </row>
    <row r="1004" spans="1:5" x14ac:dyDescent="0.25">
      <c r="A1004" s="62">
        <v>55187</v>
      </c>
      <c r="B1004" s="63" t="s">
        <v>20120</v>
      </c>
      <c r="C1004" s="63" t="s">
        <v>2</v>
      </c>
      <c r="D1004" s="80">
        <v>42564.720614085651</v>
      </c>
      <c r="E1004" s="80"/>
    </row>
    <row r="1005" spans="1:5" x14ac:dyDescent="0.25">
      <c r="A1005" s="62">
        <v>55189</v>
      </c>
      <c r="B1005" s="63" t="s">
        <v>19819</v>
      </c>
      <c r="C1005" s="63" t="s">
        <v>2</v>
      </c>
      <c r="D1005" s="80">
        <v>42907.641119756947</v>
      </c>
      <c r="E1005" s="80">
        <v>42917</v>
      </c>
    </row>
    <row r="1006" spans="1:5" x14ac:dyDescent="0.25">
      <c r="A1006" s="62">
        <v>55190</v>
      </c>
      <c r="B1006" s="63" t="s">
        <v>19841</v>
      </c>
      <c r="C1006" s="63" t="s">
        <v>2</v>
      </c>
      <c r="D1006" s="80">
        <v>42934.452078437498</v>
      </c>
      <c r="E1006" s="80">
        <v>42948</v>
      </c>
    </row>
    <row r="1007" spans="1:5" x14ac:dyDescent="0.25">
      <c r="A1007" s="62">
        <v>55191</v>
      </c>
      <c r="B1007" s="63" t="s">
        <v>19865</v>
      </c>
      <c r="C1007" s="63" t="s">
        <v>2</v>
      </c>
      <c r="D1007" s="80">
        <v>43088.583020601851</v>
      </c>
      <c r="E1007" s="80">
        <v>43101</v>
      </c>
    </row>
    <row r="1008" spans="1:5" x14ac:dyDescent="0.25">
      <c r="A1008" s="62">
        <v>55192</v>
      </c>
      <c r="B1008" s="63" t="s">
        <v>19839</v>
      </c>
      <c r="C1008" s="63" t="s">
        <v>2</v>
      </c>
      <c r="D1008" s="80">
        <v>42907.621090393521</v>
      </c>
      <c r="E1008" s="80">
        <v>42917</v>
      </c>
    </row>
    <row r="1009" spans="1:5" x14ac:dyDescent="0.25">
      <c r="A1009" s="62">
        <v>55193</v>
      </c>
      <c r="B1009" s="63" t="s">
        <v>19864</v>
      </c>
      <c r="C1009" s="63" t="s">
        <v>2</v>
      </c>
      <c r="D1009" s="80">
        <v>43123.442685266207</v>
      </c>
      <c r="E1009" s="80">
        <v>43132</v>
      </c>
    </row>
    <row r="1010" spans="1:5" x14ac:dyDescent="0.25">
      <c r="A1010" s="62">
        <v>55195</v>
      </c>
      <c r="B1010" s="63" t="s">
        <v>19810</v>
      </c>
      <c r="C1010" s="63" t="s">
        <v>2</v>
      </c>
      <c r="D1010" s="80">
        <v>42934.456436539353</v>
      </c>
      <c r="E1010" s="81">
        <v>42948</v>
      </c>
    </row>
    <row r="1011" spans="1:5" x14ac:dyDescent="0.25">
      <c r="A1011" s="62">
        <v>55196</v>
      </c>
      <c r="B1011" s="63" t="s">
        <v>20000</v>
      </c>
      <c r="C1011" s="63" t="s">
        <v>43</v>
      </c>
      <c r="D1011" s="80">
        <v>43084.041899537035</v>
      </c>
      <c r="E1011" s="81">
        <v>42948</v>
      </c>
    </row>
    <row r="1012" spans="1:5" x14ac:dyDescent="0.25">
      <c r="A1012" s="62">
        <v>55197</v>
      </c>
      <c r="B1012" s="63" t="s">
        <v>20121</v>
      </c>
      <c r="C1012" s="63" t="s">
        <v>2</v>
      </c>
      <c r="D1012" s="80">
        <v>43025.338575694448</v>
      </c>
      <c r="E1012" s="81">
        <v>43085</v>
      </c>
    </row>
    <row r="1013" spans="1:5" x14ac:dyDescent="0.25">
      <c r="A1013" s="62">
        <v>55198</v>
      </c>
      <c r="B1013" s="63" t="s">
        <v>19821</v>
      </c>
      <c r="C1013" s="63" t="s">
        <v>2</v>
      </c>
      <c r="D1013" s="80">
        <v>43089.708866666668</v>
      </c>
      <c r="E1013" s="81">
        <v>43101</v>
      </c>
    </row>
    <row r="1014" spans="1:5" x14ac:dyDescent="0.25">
      <c r="A1014" s="62">
        <v>55199</v>
      </c>
      <c r="B1014" s="63" t="s">
        <v>19840</v>
      </c>
      <c r="C1014" s="63" t="s">
        <v>2</v>
      </c>
      <c r="D1014" s="80">
        <v>42969.493359259257</v>
      </c>
      <c r="E1014" s="81">
        <v>42948</v>
      </c>
    </row>
    <row r="1015" spans="1:5" x14ac:dyDescent="0.25">
      <c r="A1015" s="62">
        <v>55200</v>
      </c>
      <c r="B1015" s="63" t="s">
        <v>19815</v>
      </c>
      <c r="C1015" s="63" t="s">
        <v>2</v>
      </c>
      <c r="D1015" s="80">
        <v>43088.340736805556</v>
      </c>
      <c r="E1015" s="80">
        <v>43101</v>
      </c>
    </row>
    <row r="1016" spans="1:5" x14ac:dyDescent="0.25">
      <c r="A1016" s="62">
        <v>55201</v>
      </c>
      <c r="B1016" s="63" t="s">
        <v>3677</v>
      </c>
      <c r="C1016" s="63" t="s">
        <v>2</v>
      </c>
      <c r="D1016" s="80">
        <v>43179.636755983796</v>
      </c>
      <c r="E1016" s="80">
        <v>43235</v>
      </c>
    </row>
    <row r="1017" spans="1:5" x14ac:dyDescent="0.25">
      <c r="A1017" s="62">
        <v>55202</v>
      </c>
      <c r="B1017" s="63" t="s">
        <v>20122</v>
      </c>
      <c r="C1017" s="63" t="s">
        <v>2</v>
      </c>
      <c r="D1017" s="80">
        <v>43208.374515277777</v>
      </c>
      <c r="E1017" s="80">
        <v>43221</v>
      </c>
    </row>
    <row r="1018" spans="1:5" x14ac:dyDescent="0.25">
      <c r="A1018" s="62">
        <v>55203</v>
      </c>
      <c r="B1018" s="63" t="s">
        <v>19818</v>
      </c>
      <c r="C1018" s="63" t="s">
        <v>2</v>
      </c>
      <c r="D1018" s="80">
        <v>42934.502299803244</v>
      </c>
      <c r="E1018" s="80">
        <v>42948</v>
      </c>
    </row>
    <row r="1019" spans="1:5" x14ac:dyDescent="0.25">
      <c r="A1019" s="62">
        <v>55204</v>
      </c>
      <c r="B1019" s="63" t="s">
        <v>20123</v>
      </c>
      <c r="C1019" s="63" t="s">
        <v>2</v>
      </c>
      <c r="D1019" s="80">
        <v>42998.644985729166</v>
      </c>
      <c r="E1019" s="80">
        <v>43009</v>
      </c>
    </row>
    <row r="1020" spans="1:5" x14ac:dyDescent="0.25">
      <c r="A1020" s="62">
        <v>55205</v>
      </c>
      <c r="B1020" s="63" t="s">
        <v>19822</v>
      </c>
      <c r="C1020" s="63" t="s">
        <v>2</v>
      </c>
      <c r="D1020" s="80">
        <v>43088.344087650461</v>
      </c>
      <c r="E1020" s="80">
        <v>43101</v>
      </c>
    </row>
    <row r="1021" spans="1:5" x14ac:dyDescent="0.25">
      <c r="A1021" s="62">
        <v>55206</v>
      </c>
      <c r="B1021" s="63" t="s">
        <v>19843</v>
      </c>
      <c r="C1021" s="63" t="s">
        <v>2</v>
      </c>
      <c r="D1021" s="80">
        <v>43059.459373182872</v>
      </c>
      <c r="E1021" s="80">
        <v>43070</v>
      </c>
    </row>
    <row r="1022" spans="1:5" x14ac:dyDescent="0.25">
      <c r="A1022" s="62">
        <v>55207</v>
      </c>
      <c r="B1022" s="63" t="s">
        <v>19842</v>
      </c>
      <c r="C1022" s="63" t="s">
        <v>2</v>
      </c>
      <c r="D1022" s="80">
        <v>43088.347397187499</v>
      </c>
      <c r="E1022" s="80">
        <v>43101</v>
      </c>
    </row>
    <row r="1023" spans="1:5" x14ac:dyDescent="0.25">
      <c r="A1023" s="62">
        <v>55208</v>
      </c>
      <c r="B1023" s="63" t="s">
        <v>19834</v>
      </c>
      <c r="C1023" s="63" t="s">
        <v>2</v>
      </c>
      <c r="D1023" s="80">
        <v>43088.520519097219</v>
      </c>
      <c r="E1023" s="80">
        <v>43101</v>
      </c>
    </row>
    <row r="1024" spans="1:5" x14ac:dyDescent="0.25">
      <c r="A1024" s="62">
        <v>55209</v>
      </c>
      <c r="B1024" s="63" t="s">
        <v>19816</v>
      </c>
      <c r="C1024" s="63" t="s">
        <v>2</v>
      </c>
      <c r="D1024" s="80">
        <v>43088.563695833334</v>
      </c>
      <c r="E1024" s="80">
        <v>43101</v>
      </c>
    </row>
    <row r="1025" spans="1:5" x14ac:dyDescent="0.25">
      <c r="A1025" s="62">
        <v>55210</v>
      </c>
      <c r="B1025" s="63" t="s">
        <v>19807</v>
      </c>
      <c r="C1025" s="63" t="s">
        <v>2</v>
      </c>
      <c r="D1025" s="80">
        <v>43208.371623460647</v>
      </c>
      <c r="E1025" s="80">
        <v>43221</v>
      </c>
    </row>
    <row r="1026" spans="1:5" x14ac:dyDescent="0.25">
      <c r="A1026" s="62">
        <v>55211</v>
      </c>
      <c r="B1026" s="63" t="s">
        <v>19823</v>
      </c>
      <c r="C1026" s="63" t="s">
        <v>2</v>
      </c>
      <c r="D1026" s="80">
        <v>42934.543184490743</v>
      </c>
      <c r="E1026" s="80">
        <v>42948</v>
      </c>
    </row>
    <row r="1027" spans="1:5" x14ac:dyDescent="0.25">
      <c r="A1027" s="62">
        <v>55214</v>
      </c>
      <c r="B1027" s="63" t="s">
        <v>20124</v>
      </c>
      <c r="C1027" s="63" t="s">
        <v>2</v>
      </c>
      <c r="D1027" s="80">
        <v>42570.706474108796</v>
      </c>
      <c r="E1027" s="80"/>
    </row>
    <row r="1028" spans="1:5" x14ac:dyDescent="0.25">
      <c r="A1028" s="62">
        <v>55215</v>
      </c>
      <c r="B1028" s="63" t="s">
        <v>20124</v>
      </c>
      <c r="C1028" s="63" t="s">
        <v>2</v>
      </c>
      <c r="D1028" s="80">
        <v>42570.700082604169</v>
      </c>
      <c r="E1028" s="80"/>
    </row>
    <row r="1029" spans="1:5" x14ac:dyDescent="0.25">
      <c r="A1029" s="62">
        <v>55221</v>
      </c>
      <c r="B1029" s="63" t="s">
        <v>19824</v>
      </c>
      <c r="C1029" s="63" t="s">
        <v>2</v>
      </c>
      <c r="D1029" s="80">
        <v>43088.337305983798</v>
      </c>
      <c r="E1029" s="80">
        <v>43101</v>
      </c>
    </row>
    <row r="1030" spans="1:5" x14ac:dyDescent="0.25">
      <c r="A1030" s="62">
        <v>55222</v>
      </c>
      <c r="B1030" s="63" t="s">
        <v>19825</v>
      </c>
      <c r="C1030" s="63" t="s">
        <v>2</v>
      </c>
      <c r="D1030" s="80">
        <v>43123.425993946759</v>
      </c>
      <c r="E1030" s="80">
        <v>43132</v>
      </c>
    </row>
    <row r="1031" spans="1:5" x14ac:dyDescent="0.25">
      <c r="A1031" s="62">
        <v>55223</v>
      </c>
      <c r="B1031" s="63" t="s">
        <v>20125</v>
      </c>
      <c r="C1031" s="63" t="s">
        <v>2</v>
      </c>
      <c r="D1031" s="80">
        <v>42934.547431284722</v>
      </c>
      <c r="E1031" s="81">
        <v>42948</v>
      </c>
    </row>
    <row r="1032" spans="1:5" x14ac:dyDescent="0.25">
      <c r="A1032" s="62">
        <v>55224</v>
      </c>
      <c r="B1032" s="63" t="s">
        <v>20126</v>
      </c>
      <c r="C1032" s="63" t="s">
        <v>2</v>
      </c>
      <c r="D1032" s="80">
        <v>42934.550530520835</v>
      </c>
      <c r="E1032" s="81">
        <v>42948</v>
      </c>
    </row>
    <row r="1033" spans="1:5" x14ac:dyDescent="0.25">
      <c r="A1033" s="62">
        <v>55225</v>
      </c>
      <c r="B1033" s="63" t="s">
        <v>20127</v>
      </c>
      <c r="C1033" s="63" t="s">
        <v>2</v>
      </c>
      <c r="D1033" s="80">
        <v>42572.55494386574</v>
      </c>
      <c r="E1033" s="80"/>
    </row>
    <row r="1034" spans="1:5" x14ac:dyDescent="0.25">
      <c r="A1034" s="62">
        <v>55226</v>
      </c>
      <c r="B1034" s="63" t="s">
        <v>20128</v>
      </c>
      <c r="C1034" s="63" t="s">
        <v>2</v>
      </c>
      <c r="D1034" s="80">
        <v>42572.561305324074</v>
      </c>
      <c r="E1034" s="80"/>
    </row>
    <row r="1035" spans="1:5" x14ac:dyDescent="0.25">
      <c r="A1035" s="62">
        <v>55227</v>
      </c>
      <c r="B1035" s="63" t="s">
        <v>20129</v>
      </c>
      <c r="C1035" s="63" t="s">
        <v>2</v>
      </c>
      <c r="D1035" s="80">
        <v>43083.698890428241</v>
      </c>
      <c r="E1035" s="80">
        <v>43157</v>
      </c>
    </row>
    <row r="1036" spans="1:5" x14ac:dyDescent="0.25">
      <c r="A1036" s="62">
        <v>55228</v>
      </c>
      <c r="B1036" s="63" t="s">
        <v>20130</v>
      </c>
      <c r="C1036" s="63" t="s">
        <v>2</v>
      </c>
      <c r="D1036" s="80">
        <v>42576.503005324077</v>
      </c>
      <c r="E1036" s="80"/>
    </row>
    <row r="1037" spans="1:5" x14ac:dyDescent="0.25">
      <c r="A1037" s="62">
        <v>55229</v>
      </c>
      <c r="B1037" s="63" t="s">
        <v>19283</v>
      </c>
      <c r="C1037" s="63" t="s">
        <v>2</v>
      </c>
      <c r="D1037" s="80">
        <v>43119.465029282408</v>
      </c>
      <c r="E1037" s="81">
        <v>43101</v>
      </c>
    </row>
    <row r="1038" spans="1:5" x14ac:dyDescent="0.25">
      <c r="A1038" s="62">
        <v>55230</v>
      </c>
      <c r="B1038" s="63" t="s">
        <v>20131</v>
      </c>
      <c r="C1038" s="63" t="s">
        <v>2</v>
      </c>
      <c r="D1038" s="80">
        <v>43090.39358880787</v>
      </c>
      <c r="E1038" s="81">
        <v>43101</v>
      </c>
    </row>
    <row r="1039" spans="1:5" x14ac:dyDescent="0.25">
      <c r="A1039" s="62">
        <v>55231</v>
      </c>
      <c r="B1039" s="63" t="s">
        <v>20132</v>
      </c>
      <c r="C1039" s="63" t="s">
        <v>2</v>
      </c>
      <c r="D1039" s="80">
        <v>43208.377151238426</v>
      </c>
      <c r="E1039" s="80">
        <v>43221</v>
      </c>
    </row>
    <row r="1040" spans="1:5" x14ac:dyDescent="0.25">
      <c r="A1040" s="62">
        <v>55232</v>
      </c>
      <c r="B1040" s="63" t="s">
        <v>19811</v>
      </c>
      <c r="C1040" s="63" t="s">
        <v>2</v>
      </c>
      <c r="D1040" s="80">
        <v>43123.434184143516</v>
      </c>
      <c r="E1040" s="81">
        <v>43132</v>
      </c>
    </row>
    <row r="1041" spans="1:5" x14ac:dyDescent="0.25">
      <c r="A1041" s="62">
        <v>55233</v>
      </c>
      <c r="B1041" s="63" t="s">
        <v>20133</v>
      </c>
      <c r="C1041" s="63" t="s">
        <v>2</v>
      </c>
      <c r="D1041" s="80">
        <v>43059.473938888892</v>
      </c>
      <c r="E1041" s="80">
        <v>43070</v>
      </c>
    </row>
    <row r="1042" spans="1:5" x14ac:dyDescent="0.25">
      <c r="A1042" s="62">
        <v>55234</v>
      </c>
      <c r="B1042" s="63" t="s">
        <v>19814</v>
      </c>
      <c r="C1042" s="63" t="s">
        <v>2</v>
      </c>
      <c r="D1042" s="80">
        <v>42907.625168321756</v>
      </c>
      <c r="E1042" s="80">
        <v>42917</v>
      </c>
    </row>
    <row r="1043" spans="1:5" x14ac:dyDescent="0.25">
      <c r="A1043" s="62">
        <v>55235</v>
      </c>
      <c r="B1043" s="63" t="s">
        <v>19831</v>
      </c>
      <c r="C1043" s="63" t="s">
        <v>2</v>
      </c>
      <c r="D1043" s="80">
        <v>42934.539974687497</v>
      </c>
      <c r="E1043" s="80">
        <v>42948</v>
      </c>
    </row>
    <row r="1044" spans="1:5" x14ac:dyDescent="0.25">
      <c r="A1044" s="62">
        <v>55237</v>
      </c>
      <c r="B1044" s="63" t="s">
        <v>19344</v>
      </c>
      <c r="C1044" s="63" t="s">
        <v>2</v>
      </c>
      <c r="D1044" s="80">
        <v>42741.539325115744</v>
      </c>
      <c r="E1044" s="80">
        <v>42736</v>
      </c>
    </row>
    <row r="1045" spans="1:5" x14ac:dyDescent="0.25">
      <c r="A1045" s="62">
        <v>55239</v>
      </c>
      <c r="B1045" s="63" t="s">
        <v>20134</v>
      </c>
      <c r="C1045" s="63" t="s">
        <v>2</v>
      </c>
      <c r="D1045" s="80">
        <v>42709.765456400462</v>
      </c>
      <c r="E1045" s="80">
        <v>42614</v>
      </c>
    </row>
    <row r="1046" spans="1:5" x14ac:dyDescent="0.25">
      <c r="A1046" s="62">
        <v>55240</v>
      </c>
      <c r="B1046" s="63" t="s">
        <v>20135</v>
      </c>
      <c r="C1046" s="63" t="s">
        <v>2</v>
      </c>
      <c r="D1046" s="80">
        <v>42587.304869247688</v>
      </c>
      <c r="E1046" s="80"/>
    </row>
    <row r="1047" spans="1:5" x14ac:dyDescent="0.25">
      <c r="A1047" s="62">
        <v>55241</v>
      </c>
      <c r="B1047" s="63" t="s">
        <v>20136</v>
      </c>
      <c r="C1047" s="63" t="s">
        <v>2</v>
      </c>
      <c r="D1047" s="80">
        <v>43222.699693668983</v>
      </c>
      <c r="E1047" s="80">
        <v>42674</v>
      </c>
    </row>
    <row r="1048" spans="1:5" x14ac:dyDescent="0.25">
      <c r="A1048" s="62">
        <v>55242</v>
      </c>
      <c r="B1048" s="63" t="s">
        <v>20148</v>
      </c>
      <c r="C1048" s="63" t="s">
        <v>2</v>
      </c>
      <c r="D1048" s="80">
        <v>43222.70463364583</v>
      </c>
      <c r="E1048" s="80">
        <v>42674</v>
      </c>
    </row>
    <row r="1049" spans="1:5" x14ac:dyDescent="0.25">
      <c r="A1049" s="62">
        <v>55243</v>
      </c>
      <c r="B1049" s="63" t="s">
        <v>20593</v>
      </c>
      <c r="C1049" s="63" t="s">
        <v>2</v>
      </c>
      <c r="D1049" s="80">
        <v>43215.457465358799</v>
      </c>
      <c r="E1049" s="80">
        <v>42674</v>
      </c>
    </row>
    <row r="1050" spans="1:5" x14ac:dyDescent="0.25">
      <c r="A1050" s="62">
        <v>55244</v>
      </c>
      <c r="B1050" s="63" t="s">
        <v>20593</v>
      </c>
      <c r="C1050" s="63" t="s">
        <v>2</v>
      </c>
      <c r="D1050" s="80">
        <v>43215.461132870369</v>
      </c>
      <c r="E1050" s="81">
        <v>42674</v>
      </c>
    </row>
    <row r="1051" spans="1:5" x14ac:dyDescent="0.25">
      <c r="A1051" s="62">
        <v>55245</v>
      </c>
      <c r="B1051" s="63" t="s">
        <v>20149</v>
      </c>
      <c r="C1051" s="63" t="s">
        <v>2</v>
      </c>
      <c r="D1051" s="80">
        <v>43059.549145798614</v>
      </c>
      <c r="E1051" s="81">
        <v>43115</v>
      </c>
    </row>
    <row r="1052" spans="1:5" x14ac:dyDescent="0.25">
      <c r="A1052" s="62">
        <v>55247</v>
      </c>
      <c r="B1052" s="63" t="s">
        <v>20150</v>
      </c>
      <c r="C1052" s="63" t="s">
        <v>43</v>
      </c>
      <c r="D1052" s="80">
        <v>43101.041781400461</v>
      </c>
      <c r="E1052" s="81">
        <v>42782</v>
      </c>
    </row>
    <row r="1053" spans="1:5" x14ac:dyDescent="0.25">
      <c r="A1053" s="62">
        <v>55248</v>
      </c>
      <c r="B1053" s="63" t="s">
        <v>20151</v>
      </c>
      <c r="C1053" s="63" t="s">
        <v>2</v>
      </c>
      <c r="D1053" s="80">
        <v>43089.695701076387</v>
      </c>
      <c r="E1053" s="81">
        <v>43101</v>
      </c>
    </row>
    <row r="1054" spans="1:5" x14ac:dyDescent="0.25">
      <c r="A1054" s="62">
        <v>55249</v>
      </c>
      <c r="B1054" s="63" t="s">
        <v>20152</v>
      </c>
      <c r="C1054" s="63" t="s">
        <v>2</v>
      </c>
      <c r="D1054" s="80">
        <v>42594.579674421293</v>
      </c>
      <c r="E1054" s="81"/>
    </row>
    <row r="1055" spans="1:5" x14ac:dyDescent="0.25">
      <c r="A1055" s="62">
        <v>55252</v>
      </c>
      <c r="B1055" s="63" t="s">
        <v>20152</v>
      </c>
      <c r="C1055" s="63" t="s">
        <v>2</v>
      </c>
      <c r="D1055" s="80">
        <v>42594.581170138888</v>
      </c>
      <c r="E1055" s="80"/>
    </row>
    <row r="1056" spans="1:5" x14ac:dyDescent="0.25">
      <c r="A1056" s="62">
        <v>55253</v>
      </c>
      <c r="B1056" s="63" t="s">
        <v>20153</v>
      </c>
      <c r="C1056" s="63" t="s">
        <v>2</v>
      </c>
      <c r="D1056" s="80">
        <v>43143.433690659724</v>
      </c>
      <c r="E1056" s="80">
        <v>43101</v>
      </c>
    </row>
    <row r="1057" spans="1:5" x14ac:dyDescent="0.25">
      <c r="A1057" s="62">
        <v>55254</v>
      </c>
      <c r="B1057" s="63" t="s">
        <v>20153</v>
      </c>
      <c r="C1057" s="63" t="s">
        <v>2</v>
      </c>
      <c r="D1057" s="80">
        <v>43143.434871840276</v>
      </c>
      <c r="E1057" s="80">
        <v>43101</v>
      </c>
    </row>
    <row r="1058" spans="1:5" x14ac:dyDescent="0.25">
      <c r="A1058" s="62">
        <v>55255</v>
      </c>
      <c r="B1058" s="63" t="s">
        <v>20154</v>
      </c>
      <c r="C1058" s="63" t="s">
        <v>2</v>
      </c>
      <c r="D1058" s="80">
        <v>43074.432159953707</v>
      </c>
      <c r="E1058" s="81">
        <v>42674</v>
      </c>
    </row>
    <row r="1059" spans="1:5" x14ac:dyDescent="0.25">
      <c r="A1059" s="62">
        <v>55256</v>
      </c>
      <c r="B1059" s="63" t="s">
        <v>20154</v>
      </c>
      <c r="C1059" s="63" t="s">
        <v>2</v>
      </c>
      <c r="D1059" s="80">
        <v>43074.43435127315</v>
      </c>
      <c r="E1059" s="81">
        <v>42674</v>
      </c>
    </row>
    <row r="1060" spans="1:5" x14ac:dyDescent="0.25">
      <c r="A1060" s="62">
        <v>55257</v>
      </c>
      <c r="B1060" s="63" t="s">
        <v>20155</v>
      </c>
      <c r="C1060" s="63" t="s">
        <v>2</v>
      </c>
      <c r="D1060" s="80">
        <v>42622.272409722224</v>
      </c>
      <c r="E1060" s="80"/>
    </row>
    <row r="1061" spans="1:5" x14ac:dyDescent="0.25">
      <c r="A1061" s="62">
        <v>55261</v>
      </c>
      <c r="B1061" s="63" t="s">
        <v>20156</v>
      </c>
      <c r="C1061" s="63" t="s">
        <v>2</v>
      </c>
      <c r="D1061" s="80">
        <v>42621.567996446756</v>
      </c>
      <c r="E1061" s="80"/>
    </row>
    <row r="1062" spans="1:5" x14ac:dyDescent="0.25">
      <c r="A1062" s="62">
        <v>55262</v>
      </c>
      <c r="B1062" s="63" t="s">
        <v>20032</v>
      </c>
      <c r="C1062" s="63" t="s">
        <v>2</v>
      </c>
      <c r="D1062" s="80">
        <v>42593.688563043979</v>
      </c>
      <c r="E1062" s="80"/>
    </row>
    <row r="1063" spans="1:5" x14ac:dyDescent="0.25">
      <c r="A1063" s="62">
        <v>55266</v>
      </c>
      <c r="B1063" s="63" t="s">
        <v>20157</v>
      </c>
      <c r="C1063" s="63" t="s">
        <v>2</v>
      </c>
      <c r="D1063" s="80">
        <v>42597.561965358793</v>
      </c>
      <c r="E1063" s="80"/>
    </row>
    <row r="1064" spans="1:5" x14ac:dyDescent="0.25">
      <c r="A1064" s="62">
        <v>55267</v>
      </c>
      <c r="B1064" s="63" t="s">
        <v>20158</v>
      </c>
      <c r="C1064" s="63" t="s">
        <v>2</v>
      </c>
      <c r="D1064" s="80">
        <v>42597.565959224536</v>
      </c>
      <c r="E1064" s="81"/>
    </row>
    <row r="1065" spans="1:5" x14ac:dyDescent="0.25">
      <c r="A1065" s="62">
        <v>55274</v>
      </c>
      <c r="B1065" s="63" t="s">
        <v>20159</v>
      </c>
      <c r="C1065" s="63" t="s">
        <v>2</v>
      </c>
      <c r="D1065" s="80">
        <v>43007.622613078704</v>
      </c>
      <c r="E1065" s="81"/>
    </row>
    <row r="1066" spans="1:5" x14ac:dyDescent="0.25">
      <c r="A1066" s="62">
        <v>55275</v>
      </c>
      <c r="B1066" s="63" t="s">
        <v>20159</v>
      </c>
      <c r="C1066" s="63" t="s">
        <v>2</v>
      </c>
      <c r="D1066" s="80">
        <v>43007.624649039353</v>
      </c>
      <c r="E1066" s="81"/>
    </row>
    <row r="1067" spans="1:5" x14ac:dyDescent="0.25">
      <c r="A1067" s="62">
        <v>55277</v>
      </c>
      <c r="B1067" s="63" t="s">
        <v>20160</v>
      </c>
      <c r="C1067" s="63" t="s">
        <v>2</v>
      </c>
      <c r="D1067" s="80">
        <v>42954.848102314812</v>
      </c>
      <c r="E1067" s="81"/>
    </row>
    <row r="1068" spans="1:5" x14ac:dyDescent="0.25">
      <c r="A1068" s="62">
        <v>55278</v>
      </c>
      <c r="B1068" s="63" t="s">
        <v>20160</v>
      </c>
      <c r="C1068" s="63" t="s">
        <v>2</v>
      </c>
      <c r="D1068" s="80">
        <v>42954.850102233795</v>
      </c>
      <c r="E1068" s="81"/>
    </row>
    <row r="1069" spans="1:5" x14ac:dyDescent="0.25">
      <c r="A1069" s="62">
        <v>55283</v>
      </c>
      <c r="B1069" s="63" t="s">
        <v>20161</v>
      </c>
      <c r="C1069" s="63" t="s">
        <v>2</v>
      </c>
      <c r="D1069" s="80">
        <v>42824.753676967593</v>
      </c>
      <c r="E1069" s="81"/>
    </row>
    <row r="1070" spans="1:5" x14ac:dyDescent="0.25">
      <c r="A1070" s="62">
        <v>55284</v>
      </c>
      <c r="B1070" s="63" t="s">
        <v>20161</v>
      </c>
      <c r="C1070" s="63" t="s">
        <v>2</v>
      </c>
      <c r="D1070" s="80">
        <v>42824.768881365744</v>
      </c>
      <c r="E1070" s="81"/>
    </row>
    <row r="1071" spans="1:5" x14ac:dyDescent="0.25">
      <c r="A1071" s="62">
        <v>55285</v>
      </c>
      <c r="B1071" s="63" t="s">
        <v>20162</v>
      </c>
      <c r="C1071" s="63" t="s">
        <v>2</v>
      </c>
      <c r="D1071" s="80">
        <v>43006.775551620369</v>
      </c>
      <c r="E1071" s="81"/>
    </row>
    <row r="1072" spans="1:5" x14ac:dyDescent="0.25">
      <c r="A1072" s="62">
        <v>55286</v>
      </c>
      <c r="B1072" s="63" t="s">
        <v>20162</v>
      </c>
      <c r="C1072" s="63" t="s">
        <v>2</v>
      </c>
      <c r="D1072" s="80">
        <v>43006.804689930555</v>
      </c>
      <c r="E1072" s="81"/>
    </row>
    <row r="1073" spans="1:5" x14ac:dyDescent="0.25">
      <c r="A1073" s="62">
        <v>55287</v>
      </c>
      <c r="B1073" s="63" t="s">
        <v>20163</v>
      </c>
      <c r="C1073" s="63" t="s">
        <v>43</v>
      </c>
      <c r="D1073" s="80">
        <v>43200.041827118053</v>
      </c>
      <c r="E1073" s="81">
        <v>43129</v>
      </c>
    </row>
    <row r="1074" spans="1:5" x14ac:dyDescent="0.25">
      <c r="A1074" s="62">
        <v>55288</v>
      </c>
      <c r="B1074" s="63" t="s">
        <v>20164</v>
      </c>
      <c r="C1074" s="63" t="s">
        <v>2</v>
      </c>
      <c r="D1074" s="80">
        <v>42807.379730555556</v>
      </c>
      <c r="E1074" s="81"/>
    </row>
    <row r="1075" spans="1:5" x14ac:dyDescent="0.25">
      <c r="A1075" s="62">
        <v>55289</v>
      </c>
      <c r="B1075" s="63" t="s">
        <v>20164</v>
      </c>
      <c r="C1075" s="63" t="s">
        <v>2</v>
      </c>
      <c r="D1075" s="80">
        <v>42817.686008101853</v>
      </c>
      <c r="E1075" s="81">
        <v>42840</v>
      </c>
    </row>
    <row r="1076" spans="1:5" x14ac:dyDescent="0.25">
      <c r="A1076" s="62">
        <v>55290</v>
      </c>
      <c r="B1076" s="63" t="s">
        <v>20165</v>
      </c>
      <c r="C1076" s="63" t="s">
        <v>2</v>
      </c>
      <c r="D1076" s="80">
        <v>43007.670552858799</v>
      </c>
      <c r="E1076" s="81"/>
    </row>
    <row r="1077" spans="1:5" x14ac:dyDescent="0.25">
      <c r="A1077" s="62">
        <v>55291</v>
      </c>
      <c r="B1077" s="63" t="s">
        <v>20165</v>
      </c>
      <c r="C1077" s="63" t="s">
        <v>2</v>
      </c>
      <c r="D1077" s="80">
        <v>43007.673035995373</v>
      </c>
      <c r="E1077" s="80"/>
    </row>
    <row r="1078" spans="1:5" x14ac:dyDescent="0.25">
      <c r="A1078" s="62">
        <v>55292</v>
      </c>
      <c r="B1078" s="63" t="s">
        <v>20166</v>
      </c>
      <c r="C1078" s="63" t="s">
        <v>2</v>
      </c>
      <c r="D1078" s="80">
        <v>43007.68817079861</v>
      </c>
      <c r="E1078" s="81"/>
    </row>
    <row r="1079" spans="1:5" x14ac:dyDescent="0.25">
      <c r="A1079" s="62">
        <v>55293</v>
      </c>
      <c r="B1079" s="63" t="s">
        <v>20166</v>
      </c>
      <c r="C1079" s="63" t="s">
        <v>2</v>
      </c>
      <c r="D1079" s="80">
        <v>43007.69090671296</v>
      </c>
      <c r="E1079" s="80"/>
    </row>
    <row r="1080" spans="1:5" x14ac:dyDescent="0.25">
      <c r="A1080" s="62">
        <v>55294</v>
      </c>
      <c r="B1080" s="63" t="s">
        <v>20167</v>
      </c>
      <c r="C1080" s="63" t="s">
        <v>2</v>
      </c>
      <c r="D1080" s="80">
        <v>42960.566484641204</v>
      </c>
      <c r="E1080" s="81"/>
    </row>
    <row r="1081" spans="1:5" x14ac:dyDescent="0.25">
      <c r="A1081" s="62">
        <v>55295</v>
      </c>
      <c r="B1081" s="63" t="s">
        <v>20167</v>
      </c>
      <c r="C1081" s="63" t="s">
        <v>2</v>
      </c>
      <c r="D1081" s="80">
        <v>42960.593413159724</v>
      </c>
      <c r="E1081" s="81"/>
    </row>
    <row r="1082" spans="1:5" x14ac:dyDescent="0.25">
      <c r="A1082" s="62">
        <v>55297</v>
      </c>
      <c r="B1082" s="63" t="s">
        <v>20168</v>
      </c>
      <c r="C1082" s="63" t="s">
        <v>2</v>
      </c>
      <c r="D1082" s="80">
        <v>43187.684030902776</v>
      </c>
      <c r="E1082" s="81">
        <v>43191</v>
      </c>
    </row>
    <row r="1083" spans="1:5" x14ac:dyDescent="0.25">
      <c r="A1083" s="62">
        <v>55298</v>
      </c>
      <c r="B1083" s="63" t="s">
        <v>20169</v>
      </c>
      <c r="C1083" s="63" t="s">
        <v>43</v>
      </c>
      <c r="D1083" s="80">
        <v>42948.647642245371</v>
      </c>
      <c r="E1083" s="81"/>
    </row>
    <row r="1084" spans="1:5" x14ac:dyDescent="0.25">
      <c r="A1084" s="62">
        <v>55299</v>
      </c>
      <c r="B1084" s="63" t="s">
        <v>20170</v>
      </c>
      <c r="C1084" s="63" t="s">
        <v>43</v>
      </c>
      <c r="D1084" s="80">
        <v>42948.645236377313</v>
      </c>
      <c r="E1084" s="81"/>
    </row>
    <row r="1085" spans="1:5" x14ac:dyDescent="0.25">
      <c r="A1085" s="62">
        <v>55300</v>
      </c>
      <c r="B1085" s="63" t="s">
        <v>20171</v>
      </c>
      <c r="C1085" s="63" t="s">
        <v>43</v>
      </c>
      <c r="D1085" s="80">
        <v>42948.656675543978</v>
      </c>
      <c r="E1085" s="81"/>
    </row>
    <row r="1086" spans="1:5" x14ac:dyDescent="0.25">
      <c r="A1086" s="62">
        <v>55301</v>
      </c>
      <c r="B1086" s="63" t="s">
        <v>20172</v>
      </c>
      <c r="C1086" s="63" t="s">
        <v>2</v>
      </c>
      <c r="D1086" s="80">
        <v>42601.479968252315</v>
      </c>
      <c r="E1086" s="80"/>
    </row>
    <row r="1087" spans="1:5" x14ac:dyDescent="0.25">
      <c r="A1087" s="62">
        <v>55302</v>
      </c>
      <c r="B1087" s="63" t="s">
        <v>20173</v>
      </c>
      <c r="C1087" s="63" t="s">
        <v>43</v>
      </c>
      <c r="D1087" s="80">
        <v>43159.690896840279</v>
      </c>
      <c r="E1087" s="81"/>
    </row>
    <row r="1088" spans="1:5" x14ac:dyDescent="0.25">
      <c r="A1088" s="62">
        <v>55303</v>
      </c>
      <c r="B1088" s="63" t="s">
        <v>20174</v>
      </c>
      <c r="C1088" s="63" t="s">
        <v>43</v>
      </c>
      <c r="D1088" s="80">
        <v>43200.041825497683</v>
      </c>
      <c r="E1088" s="81">
        <v>43129</v>
      </c>
    </row>
    <row r="1089" spans="1:5" x14ac:dyDescent="0.25">
      <c r="A1089" s="62">
        <v>55307</v>
      </c>
      <c r="B1089" s="63" t="s">
        <v>19097</v>
      </c>
      <c r="C1089" s="63" t="s">
        <v>2</v>
      </c>
      <c r="D1089" s="80">
        <v>42606.434049618052</v>
      </c>
      <c r="E1089" s="81"/>
    </row>
    <row r="1090" spans="1:5" x14ac:dyDescent="0.25">
      <c r="A1090" s="62">
        <v>55308</v>
      </c>
      <c r="B1090" s="63" t="s">
        <v>19097</v>
      </c>
      <c r="C1090" s="63" t="s">
        <v>2</v>
      </c>
      <c r="D1090" s="80">
        <v>42606.427564664351</v>
      </c>
      <c r="E1090" s="81"/>
    </row>
    <row r="1091" spans="1:5" x14ac:dyDescent="0.25">
      <c r="A1091" s="62">
        <v>55309</v>
      </c>
      <c r="B1091" s="63" t="s">
        <v>20175</v>
      </c>
      <c r="C1091" s="63" t="s">
        <v>43</v>
      </c>
      <c r="D1091" s="80">
        <v>43200.041822222222</v>
      </c>
      <c r="E1091" s="81">
        <v>43129</v>
      </c>
    </row>
    <row r="1092" spans="1:5" x14ac:dyDescent="0.25">
      <c r="A1092" s="62">
        <v>55310</v>
      </c>
      <c r="B1092" s="63" t="s">
        <v>20176</v>
      </c>
      <c r="C1092" s="63" t="s">
        <v>2</v>
      </c>
      <c r="D1092" s="80">
        <v>43160.560801851854</v>
      </c>
      <c r="E1092" s="80">
        <v>43191</v>
      </c>
    </row>
    <row r="1093" spans="1:5" x14ac:dyDescent="0.25">
      <c r="A1093" s="62">
        <v>55311</v>
      </c>
      <c r="B1093" s="63" t="s">
        <v>20177</v>
      </c>
      <c r="C1093" s="63" t="s">
        <v>2</v>
      </c>
      <c r="D1093" s="80">
        <v>42608.445263506947</v>
      </c>
      <c r="E1093" s="81"/>
    </row>
    <row r="1094" spans="1:5" x14ac:dyDescent="0.25">
      <c r="A1094" s="62">
        <v>55314</v>
      </c>
      <c r="B1094" s="63" t="s">
        <v>20178</v>
      </c>
      <c r="C1094" s="63" t="s">
        <v>2</v>
      </c>
      <c r="D1094" s="80">
        <v>42612.380781446758</v>
      </c>
      <c r="E1094" s="81"/>
    </row>
    <row r="1095" spans="1:5" x14ac:dyDescent="0.25">
      <c r="A1095" s="62">
        <v>55315</v>
      </c>
      <c r="B1095" s="63" t="s">
        <v>20179</v>
      </c>
      <c r="C1095" s="63" t="s">
        <v>2</v>
      </c>
      <c r="D1095" s="80">
        <v>42975.448972141203</v>
      </c>
      <c r="E1095" s="80">
        <v>42975</v>
      </c>
    </row>
    <row r="1096" spans="1:5" x14ac:dyDescent="0.25">
      <c r="A1096" s="62">
        <v>55316</v>
      </c>
      <c r="B1096" s="63" t="s">
        <v>20180</v>
      </c>
      <c r="C1096" s="63" t="s">
        <v>2</v>
      </c>
      <c r="D1096" s="80">
        <v>42614.695693518515</v>
      </c>
      <c r="E1096" s="80"/>
    </row>
    <row r="1097" spans="1:5" x14ac:dyDescent="0.25">
      <c r="A1097" s="62">
        <v>55317</v>
      </c>
      <c r="B1097" s="63" t="s">
        <v>20181</v>
      </c>
      <c r="C1097" s="63" t="s">
        <v>2</v>
      </c>
      <c r="D1097" s="80">
        <v>42614.695117905096</v>
      </c>
      <c r="E1097" s="81"/>
    </row>
    <row r="1098" spans="1:5" x14ac:dyDescent="0.25">
      <c r="A1098" s="62">
        <v>55318</v>
      </c>
      <c r="B1098" s="63" t="s">
        <v>20182</v>
      </c>
      <c r="C1098" s="63" t="s">
        <v>2</v>
      </c>
      <c r="D1098" s="80">
        <v>42621.720196643517</v>
      </c>
      <c r="E1098" s="81"/>
    </row>
    <row r="1099" spans="1:5" x14ac:dyDescent="0.25">
      <c r="A1099" s="62">
        <v>55322</v>
      </c>
      <c r="B1099" s="63" t="s">
        <v>20180</v>
      </c>
      <c r="C1099" s="63" t="s">
        <v>2</v>
      </c>
      <c r="D1099" s="80">
        <v>42621.598402546297</v>
      </c>
      <c r="E1099" s="80"/>
    </row>
    <row r="1100" spans="1:5" x14ac:dyDescent="0.25">
      <c r="A1100" s="62">
        <v>55323</v>
      </c>
      <c r="B1100" s="63" t="s">
        <v>20134</v>
      </c>
      <c r="C1100" s="63" t="s">
        <v>2</v>
      </c>
      <c r="D1100" s="80">
        <v>42709.765909918984</v>
      </c>
      <c r="E1100" s="81">
        <v>42614</v>
      </c>
    </row>
    <row r="1101" spans="1:5" x14ac:dyDescent="0.25">
      <c r="A1101" s="62">
        <v>55324</v>
      </c>
      <c r="B1101" s="63" t="s">
        <v>20183</v>
      </c>
      <c r="C1101" s="63" t="s">
        <v>43</v>
      </c>
      <c r="D1101" s="80">
        <v>42890.041577430558</v>
      </c>
      <c r="E1101" s="81"/>
    </row>
    <row r="1102" spans="1:5" x14ac:dyDescent="0.25">
      <c r="A1102" s="62">
        <v>55326</v>
      </c>
      <c r="B1102" s="63" t="s">
        <v>20184</v>
      </c>
      <c r="C1102" s="63" t="s">
        <v>2</v>
      </c>
      <c r="D1102" s="80">
        <v>43075.658340972223</v>
      </c>
      <c r="E1102" s="81">
        <v>43101</v>
      </c>
    </row>
    <row r="1103" spans="1:5" x14ac:dyDescent="0.25">
      <c r="A1103" s="62">
        <v>55327</v>
      </c>
      <c r="B1103" s="63" t="s">
        <v>20184</v>
      </c>
      <c r="C1103" s="63" t="s">
        <v>2</v>
      </c>
      <c r="D1103" s="80">
        <v>43075.663880902779</v>
      </c>
      <c r="E1103" s="81">
        <v>43101</v>
      </c>
    </row>
    <row r="1104" spans="1:5" x14ac:dyDescent="0.25">
      <c r="A1104" s="62">
        <v>55328</v>
      </c>
      <c r="B1104" s="63" t="s">
        <v>20185</v>
      </c>
      <c r="C1104" s="63" t="s">
        <v>2</v>
      </c>
      <c r="D1104" s="80">
        <v>42629.463803622682</v>
      </c>
      <c r="E1104" s="80"/>
    </row>
    <row r="1105" spans="1:5" x14ac:dyDescent="0.25">
      <c r="A1105" s="62">
        <v>55329</v>
      </c>
      <c r="B1105" s="63" t="s">
        <v>20186</v>
      </c>
      <c r="C1105" s="63" t="s">
        <v>2</v>
      </c>
      <c r="D1105" s="80">
        <v>42629.466283946756</v>
      </c>
      <c r="E1105" s="81"/>
    </row>
    <row r="1106" spans="1:5" x14ac:dyDescent="0.25">
      <c r="A1106" s="62">
        <v>55330</v>
      </c>
      <c r="B1106" s="63" t="s">
        <v>20187</v>
      </c>
      <c r="C1106" s="63" t="s">
        <v>2</v>
      </c>
      <c r="D1106" s="80">
        <v>42642.544224456018</v>
      </c>
      <c r="E1106" s="80">
        <v>42674</v>
      </c>
    </row>
    <row r="1107" spans="1:5" x14ac:dyDescent="0.25">
      <c r="A1107" s="62">
        <v>55332</v>
      </c>
      <c r="B1107" s="63" t="s">
        <v>20188</v>
      </c>
      <c r="C1107" s="63" t="s">
        <v>2</v>
      </c>
      <c r="D1107" s="80">
        <v>42629.478817824071</v>
      </c>
      <c r="E1107" s="80"/>
    </row>
    <row r="1108" spans="1:5" x14ac:dyDescent="0.25">
      <c r="A1108" s="62">
        <v>55333</v>
      </c>
      <c r="B1108" s="63" t="s">
        <v>20189</v>
      </c>
      <c r="C1108" s="63" t="s">
        <v>43</v>
      </c>
      <c r="D1108" s="80">
        <v>42948.668786192131</v>
      </c>
      <c r="E1108" s="81"/>
    </row>
    <row r="1109" spans="1:5" x14ac:dyDescent="0.25">
      <c r="A1109" s="62">
        <v>55334</v>
      </c>
      <c r="B1109" s="63" t="s">
        <v>20190</v>
      </c>
      <c r="C1109" s="63" t="s">
        <v>2</v>
      </c>
      <c r="D1109" s="80">
        <v>42650.440775497686</v>
      </c>
      <c r="E1109" s="81"/>
    </row>
    <row r="1110" spans="1:5" x14ac:dyDescent="0.25">
      <c r="A1110" s="62">
        <v>55335</v>
      </c>
      <c r="B1110" s="63" t="s">
        <v>20191</v>
      </c>
      <c r="C1110" s="63" t="s">
        <v>43</v>
      </c>
      <c r="D1110" s="80">
        <v>42948.657426238424</v>
      </c>
      <c r="E1110" s="80"/>
    </row>
    <row r="1111" spans="1:5" x14ac:dyDescent="0.25">
      <c r="A1111" s="62">
        <v>55336</v>
      </c>
      <c r="B1111" s="63" t="s">
        <v>20192</v>
      </c>
      <c r="C1111" s="63" t="s">
        <v>2</v>
      </c>
      <c r="D1111" s="80">
        <v>43083.665675312499</v>
      </c>
      <c r="E1111" s="81">
        <v>43157</v>
      </c>
    </row>
    <row r="1112" spans="1:5" x14ac:dyDescent="0.25">
      <c r="A1112" s="62">
        <v>55339</v>
      </c>
      <c r="B1112" s="63" t="s">
        <v>20184</v>
      </c>
      <c r="C1112" s="63" t="s">
        <v>43</v>
      </c>
      <c r="D1112" s="80">
        <v>43100.041670682869</v>
      </c>
      <c r="E1112" s="81">
        <v>43009</v>
      </c>
    </row>
    <row r="1113" spans="1:5" x14ac:dyDescent="0.25">
      <c r="A1113" s="62">
        <v>55340</v>
      </c>
      <c r="B1113" s="63" t="s">
        <v>20140</v>
      </c>
      <c r="C1113" s="63" t="s">
        <v>2</v>
      </c>
      <c r="D1113" s="80">
        <v>42655.48636909722</v>
      </c>
      <c r="E1113" s="81"/>
    </row>
    <row r="1114" spans="1:5" x14ac:dyDescent="0.25">
      <c r="A1114" s="62">
        <v>55341</v>
      </c>
      <c r="B1114" s="63" t="s">
        <v>20084</v>
      </c>
      <c r="C1114" s="63" t="s">
        <v>2</v>
      </c>
      <c r="D1114" s="80">
        <v>42660.53415983796</v>
      </c>
      <c r="E1114" s="81"/>
    </row>
    <row r="1115" spans="1:5" x14ac:dyDescent="0.25">
      <c r="A1115" s="62">
        <v>55343</v>
      </c>
      <c r="B1115" s="63" t="s">
        <v>20193</v>
      </c>
      <c r="C1115" s="63" t="s">
        <v>2</v>
      </c>
      <c r="D1115" s="80">
        <v>42661.651093981483</v>
      </c>
      <c r="E1115" s="80"/>
    </row>
    <row r="1116" spans="1:5" x14ac:dyDescent="0.25">
      <c r="A1116" s="62">
        <v>55344</v>
      </c>
      <c r="B1116" s="63" t="s">
        <v>20194</v>
      </c>
      <c r="C1116" s="63" t="s">
        <v>2</v>
      </c>
      <c r="D1116" s="80">
        <v>42661.65453240741</v>
      </c>
      <c r="E1116" s="81"/>
    </row>
    <row r="1117" spans="1:5" x14ac:dyDescent="0.25">
      <c r="A1117" s="62">
        <v>55345</v>
      </c>
      <c r="B1117" s="63" t="s">
        <v>20195</v>
      </c>
      <c r="C1117" s="63" t="s">
        <v>2</v>
      </c>
      <c r="D1117" s="80">
        <v>42661.657736921297</v>
      </c>
      <c r="E1117" s="80"/>
    </row>
    <row r="1118" spans="1:5" x14ac:dyDescent="0.25">
      <c r="A1118" s="62">
        <v>55346</v>
      </c>
      <c r="B1118" s="63" t="s">
        <v>20196</v>
      </c>
      <c r="C1118" s="63" t="s">
        <v>2</v>
      </c>
      <c r="D1118" s="80">
        <v>42661.660818784723</v>
      </c>
      <c r="E1118" s="81"/>
    </row>
    <row r="1119" spans="1:5" x14ac:dyDescent="0.25">
      <c r="A1119" s="62">
        <v>55348</v>
      </c>
      <c r="B1119" s="63" t="s">
        <v>20197</v>
      </c>
      <c r="C1119" s="63" t="s">
        <v>2</v>
      </c>
      <c r="D1119" s="80">
        <v>42664.567388275464</v>
      </c>
      <c r="E1119" s="81"/>
    </row>
    <row r="1120" spans="1:5" x14ac:dyDescent="0.25">
      <c r="A1120" s="62">
        <v>55350</v>
      </c>
      <c r="B1120" s="63" t="s">
        <v>20198</v>
      </c>
      <c r="C1120" s="63" t="s">
        <v>2</v>
      </c>
      <c r="D1120" s="80">
        <v>42664.635198460652</v>
      </c>
      <c r="E1120" s="81"/>
    </row>
    <row r="1121" spans="1:5" x14ac:dyDescent="0.25">
      <c r="A1121" s="62">
        <v>55352</v>
      </c>
      <c r="B1121" s="63" t="s">
        <v>20183</v>
      </c>
      <c r="C1121" s="63" t="s">
        <v>2</v>
      </c>
      <c r="D1121" s="80">
        <v>43119.462022337961</v>
      </c>
      <c r="E1121" s="81">
        <v>43101</v>
      </c>
    </row>
    <row r="1122" spans="1:5" x14ac:dyDescent="0.25">
      <c r="A1122" s="62">
        <v>55353</v>
      </c>
      <c r="B1122" s="63" t="s">
        <v>20183</v>
      </c>
      <c r="C1122" s="63" t="s">
        <v>2</v>
      </c>
      <c r="D1122" s="80">
        <v>43087.425447766203</v>
      </c>
      <c r="E1122" s="81">
        <v>43101</v>
      </c>
    </row>
    <row r="1123" spans="1:5" x14ac:dyDescent="0.25">
      <c r="A1123" s="62">
        <v>55354</v>
      </c>
      <c r="B1123" s="63" t="s">
        <v>20199</v>
      </c>
      <c r="C1123" s="63" t="s">
        <v>2</v>
      </c>
      <c r="D1123" s="80">
        <v>43083.658945023148</v>
      </c>
      <c r="E1123" s="81">
        <v>43129</v>
      </c>
    </row>
    <row r="1124" spans="1:5" x14ac:dyDescent="0.25">
      <c r="A1124" s="62">
        <v>55355</v>
      </c>
      <c r="B1124" s="63" t="s">
        <v>20200</v>
      </c>
      <c r="C1124" s="63" t="s">
        <v>2</v>
      </c>
      <c r="D1124" s="80">
        <v>42684.616497835646</v>
      </c>
      <c r="E1124" s="81"/>
    </row>
    <row r="1125" spans="1:5" x14ac:dyDescent="0.25">
      <c r="A1125" s="62">
        <v>55356</v>
      </c>
      <c r="B1125" s="63" t="s">
        <v>20201</v>
      </c>
      <c r="C1125" s="63" t="s">
        <v>2</v>
      </c>
      <c r="D1125" s="80">
        <v>42684.616176157404</v>
      </c>
      <c r="E1125" s="81"/>
    </row>
    <row r="1126" spans="1:5" x14ac:dyDescent="0.25">
      <c r="A1126" s="62">
        <v>55357</v>
      </c>
      <c r="B1126" s="63" t="s">
        <v>20202</v>
      </c>
      <c r="C1126" s="63" t="s">
        <v>2</v>
      </c>
      <c r="D1126" s="80">
        <v>42688.459708020833</v>
      </c>
      <c r="E1126" s="80"/>
    </row>
    <row r="1127" spans="1:5" x14ac:dyDescent="0.25">
      <c r="A1127" s="62">
        <v>55361</v>
      </c>
      <c r="B1127" s="63" t="s">
        <v>20203</v>
      </c>
      <c r="C1127" s="63" t="s">
        <v>2</v>
      </c>
      <c r="D1127" s="80">
        <v>42746.675473113428</v>
      </c>
      <c r="E1127" s="80"/>
    </row>
    <row r="1128" spans="1:5" x14ac:dyDescent="0.25">
      <c r="A1128" s="62">
        <v>55362</v>
      </c>
      <c r="B1128" s="63" t="s">
        <v>20203</v>
      </c>
      <c r="C1128" s="63" t="s">
        <v>2</v>
      </c>
      <c r="D1128" s="80">
        <v>42746.678406828702</v>
      </c>
      <c r="E1128" s="80"/>
    </row>
    <row r="1129" spans="1:5" x14ac:dyDescent="0.25">
      <c r="A1129" s="62">
        <v>55364</v>
      </c>
      <c r="B1129" s="63" t="s">
        <v>20204</v>
      </c>
      <c r="C1129" s="63" t="s">
        <v>2</v>
      </c>
      <c r="D1129" s="80">
        <v>42691.343755902781</v>
      </c>
      <c r="E1129" s="81"/>
    </row>
    <row r="1130" spans="1:5" x14ac:dyDescent="0.25">
      <c r="A1130" s="62">
        <v>55365</v>
      </c>
      <c r="B1130" s="63" t="s">
        <v>20205</v>
      </c>
      <c r="C1130" s="63" t="s">
        <v>2</v>
      </c>
      <c r="D1130" s="80">
        <v>42691.346858252313</v>
      </c>
      <c r="E1130" s="81"/>
    </row>
    <row r="1131" spans="1:5" x14ac:dyDescent="0.25">
      <c r="A1131" s="62">
        <v>55366</v>
      </c>
      <c r="B1131" s="63" t="s">
        <v>20206</v>
      </c>
      <c r="C1131" s="63" t="s">
        <v>2</v>
      </c>
      <c r="D1131" s="80">
        <v>42691.351518599535</v>
      </c>
      <c r="E1131" s="81"/>
    </row>
    <row r="1132" spans="1:5" x14ac:dyDescent="0.25">
      <c r="A1132" s="62">
        <v>55367</v>
      </c>
      <c r="B1132" s="63" t="s">
        <v>20207</v>
      </c>
      <c r="C1132" s="63" t="s">
        <v>2</v>
      </c>
      <c r="D1132" s="80">
        <v>42704.745271331019</v>
      </c>
      <c r="E1132" s="81"/>
    </row>
    <row r="1133" spans="1:5" x14ac:dyDescent="0.25">
      <c r="A1133" s="62">
        <v>55371</v>
      </c>
      <c r="B1133" s="63" t="s">
        <v>20207</v>
      </c>
      <c r="C1133" s="63" t="s">
        <v>2</v>
      </c>
      <c r="D1133" s="80">
        <v>42704.744371840279</v>
      </c>
      <c r="E1133" s="81"/>
    </row>
    <row r="1134" spans="1:5" x14ac:dyDescent="0.25">
      <c r="A1134" s="62">
        <v>55372</v>
      </c>
      <c r="B1134" s="63" t="s">
        <v>20208</v>
      </c>
      <c r="C1134" s="63" t="s">
        <v>2</v>
      </c>
      <c r="D1134" s="80">
        <v>42705.736107060184</v>
      </c>
      <c r="E1134" s="81"/>
    </row>
    <row r="1135" spans="1:5" x14ac:dyDescent="0.25">
      <c r="A1135" s="62">
        <v>55373</v>
      </c>
      <c r="B1135" s="63" t="s">
        <v>20208</v>
      </c>
      <c r="C1135" s="63" t="s">
        <v>2</v>
      </c>
      <c r="D1135" s="80">
        <v>42705.74757890046</v>
      </c>
      <c r="E1135" s="81"/>
    </row>
    <row r="1136" spans="1:5" x14ac:dyDescent="0.25">
      <c r="A1136" s="62">
        <v>55374</v>
      </c>
      <c r="B1136" s="63" t="s">
        <v>20209</v>
      </c>
      <c r="C1136" s="63" t="s">
        <v>43</v>
      </c>
      <c r="D1136" s="80">
        <v>42939.691570949071</v>
      </c>
      <c r="E1136" s="81"/>
    </row>
    <row r="1137" spans="1:5" ht="30" x14ac:dyDescent="0.25">
      <c r="A1137" s="62">
        <v>55375</v>
      </c>
      <c r="B1137" s="63" t="s">
        <v>20210</v>
      </c>
      <c r="C1137" s="63" t="s">
        <v>2</v>
      </c>
      <c r="D1137" s="80">
        <v>42709.610010416669</v>
      </c>
      <c r="E1137" s="81"/>
    </row>
    <row r="1138" spans="1:5" x14ac:dyDescent="0.25">
      <c r="A1138" s="62">
        <v>55378</v>
      </c>
      <c r="B1138" s="63" t="s">
        <v>20211</v>
      </c>
      <c r="C1138" s="63" t="s">
        <v>2</v>
      </c>
      <c r="D1138" s="80">
        <v>42719.399496493053</v>
      </c>
      <c r="E1138" s="81"/>
    </row>
    <row r="1139" spans="1:5" x14ac:dyDescent="0.25">
      <c r="A1139" s="62">
        <v>55379</v>
      </c>
      <c r="B1139" s="63" t="s">
        <v>20212</v>
      </c>
      <c r="C1139" s="63" t="s">
        <v>2</v>
      </c>
      <c r="D1139" s="80">
        <v>42723.503567858796</v>
      </c>
      <c r="E1139" s="81"/>
    </row>
    <row r="1140" spans="1:5" x14ac:dyDescent="0.25">
      <c r="A1140" s="62">
        <v>55380</v>
      </c>
      <c r="B1140" s="63" t="s">
        <v>20213</v>
      </c>
      <c r="C1140" s="63" t="s">
        <v>2</v>
      </c>
      <c r="D1140" s="80">
        <v>42723.521274537037</v>
      </c>
      <c r="E1140" s="81"/>
    </row>
    <row r="1141" spans="1:5" x14ac:dyDescent="0.25">
      <c r="A1141" s="62">
        <v>55381</v>
      </c>
      <c r="B1141" s="63" t="s">
        <v>20214</v>
      </c>
      <c r="C1141" s="63" t="s">
        <v>2</v>
      </c>
      <c r="D1141" s="80">
        <v>42723.594201273147</v>
      </c>
      <c r="E1141" s="81"/>
    </row>
    <row r="1142" spans="1:5" x14ac:dyDescent="0.25">
      <c r="A1142" s="62">
        <v>55382</v>
      </c>
      <c r="B1142" s="63" t="s">
        <v>20215</v>
      </c>
      <c r="C1142" s="63" t="s">
        <v>43</v>
      </c>
      <c r="D1142" s="80">
        <v>42948.041724224538</v>
      </c>
      <c r="E1142" s="81"/>
    </row>
    <row r="1143" spans="1:5" x14ac:dyDescent="0.25">
      <c r="A1143" s="62">
        <v>55383</v>
      </c>
      <c r="B1143" s="63" t="s">
        <v>20216</v>
      </c>
      <c r="C1143" s="63" t="s">
        <v>2</v>
      </c>
      <c r="D1143" s="80">
        <v>42754.746171099534</v>
      </c>
      <c r="E1143" s="81"/>
    </row>
    <row r="1144" spans="1:5" x14ac:dyDescent="0.25">
      <c r="A1144" s="62">
        <v>55384</v>
      </c>
      <c r="B1144" s="63" t="s">
        <v>20216</v>
      </c>
      <c r="C1144" s="63" t="s">
        <v>2</v>
      </c>
      <c r="D1144" s="80">
        <v>42754.746741747687</v>
      </c>
      <c r="E1144" s="81"/>
    </row>
    <row r="1145" spans="1:5" x14ac:dyDescent="0.25">
      <c r="A1145" s="62">
        <v>55385</v>
      </c>
      <c r="B1145" s="63" t="s">
        <v>20217</v>
      </c>
      <c r="C1145" s="63" t="s">
        <v>2</v>
      </c>
      <c r="D1145" s="80">
        <v>42723.482335335648</v>
      </c>
      <c r="E1145" s="81"/>
    </row>
    <row r="1146" spans="1:5" x14ac:dyDescent="0.25">
      <c r="A1146" s="62">
        <v>55386</v>
      </c>
      <c r="B1146" s="63" t="s">
        <v>20218</v>
      </c>
      <c r="C1146" s="63" t="s">
        <v>2</v>
      </c>
      <c r="D1146" s="80">
        <v>42723.605771064817</v>
      </c>
      <c r="E1146" s="81"/>
    </row>
    <row r="1147" spans="1:5" x14ac:dyDescent="0.25">
      <c r="A1147" s="62">
        <v>55388</v>
      </c>
      <c r="B1147" s="63" t="s">
        <v>20219</v>
      </c>
      <c r="C1147" s="63" t="s">
        <v>2</v>
      </c>
      <c r="D1147" s="80">
        <v>42713.548352511571</v>
      </c>
      <c r="E1147" s="81"/>
    </row>
    <row r="1148" spans="1:5" x14ac:dyDescent="0.25">
      <c r="A1148" s="62">
        <v>55389</v>
      </c>
      <c r="B1148" s="63" t="s">
        <v>20220</v>
      </c>
      <c r="C1148" s="63" t="s">
        <v>2</v>
      </c>
      <c r="D1148" s="80">
        <v>42713.549719479168</v>
      </c>
      <c r="E1148" s="81"/>
    </row>
    <row r="1149" spans="1:5" x14ac:dyDescent="0.25">
      <c r="A1149" s="62">
        <v>55391</v>
      </c>
      <c r="B1149" s="63" t="s">
        <v>20221</v>
      </c>
      <c r="C1149" s="63" t="s">
        <v>2</v>
      </c>
      <c r="D1149" s="80">
        <v>42724.651762465277</v>
      </c>
      <c r="E1149" s="81"/>
    </row>
    <row r="1150" spans="1:5" x14ac:dyDescent="0.25">
      <c r="A1150" s="62">
        <v>55394</v>
      </c>
      <c r="B1150" s="63" t="s">
        <v>20222</v>
      </c>
      <c r="C1150" s="63" t="s">
        <v>2</v>
      </c>
      <c r="D1150" s="80">
        <v>42723.634845983797</v>
      </c>
      <c r="E1150" s="81"/>
    </row>
    <row r="1151" spans="1:5" x14ac:dyDescent="0.25">
      <c r="A1151" s="62">
        <v>55395</v>
      </c>
      <c r="B1151" s="63" t="s">
        <v>20223</v>
      </c>
      <c r="C1151" s="63" t="s">
        <v>2</v>
      </c>
      <c r="D1151" s="80">
        <v>42723.655553472221</v>
      </c>
      <c r="E1151" s="81"/>
    </row>
    <row r="1152" spans="1:5" x14ac:dyDescent="0.25">
      <c r="A1152" s="62">
        <v>55396</v>
      </c>
      <c r="B1152" s="63" t="s">
        <v>20224</v>
      </c>
      <c r="C1152" s="63" t="s">
        <v>2</v>
      </c>
      <c r="D1152" s="80">
        <v>42723.676903472224</v>
      </c>
      <c r="E1152" s="81"/>
    </row>
    <row r="1153" spans="1:5" x14ac:dyDescent="0.25">
      <c r="A1153" s="62">
        <v>55397</v>
      </c>
      <c r="B1153" s="63" t="s">
        <v>20225</v>
      </c>
      <c r="C1153" s="63" t="s">
        <v>2</v>
      </c>
      <c r="D1153" s="80">
        <v>42724.490144560186</v>
      </c>
      <c r="E1153" s="81"/>
    </row>
    <row r="1154" spans="1:5" x14ac:dyDescent="0.25">
      <c r="A1154" s="62">
        <v>55398</v>
      </c>
      <c r="B1154" s="63" t="s">
        <v>20226</v>
      </c>
      <c r="C1154" s="63" t="s">
        <v>2</v>
      </c>
      <c r="D1154" s="80">
        <v>42724.51538611111</v>
      </c>
      <c r="E1154" s="81"/>
    </row>
    <row r="1155" spans="1:5" x14ac:dyDescent="0.25">
      <c r="A1155" s="62">
        <v>55399</v>
      </c>
      <c r="B1155" s="63" t="s">
        <v>20227</v>
      </c>
      <c r="C1155" s="63" t="s">
        <v>2</v>
      </c>
      <c r="D1155" s="80">
        <v>42724.540857025466</v>
      </c>
      <c r="E1155" s="81"/>
    </row>
    <row r="1156" spans="1:5" x14ac:dyDescent="0.25">
      <c r="A1156" s="62">
        <v>55400</v>
      </c>
      <c r="B1156" s="63" t="s">
        <v>20228</v>
      </c>
      <c r="C1156" s="63" t="s">
        <v>2</v>
      </c>
      <c r="D1156" s="80">
        <v>42724.595794594905</v>
      </c>
      <c r="E1156" s="81"/>
    </row>
    <row r="1157" spans="1:5" x14ac:dyDescent="0.25">
      <c r="A1157" s="62">
        <v>55401</v>
      </c>
      <c r="B1157" s="63" t="s">
        <v>20229</v>
      </c>
      <c r="C1157" s="63" t="s">
        <v>2</v>
      </c>
      <c r="D1157" s="80">
        <v>42724.662923530093</v>
      </c>
      <c r="E1157" s="81"/>
    </row>
    <row r="1158" spans="1:5" x14ac:dyDescent="0.25">
      <c r="A1158" s="62">
        <v>55402</v>
      </c>
      <c r="B1158" s="63" t="s">
        <v>20230</v>
      </c>
      <c r="C1158" s="63" t="s">
        <v>2</v>
      </c>
      <c r="D1158" s="80">
        <v>42725.389796030089</v>
      </c>
      <c r="E1158" s="81"/>
    </row>
    <row r="1159" spans="1:5" x14ac:dyDescent="0.25">
      <c r="A1159" s="62">
        <v>55403</v>
      </c>
      <c r="B1159" s="63" t="s">
        <v>20231</v>
      </c>
      <c r="C1159" s="63" t="s">
        <v>43</v>
      </c>
      <c r="D1159" s="80">
        <v>42910.041544756947</v>
      </c>
      <c r="E1159" s="81"/>
    </row>
    <row r="1160" spans="1:5" x14ac:dyDescent="0.25">
      <c r="A1160" s="62">
        <v>55404</v>
      </c>
      <c r="B1160" s="63" t="s">
        <v>20232</v>
      </c>
      <c r="C1160" s="63" t="s">
        <v>2</v>
      </c>
      <c r="D1160" s="80">
        <v>42725.41281134259</v>
      </c>
      <c r="E1160" s="81"/>
    </row>
    <row r="1161" spans="1:5" x14ac:dyDescent="0.25">
      <c r="A1161" s="62">
        <v>55405</v>
      </c>
      <c r="B1161" s="63" t="s">
        <v>20233</v>
      </c>
      <c r="C1161" s="63" t="s">
        <v>43</v>
      </c>
      <c r="D1161" s="80">
        <v>42910.041544016203</v>
      </c>
      <c r="E1161" s="81"/>
    </row>
    <row r="1162" spans="1:5" x14ac:dyDescent="0.25">
      <c r="A1162" s="62">
        <v>55406</v>
      </c>
      <c r="B1162" s="63" t="s">
        <v>20234</v>
      </c>
      <c r="C1162" s="63" t="s">
        <v>43</v>
      </c>
      <c r="D1162" s="80">
        <v>42910.041542708335</v>
      </c>
      <c r="E1162" s="81"/>
    </row>
    <row r="1163" spans="1:5" x14ac:dyDescent="0.25">
      <c r="A1163" s="62">
        <v>55407</v>
      </c>
      <c r="B1163" s="63" t="s">
        <v>20235</v>
      </c>
      <c r="C1163" s="63" t="s">
        <v>43</v>
      </c>
      <c r="D1163" s="80">
        <v>42910.041541747683</v>
      </c>
      <c r="E1163" s="81"/>
    </row>
    <row r="1164" spans="1:5" x14ac:dyDescent="0.25">
      <c r="A1164" s="62">
        <v>55408</v>
      </c>
      <c r="B1164" s="63" t="s">
        <v>20236</v>
      </c>
      <c r="C1164" s="63" t="s">
        <v>43</v>
      </c>
      <c r="D1164" s="80">
        <v>42910.041541006947</v>
      </c>
      <c r="E1164" s="81"/>
    </row>
    <row r="1165" spans="1:5" x14ac:dyDescent="0.25">
      <c r="A1165" s="62">
        <v>55409</v>
      </c>
      <c r="B1165" s="63" t="s">
        <v>20237</v>
      </c>
      <c r="C1165" s="63" t="s">
        <v>43</v>
      </c>
      <c r="D1165" s="80">
        <v>42910.041535960649</v>
      </c>
      <c r="E1165" s="81"/>
    </row>
    <row r="1166" spans="1:5" x14ac:dyDescent="0.25">
      <c r="A1166" s="62">
        <v>55411</v>
      </c>
      <c r="B1166" s="63" t="s">
        <v>20238</v>
      </c>
      <c r="C1166" s="63" t="s">
        <v>2</v>
      </c>
      <c r="D1166" s="80">
        <v>42719.646552430553</v>
      </c>
      <c r="E1166" s="81"/>
    </row>
    <row r="1167" spans="1:5" x14ac:dyDescent="0.25">
      <c r="A1167" s="62">
        <v>55412</v>
      </c>
      <c r="B1167" s="63" t="s">
        <v>20239</v>
      </c>
      <c r="C1167" s="63" t="s">
        <v>2</v>
      </c>
      <c r="D1167" s="80">
        <v>42719.649982789349</v>
      </c>
      <c r="E1167" s="81"/>
    </row>
    <row r="1168" spans="1:5" x14ac:dyDescent="0.25">
      <c r="A1168" s="62">
        <v>55413</v>
      </c>
      <c r="B1168" s="63" t="s">
        <v>20240</v>
      </c>
      <c r="C1168" s="63" t="s">
        <v>2</v>
      </c>
      <c r="D1168" s="80">
        <v>42720.346287766202</v>
      </c>
      <c r="E1168" s="81"/>
    </row>
    <row r="1169" spans="1:5" x14ac:dyDescent="0.25">
      <c r="A1169" s="62">
        <v>55417</v>
      </c>
      <c r="B1169" s="63" t="s">
        <v>20241</v>
      </c>
      <c r="C1169" s="63" t="s">
        <v>43</v>
      </c>
      <c r="D1169" s="80">
        <v>43156.041851238428</v>
      </c>
      <c r="E1169" s="81"/>
    </row>
    <row r="1170" spans="1:5" ht="30" x14ac:dyDescent="0.25">
      <c r="A1170" s="62">
        <v>55419</v>
      </c>
      <c r="B1170" s="63" t="s">
        <v>20242</v>
      </c>
      <c r="C1170" s="63" t="s">
        <v>43</v>
      </c>
      <c r="D1170" s="80">
        <v>43156.041850196758</v>
      </c>
      <c r="E1170" s="81"/>
    </row>
    <row r="1171" spans="1:5" x14ac:dyDescent="0.25">
      <c r="A1171" s="62">
        <v>55421</v>
      </c>
      <c r="B1171" s="63" t="s">
        <v>20243</v>
      </c>
      <c r="C1171" s="63" t="s">
        <v>2</v>
      </c>
      <c r="D1171" s="80">
        <v>42801.609832523151</v>
      </c>
      <c r="E1171" s="81"/>
    </row>
    <row r="1172" spans="1:5" x14ac:dyDescent="0.25">
      <c r="A1172" s="62">
        <v>55423</v>
      </c>
      <c r="B1172" s="63" t="s">
        <v>20244</v>
      </c>
      <c r="C1172" s="63" t="s">
        <v>43</v>
      </c>
      <c r="D1172" s="80">
        <v>43024.38436744213</v>
      </c>
      <c r="E1172" s="81"/>
    </row>
    <row r="1173" spans="1:5" x14ac:dyDescent="0.25">
      <c r="A1173" s="62">
        <v>55424</v>
      </c>
      <c r="B1173" s="63" t="s">
        <v>20245</v>
      </c>
      <c r="C1173" s="63" t="s">
        <v>43</v>
      </c>
      <c r="D1173" s="80">
        <v>43024.384991087965</v>
      </c>
      <c r="E1173" s="81"/>
    </row>
    <row r="1174" spans="1:5" x14ac:dyDescent="0.25">
      <c r="A1174" s="62">
        <v>55425</v>
      </c>
      <c r="B1174" s="63" t="s">
        <v>20246</v>
      </c>
      <c r="C1174" s="63" t="s">
        <v>43</v>
      </c>
      <c r="D1174" s="80">
        <v>42929.041669293983</v>
      </c>
      <c r="E1174" s="81"/>
    </row>
    <row r="1175" spans="1:5" x14ac:dyDescent="0.25">
      <c r="A1175" s="62">
        <v>55426</v>
      </c>
      <c r="B1175" s="63" t="s">
        <v>20594</v>
      </c>
      <c r="C1175" s="63" t="s">
        <v>2</v>
      </c>
      <c r="D1175" s="80">
        <v>43217.569552546294</v>
      </c>
      <c r="E1175" s="81">
        <v>43227</v>
      </c>
    </row>
    <row r="1176" spans="1:5" x14ac:dyDescent="0.25">
      <c r="A1176" s="62">
        <v>55428</v>
      </c>
      <c r="B1176" s="63" t="s">
        <v>20247</v>
      </c>
      <c r="C1176" s="63" t="s">
        <v>43</v>
      </c>
      <c r="D1176" s="80">
        <v>42939.691563969907</v>
      </c>
      <c r="E1176" s="81"/>
    </row>
    <row r="1177" spans="1:5" x14ac:dyDescent="0.25">
      <c r="A1177" s="62">
        <v>55429</v>
      </c>
      <c r="B1177" s="63" t="s">
        <v>20189</v>
      </c>
      <c r="C1177" s="63" t="s">
        <v>2</v>
      </c>
      <c r="D1177" s="80">
        <v>42829.530883530089</v>
      </c>
      <c r="E1177" s="81"/>
    </row>
    <row r="1178" spans="1:5" x14ac:dyDescent="0.25">
      <c r="A1178" s="62">
        <v>55430</v>
      </c>
      <c r="B1178" s="63" t="s">
        <v>20248</v>
      </c>
      <c r="C1178" s="63" t="s">
        <v>2</v>
      </c>
      <c r="D1178" s="80">
        <v>42829.532776192129</v>
      </c>
      <c r="E1178" s="81"/>
    </row>
    <row r="1179" spans="1:5" x14ac:dyDescent="0.25">
      <c r="A1179" s="62">
        <v>55431</v>
      </c>
      <c r="B1179" s="63" t="s">
        <v>20249</v>
      </c>
      <c r="C1179" s="63" t="s">
        <v>2</v>
      </c>
      <c r="D1179" s="80">
        <v>42829.53183630787</v>
      </c>
      <c r="E1179" s="81"/>
    </row>
    <row r="1180" spans="1:5" x14ac:dyDescent="0.25">
      <c r="A1180" s="62">
        <v>55433</v>
      </c>
      <c r="B1180" s="63" t="s">
        <v>20250</v>
      </c>
      <c r="C1180" s="63" t="s">
        <v>2</v>
      </c>
      <c r="D1180" s="80">
        <v>42748.514194328702</v>
      </c>
      <c r="E1180" s="80"/>
    </row>
    <row r="1181" spans="1:5" x14ac:dyDescent="0.25">
      <c r="A1181" s="62">
        <v>55434</v>
      </c>
      <c r="B1181" s="63" t="s">
        <v>20251</v>
      </c>
      <c r="C1181" s="63" t="s">
        <v>2</v>
      </c>
      <c r="D1181" s="80">
        <v>42748.514508217595</v>
      </c>
      <c r="E1181" s="81"/>
    </row>
    <row r="1182" spans="1:5" x14ac:dyDescent="0.25">
      <c r="A1182" s="62">
        <v>55446</v>
      </c>
      <c r="B1182" s="63" t="s">
        <v>20252</v>
      </c>
      <c r="C1182" s="63" t="s">
        <v>43</v>
      </c>
      <c r="D1182" s="80">
        <v>42948.670586805558</v>
      </c>
      <c r="E1182" s="81"/>
    </row>
    <row r="1183" spans="1:5" x14ac:dyDescent="0.25">
      <c r="A1183" s="62">
        <v>55447</v>
      </c>
      <c r="B1183" s="63" t="s">
        <v>19699</v>
      </c>
      <c r="C1183" s="63" t="s">
        <v>2</v>
      </c>
      <c r="D1183" s="80">
        <v>42755.537731365737</v>
      </c>
      <c r="E1183" s="81"/>
    </row>
    <row r="1184" spans="1:5" x14ac:dyDescent="0.25">
      <c r="A1184" s="62">
        <v>55449</v>
      </c>
      <c r="B1184" s="63" t="s">
        <v>20253</v>
      </c>
      <c r="C1184" s="63" t="s">
        <v>43</v>
      </c>
      <c r="D1184" s="80">
        <v>43202.378488692128</v>
      </c>
      <c r="E1184" s="81"/>
    </row>
    <row r="1185" spans="1:5" x14ac:dyDescent="0.25">
      <c r="A1185" s="62">
        <v>55450</v>
      </c>
      <c r="B1185" s="63" t="s">
        <v>20254</v>
      </c>
      <c r="C1185" s="63" t="s">
        <v>43</v>
      </c>
      <c r="D1185" s="80">
        <v>43185.441591284725</v>
      </c>
      <c r="E1185" s="81"/>
    </row>
    <row r="1186" spans="1:5" x14ac:dyDescent="0.25">
      <c r="A1186" s="62">
        <v>55451</v>
      </c>
      <c r="B1186" s="63" t="s">
        <v>20255</v>
      </c>
      <c r="C1186" s="63" t="s">
        <v>2</v>
      </c>
      <c r="D1186" s="80">
        <v>42829.531424652778</v>
      </c>
      <c r="E1186" s="81"/>
    </row>
    <row r="1187" spans="1:5" x14ac:dyDescent="0.25">
      <c r="A1187" s="62">
        <v>55457</v>
      </c>
      <c r="B1187" s="63" t="s">
        <v>20252</v>
      </c>
      <c r="C1187" s="63" t="s">
        <v>2</v>
      </c>
      <c r="D1187" s="80">
        <v>42810.475956516202</v>
      </c>
      <c r="E1187" s="81"/>
    </row>
    <row r="1188" spans="1:5" x14ac:dyDescent="0.25">
      <c r="A1188" s="62">
        <v>55458</v>
      </c>
      <c r="B1188" s="63" t="s">
        <v>20252</v>
      </c>
      <c r="C1188" s="63" t="s">
        <v>2</v>
      </c>
      <c r="D1188" s="80">
        <v>42810.476913425926</v>
      </c>
      <c r="E1188" s="81"/>
    </row>
    <row r="1189" spans="1:5" x14ac:dyDescent="0.25">
      <c r="A1189" s="62">
        <v>55459</v>
      </c>
      <c r="B1189" s="63" t="s">
        <v>20256</v>
      </c>
      <c r="C1189" s="63" t="s">
        <v>2</v>
      </c>
      <c r="D1189" s="80">
        <v>42803.604616585646</v>
      </c>
      <c r="E1189" s="81"/>
    </row>
    <row r="1190" spans="1:5" x14ac:dyDescent="0.25">
      <c r="A1190" s="62">
        <v>55460</v>
      </c>
      <c r="B1190" s="63" t="s">
        <v>20257</v>
      </c>
      <c r="C1190" s="63" t="s">
        <v>2</v>
      </c>
      <c r="D1190" s="80">
        <v>42803.611870370369</v>
      </c>
      <c r="E1190" s="81"/>
    </row>
    <row r="1191" spans="1:5" x14ac:dyDescent="0.25">
      <c r="A1191" s="62">
        <v>55463</v>
      </c>
      <c r="B1191" s="63" t="s">
        <v>20253</v>
      </c>
      <c r="C1191" s="63" t="s">
        <v>2</v>
      </c>
      <c r="D1191" s="80">
        <v>42811.648937881946</v>
      </c>
      <c r="E1191" s="81"/>
    </row>
    <row r="1192" spans="1:5" x14ac:dyDescent="0.25">
      <c r="A1192" s="62">
        <v>55464</v>
      </c>
      <c r="B1192" s="63" t="s">
        <v>20253</v>
      </c>
      <c r="C1192" s="63" t="s">
        <v>2</v>
      </c>
      <c r="D1192" s="80">
        <v>42811.64671458333</v>
      </c>
      <c r="E1192" s="81"/>
    </row>
    <row r="1193" spans="1:5" x14ac:dyDescent="0.25">
      <c r="A1193" s="62">
        <v>55465</v>
      </c>
      <c r="B1193" s="63" t="s">
        <v>20258</v>
      </c>
      <c r="C1193" s="63" t="s">
        <v>2</v>
      </c>
      <c r="D1193" s="80">
        <v>42807.568791747683</v>
      </c>
      <c r="E1193" s="81"/>
    </row>
    <row r="1194" spans="1:5" x14ac:dyDescent="0.25">
      <c r="A1194" s="62">
        <v>55466</v>
      </c>
      <c r="B1194" s="63" t="s">
        <v>20259</v>
      </c>
      <c r="C1194" s="63" t="s">
        <v>2</v>
      </c>
      <c r="D1194" s="80">
        <v>42807.571513113427</v>
      </c>
      <c r="E1194" s="81"/>
    </row>
    <row r="1195" spans="1:5" x14ac:dyDescent="0.25">
      <c r="A1195" s="62">
        <v>55467</v>
      </c>
      <c r="B1195" s="63" t="s">
        <v>20057</v>
      </c>
      <c r="C1195" s="63" t="s">
        <v>2</v>
      </c>
      <c r="D1195" s="80">
        <v>42807.575383877316</v>
      </c>
      <c r="E1195" s="81"/>
    </row>
    <row r="1196" spans="1:5" x14ac:dyDescent="0.25">
      <c r="A1196" s="62">
        <v>55468</v>
      </c>
      <c r="B1196" s="63" t="s">
        <v>20260</v>
      </c>
      <c r="C1196" s="63" t="s">
        <v>2</v>
      </c>
      <c r="D1196" s="80">
        <v>42809.377187152779</v>
      </c>
      <c r="E1196" s="81"/>
    </row>
    <row r="1197" spans="1:5" x14ac:dyDescent="0.25">
      <c r="A1197" s="62">
        <v>55469</v>
      </c>
      <c r="B1197" s="63" t="s">
        <v>20260</v>
      </c>
      <c r="C1197" s="63" t="s">
        <v>2</v>
      </c>
      <c r="D1197" s="80">
        <v>42809.388116747687</v>
      </c>
      <c r="E1197" s="81"/>
    </row>
    <row r="1198" spans="1:5" x14ac:dyDescent="0.25">
      <c r="A1198" s="62">
        <v>55470</v>
      </c>
      <c r="B1198" s="63" t="s">
        <v>20169</v>
      </c>
      <c r="C1198" s="63" t="s">
        <v>2</v>
      </c>
      <c r="D1198" s="80">
        <v>42817.625511770835</v>
      </c>
      <c r="E1198" s="81"/>
    </row>
    <row r="1199" spans="1:5" x14ac:dyDescent="0.25">
      <c r="A1199" s="62">
        <v>55471</v>
      </c>
      <c r="B1199" s="63" t="s">
        <v>20169</v>
      </c>
      <c r="C1199" s="63" t="s">
        <v>2</v>
      </c>
      <c r="D1199" s="80">
        <v>42817.628507905094</v>
      </c>
      <c r="E1199" s="81"/>
    </row>
    <row r="1200" spans="1:5" x14ac:dyDescent="0.25">
      <c r="A1200" s="62">
        <v>55472</v>
      </c>
      <c r="B1200" s="63" t="s">
        <v>20261</v>
      </c>
      <c r="C1200" s="63" t="s">
        <v>2</v>
      </c>
      <c r="D1200" s="80">
        <v>42817.69820146991</v>
      </c>
      <c r="E1200" s="81"/>
    </row>
    <row r="1201" spans="1:5" x14ac:dyDescent="0.25">
      <c r="A1201" s="62">
        <v>55473</v>
      </c>
      <c r="B1201" s="63" t="s">
        <v>20261</v>
      </c>
      <c r="C1201" s="63" t="s">
        <v>2</v>
      </c>
      <c r="D1201" s="80">
        <v>42817.704514467594</v>
      </c>
      <c r="E1201" s="81"/>
    </row>
    <row r="1202" spans="1:5" x14ac:dyDescent="0.25">
      <c r="A1202" s="62">
        <v>55475</v>
      </c>
      <c r="B1202" s="63" t="s">
        <v>20262</v>
      </c>
      <c r="C1202" s="63" t="s">
        <v>2</v>
      </c>
      <c r="D1202" s="80">
        <v>42811.622678391206</v>
      </c>
      <c r="E1202" s="81"/>
    </row>
    <row r="1203" spans="1:5" x14ac:dyDescent="0.25">
      <c r="A1203" s="62">
        <v>55476</v>
      </c>
      <c r="B1203" s="63" t="s">
        <v>20084</v>
      </c>
      <c r="C1203" s="63" t="s">
        <v>2</v>
      </c>
      <c r="D1203" s="80">
        <v>42811.523369710645</v>
      </c>
      <c r="E1203" s="81"/>
    </row>
    <row r="1204" spans="1:5" ht="30" x14ac:dyDescent="0.25">
      <c r="A1204" s="62">
        <v>55477</v>
      </c>
      <c r="B1204" s="63" t="s">
        <v>20263</v>
      </c>
      <c r="C1204" s="63" t="s">
        <v>2</v>
      </c>
      <c r="D1204" s="80">
        <v>42811.527340891203</v>
      </c>
      <c r="E1204" s="81"/>
    </row>
    <row r="1205" spans="1:5" x14ac:dyDescent="0.25">
      <c r="A1205" s="62">
        <v>55478</v>
      </c>
      <c r="B1205" s="63" t="s">
        <v>20264</v>
      </c>
      <c r="C1205" s="63" t="s">
        <v>2</v>
      </c>
      <c r="D1205" s="80">
        <v>42823.714182442127</v>
      </c>
      <c r="E1205" s="81"/>
    </row>
    <row r="1206" spans="1:5" x14ac:dyDescent="0.25">
      <c r="A1206" s="62">
        <v>55479</v>
      </c>
      <c r="B1206" s="63" t="s">
        <v>20264</v>
      </c>
      <c r="C1206" s="63" t="s">
        <v>2</v>
      </c>
      <c r="D1206" s="80">
        <v>42823.715767245369</v>
      </c>
      <c r="E1206" s="81"/>
    </row>
    <row r="1207" spans="1:5" x14ac:dyDescent="0.25">
      <c r="A1207" s="62">
        <v>55480</v>
      </c>
      <c r="B1207" s="63" t="s">
        <v>20265</v>
      </c>
      <c r="C1207" s="63" t="s">
        <v>2</v>
      </c>
      <c r="D1207" s="80">
        <v>42824.700860532408</v>
      </c>
      <c r="E1207" s="81"/>
    </row>
    <row r="1208" spans="1:5" x14ac:dyDescent="0.25">
      <c r="A1208" s="62">
        <v>55481</v>
      </c>
      <c r="B1208" s="63" t="s">
        <v>20265</v>
      </c>
      <c r="C1208" s="63" t="s">
        <v>2</v>
      </c>
      <c r="D1208" s="80">
        <v>42824.724866087963</v>
      </c>
      <c r="E1208" s="81"/>
    </row>
    <row r="1209" spans="1:5" x14ac:dyDescent="0.25">
      <c r="A1209" s="62">
        <v>55482</v>
      </c>
      <c r="B1209" s="63" t="s">
        <v>20266</v>
      </c>
      <c r="C1209" s="63" t="s">
        <v>2</v>
      </c>
      <c r="D1209" s="80">
        <v>42825.42782109954</v>
      </c>
      <c r="E1209" s="81"/>
    </row>
    <row r="1210" spans="1:5" x14ac:dyDescent="0.25">
      <c r="A1210" s="62">
        <v>55483</v>
      </c>
      <c r="B1210" s="63" t="s">
        <v>20266</v>
      </c>
      <c r="C1210" s="63" t="s">
        <v>2</v>
      </c>
      <c r="D1210" s="80">
        <v>42825.431714699072</v>
      </c>
      <c r="E1210" s="81"/>
    </row>
    <row r="1211" spans="1:5" x14ac:dyDescent="0.25">
      <c r="A1211" s="62">
        <v>55484</v>
      </c>
      <c r="B1211" s="63" t="s">
        <v>20267</v>
      </c>
      <c r="C1211" s="63" t="s">
        <v>2</v>
      </c>
      <c r="D1211" s="80">
        <v>43123.515860995372</v>
      </c>
      <c r="E1211" s="81">
        <v>43068</v>
      </c>
    </row>
    <row r="1212" spans="1:5" x14ac:dyDescent="0.25">
      <c r="A1212" s="62">
        <v>55487</v>
      </c>
      <c r="B1212" s="63" t="s">
        <v>20267</v>
      </c>
      <c r="C1212" s="63" t="s">
        <v>2</v>
      </c>
      <c r="D1212" s="80">
        <v>43123.518809837966</v>
      </c>
      <c r="E1212" s="81">
        <v>43068</v>
      </c>
    </row>
    <row r="1213" spans="1:5" x14ac:dyDescent="0.25">
      <c r="A1213" s="62">
        <v>55489</v>
      </c>
      <c r="B1213" s="63" t="s">
        <v>20268</v>
      </c>
      <c r="C1213" s="63" t="s">
        <v>2</v>
      </c>
      <c r="D1213" s="80">
        <v>42825.872256909723</v>
      </c>
      <c r="E1213" s="81"/>
    </row>
    <row r="1214" spans="1:5" x14ac:dyDescent="0.25">
      <c r="A1214" s="62">
        <v>55490</v>
      </c>
      <c r="B1214" s="63" t="s">
        <v>20268</v>
      </c>
      <c r="C1214" s="63" t="s">
        <v>2</v>
      </c>
      <c r="D1214" s="80">
        <v>42825.892807488424</v>
      </c>
      <c r="E1214" s="81"/>
    </row>
    <row r="1215" spans="1:5" x14ac:dyDescent="0.25">
      <c r="A1215" s="62">
        <v>55491</v>
      </c>
      <c r="B1215" s="63" t="s">
        <v>20248</v>
      </c>
      <c r="C1215" s="63" t="s">
        <v>2</v>
      </c>
      <c r="D1215" s="80">
        <v>42823.748985532409</v>
      </c>
      <c r="E1215" s="81"/>
    </row>
    <row r="1216" spans="1:5" x14ac:dyDescent="0.25">
      <c r="A1216" s="62">
        <v>55492</v>
      </c>
      <c r="B1216" s="63" t="s">
        <v>20248</v>
      </c>
      <c r="C1216" s="63" t="s">
        <v>2</v>
      </c>
      <c r="D1216" s="80">
        <v>42823.754150659719</v>
      </c>
      <c r="E1216" s="80"/>
    </row>
    <row r="1217" spans="1:5" x14ac:dyDescent="0.25">
      <c r="A1217" s="62">
        <v>55493</v>
      </c>
      <c r="B1217" s="63" t="s">
        <v>20055</v>
      </c>
      <c r="C1217" s="63" t="s">
        <v>2</v>
      </c>
      <c r="D1217" s="80">
        <v>42823.684502164353</v>
      </c>
      <c r="E1217" s="80"/>
    </row>
    <row r="1218" spans="1:5" x14ac:dyDescent="0.25">
      <c r="A1218" s="62">
        <v>55494</v>
      </c>
      <c r="B1218" s="63" t="s">
        <v>20269</v>
      </c>
      <c r="C1218" s="63" t="s">
        <v>2</v>
      </c>
      <c r="D1218" s="80">
        <v>42823.695621377316</v>
      </c>
      <c r="E1218" s="81"/>
    </row>
    <row r="1219" spans="1:5" x14ac:dyDescent="0.25">
      <c r="A1219" s="62">
        <v>55495</v>
      </c>
      <c r="B1219" s="63" t="s">
        <v>20269</v>
      </c>
      <c r="C1219" s="63" t="s">
        <v>2</v>
      </c>
      <c r="D1219" s="80">
        <v>42823.698765706016</v>
      </c>
      <c r="E1219" s="81"/>
    </row>
    <row r="1220" spans="1:5" x14ac:dyDescent="0.25">
      <c r="A1220" s="62">
        <v>55496</v>
      </c>
      <c r="B1220" s="63" t="s">
        <v>20270</v>
      </c>
      <c r="C1220" s="63" t="s">
        <v>2</v>
      </c>
      <c r="D1220" s="80">
        <v>42823.703008182871</v>
      </c>
      <c r="E1220" s="81"/>
    </row>
    <row r="1221" spans="1:5" x14ac:dyDescent="0.25">
      <c r="A1221" s="62">
        <v>55497</v>
      </c>
      <c r="B1221" s="63" t="s">
        <v>20271</v>
      </c>
      <c r="C1221" s="63" t="s">
        <v>2</v>
      </c>
      <c r="D1221" s="80">
        <v>42825.487954201388</v>
      </c>
      <c r="E1221" s="81"/>
    </row>
    <row r="1222" spans="1:5" x14ac:dyDescent="0.25">
      <c r="A1222" s="62">
        <v>55501</v>
      </c>
      <c r="B1222" s="63" t="s">
        <v>20272</v>
      </c>
      <c r="C1222" s="63" t="s">
        <v>43</v>
      </c>
      <c r="D1222" s="80">
        <v>43024.041822916668</v>
      </c>
      <c r="E1222" s="81"/>
    </row>
    <row r="1223" spans="1:5" x14ac:dyDescent="0.25">
      <c r="A1223" s="62">
        <v>55502</v>
      </c>
      <c r="B1223" s="63" t="s">
        <v>20273</v>
      </c>
      <c r="C1223" s="63" t="s">
        <v>43</v>
      </c>
      <c r="D1223" s="80">
        <v>43024.041822569445</v>
      </c>
      <c r="E1223" s="81"/>
    </row>
    <row r="1224" spans="1:5" x14ac:dyDescent="0.25">
      <c r="A1224" s="62">
        <v>55503</v>
      </c>
      <c r="B1224" s="63" t="s">
        <v>20274</v>
      </c>
      <c r="C1224" s="63" t="s">
        <v>2</v>
      </c>
      <c r="D1224" s="80">
        <v>42831.538295682869</v>
      </c>
      <c r="E1224" s="81"/>
    </row>
    <row r="1225" spans="1:5" x14ac:dyDescent="0.25">
      <c r="A1225" s="62">
        <v>55504</v>
      </c>
      <c r="B1225" s="63" t="s">
        <v>20275</v>
      </c>
      <c r="C1225" s="63" t="s">
        <v>43</v>
      </c>
      <c r="D1225" s="80">
        <v>43024.041822256942</v>
      </c>
      <c r="E1225" s="81"/>
    </row>
    <row r="1226" spans="1:5" x14ac:dyDescent="0.25">
      <c r="A1226" s="62">
        <v>55505</v>
      </c>
      <c r="B1226" s="63" t="s">
        <v>20274</v>
      </c>
      <c r="C1226" s="63" t="s">
        <v>2</v>
      </c>
      <c r="D1226" s="80">
        <v>42831.545882025464</v>
      </c>
      <c r="E1226" s="81"/>
    </row>
    <row r="1227" spans="1:5" x14ac:dyDescent="0.25">
      <c r="A1227" s="62">
        <v>55506</v>
      </c>
      <c r="B1227" s="63" t="s">
        <v>20276</v>
      </c>
      <c r="C1227" s="63" t="s">
        <v>43</v>
      </c>
      <c r="D1227" s="80">
        <v>43024.041821874998</v>
      </c>
      <c r="E1227" s="81"/>
    </row>
    <row r="1228" spans="1:5" x14ac:dyDescent="0.25">
      <c r="A1228" s="62">
        <v>55508</v>
      </c>
      <c r="B1228" s="63" t="s">
        <v>20277</v>
      </c>
      <c r="C1228" s="63" t="s">
        <v>43</v>
      </c>
      <c r="D1228" s="80">
        <v>43024.04181840278</v>
      </c>
      <c r="E1228" s="81"/>
    </row>
    <row r="1229" spans="1:5" x14ac:dyDescent="0.25">
      <c r="A1229" s="62">
        <v>55509</v>
      </c>
      <c r="B1229" s="63" t="s">
        <v>20595</v>
      </c>
      <c r="C1229" s="63" t="s">
        <v>2</v>
      </c>
      <c r="D1229" s="80">
        <v>43215.362475960646</v>
      </c>
      <c r="E1229" s="81"/>
    </row>
    <row r="1230" spans="1:5" x14ac:dyDescent="0.25">
      <c r="A1230" s="62">
        <v>55510</v>
      </c>
      <c r="B1230" s="63" t="s">
        <v>20278</v>
      </c>
      <c r="C1230" s="63" t="s">
        <v>43</v>
      </c>
      <c r="D1230" s="80">
        <v>43028.041829166665</v>
      </c>
      <c r="E1230" s="81"/>
    </row>
    <row r="1231" spans="1:5" x14ac:dyDescent="0.25">
      <c r="A1231" s="62">
        <v>55511</v>
      </c>
      <c r="B1231" s="63" t="s">
        <v>20279</v>
      </c>
      <c r="C1231" s="63" t="s">
        <v>43</v>
      </c>
      <c r="D1231" s="80">
        <v>43031.041827280096</v>
      </c>
      <c r="E1231" s="81"/>
    </row>
    <row r="1232" spans="1:5" x14ac:dyDescent="0.25">
      <c r="A1232" s="62">
        <v>55516</v>
      </c>
      <c r="B1232" s="63" t="s">
        <v>20057</v>
      </c>
      <c r="C1232" s="63" t="s">
        <v>2</v>
      </c>
      <c r="D1232" s="80">
        <v>42844.616762002312</v>
      </c>
      <c r="E1232" s="81"/>
    </row>
    <row r="1233" spans="1:5" x14ac:dyDescent="0.25">
      <c r="A1233" s="62">
        <v>55517</v>
      </c>
      <c r="B1233" s="63" t="s">
        <v>20280</v>
      </c>
      <c r="C1233" s="63" t="s">
        <v>43</v>
      </c>
      <c r="D1233" s="80">
        <v>43038.041821643521</v>
      </c>
      <c r="E1233" s="81"/>
    </row>
    <row r="1234" spans="1:5" x14ac:dyDescent="0.25">
      <c r="A1234" s="62">
        <v>55518</v>
      </c>
      <c r="B1234" s="63" t="s">
        <v>20140</v>
      </c>
      <c r="C1234" s="63" t="s">
        <v>2</v>
      </c>
      <c r="D1234" s="80">
        <v>42844.619265856483</v>
      </c>
      <c r="E1234" s="81"/>
    </row>
    <row r="1235" spans="1:5" x14ac:dyDescent="0.25">
      <c r="A1235" s="62">
        <v>55520</v>
      </c>
      <c r="B1235" s="63" t="s">
        <v>20281</v>
      </c>
      <c r="C1235" s="63" t="s">
        <v>2</v>
      </c>
      <c r="D1235" s="80">
        <v>42844.507346724538</v>
      </c>
      <c r="E1235" s="81"/>
    </row>
    <row r="1236" spans="1:5" x14ac:dyDescent="0.25">
      <c r="A1236" s="62">
        <v>55521</v>
      </c>
      <c r="B1236" s="63" t="s">
        <v>20282</v>
      </c>
      <c r="C1236" s="63" t="s">
        <v>43</v>
      </c>
      <c r="D1236" s="80">
        <v>43038.041818900463</v>
      </c>
      <c r="E1236" s="81"/>
    </row>
    <row r="1237" spans="1:5" x14ac:dyDescent="0.25">
      <c r="A1237" s="62">
        <v>55522</v>
      </c>
      <c r="B1237" s="63" t="s">
        <v>20283</v>
      </c>
      <c r="C1237" s="63" t="s">
        <v>43</v>
      </c>
      <c r="D1237" s="80">
        <v>43045.04181091435</v>
      </c>
      <c r="E1237" s="81"/>
    </row>
    <row r="1238" spans="1:5" x14ac:dyDescent="0.25">
      <c r="A1238" s="62">
        <v>55523</v>
      </c>
      <c r="B1238" s="63" t="s">
        <v>20284</v>
      </c>
      <c r="C1238" s="63" t="s">
        <v>43</v>
      </c>
      <c r="D1238" s="80">
        <v>43045.041802893516</v>
      </c>
      <c r="E1238" s="81"/>
    </row>
    <row r="1239" spans="1:5" x14ac:dyDescent="0.25">
      <c r="A1239" s="62">
        <v>55527</v>
      </c>
      <c r="B1239" s="63" t="s">
        <v>20171</v>
      </c>
      <c r="C1239" s="63" t="s">
        <v>2</v>
      </c>
      <c r="D1239" s="80">
        <v>42887.747523298611</v>
      </c>
      <c r="E1239" s="81"/>
    </row>
    <row r="1240" spans="1:5" x14ac:dyDescent="0.25">
      <c r="A1240" s="62">
        <v>55528</v>
      </c>
      <c r="B1240" s="63" t="s">
        <v>20171</v>
      </c>
      <c r="C1240" s="63" t="s">
        <v>2</v>
      </c>
      <c r="D1240" s="80">
        <v>42887.748000462961</v>
      </c>
      <c r="E1240" s="81"/>
    </row>
    <row r="1241" spans="1:5" x14ac:dyDescent="0.25">
      <c r="A1241" s="62">
        <v>55529</v>
      </c>
      <c r="B1241" s="63" t="s">
        <v>20595</v>
      </c>
      <c r="C1241" s="63" t="s">
        <v>2</v>
      </c>
      <c r="D1241" s="80">
        <v>43215.363874803239</v>
      </c>
      <c r="E1241" s="81"/>
    </row>
    <row r="1242" spans="1:5" x14ac:dyDescent="0.25">
      <c r="A1242" s="62">
        <v>55532</v>
      </c>
      <c r="B1242" s="63" t="s">
        <v>19804</v>
      </c>
      <c r="C1242" s="63" t="s">
        <v>2</v>
      </c>
      <c r="D1242" s="80">
        <v>43208.380933912034</v>
      </c>
      <c r="E1242" s="81">
        <v>43221</v>
      </c>
    </row>
    <row r="1243" spans="1:5" x14ac:dyDescent="0.25">
      <c r="A1243" s="62">
        <v>55533</v>
      </c>
      <c r="B1243" s="63" t="s">
        <v>20285</v>
      </c>
      <c r="C1243" s="63" t="s">
        <v>2</v>
      </c>
      <c r="D1243" s="80">
        <v>42870.543509756943</v>
      </c>
      <c r="E1243" s="81"/>
    </row>
    <row r="1244" spans="1:5" x14ac:dyDescent="0.25">
      <c r="A1244" s="62">
        <v>55534</v>
      </c>
      <c r="B1244" s="63" t="s">
        <v>20286</v>
      </c>
      <c r="C1244" s="63" t="s">
        <v>43</v>
      </c>
      <c r="D1244" s="80">
        <v>43052.041791863427</v>
      </c>
      <c r="E1244" s="81"/>
    </row>
    <row r="1245" spans="1:5" x14ac:dyDescent="0.25">
      <c r="A1245" s="62">
        <v>55535</v>
      </c>
      <c r="B1245" s="63" t="s">
        <v>20287</v>
      </c>
      <c r="C1245" s="63" t="s">
        <v>2</v>
      </c>
      <c r="D1245" s="80">
        <v>42870.603276585651</v>
      </c>
      <c r="E1245" s="81"/>
    </row>
    <row r="1246" spans="1:5" x14ac:dyDescent="0.25">
      <c r="A1246" s="62">
        <v>55536</v>
      </c>
      <c r="B1246" s="63" t="s">
        <v>20288</v>
      </c>
      <c r="C1246" s="63" t="s">
        <v>2</v>
      </c>
      <c r="D1246" s="80">
        <v>42870.618346840274</v>
      </c>
      <c r="E1246" s="81"/>
    </row>
    <row r="1247" spans="1:5" x14ac:dyDescent="0.25">
      <c r="A1247" s="62">
        <v>55537</v>
      </c>
      <c r="B1247" s="63" t="s">
        <v>20289</v>
      </c>
      <c r="C1247" s="63" t="s">
        <v>2</v>
      </c>
      <c r="D1247" s="80">
        <v>42863.67964771991</v>
      </c>
      <c r="E1247" s="81"/>
    </row>
    <row r="1248" spans="1:5" x14ac:dyDescent="0.25">
      <c r="A1248" s="62">
        <v>55538</v>
      </c>
      <c r="B1248" s="63" t="s">
        <v>20290</v>
      </c>
      <c r="C1248" s="63" t="s">
        <v>2</v>
      </c>
      <c r="D1248" s="80">
        <v>42863.682634722223</v>
      </c>
      <c r="E1248" s="81"/>
    </row>
    <row r="1249" spans="1:5" x14ac:dyDescent="0.25">
      <c r="A1249" s="62">
        <v>55539</v>
      </c>
      <c r="B1249" s="63" t="s">
        <v>20291</v>
      </c>
      <c r="C1249" s="63" t="s">
        <v>2</v>
      </c>
      <c r="D1249" s="80">
        <v>42866.386270752315</v>
      </c>
      <c r="E1249" s="81"/>
    </row>
    <row r="1250" spans="1:5" x14ac:dyDescent="0.25">
      <c r="A1250" s="62">
        <v>55540</v>
      </c>
      <c r="B1250" s="63" t="s">
        <v>20292</v>
      </c>
      <c r="C1250" s="63" t="s">
        <v>2</v>
      </c>
      <c r="D1250" s="80">
        <v>42870.632848182868</v>
      </c>
      <c r="E1250" s="81"/>
    </row>
    <row r="1251" spans="1:5" x14ac:dyDescent="0.25">
      <c r="A1251" s="62">
        <v>55541</v>
      </c>
      <c r="B1251" s="63" t="s">
        <v>20293</v>
      </c>
      <c r="C1251" s="63" t="s">
        <v>2</v>
      </c>
      <c r="D1251" s="80">
        <v>42870.649322256948</v>
      </c>
      <c r="E1251" s="81"/>
    </row>
    <row r="1252" spans="1:5" x14ac:dyDescent="0.25">
      <c r="A1252" s="62">
        <v>55543</v>
      </c>
      <c r="B1252" s="63" t="s">
        <v>20294</v>
      </c>
      <c r="C1252" s="63" t="s">
        <v>2</v>
      </c>
      <c r="D1252" s="80">
        <v>42870.677180520834</v>
      </c>
      <c r="E1252" s="81"/>
    </row>
    <row r="1253" spans="1:5" x14ac:dyDescent="0.25">
      <c r="A1253" s="62">
        <v>55545</v>
      </c>
      <c r="B1253" s="63" t="s">
        <v>20295</v>
      </c>
      <c r="C1253" s="63" t="s">
        <v>2</v>
      </c>
      <c r="D1253" s="80">
        <v>42870.69292789352</v>
      </c>
      <c r="E1253" s="81"/>
    </row>
    <row r="1254" spans="1:5" x14ac:dyDescent="0.25">
      <c r="A1254" s="62">
        <v>55546</v>
      </c>
      <c r="B1254" s="63" t="s">
        <v>20246</v>
      </c>
      <c r="C1254" s="63" t="s">
        <v>43</v>
      </c>
      <c r="D1254" s="80">
        <v>43059.041801851854</v>
      </c>
      <c r="E1254" s="81"/>
    </row>
    <row r="1255" spans="1:5" x14ac:dyDescent="0.25">
      <c r="A1255" s="62">
        <v>55547</v>
      </c>
      <c r="B1255" s="63" t="s">
        <v>20296</v>
      </c>
      <c r="C1255" s="63" t="s">
        <v>2</v>
      </c>
      <c r="D1255" s="80">
        <v>42865.631457488424</v>
      </c>
      <c r="E1255" s="81"/>
    </row>
    <row r="1256" spans="1:5" x14ac:dyDescent="0.25">
      <c r="A1256" s="62">
        <v>55548</v>
      </c>
      <c r="B1256" s="63" t="s">
        <v>20297</v>
      </c>
      <c r="C1256" s="63" t="s">
        <v>2</v>
      </c>
      <c r="D1256" s="80">
        <v>42898.527269675928</v>
      </c>
      <c r="E1256" s="81"/>
    </row>
    <row r="1257" spans="1:5" x14ac:dyDescent="0.25">
      <c r="A1257" s="62">
        <v>55549</v>
      </c>
      <c r="B1257" s="63" t="s">
        <v>20297</v>
      </c>
      <c r="C1257" s="63" t="s">
        <v>2</v>
      </c>
      <c r="D1257" s="80">
        <v>42898.52158572917</v>
      </c>
      <c r="E1257" s="81"/>
    </row>
    <row r="1258" spans="1:5" x14ac:dyDescent="0.25">
      <c r="A1258" s="62">
        <v>55550</v>
      </c>
      <c r="B1258" s="63" t="s">
        <v>20060</v>
      </c>
      <c r="C1258" s="63" t="s">
        <v>2</v>
      </c>
      <c r="D1258" s="80">
        <v>42866.947287037037</v>
      </c>
      <c r="E1258" s="81"/>
    </row>
    <row r="1259" spans="1:5" x14ac:dyDescent="0.25">
      <c r="A1259" s="62">
        <v>55551</v>
      </c>
      <c r="B1259" s="63" t="s">
        <v>20298</v>
      </c>
      <c r="C1259" s="63" t="s">
        <v>2</v>
      </c>
      <c r="D1259" s="80">
        <v>42866.945719710646</v>
      </c>
      <c r="E1259" s="81"/>
    </row>
    <row r="1260" spans="1:5" x14ac:dyDescent="0.25">
      <c r="A1260" s="62">
        <v>55552</v>
      </c>
      <c r="B1260" s="63" t="s">
        <v>20299</v>
      </c>
      <c r="C1260" s="63" t="s">
        <v>2</v>
      </c>
      <c r="D1260" s="80">
        <v>42870.529259687501</v>
      </c>
      <c r="E1260" s="81"/>
    </row>
    <row r="1261" spans="1:5" ht="30" x14ac:dyDescent="0.25">
      <c r="A1261" s="62">
        <v>55553</v>
      </c>
      <c r="B1261" s="63" t="s">
        <v>20300</v>
      </c>
      <c r="C1261" s="63" t="s">
        <v>2</v>
      </c>
      <c r="D1261" s="80">
        <v>42872.627388807872</v>
      </c>
      <c r="E1261" s="81"/>
    </row>
    <row r="1262" spans="1:5" ht="30" x14ac:dyDescent="0.25">
      <c r="A1262" s="62">
        <v>55554</v>
      </c>
      <c r="B1262" s="63" t="s">
        <v>20300</v>
      </c>
      <c r="C1262" s="63" t="s">
        <v>2</v>
      </c>
      <c r="D1262" s="80">
        <v>42872.628628622682</v>
      </c>
      <c r="E1262" s="81"/>
    </row>
    <row r="1263" spans="1:5" x14ac:dyDescent="0.25">
      <c r="A1263" s="62">
        <v>55555</v>
      </c>
      <c r="B1263" s="63" t="s">
        <v>20301</v>
      </c>
      <c r="C1263" s="63" t="s">
        <v>2</v>
      </c>
      <c r="D1263" s="80">
        <v>42873.640464780095</v>
      </c>
      <c r="E1263" s="81"/>
    </row>
    <row r="1264" spans="1:5" x14ac:dyDescent="0.25">
      <c r="A1264" s="62">
        <v>55557</v>
      </c>
      <c r="B1264" s="63" t="s">
        <v>20302</v>
      </c>
      <c r="C1264" s="63" t="s">
        <v>2</v>
      </c>
      <c r="D1264" s="80">
        <v>42872.317185879627</v>
      </c>
      <c r="E1264" s="81"/>
    </row>
    <row r="1265" spans="1:5" x14ac:dyDescent="0.25">
      <c r="A1265" s="62">
        <v>55558</v>
      </c>
      <c r="B1265" s="63" t="s">
        <v>20301</v>
      </c>
      <c r="C1265" s="63" t="s">
        <v>2</v>
      </c>
      <c r="D1265" s="80">
        <v>42873.664851388887</v>
      </c>
      <c r="E1265" s="81"/>
    </row>
    <row r="1266" spans="1:5" x14ac:dyDescent="0.25">
      <c r="A1266" s="62">
        <v>55560</v>
      </c>
      <c r="B1266" s="63" t="s">
        <v>20289</v>
      </c>
      <c r="C1266" s="63" t="s">
        <v>2</v>
      </c>
      <c r="D1266" s="80">
        <v>42873.623985497688</v>
      </c>
      <c r="E1266" s="81"/>
    </row>
    <row r="1267" spans="1:5" x14ac:dyDescent="0.25">
      <c r="A1267" s="62">
        <v>55561</v>
      </c>
      <c r="B1267" s="63" t="s">
        <v>20303</v>
      </c>
      <c r="C1267" s="63" t="s">
        <v>2</v>
      </c>
      <c r="D1267" s="80">
        <v>42873.624471608797</v>
      </c>
      <c r="E1267" s="81"/>
    </row>
    <row r="1268" spans="1:5" x14ac:dyDescent="0.25">
      <c r="A1268" s="62">
        <v>55562</v>
      </c>
      <c r="B1268" s="63" t="s">
        <v>20302</v>
      </c>
      <c r="C1268" s="63" t="s">
        <v>2</v>
      </c>
      <c r="D1268" s="80">
        <v>42873.624864004632</v>
      </c>
      <c r="E1268" s="81"/>
    </row>
    <row r="1269" spans="1:5" x14ac:dyDescent="0.25">
      <c r="A1269" s="62">
        <v>55564</v>
      </c>
      <c r="B1269" s="63" t="s">
        <v>20304</v>
      </c>
      <c r="C1269" s="63" t="s">
        <v>2</v>
      </c>
      <c r="D1269" s="80">
        <v>42874.4793559838</v>
      </c>
      <c r="E1269" s="81"/>
    </row>
    <row r="1270" spans="1:5" x14ac:dyDescent="0.25">
      <c r="A1270" s="62">
        <v>55565</v>
      </c>
      <c r="B1270" s="63" t="s">
        <v>20305</v>
      </c>
      <c r="C1270" s="63" t="s">
        <v>2</v>
      </c>
      <c r="D1270" s="80">
        <v>42874.696553437498</v>
      </c>
      <c r="E1270" s="81"/>
    </row>
    <row r="1271" spans="1:5" x14ac:dyDescent="0.25">
      <c r="A1271" s="62">
        <v>55566</v>
      </c>
      <c r="B1271" s="63" t="s">
        <v>20291</v>
      </c>
      <c r="C1271" s="63" t="s">
        <v>2</v>
      </c>
      <c r="D1271" s="80">
        <v>42874.549106712962</v>
      </c>
      <c r="E1271" s="81"/>
    </row>
    <row r="1272" spans="1:5" x14ac:dyDescent="0.25">
      <c r="A1272" s="62">
        <v>55570</v>
      </c>
      <c r="B1272" s="63" t="s">
        <v>20306</v>
      </c>
      <c r="C1272" s="63" t="s">
        <v>2</v>
      </c>
      <c r="D1272" s="80">
        <v>43070.47736704861</v>
      </c>
      <c r="E1272" s="81"/>
    </row>
    <row r="1273" spans="1:5" x14ac:dyDescent="0.25">
      <c r="A1273" s="62">
        <v>55572</v>
      </c>
      <c r="B1273" s="63" t="s">
        <v>20307</v>
      </c>
      <c r="C1273" s="63" t="s">
        <v>2</v>
      </c>
      <c r="D1273" s="80">
        <v>42888.582167627312</v>
      </c>
      <c r="E1273" s="81"/>
    </row>
    <row r="1274" spans="1:5" x14ac:dyDescent="0.25">
      <c r="A1274" s="62">
        <v>55577</v>
      </c>
      <c r="B1274" s="63" t="s">
        <v>20308</v>
      </c>
      <c r="C1274" s="63" t="s">
        <v>2</v>
      </c>
      <c r="D1274" s="80">
        <v>42880.827745601855</v>
      </c>
      <c r="E1274" s="81"/>
    </row>
    <row r="1275" spans="1:5" x14ac:dyDescent="0.25">
      <c r="A1275" s="62">
        <v>55578</v>
      </c>
      <c r="B1275" s="63" t="s">
        <v>20309</v>
      </c>
      <c r="C1275" s="63" t="s">
        <v>2</v>
      </c>
      <c r="D1275" s="80">
        <v>42993.425716006946</v>
      </c>
      <c r="E1275" s="81"/>
    </row>
    <row r="1276" spans="1:5" x14ac:dyDescent="0.25">
      <c r="A1276" s="62">
        <v>55579</v>
      </c>
      <c r="B1276" s="63" t="s">
        <v>20310</v>
      </c>
      <c r="C1276" s="63" t="s">
        <v>2</v>
      </c>
      <c r="D1276" s="80">
        <v>42993.417994525465</v>
      </c>
      <c r="E1276" s="81"/>
    </row>
    <row r="1277" spans="1:5" x14ac:dyDescent="0.25">
      <c r="A1277" s="62">
        <v>55581</v>
      </c>
      <c r="B1277" s="63" t="s">
        <v>20311</v>
      </c>
      <c r="C1277" s="63" t="s">
        <v>2</v>
      </c>
      <c r="D1277" s="80">
        <v>42888.66196153935</v>
      </c>
      <c r="E1277" s="81"/>
    </row>
    <row r="1278" spans="1:5" ht="30" x14ac:dyDescent="0.25">
      <c r="A1278" s="62">
        <v>55582</v>
      </c>
      <c r="B1278" s="63" t="s">
        <v>20312</v>
      </c>
      <c r="C1278" s="63" t="s">
        <v>2</v>
      </c>
      <c r="D1278" s="80">
        <v>42888.668529513889</v>
      </c>
      <c r="E1278" s="81"/>
    </row>
    <row r="1279" spans="1:5" x14ac:dyDescent="0.25">
      <c r="A1279" s="62">
        <v>55584</v>
      </c>
      <c r="B1279" s="63" t="s">
        <v>20313</v>
      </c>
      <c r="C1279" s="63" t="s">
        <v>2</v>
      </c>
      <c r="D1279" s="80">
        <v>42970.479902199077</v>
      </c>
      <c r="E1279" s="81">
        <v>42736</v>
      </c>
    </row>
    <row r="1280" spans="1:5" x14ac:dyDescent="0.25">
      <c r="A1280" s="62">
        <v>55585</v>
      </c>
      <c r="B1280" s="63" t="s">
        <v>20313</v>
      </c>
      <c r="C1280" s="63" t="s">
        <v>2</v>
      </c>
      <c r="D1280" s="80">
        <v>42970.480867442129</v>
      </c>
      <c r="E1280" s="81">
        <v>42736</v>
      </c>
    </row>
    <row r="1281" spans="1:5" x14ac:dyDescent="0.25">
      <c r="A1281" s="62">
        <v>55587</v>
      </c>
      <c r="B1281" s="63" t="s">
        <v>20084</v>
      </c>
      <c r="C1281" s="63" t="s">
        <v>2</v>
      </c>
      <c r="D1281" s="80">
        <v>42914.390082754631</v>
      </c>
      <c r="E1281" s="81">
        <v>42940</v>
      </c>
    </row>
    <row r="1282" spans="1:5" x14ac:dyDescent="0.25">
      <c r="A1282" s="62">
        <v>55588</v>
      </c>
      <c r="B1282" s="63" t="s">
        <v>20314</v>
      </c>
      <c r="C1282" s="63" t="s">
        <v>2</v>
      </c>
      <c r="D1282" s="80">
        <v>42888.674025613429</v>
      </c>
      <c r="E1282" s="80"/>
    </row>
    <row r="1283" spans="1:5" x14ac:dyDescent="0.25">
      <c r="A1283" s="62">
        <v>55589</v>
      </c>
      <c r="B1283" s="63" t="s">
        <v>20315</v>
      </c>
      <c r="C1283" s="63" t="s">
        <v>2</v>
      </c>
      <c r="D1283" s="80">
        <v>42888.633494791669</v>
      </c>
      <c r="E1283" s="80"/>
    </row>
    <row r="1284" spans="1:5" x14ac:dyDescent="0.25">
      <c r="A1284" s="62">
        <v>55590</v>
      </c>
      <c r="B1284" s="63" t="s">
        <v>20316</v>
      </c>
      <c r="C1284" s="63" t="s">
        <v>2</v>
      </c>
      <c r="D1284" s="80">
        <v>42888.666397534726</v>
      </c>
      <c r="E1284" s="80"/>
    </row>
    <row r="1285" spans="1:5" x14ac:dyDescent="0.25">
      <c r="A1285" s="62">
        <v>55591</v>
      </c>
      <c r="B1285" s="63" t="s">
        <v>20317</v>
      </c>
      <c r="C1285" s="63" t="s">
        <v>2</v>
      </c>
      <c r="D1285" s="80">
        <v>42888.667437997683</v>
      </c>
      <c r="E1285" s="81"/>
    </row>
    <row r="1286" spans="1:5" x14ac:dyDescent="0.25">
      <c r="A1286" s="62">
        <v>55593</v>
      </c>
      <c r="B1286" s="63" t="s">
        <v>19767</v>
      </c>
      <c r="C1286" s="63" t="s">
        <v>2</v>
      </c>
      <c r="D1286" s="80">
        <v>43007.64710775463</v>
      </c>
      <c r="E1286" s="81"/>
    </row>
    <row r="1287" spans="1:5" x14ac:dyDescent="0.25">
      <c r="A1287" s="62">
        <v>55594</v>
      </c>
      <c r="B1287" s="63" t="s">
        <v>20318</v>
      </c>
      <c r="C1287" s="63" t="s">
        <v>2</v>
      </c>
      <c r="D1287" s="80">
        <v>43007.606703506943</v>
      </c>
      <c r="E1287" s="81"/>
    </row>
    <row r="1288" spans="1:5" x14ac:dyDescent="0.25">
      <c r="A1288" s="62">
        <v>55595</v>
      </c>
      <c r="B1288" s="63" t="s">
        <v>20319</v>
      </c>
      <c r="C1288" s="63" t="s">
        <v>2</v>
      </c>
      <c r="D1288" s="80">
        <v>43089.618223807869</v>
      </c>
      <c r="E1288" s="81">
        <v>43070</v>
      </c>
    </row>
    <row r="1289" spans="1:5" x14ac:dyDescent="0.25">
      <c r="A1289" s="62">
        <v>55596</v>
      </c>
      <c r="B1289" s="63" t="s">
        <v>20320</v>
      </c>
      <c r="C1289" s="63" t="s">
        <v>2</v>
      </c>
      <c r="D1289" s="80">
        <v>42923.635701770836</v>
      </c>
      <c r="E1289" s="81"/>
    </row>
    <row r="1290" spans="1:5" x14ac:dyDescent="0.25">
      <c r="A1290" s="62">
        <v>55597</v>
      </c>
      <c r="B1290" s="63" t="s">
        <v>20321</v>
      </c>
      <c r="C1290" s="63" t="s">
        <v>2</v>
      </c>
      <c r="D1290" s="80">
        <v>42923.66825732639</v>
      </c>
      <c r="E1290" s="81"/>
    </row>
    <row r="1291" spans="1:5" x14ac:dyDescent="0.25">
      <c r="A1291" s="62">
        <v>55598</v>
      </c>
      <c r="B1291" s="63" t="s">
        <v>19767</v>
      </c>
      <c r="C1291" s="63" t="s">
        <v>2</v>
      </c>
      <c r="D1291" s="80">
        <v>43007.651062847224</v>
      </c>
      <c r="E1291" s="80"/>
    </row>
    <row r="1292" spans="1:5" x14ac:dyDescent="0.25">
      <c r="A1292" s="62">
        <v>55599</v>
      </c>
      <c r="B1292" s="63" t="s">
        <v>20318</v>
      </c>
      <c r="C1292" s="63" t="s">
        <v>2</v>
      </c>
      <c r="D1292" s="80">
        <v>43007.608419212964</v>
      </c>
      <c r="E1292" s="81"/>
    </row>
    <row r="1293" spans="1:5" x14ac:dyDescent="0.25">
      <c r="A1293" s="62">
        <v>55600</v>
      </c>
      <c r="B1293" s="63" t="s">
        <v>19805</v>
      </c>
      <c r="C1293" s="63" t="s">
        <v>2</v>
      </c>
      <c r="D1293" s="80">
        <v>43089.627452349538</v>
      </c>
      <c r="E1293" s="81">
        <v>43070</v>
      </c>
    </row>
    <row r="1294" spans="1:5" x14ac:dyDescent="0.25">
      <c r="A1294" s="62">
        <v>55601</v>
      </c>
      <c r="B1294" s="63" t="s">
        <v>20320</v>
      </c>
      <c r="C1294" s="63" t="s">
        <v>2</v>
      </c>
      <c r="D1294" s="80">
        <v>42923.642906828703</v>
      </c>
      <c r="E1294" s="81"/>
    </row>
    <row r="1295" spans="1:5" x14ac:dyDescent="0.25">
      <c r="A1295" s="62">
        <v>55602</v>
      </c>
      <c r="B1295" s="63" t="s">
        <v>20321</v>
      </c>
      <c r="C1295" s="63" t="s">
        <v>2</v>
      </c>
      <c r="D1295" s="80">
        <v>42923.669466435182</v>
      </c>
      <c r="E1295" s="81"/>
    </row>
    <row r="1296" spans="1:5" x14ac:dyDescent="0.25">
      <c r="A1296" s="62">
        <v>55607</v>
      </c>
      <c r="B1296" s="63" t="s">
        <v>20322</v>
      </c>
      <c r="C1296" s="63" t="s">
        <v>2</v>
      </c>
      <c r="D1296" s="80">
        <v>43132.741402511572</v>
      </c>
      <c r="E1296" s="80">
        <v>43101</v>
      </c>
    </row>
    <row r="1297" spans="1:5" x14ac:dyDescent="0.25">
      <c r="A1297" s="62">
        <v>55608</v>
      </c>
      <c r="B1297" s="63" t="s">
        <v>20323</v>
      </c>
      <c r="C1297" s="63" t="s">
        <v>2</v>
      </c>
      <c r="D1297" s="80">
        <v>42948.725857754631</v>
      </c>
      <c r="E1297" s="81"/>
    </row>
    <row r="1298" spans="1:5" x14ac:dyDescent="0.25">
      <c r="A1298" s="62">
        <v>55609</v>
      </c>
      <c r="B1298" s="63" t="s">
        <v>20324</v>
      </c>
      <c r="C1298" s="63" t="s">
        <v>2</v>
      </c>
      <c r="D1298" s="80">
        <v>42948.755996840278</v>
      </c>
      <c r="E1298" s="81"/>
    </row>
    <row r="1299" spans="1:5" x14ac:dyDescent="0.25">
      <c r="A1299" s="62">
        <v>55610</v>
      </c>
      <c r="B1299" s="63" t="s">
        <v>20325</v>
      </c>
      <c r="C1299" s="63" t="s">
        <v>2</v>
      </c>
      <c r="D1299" s="80">
        <v>43089.611126192132</v>
      </c>
      <c r="E1299" s="80">
        <v>43009</v>
      </c>
    </row>
    <row r="1300" spans="1:5" x14ac:dyDescent="0.25">
      <c r="A1300" s="62">
        <v>55611</v>
      </c>
      <c r="B1300" s="63" t="s">
        <v>20326</v>
      </c>
      <c r="C1300" s="63" t="s">
        <v>2</v>
      </c>
      <c r="D1300" s="80">
        <v>43098.439781516201</v>
      </c>
      <c r="E1300" s="81">
        <v>43009</v>
      </c>
    </row>
    <row r="1301" spans="1:5" x14ac:dyDescent="0.25">
      <c r="A1301" s="62">
        <v>55612</v>
      </c>
      <c r="B1301" s="63" t="s">
        <v>20327</v>
      </c>
      <c r="C1301" s="63" t="s">
        <v>2</v>
      </c>
      <c r="D1301" s="80">
        <v>42948.751798611112</v>
      </c>
      <c r="E1301" s="81"/>
    </row>
    <row r="1302" spans="1:5" x14ac:dyDescent="0.25">
      <c r="A1302" s="62">
        <v>55613</v>
      </c>
      <c r="B1302" s="63" t="s">
        <v>20327</v>
      </c>
      <c r="C1302" s="63" t="s">
        <v>2</v>
      </c>
      <c r="D1302" s="80">
        <v>42948.753798344907</v>
      </c>
      <c r="E1302" s="80"/>
    </row>
    <row r="1303" spans="1:5" x14ac:dyDescent="0.25">
      <c r="A1303" s="62">
        <v>55614</v>
      </c>
      <c r="B1303" s="63" t="s">
        <v>20325</v>
      </c>
      <c r="C1303" s="63" t="s">
        <v>2</v>
      </c>
      <c r="D1303" s="80">
        <v>43089.612131134258</v>
      </c>
      <c r="E1303" s="80">
        <v>43009</v>
      </c>
    </row>
    <row r="1304" spans="1:5" x14ac:dyDescent="0.25">
      <c r="A1304" s="62">
        <v>55615</v>
      </c>
      <c r="B1304" s="63" t="s">
        <v>20324</v>
      </c>
      <c r="C1304" s="63" t="s">
        <v>2</v>
      </c>
      <c r="D1304" s="80">
        <v>42948.757486342591</v>
      </c>
      <c r="E1304" s="81"/>
    </row>
    <row r="1305" spans="1:5" x14ac:dyDescent="0.25">
      <c r="A1305" s="62">
        <v>55616</v>
      </c>
      <c r="B1305" s="63" t="s">
        <v>20326</v>
      </c>
      <c r="C1305" s="63" t="s">
        <v>2</v>
      </c>
      <c r="D1305" s="80">
        <v>43098.440348993056</v>
      </c>
      <c r="E1305" s="81">
        <v>43009</v>
      </c>
    </row>
    <row r="1306" spans="1:5" x14ac:dyDescent="0.25">
      <c r="A1306" s="62">
        <v>55618</v>
      </c>
      <c r="B1306" s="63" t="s">
        <v>20323</v>
      </c>
      <c r="C1306" s="63" t="s">
        <v>2</v>
      </c>
      <c r="D1306" s="80">
        <v>42948.727313229167</v>
      </c>
      <c r="E1306" s="80"/>
    </row>
    <row r="1307" spans="1:5" x14ac:dyDescent="0.25">
      <c r="A1307" s="62">
        <v>55619</v>
      </c>
      <c r="B1307" s="63" t="s">
        <v>20328</v>
      </c>
      <c r="C1307" s="63" t="s">
        <v>2</v>
      </c>
      <c r="D1307" s="80">
        <v>42922.568234606479</v>
      </c>
      <c r="E1307" s="81">
        <v>42922</v>
      </c>
    </row>
    <row r="1308" spans="1:5" x14ac:dyDescent="0.25">
      <c r="A1308" s="62">
        <v>55621</v>
      </c>
      <c r="B1308" s="63" t="s">
        <v>19992</v>
      </c>
      <c r="C1308" s="63" t="s">
        <v>2</v>
      </c>
      <c r="D1308" s="80">
        <v>42906.613811076386</v>
      </c>
      <c r="E1308" s="80"/>
    </row>
    <row r="1309" spans="1:5" x14ac:dyDescent="0.25">
      <c r="A1309" s="62">
        <v>55622</v>
      </c>
      <c r="B1309" s="63" t="s">
        <v>19999</v>
      </c>
      <c r="C1309" s="63" t="s">
        <v>2</v>
      </c>
      <c r="D1309" s="80">
        <v>42906.627587152776</v>
      </c>
      <c r="E1309" s="81"/>
    </row>
    <row r="1310" spans="1:5" x14ac:dyDescent="0.25">
      <c r="A1310" s="62">
        <v>55623</v>
      </c>
      <c r="B1310" s="63" t="s">
        <v>20329</v>
      </c>
      <c r="C1310" s="63" t="s">
        <v>2</v>
      </c>
      <c r="D1310" s="80">
        <v>42950.628274421295</v>
      </c>
      <c r="E1310" s="80"/>
    </row>
    <row r="1311" spans="1:5" x14ac:dyDescent="0.25">
      <c r="A1311" s="62">
        <v>55624</v>
      </c>
      <c r="B1311" s="63" t="s">
        <v>20330</v>
      </c>
      <c r="C1311" s="63" t="s">
        <v>2</v>
      </c>
      <c r="D1311" s="80">
        <v>43103.778364085651</v>
      </c>
      <c r="E1311" s="81">
        <v>43101</v>
      </c>
    </row>
    <row r="1312" spans="1:5" x14ac:dyDescent="0.25">
      <c r="A1312" s="62">
        <v>55625</v>
      </c>
      <c r="B1312" s="63" t="s">
        <v>20331</v>
      </c>
      <c r="C1312" s="63" t="s">
        <v>2</v>
      </c>
      <c r="D1312" s="80">
        <v>42950.619240659726</v>
      </c>
      <c r="E1312" s="81"/>
    </row>
    <row r="1313" spans="1:5" x14ac:dyDescent="0.25">
      <c r="A1313" s="62">
        <v>55626</v>
      </c>
      <c r="B1313" s="63" t="s">
        <v>20332</v>
      </c>
      <c r="C1313" s="63" t="s">
        <v>2</v>
      </c>
      <c r="D1313" s="80">
        <v>43143.442646030089</v>
      </c>
      <c r="E1313" s="81">
        <v>43101</v>
      </c>
    </row>
    <row r="1314" spans="1:5" x14ac:dyDescent="0.25">
      <c r="A1314" s="62">
        <v>55627</v>
      </c>
      <c r="B1314" s="63" t="s">
        <v>20333</v>
      </c>
      <c r="C1314" s="63" t="s">
        <v>2</v>
      </c>
      <c r="D1314" s="80">
        <v>43089.643365046293</v>
      </c>
      <c r="E1314" s="80">
        <v>43017</v>
      </c>
    </row>
    <row r="1315" spans="1:5" x14ac:dyDescent="0.25">
      <c r="A1315" s="62">
        <v>55628</v>
      </c>
      <c r="B1315" s="63" t="s">
        <v>20329</v>
      </c>
      <c r="C1315" s="63" t="s">
        <v>2</v>
      </c>
      <c r="D1315" s="80">
        <v>42950.629477164352</v>
      </c>
      <c r="E1315" s="81"/>
    </row>
    <row r="1316" spans="1:5" x14ac:dyDescent="0.25">
      <c r="A1316" s="62">
        <v>55629</v>
      </c>
      <c r="B1316" s="63" t="s">
        <v>20330</v>
      </c>
      <c r="C1316" s="63" t="s">
        <v>2</v>
      </c>
      <c r="D1316" s="80">
        <v>43103.78022847222</v>
      </c>
      <c r="E1316" s="80">
        <v>43101</v>
      </c>
    </row>
    <row r="1317" spans="1:5" x14ac:dyDescent="0.25">
      <c r="A1317" s="62">
        <v>55630</v>
      </c>
      <c r="B1317" s="63" t="s">
        <v>20332</v>
      </c>
      <c r="C1317" s="63" t="s">
        <v>2</v>
      </c>
      <c r="D1317" s="80">
        <v>43143.44180015046</v>
      </c>
      <c r="E1317" s="80">
        <v>43101</v>
      </c>
    </row>
    <row r="1318" spans="1:5" x14ac:dyDescent="0.25">
      <c r="A1318" s="62">
        <v>55631</v>
      </c>
      <c r="B1318" s="63" t="s">
        <v>20333</v>
      </c>
      <c r="C1318" s="63" t="s">
        <v>2</v>
      </c>
      <c r="D1318" s="80">
        <v>43089.641795949072</v>
      </c>
      <c r="E1318" s="81">
        <v>43017</v>
      </c>
    </row>
    <row r="1319" spans="1:5" x14ac:dyDescent="0.25">
      <c r="A1319" s="62">
        <v>55632</v>
      </c>
      <c r="B1319" s="63" t="s">
        <v>20331</v>
      </c>
      <c r="C1319" s="63" t="s">
        <v>2</v>
      </c>
      <c r="D1319" s="80">
        <v>42950.6142559375</v>
      </c>
      <c r="E1319" s="80"/>
    </row>
    <row r="1320" spans="1:5" x14ac:dyDescent="0.25">
      <c r="A1320" s="62">
        <v>55633</v>
      </c>
      <c r="B1320" s="63" t="s">
        <v>20137</v>
      </c>
      <c r="C1320" s="63" t="s">
        <v>2</v>
      </c>
      <c r="D1320" s="80">
        <v>42922.575172418983</v>
      </c>
      <c r="E1320" s="80">
        <v>42922</v>
      </c>
    </row>
    <row r="1321" spans="1:5" x14ac:dyDescent="0.25">
      <c r="A1321" s="62">
        <v>55635</v>
      </c>
      <c r="B1321" s="63" t="s">
        <v>20138</v>
      </c>
      <c r="C1321" s="63" t="s">
        <v>2</v>
      </c>
      <c r="D1321" s="80">
        <v>42923.498605983797</v>
      </c>
      <c r="E1321" s="80">
        <v>42923</v>
      </c>
    </row>
    <row r="1322" spans="1:5" x14ac:dyDescent="0.25">
      <c r="A1322" s="62">
        <v>55636</v>
      </c>
      <c r="B1322" s="63" t="s">
        <v>20139</v>
      </c>
      <c r="C1322" s="63" t="s">
        <v>2</v>
      </c>
      <c r="D1322" s="80">
        <v>42923.49926971065</v>
      </c>
      <c r="E1322" s="81">
        <v>42923</v>
      </c>
    </row>
    <row r="1323" spans="1:5" x14ac:dyDescent="0.25">
      <c r="A1323" s="62">
        <v>55637</v>
      </c>
      <c r="B1323" s="63" t="s">
        <v>20140</v>
      </c>
      <c r="C1323" s="63" t="s">
        <v>2</v>
      </c>
      <c r="D1323" s="80">
        <v>42923.643279745367</v>
      </c>
      <c r="E1323" s="80">
        <v>42923</v>
      </c>
    </row>
    <row r="1324" spans="1:5" x14ac:dyDescent="0.25">
      <c r="A1324" s="62">
        <v>55638</v>
      </c>
      <c r="B1324" s="63" t="s">
        <v>20141</v>
      </c>
      <c r="C1324" s="63" t="s">
        <v>2</v>
      </c>
      <c r="D1324" s="80">
        <v>42923.50014895833</v>
      </c>
      <c r="E1324" s="80">
        <v>42930</v>
      </c>
    </row>
    <row r="1325" spans="1:5" x14ac:dyDescent="0.25">
      <c r="A1325" s="62">
        <v>55639</v>
      </c>
      <c r="B1325" s="63" t="s">
        <v>20142</v>
      </c>
      <c r="C1325" s="63" t="s">
        <v>2</v>
      </c>
      <c r="D1325" s="80">
        <v>42998.580555671295</v>
      </c>
      <c r="E1325" s="80">
        <v>43009</v>
      </c>
    </row>
    <row r="1326" spans="1:5" x14ac:dyDescent="0.25">
      <c r="A1326" s="62">
        <v>55640</v>
      </c>
      <c r="B1326" s="63" t="s">
        <v>20143</v>
      </c>
      <c r="C1326" s="63" t="s">
        <v>2</v>
      </c>
      <c r="D1326" s="80">
        <v>43088.506608298609</v>
      </c>
      <c r="E1326" s="80">
        <v>43101</v>
      </c>
    </row>
    <row r="1327" spans="1:5" x14ac:dyDescent="0.25">
      <c r="A1327" s="62">
        <v>55641</v>
      </c>
      <c r="B1327" s="63" t="s">
        <v>20144</v>
      </c>
      <c r="C1327" s="63" t="s">
        <v>2</v>
      </c>
      <c r="D1327" s="80">
        <v>42934.51571565972</v>
      </c>
      <c r="E1327" s="80"/>
    </row>
    <row r="1328" spans="1:5" x14ac:dyDescent="0.25">
      <c r="A1328" s="62">
        <v>55642</v>
      </c>
      <c r="B1328" s="63" t="s">
        <v>20145</v>
      </c>
      <c r="C1328" s="63" t="s">
        <v>2</v>
      </c>
      <c r="D1328" s="80">
        <v>42935.52011153935</v>
      </c>
      <c r="E1328" s="80"/>
    </row>
    <row r="1329" spans="1:5" x14ac:dyDescent="0.25">
      <c r="A1329" s="62">
        <v>55643</v>
      </c>
      <c r="B1329" s="63" t="s">
        <v>20146</v>
      </c>
      <c r="C1329" s="63" t="s">
        <v>2</v>
      </c>
      <c r="D1329" s="80">
        <v>42935.622390543984</v>
      </c>
      <c r="E1329" s="80"/>
    </row>
    <row r="1330" spans="1:5" x14ac:dyDescent="0.25">
      <c r="A1330" s="62">
        <v>55644</v>
      </c>
      <c r="B1330" s="63" t="s">
        <v>20147</v>
      </c>
      <c r="C1330" s="63" t="s">
        <v>2</v>
      </c>
      <c r="D1330" s="80">
        <v>42935.654014618056</v>
      </c>
      <c r="E1330" s="81"/>
    </row>
    <row r="1331" spans="1:5" ht="30" x14ac:dyDescent="0.25">
      <c r="A1331" s="62">
        <v>55645</v>
      </c>
      <c r="B1331" s="63" t="s">
        <v>20334</v>
      </c>
      <c r="C1331" s="63" t="s">
        <v>2</v>
      </c>
      <c r="D1331" s="80">
        <v>42937.401222719905</v>
      </c>
      <c r="E1331" s="81"/>
    </row>
    <row r="1332" spans="1:5" x14ac:dyDescent="0.25">
      <c r="A1332" s="62">
        <v>55646</v>
      </c>
      <c r="B1332" s="63" t="s">
        <v>20335</v>
      </c>
      <c r="C1332" s="63" t="s">
        <v>2</v>
      </c>
      <c r="D1332" s="80">
        <v>42937.451643865737</v>
      </c>
      <c r="E1332" s="81"/>
    </row>
    <row r="1333" spans="1:5" x14ac:dyDescent="0.25">
      <c r="A1333" s="62">
        <v>55648</v>
      </c>
      <c r="B1333" s="63" t="s">
        <v>20336</v>
      </c>
      <c r="C1333" s="63" t="s">
        <v>2</v>
      </c>
      <c r="D1333" s="80">
        <v>42937.477713229164</v>
      </c>
      <c r="E1333" s="81"/>
    </row>
    <row r="1334" spans="1:5" x14ac:dyDescent="0.25">
      <c r="A1334" s="62">
        <v>55649</v>
      </c>
      <c r="B1334" s="63" t="s">
        <v>20337</v>
      </c>
      <c r="C1334" s="63" t="s">
        <v>2</v>
      </c>
      <c r="D1334" s="80">
        <v>42929.516316122688</v>
      </c>
      <c r="E1334" s="81"/>
    </row>
    <row r="1335" spans="1:5" x14ac:dyDescent="0.25">
      <c r="A1335" s="62">
        <v>55650</v>
      </c>
      <c r="B1335" s="63" t="s">
        <v>20338</v>
      </c>
      <c r="C1335" s="63" t="s">
        <v>2</v>
      </c>
      <c r="D1335" s="80">
        <v>42929.515535763887</v>
      </c>
      <c r="E1335" s="81"/>
    </row>
    <row r="1336" spans="1:5" x14ac:dyDescent="0.25">
      <c r="A1336" s="62">
        <v>55652</v>
      </c>
      <c r="B1336" s="63" t="s">
        <v>20339</v>
      </c>
      <c r="C1336" s="63" t="s">
        <v>2</v>
      </c>
      <c r="D1336" s="80">
        <v>42971.641232256945</v>
      </c>
      <c r="E1336" s="81">
        <v>42958</v>
      </c>
    </row>
    <row r="1337" spans="1:5" x14ac:dyDescent="0.25">
      <c r="A1337" s="62">
        <v>55653</v>
      </c>
      <c r="B1337" s="63" t="s">
        <v>20340</v>
      </c>
      <c r="C1337" s="63" t="s">
        <v>2</v>
      </c>
      <c r="D1337" s="80">
        <v>43055.818476076391</v>
      </c>
      <c r="E1337" s="81"/>
    </row>
    <row r="1338" spans="1:5" x14ac:dyDescent="0.25">
      <c r="A1338" s="62">
        <v>55657</v>
      </c>
      <c r="B1338" s="63" t="s">
        <v>20290</v>
      </c>
      <c r="C1338" s="63" t="s">
        <v>2</v>
      </c>
      <c r="D1338" s="80">
        <v>42936.821951701386</v>
      </c>
      <c r="E1338" s="81"/>
    </row>
    <row r="1339" spans="1:5" x14ac:dyDescent="0.25">
      <c r="A1339" s="62">
        <v>55658</v>
      </c>
      <c r="B1339" s="63" t="s">
        <v>20341</v>
      </c>
      <c r="C1339" s="63" t="s">
        <v>2</v>
      </c>
      <c r="D1339" s="80">
        <v>42935.418650115738</v>
      </c>
      <c r="E1339" s="80"/>
    </row>
    <row r="1340" spans="1:5" x14ac:dyDescent="0.25">
      <c r="A1340" s="62">
        <v>55659</v>
      </c>
      <c r="B1340" s="63" t="s">
        <v>20290</v>
      </c>
      <c r="C1340" s="63" t="s">
        <v>2</v>
      </c>
      <c r="D1340" s="80">
        <v>42936.832499189812</v>
      </c>
      <c r="E1340" s="81"/>
    </row>
    <row r="1341" spans="1:5" x14ac:dyDescent="0.25">
      <c r="A1341" s="62">
        <v>55661</v>
      </c>
      <c r="B1341" s="63" t="s">
        <v>20342</v>
      </c>
      <c r="C1341" s="63" t="s">
        <v>2</v>
      </c>
      <c r="D1341" s="80">
        <v>42941.716149571759</v>
      </c>
      <c r="E1341" s="81"/>
    </row>
    <row r="1342" spans="1:5" x14ac:dyDescent="0.25">
      <c r="A1342" s="62">
        <v>55662</v>
      </c>
      <c r="B1342" s="63" t="s">
        <v>20342</v>
      </c>
      <c r="C1342" s="63" t="s">
        <v>2</v>
      </c>
      <c r="D1342" s="80">
        <v>42941.720527511578</v>
      </c>
      <c r="E1342" s="81"/>
    </row>
    <row r="1343" spans="1:5" x14ac:dyDescent="0.25">
      <c r="A1343" s="62">
        <v>55663</v>
      </c>
      <c r="B1343" s="63" t="s">
        <v>20343</v>
      </c>
      <c r="C1343" s="63" t="s">
        <v>2</v>
      </c>
      <c r="D1343" s="80">
        <v>42937.56262650463</v>
      </c>
      <c r="E1343" s="81"/>
    </row>
    <row r="1344" spans="1:5" x14ac:dyDescent="0.25">
      <c r="A1344" s="62">
        <v>55664</v>
      </c>
      <c r="B1344" s="63" t="s">
        <v>20344</v>
      </c>
      <c r="C1344" s="63" t="s">
        <v>43</v>
      </c>
      <c r="D1344" s="80">
        <v>43139.04169795139</v>
      </c>
      <c r="E1344" s="81"/>
    </row>
    <row r="1345" spans="1:5" x14ac:dyDescent="0.25">
      <c r="A1345" s="62">
        <v>55665</v>
      </c>
      <c r="B1345" s="63" t="s">
        <v>20291</v>
      </c>
      <c r="C1345" s="63" t="s">
        <v>2</v>
      </c>
      <c r="D1345" s="80">
        <v>42943.786934918979</v>
      </c>
      <c r="E1345" s="81"/>
    </row>
    <row r="1346" spans="1:5" x14ac:dyDescent="0.25">
      <c r="A1346" s="62">
        <v>55667</v>
      </c>
      <c r="B1346" s="63" t="s">
        <v>20345</v>
      </c>
      <c r="C1346" s="63" t="s">
        <v>43</v>
      </c>
      <c r="D1346" s="80">
        <v>43134.041670636572</v>
      </c>
      <c r="E1346" s="81"/>
    </row>
    <row r="1347" spans="1:5" x14ac:dyDescent="0.25">
      <c r="A1347" s="62">
        <v>55668</v>
      </c>
      <c r="B1347" s="63" t="s">
        <v>20346</v>
      </c>
      <c r="C1347" s="63" t="s">
        <v>43</v>
      </c>
      <c r="D1347" s="80">
        <v>43139.041697685185</v>
      </c>
      <c r="E1347" s="81"/>
    </row>
    <row r="1348" spans="1:5" x14ac:dyDescent="0.25">
      <c r="A1348" s="62">
        <v>55669</v>
      </c>
      <c r="B1348" s="63" t="s">
        <v>20291</v>
      </c>
      <c r="C1348" s="63" t="s">
        <v>2</v>
      </c>
      <c r="D1348" s="80">
        <v>42943.813137997684</v>
      </c>
      <c r="E1348" s="81"/>
    </row>
    <row r="1349" spans="1:5" x14ac:dyDescent="0.25">
      <c r="A1349" s="62">
        <v>55670</v>
      </c>
      <c r="B1349" s="63" t="s">
        <v>20347</v>
      </c>
      <c r="C1349" s="63" t="s">
        <v>43</v>
      </c>
      <c r="D1349" s="80">
        <v>43139.041695914355</v>
      </c>
      <c r="E1349" s="81"/>
    </row>
    <row r="1350" spans="1:5" x14ac:dyDescent="0.25">
      <c r="A1350" s="62">
        <v>55677</v>
      </c>
      <c r="B1350" s="63" t="s">
        <v>20348</v>
      </c>
      <c r="C1350" s="63" t="s">
        <v>43</v>
      </c>
      <c r="D1350" s="80">
        <v>43146.041745833332</v>
      </c>
      <c r="E1350" s="81"/>
    </row>
    <row r="1351" spans="1:5" x14ac:dyDescent="0.25">
      <c r="A1351" s="62">
        <v>55680</v>
      </c>
      <c r="B1351" s="63" t="s">
        <v>20349</v>
      </c>
      <c r="C1351" s="63" t="s">
        <v>43</v>
      </c>
      <c r="D1351" s="80">
        <v>43146.041742905094</v>
      </c>
      <c r="E1351" s="81"/>
    </row>
    <row r="1352" spans="1:5" x14ac:dyDescent="0.25">
      <c r="A1352" s="62">
        <v>55681</v>
      </c>
      <c r="B1352" s="63" t="s">
        <v>20322</v>
      </c>
      <c r="C1352" s="63" t="s">
        <v>2</v>
      </c>
      <c r="D1352" s="80">
        <v>43132.741997951387</v>
      </c>
      <c r="E1352" s="81">
        <v>43101</v>
      </c>
    </row>
    <row r="1353" spans="1:5" x14ac:dyDescent="0.25">
      <c r="A1353" s="62">
        <v>55684</v>
      </c>
      <c r="B1353" s="63" t="s">
        <v>20350</v>
      </c>
      <c r="C1353" s="63" t="s">
        <v>2</v>
      </c>
      <c r="D1353" s="80">
        <v>42958.720559837966</v>
      </c>
      <c r="E1353" s="81"/>
    </row>
    <row r="1354" spans="1:5" x14ac:dyDescent="0.25">
      <c r="A1354" s="62">
        <v>55685</v>
      </c>
      <c r="B1354" s="63" t="s">
        <v>20350</v>
      </c>
      <c r="C1354" s="63" t="s">
        <v>2</v>
      </c>
      <c r="D1354" s="80">
        <v>42958.721537847225</v>
      </c>
      <c r="E1354" s="81"/>
    </row>
    <row r="1355" spans="1:5" x14ac:dyDescent="0.25">
      <c r="A1355" s="62">
        <v>55686</v>
      </c>
      <c r="B1355" s="63" t="s">
        <v>3678</v>
      </c>
      <c r="C1355" s="63" t="s">
        <v>43</v>
      </c>
      <c r="D1355" s="80">
        <v>43183.041689004633</v>
      </c>
      <c r="E1355" s="80"/>
    </row>
    <row r="1356" spans="1:5" x14ac:dyDescent="0.25">
      <c r="A1356" s="62">
        <v>55688</v>
      </c>
      <c r="B1356" s="63" t="s">
        <v>20351</v>
      </c>
      <c r="C1356" s="63" t="s">
        <v>2</v>
      </c>
      <c r="D1356" s="80">
        <v>42956.483855127313</v>
      </c>
      <c r="E1356" s="81"/>
    </row>
    <row r="1357" spans="1:5" x14ac:dyDescent="0.25">
      <c r="A1357" s="62">
        <v>55689</v>
      </c>
      <c r="B1357" s="63" t="s">
        <v>20351</v>
      </c>
      <c r="C1357" s="63" t="s">
        <v>2</v>
      </c>
      <c r="D1357" s="80">
        <v>42956.487450694447</v>
      </c>
      <c r="E1357" s="81"/>
    </row>
    <row r="1358" spans="1:5" x14ac:dyDescent="0.25">
      <c r="A1358" s="62">
        <v>55691</v>
      </c>
      <c r="B1358" s="63" t="s">
        <v>20352</v>
      </c>
      <c r="C1358" s="63" t="s">
        <v>43</v>
      </c>
      <c r="D1358" s="80">
        <v>43144.041728159726</v>
      </c>
      <c r="E1358" s="81"/>
    </row>
    <row r="1359" spans="1:5" x14ac:dyDescent="0.25">
      <c r="A1359" s="62">
        <v>55692</v>
      </c>
      <c r="B1359" s="63" t="s">
        <v>20353</v>
      </c>
      <c r="C1359" s="63" t="s">
        <v>43</v>
      </c>
      <c r="D1359" s="80">
        <v>43153.041687962963</v>
      </c>
      <c r="E1359" s="81"/>
    </row>
    <row r="1360" spans="1:5" ht="30" x14ac:dyDescent="0.25">
      <c r="A1360" s="62">
        <v>55694</v>
      </c>
      <c r="B1360" s="63" t="s">
        <v>20354</v>
      </c>
      <c r="C1360" s="63" t="s">
        <v>43</v>
      </c>
      <c r="D1360" s="80">
        <v>43157.041796956022</v>
      </c>
      <c r="E1360" s="81"/>
    </row>
    <row r="1361" spans="1:5" x14ac:dyDescent="0.25">
      <c r="A1361" s="62">
        <v>55695</v>
      </c>
      <c r="B1361" s="63" t="s">
        <v>20355</v>
      </c>
      <c r="C1361" s="63" t="s">
        <v>2</v>
      </c>
      <c r="D1361" s="80">
        <v>43083.686596331019</v>
      </c>
      <c r="E1361" s="81">
        <v>43157</v>
      </c>
    </row>
    <row r="1362" spans="1:5" x14ac:dyDescent="0.25">
      <c r="A1362" s="62">
        <v>55701</v>
      </c>
      <c r="B1362" s="63" t="s">
        <v>20356</v>
      </c>
      <c r="C1362" s="63" t="s">
        <v>2</v>
      </c>
      <c r="D1362" s="80">
        <v>43013.497223113423</v>
      </c>
      <c r="E1362" s="81"/>
    </row>
    <row r="1363" spans="1:5" x14ac:dyDescent="0.25">
      <c r="A1363" s="62">
        <v>55702</v>
      </c>
      <c r="B1363" s="63" t="s">
        <v>20357</v>
      </c>
      <c r="C1363" s="63" t="s">
        <v>2</v>
      </c>
      <c r="D1363" s="80">
        <v>42969.455041817127</v>
      </c>
      <c r="E1363" s="81"/>
    </row>
    <row r="1364" spans="1:5" x14ac:dyDescent="0.25">
      <c r="A1364" s="62">
        <v>55703</v>
      </c>
      <c r="B1364" s="63" t="s">
        <v>20199</v>
      </c>
      <c r="C1364" s="63" t="s">
        <v>2</v>
      </c>
      <c r="D1364" s="80">
        <v>43175.567057719905</v>
      </c>
      <c r="E1364" s="80"/>
    </row>
    <row r="1365" spans="1:5" x14ac:dyDescent="0.25">
      <c r="A1365" s="62">
        <v>55704</v>
      </c>
      <c r="B1365" s="63" t="s">
        <v>20358</v>
      </c>
      <c r="C1365" s="63" t="s">
        <v>2</v>
      </c>
      <c r="D1365" s="80">
        <v>43049.469680092596</v>
      </c>
      <c r="E1365" s="81"/>
    </row>
    <row r="1366" spans="1:5" x14ac:dyDescent="0.25">
      <c r="A1366" s="62">
        <v>55707</v>
      </c>
      <c r="B1366" s="63" t="s">
        <v>20359</v>
      </c>
      <c r="C1366" s="63" t="s">
        <v>2</v>
      </c>
      <c r="D1366" s="80">
        <v>43013.487212997687</v>
      </c>
      <c r="E1366" s="81"/>
    </row>
    <row r="1367" spans="1:5" x14ac:dyDescent="0.25">
      <c r="A1367" s="62">
        <v>55709</v>
      </c>
      <c r="B1367" s="63" t="s">
        <v>20360</v>
      </c>
      <c r="C1367" s="63" t="s">
        <v>2</v>
      </c>
      <c r="D1367" s="80">
        <v>43131.67959039352</v>
      </c>
      <c r="E1367" s="81">
        <v>43157</v>
      </c>
    </row>
    <row r="1368" spans="1:5" x14ac:dyDescent="0.25">
      <c r="A1368" s="62">
        <v>55710</v>
      </c>
      <c r="B1368" s="63" t="s">
        <v>19720</v>
      </c>
      <c r="C1368" s="63" t="s">
        <v>2</v>
      </c>
      <c r="D1368" s="80">
        <v>43077.55429039352</v>
      </c>
      <c r="E1368" s="81">
        <v>43101</v>
      </c>
    </row>
    <row r="1369" spans="1:5" x14ac:dyDescent="0.25">
      <c r="A1369" s="62">
        <v>55711</v>
      </c>
      <c r="B1369" s="63" t="s">
        <v>20361</v>
      </c>
      <c r="C1369" s="63" t="s">
        <v>2</v>
      </c>
      <c r="D1369" s="80">
        <v>42970.570931828704</v>
      </c>
      <c r="E1369" s="81"/>
    </row>
    <row r="1370" spans="1:5" x14ac:dyDescent="0.25">
      <c r="A1370" s="62">
        <v>55712</v>
      </c>
      <c r="B1370" s="63" t="s">
        <v>20361</v>
      </c>
      <c r="C1370" s="63" t="s">
        <v>2</v>
      </c>
      <c r="D1370" s="80">
        <v>42970.572657557874</v>
      </c>
      <c r="E1370" s="81"/>
    </row>
    <row r="1371" spans="1:5" x14ac:dyDescent="0.25">
      <c r="A1371" s="62">
        <v>55713</v>
      </c>
      <c r="B1371" s="63" t="s">
        <v>20362</v>
      </c>
      <c r="C1371" s="63" t="s">
        <v>2</v>
      </c>
      <c r="D1371" s="80">
        <v>42971.383767824074</v>
      </c>
      <c r="E1371" s="80"/>
    </row>
    <row r="1372" spans="1:5" x14ac:dyDescent="0.25">
      <c r="A1372" s="62">
        <v>55714</v>
      </c>
      <c r="B1372" s="63" t="s">
        <v>19008</v>
      </c>
      <c r="C1372" s="63" t="s">
        <v>2</v>
      </c>
      <c r="D1372" s="80">
        <v>42971.38284510417</v>
      </c>
      <c r="E1372" s="81"/>
    </row>
    <row r="1373" spans="1:5" x14ac:dyDescent="0.25">
      <c r="A1373" s="62">
        <v>55715</v>
      </c>
      <c r="B1373" s="63" t="s">
        <v>20360</v>
      </c>
      <c r="C1373" s="63" t="s">
        <v>2</v>
      </c>
      <c r="D1373" s="80">
        <v>42970.543995752312</v>
      </c>
      <c r="E1373" s="81"/>
    </row>
    <row r="1374" spans="1:5" x14ac:dyDescent="0.25">
      <c r="A1374" s="62">
        <v>55716</v>
      </c>
      <c r="B1374" s="63" t="s">
        <v>20355</v>
      </c>
      <c r="C1374" s="63" t="s">
        <v>2</v>
      </c>
      <c r="D1374" s="80">
        <v>42970.545221608794</v>
      </c>
      <c r="E1374" s="81"/>
    </row>
    <row r="1375" spans="1:5" x14ac:dyDescent="0.25">
      <c r="A1375" s="62">
        <v>55717</v>
      </c>
      <c r="B1375" s="63" t="s">
        <v>20363</v>
      </c>
      <c r="C1375" s="63" t="s">
        <v>2</v>
      </c>
      <c r="D1375" s="80">
        <v>43083.66567141204</v>
      </c>
      <c r="E1375" s="80">
        <v>43157</v>
      </c>
    </row>
    <row r="1376" spans="1:5" x14ac:dyDescent="0.25">
      <c r="A1376" s="62">
        <v>55718</v>
      </c>
      <c r="B1376" s="63" t="s">
        <v>20364</v>
      </c>
      <c r="C1376" s="63" t="s">
        <v>2</v>
      </c>
      <c r="D1376" s="80">
        <v>43083.665675613425</v>
      </c>
      <c r="E1376" s="81">
        <v>43157</v>
      </c>
    </row>
    <row r="1377" spans="1:5" x14ac:dyDescent="0.25">
      <c r="A1377" s="62">
        <v>55719</v>
      </c>
      <c r="B1377" s="63" t="s">
        <v>19704</v>
      </c>
      <c r="C1377" s="63" t="s">
        <v>2</v>
      </c>
      <c r="D1377" s="80">
        <v>42987.443713194443</v>
      </c>
      <c r="E1377" s="81"/>
    </row>
    <row r="1378" spans="1:5" x14ac:dyDescent="0.25">
      <c r="A1378" s="62">
        <v>55720</v>
      </c>
      <c r="B1378" s="63" t="s">
        <v>20365</v>
      </c>
      <c r="C1378" s="63" t="s">
        <v>2</v>
      </c>
      <c r="D1378" s="80">
        <v>42979.468805902776</v>
      </c>
      <c r="E1378" s="81"/>
    </row>
    <row r="1379" spans="1:5" x14ac:dyDescent="0.25">
      <c r="A1379" s="62">
        <v>55723</v>
      </c>
      <c r="B1379" s="63" t="s">
        <v>19483</v>
      </c>
      <c r="C1379" s="63" t="s">
        <v>2</v>
      </c>
      <c r="D1379" s="80">
        <v>42986.416946793979</v>
      </c>
      <c r="E1379" s="81"/>
    </row>
    <row r="1380" spans="1:5" x14ac:dyDescent="0.25">
      <c r="A1380" s="62">
        <v>55733</v>
      </c>
      <c r="B1380" s="63" t="s">
        <v>20366</v>
      </c>
      <c r="C1380" s="63" t="s">
        <v>43</v>
      </c>
      <c r="D1380" s="80">
        <v>43200.041818368052</v>
      </c>
      <c r="E1380" s="81">
        <v>43129</v>
      </c>
    </row>
    <row r="1381" spans="1:5" x14ac:dyDescent="0.25">
      <c r="A1381" s="62">
        <v>55734</v>
      </c>
      <c r="B1381" s="63" t="s">
        <v>20340</v>
      </c>
      <c r="C1381" s="63" t="s">
        <v>2</v>
      </c>
      <c r="D1381" s="80">
        <v>43055.829312118054</v>
      </c>
      <c r="E1381" s="81"/>
    </row>
    <row r="1382" spans="1:5" x14ac:dyDescent="0.25">
      <c r="A1382" s="62">
        <v>55736</v>
      </c>
      <c r="B1382" s="63" t="s">
        <v>20349</v>
      </c>
      <c r="C1382" s="63" t="s">
        <v>2</v>
      </c>
      <c r="D1382" s="80">
        <v>43047.371741585652</v>
      </c>
      <c r="E1382" s="81"/>
    </row>
    <row r="1383" spans="1:5" x14ac:dyDescent="0.25">
      <c r="A1383" s="62">
        <v>55737</v>
      </c>
      <c r="B1383" s="63" t="s">
        <v>20367</v>
      </c>
      <c r="C1383" s="63" t="s">
        <v>2</v>
      </c>
      <c r="D1383" s="80">
        <v>43047.360846030089</v>
      </c>
      <c r="E1383" s="80"/>
    </row>
    <row r="1384" spans="1:5" x14ac:dyDescent="0.25">
      <c r="A1384" s="62">
        <v>55738</v>
      </c>
      <c r="B1384" s="63" t="s">
        <v>20368</v>
      </c>
      <c r="C1384" s="63" t="s">
        <v>2</v>
      </c>
      <c r="D1384" s="80">
        <v>43088.609039618059</v>
      </c>
      <c r="E1384" s="81">
        <v>43101</v>
      </c>
    </row>
    <row r="1385" spans="1:5" x14ac:dyDescent="0.25">
      <c r="A1385" s="62">
        <v>55739</v>
      </c>
      <c r="B1385" s="63" t="s">
        <v>20369</v>
      </c>
      <c r="C1385" s="63" t="s">
        <v>2</v>
      </c>
      <c r="D1385" s="80">
        <v>42996.631793020832</v>
      </c>
      <c r="E1385" s="81"/>
    </row>
    <row r="1386" spans="1:5" ht="30" x14ac:dyDescent="0.25">
      <c r="A1386" s="62">
        <v>55740</v>
      </c>
      <c r="B1386" s="63" t="s">
        <v>20370</v>
      </c>
      <c r="C1386" s="63" t="s">
        <v>2</v>
      </c>
      <c r="D1386" s="80">
        <v>42996.577955868059</v>
      </c>
      <c r="E1386" s="81"/>
    </row>
    <row r="1387" spans="1:5" x14ac:dyDescent="0.25">
      <c r="A1387" s="62">
        <v>55741</v>
      </c>
      <c r="B1387" s="63" t="s">
        <v>20371</v>
      </c>
      <c r="C1387" s="63" t="s">
        <v>2</v>
      </c>
      <c r="D1387" s="80">
        <v>43005.603381400462</v>
      </c>
      <c r="E1387" s="81"/>
    </row>
    <row r="1388" spans="1:5" x14ac:dyDescent="0.25">
      <c r="A1388" s="62">
        <v>55742</v>
      </c>
      <c r="B1388" s="63" t="s">
        <v>20187</v>
      </c>
      <c r="C1388" s="63" t="s">
        <v>2</v>
      </c>
      <c r="D1388" s="80">
        <v>42997.707801886572</v>
      </c>
      <c r="E1388" s="81"/>
    </row>
    <row r="1389" spans="1:5" x14ac:dyDescent="0.25">
      <c r="A1389" s="62">
        <v>55749</v>
      </c>
      <c r="B1389" s="63" t="s">
        <v>20372</v>
      </c>
      <c r="C1389" s="63" t="s">
        <v>2</v>
      </c>
      <c r="D1389" s="80">
        <v>43014.303675428244</v>
      </c>
      <c r="E1389" s="81"/>
    </row>
    <row r="1390" spans="1:5" x14ac:dyDescent="0.25">
      <c r="A1390" s="62">
        <v>55754</v>
      </c>
      <c r="B1390" s="63" t="s">
        <v>20373</v>
      </c>
      <c r="C1390" s="63" t="s">
        <v>2</v>
      </c>
      <c r="D1390" s="80">
        <v>43019.37586871528</v>
      </c>
      <c r="E1390" s="81"/>
    </row>
    <row r="1391" spans="1:5" x14ac:dyDescent="0.25">
      <c r="A1391" s="62">
        <v>55756</v>
      </c>
      <c r="B1391" s="63" t="s">
        <v>20373</v>
      </c>
      <c r="C1391" s="63" t="s">
        <v>2</v>
      </c>
      <c r="D1391" s="80">
        <v>43019.380218831022</v>
      </c>
      <c r="E1391" s="81"/>
    </row>
    <row r="1392" spans="1:5" x14ac:dyDescent="0.25">
      <c r="A1392" s="62">
        <v>55757</v>
      </c>
      <c r="B1392" s="63" t="s">
        <v>20374</v>
      </c>
      <c r="C1392" s="63" t="s">
        <v>2</v>
      </c>
      <c r="D1392" s="80">
        <v>43021.559513425927</v>
      </c>
      <c r="E1392" s="81">
        <v>43076</v>
      </c>
    </row>
    <row r="1393" spans="1:5" x14ac:dyDescent="0.25">
      <c r="A1393" s="62">
        <v>55758</v>
      </c>
      <c r="B1393" s="63" t="s">
        <v>20375</v>
      </c>
      <c r="C1393" s="63" t="s">
        <v>2</v>
      </c>
      <c r="D1393" s="80">
        <v>43014.482964583331</v>
      </c>
      <c r="E1393" s="81"/>
    </row>
    <row r="1394" spans="1:5" x14ac:dyDescent="0.25">
      <c r="A1394" s="62">
        <v>55760</v>
      </c>
      <c r="B1394" s="63" t="s">
        <v>20376</v>
      </c>
      <c r="C1394" s="63" t="s">
        <v>2</v>
      </c>
      <c r="D1394" s="80">
        <v>43019.459775115742</v>
      </c>
      <c r="E1394" s="81"/>
    </row>
    <row r="1395" spans="1:5" x14ac:dyDescent="0.25">
      <c r="A1395" s="62">
        <v>55761</v>
      </c>
      <c r="B1395" s="63" t="s">
        <v>20376</v>
      </c>
      <c r="C1395" s="63" t="s">
        <v>2</v>
      </c>
      <c r="D1395" s="80">
        <v>43019.468657291669</v>
      </c>
      <c r="E1395" s="81"/>
    </row>
    <row r="1396" spans="1:5" x14ac:dyDescent="0.25">
      <c r="A1396" s="62">
        <v>55762</v>
      </c>
      <c r="B1396" s="63" t="s">
        <v>20364</v>
      </c>
      <c r="C1396" s="63" t="s">
        <v>2</v>
      </c>
      <c r="D1396" s="80">
        <v>43019.57012546296</v>
      </c>
      <c r="E1396" s="81"/>
    </row>
    <row r="1397" spans="1:5" x14ac:dyDescent="0.25">
      <c r="A1397" s="62">
        <v>55764</v>
      </c>
      <c r="B1397" s="63" t="s">
        <v>20377</v>
      </c>
      <c r="C1397" s="63" t="s">
        <v>2</v>
      </c>
      <c r="D1397" s="80">
        <v>43020.773120949074</v>
      </c>
      <c r="E1397" s="81"/>
    </row>
    <row r="1398" spans="1:5" x14ac:dyDescent="0.25">
      <c r="A1398" s="62">
        <v>55767</v>
      </c>
      <c r="B1398" s="63" t="s">
        <v>20378</v>
      </c>
      <c r="C1398" s="63" t="s">
        <v>2</v>
      </c>
      <c r="D1398" s="80">
        <v>43021.562483715279</v>
      </c>
      <c r="E1398" s="81"/>
    </row>
    <row r="1399" spans="1:5" x14ac:dyDescent="0.25">
      <c r="A1399" s="62">
        <v>55769</v>
      </c>
      <c r="B1399" s="63" t="s">
        <v>20360</v>
      </c>
      <c r="C1399" s="63" t="s">
        <v>2</v>
      </c>
      <c r="D1399" s="80">
        <v>43027.689357256946</v>
      </c>
      <c r="E1399" s="81"/>
    </row>
    <row r="1400" spans="1:5" x14ac:dyDescent="0.25">
      <c r="A1400" s="62">
        <v>55770</v>
      </c>
      <c r="B1400" s="63" t="s">
        <v>20360</v>
      </c>
      <c r="C1400" s="63" t="s">
        <v>2</v>
      </c>
      <c r="D1400" s="80">
        <v>43027.690179664351</v>
      </c>
      <c r="E1400" s="81"/>
    </row>
    <row r="1401" spans="1:5" x14ac:dyDescent="0.25">
      <c r="A1401" s="62">
        <v>55771</v>
      </c>
      <c r="B1401" s="63" t="s">
        <v>20379</v>
      </c>
      <c r="C1401" s="63" t="s">
        <v>2</v>
      </c>
      <c r="D1401" s="80">
        <v>43027.6604715625</v>
      </c>
      <c r="E1401" s="81"/>
    </row>
    <row r="1402" spans="1:5" x14ac:dyDescent="0.25">
      <c r="A1402" s="62">
        <v>55774</v>
      </c>
      <c r="B1402" s="63" t="s">
        <v>20380</v>
      </c>
      <c r="C1402" s="63" t="s">
        <v>2</v>
      </c>
      <c r="D1402" s="80">
        <v>43031.44518761574</v>
      </c>
      <c r="E1402" s="81"/>
    </row>
    <row r="1403" spans="1:5" x14ac:dyDescent="0.25">
      <c r="A1403" s="62">
        <v>55775</v>
      </c>
      <c r="B1403" s="63" t="s">
        <v>20380</v>
      </c>
      <c r="C1403" s="63" t="s">
        <v>2</v>
      </c>
      <c r="D1403" s="80">
        <v>43031.447394328701</v>
      </c>
      <c r="E1403" s="81"/>
    </row>
    <row r="1404" spans="1:5" x14ac:dyDescent="0.25">
      <c r="A1404" s="62">
        <v>55778</v>
      </c>
      <c r="B1404" s="63" t="s">
        <v>20381</v>
      </c>
      <c r="C1404" s="63" t="s">
        <v>2</v>
      </c>
      <c r="D1404" s="80">
        <v>43070.601540081021</v>
      </c>
      <c r="E1404" s="81"/>
    </row>
    <row r="1405" spans="1:5" x14ac:dyDescent="0.25">
      <c r="A1405" s="62">
        <v>55779</v>
      </c>
      <c r="B1405" s="63" t="s">
        <v>20381</v>
      </c>
      <c r="C1405" s="63" t="s">
        <v>2</v>
      </c>
      <c r="D1405" s="80">
        <v>43070.603700462962</v>
      </c>
      <c r="E1405" s="81"/>
    </row>
    <row r="1406" spans="1:5" x14ac:dyDescent="0.25">
      <c r="A1406" s="62">
        <v>55784</v>
      </c>
      <c r="B1406" s="63" t="s">
        <v>20382</v>
      </c>
      <c r="C1406" s="63" t="s">
        <v>2</v>
      </c>
      <c r="D1406" s="80">
        <v>43070.476759259262</v>
      </c>
      <c r="E1406" s="81"/>
    </row>
    <row r="1407" spans="1:5" x14ac:dyDescent="0.25">
      <c r="A1407" s="62">
        <v>55788</v>
      </c>
      <c r="B1407" s="63" t="s">
        <v>20383</v>
      </c>
      <c r="C1407" s="63" t="s">
        <v>2</v>
      </c>
      <c r="D1407" s="80">
        <v>43049.833085995371</v>
      </c>
      <c r="E1407" s="81"/>
    </row>
    <row r="1408" spans="1:5" ht="30" x14ac:dyDescent="0.25">
      <c r="A1408" s="62">
        <v>55789</v>
      </c>
      <c r="B1408" s="63" t="s">
        <v>20384</v>
      </c>
      <c r="C1408" s="63" t="s">
        <v>2</v>
      </c>
      <c r="D1408" s="80">
        <v>43042.558672534724</v>
      </c>
      <c r="E1408" s="81"/>
    </row>
    <row r="1409" spans="1:5" x14ac:dyDescent="0.25">
      <c r="A1409" s="62">
        <v>55790</v>
      </c>
      <c r="B1409" s="63" t="s">
        <v>20385</v>
      </c>
      <c r="C1409" s="63" t="s">
        <v>2</v>
      </c>
      <c r="D1409" s="80">
        <v>43041.740105243058</v>
      </c>
      <c r="E1409" s="81"/>
    </row>
    <row r="1410" spans="1:5" x14ac:dyDescent="0.25">
      <c r="A1410" s="62">
        <v>55791</v>
      </c>
      <c r="B1410" s="63" t="s">
        <v>20386</v>
      </c>
      <c r="C1410" s="63" t="s">
        <v>2</v>
      </c>
      <c r="D1410" s="80">
        <v>43041.741176041665</v>
      </c>
      <c r="E1410" s="81"/>
    </row>
    <row r="1411" spans="1:5" x14ac:dyDescent="0.25">
      <c r="A1411" s="62">
        <v>55793</v>
      </c>
      <c r="B1411" s="63" t="s">
        <v>20387</v>
      </c>
      <c r="C1411" s="63" t="s">
        <v>2</v>
      </c>
      <c r="D1411" s="80">
        <v>43069.744454861109</v>
      </c>
      <c r="E1411" s="80"/>
    </row>
    <row r="1412" spans="1:5" x14ac:dyDescent="0.25">
      <c r="A1412" s="62">
        <v>55794</v>
      </c>
      <c r="B1412" s="63" t="s">
        <v>20387</v>
      </c>
      <c r="C1412" s="63" t="s">
        <v>2</v>
      </c>
      <c r="D1412" s="80">
        <v>43070.580316631946</v>
      </c>
      <c r="E1412" s="81"/>
    </row>
    <row r="1413" spans="1:5" x14ac:dyDescent="0.25">
      <c r="A1413" s="62">
        <v>55797</v>
      </c>
      <c r="B1413" s="63" t="s">
        <v>20388</v>
      </c>
      <c r="C1413" s="63" t="s">
        <v>2</v>
      </c>
      <c r="D1413" s="80">
        <v>43047.388909108799</v>
      </c>
      <c r="E1413" s="81"/>
    </row>
    <row r="1414" spans="1:5" x14ac:dyDescent="0.25">
      <c r="A1414" s="62">
        <v>55798</v>
      </c>
      <c r="B1414" s="63" t="s">
        <v>20084</v>
      </c>
      <c r="C1414" s="63" t="s">
        <v>2</v>
      </c>
      <c r="D1414" s="80">
        <v>43047.581312002316</v>
      </c>
      <c r="E1414" s="81"/>
    </row>
    <row r="1415" spans="1:5" x14ac:dyDescent="0.25">
      <c r="A1415" s="62">
        <v>55799</v>
      </c>
      <c r="B1415" s="63" t="s">
        <v>20389</v>
      </c>
      <c r="C1415" s="63" t="s">
        <v>2</v>
      </c>
      <c r="D1415" s="80">
        <v>43047.389796412041</v>
      </c>
      <c r="E1415" s="81"/>
    </row>
    <row r="1416" spans="1:5" x14ac:dyDescent="0.25">
      <c r="A1416" s="62">
        <v>55800</v>
      </c>
      <c r="B1416" s="63" t="s">
        <v>20060</v>
      </c>
      <c r="C1416" s="63" t="s">
        <v>2</v>
      </c>
      <c r="D1416" s="80">
        <v>43047.577414236112</v>
      </c>
      <c r="E1416" s="81"/>
    </row>
    <row r="1417" spans="1:5" x14ac:dyDescent="0.25">
      <c r="A1417" s="62">
        <v>55801</v>
      </c>
      <c r="B1417" s="63" t="s">
        <v>20298</v>
      </c>
      <c r="C1417" s="63" t="s">
        <v>2</v>
      </c>
      <c r="D1417" s="80">
        <v>43047.579788275463</v>
      </c>
      <c r="E1417" s="81"/>
    </row>
    <row r="1418" spans="1:5" x14ac:dyDescent="0.25">
      <c r="A1418" s="62">
        <v>55802</v>
      </c>
      <c r="B1418" s="63" t="s">
        <v>20364</v>
      </c>
      <c r="C1418" s="63" t="s">
        <v>2</v>
      </c>
      <c r="D1418" s="80">
        <v>43048.407245023147</v>
      </c>
      <c r="E1418" s="81"/>
    </row>
    <row r="1419" spans="1:5" x14ac:dyDescent="0.25">
      <c r="A1419" s="62">
        <v>55803</v>
      </c>
      <c r="B1419" s="63" t="s">
        <v>20364</v>
      </c>
      <c r="C1419" s="63" t="s">
        <v>2</v>
      </c>
      <c r="D1419" s="80">
        <v>43048.410370057871</v>
      </c>
      <c r="E1419" s="80"/>
    </row>
    <row r="1420" spans="1:5" x14ac:dyDescent="0.25">
      <c r="A1420" s="62">
        <v>55804</v>
      </c>
      <c r="B1420" s="63" t="s">
        <v>20390</v>
      </c>
      <c r="C1420" s="63" t="s">
        <v>2</v>
      </c>
      <c r="D1420" s="80">
        <v>43131.679589432868</v>
      </c>
      <c r="E1420" s="81">
        <v>43157</v>
      </c>
    </row>
    <row r="1421" spans="1:5" x14ac:dyDescent="0.25">
      <c r="A1421" s="62">
        <v>55805</v>
      </c>
      <c r="B1421" s="63" t="s">
        <v>20391</v>
      </c>
      <c r="C1421" s="63" t="s">
        <v>2</v>
      </c>
      <c r="D1421" s="80">
        <v>43049.937901620367</v>
      </c>
      <c r="E1421" s="81"/>
    </row>
    <row r="1422" spans="1:5" x14ac:dyDescent="0.25">
      <c r="A1422" s="62">
        <v>55806</v>
      </c>
      <c r="B1422" s="63" t="s">
        <v>20392</v>
      </c>
      <c r="C1422" s="63" t="s">
        <v>2</v>
      </c>
      <c r="D1422" s="80">
        <v>43050.395482372682</v>
      </c>
      <c r="E1422" s="81"/>
    </row>
    <row r="1423" spans="1:5" x14ac:dyDescent="0.25">
      <c r="A1423" s="62">
        <v>55807</v>
      </c>
      <c r="B1423" s="63" t="s">
        <v>20348</v>
      </c>
      <c r="C1423" s="63" t="s">
        <v>2</v>
      </c>
      <c r="D1423" s="80">
        <v>43050.450523761574</v>
      </c>
      <c r="E1423" s="81"/>
    </row>
    <row r="1424" spans="1:5" ht="30" x14ac:dyDescent="0.25">
      <c r="A1424" s="62">
        <v>55808</v>
      </c>
      <c r="B1424" s="63" t="s">
        <v>20393</v>
      </c>
      <c r="C1424" s="63" t="s">
        <v>2</v>
      </c>
      <c r="D1424" s="80">
        <v>43052.949501157411</v>
      </c>
      <c r="E1424" s="80"/>
    </row>
    <row r="1425" spans="1:5" x14ac:dyDescent="0.25">
      <c r="A1425" s="62">
        <v>55809</v>
      </c>
      <c r="B1425" s="63" t="s">
        <v>20394</v>
      </c>
      <c r="C1425" s="63" t="s">
        <v>2</v>
      </c>
      <c r="D1425" s="80">
        <v>43070.360393668983</v>
      </c>
      <c r="E1425" s="81"/>
    </row>
    <row r="1426" spans="1:5" x14ac:dyDescent="0.25">
      <c r="A1426" s="62">
        <v>55810</v>
      </c>
      <c r="B1426" s="63" t="s">
        <v>20395</v>
      </c>
      <c r="C1426" s="63" t="s">
        <v>2</v>
      </c>
      <c r="D1426" s="80">
        <v>43059.659218749999</v>
      </c>
      <c r="E1426" s="81"/>
    </row>
    <row r="1427" spans="1:5" x14ac:dyDescent="0.25">
      <c r="A1427" s="62">
        <v>55813</v>
      </c>
      <c r="B1427" s="63" t="s">
        <v>20396</v>
      </c>
      <c r="C1427" s="63" t="s">
        <v>2</v>
      </c>
      <c r="D1427" s="80">
        <v>43055.90208684028</v>
      </c>
      <c r="E1427" s="81"/>
    </row>
    <row r="1428" spans="1:5" x14ac:dyDescent="0.25">
      <c r="A1428" s="62">
        <v>55816</v>
      </c>
      <c r="B1428" s="63" t="s">
        <v>20397</v>
      </c>
      <c r="C1428" s="63" t="s">
        <v>2</v>
      </c>
      <c r="D1428" s="80">
        <v>43131.67959255787</v>
      </c>
      <c r="E1428" s="81">
        <v>43157</v>
      </c>
    </row>
    <row r="1429" spans="1:5" x14ac:dyDescent="0.25">
      <c r="A1429" s="62">
        <v>55817</v>
      </c>
      <c r="B1429" s="63" t="s">
        <v>20398</v>
      </c>
      <c r="C1429" s="63" t="s">
        <v>2</v>
      </c>
      <c r="D1429" s="80">
        <v>43070.477886307868</v>
      </c>
      <c r="E1429" s="81"/>
    </row>
    <row r="1430" spans="1:5" x14ac:dyDescent="0.25">
      <c r="A1430" s="62">
        <v>55818</v>
      </c>
      <c r="B1430" s="63" t="s">
        <v>20399</v>
      </c>
      <c r="C1430" s="63" t="s">
        <v>2</v>
      </c>
      <c r="D1430" s="80">
        <v>43066.828811574072</v>
      </c>
      <c r="E1430" s="81"/>
    </row>
    <row r="1431" spans="1:5" ht="30" x14ac:dyDescent="0.25">
      <c r="A1431" s="62">
        <v>55819</v>
      </c>
      <c r="B1431" s="63" t="s">
        <v>20400</v>
      </c>
      <c r="C1431" s="63" t="s">
        <v>2</v>
      </c>
      <c r="D1431" s="80">
        <v>43067.589463888886</v>
      </c>
      <c r="E1431" s="81"/>
    </row>
    <row r="1432" spans="1:5" x14ac:dyDescent="0.25">
      <c r="A1432" s="62">
        <v>55820</v>
      </c>
      <c r="B1432" s="63" t="s">
        <v>20401</v>
      </c>
      <c r="C1432" s="63" t="s">
        <v>2</v>
      </c>
      <c r="D1432" s="80">
        <v>43067.59007337963</v>
      </c>
      <c r="E1432" s="81"/>
    </row>
    <row r="1433" spans="1:5" x14ac:dyDescent="0.25">
      <c r="A1433" s="62">
        <v>55822</v>
      </c>
      <c r="B1433" s="63" t="s">
        <v>20402</v>
      </c>
      <c r="C1433" s="63" t="s">
        <v>2</v>
      </c>
      <c r="D1433" s="80">
        <v>43131.698672256942</v>
      </c>
      <c r="E1433" s="81">
        <v>43157</v>
      </c>
    </row>
    <row r="1434" spans="1:5" x14ac:dyDescent="0.25">
      <c r="A1434" s="62">
        <v>55823</v>
      </c>
      <c r="B1434" s="63" t="s">
        <v>20403</v>
      </c>
      <c r="C1434" s="63" t="s">
        <v>2</v>
      </c>
      <c r="D1434" s="80">
        <v>43069.686468136577</v>
      </c>
      <c r="E1434" s="81"/>
    </row>
    <row r="1435" spans="1:5" x14ac:dyDescent="0.25">
      <c r="A1435" s="62">
        <v>55824</v>
      </c>
      <c r="B1435" s="63" t="s">
        <v>20404</v>
      </c>
      <c r="C1435" s="63" t="s">
        <v>2</v>
      </c>
      <c r="D1435" s="80">
        <v>43069.685516238424</v>
      </c>
      <c r="E1435" s="81"/>
    </row>
    <row r="1436" spans="1:5" x14ac:dyDescent="0.25">
      <c r="A1436" s="62">
        <v>55825</v>
      </c>
      <c r="B1436" s="63" t="s">
        <v>20405</v>
      </c>
      <c r="C1436" s="63" t="s">
        <v>2</v>
      </c>
      <c r="D1436" s="80">
        <v>43073.945437812501</v>
      </c>
      <c r="E1436" s="81"/>
    </row>
    <row r="1437" spans="1:5" x14ac:dyDescent="0.25">
      <c r="A1437" s="62">
        <v>55826</v>
      </c>
      <c r="B1437" s="63" t="s">
        <v>20406</v>
      </c>
      <c r="C1437" s="63" t="s">
        <v>2</v>
      </c>
      <c r="D1437" s="80">
        <v>43075.662372025465</v>
      </c>
      <c r="E1437" s="81"/>
    </row>
    <row r="1438" spans="1:5" ht="30" x14ac:dyDescent="0.25">
      <c r="A1438" s="62">
        <v>55827</v>
      </c>
      <c r="B1438" s="63" t="s">
        <v>20407</v>
      </c>
      <c r="C1438" s="63" t="s">
        <v>2</v>
      </c>
      <c r="D1438" s="80">
        <v>43075.667143865743</v>
      </c>
      <c r="E1438" s="81"/>
    </row>
    <row r="1439" spans="1:5" x14ac:dyDescent="0.25">
      <c r="A1439" s="62">
        <v>55829</v>
      </c>
      <c r="B1439" s="63" t="s">
        <v>20408</v>
      </c>
      <c r="C1439" s="63" t="s">
        <v>2</v>
      </c>
      <c r="D1439" s="80">
        <v>43075.66086689815</v>
      </c>
      <c r="E1439" s="81"/>
    </row>
    <row r="1440" spans="1:5" x14ac:dyDescent="0.25">
      <c r="A1440" s="62">
        <v>55830</v>
      </c>
      <c r="B1440" s="63" t="s">
        <v>20409</v>
      </c>
      <c r="C1440" s="63" t="s">
        <v>2</v>
      </c>
      <c r="D1440" s="80">
        <v>43075.660226967593</v>
      </c>
      <c r="E1440" s="81"/>
    </row>
    <row r="1441" spans="1:5" x14ac:dyDescent="0.25">
      <c r="A1441" s="62">
        <v>55831</v>
      </c>
      <c r="B1441" s="63" t="s">
        <v>20410</v>
      </c>
      <c r="C1441" s="63" t="s">
        <v>2</v>
      </c>
      <c r="D1441" s="80">
        <v>43075.970575694446</v>
      </c>
      <c r="E1441" s="81"/>
    </row>
    <row r="1442" spans="1:5" x14ac:dyDescent="0.25">
      <c r="A1442" s="62">
        <v>55834</v>
      </c>
      <c r="B1442" s="63" t="s">
        <v>20411</v>
      </c>
      <c r="C1442" s="63" t="s">
        <v>2</v>
      </c>
      <c r="D1442" s="80">
        <v>43077.990928969906</v>
      </c>
      <c r="E1442" s="81"/>
    </row>
    <row r="1443" spans="1:5" x14ac:dyDescent="0.25">
      <c r="A1443" s="62">
        <v>55835</v>
      </c>
      <c r="B1443" s="63" t="s">
        <v>19731</v>
      </c>
      <c r="C1443" s="63" t="s">
        <v>2</v>
      </c>
      <c r="D1443" s="80">
        <v>43088.636822222223</v>
      </c>
      <c r="E1443" s="80"/>
    </row>
    <row r="1444" spans="1:5" x14ac:dyDescent="0.25">
      <c r="A1444" s="62">
        <v>55836</v>
      </c>
      <c r="B1444" s="63" t="s">
        <v>20412</v>
      </c>
      <c r="C1444" s="63" t="s">
        <v>2</v>
      </c>
      <c r="D1444" s="80">
        <v>43078.927648032404</v>
      </c>
      <c r="E1444" s="80"/>
    </row>
    <row r="1445" spans="1:5" x14ac:dyDescent="0.25">
      <c r="A1445" s="62">
        <v>55837</v>
      </c>
      <c r="B1445" s="63" t="s">
        <v>20413</v>
      </c>
      <c r="C1445" s="63" t="s">
        <v>2</v>
      </c>
      <c r="D1445" s="80">
        <v>43078.929063159725</v>
      </c>
      <c r="E1445" s="81"/>
    </row>
    <row r="1446" spans="1:5" x14ac:dyDescent="0.25">
      <c r="A1446" s="62">
        <v>55838</v>
      </c>
      <c r="B1446" s="63" t="s">
        <v>20414</v>
      </c>
      <c r="C1446" s="63" t="s">
        <v>2</v>
      </c>
      <c r="D1446" s="80">
        <v>43078.932328159724</v>
      </c>
      <c r="E1446" s="81"/>
    </row>
    <row r="1447" spans="1:5" ht="30" x14ac:dyDescent="0.25">
      <c r="A1447" s="62">
        <v>55839</v>
      </c>
      <c r="B1447" s="63" t="s">
        <v>20354</v>
      </c>
      <c r="C1447" s="63" t="s">
        <v>2</v>
      </c>
      <c r="D1447" s="80">
        <v>43116.47832534722</v>
      </c>
      <c r="E1447" s="81"/>
    </row>
    <row r="1448" spans="1:5" ht="30" x14ac:dyDescent="0.25">
      <c r="A1448" s="62">
        <v>55840</v>
      </c>
      <c r="B1448" s="63" t="s">
        <v>20354</v>
      </c>
      <c r="C1448" s="63" t="s">
        <v>2</v>
      </c>
      <c r="D1448" s="80">
        <v>43116.490301817132</v>
      </c>
      <c r="E1448" s="81"/>
    </row>
    <row r="1449" spans="1:5" x14ac:dyDescent="0.25">
      <c r="A1449" s="62">
        <v>55841</v>
      </c>
      <c r="B1449" s="63" t="s">
        <v>20415</v>
      </c>
      <c r="C1449" s="63" t="s">
        <v>2</v>
      </c>
      <c r="D1449" s="80">
        <v>43080.783486539352</v>
      </c>
      <c r="E1449" s="81"/>
    </row>
    <row r="1450" spans="1:5" x14ac:dyDescent="0.25">
      <c r="A1450" s="62">
        <v>55842</v>
      </c>
      <c r="B1450" s="63" t="s">
        <v>20416</v>
      </c>
      <c r="C1450" s="63" t="s">
        <v>2</v>
      </c>
      <c r="D1450" s="80">
        <v>43080.784770451392</v>
      </c>
      <c r="E1450" s="81"/>
    </row>
    <row r="1451" spans="1:5" x14ac:dyDescent="0.25">
      <c r="A1451" s="62">
        <v>55843</v>
      </c>
      <c r="B1451" s="63" t="s">
        <v>20417</v>
      </c>
      <c r="C1451" s="63" t="s">
        <v>2</v>
      </c>
      <c r="D1451" s="80">
        <v>43082.515771724538</v>
      </c>
      <c r="E1451" s="81"/>
    </row>
    <row r="1452" spans="1:5" x14ac:dyDescent="0.25">
      <c r="A1452" s="62">
        <v>55846</v>
      </c>
      <c r="B1452" s="63" t="s">
        <v>20402</v>
      </c>
      <c r="C1452" s="63" t="s">
        <v>2</v>
      </c>
      <c r="D1452" s="80">
        <v>43152.517035613426</v>
      </c>
      <c r="E1452" s="81">
        <v>43205</v>
      </c>
    </row>
    <row r="1453" spans="1:5" x14ac:dyDescent="0.25">
      <c r="A1453" s="62">
        <v>55847</v>
      </c>
      <c r="B1453" s="63" t="s">
        <v>20418</v>
      </c>
      <c r="C1453" s="63" t="s">
        <v>2</v>
      </c>
      <c r="D1453" s="80">
        <v>43105.684995405092</v>
      </c>
      <c r="E1453" s="81">
        <v>43101</v>
      </c>
    </row>
    <row r="1454" spans="1:5" x14ac:dyDescent="0.25">
      <c r="A1454" s="62">
        <v>55848</v>
      </c>
      <c r="B1454" s="63" t="s">
        <v>20520</v>
      </c>
      <c r="C1454" s="63" t="s">
        <v>2</v>
      </c>
      <c r="D1454" s="80">
        <v>43133.511578900463</v>
      </c>
      <c r="E1454" s="81"/>
    </row>
    <row r="1455" spans="1:5" x14ac:dyDescent="0.25">
      <c r="A1455" s="62">
        <v>55851</v>
      </c>
      <c r="B1455" s="63" t="s">
        <v>20419</v>
      </c>
      <c r="C1455" s="63" t="s">
        <v>2</v>
      </c>
      <c r="D1455" s="80">
        <v>43091.536712187502</v>
      </c>
      <c r="E1455" s="81"/>
    </row>
    <row r="1456" spans="1:5" x14ac:dyDescent="0.25">
      <c r="A1456" s="62">
        <v>55852</v>
      </c>
      <c r="B1456" s="63" t="s">
        <v>20208</v>
      </c>
      <c r="C1456" s="63" t="s">
        <v>2</v>
      </c>
      <c r="D1456" s="80">
        <v>43133.60721188657</v>
      </c>
      <c r="E1456" s="81"/>
    </row>
    <row r="1457" spans="1:5" x14ac:dyDescent="0.25">
      <c r="A1457" s="62">
        <v>55853</v>
      </c>
      <c r="B1457" s="63" t="s">
        <v>20420</v>
      </c>
      <c r="C1457" s="63" t="s">
        <v>43</v>
      </c>
      <c r="D1457" s="80">
        <v>43200.041807986112</v>
      </c>
      <c r="E1457" s="81"/>
    </row>
    <row r="1458" spans="1:5" x14ac:dyDescent="0.25">
      <c r="A1458" s="62">
        <v>55854</v>
      </c>
      <c r="B1458" s="63" t="s">
        <v>20421</v>
      </c>
      <c r="C1458" s="63" t="s">
        <v>2</v>
      </c>
      <c r="D1458" s="80">
        <v>43103.76278287037</v>
      </c>
      <c r="E1458" s="81"/>
    </row>
    <row r="1459" spans="1:5" x14ac:dyDescent="0.25">
      <c r="A1459" s="62">
        <v>55855</v>
      </c>
      <c r="B1459" s="63" t="s">
        <v>20422</v>
      </c>
      <c r="C1459" s="63" t="s">
        <v>2</v>
      </c>
      <c r="D1459" s="80">
        <v>43103.779248495368</v>
      </c>
      <c r="E1459" s="81"/>
    </row>
    <row r="1460" spans="1:5" x14ac:dyDescent="0.25">
      <c r="A1460" s="62">
        <v>55856</v>
      </c>
      <c r="B1460" s="63" t="s">
        <v>20423</v>
      </c>
      <c r="C1460" s="63" t="s">
        <v>2</v>
      </c>
      <c r="D1460" s="80">
        <v>43103.788740358796</v>
      </c>
      <c r="E1460" s="81"/>
    </row>
    <row r="1461" spans="1:5" x14ac:dyDescent="0.25">
      <c r="A1461" s="62">
        <v>55857</v>
      </c>
      <c r="B1461" s="63" t="s">
        <v>20424</v>
      </c>
      <c r="C1461" s="63" t="s">
        <v>2</v>
      </c>
      <c r="D1461" s="80">
        <v>43104.745069444441</v>
      </c>
      <c r="E1461" s="81"/>
    </row>
    <row r="1462" spans="1:5" x14ac:dyDescent="0.25">
      <c r="A1462" s="62">
        <v>55858</v>
      </c>
      <c r="B1462" s="63" t="s">
        <v>20425</v>
      </c>
      <c r="C1462" s="63" t="s">
        <v>2</v>
      </c>
      <c r="D1462" s="80">
        <v>43109.836327627316</v>
      </c>
      <c r="E1462" s="81"/>
    </row>
    <row r="1463" spans="1:5" x14ac:dyDescent="0.25">
      <c r="A1463" s="62">
        <v>55859</v>
      </c>
      <c r="B1463" s="63" t="s">
        <v>20426</v>
      </c>
      <c r="C1463" s="63" t="s">
        <v>2</v>
      </c>
      <c r="D1463" s="80">
        <v>43109.838491516202</v>
      </c>
      <c r="E1463" s="81"/>
    </row>
    <row r="1464" spans="1:5" x14ac:dyDescent="0.25">
      <c r="A1464" s="62">
        <v>55860</v>
      </c>
      <c r="B1464" s="63" t="s">
        <v>20427</v>
      </c>
      <c r="C1464" s="63" t="s">
        <v>2</v>
      </c>
      <c r="D1464" s="80">
        <v>43110.443630439811</v>
      </c>
      <c r="E1464" s="80"/>
    </row>
    <row r="1465" spans="1:5" x14ac:dyDescent="0.25">
      <c r="A1465" s="62">
        <v>55861</v>
      </c>
      <c r="B1465" s="63" t="s">
        <v>20428</v>
      </c>
      <c r="C1465" s="63" t="s">
        <v>2</v>
      </c>
      <c r="D1465" s="80">
        <v>43111.483439004631</v>
      </c>
      <c r="E1465" s="81"/>
    </row>
    <row r="1466" spans="1:5" x14ac:dyDescent="0.25">
      <c r="A1466" s="62">
        <v>55862</v>
      </c>
      <c r="B1466" s="63" t="s">
        <v>20429</v>
      </c>
      <c r="C1466" s="63" t="s">
        <v>2</v>
      </c>
      <c r="D1466" s="80">
        <v>43111.485053784723</v>
      </c>
      <c r="E1466" s="81"/>
    </row>
    <row r="1467" spans="1:5" x14ac:dyDescent="0.25">
      <c r="A1467" s="62">
        <v>55863</v>
      </c>
      <c r="B1467" s="63" t="s">
        <v>20430</v>
      </c>
      <c r="C1467" s="63" t="s">
        <v>2</v>
      </c>
      <c r="D1467" s="80">
        <v>43111.486378043985</v>
      </c>
      <c r="E1467" s="81"/>
    </row>
    <row r="1468" spans="1:5" x14ac:dyDescent="0.25">
      <c r="A1468" s="62">
        <v>55864</v>
      </c>
      <c r="B1468" s="63" t="s">
        <v>20431</v>
      </c>
      <c r="C1468" s="63" t="s">
        <v>2</v>
      </c>
      <c r="D1468" s="80">
        <v>43111.487666550929</v>
      </c>
      <c r="E1468" s="81"/>
    </row>
    <row r="1469" spans="1:5" x14ac:dyDescent="0.25">
      <c r="A1469" s="62">
        <v>55865</v>
      </c>
      <c r="B1469" s="63" t="s">
        <v>20432</v>
      </c>
      <c r="C1469" s="63" t="s">
        <v>2</v>
      </c>
      <c r="D1469" s="80">
        <v>43111.489075659723</v>
      </c>
      <c r="E1469" s="81"/>
    </row>
    <row r="1470" spans="1:5" x14ac:dyDescent="0.25">
      <c r="A1470" s="62">
        <v>55866</v>
      </c>
      <c r="B1470" s="63" t="s">
        <v>20433</v>
      </c>
      <c r="C1470" s="63" t="s">
        <v>2</v>
      </c>
      <c r="D1470" s="80">
        <v>43111.491251504631</v>
      </c>
      <c r="E1470" s="81"/>
    </row>
    <row r="1471" spans="1:5" x14ac:dyDescent="0.25">
      <c r="A1471" s="62">
        <v>55867</v>
      </c>
      <c r="B1471" s="63" t="s">
        <v>20434</v>
      </c>
      <c r="C1471" s="63" t="s">
        <v>2</v>
      </c>
      <c r="D1471" s="80">
        <v>43111.492865127315</v>
      </c>
      <c r="E1471" s="81"/>
    </row>
    <row r="1472" spans="1:5" x14ac:dyDescent="0.25">
      <c r="A1472" s="62">
        <v>55880</v>
      </c>
      <c r="B1472" s="63" t="s">
        <v>20440</v>
      </c>
      <c r="C1472" s="63" t="s">
        <v>2</v>
      </c>
      <c r="D1472" s="80">
        <v>43118.605301423609</v>
      </c>
      <c r="E1472" s="81"/>
    </row>
    <row r="1473" spans="1:5" x14ac:dyDescent="0.25">
      <c r="A1473" s="62">
        <v>55881</v>
      </c>
      <c r="B1473" s="63" t="s">
        <v>20522</v>
      </c>
      <c r="C1473" s="63" t="s">
        <v>2</v>
      </c>
      <c r="D1473" s="80">
        <v>43130.396096562501</v>
      </c>
      <c r="E1473" s="81"/>
    </row>
    <row r="1474" spans="1:5" x14ac:dyDescent="0.25">
      <c r="A1474" s="62">
        <v>55884</v>
      </c>
      <c r="B1474" s="63" t="s">
        <v>20523</v>
      </c>
      <c r="C1474" s="63" t="s">
        <v>2</v>
      </c>
      <c r="D1474" s="80">
        <v>43123.709026157405</v>
      </c>
      <c r="E1474" s="81"/>
    </row>
    <row r="1475" spans="1:5" x14ac:dyDescent="0.25">
      <c r="A1475" s="62">
        <v>55888</v>
      </c>
      <c r="B1475" s="63" t="s">
        <v>20522</v>
      </c>
      <c r="C1475" s="63" t="s">
        <v>2</v>
      </c>
      <c r="D1475" s="80">
        <v>43130.399217627317</v>
      </c>
      <c r="E1475" s="81"/>
    </row>
    <row r="1476" spans="1:5" x14ac:dyDescent="0.25">
      <c r="A1476" s="62">
        <v>55889</v>
      </c>
      <c r="B1476" s="63" t="s">
        <v>20524</v>
      </c>
      <c r="C1476" s="63" t="s">
        <v>2</v>
      </c>
      <c r="D1476" s="80">
        <v>43133.597682719905</v>
      </c>
      <c r="E1476" s="81"/>
    </row>
    <row r="1477" spans="1:5" x14ac:dyDescent="0.25">
      <c r="A1477" s="62">
        <v>55891</v>
      </c>
      <c r="B1477" s="63" t="s">
        <v>20525</v>
      </c>
      <c r="C1477" s="63" t="s">
        <v>2</v>
      </c>
      <c r="D1477" s="80">
        <v>43133.598772685182</v>
      </c>
      <c r="E1477" s="81"/>
    </row>
    <row r="1478" spans="1:5" x14ac:dyDescent="0.25">
      <c r="A1478" s="62">
        <v>55892</v>
      </c>
      <c r="B1478" s="63" t="s">
        <v>20439</v>
      </c>
      <c r="C1478" s="63" t="s">
        <v>2</v>
      </c>
      <c r="D1478" s="80">
        <v>43153.445174189816</v>
      </c>
      <c r="E1478" s="81"/>
    </row>
    <row r="1479" spans="1:5" x14ac:dyDescent="0.25">
      <c r="A1479" s="62">
        <v>55894</v>
      </c>
      <c r="B1479" s="63" t="s">
        <v>20526</v>
      </c>
      <c r="C1479" s="63" t="s">
        <v>2</v>
      </c>
      <c r="D1479" s="80">
        <v>43133.68642824074</v>
      </c>
      <c r="E1479" s="81"/>
    </row>
    <row r="1480" spans="1:5" x14ac:dyDescent="0.25">
      <c r="A1480" s="62">
        <v>55895</v>
      </c>
      <c r="B1480" s="63" t="s">
        <v>20527</v>
      </c>
      <c r="C1480" s="63" t="s">
        <v>2</v>
      </c>
      <c r="D1480" s="80">
        <v>43133.687551886571</v>
      </c>
      <c r="E1480" s="81"/>
    </row>
    <row r="1481" spans="1:5" x14ac:dyDescent="0.25">
      <c r="A1481" s="62">
        <v>55896</v>
      </c>
      <c r="B1481" s="63" t="s">
        <v>20528</v>
      </c>
      <c r="C1481" s="63" t="s">
        <v>2</v>
      </c>
      <c r="D1481" s="80">
        <v>43133.688745370368</v>
      </c>
      <c r="E1481" s="81"/>
    </row>
    <row r="1482" spans="1:5" x14ac:dyDescent="0.25">
      <c r="A1482" s="62">
        <v>55898</v>
      </c>
      <c r="B1482" s="63" t="s">
        <v>20187</v>
      </c>
      <c r="C1482" s="63" t="s">
        <v>2</v>
      </c>
      <c r="D1482" s="80">
        <v>43137.836562881945</v>
      </c>
      <c r="E1482" s="81"/>
    </row>
    <row r="1483" spans="1:5" x14ac:dyDescent="0.25">
      <c r="A1483" s="62">
        <v>55899</v>
      </c>
      <c r="B1483" s="63" t="s">
        <v>20529</v>
      </c>
      <c r="C1483" s="63" t="s">
        <v>2</v>
      </c>
      <c r="D1483" s="80">
        <v>43137.839849652781</v>
      </c>
      <c r="E1483" s="81"/>
    </row>
    <row r="1484" spans="1:5" x14ac:dyDescent="0.25">
      <c r="A1484" s="62">
        <v>55900</v>
      </c>
      <c r="B1484" s="63" t="s">
        <v>20530</v>
      </c>
      <c r="C1484" s="63" t="s">
        <v>2</v>
      </c>
      <c r="D1484" s="80">
        <v>43137.837697337964</v>
      </c>
      <c r="E1484" s="81"/>
    </row>
    <row r="1485" spans="1:5" x14ac:dyDescent="0.25">
      <c r="A1485" s="62">
        <v>55901</v>
      </c>
      <c r="B1485" s="63" t="s">
        <v>20531</v>
      </c>
      <c r="C1485" s="63" t="s">
        <v>2</v>
      </c>
      <c r="D1485" s="80">
        <v>43137.838370289355</v>
      </c>
      <c r="E1485" s="81"/>
    </row>
    <row r="1486" spans="1:5" x14ac:dyDescent="0.25">
      <c r="A1486" s="62">
        <v>55902</v>
      </c>
      <c r="B1486" s="63" t="s">
        <v>20532</v>
      </c>
      <c r="C1486" s="63" t="s">
        <v>2</v>
      </c>
      <c r="D1486" s="80">
        <v>43173.376155439815</v>
      </c>
      <c r="E1486" s="81"/>
    </row>
    <row r="1487" spans="1:5" x14ac:dyDescent="0.25">
      <c r="A1487" s="62">
        <v>55904</v>
      </c>
      <c r="B1487" s="63" t="s">
        <v>20532</v>
      </c>
      <c r="C1487" s="63" t="s">
        <v>2</v>
      </c>
      <c r="D1487" s="80">
        <v>43173.378722256944</v>
      </c>
      <c r="E1487" s="81"/>
    </row>
    <row r="1488" spans="1:5" x14ac:dyDescent="0.25">
      <c r="A1488" s="62">
        <v>55905</v>
      </c>
      <c r="B1488" s="63" t="s">
        <v>20533</v>
      </c>
      <c r="C1488" s="63" t="s">
        <v>2</v>
      </c>
      <c r="D1488" s="80">
        <v>43153.468293715276</v>
      </c>
      <c r="E1488" s="81"/>
    </row>
    <row r="1489" spans="1:5" x14ac:dyDescent="0.25">
      <c r="A1489" s="62">
        <v>55906</v>
      </c>
      <c r="B1489" s="63" t="s">
        <v>20534</v>
      </c>
      <c r="C1489" s="63" t="s">
        <v>2</v>
      </c>
      <c r="D1489" s="80">
        <v>43153.484991701385</v>
      </c>
      <c r="E1489" s="81"/>
    </row>
    <row r="1490" spans="1:5" x14ac:dyDescent="0.25">
      <c r="A1490" s="62">
        <v>55907</v>
      </c>
      <c r="B1490" s="63" t="s">
        <v>20535</v>
      </c>
      <c r="C1490" s="63" t="s">
        <v>2</v>
      </c>
      <c r="D1490" s="80">
        <v>43153.479236307867</v>
      </c>
      <c r="E1490" s="81"/>
    </row>
    <row r="1491" spans="1:5" x14ac:dyDescent="0.25">
      <c r="A1491" s="62">
        <v>55909</v>
      </c>
      <c r="B1491" s="63" t="s">
        <v>20536</v>
      </c>
      <c r="C1491" s="63" t="s">
        <v>2</v>
      </c>
      <c r="D1491" s="80">
        <v>43161.328989317131</v>
      </c>
      <c r="E1491" s="81">
        <v>43206</v>
      </c>
    </row>
    <row r="1492" spans="1:5" x14ac:dyDescent="0.25">
      <c r="A1492" s="62">
        <v>55910</v>
      </c>
      <c r="B1492" s="63" t="s">
        <v>20537</v>
      </c>
      <c r="C1492" s="63" t="s">
        <v>2</v>
      </c>
      <c r="D1492" s="80">
        <v>43152.544122997686</v>
      </c>
      <c r="E1492" s="80"/>
    </row>
    <row r="1493" spans="1:5" x14ac:dyDescent="0.25">
      <c r="A1493" s="62">
        <v>55911</v>
      </c>
      <c r="B1493" s="63" t="s">
        <v>20402</v>
      </c>
      <c r="C1493" s="63" t="s">
        <v>2</v>
      </c>
      <c r="D1493" s="80">
        <v>43152.436542743053</v>
      </c>
      <c r="E1493" s="81"/>
    </row>
    <row r="1494" spans="1:5" ht="30" x14ac:dyDescent="0.25">
      <c r="A1494" s="62">
        <v>55913</v>
      </c>
      <c r="B1494" s="63" t="s">
        <v>20538</v>
      </c>
      <c r="C1494" s="63" t="s">
        <v>2</v>
      </c>
      <c r="D1494" s="80">
        <v>43152.65520671296</v>
      </c>
      <c r="E1494" s="81"/>
    </row>
    <row r="1495" spans="1:5" x14ac:dyDescent="0.25">
      <c r="A1495" s="62">
        <v>55914</v>
      </c>
      <c r="B1495" s="63" t="s">
        <v>20539</v>
      </c>
      <c r="C1495" s="63" t="s">
        <v>2</v>
      </c>
      <c r="D1495" s="80">
        <v>43153.608216817127</v>
      </c>
      <c r="E1495" s="81"/>
    </row>
    <row r="1496" spans="1:5" x14ac:dyDescent="0.25">
      <c r="A1496" s="62">
        <v>55919</v>
      </c>
      <c r="B1496" s="63" t="s">
        <v>20437</v>
      </c>
      <c r="C1496" s="63" t="s">
        <v>2</v>
      </c>
      <c r="D1496" s="80">
        <v>43161.65291863426</v>
      </c>
      <c r="E1496" s="81"/>
    </row>
    <row r="1497" spans="1:5" x14ac:dyDescent="0.25">
      <c r="A1497" s="62">
        <v>55920</v>
      </c>
      <c r="B1497" s="63" t="s">
        <v>20540</v>
      </c>
      <c r="C1497" s="63" t="s">
        <v>2</v>
      </c>
      <c r="D1497" s="80">
        <v>43161.703026932868</v>
      </c>
      <c r="E1497" s="81"/>
    </row>
    <row r="1498" spans="1:5" x14ac:dyDescent="0.25">
      <c r="A1498" s="62">
        <v>55921</v>
      </c>
      <c r="B1498" s="63" t="s">
        <v>20541</v>
      </c>
      <c r="C1498" s="63" t="s">
        <v>2</v>
      </c>
      <c r="D1498" s="80">
        <v>43161.701441319441</v>
      </c>
      <c r="E1498" s="81"/>
    </row>
    <row r="1499" spans="1:5" x14ac:dyDescent="0.25">
      <c r="A1499" s="62">
        <v>55922</v>
      </c>
      <c r="B1499" s="63" t="s">
        <v>20427</v>
      </c>
      <c r="C1499" s="63" t="s">
        <v>2</v>
      </c>
      <c r="D1499" s="80">
        <v>43164.517547488424</v>
      </c>
      <c r="E1499" s="81"/>
    </row>
    <row r="1500" spans="1:5" x14ac:dyDescent="0.25">
      <c r="A1500" s="62">
        <v>55923</v>
      </c>
      <c r="B1500" s="63" t="s">
        <v>20542</v>
      </c>
      <c r="C1500" s="63" t="s">
        <v>2</v>
      </c>
      <c r="D1500" s="80">
        <v>43164.518530937501</v>
      </c>
      <c r="E1500" s="81"/>
    </row>
    <row r="1501" spans="1:5" x14ac:dyDescent="0.25">
      <c r="A1501" s="62">
        <v>55927</v>
      </c>
      <c r="B1501" s="63" t="s">
        <v>20343</v>
      </c>
      <c r="C1501" s="63" t="s">
        <v>2</v>
      </c>
      <c r="D1501" s="80">
        <v>43166.620460266204</v>
      </c>
      <c r="E1501" s="81"/>
    </row>
    <row r="1502" spans="1:5" x14ac:dyDescent="0.25">
      <c r="A1502" s="62">
        <v>55928</v>
      </c>
      <c r="B1502" s="63" t="s">
        <v>20543</v>
      </c>
      <c r="C1502" s="63" t="s">
        <v>2</v>
      </c>
      <c r="D1502" s="80">
        <v>43166.621174884262</v>
      </c>
      <c r="E1502" s="81"/>
    </row>
    <row r="1503" spans="1:5" x14ac:dyDescent="0.25">
      <c r="A1503" s="62">
        <v>55929</v>
      </c>
      <c r="B1503" s="63" t="s">
        <v>20544</v>
      </c>
      <c r="C1503" s="63" t="s">
        <v>2</v>
      </c>
      <c r="D1503" s="80">
        <v>43166.62186165509</v>
      </c>
      <c r="E1503" s="81"/>
    </row>
    <row r="1504" spans="1:5" x14ac:dyDescent="0.25">
      <c r="A1504" s="62">
        <v>55930</v>
      </c>
      <c r="B1504" s="63" t="s">
        <v>20545</v>
      </c>
      <c r="C1504" s="63" t="s">
        <v>2</v>
      </c>
      <c r="D1504" s="80">
        <v>43166.623311307871</v>
      </c>
      <c r="E1504" s="81"/>
    </row>
    <row r="1505" spans="1:5" x14ac:dyDescent="0.25">
      <c r="A1505" s="62">
        <v>55931</v>
      </c>
      <c r="B1505" s="63" t="s">
        <v>20546</v>
      </c>
      <c r="C1505" s="63" t="s">
        <v>2</v>
      </c>
      <c r="D1505" s="80">
        <v>43166.622696874998</v>
      </c>
      <c r="E1505" s="81"/>
    </row>
    <row r="1506" spans="1:5" x14ac:dyDescent="0.25">
      <c r="A1506" s="62">
        <v>55932</v>
      </c>
      <c r="B1506" s="63" t="s">
        <v>3667</v>
      </c>
      <c r="C1506" s="63" t="s">
        <v>2</v>
      </c>
      <c r="D1506" s="80">
        <v>43172.69250315972</v>
      </c>
      <c r="E1506" s="81"/>
    </row>
    <row r="1507" spans="1:5" x14ac:dyDescent="0.25">
      <c r="A1507" s="62">
        <v>55933</v>
      </c>
      <c r="B1507" s="63" t="s">
        <v>20363</v>
      </c>
      <c r="C1507" s="63" t="s">
        <v>2</v>
      </c>
      <c r="D1507" s="80">
        <v>43194.665781793985</v>
      </c>
      <c r="E1507" s="81"/>
    </row>
    <row r="1508" spans="1:5" x14ac:dyDescent="0.25">
      <c r="A1508" s="62">
        <v>55934</v>
      </c>
      <c r="B1508" s="63" t="s">
        <v>20363</v>
      </c>
      <c r="C1508" s="63" t="s">
        <v>2</v>
      </c>
      <c r="D1508" s="80">
        <v>43194.66710309028</v>
      </c>
      <c r="E1508" s="81"/>
    </row>
    <row r="1509" spans="1:5" x14ac:dyDescent="0.25">
      <c r="A1509" s="62">
        <v>55935</v>
      </c>
      <c r="B1509" s="63" t="s">
        <v>20547</v>
      </c>
      <c r="C1509" s="63" t="s">
        <v>2</v>
      </c>
      <c r="D1509" s="80">
        <v>43179.434879247689</v>
      </c>
      <c r="E1509" s="81"/>
    </row>
    <row r="1510" spans="1:5" x14ac:dyDescent="0.25">
      <c r="A1510" s="62">
        <v>55936</v>
      </c>
      <c r="B1510" s="63" t="s">
        <v>20548</v>
      </c>
      <c r="C1510" s="63" t="s">
        <v>2</v>
      </c>
      <c r="D1510" s="80">
        <v>43207.454655821763</v>
      </c>
      <c r="E1510" s="81"/>
    </row>
    <row r="1511" spans="1:5" x14ac:dyDescent="0.25">
      <c r="A1511" s="62">
        <v>55937</v>
      </c>
      <c r="B1511" s="63" t="s">
        <v>20549</v>
      </c>
      <c r="C1511" s="63" t="s">
        <v>2</v>
      </c>
      <c r="D1511" s="80">
        <v>43179.435767013892</v>
      </c>
      <c r="E1511" s="81"/>
    </row>
    <row r="1512" spans="1:5" x14ac:dyDescent="0.25">
      <c r="A1512" s="62">
        <v>55938</v>
      </c>
      <c r="B1512" s="63" t="s">
        <v>20548</v>
      </c>
      <c r="C1512" s="63" t="s">
        <v>2</v>
      </c>
      <c r="D1512" s="80">
        <v>43207.459489618057</v>
      </c>
      <c r="E1512" s="81"/>
    </row>
    <row r="1513" spans="1:5" x14ac:dyDescent="0.25">
      <c r="A1513" s="62">
        <v>55939</v>
      </c>
      <c r="B1513" s="63" t="s">
        <v>20550</v>
      </c>
      <c r="C1513" s="63" t="s">
        <v>2</v>
      </c>
      <c r="D1513" s="80">
        <v>43179.524079826391</v>
      </c>
      <c r="E1513" s="81"/>
    </row>
    <row r="1514" spans="1:5" x14ac:dyDescent="0.25">
      <c r="A1514" s="62">
        <v>55941</v>
      </c>
      <c r="B1514" s="63" t="s">
        <v>20596</v>
      </c>
      <c r="C1514" s="63" t="s">
        <v>2</v>
      </c>
      <c r="D1514" s="80">
        <v>43213.727567557871</v>
      </c>
      <c r="E1514" s="81"/>
    </row>
    <row r="1515" spans="1:5" x14ac:dyDescent="0.25">
      <c r="A1515" s="62">
        <v>55942</v>
      </c>
      <c r="B1515" s="63" t="s">
        <v>20597</v>
      </c>
      <c r="C1515" s="63" t="s">
        <v>2</v>
      </c>
      <c r="D1515" s="80">
        <v>43215.589631979165</v>
      </c>
      <c r="E1515" s="81"/>
    </row>
    <row r="1516" spans="1:5" x14ac:dyDescent="0.25">
      <c r="A1516" s="62">
        <v>55943</v>
      </c>
      <c r="B1516" s="63" t="s">
        <v>20598</v>
      </c>
      <c r="C1516" s="63" t="s">
        <v>2</v>
      </c>
      <c r="D1516" s="80">
        <v>43213.729138541668</v>
      </c>
      <c r="E1516" s="81"/>
    </row>
    <row r="1517" spans="1:5" x14ac:dyDescent="0.25">
      <c r="A1517">
        <v>55944</v>
      </c>
      <c r="B1517" t="s">
        <v>20551</v>
      </c>
      <c r="C1517" t="s">
        <v>2</v>
      </c>
      <c r="D1517" s="76">
        <v>43186.539805057873</v>
      </c>
      <c r="E1517" s="76"/>
    </row>
    <row r="1518" spans="1:5" x14ac:dyDescent="0.25">
      <c r="A1518">
        <v>55945</v>
      </c>
      <c r="B1518" t="s">
        <v>20552</v>
      </c>
      <c r="C1518" t="s">
        <v>2</v>
      </c>
      <c r="D1518" s="76">
        <v>43188.523636921294</v>
      </c>
      <c r="E1518" s="76"/>
    </row>
    <row r="1519" spans="1:5" x14ac:dyDescent="0.25">
      <c r="A1519">
        <v>55946</v>
      </c>
      <c r="B1519" t="s">
        <v>20553</v>
      </c>
      <c r="C1519" t="s">
        <v>2</v>
      </c>
      <c r="D1519" s="76">
        <v>43194.706791550925</v>
      </c>
      <c r="E1519" s="76"/>
    </row>
    <row r="1520" spans="1:5" x14ac:dyDescent="0.25">
      <c r="A1520">
        <v>55947</v>
      </c>
      <c r="B1520" t="s">
        <v>20554</v>
      </c>
      <c r="C1520" t="s">
        <v>2</v>
      </c>
      <c r="D1520" s="76">
        <v>43220.466184641205</v>
      </c>
      <c r="E1520" s="76">
        <v>43255</v>
      </c>
    </row>
    <row r="1521" spans="1:5" x14ac:dyDescent="0.25">
      <c r="A1521">
        <v>55949</v>
      </c>
      <c r="B1521" t="s">
        <v>20555</v>
      </c>
      <c r="C1521" t="s">
        <v>2</v>
      </c>
      <c r="D1521" s="76">
        <v>43199.752289502314</v>
      </c>
      <c r="E1521" s="76"/>
    </row>
    <row r="1522" spans="1:5" x14ac:dyDescent="0.25">
      <c r="A1522">
        <v>55950</v>
      </c>
      <c r="B1522" t="s">
        <v>20556</v>
      </c>
      <c r="C1522" t="s">
        <v>2</v>
      </c>
      <c r="D1522" s="76">
        <v>43199.753102002316</v>
      </c>
      <c r="E1522" s="76"/>
    </row>
    <row r="1523" spans="1:5" x14ac:dyDescent="0.25">
      <c r="A1523">
        <v>55952</v>
      </c>
      <c r="B1523" t="s">
        <v>20557</v>
      </c>
      <c r="C1523" t="s">
        <v>2</v>
      </c>
      <c r="D1523" s="76">
        <v>43203.434230555555</v>
      </c>
      <c r="E1523" s="76"/>
    </row>
    <row r="1524" spans="1:5" x14ac:dyDescent="0.25">
      <c r="A1524">
        <v>55953</v>
      </c>
      <c r="B1524" t="s">
        <v>20433</v>
      </c>
      <c r="C1524" t="s">
        <v>2</v>
      </c>
      <c r="D1524" s="76">
        <v>43203.433381053241</v>
      </c>
      <c r="E1524" s="76"/>
    </row>
    <row r="1525" spans="1:5" x14ac:dyDescent="0.25">
      <c r="A1525">
        <v>55954</v>
      </c>
      <c r="B1525" t="s">
        <v>20558</v>
      </c>
      <c r="C1525" t="s">
        <v>2</v>
      </c>
      <c r="D1525" s="76">
        <v>43202.633066087961</v>
      </c>
      <c r="E1525" s="76"/>
    </row>
    <row r="1526" spans="1:5" x14ac:dyDescent="0.25">
      <c r="A1526">
        <v>55958</v>
      </c>
      <c r="B1526" t="s">
        <v>20552</v>
      </c>
      <c r="C1526" t="s">
        <v>2</v>
      </c>
      <c r="D1526" s="76">
        <v>43207.479720752315</v>
      </c>
      <c r="E1526" s="76"/>
    </row>
    <row r="1527" spans="1:5" x14ac:dyDescent="0.25">
      <c r="A1527">
        <v>55959</v>
      </c>
      <c r="B1527" t="s">
        <v>20559</v>
      </c>
      <c r="C1527" t="s">
        <v>2</v>
      </c>
      <c r="D1527" s="76">
        <v>43209.579247569447</v>
      </c>
      <c r="E1527" s="76"/>
    </row>
    <row r="1528" spans="1:5" x14ac:dyDescent="0.25">
      <c r="A1528">
        <v>55960</v>
      </c>
      <c r="B1528" t="s">
        <v>20560</v>
      </c>
      <c r="C1528" t="s">
        <v>2</v>
      </c>
      <c r="D1528" s="76">
        <v>43209.580180555553</v>
      </c>
      <c r="E1528" s="76"/>
    </row>
    <row r="1529" spans="1:5" x14ac:dyDescent="0.25">
      <c r="A1529">
        <v>55962</v>
      </c>
      <c r="B1529" t="s">
        <v>20541</v>
      </c>
      <c r="C1529" t="s">
        <v>2</v>
      </c>
      <c r="D1529" s="76">
        <v>43215.373688391206</v>
      </c>
      <c r="E1529" s="76"/>
    </row>
    <row r="1530" spans="1:5" x14ac:dyDescent="0.25">
      <c r="A1530">
        <v>55963</v>
      </c>
      <c r="B1530" t="s">
        <v>20599</v>
      </c>
      <c r="C1530" t="s">
        <v>2</v>
      </c>
      <c r="D1530" s="76">
        <v>43215.639927430559</v>
      </c>
      <c r="E1530" s="76"/>
    </row>
    <row r="1531" spans="1:5" x14ac:dyDescent="0.25">
      <c r="A1531">
        <v>55964</v>
      </c>
      <c r="B1531" t="s">
        <v>20600</v>
      </c>
      <c r="C1531" t="s">
        <v>2</v>
      </c>
      <c r="D1531" s="76">
        <v>43217.70066076389</v>
      </c>
      <c r="E1531" s="76"/>
    </row>
    <row r="1532" spans="1:5" x14ac:dyDescent="0.25">
      <c r="A1532">
        <v>55965</v>
      </c>
      <c r="B1532" t="s">
        <v>20601</v>
      </c>
      <c r="C1532" t="s">
        <v>2</v>
      </c>
      <c r="D1532" s="76">
        <v>43217.701616319442</v>
      </c>
      <c r="E1532" s="76"/>
    </row>
    <row r="1533" spans="1:5" x14ac:dyDescent="0.25">
      <c r="A1533">
        <v>55966</v>
      </c>
      <c r="B1533" t="s">
        <v>20602</v>
      </c>
      <c r="C1533" t="s">
        <v>2</v>
      </c>
      <c r="D1533" s="76">
        <v>43217.742195254628</v>
      </c>
      <c r="E1533" s="76"/>
    </row>
    <row r="1534" spans="1:5" x14ac:dyDescent="0.25">
      <c r="A1534">
        <v>55967</v>
      </c>
      <c r="B1534" t="s">
        <v>20603</v>
      </c>
      <c r="C1534" t="s">
        <v>2</v>
      </c>
      <c r="D1534" s="76">
        <v>43216.665671562499</v>
      </c>
      <c r="E1534" s="76"/>
    </row>
    <row r="1535" spans="1:5" x14ac:dyDescent="0.25">
      <c r="A1535">
        <v>55968</v>
      </c>
      <c r="B1535" t="s">
        <v>20604</v>
      </c>
      <c r="C1535" t="s">
        <v>2</v>
      </c>
      <c r="D1535" s="76">
        <v>43222.592869479166</v>
      </c>
      <c r="E1535" s="76"/>
    </row>
    <row r="1536" spans="1:5" x14ac:dyDescent="0.25">
      <c r="A1536">
        <v>55969</v>
      </c>
      <c r="B1536" t="s">
        <v>20605</v>
      </c>
      <c r="C1536" t="s">
        <v>2</v>
      </c>
      <c r="D1536" s="76">
        <v>43222.589032372685</v>
      </c>
      <c r="E1536" s="76"/>
    </row>
    <row r="1537" spans="1:5" x14ac:dyDescent="0.25">
      <c r="A1537">
        <v>55975</v>
      </c>
      <c r="B1537" t="s">
        <v>20606</v>
      </c>
      <c r="C1537" t="s">
        <v>2</v>
      </c>
      <c r="D1537" s="76">
        <v>43223.804938194444</v>
      </c>
      <c r="E1537" s="76"/>
    </row>
    <row r="1538" spans="1:5" x14ac:dyDescent="0.25">
      <c r="A1538">
        <v>55976</v>
      </c>
      <c r="B1538" t="s">
        <v>20562</v>
      </c>
      <c r="C1538" t="s">
        <v>2</v>
      </c>
      <c r="D1538" s="76">
        <v>43223.806029050924</v>
      </c>
      <c r="E1538" s="76"/>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3"/>
  </cols>
  <sheetData>
    <row r="1" spans="1:12" x14ac:dyDescent="0.25">
      <c r="A1" s="95" t="s">
        <v>78</v>
      </c>
      <c r="B1" s="95" t="s">
        <v>4</v>
      </c>
      <c r="E1" s="114" t="s">
        <v>20679</v>
      </c>
      <c r="F1" s="114" t="s">
        <v>20680</v>
      </c>
      <c r="G1" s="114" t="s">
        <v>20681</v>
      </c>
      <c r="H1" s="114" t="s">
        <v>20682</v>
      </c>
      <c r="I1" s="114" t="s">
        <v>20608</v>
      </c>
      <c r="J1" s="114" t="s">
        <v>20607</v>
      </c>
      <c r="K1" s="114" t="s">
        <v>20609</v>
      </c>
      <c r="L1" s="114" t="s">
        <v>20610</v>
      </c>
    </row>
    <row r="2" spans="1:12" x14ac:dyDescent="0.25">
      <c r="A2" s="12"/>
      <c r="B2" s="11">
        <v>51</v>
      </c>
      <c r="E2" s="115">
        <v>25820</v>
      </c>
      <c r="F2" s="115">
        <v>33394</v>
      </c>
      <c r="G2" s="116">
        <v>48361</v>
      </c>
      <c r="H2" s="116">
        <v>52369</v>
      </c>
      <c r="I2" t="str">
        <f>_xlfn.CONCAT("L",E2)</f>
        <v>L25820</v>
      </c>
      <c r="J2" t="str">
        <f>_xlfn.CONCAT("L",F2)</f>
        <v>L33394</v>
      </c>
      <c r="K2" t="str">
        <f>_xlfn.CONCAT("A",G2)</f>
        <v>A48361</v>
      </c>
      <c r="L2" t="str">
        <f>_xlfn.CONCAT("A",H2)</f>
        <v>A52369</v>
      </c>
    </row>
    <row r="3" spans="1:12" x14ac:dyDescent="0.25">
      <c r="A3" s="12"/>
      <c r="B3" s="11">
        <v>68</v>
      </c>
      <c r="E3" s="115">
        <v>31391</v>
      </c>
      <c r="F3" s="115">
        <v>33396</v>
      </c>
      <c r="G3" s="116">
        <v>46095</v>
      </c>
      <c r="H3" s="116">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2"/>
      <c r="B4" s="11">
        <v>96</v>
      </c>
      <c r="E4" s="115">
        <v>32038</v>
      </c>
      <c r="F4" s="115">
        <v>33398</v>
      </c>
      <c r="G4" s="116">
        <v>47582</v>
      </c>
      <c r="H4" s="116">
        <v>52371</v>
      </c>
      <c r="I4" t="str">
        <f t="shared" si="0"/>
        <v>L32038</v>
      </c>
      <c r="J4" t="str">
        <f t="shared" si="1"/>
        <v>L33398</v>
      </c>
      <c r="K4" t="str">
        <f t="shared" si="2"/>
        <v>A47582</v>
      </c>
      <c r="L4" t="str">
        <f t="shared" si="3"/>
        <v>A52371</v>
      </c>
    </row>
    <row r="5" spans="1:12" x14ac:dyDescent="0.25">
      <c r="A5" s="12"/>
      <c r="B5" s="11">
        <v>108</v>
      </c>
      <c r="E5" s="115">
        <v>32963</v>
      </c>
      <c r="F5" s="115">
        <v>33399</v>
      </c>
      <c r="G5" s="116">
        <v>50877</v>
      </c>
      <c r="H5" s="116">
        <v>52372</v>
      </c>
      <c r="I5" t="str">
        <f t="shared" si="0"/>
        <v>L32963</v>
      </c>
      <c r="J5" t="str">
        <f t="shared" si="1"/>
        <v>L33399</v>
      </c>
      <c r="K5" t="str">
        <f t="shared" si="2"/>
        <v>A50877</v>
      </c>
      <c r="L5" t="str">
        <f t="shared" si="3"/>
        <v>A52372</v>
      </c>
    </row>
    <row r="6" spans="1:12" x14ac:dyDescent="0.25">
      <c r="A6" s="12"/>
      <c r="B6" s="11">
        <v>142</v>
      </c>
      <c r="E6" s="115">
        <v>29905</v>
      </c>
      <c r="F6" s="115">
        <v>33405</v>
      </c>
      <c r="G6" s="116">
        <v>48292</v>
      </c>
      <c r="H6" s="116">
        <v>52374</v>
      </c>
      <c r="I6" t="str">
        <f t="shared" si="0"/>
        <v>L29905</v>
      </c>
      <c r="J6" t="str">
        <f t="shared" si="1"/>
        <v>L33405</v>
      </c>
      <c r="K6" t="str">
        <f t="shared" si="2"/>
        <v>A48292</v>
      </c>
      <c r="L6" t="str">
        <f t="shared" si="3"/>
        <v>A52374</v>
      </c>
    </row>
    <row r="7" spans="1:12" x14ac:dyDescent="0.25">
      <c r="A7" s="12"/>
      <c r="B7" s="11">
        <v>157</v>
      </c>
      <c r="E7" s="115">
        <v>32306</v>
      </c>
      <c r="F7" s="115">
        <v>33406</v>
      </c>
      <c r="G7" s="116">
        <v>50740</v>
      </c>
      <c r="H7" s="116">
        <v>52375</v>
      </c>
      <c r="I7" t="str">
        <f t="shared" si="0"/>
        <v>L32306</v>
      </c>
      <c r="J7" t="str">
        <f t="shared" si="1"/>
        <v>L33406</v>
      </c>
      <c r="K7" t="str">
        <f t="shared" si="2"/>
        <v>A50740</v>
      </c>
      <c r="L7" t="str">
        <f t="shared" si="3"/>
        <v>A52375</v>
      </c>
    </row>
    <row r="8" spans="1:12" x14ac:dyDescent="0.25">
      <c r="A8" s="12"/>
      <c r="B8" s="11">
        <v>166</v>
      </c>
      <c r="E8" s="115">
        <v>28977</v>
      </c>
      <c r="F8" s="115">
        <v>33407</v>
      </c>
      <c r="G8" s="116">
        <v>50906</v>
      </c>
      <c r="H8" s="116">
        <v>52376</v>
      </c>
      <c r="I8" t="str">
        <f t="shared" si="0"/>
        <v>L28977</v>
      </c>
      <c r="J8" t="str">
        <f t="shared" si="1"/>
        <v>L33407</v>
      </c>
      <c r="K8" t="str">
        <f t="shared" si="2"/>
        <v>A50906</v>
      </c>
      <c r="L8" t="str">
        <f t="shared" si="3"/>
        <v>A52376</v>
      </c>
    </row>
    <row r="9" spans="1:12" x14ac:dyDescent="0.25">
      <c r="A9" s="12"/>
      <c r="B9" s="11">
        <v>171</v>
      </c>
      <c r="E9" s="115">
        <v>28932</v>
      </c>
      <c r="F9" s="115">
        <v>33689</v>
      </c>
      <c r="G9" s="116">
        <v>50746</v>
      </c>
      <c r="H9" s="116">
        <v>52377</v>
      </c>
      <c r="I9" t="str">
        <f t="shared" si="0"/>
        <v>L28932</v>
      </c>
      <c r="J9" t="str">
        <f t="shared" si="1"/>
        <v>L33689</v>
      </c>
      <c r="K9" t="str">
        <f t="shared" si="2"/>
        <v>A50746</v>
      </c>
      <c r="L9" t="str">
        <f t="shared" si="3"/>
        <v>A52377</v>
      </c>
    </row>
    <row r="10" spans="1:12" x14ac:dyDescent="0.25">
      <c r="A10" s="12"/>
      <c r="B10" s="11">
        <v>194</v>
      </c>
      <c r="E10" s="115">
        <v>13877</v>
      </c>
      <c r="F10" s="115">
        <v>33690</v>
      </c>
      <c r="G10" s="116">
        <v>50548</v>
      </c>
      <c r="H10" s="116">
        <v>52378</v>
      </c>
      <c r="I10" t="str">
        <f t="shared" si="0"/>
        <v>L13877</v>
      </c>
      <c r="J10" t="str">
        <f t="shared" si="1"/>
        <v>L33690</v>
      </c>
      <c r="K10" t="str">
        <f t="shared" si="2"/>
        <v>A50548</v>
      </c>
      <c r="L10" t="str">
        <f t="shared" si="3"/>
        <v>A52378</v>
      </c>
    </row>
    <row r="11" spans="1:12" x14ac:dyDescent="0.25">
      <c r="A11" s="12"/>
      <c r="B11" s="11">
        <v>196</v>
      </c>
      <c r="E11" s="115">
        <v>11565</v>
      </c>
      <c r="F11" s="115">
        <v>33692</v>
      </c>
      <c r="G11" s="116">
        <v>49058</v>
      </c>
      <c r="H11" s="116">
        <v>52379</v>
      </c>
      <c r="I11" t="str">
        <f t="shared" si="0"/>
        <v>L11565</v>
      </c>
      <c r="J11" t="str">
        <f t="shared" si="1"/>
        <v>L33692</v>
      </c>
      <c r="K11" t="str">
        <f t="shared" si="2"/>
        <v>A49058</v>
      </c>
      <c r="L11" t="str">
        <f t="shared" si="3"/>
        <v>A52379</v>
      </c>
    </row>
    <row r="12" spans="1:12" x14ac:dyDescent="0.25">
      <c r="A12" s="12"/>
      <c r="B12" s="11">
        <v>4989</v>
      </c>
      <c r="E12" s="115">
        <v>28936</v>
      </c>
      <c r="F12" s="115">
        <v>33693</v>
      </c>
      <c r="G12" s="116">
        <v>52174</v>
      </c>
      <c r="H12" s="116">
        <v>52380</v>
      </c>
      <c r="I12" t="str">
        <f t="shared" si="0"/>
        <v>L28936</v>
      </c>
      <c r="J12" t="str">
        <f t="shared" si="1"/>
        <v>L33693</v>
      </c>
      <c r="K12" t="str">
        <f t="shared" si="2"/>
        <v>A52174</v>
      </c>
      <c r="L12" t="str">
        <f t="shared" si="3"/>
        <v>A52380</v>
      </c>
    </row>
    <row r="13" spans="1:12" x14ac:dyDescent="0.25">
      <c r="A13" s="12"/>
      <c r="B13" s="11">
        <v>4991</v>
      </c>
      <c r="E13" s="115">
        <v>28937</v>
      </c>
      <c r="F13" s="115">
        <v>33695</v>
      </c>
      <c r="G13" s="116">
        <v>50738</v>
      </c>
      <c r="H13" s="116">
        <v>52381</v>
      </c>
      <c r="I13" t="str">
        <f t="shared" si="0"/>
        <v>L28937</v>
      </c>
      <c r="J13" t="str">
        <f t="shared" si="1"/>
        <v>L33695</v>
      </c>
      <c r="K13" t="str">
        <f t="shared" si="2"/>
        <v>A50738</v>
      </c>
      <c r="L13" t="str">
        <f t="shared" si="3"/>
        <v>A52381</v>
      </c>
    </row>
    <row r="14" spans="1:12" x14ac:dyDescent="0.25">
      <c r="A14" s="12"/>
      <c r="B14" s="11">
        <v>5007</v>
      </c>
      <c r="E14" s="115">
        <v>28938</v>
      </c>
      <c r="F14" s="115">
        <v>33696</v>
      </c>
      <c r="G14" s="116">
        <v>50743</v>
      </c>
      <c r="H14" s="116">
        <v>52382</v>
      </c>
      <c r="I14" t="str">
        <f t="shared" si="0"/>
        <v>L28938</v>
      </c>
      <c r="J14" t="str">
        <f t="shared" si="1"/>
        <v>L33696</v>
      </c>
      <c r="K14" t="str">
        <f t="shared" si="2"/>
        <v>A50743</v>
      </c>
      <c r="L14" t="str">
        <f t="shared" si="3"/>
        <v>A52382</v>
      </c>
    </row>
    <row r="15" spans="1:12" x14ac:dyDescent="0.25">
      <c r="A15" s="12"/>
      <c r="B15" s="11">
        <v>5008</v>
      </c>
      <c r="E15" s="115">
        <v>28890</v>
      </c>
      <c r="F15" s="115">
        <v>33704</v>
      </c>
      <c r="G15" s="116">
        <v>50742</v>
      </c>
      <c r="H15" s="116">
        <v>52383</v>
      </c>
      <c r="I15" t="str">
        <f t="shared" si="0"/>
        <v>L28890</v>
      </c>
      <c r="J15" t="str">
        <f t="shared" si="1"/>
        <v>L33704</v>
      </c>
      <c r="K15" t="str">
        <f t="shared" si="2"/>
        <v>A50742</v>
      </c>
      <c r="L15" t="str">
        <f t="shared" si="3"/>
        <v>A52383</v>
      </c>
    </row>
    <row r="16" spans="1:12" x14ac:dyDescent="0.25">
      <c r="A16" s="12"/>
      <c r="B16" s="11">
        <v>5012</v>
      </c>
      <c r="E16" s="115">
        <v>28939</v>
      </c>
      <c r="F16" s="115">
        <v>33705</v>
      </c>
      <c r="G16" s="116">
        <v>50860</v>
      </c>
      <c r="H16" s="116">
        <v>52384</v>
      </c>
      <c r="I16" t="str">
        <f t="shared" si="0"/>
        <v>L28939</v>
      </c>
      <c r="J16" t="str">
        <f t="shared" si="1"/>
        <v>L33705</v>
      </c>
      <c r="K16" t="str">
        <f t="shared" si="2"/>
        <v>A50860</v>
      </c>
      <c r="L16" t="str">
        <f t="shared" si="3"/>
        <v>A52384</v>
      </c>
    </row>
    <row r="17" spans="1:12" x14ac:dyDescent="0.25">
      <c r="A17" s="12"/>
      <c r="B17" s="11">
        <v>5013</v>
      </c>
      <c r="E17" s="115">
        <v>28974</v>
      </c>
      <c r="F17" s="115">
        <v>33707</v>
      </c>
      <c r="G17" s="116">
        <v>50748</v>
      </c>
      <c r="H17" s="116">
        <v>52385</v>
      </c>
      <c r="I17" t="str">
        <f t="shared" si="0"/>
        <v>L28974</v>
      </c>
      <c r="J17" t="str">
        <f t="shared" si="1"/>
        <v>L33707</v>
      </c>
      <c r="K17" t="str">
        <f t="shared" si="2"/>
        <v>A50748</v>
      </c>
      <c r="L17" t="str">
        <f t="shared" si="3"/>
        <v>A52385</v>
      </c>
    </row>
    <row r="18" spans="1:12" x14ac:dyDescent="0.25">
      <c r="A18" s="12"/>
      <c r="B18" s="11">
        <v>5017</v>
      </c>
      <c r="E18" s="115">
        <v>30872</v>
      </c>
      <c r="F18" s="115">
        <v>33708</v>
      </c>
      <c r="G18" s="116">
        <v>46090</v>
      </c>
      <c r="H18" s="116">
        <v>52387</v>
      </c>
      <c r="I18" t="str">
        <f t="shared" si="0"/>
        <v>L30872</v>
      </c>
      <c r="J18" t="str">
        <f t="shared" si="1"/>
        <v>L33708</v>
      </c>
      <c r="K18" t="str">
        <f t="shared" si="2"/>
        <v>A46090</v>
      </c>
      <c r="L18" t="str">
        <f t="shared" si="3"/>
        <v>A52387</v>
      </c>
    </row>
    <row r="19" spans="1:12" x14ac:dyDescent="0.25">
      <c r="A19" s="12"/>
      <c r="B19" s="11">
        <v>5023</v>
      </c>
      <c r="E19" s="115">
        <v>29893</v>
      </c>
      <c r="F19" s="115">
        <v>33715</v>
      </c>
      <c r="G19" s="116">
        <v>52159</v>
      </c>
      <c r="H19" s="116">
        <v>52388</v>
      </c>
      <c r="I19" t="str">
        <f t="shared" si="0"/>
        <v>L29893</v>
      </c>
      <c r="J19" t="str">
        <f t="shared" si="1"/>
        <v>L33715</v>
      </c>
      <c r="K19" t="str">
        <f t="shared" si="2"/>
        <v>A52159</v>
      </c>
      <c r="L19" t="str">
        <f t="shared" si="3"/>
        <v>A52388</v>
      </c>
    </row>
    <row r="20" spans="1:12" x14ac:dyDescent="0.25">
      <c r="A20" s="12"/>
      <c r="B20" s="11">
        <v>5027</v>
      </c>
      <c r="E20" s="115">
        <v>31187</v>
      </c>
      <c r="F20" s="115">
        <v>35085</v>
      </c>
      <c r="G20" s="116">
        <v>46092</v>
      </c>
      <c r="H20" s="116">
        <v>52389</v>
      </c>
      <c r="I20" t="str">
        <f t="shared" si="0"/>
        <v>L31187</v>
      </c>
      <c r="J20" t="str">
        <f t="shared" si="1"/>
        <v>L35085</v>
      </c>
      <c r="K20" t="str">
        <f t="shared" si="2"/>
        <v>A46092</v>
      </c>
      <c r="L20" t="str">
        <f t="shared" si="3"/>
        <v>A52389</v>
      </c>
    </row>
    <row r="21" spans="1:12" x14ac:dyDescent="0.25">
      <c r="A21" s="12"/>
      <c r="B21" s="11">
        <v>5031</v>
      </c>
      <c r="E21" s="115">
        <v>32733</v>
      </c>
      <c r="F21" s="115">
        <v>35087</v>
      </c>
      <c r="G21" s="116">
        <v>50876</v>
      </c>
      <c r="H21" s="116">
        <v>52390</v>
      </c>
      <c r="I21" t="str">
        <f t="shared" si="0"/>
        <v>L32733</v>
      </c>
      <c r="J21" t="str">
        <f t="shared" si="1"/>
        <v>L35087</v>
      </c>
      <c r="K21" t="str">
        <f t="shared" si="2"/>
        <v>A50876</v>
      </c>
      <c r="L21" t="str">
        <f t="shared" si="3"/>
        <v>A52390</v>
      </c>
    </row>
    <row r="22" spans="1:12" x14ac:dyDescent="0.25">
      <c r="A22" s="12"/>
      <c r="B22" s="11">
        <v>5038</v>
      </c>
      <c r="E22" s="115">
        <v>34342</v>
      </c>
      <c r="F22" s="115">
        <v>35089</v>
      </c>
      <c r="G22" s="116">
        <v>50829</v>
      </c>
      <c r="H22" s="116">
        <v>52391</v>
      </c>
      <c r="I22" t="str">
        <f t="shared" si="0"/>
        <v>L34342</v>
      </c>
      <c r="J22" t="str">
        <f t="shared" si="1"/>
        <v>L35089</v>
      </c>
      <c r="K22" t="str">
        <f t="shared" si="2"/>
        <v>A50829</v>
      </c>
      <c r="L22" t="str">
        <f t="shared" si="3"/>
        <v>A52391</v>
      </c>
    </row>
    <row r="23" spans="1:12" x14ac:dyDescent="0.25">
      <c r="A23" s="12"/>
      <c r="B23" s="11">
        <v>5041</v>
      </c>
      <c r="E23" s="115">
        <v>32763</v>
      </c>
      <c r="F23" s="115">
        <v>35090</v>
      </c>
      <c r="G23" s="116">
        <v>46082</v>
      </c>
      <c r="H23" s="116">
        <v>52392</v>
      </c>
      <c r="I23" t="str">
        <f t="shared" si="0"/>
        <v>L32763</v>
      </c>
      <c r="J23" t="str">
        <f t="shared" si="1"/>
        <v>L35090</v>
      </c>
      <c r="K23" t="str">
        <f t="shared" si="2"/>
        <v>A46082</v>
      </c>
      <c r="L23" t="str">
        <f t="shared" si="3"/>
        <v>A52392</v>
      </c>
    </row>
    <row r="24" spans="1:12" x14ac:dyDescent="0.25">
      <c r="A24" s="12"/>
      <c r="B24" s="11">
        <v>5043</v>
      </c>
      <c r="E24" s="115">
        <v>34344</v>
      </c>
      <c r="F24" s="115">
        <v>35091</v>
      </c>
      <c r="G24" s="116">
        <v>50830</v>
      </c>
      <c r="H24" s="116">
        <v>52394</v>
      </c>
      <c r="I24" t="str">
        <f t="shared" si="0"/>
        <v>L34344</v>
      </c>
      <c r="J24" t="str">
        <f t="shared" si="1"/>
        <v>L35091</v>
      </c>
      <c r="K24" t="str">
        <f t="shared" si="2"/>
        <v>A50830</v>
      </c>
      <c r="L24" t="str">
        <f t="shared" si="3"/>
        <v>A52394</v>
      </c>
    </row>
    <row r="25" spans="1:12" x14ac:dyDescent="0.25">
      <c r="A25" s="12"/>
      <c r="B25" s="11">
        <v>5044</v>
      </c>
      <c r="E25" s="115">
        <v>32709</v>
      </c>
      <c r="F25" s="115">
        <v>35092</v>
      </c>
      <c r="G25" s="116">
        <v>50834</v>
      </c>
      <c r="H25" s="116">
        <v>52395</v>
      </c>
      <c r="I25" t="str">
        <f t="shared" si="0"/>
        <v>L32709</v>
      </c>
      <c r="J25" t="str">
        <f t="shared" si="1"/>
        <v>L35092</v>
      </c>
      <c r="K25" t="str">
        <f t="shared" si="2"/>
        <v>A50834</v>
      </c>
      <c r="L25" t="str">
        <f t="shared" si="3"/>
        <v>A52395</v>
      </c>
    </row>
    <row r="26" spans="1:12" x14ac:dyDescent="0.25">
      <c r="A26" s="12"/>
      <c r="B26" s="11">
        <v>5046</v>
      </c>
      <c r="E26" s="115">
        <v>32712</v>
      </c>
      <c r="F26" s="115">
        <v>35093</v>
      </c>
      <c r="G26" s="116">
        <v>52087</v>
      </c>
      <c r="H26" s="116">
        <v>52396</v>
      </c>
      <c r="I26" t="str">
        <f t="shared" si="0"/>
        <v>L32712</v>
      </c>
      <c r="J26" t="str">
        <f t="shared" si="1"/>
        <v>L35093</v>
      </c>
      <c r="K26" t="str">
        <f t="shared" si="2"/>
        <v>A52087</v>
      </c>
      <c r="L26" t="str">
        <f t="shared" si="3"/>
        <v>A52396</v>
      </c>
    </row>
    <row r="27" spans="1:12" x14ac:dyDescent="0.25">
      <c r="A27" s="12"/>
      <c r="B27" s="11">
        <v>5049</v>
      </c>
      <c r="E27" s="115">
        <v>31686</v>
      </c>
      <c r="F27" s="115">
        <v>35094</v>
      </c>
      <c r="G27" s="116">
        <v>50835</v>
      </c>
      <c r="H27" s="116">
        <v>52397</v>
      </c>
      <c r="I27" t="str">
        <f t="shared" si="0"/>
        <v>L31686</v>
      </c>
      <c r="J27" t="str">
        <f t="shared" si="1"/>
        <v>L35094</v>
      </c>
      <c r="K27" t="str">
        <f t="shared" si="2"/>
        <v>A50835</v>
      </c>
      <c r="L27" t="str">
        <f t="shared" si="3"/>
        <v>A52397</v>
      </c>
    </row>
    <row r="28" spans="1:12" x14ac:dyDescent="0.25">
      <c r="A28" s="12"/>
      <c r="B28" s="11">
        <v>5051</v>
      </c>
      <c r="E28" s="115">
        <v>35426</v>
      </c>
      <c r="F28" s="115">
        <v>35677</v>
      </c>
      <c r="G28" s="116">
        <v>50832</v>
      </c>
      <c r="H28" s="116">
        <v>52398</v>
      </c>
      <c r="I28" t="str">
        <f t="shared" si="0"/>
        <v>L35426</v>
      </c>
      <c r="J28" t="str">
        <f t="shared" si="1"/>
        <v>L35677</v>
      </c>
      <c r="K28" t="str">
        <f t="shared" si="2"/>
        <v>A50832</v>
      </c>
      <c r="L28" t="str">
        <f t="shared" si="3"/>
        <v>A52398</v>
      </c>
    </row>
    <row r="29" spans="1:12" x14ac:dyDescent="0.25">
      <c r="A29" s="12"/>
      <c r="B29" s="11">
        <v>5057</v>
      </c>
      <c r="E29" s="115">
        <v>35269</v>
      </c>
      <c r="F29" s="115">
        <v>35679</v>
      </c>
      <c r="G29" s="116">
        <v>50361</v>
      </c>
      <c r="H29" s="116">
        <v>52399</v>
      </c>
      <c r="I29" t="str">
        <f t="shared" si="0"/>
        <v>L35269</v>
      </c>
      <c r="J29" t="str">
        <f t="shared" si="1"/>
        <v>L35679</v>
      </c>
      <c r="K29" t="str">
        <f t="shared" si="2"/>
        <v>A50361</v>
      </c>
      <c r="L29" t="str">
        <f t="shared" si="3"/>
        <v>A52399</v>
      </c>
    </row>
    <row r="30" spans="1:12" x14ac:dyDescent="0.25">
      <c r="A30" s="12"/>
      <c r="B30" s="11">
        <v>5058</v>
      </c>
      <c r="E30" s="115">
        <v>35366</v>
      </c>
      <c r="F30" s="115">
        <v>35698</v>
      </c>
      <c r="G30" s="116">
        <v>50836</v>
      </c>
      <c r="H30" s="116">
        <v>52400</v>
      </c>
      <c r="I30" t="str">
        <f t="shared" si="0"/>
        <v>L35366</v>
      </c>
      <c r="J30" t="str">
        <f t="shared" si="1"/>
        <v>L35698</v>
      </c>
      <c r="K30" t="str">
        <f t="shared" si="2"/>
        <v>A50836</v>
      </c>
      <c r="L30" t="str">
        <f t="shared" si="3"/>
        <v>A52400</v>
      </c>
    </row>
    <row r="31" spans="1:12" x14ac:dyDescent="0.25">
      <c r="A31" s="12"/>
      <c r="B31" s="11">
        <v>5063</v>
      </c>
      <c r="E31" s="115">
        <v>33321</v>
      </c>
      <c r="F31" s="115">
        <v>35701</v>
      </c>
      <c r="G31" s="116">
        <v>50627</v>
      </c>
      <c r="H31" s="116">
        <v>52401</v>
      </c>
      <c r="I31" t="str">
        <f t="shared" si="0"/>
        <v>L33321</v>
      </c>
      <c r="J31" t="str">
        <f t="shared" si="1"/>
        <v>L35701</v>
      </c>
      <c r="K31" t="str">
        <f t="shared" si="2"/>
        <v>A50627</v>
      </c>
      <c r="L31" t="str">
        <f t="shared" si="3"/>
        <v>A52401</v>
      </c>
    </row>
    <row r="32" spans="1:12" x14ac:dyDescent="0.25">
      <c r="A32" s="12"/>
      <c r="B32" s="11">
        <v>5064</v>
      </c>
      <c r="E32" s="115">
        <v>33475</v>
      </c>
      <c r="F32" s="115">
        <v>35702</v>
      </c>
      <c r="G32" s="116">
        <v>50837</v>
      </c>
      <c r="H32" s="116">
        <v>52403</v>
      </c>
      <c r="I32" t="str">
        <f t="shared" si="0"/>
        <v>L33475</v>
      </c>
      <c r="J32" t="str">
        <f t="shared" si="1"/>
        <v>L35702</v>
      </c>
      <c r="K32" t="str">
        <f t="shared" si="2"/>
        <v>A50837</v>
      </c>
      <c r="L32" t="str">
        <f t="shared" si="3"/>
        <v>A52403</v>
      </c>
    </row>
    <row r="33" spans="1:12" x14ac:dyDescent="0.25">
      <c r="A33" s="12"/>
      <c r="B33" s="11">
        <v>5067</v>
      </c>
      <c r="E33" s="115">
        <v>31826</v>
      </c>
      <c r="F33" s="115">
        <v>32553</v>
      </c>
      <c r="G33" s="116">
        <v>50840</v>
      </c>
      <c r="H33" s="116">
        <v>52406</v>
      </c>
      <c r="I33" t="str">
        <f t="shared" si="0"/>
        <v>L31826</v>
      </c>
      <c r="J33" t="str">
        <f t="shared" si="1"/>
        <v>L32553</v>
      </c>
      <c r="K33" t="str">
        <f t="shared" si="2"/>
        <v>A50840</v>
      </c>
      <c r="L33" t="str">
        <f t="shared" si="3"/>
        <v>A52406</v>
      </c>
    </row>
    <row r="34" spans="1:12" x14ac:dyDescent="0.25">
      <c r="A34" s="12"/>
      <c r="B34" s="11">
        <v>5068</v>
      </c>
      <c r="E34" s="115">
        <v>33130</v>
      </c>
      <c r="F34" s="115">
        <v>33252</v>
      </c>
      <c r="G34" s="116">
        <v>48208</v>
      </c>
      <c r="H34" s="116">
        <v>52408</v>
      </c>
      <c r="I34" t="str">
        <f t="shared" si="0"/>
        <v>L33130</v>
      </c>
      <c r="J34" t="str">
        <f t="shared" si="1"/>
        <v>L33252</v>
      </c>
      <c r="K34" t="str">
        <f t="shared" si="2"/>
        <v>A48208</v>
      </c>
      <c r="L34" t="str">
        <f t="shared" si="3"/>
        <v>A52408</v>
      </c>
    </row>
    <row r="35" spans="1:12" x14ac:dyDescent="0.25">
      <c r="A35" s="12"/>
      <c r="B35" s="11">
        <v>5069</v>
      </c>
      <c r="E35" s="115">
        <v>32314</v>
      </c>
      <c r="F35" s="115">
        <v>33256</v>
      </c>
      <c r="G35" s="116">
        <v>49404</v>
      </c>
      <c r="H35" s="116">
        <v>52410</v>
      </c>
      <c r="I35" t="str">
        <f t="shared" si="0"/>
        <v>L32314</v>
      </c>
      <c r="J35" t="str">
        <f t="shared" si="1"/>
        <v>L33256</v>
      </c>
      <c r="K35" t="str">
        <f t="shared" si="2"/>
        <v>A49404</v>
      </c>
      <c r="L35" t="str">
        <f t="shared" si="3"/>
        <v>A52410</v>
      </c>
    </row>
    <row r="36" spans="1:12" x14ac:dyDescent="0.25">
      <c r="A36" s="12"/>
      <c r="B36" s="11">
        <v>5080</v>
      </c>
      <c r="E36" s="115">
        <v>28754</v>
      </c>
      <c r="F36" s="115">
        <v>33257</v>
      </c>
      <c r="G36" s="116">
        <v>52087</v>
      </c>
      <c r="H36" s="116">
        <v>52411</v>
      </c>
      <c r="I36" t="str">
        <f t="shared" si="0"/>
        <v>L28754</v>
      </c>
      <c r="J36" t="str">
        <f t="shared" si="1"/>
        <v>L33257</v>
      </c>
      <c r="K36" t="str">
        <f t="shared" si="2"/>
        <v>A52087</v>
      </c>
      <c r="L36" t="str">
        <f t="shared" si="3"/>
        <v>A52411</v>
      </c>
    </row>
    <row r="37" spans="1:12" x14ac:dyDescent="0.25">
      <c r="A37" s="12"/>
      <c r="B37" s="11">
        <v>11442</v>
      </c>
      <c r="E37" s="115">
        <v>31267</v>
      </c>
      <c r="F37" s="115">
        <v>33261</v>
      </c>
      <c r="G37" s="116">
        <v>50842</v>
      </c>
      <c r="H37" s="116">
        <v>52412</v>
      </c>
      <c r="I37" t="str">
        <f t="shared" si="0"/>
        <v>L31267</v>
      </c>
      <c r="J37" t="str">
        <f t="shared" si="1"/>
        <v>L33261</v>
      </c>
      <c r="K37" t="str">
        <f t="shared" si="2"/>
        <v>A50842</v>
      </c>
      <c r="L37" t="str">
        <f t="shared" si="3"/>
        <v>A52412</v>
      </c>
    </row>
    <row r="38" spans="1:12" x14ac:dyDescent="0.25">
      <c r="A38" s="12"/>
      <c r="B38" s="11">
        <v>11443</v>
      </c>
      <c r="E38" s="115">
        <v>28778</v>
      </c>
      <c r="F38" s="115">
        <v>33262</v>
      </c>
      <c r="G38" s="116">
        <v>50696</v>
      </c>
      <c r="H38" s="116">
        <v>52413</v>
      </c>
      <c r="I38" t="str">
        <f t="shared" si="0"/>
        <v>L28778</v>
      </c>
      <c r="J38" t="str">
        <f t="shared" si="1"/>
        <v>L33262</v>
      </c>
      <c r="K38" t="str">
        <f t="shared" si="2"/>
        <v>A50696</v>
      </c>
      <c r="L38" t="str">
        <f t="shared" si="3"/>
        <v>A52413</v>
      </c>
    </row>
    <row r="39" spans="1:12" x14ac:dyDescent="0.25">
      <c r="A39" s="12"/>
      <c r="B39" s="11">
        <v>11445</v>
      </c>
      <c r="E39" s="115">
        <v>28762</v>
      </c>
      <c r="F39" s="115">
        <v>33263</v>
      </c>
      <c r="G39" s="116">
        <v>50851</v>
      </c>
      <c r="H39" s="116">
        <v>52415</v>
      </c>
      <c r="I39" t="str">
        <f t="shared" si="0"/>
        <v>L28762</v>
      </c>
      <c r="J39" t="str">
        <f t="shared" si="1"/>
        <v>L33263</v>
      </c>
      <c r="K39" t="str">
        <f t="shared" si="2"/>
        <v>A50851</v>
      </c>
      <c r="L39" t="str">
        <f t="shared" si="3"/>
        <v>A52415</v>
      </c>
    </row>
    <row r="40" spans="1:12" x14ac:dyDescent="0.25">
      <c r="A40" s="12"/>
      <c r="B40" s="11">
        <v>11446</v>
      </c>
      <c r="E40" s="115">
        <v>28780</v>
      </c>
      <c r="F40" s="115">
        <v>33266</v>
      </c>
      <c r="G40" s="116">
        <v>50853</v>
      </c>
      <c r="H40" s="116">
        <v>52416</v>
      </c>
      <c r="I40" t="str">
        <f t="shared" si="0"/>
        <v>L28780</v>
      </c>
      <c r="J40" t="str">
        <f t="shared" si="1"/>
        <v>L33266</v>
      </c>
      <c r="K40" t="str">
        <f t="shared" si="2"/>
        <v>A50853</v>
      </c>
      <c r="L40" t="str">
        <f t="shared" si="3"/>
        <v>A52416</v>
      </c>
    </row>
    <row r="41" spans="1:12" x14ac:dyDescent="0.25">
      <c r="A41" s="12"/>
      <c r="B41" s="11">
        <v>11448</v>
      </c>
      <c r="E41" s="115">
        <v>28772</v>
      </c>
      <c r="F41" s="115">
        <v>33267</v>
      </c>
      <c r="G41" s="116">
        <v>50854</v>
      </c>
      <c r="H41" s="116">
        <v>52417</v>
      </c>
      <c r="I41" t="str">
        <f t="shared" si="0"/>
        <v>L28772</v>
      </c>
      <c r="J41" t="str">
        <f t="shared" si="1"/>
        <v>L33267</v>
      </c>
      <c r="K41" t="str">
        <f t="shared" si="2"/>
        <v>A50854</v>
      </c>
      <c r="L41" t="str">
        <f t="shared" si="3"/>
        <v>A52417</v>
      </c>
    </row>
    <row r="42" spans="1:12" x14ac:dyDescent="0.25">
      <c r="A42" s="12"/>
      <c r="B42" s="11">
        <v>11449</v>
      </c>
      <c r="E42" s="115">
        <v>32495</v>
      </c>
      <c r="F42" s="115">
        <v>33268</v>
      </c>
      <c r="G42" s="116">
        <v>46085</v>
      </c>
      <c r="H42" s="116">
        <v>52418</v>
      </c>
      <c r="I42" t="str">
        <f t="shared" si="0"/>
        <v>L32495</v>
      </c>
      <c r="J42" t="str">
        <f t="shared" si="1"/>
        <v>L33268</v>
      </c>
      <c r="K42" t="str">
        <f t="shared" si="2"/>
        <v>A46085</v>
      </c>
      <c r="L42" t="str">
        <f t="shared" si="3"/>
        <v>A52418</v>
      </c>
    </row>
    <row r="43" spans="1:12" x14ac:dyDescent="0.25">
      <c r="A43" s="12"/>
      <c r="B43" s="11">
        <v>11450</v>
      </c>
      <c r="E43" s="115">
        <v>32110</v>
      </c>
      <c r="F43" s="115">
        <v>33270</v>
      </c>
      <c r="G43" s="116">
        <v>51667</v>
      </c>
      <c r="H43" s="116">
        <v>52419</v>
      </c>
      <c r="I43" t="str">
        <f t="shared" si="0"/>
        <v>L32110</v>
      </c>
      <c r="J43" t="str">
        <f t="shared" si="1"/>
        <v>L33270</v>
      </c>
      <c r="K43" t="str">
        <f t="shared" si="2"/>
        <v>A51667</v>
      </c>
      <c r="L43" t="str">
        <f t="shared" si="3"/>
        <v>A52419</v>
      </c>
    </row>
    <row r="44" spans="1:12" x14ac:dyDescent="0.25">
      <c r="A44" s="12"/>
      <c r="B44" s="11">
        <v>11451</v>
      </c>
      <c r="E44" s="115">
        <v>32813</v>
      </c>
      <c r="F44" s="115">
        <v>33271</v>
      </c>
      <c r="G44" s="116">
        <v>46100</v>
      </c>
      <c r="H44" s="116">
        <v>52420</v>
      </c>
      <c r="I44" t="str">
        <f t="shared" si="0"/>
        <v>L32813</v>
      </c>
      <c r="J44" t="str">
        <f t="shared" si="1"/>
        <v>L33271</v>
      </c>
      <c r="K44" t="str">
        <f t="shared" si="2"/>
        <v>A46100</v>
      </c>
      <c r="L44" t="str">
        <f t="shared" si="3"/>
        <v>A52420</v>
      </c>
    </row>
    <row r="45" spans="1:12" x14ac:dyDescent="0.25">
      <c r="A45" s="12"/>
      <c r="B45" s="11">
        <v>11453</v>
      </c>
      <c r="E45" s="115">
        <v>28764</v>
      </c>
      <c r="F45" s="115">
        <v>33272</v>
      </c>
      <c r="G45" s="116">
        <v>46087</v>
      </c>
      <c r="H45" s="116">
        <v>52421</v>
      </c>
      <c r="I45" t="str">
        <f t="shared" si="0"/>
        <v>L28764</v>
      </c>
      <c r="J45" t="str">
        <f t="shared" si="1"/>
        <v>L33272</v>
      </c>
      <c r="K45" t="str">
        <f t="shared" si="2"/>
        <v>A46087</v>
      </c>
      <c r="L45" t="str">
        <f t="shared" si="3"/>
        <v>A52421</v>
      </c>
    </row>
    <row r="46" spans="1:12" x14ac:dyDescent="0.25">
      <c r="A46" s="12"/>
      <c r="B46" s="11">
        <v>11454</v>
      </c>
      <c r="E46" s="115">
        <v>28787</v>
      </c>
      <c r="F46" s="115">
        <v>33273</v>
      </c>
      <c r="G46" s="116">
        <v>51280</v>
      </c>
      <c r="H46" s="116">
        <v>52422</v>
      </c>
      <c r="I46" t="str">
        <f t="shared" si="0"/>
        <v>L28787</v>
      </c>
      <c r="J46" t="str">
        <f t="shared" si="1"/>
        <v>L33273</v>
      </c>
      <c r="K46" t="str">
        <f t="shared" si="2"/>
        <v>A51280</v>
      </c>
      <c r="L46" t="str">
        <f t="shared" si="3"/>
        <v>A52422</v>
      </c>
    </row>
    <row r="47" spans="1:12" x14ac:dyDescent="0.25">
      <c r="A47" s="12"/>
      <c r="B47" s="11">
        <v>11456</v>
      </c>
      <c r="E47" s="115">
        <v>28788</v>
      </c>
      <c r="F47" s="115">
        <v>33274</v>
      </c>
      <c r="G47" s="116">
        <v>46764</v>
      </c>
      <c r="H47" s="116">
        <v>52423</v>
      </c>
      <c r="I47" t="str">
        <f t="shared" si="0"/>
        <v>L28788</v>
      </c>
      <c r="J47" t="str">
        <f t="shared" si="1"/>
        <v>L33274</v>
      </c>
      <c r="K47" t="str">
        <f t="shared" si="2"/>
        <v>A46764</v>
      </c>
      <c r="L47" t="str">
        <f t="shared" si="3"/>
        <v>A52423</v>
      </c>
    </row>
    <row r="48" spans="1:12" x14ac:dyDescent="0.25">
      <c r="A48" s="12"/>
      <c r="B48" s="11">
        <v>11457</v>
      </c>
      <c r="E48" s="115">
        <v>28791</v>
      </c>
      <c r="F48" s="115">
        <v>33275</v>
      </c>
      <c r="G48" s="116">
        <v>50745</v>
      </c>
      <c r="H48" s="116">
        <v>52424</v>
      </c>
      <c r="I48" t="str">
        <f t="shared" si="0"/>
        <v>L28791</v>
      </c>
      <c r="J48" t="str">
        <f t="shared" si="1"/>
        <v>L33275</v>
      </c>
      <c r="K48" t="str">
        <f t="shared" si="2"/>
        <v>A50745</v>
      </c>
      <c r="L48" t="str">
        <f t="shared" si="3"/>
        <v>A52424</v>
      </c>
    </row>
    <row r="49" spans="1:12" x14ac:dyDescent="0.25">
      <c r="A49" s="12"/>
      <c r="B49" s="11">
        <v>11459</v>
      </c>
      <c r="E49" s="115">
        <v>28802</v>
      </c>
      <c r="F49" s="115">
        <v>33278</v>
      </c>
      <c r="G49" s="116">
        <v>50707</v>
      </c>
      <c r="H49" s="116">
        <v>52425</v>
      </c>
      <c r="I49" t="str">
        <f t="shared" si="0"/>
        <v>L28802</v>
      </c>
      <c r="J49" t="str">
        <f t="shared" si="1"/>
        <v>L33278</v>
      </c>
      <c r="K49" t="str">
        <f t="shared" si="2"/>
        <v>A50707</v>
      </c>
      <c r="L49" t="str">
        <f t="shared" si="3"/>
        <v>A52425</v>
      </c>
    </row>
    <row r="50" spans="1:12" x14ac:dyDescent="0.25">
      <c r="A50" s="12"/>
      <c r="B50" s="11">
        <v>11460</v>
      </c>
      <c r="E50" s="115">
        <v>32096</v>
      </c>
      <c r="F50" s="115">
        <v>33279</v>
      </c>
      <c r="G50" s="116">
        <v>50747</v>
      </c>
      <c r="H50" s="116">
        <v>52427</v>
      </c>
      <c r="I50" t="str">
        <f t="shared" si="0"/>
        <v>L32096</v>
      </c>
      <c r="J50" t="str">
        <f t="shared" si="1"/>
        <v>L33279</v>
      </c>
      <c r="K50" t="str">
        <f t="shared" si="2"/>
        <v>A50747</v>
      </c>
      <c r="L50" t="str">
        <f t="shared" si="3"/>
        <v>A52427</v>
      </c>
    </row>
    <row r="51" spans="1:12" x14ac:dyDescent="0.25">
      <c r="A51" s="12"/>
      <c r="B51" s="11">
        <v>11461</v>
      </c>
      <c r="E51" s="115">
        <v>31223</v>
      </c>
      <c r="F51" s="115">
        <v>33280</v>
      </c>
      <c r="G51" s="116">
        <v>50839</v>
      </c>
      <c r="H51" s="116">
        <v>52428</v>
      </c>
      <c r="I51" t="str">
        <f t="shared" si="0"/>
        <v>L31223</v>
      </c>
      <c r="J51" t="str">
        <f t="shared" si="1"/>
        <v>L33280</v>
      </c>
      <c r="K51" t="str">
        <f t="shared" si="2"/>
        <v>A50839</v>
      </c>
      <c r="L51" t="str">
        <f t="shared" si="3"/>
        <v>A52428</v>
      </c>
    </row>
    <row r="52" spans="1:12" x14ac:dyDescent="0.25">
      <c r="A52" s="12"/>
      <c r="B52" s="11">
        <v>11462</v>
      </c>
      <c r="E52" s="115">
        <v>28768</v>
      </c>
      <c r="F52" s="115">
        <v>33282</v>
      </c>
      <c r="G52" s="116">
        <v>50847</v>
      </c>
      <c r="H52" s="116">
        <v>52429</v>
      </c>
      <c r="I52" t="str">
        <f t="shared" si="0"/>
        <v>L28768</v>
      </c>
      <c r="J52" t="str">
        <f t="shared" si="1"/>
        <v>L33282</v>
      </c>
      <c r="K52" t="str">
        <f t="shared" si="2"/>
        <v>A50847</v>
      </c>
      <c r="L52" t="str">
        <f t="shared" si="3"/>
        <v>A52429</v>
      </c>
    </row>
    <row r="53" spans="1:12" x14ac:dyDescent="0.25">
      <c r="A53" s="12"/>
      <c r="B53" s="11">
        <v>11464</v>
      </c>
      <c r="E53" s="115">
        <v>28770</v>
      </c>
      <c r="F53" s="115">
        <v>33283</v>
      </c>
      <c r="G53" s="116">
        <v>50871</v>
      </c>
      <c r="H53" s="116">
        <v>52430</v>
      </c>
      <c r="I53" t="str">
        <f t="shared" si="0"/>
        <v>L28770</v>
      </c>
      <c r="J53" t="str">
        <f t="shared" si="1"/>
        <v>L33283</v>
      </c>
      <c r="K53" t="str">
        <f t="shared" si="2"/>
        <v>A50871</v>
      </c>
      <c r="L53" t="str">
        <f t="shared" si="3"/>
        <v>A52430</v>
      </c>
    </row>
    <row r="54" spans="1:12" x14ac:dyDescent="0.25">
      <c r="A54" s="12"/>
      <c r="B54" s="11">
        <v>11465</v>
      </c>
      <c r="E54" s="115">
        <v>28806</v>
      </c>
      <c r="F54" s="115">
        <v>33284</v>
      </c>
      <c r="G54" s="116">
        <v>50828</v>
      </c>
      <c r="H54" s="116">
        <v>52431</v>
      </c>
      <c r="I54" t="str">
        <f t="shared" si="0"/>
        <v>L28806</v>
      </c>
      <c r="J54" t="str">
        <f t="shared" si="1"/>
        <v>L33284</v>
      </c>
      <c r="K54" t="str">
        <f t="shared" si="2"/>
        <v>A50828</v>
      </c>
      <c r="L54" t="str">
        <f t="shared" si="3"/>
        <v>A52431</v>
      </c>
    </row>
    <row r="55" spans="1:12" x14ac:dyDescent="0.25">
      <c r="A55" s="12"/>
      <c r="B55" s="11">
        <v>11467</v>
      </c>
      <c r="E55" s="115">
        <v>28807</v>
      </c>
      <c r="F55" s="115">
        <v>33285</v>
      </c>
      <c r="G55" s="116">
        <v>50755</v>
      </c>
      <c r="H55" s="116">
        <v>52432</v>
      </c>
      <c r="I55" t="str">
        <f t="shared" si="0"/>
        <v>L28807</v>
      </c>
      <c r="J55" t="str">
        <f t="shared" si="1"/>
        <v>L33285</v>
      </c>
      <c r="K55" t="str">
        <f t="shared" si="2"/>
        <v>A50755</v>
      </c>
      <c r="L55" t="str">
        <f t="shared" si="3"/>
        <v>A52432</v>
      </c>
    </row>
    <row r="56" spans="1:12" x14ac:dyDescent="0.25">
      <c r="A56" s="12"/>
      <c r="B56" s="11">
        <v>11468</v>
      </c>
      <c r="E56" s="115">
        <v>32487</v>
      </c>
      <c r="F56" s="115">
        <v>33296</v>
      </c>
      <c r="G56" s="116">
        <v>48209</v>
      </c>
      <c r="H56" s="116">
        <v>52434</v>
      </c>
      <c r="I56" t="str">
        <f t="shared" si="0"/>
        <v>L32487</v>
      </c>
      <c r="J56" t="str">
        <f t="shared" si="1"/>
        <v>L33296</v>
      </c>
      <c r="K56" t="str">
        <f t="shared" si="2"/>
        <v>A48209</v>
      </c>
      <c r="L56" t="str">
        <f t="shared" si="3"/>
        <v>A52434</v>
      </c>
    </row>
    <row r="57" spans="1:12" x14ac:dyDescent="0.25">
      <c r="A57" s="12"/>
      <c r="B57" s="11">
        <v>11470</v>
      </c>
      <c r="E57" s="115">
        <v>27234</v>
      </c>
      <c r="F57" s="115">
        <v>33312</v>
      </c>
      <c r="G57" s="116">
        <v>51369</v>
      </c>
      <c r="H57" s="116">
        <v>52435</v>
      </c>
      <c r="I57" t="str">
        <f t="shared" si="0"/>
        <v>L27234</v>
      </c>
      <c r="J57" t="str">
        <f t="shared" si="1"/>
        <v>L33312</v>
      </c>
      <c r="K57" t="str">
        <f t="shared" si="2"/>
        <v>A51369</v>
      </c>
      <c r="L57" t="str">
        <f t="shared" si="3"/>
        <v>A52435</v>
      </c>
    </row>
    <row r="58" spans="1:12" x14ac:dyDescent="0.25">
      <c r="A58" s="12"/>
      <c r="B58" s="11">
        <v>11471</v>
      </c>
      <c r="E58" s="115">
        <v>32830</v>
      </c>
      <c r="F58" s="115">
        <v>33316</v>
      </c>
      <c r="G58" s="116">
        <v>50843</v>
      </c>
      <c r="H58" s="116">
        <v>52436</v>
      </c>
      <c r="I58" t="str">
        <f t="shared" si="0"/>
        <v>L32830</v>
      </c>
      <c r="J58" t="str">
        <f t="shared" si="1"/>
        <v>L33316</v>
      </c>
      <c r="K58" t="str">
        <f t="shared" si="2"/>
        <v>A50843</v>
      </c>
      <c r="L58" t="str">
        <f t="shared" si="3"/>
        <v>A52436</v>
      </c>
    </row>
    <row r="59" spans="1:12" x14ac:dyDescent="0.25">
      <c r="A59" s="12"/>
      <c r="B59" s="11">
        <v>11472</v>
      </c>
      <c r="E59" s="115">
        <v>11569</v>
      </c>
      <c r="F59" s="115">
        <v>33317</v>
      </c>
      <c r="G59" s="116">
        <v>50846</v>
      </c>
      <c r="H59" s="116">
        <v>52437</v>
      </c>
      <c r="I59" t="str">
        <f t="shared" si="0"/>
        <v>L11569</v>
      </c>
      <c r="J59" t="str">
        <f t="shared" si="1"/>
        <v>L33317</v>
      </c>
      <c r="K59" t="str">
        <f t="shared" si="2"/>
        <v>A50846</v>
      </c>
      <c r="L59" t="str">
        <f t="shared" si="3"/>
        <v>A52437</v>
      </c>
    </row>
    <row r="60" spans="1:12" x14ac:dyDescent="0.25">
      <c r="A60" s="12"/>
      <c r="B60" s="11">
        <v>11473</v>
      </c>
      <c r="E60" s="115">
        <v>22664</v>
      </c>
      <c r="F60" s="115">
        <v>33318</v>
      </c>
      <c r="G60" s="116">
        <v>50879</v>
      </c>
      <c r="H60" s="116">
        <v>52438</v>
      </c>
      <c r="I60" t="str">
        <f t="shared" si="0"/>
        <v>L22664</v>
      </c>
      <c r="J60" t="str">
        <f t="shared" si="1"/>
        <v>L33318</v>
      </c>
      <c r="K60" t="str">
        <f t="shared" si="2"/>
        <v>A50879</v>
      </c>
      <c r="L60" t="str">
        <f t="shared" si="3"/>
        <v>A52438</v>
      </c>
    </row>
    <row r="61" spans="1:12" x14ac:dyDescent="0.25">
      <c r="A61" s="12"/>
      <c r="B61" s="11">
        <v>11485</v>
      </c>
      <c r="E61" s="115">
        <v>27040</v>
      </c>
      <c r="F61" s="115">
        <v>33369</v>
      </c>
      <c r="G61" s="116">
        <v>50633</v>
      </c>
      <c r="H61" s="116">
        <v>52445</v>
      </c>
      <c r="I61" t="str">
        <f t="shared" si="0"/>
        <v>L27040</v>
      </c>
      <c r="J61" t="str">
        <f t="shared" si="1"/>
        <v>L33369</v>
      </c>
      <c r="K61" t="str">
        <f t="shared" si="2"/>
        <v>A50633</v>
      </c>
      <c r="L61" t="str">
        <f t="shared" si="3"/>
        <v>A52445</v>
      </c>
    </row>
    <row r="62" spans="1:12" x14ac:dyDescent="0.25">
      <c r="A62" s="12"/>
      <c r="B62" s="11">
        <v>11486</v>
      </c>
      <c r="E62" s="115">
        <v>5007</v>
      </c>
      <c r="F62" s="115">
        <v>33370</v>
      </c>
      <c r="G62" s="116">
        <v>47381</v>
      </c>
      <c r="H62" s="116">
        <v>52446</v>
      </c>
      <c r="I62" t="str">
        <f t="shared" si="0"/>
        <v>L5007</v>
      </c>
      <c r="J62" t="str">
        <f t="shared" si="1"/>
        <v>L33370</v>
      </c>
      <c r="K62" t="str">
        <f t="shared" si="2"/>
        <v>A47381</v>
      </c>
      <c r="L62" t="str">
        <f t="shared" si="3"/>
        <v>A52446</v>
      </c>
    </row>
    <row r="63" spans="1:12" x14ac:dyDescent="0.25">
      <c r="A63" s="12"/>
      <c r="B63" s="11">
        <v>11488</v>
      </c>
      <c r="E63" s="115">
        <v>32824</v>
      </c>
      <c r="F63" s="115">
        <v>33377</v>
      </c>
      <c r="G63" s="116">
        <v>51967</v>
      </c>
      <c r="H63" s="116">
        <v>52447</v>
      </c>
      <c r="I63" t="str">
        <f t="shared" si="0"/>
        <v>L32824</v>
      </c>
      <c r="J63" t="str">
        <f t="shared" si="1"/>
        <v>L33377</v>
      </c>
      <c r="K63" t="str">
        <f t="shared" si="2"/>
        <v>A51967</v>
      </c>
      <c r="L63" t="str">
        <f t="shared" si="3"/>
        <v>A52447</v>
      </c>
    </row>
    <row r="64" spans="1:12" x14ac:dyDescent="0.25">
      <c r="A64" s="12"/>
      <c r="B64" s="11">
        <v>11489</v>
      </c>
      <c r="E64" s="115">
        <v>28892</v>
      </c>
      <c r="F64" s="115">
        <v>33378</v>
      </c>
      <c r="G64" s="116">
        <v>46088</v>
      </c>
      <c r="H64" s="116">
        <v>52448</v>
      </c>
      <c r="I64" t="str">
        <f t="shared" si="0"/>
        <v>L28892</v>
      </c>
      <c r="J64" t="str">
        <f t="shared" si="1"/>
        <v>L33378</v>
      </c>
      <c r="K64" t="str">
        <f t="shared" si="2"/>
        <v>A46088</v>
      </c>
      <c r="L64" t="str">
        <f t="shared" si="3"/>
        <v>A52448</v>
      </c>
    </row>
    <row r="65" spans="1:12" x14ac:dyDescent="0.25">
      <c r="A65" s="12"/>
      <c r="B65" s="11">
        <v>11490</v>
      </c>
      <c r="E65" s="115">
        <v>32491</v>
      </c>
      <c r="F65" s="115">
        <v>33379</v>
      </c>
      <c r="G65" s="116">
        <v>46758</v>
      </c>
      <c r="H65" s="116">
        <v>52450</v>
      </c>
      <c r="I65" t="str">
        <f t="shared" si="0"/>
        <v>L32491</v>
      </c>
      <c r="J65" t="str">
        <f t="shared" si="1"/>
        <v>L33379</v>
      </c>
      <c r="K65" t="str">
        <f t="shared" si="2"/>
        <v>A46758</v>
      </c>
      <c r="L65" t="str">
        <f t="shared" si="3"/>
        <v>A52450</v>
      </c>
    </row>
    <row r="66" spans="1:12" x14ac:dyDescent="0.25">
      <c r="A66" s="12"/>
      <c r="B66" s="11">
        <v>11491</v>
      </c>
      <c r="E66" s="115">
        <v>32820</v>
      </c>
      <c r="F66" s="115">
        <v>33380</v>
      </c>
      <c r="G66" s="116">
        <v>46091</v>
      </c>
      <c r="H66" s="116">
        <v>52451</v>
      </c>
      <c r="I66" t="str">
        <f t="shared" si="0"/>
        <v>L32820</v>
      </c>
      <c r="J66" t="str">
        <f t="shared" si="1"/>
        <v>L33380</v>
      </c>
      <c r="K66" t="str">
        <f t="shared" si="2"/>
        <v>A46091</v>
      </c>
      <c r="L66" t="str">
        <f t="shared" si="3"/>
        <v>A52451</v>
      </c>
    </row>
    <row r="67" spans="1:12" x14ac:dyDescent="0.25">
      <c r="A67" s="12"/>
      <c r="B67" s="11">
        <v>11492</v>
      </c>
      <c r="E67" s="115">
        <v>33000</v>
      </c>
      <c r="F67" s="115">
        <v>33381</v>
      </c>
      <c r="G67" s="116">
        <v>49636</v>
      </c>
      <c r="H67" s="116">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2"/>
      <c r="B68" s="11">
        <v>11493</v>
      </c>
      <c r="E68" s="115">
        <v>32074</v>
      </c>
      <c r="F68" s="115">
        <v>33382</v>
      </c>
      <c r="G68" s="116">
        <v>49923</v>
      </c>
      <c r="H68" s="116">
        <v>52453</v>
      </c>
      <c r="I68" t="str">
        <f t="shared" si="4"/>
        <v>L32074</v>
      </c>
      <c r="J68" t="str">
        <f t="shared" si="5"/>
        <v>L33382</v>
      </c>
      <c r="K68" t="str">
        <f t="shared" si="6"/>
        <v>A49923</v>
      </c>
      <c r="L68" t="str">
        <f t="shared" si="7"/>
        <v>A52453</v>
      </c>
    </row>
    <row r="69" spans="1:12" x14ac:dyDescent="0.25">
      <c r="A69" s="12"/>
      <c r="B69" s="11">
        <v>11494</v>
      </c>
      <c r="E69" s="115">
        <v>29916</v>
      </c>
      <c r="F69" s="115">
        <v>33383</v>
      </c>
      <c r="G69" s="116">
        <v>46096</v>
      </c>
      <c r="H69" s="116">
        <v>52455</v>
      </c>
      <c r="I69" t="str">
        <f t="shared" si="4"/>
        <v>L29916</v>
      </c>
      <c r="J69" t="str">
        <f t="shared" si="5"/>
        <v>L33383</v>
      </c>
      <c r="K69" t="str">
        <f t="shared" si="6"/>
        <v>A46096</v>
      </c>
      <c r="L69" t="str">
        <f t="shared" si="7"/>
        <v>A52455</v>
      </c>
    </row>
    <row r="70" spans="1:12" x14ac:dyDescent="0.25">
      <c r="A70" s="12"/>
      <c r="B70" s="11">
        <v>11495</v>
      </c>
      <c r="E70" s="115">
        <v>26003</v>
      </c>
      <c r="F70" s="115">
        <v>33391</v>
      </c>
      <c r="G70" s="116">
        <v>19885</v>
      </c>
      <c r="H70" s="116">
        <v>52457</v>
      </c>
      <c r="I70" t="str">
        <f t="shared" si="4"/>
        <v>L26003</v>
      </c>
      <c r="J70" t="str">
        <f t="shared" si="5"/>
        <v>L33391</v>
      </c>
      <c r="K70" t="str">
        <f t="shared" si="6"/>
        <v>A19885</v>
      </c>
      <c r="L70" t="str">
        <f t="shared" si="7"/>
        <v>A52457</v>
      </c>
    </row>
    <row r="71" spans="1:12" x14ac:dyDescent="0.25">
      <c r="A71" s="12"/>
      <c r="B71" s="11">
        <v>11496</v>
      </c>
      <c r="E71" s="115">
        <v>25275</v>
      </c>
      <c r="F71" s="115">
        <v>33392</v>
      </c>
      <c r="G71" s="116">
        <v>23871</v>
      </c>
      <c r="H71" s="116">
        <v>52458</v>
      </c>
      <c r="I71" t="str">
        <f t="shared" si="4"/>
        <v>L25275</v>
      </c>
      <c r="J71" t="str">
        <f t="shared" si="5"/>
        <v>L33392</v>
      </c>
      <c r="K71" t="str">
        <f t="shared" si="6"/>
        <v>A23871</v>
      </c>
      <c r="L71" t="str">
        <f t="shared" si="7"/>
        <v>A52458</v>
      </c>
    </row>
    <row r="72" spans="1:12" x14ac:dyDescent="0.25">
      <c r="A72" s="12"/>
      <c r="B72" s="11">
        <v>11497</v>
      </c>
      <c r="E72" s="115">
        <v>25678</v>
      </c>
      <c r="F72" s="115">
        <v>33393</v>
      </c>
      <c r="G72" s="116">
        <v>23925</v>
      </c>
      <c r="H72" s="116">
        <v>52459</v>
      </c>
      <c r="I72" t="str">
        <f t="shared" si="4"/>
        <v>L25678</v>
      </c>
      <c r="J72" t="str">
        <f t="shared" si="5"/>
        <v>L33393</v>
      </c>
      <c r="K72" t="str">
        <f t="shared" si="6"/>
        <v>A23925</v>
      </c>
      <c r="L72" t="str">
        <f t="shared" si="7"/>
        <v>A52459</v>
      </c>
    </row>
    <row r="73" spans="1:12" x14ac:dyDescent="0.25">
      <c r="A73" s="12"/>
      <c r="B73" s="11">
        <v>11499</v>
      </c>
      <c r="E73" s="115">
        <v>30364</v>
      </c>
      <c r="F73" s="115">
        <v>33410</v>
      </c>
      <c r="G73" s="116">
        <v>19958</v>
      </c>
      <c r="H73" s="116">
        <v>52460</v>
      </c>
      <c r="I73" t="str">
        <f t="shared" si="4"/>
        <v>L30364</v>
      </c>
      <c r="J73" t="str">
        <f t="shared" si="5"/>
        <v>L33410</v>
      </c>
      <c r="K73" t="str">
        <f t="shared" si="6"/>
        <v>A19958</v>
      </c>
      <c r="L73" t="str">
        <f t="shared" si="7"/>
        <v>A52460</v>
      </c>
    </row>
    <row r="74" spans="1:12" x14ac:dyDescent="0.25">
      <c r="A74" s="12"/>
      <c r="B74" s="11">
        <v>11500</v>
      </c>
      <c r="E74" s="115">
        <v>33019</v>
      </c>
      <c r="F74" s="115">
        <v>33411</v>
      </c>
      <c r="G74" s="116">
        <v>23837</v>
      </c>
      <c r="H74" s="116">
        <v>52461</v>
      </c>
      <c r="I74" t="str">
        <f t="shared" si="4"/>
        <v>L33019</v>
      </c>
      <c r="J74" t="str">
        <f t="shared" si="5"/>
        <v>L33411</v>
      </c>
      <c r="K74" t="str">
        <f t="shared" si="6"/>
        <v>A23837</v>
      </c>
      <c r="L74" t="str">
        <f t="shared" si="7"/>
        <v>A52461</v>
      </c>
    </row>
    <row r="75" spans="1:12" x14ac:dyDescent="0.25">
      <c r="A75" s="12"/>
      <c r="B75" s="11">
        <v>11501</v>
      </c>
      <c r="E75" s="115">
        <v>33004</v>
      </c>
      <c r="F75" s="115">
        <v>33412</v>
      </c>
      <c r="G75" s="116">
        <v>33712</v>
      </c>
      <c r="H75" s="116">
        <v>52462</v>
      </c>
      <c r="I75" t="str">
        <f t="shared" si="4"/>
        <v>L33004</v>
      </c>
      <c r="J75" t="str">
        <f t="shared" si="5"/>
        <v>L33412</v>
      </c>
      <c r="K75" t="str">
        <f t="shared" si="6"/>
        <v>A33712</v>
      </c>
      <c r="L75" t="str">
        <f t="shared" si="7"/>
        <v>A52462</v>
      </c>
    </row>
    <row r="76" spans="1:12" x14ac:dyDescent="0.25">
      <c r="A76" s="12"/>
      <c r="B76" s="11">
        <v>11502</v>
      </c>
      <c r="E76" s="115">
        <v>28992</v>
      </c>
      <c r="F76" s="115">
        <v>33413</v>
      </c>
      <c r="G76" s="116">
        <v>25513</v>
      </c>
      <c r="H76" s="116">
        <v>52463</v>
      </c>
      <c r="I76" t="str">
        <f t="shared" si="4"/>
        <v>L28992</v>
      </c>
      <c r="J76" t="str">
        <f t="shared" si="5"/>
        <v>L33413</v>
      </c>
      <c r="K76" t="str">
        <f t="shared" si="6"/>
        <v>A25513</v>
      </c>
      <c r="L76" t="str">
        <f t="shared" si="7"/>
        <v>A52463</v>
      </c>
    </row>
    <row r="77" spans="1:12" x14ac:dyDescent="0.25">
      <c r="A77" s="12"/>
      <c r="B77" s="11">
        <v>11503</v>
      </c>
      <c r="E77" s="115">
        <v>31807</v>
      </c>
      <c r="F77" s="115">
        <v>33414</v>
      </c>
      <c r="G77" s="116">
        <v>33745</v>
      </c>
      <c r="H77" s="116">
        <v>52464</v>
      </c>
      <c r="I77" t="str">
        <f t="shared" si="4"/>
        <v>L31807</v>
      </c>
      <c r="J77" t="str">
        <f t="shared" si="5"/>
        <v>L33414</v>
      </c>
      <c r="K77" t="str">
        <f t="shared" si="6"/>
        <v>A33745</v>
      </c>
      <c r="L77" t="str">
        <f t="shared" si="7"/>
        <v>A52464</v>
      </c>
    </row>
    <row r="78" spans="1:12" x14ac:dyDescent="0.25">
      <c r="A78" s="12"/>
      <c r="B78" s="11">
        <v>11504</v>
      </c>
      <c r="E78" s="115">
        <v>31773</v>
      </c>
      <c r="F78" s="115">
        <v>33416</v>
      </c>
      <c r="G78" s="116">
        <v>47270</v>
      </c>
      <c r="H78" s="116">
        <v>52465</v>
      </c>
      <c r="I78" t="str">
        <f t="shared" si="4"/>
        <v>L31773</v>
      </c>
      <c r="J78" t="str">
        <f t="shared" si="5"/>
        <v>L33416</v>
      </c>
      <c r="K78" t="str">
        <f t="shared" si="6"/>
        <v>A47270</v>
      </c>
      <c r="L78" t="str">
        <f t="shared" si="7"/>
        <v>A52465</v>
      </c>
    </row>
    <row r="79" spans="1:12" x14ac:dyDescent="0.25">
      <c r="A79" s="12"/>
      <c r="B79" s="11">
        <v>11505</v>
      </c>
      <c r="E79" s="115">
        <v>31774</v>
      </c>
      <c r="F79" s="115">
        <v>33417</v>
      </c>
      <c r="G79" s="116">
        <v>24623</v>
      </c>
      <c r="H79" s="116">
        <v>52466</v>
      </c>
      <c r="I79" t="str">
        <f t="shared" si="4"/>
        <v>L31774</v>
      </c>
      <c r="J79" t="str">
        <f t="shared" si="5"/>
        <v>L33417</v>
      </c>
      <c r="K79" t="str">
        <f t="shared" si="6"/>
        <v>A24623</v>
      </c>
      <c r="L79" t="str">
        <f t="shared" si="7"/>
        <v>A52466</v>
      </c>
    </row>
    <row r="80" spans="1:12" x14ac:dyDescent="0.25">
      <c r="A80" s="12"/>
      <c r="B80" s="11">
        <v>11506</v>
      </c>
      <c r="E80" s="115">
        <v>31775</v>
      </c>
      <c r="F80" s="115">
        <v>33418</v>
      </c>
      <c r="G80" s="116">
        <v>20195</v>
      </c>
      <c r="H80" s="116">
        <v>52467</v>
      </c>
      <c r="I80" t="str">
        <f t="shared" si="4"/>
        <v>L31775</v>
      </c>
      <c r="J80" t="str">
        <f t="shared" si="5"/>
        <v>L33418</v>
      </c>
      <c r="K80" t="str">
        <f t="shared" si="6"/>
        <v>A20195</v>
      </c>
      <c r="L80" t="str">
        <f t="shared" si="7"/>
        <v>A52467</v>
      </c>
    </row>
    <row r="81" spans="1:12" x14ac:dyDescent="0.25">
      <c r="A81" s="12"/>
      <c r="B81" s="11">
        <v>11517</v>
      </c>
      <c r="E81" s="115">
        <v>32118</v>
      </c>
      <c r="F81" s="115">
        <v>33420</v>
      </c>
      <c r="G81" s="116">
        <v>37055</v>
      </c>
      <c r="H81" s="116">
        <v>52468</v>
      </c>
      <c r="I81" t="str">
        <f t="shared" si="4"/>
        <v>L32118</v>
      </c>
      <c r="J81" t="str">
        <f t="shared" si="5"/>
        <v>L33420</v>
      </c>
      <c r="K81" t="str">
        <f t="shared" si="6"/>
        <v>A37055</v>
      </c>
      <c r="L81" t="str">
        <f t="shared" si="7"/>
        <v>A52468</v>
      </c>
    </row>
    <row r="82" spans="1:12" x14ac:dyDescent="0.25">
      <c r="A82" s="12"/>
      <c r="B82" s="11">
        <v>11518</v>
      </c>
      <c r="E82" s="115">
        <v>31697</v>
      </c>
      <c r="F82" s="115">
        <v>33422</v>
      </c>
      <c r="G82" s="116">
        <v>33754</v>
      </c>
      <c r="H82" s="116">
        <v>52469</v>
      </c>
      <c r="I82" t="str">
        <f t="shared" si="4"/>
        <v>L31697</v>
      </c>
      <c r="J82" t="str">
        <f t="shared" si="5"/>
        <v>L33422</v>
      </c>
      <c r="K82" t="str">
        <f t="shared" si="6"/>
        <v>A33754</v>
      </c>
      <c r="L82" t="str">
        <f t="shared" si="7"/>
        <v>A52469</v>
      </c>
    </row>
    <row r="83" spans="1:12" x14ac:dyDescent="0.25">
      <c r="A83" s="12"/>
      <c r="B83" s="11">
        <v>11519</v>
      </c>
      <c r="E83" s="115">
        <v>31699</v>
      </c>
      <c r="F83" s="115">
        <v>33423</v>
      </c>
      <c r="G83" s="116">
        <v>50852</v>
      </c>
      <c r="H83" s="116">
        <v>52470</v>
      </c>
      <c r="I83" t="str">
        <f t="shared" si="4"/>
        <v>L31699</v>
      </c>
      <c r="J83" t="str">
        <f t="shared" si="5"/>
        <v>L33423</v>
      </c>
      <c r="K83" t="str">
        <f t="shared" si="6"/>
        <v>A50852</v>
      </c>
      <c r="L83" t="str">
        <f t="shared" si="7"/>
        <v>A52470</v>
      </c>
    </row>
    <row r="84" spans="1:12" x14ac:dyDescent="0.25">
      <c r="A84" s="12"/>
      <c r="B84" s="11">
        <v>11520</v>
      </c>
      <c r="E84" s="115">
        <v>31784</v>
      </c>
      <c r="F84" s="115">
        <v>33428</v>
      </c>
      <c r="G84" s="116">
        <v>25366</v>
      </c>
      <c r="H84" s="116">
        <v>52474</v>
      </c>
      <c r="I84" t="str">
        <f t="shared" si="4"/>
        <v>L31784</v>
      </c>
      <c r="J84" t="str">
        <f t="shared" si="5"/>
        <v>L33428</v>
      </c>
      <c r="K84" t="str">
        <f t="shared" si="6"/>
        <v>A25366</v>
      </c>
      <c r="L84" t="str">
        <f t="shared" si="7"/>
        <v>A52474</v>
      </c>
    </row>
    <row r="85" spans="1:12" x14ac:dyDescent="0.25">
      <c r="A85" s="12"/>
      <c r="B85" s="11">
        <v>11521</v>
      </c>
      <c r="E85" s="115">
        <v>31785</v>
      </c>
      <c r="F85" s="115">
        <v>33429</v>
      </c>
      <c r="G85" s="116">
        <v>16851</v>
      </c>
      <c r="H85" s="116">
        <v>52476</v>
      </c>
      <c r="I85" t="str">
        <f t="shared" si="4"/>
        <v>L31785</v>
      </c>
      <c r="J85" t="str">
        <f t="shared" si="5"/>
        <v>L33429</v>
      </c>
      <c r="K85" t="str">
        <f t="shared" si="6"/>
        <v>A16851</v>
      </c>
      <c r="L85" t="str">
        <f t="shared" si="7"/>
        <v>A52476</v>
      </c>
    </row>
    <row r="86" spans="1:12" x14ac:dyDescent="0.25">
      <c r="A86" s="12"/>
      <c r="B86" s="11">
        <v>11522</v>
      </c>
      <c r="E86" s="115">
        <v>32939</v>
      </c>
      <c r="F86" s="115">
        <v>33431</v>
      </c>
      <c r="G86" s="116">
        <v>19842</v>
      </c>
      <c r="H86" s="116">
        <v>52477</v>
      </c>
      <c r="I86" t="str">
        <f t="shared" si="4"/>
        <v>L32939</v>
      </c>
      <c r="J86" t="str">
        <f t="shared" si="5"/>
        <v>L33431</v>
      </c>
      <c r="K86" t="str">
        <f t="shared" si="6"/>
        <v>A19842</v>
      </c>
      <c r="L86" t="str">
        <f t="shared" si="7"/>
        <v>A52477</v>
      </c>
    </row>
    <row r="87" spans="1:12" x14ac:dyDescent="0.25">
      <c r="A87" s="12"/>
      <c r="B87" s="11">
        <v>11523</v>
      </c>
      <c r="E87" s="115">
        <v>31786</v>
      </c>
      <c r="F87" s="115">
        <v>33432</v>
      </c>
      <c r="G87" s="116">
        <v>19833</v>
      </c>
      <c r="H87" s="116">
        <v>52478</v>
      </c>
      <c r="I87" t="str">
        <f t="shared" si="4"/>
        <v>L31786</v>
      </c>
      <c r="J87" t="str">
        <f t="shared" si="5"/>
        <v>L33432</v>
      </c>
      <c r="K87" t="str">
        <f t="shared" si="6"/>
        <v>A19833</v>
      </c>
      <c r="L87" t="str">
        <f t="shared" si="7"/>
        <v>A52478</v>
      </c>
    </row>
    <row r="88" spans="1:12" x14ac:dyDescent="0.25">
      <c r="A88" s="12"/>
      <c r="B88" s="11">
        <v>11524</v>
      </c>
      <c r="E88" s="115">
        <v>31747</v>
      </c>
      <c r="F88" s="115">
        <v>33433</v>
      </c>
      <c r="G88" s="116">
        <v>25372</v>
      </c>
      <c r="H88" s="116">
        <v>52479</v>
      </c>
      <c r="I88" t="str">
        <f t="shared" si="4"/>
        <v>L31747</v>
      </c>
      <c r="J88" t="str">
        <f t="shared" si="5"/>
        <v>L33433</v>
      </c>
      <c r="K88" t="str">
        <f t="shared" si="6"/>
        <v>A25372</v>
      </c>
      <c r="L88" t="str">
        <f t="shared" si="7"/>
        <v>A52479</v>
      </c>
    </row>
    <row r="89" spans="1:12" x14ac:dyDescent="0.25">
      <c r="A89" s="12"/>
      <c r="B89" s="11">
        <v>11525</v>
      </c>
      <c r="E89" s="115">
        <v>31766</v>
      </c>
      <c r="F89" s="115">
        <v>33434</v>
      </c>
      <c r="G89" s="116">
        <v>25373</v>
      </c>
      <c r="H89" s="116">
        <v>52480</v>
      </c>
      <c r="I89" t="str">
        <f t="shared" si="4"/>
        <v>L31766</v>
      </c>
      <c r="J89" t="str">
        <f t="shared" si="5"/>
        <v>L33434</v>
      </c>
      <c r="K89" t="str">
        <f t="shared" si="6"/>
        <v>A25373</v>
      </c>
      <c r="L89" t="str">
        <f t="shared" si="7"/>
        <v>A52480</v>
      </c>
    </row>
    <row r="90" spans="1:12" x14ac:dyDescent="0.25">
      <c r="A90" s="12"/>
      <c r="B90" s="11">
        <v>11526</v>
      </c>
      <c r="E90" s="115">
        <v>31749</v>
      </c>
      <c r="F90" s="115">
        <v>33436</v>
      </c>
      <c r="G90" s="116">
        <v>35426</v>
      </c>
      <c r="H90" s="116">
        <v>52481</v>
      </c>
      <c r="I90" t="str">
        <f t="shared" si="4"/>
        <v>L31749</v>
      </c>
      <c r="J90" t="str">
        <f t="shared" si="5"/>
        <v>L33436</v>
      </c>
      <c r="K90" t="str">
        <f t="shared" si="6"/>
        <v>A35426</v>
      </c>
      <c r="L90" t="str">
        <f t="shared" si="7"/>
        <v>A52481</v>
      </c>
    </row>
    <row r="91" spans="1:12" x14ac:dyDescent="0.25">
      <c r="A91" s="12"/>
      <c r="B91" s="11">
        <v>11527</v>
      </c>
      <c r="E91" s="115">
        <v>31713</v>
      </c>
      <c r="F91" s="115">
        <v>33438</v>
      </c>
      <c r="G91" s="116">
        <v>25375</v>
      </c>
      <c r="H91" s="116">
        <v>52487</v>
      </c>
      <c r="I91" t="str">
        <f t="shared" si="4"/>
        <v>L31713</v>
      </c>
      <c r="J91" t="str">
        <f t="shared" si="5"/>
        <v>L33438</v>
      </c>
      <c r="K91" t="str">
        <f t="shared" si="6"/>
        <v>A25375</v>
      </c>
      <c r="L91" t="str">
        <f t="shared" si="7"/>
        <v>A52487</v>
      </c>
    </row>
    <row r="92" spans="1:12" x14ac:dyDescent="0.25">
      <c r="A92" s="12"/>
      <c r="B92" s="11">
        <v>11528</v>
      </c>
      <c r="E92" s="115">
        <v>31716</v>
      </c>
      <c r="F92" s="115">
        <v>33439</v>
      </c>
      <c r="G92" s="116">
        <v>37075</v>
      </c>
      <c r="H92" s="116">
        <v>52488</v>
      </c>
      <c r="I92" t="str">
        <f t="shared" si="4"/>
        <v>L31716</v>
      </c>
      <c r="J92" t="str">
        <f t="shared" si="5"/>
        <v>L33439</v>
      </c>
      <c r="K92" t="str">
        <f t="shared" si="6"/>
        <v>A37075</v>
      </c>
      <c r="L92" t="str">
        <f t="shared" si="7"/>
        <v>A52488</v>
      </c>
    </row>
    <row r="93" spans="1:12" x14ac:dyDescent="0.25">
      <c r="A93" s="12"/>
      <c r="B93" s="11">
        <v>11529</v>
      </c>
      <c r="E93" s="115">
        <v>31717</v>
      </c>
      <c r="F93" s="115">
        <v>33440</v>
      </c>
      <c r="G93" s="116">
        <v>33678</v>
      </c>
      <c r="H93" s="116">
        <v>52489</v>
      </c>
      <c r="I93" t="str">
        <f t="shared" si="4"/>
        <v>L31717</v>
      </c>
      <c r="J93" t="str">
        <f t="shared" si="5"/>
        <v>L33440</v>
      </c>
      <c r="K93" t="str">
        <f t="shared" si="6"/>
        <v>A33678</v>
      </c>
      <c r="L93" t="str">
        <f t="shared" si="7"/>
        <v>A52489</v>
      </c>
    </row>
    <row r="94" spans="1:12" x14ac:dyDescent="0.25">
      <c r="A94" s="12"/>
      <c r="B94" s="11">
        <v>11530</v>
      </c>
      <c r="E94" s="115">
        <v>31718</v>
      </c>
      <c r="F94" s="115">
        <v>33442</v>
      </c>
      <c r="G94" s="116">
        <v>35422</v>
      </c>
      <c r="H94" s="116">
        <v>52490</v>
      </c>
      <c r="I94" t="str">
        <f t="shared" si="4"/>
        <v>L31718</v>
      </c>
      <c r="J94" t="str">
        <f t="shared" si="5"/>
        <v>L33442</v>
      </c>
      <c r="K94" t="str">
        <f t="shared" si="6"/>
        <v>A35422</v>
      </c>
      <c r="L94" t="str">
        <f t="shared" si="7"/>
        <v>A52490</v>
      </c>
    </row>
    <row r="95" spans="1:12" x14ac:dyDescent="0.25">
      <c r="A95" s="12"/>
      <c r="B95" s="11">
        <v>11531</v>
      </c>
      <c r="E95" s="115">
        <v>31791</v>
      </c>
      <c r="F95" s="115">
        <v>33443</v>
      </c>
      <c r="G95" s="116">
        <v>23903</v>
      </c>
      <c r="H95" s="116">
        <v>52491</v>
      </c>
      <c r="I95" t="str">
        <f t="shared" si="4"/>
        <v>L31791</v>
      </c>
      <c r="J95" t="str">
        <f t="shared" si="5"/>
        <v>L33443</v>
      </c>
      <c r="K95" t="str">
        <f t="shared" si="6"/>
        <v>A23903</v>
      </c>
      <c r="L95" t="str">
        <f t="shared" si="7"/>
        <v>A52491</v>
      </c>
    </row>
    <row r="96" spans="1:12" x14ac:dyDescent="0.25">
      <c r="A96" s="12"/>
      <c r="B96" s="11">
        <v>11532</v>
      </c>
      <c r="E96" s="115">
        <v>31753</v>
      </c>
      <c r="F96" s="115">
        <v>33444</v>
      </c>
      <c r="G96" s="116">
        <v>33680</v>
      </c>
      <c r="H96" s="116">
        <v>52492</v>
      </c>
      <c r="I96" t="str">
        <f t="shared" si="4"/>
        <v>L31753</v>
      </c>
      <c r="J96" t="str">
        <f t="shared" si="5"/>
        <v>L33444</v>
      </c>
      <c r="K96" t="str">
        <f t="shared" si="6"/>
        <v>A33680</v>
      </c>
      <c r="L96" t="str">
        <f t="shared" si="7"/>
        <v>A52492</v>
      </c>
    </row>
    <row r="97" spans="1:12" x14ac:dyDescent="0.25">
      <c r="A97" s="12"/>
      <c r="B97" s="11">
        <v>11533</v>
      </c>
      <c r="E97" s="115">
        <v>31754</v>
      </c>
      <c r="F97" s="115">
        <v>33445</v>
      </c>
      <c r="G97" s="116">
        <v>47078</v>
      </c>
      <c r="H97" s="116">
        <v>52493</v>
      </c>
      <c r="I97" t="str">
        <f t="shared" si="4"/>
        <v>L31754</v>
      </c>
      <c r="J97" t="str">
        <f t="shared" si="5"/>
        <v>L33445</v>
      </c>
      <c r="K97" t="str">
        <f t="shared" si="6"/>
        <v>A47078</v>
      </c>
      <c r="L97" t="str">
        <f t="shared" si="7"/>
        <v>A52493</v>
      </c>
    </row>
    <row r="98" spans="1:12" x14ac:dyDescent="0.25">
      <c r="A98" s="12"/>
      <c r="B98" s="11">
        <v>11534</v>
      </c>
      <c r="E98" s="115">
        <v>31755</v>
      </c>
      <c r="F98" s="115">
        <v>33446</v>
      </c>
      <c r="G98" s="116">
        <v>47080</v>
      </c>
      <c r="H98" s="116">
        <v>52494</v>
      </c>
      <c r="I98" t="str">
        <f t="shared" si="4"/>
        <v>L31755</v>
      </c>
      <c r="J98" t="str">
        <f t="shared" si="5"/>
        <v>L33446</v>
      </c>
      <c r="K98" t="str">
        <f t="shared" si="6"/>
        <v>A47080</v>
      </c>
      <c r="L98" t="str">
        <f t="shared" si="7"/>
        <v>A52494</v>
      </c>
    </row>
    <row r="99" spans="1:12" x14ac:dyDescent="0.25">
      <c r="A99" s="12"/>
      <c r="B99" s="11">
        <v>11535</v>
      </c>
      <c r="E99" s="115">
        <v>31757</v>
      </c>
      <c r="F99" s="115">
        <v>33447</v>
      </c>
      <c r="G99" s="116">
        <v>47095</v>
      </c>
      <c r="H99" s="116">
        <v>52495</v>
      </c>
      <c r="I99" t="str">
        <f t="shared" si="4"/>
        <v>L31757</v>
      </c>
      <c r="J99" t="str">
        <f t="shared" si="5"/>
        <v>L33447</v>
      </c>
      <c r="K99" t="str">
        <f t="shared" si="6"/>
        <v>A47095</v>
      </c>
      <c r="L99" t="str">
        <f t="shared" si="7"/>
        <v>A52495</v>
      </c>
    </row>
    <row r="100" spans="1:12" x14ac:dyDescent="0.25">
      <c r="A100" s="12"/>
      <c r="B100" s="11">
        <v>11536</v>
      </c>
      <c r="E100" s="115">
        <v>31771</v>
      </c>
      <c r="F100" s="115">
        <v>33448</v>
      </c>
      <c r="G100" s="116">
        <v>47081</v>
      </c>
      <c r="H100" s="116">
        <v>52496</v>
      </c>
      <c r="I100" t="str">
        <f t="shared" si="4"/>
        <v>L31771</v>
      </c>
      <c r="J100" t="str">
        <f t="shared" si="5"/>
        <v>L33448</v>
      </c>
      <c r="K100" t="str">
        <f t="shared" si="6"/>
        <v>A47081</v>
      </c>
      <c r="L100" t="str">
        <f t="shared" si="7"/>
        <v>A52496</v>
      </c>
    </row>
    <row r="101" spans="1:12" x14ac:dyDescent="0.25">
      <c r="A101" s="12"/>
      <c r="B101" s="11">
        <v>11552</v>
      </c>
      <c r="E101" s="115">
        <v>31776</v>
      </c>
      <c r="F101" s="115">
        <v>33449</v>
      </c>
      <c r="G101" s="116">
        <v>47082</v>
      </c>
      <c r="H101" s="116">
        <v>52497</v>
      </c>
      <c r="I101" t="str">
        <f t="shared" si="4"/>
        <v>L31776</v>
      </c>
      <c r="J101" t="str">
        <f t="shared" si="5"/>
        <v>L33449</v>
      </c>
      <c r="K101" t="str">
        <f t="shared" si="6"/>
        <v>A47082</v>
      </c>
      <c r="L101" t="str">
        <f t="shared" si="7"/>
        <v>A52497</v>
      </c>
    </row>
    <row r="102" spans="1:12" x14ac:dyDescent="0.25">
      <c r="A102" s="12"/>
      <c r="B102" s="11">
        <v>11553</v>
      </c>
      <c r="E102" s="115">
        <v>31798</v>
      </c>
      <c r="F102" s="115">
        <v>33452</v>
      </c>
      <c r="G102" s="116">
        <v>47122</v>
      </c>
      <c r="H102" s="116">
        <v>52498</v>
      </c>
      <c r="I102" t="str">
        <f t="shared" si="4"/>
        <v>L31798</v>
      </c>
      <c r="J102" t="str">
        <f t="shared" si="5"/>
        <v>L33452</v>
      </c>
      <c r="K102" t="str">
        <f t="shared" si="6"/>
        <v>A47122</v>
      </c>
      <c r="L102" t="str">
        <f t="shared" si="7"/>
        <v>A52498</v>
      </c>
    </row>
    <row r="103" spans="1:12" x14ac:dyDescent="0.25">
      <c r="A103" s="12"/>
      <c r="B103" s="11">
        <v>11554</v>
      </c>
      <c r="E103" s="115">
        <v>31799</v>
      </c>
      <c r="F103" s="115">
        <v>33453</v>
      </c>
      <c r="G103" s="116">
        <v>47054</v>
      </c>
      <c r="H103" s="116">
        <v>52499</v>
      </c>
      <c r="I103" t="str">
        <f t="shared" si="4"/>
        <v>L31799</v>
      </c>
      <c r="J103" t="str">
        <f t="shared" si="5"/>
        <v>L33453</v>
      </c>
      <c r="K103" t="str">
        <f t="shared" si="6"/>
        <v>A47054</v>
      </c>
      <c r="L103" t="str">
        <f t="shared" si="7"/>
        <v>A52499</v>
      </c>
    </row>
    <row r="104" spans="1:12" x14ac:dyDescent="0.25">
      <c r="A104" s="12"/>
      <c r="B104" s="11">
        <v>11555</v>
      </c>
      <c r="E104" s="115">
        <v>31796</v>
      </c>
      <c r="F104" s="115">
        <v>33454</v>
      </c>
      <c r="G104" s="116">
        <v>47059</v>
      </c>
      <c r="H104" s="116">
        <v>52500</v>
      </c>
      <c r="I104" t="str">
        <f t="shared" si="4"/>
        <v>L31796</v>
      </c>
      <c r="J104" t="str">
        <f t="shared" si="5"/>
        <v>L33454</v>
      </c>
      <c r="K104" t="str">
        <f t="shared" si="6"/>
        <v>A47059</v>
      </c>
      <c r="L104" t="str">
        <f t="shared" si="7"/>
        <v>A52500</v>
      </c>
    </row>
    <row r="105" spans="1:12" x14ac:dyDescent="0.25">
      <c r="A105" s="12"/>
      <c r="B105" s="11">
        <v>11556</v>
      </c>
      <c r="E105" s="115">
        <v>32853</v>
      </c>
      <c r="F105" s="115">
        <v>33455</v>
      </c>
      <c r="G105" s="116">
        <v>47129</v>
      </c>
      <c r="H105" s="116">
        <v>52501</v>
      </c>
      <c r="I105" t="str">
        <f t="shared" si="4"/>
        <v>L32853</v>
      </c>
      <c r="J105" t="str">
        <f t="shared" si="5"/>
        <v>L33455</v>
      </c>
      <c r="K105" t="str">
        <f t="shared" si="6"/>
        <v>A47129</v>
      </c>
      <c r="L105" t="str">
        <f t="shared" si="7"/>
        <v>A52501</v>
      </c>
    </row>
    <row r="106" spans="1:12" x14ac:dyDescent="0.25">
      <c r="A106" s="12"/>
      <c r="B106" s="11">
        <v>11557</v>
      </c>
      <c r="E106" s="115">
        <v>33050</v>
      </c>
      <c r="F106" s="115">
        <v>33456</v>
      </c>
      <c r="G106" s="116">
        <v>47980</v>
      </c>
      <c r="H106" s="116">
        <v>52502</v>
      </c>
      <c r="I106" t="str">
        <f t="shared" si="4"/>
        <v>L33050</v>
      </c>
      <c r="J106" t="str">
        <f t="shared" si="5"/>
        <v>L33456</v>
      </c>
      <c r="K106" t="str">
        <f t="shared" si="6"/>
        <v>A47980</v>
      </c>
      <c r="L106" t="str">
        <f t="shared" si="7"/>
        <v>A52502</v>
      </c>
    </row>
    <row r="107" spans="1:12" x14ac:dyDescent="0.25">
      <c r="A107" s="12"/>
      <c r="B107" s="11">
        <v>11558</v>
      </c>
      <c r="E107" s="115">
        <v>31700</v>
      </c>
      <c r="F107" s="115">
        <v>33457</v>
      </c>
      <c r="G107" s="116">
        <v>47115</v>
      </c>
      <c r="H107" s="116">
        <v>52503</v>
      </c>
      <c r="I107" t="str">
        <f t="shared" si="4"/>
        <v>L31700</v>
      </c>
      <c r="J107" t="str">
        <f t="shared" si="5"/>
        <v>L33457</v>
      </c>
      <c r="K107" t="str">
        <f t="shared" si="6"/>
        <v>A47115</v>
      </c>
      <c r="L107" t="str">
        <f t="shared" si="7"/>
        <v>A52503</v>
      </c>
    </row>
    <row r="108" spans="1:12" x14ac:dyDescent="0.25">
      <c r="A108" s="12"/>
      <c r="B108" s="11">
        <v>11559</v>
      </c>
      <c r="E108" s="115">
        <v>31701</v>
      </c>
      <c r="F108" s="115">
        <v>33458</v>
      </c>
      <c r="G108" s="116">
        <v>47229</v>
      </c>
      <c r="H108" s="116">
        <v>52504</v>
      </c>
      <c r="I108" t="str">
        <f t="shared" si="4"/>
        <v>L31701</v>
      </c>
      <c r="J108" t="str">
        <f t="shared" si="5"/>
        <v>L33458</v>
      </c>
      <c r="K108" t="str">
        <f t="shared" si="6"/>
        <v>A47229</v>
      </c>
      <c r="L108" t="str">
        <f t="shared" si="7"/>
        <v>A52504</v>
      </c>
    </row>
    <row r="109" spans="1:12" x14ac:dyDescent="0.25">
      <c r="A109" s="12"/>
      <c r="B109" s="11">
        <v>11560</v>
      </c>
      <c r="E109" s="115">
        <v>31783</v>
      </c>
      <c r="F109" s="115">
        <v>33459</v>
      </c>
      <c r="G109" s="116">
        <v>47225</v>
      </c>
      <c r="H109" s="116">
        <v>52505</v>
      </c>
      <c r="I109" t="str">
        <f t="shared" si="4"/>
        <v>L31783</v>
      </c>
      <c r="J109" t="str">
        <f t="shared" si="5"/>
        <v>L33459</v>
      </c>
      <c r="K109" t="str">
        <f t="shared" si="6"/>
        <v>A47225</v>
      </c>
      <c r="L109" t="str">
        <f t="shared" si="7"/>
        <v>A52505</v>
      </c>
    </row>
    <row r="110" spans="1:12" x14ac:dyDescent="0.25">
      <c r="A110" s="12"/>
      <c r="B110" s="11">
        <v>11561</v>
      </c>
      <c r="E110" s="115">
        <v>31790</v>
      </c>
      <c r="F110" s="115">
        <v>33461</v>
      </c>
      <c r="G110" s="116">
        <v>19713</v>
      </c>
      <c r="H110" s="116">
        <v>52507</v>
      </c>
      <c r="I110" t="str">
        <f t="shared" si="4"/>
        <v>L31790</v>
      </c>
      <c r="J110" t="str">
        <f t="shared" si="5"/>
        <v>L33461</v>
      </c>
      <c r="K110" t="str">
        <f t="shared" si="6"/>
        <v>A19713</v>
      </c>
      <c r="L110" t="str">
        <f t="shared" si="7"/>
        <v>A52507</v>
      </c>
    </row>
    <row r="111" spans="1:12" x14ac:dyDescent="0.25">
      <c r="A111" s="12"/>
      <c r="B111" s="11">
        <v>11562</v>
      </c>
      <c r="E111" s="115">
        <v>31750</v>
      </c>
      <c r="F111" s="115">
        <v>33464</v>
      </c>
      <c r="G111" s="116">
        <v>37213</v>
      </c>
      <c r="H111" s="116">
        <v>52508</v>
      </c>
      <c r="I111" t="str">
        <f t="shared" si="4"/>
        <v>L31750</v>
      </c>
      <c r="J111" t="str">
        <f t="shared" si="5"/>
        <v>L33464</v>
      </c>
      <c r="K111" t="str">
        <f t="shared" si="6"/>
        <v>A37213</v>
      </c>
      <c r="L111" t="str">
        <f t="shared" si="7"/>
        <v>A52508</v>
      </c>
    </row>
    <row r="112" spans="1:12" x14ac:dyDescent="0.25">
      <c r="A112" s="12"/>
      <c r="B112" s="11">
        <v>11563</v>
      </c>
      <c r="E112" s="115">
        <v>32953</v>
      </c>
      <c r="F112" s="115">
        <v>33467</v>
      </c>
      <c r="G112" s="116">
        <v>46761</v>
      </c>
      <c r="H112" s="116">
        <v>52509</v>
      </c>
      <c r="I112" t="str">
        <f t="shared" si="4"/>
        <v>L32953</v>
      </c>
      <c r="J112" t="str">
        <f t="shared" si="5"/>
        <v>L33467</v>
      </c>
      <c r="K112" t="str">
        <f t="shared" si="6"/>
        <v>A46761</v>
      </c>
      <c r="L112" t="str">
        <f t="shared" si="7"/>
        <v>A52509</v>
      </c>
    </row>
    <row r="113" spans="1:12" x14ac:dyDescent="0.25">
      <c r="A113" s="12"/>
      <c r="B113" s="11">
        <v>11564</v>
      </c>
      <c r="E113" s="115">
        <v>31751</v>
      </c>
      <c r="F113" s="115">
        <v>33468</v>
      </c>
      <c r="G113" s="116">
        <v>33767</v>
      </c>
      <c r="H113" s="116">
        <v>52510</v>
      </c>
      <c r="I113" t="str">
        <f t="shared" si="4"/>
        <v>L31751</v>
      </c>
      <c r="J113" t="str">
        <f t="shared" si="5"/>
        <v>L33468</v>
      </c>
      <c r="K113" t="str">
        <f t="shared" si="6"/>
        <v>A33767</v>
      </c>
      <c r="L113" t="str">
        <f t="shared" si="7"/>
        <v>A52510</v>
      </c>
    </row>
    <row r="114" spans="1:12" x14ac:dyDescent="0.25">
      <c r="A114" s="12"/>
      <c r="B114" s="11">
        <v>11565</v>
      </c>
      <c r="E114" s="115">
        <v>31793</v>
      </c>
      <c r="F114" s="115">
        <v>33471</v>
      </c>
      <c r="G114" s="116">
        <v>35347</v>
      </c>
      <c r="H114" s="116">
        <v>52511</v>
      </c>
      <c r="I114" t="str">
        <f t="shared" si="4"/>
        <v>L31793</v>
      </c>
      <c r="J114" t="str">
        <f t="shared" si="5"/>
        <v>L33471</v>
      </c>
      <c r="K114" t="str">
        <f t="shared" si="6"/>
        <v>A35347</v>
      </c>
      <c r="L114" t="str">
        <f t="shared" si="7"/>
        <v>A52511</v>
      </c>
    </row>
    <row r="115" spans="1:12" x14ac:dyDescent="0.25">
      <c r="A115" s="12"/>
      <c r="B115" s="11">
        <v>11566</v>
      </c>
      <c r="E115" s="115">
        <v>31794</v>
      </c>
      <c r="F115" s="115">
        <v>33472</v>
      </c>
      <c r="G115" s="116">
        <v>50417</v>
      </c>
      <c r="H115" s="116">
        <v>52512</v>
      </c>
      <c r="I115" t="str">
        <f t="shared" si="4"/>
        <v>L31794</v>
      </c>
      <c r="J115" t="str">
        <f t="shared" si="5"/>
        <v>L33472</v>
      </c>
      <c r="K115" t="str">
        <f t="shared" si="6"/>
        <v>A50417</v>
      </c>
      <c r="L115" t="str">
        <f t="shared" si="7"/>
        <v>A52512</v>
      </c>
    </row>
    <row r="116" spans="1:12" x14ac:dyDescent="0.25">
      <c r="A116" s="12"/>
      <c r="B116" s="11">
        <v>11567</v>
      </c>
      <c r="E116" s="115">
        <v>31797</v>
      </c>
      <c r="F116" s="115">
        <v>33473</v>
      </c>
      <c r="G116" s="116">
        <v>35349</v>
      </c>
      <c r="H116" s="116">
        <v>52513</v>
      </c>
      <c r="I116" t="str">
        <f t="shared" si="4"/>
        <v>L31797</v>
      </c>
      <c r="J116" t="str">
        <f t="shared" si="5"/>
        <v>L33473</v>
      </c>
      <c r="K116" t="str">
        <f t="shared" si="6"/>
        <v>A35349</v>
      </c>
      <c r="L116" t="str">
        <f t="shared" si="7"/>
        <v>A52513</v>
      </c>
    </row>
    <row r="117" spans="1:12" x14ac:dyDescent="0.25">
      <c r="A117" s="12"/>
      <c r="B117" s="11">
        <v>11568</v>
      </c>
      <c r="E117" s="115">
        <v>29933</v>
      </c>
      <c r="F117" s="115">
        <v>33504</v>
      </c>
      <c r="G117" s="116">
        <v>33768</v>
      </c>
      <c r="H117" s="116">
        <v>52514</v>
      </c>
      <c r="I117" t="str">
        <f t="shared" si="4"/>
        <v>L29933</v>
      </c>
      <c r="J117" t="str">
        <f t="shared" si="5"/>
        <v>L33504</v>
      </c>
      <c r="K117" t="str">
        <f t="shared" si="6"/>
        <v>A33768</v>
      </c>
      <c r="L117" t="str">
        <f t="shared" si="7"/>
        <v>A52514</v>
      </c>
    </row>
    <row r="118" spans="1:12" x14ac:dyDescent="0.25">
      <c r="A118" s="12"/>
      <c r="B118" s="11">
        <v>11569</v>
      </c>
      <c r="E118" s="115">
        <v>31512</v>
      </c>
      <c r="F118" s="115">
        <v>33538</v>
      </c>
      <c r="G118" s="116">
        <v>37215</v>
      </c>
      <c r="H118" s="116">
        <v>52515</v>
      </c>
      <c r="I118" t="str">
        <f t="shared" si="4"/>
        <v>L31512</v>
      </c>
      <c r="J118" t="str">
        <f t="shared" si="5"/>
        <v>L33538</v>
      </c>
      <c r="K118" t="str">
        <f t="shared" si="6"/>
        <v>A37215</v>
      </c>
      <c r="L118" t="str">
        <f t="shared" si="7"/>
        <v>A52515</v>
      </c>
    </row>
    <row r="119" spans="1:12" x14ac:dyDescent="0.25">
      <c r="A119" s="12"/>
      <c r="B119" s="11">
        <v>11570</v>
      </c>
      <c r="E119" s="115">
        <v>29510</v>
      </c>
      <c r="F119" s="115">
        <v>33556</v>
      </c>
      <c r="G119" s="116">
        <v>23657</v>
      </c>
      <c r="H119" s="116">
        <v>52516</v>
      </c>
      <c r="I119" t="str">
        <f t="shared" si="4"/>
        <v>L29510</v>
      </c>
      <c r="J119" t="str">
        <f t="shared" si="5"/>
        <v>L33556</v>
      </c>
      <c r="K119" t="str">
        <f t="shared" si="6"/>
        <v>A23657</v>
      </c>
      <c r="L119" t="str">
        <f t="shared" si="7"/>
        <v>A52516</v>
      </c>
    </row>
    <row r="120" spans="1:12" x14ac:dyDescent="0.25">
      <c r="A120" s="12"/>
      <c r="B120" s="11">
        <v>11571</v>
      </c>
      <c r="E120" s="115">
        <v>26880</v>
      </c>
      <c r="F120" s="115">
        <v>33557</v>
      </c>
      <c r="G120" s="116">
        <v>23659</v>
      </c>
      <c r="H120" s="116">
        <v>52517</v>
      </c>
      <c r="I120" t="str">
        <f t="shared" si="4"/>
        <v>L26880</v>
      </c>
      <c r="J120" t="str">
        <f t="shared" si="5"/>
        <v>L33557</v>
      </c>
      <c r="K120" t="str">
        <f t="shared" si="6"/>
        <v>A23659</v>
      </c>
      <c r="L120" t="str">
        <f t="shared" si="7"/>
        <v>A52517</v>
      </c>
    </row>
    <row r="121" spans="1:12" x14ac:dyDescent="0.25">
      <c r="A121" s="12"/>
      <c r="B121" s="11">
        <v>11572</v>
      </c>
      <c r="E121" s="115">
        <v>26853</v>
      </c>
      <c r="F121" s="115">
        <v>33558</v>
      </c>
      <c r="G121" s="116">
        <v>19828</v>
      </c>
      <c r="H121" s="116">
        <v>52518</v>
      </c>
      <c r="I121" t="str">
        <f t="shared" si="4"/>
        <v>L26853</v>
      </c>
      <c r="J121" t="str">
        <f t="shared" si="5"/>
        <v>L33558</v>
      </c>
      <c r="K121" t="str">
        <f t="shared" si="6"/>
        <v>A19828</v>
      </c>
      <c r="L121" t="str">
        <f t="shared" si="7"/>
        <v>A52518</v>
      </c>
    </row>
    <row r="122" spans="1:12" x14ac:dyDescent="0.25">
      <c r="A122" s="12"/>
      <c r="B122" s="11">
        <v>27537</v>
      </c>
      <c r="E122" s="115">
        <v>25907</v>
      </c>
      <c r="F122" s="115">
        <v>33559</v>
      </c>
      <c r="G122" s="116">
        <v>51298</v>
      </c>
      <c r="H122" s="116">
        <v>52519</v>
      </c>
      <c r="I122" t="str">
        <f t="shared" si="4"/>
        <v>L25907</v>
      </c>
      <c r="J122" t="str">
        <f t="shared" si="5"/>
        <v>L33559</v>
      </c>
      <c r="K122" t="str">
        <f t="shared" si="6"/>
        <v>A51298</v>
      </c>
      <c r="L122" t="str">
        <f t="shared" si="7"/>
        <v>A52519</v>
      </c>
    </row>
    <row r="123" spans="1:12" x14ac:dyDescent="0.25">
      <c r="A123" s="12"/>
      <c r="B123" s="11">
        <v>27540</v>
      </c>
      <c r="E123" s="115">
        <v>26859</v>
      </c>
      <c r="F123" s="115">
        <v>33560</v>
      </c>
      <c r="G123" s="116">
        <v>37219</v>
      </c>
      <c r="H123" s="116">
        <v>52520</v>
      </c>
      <c r="I123" t="str">
        <f t="shared" si="4"/>
        <v>L26859</v>
      </c>
      <c r="J123" t="str">
        <f t="shared" si="5"/>
        <v>L33560</v>
      </c>
      <c r="K123" t="str">
        <f t="shared" si="6"/>
        <v>A37219</v>
      </c>
      <c r="L123" t="str">
        <f t="shared" si="7"/>
        <v>A52520</v>
      </c>
    </row>
    <row r="124" spans="1:12" x14ac:dyDescent="0.25">
      <c r="A124" s="12"/>
      <c r="B124" s="11">
        <v>27547</v>
      </c>
      <c r="E124" s="115">
        <v>25233</v>
      </c>
      <c r="F124" s="115">
        <v>33562</v>
      </c>
      <c r="G124" s="116">
        <v>25230</v>
      </c>
      <c r="H124" s="116">
        <v>52521</v>
      </c>
      <c r="I124" t="str">
        <f t="shared" si="4"/>
        <v>L25233</v>
      </c>
      <c r="J124" t="str">
        <f t="shared" si="5"/>
        <v>L33562</v>
      </c>
      <c r="K124" t="str">
        <f t="shared" si="6"/>
        <v>A25230</v>
      </c>
      <c r="L124" t="str">
        <f t="shared" si="7"/>
        <v>A52521</v>
      </c>
    </row>
    <row r="125" spans="1:12" x14ac:dyDescent="0.25">
      <c r="A125" s="12"/>
      <c r="B125" s="11">
        <v>27548</v>
      </c>
      <c r="E125" s="115">
        <v>28490</v>
      </c>
      <c r="F125" s="115">
        <v>33563</v>
      </c>
      <c r="G125" s="116">
        <v>50905</v>
      </c>
      <c r="H125" s="116">
        <v>52527</v>
      </c>
      <c r="I125" t="str">
        <f t="shared" si="4"/>
        <v>L28490</v>
      </c>
      <c r="J125" t="str">
        <f t="shared" si="5"/>
        <v>L33563</v>
      </c>
      <c r="K125" t="str">
        <f t="shared" si="6"/>
        <v>A50905</v>
      </c>
      <c r="L125" t="str">
        <f t="shared" si="7"/>
        <v>A52527</v>
      </c>
    </row>
    <row r="126" spans="1:12" x14ac:dyDescent="0.25">
      <c r="A126" s="12"/>
      <c r="B126" s="11">
        <v>27549</v>
      </c>
      <c r="E126" s="115">
        <v>28774</v>
      </c>
      <c r="F126" s="115">
        <v>33566</v>
      </c>
      <c r="G126" s="116">
        <v>50872</v>
      </c>
      <c r="H126" s="116">
        <v>52528</v>
      </c>
      <c r="I126" t="str">
        <f t="shared" si="4"/>
        <v>L28774</v>
      </c>
      <c r="J126" t="str">
        <f t="shared" si="5"/>
        <v>L33566</v>
      </c>
      <c r="K126" t="str">
        <f t="shared" si="6"/>
        <v>A50872</v>
      </c>
      <c r="L126" t="str">
        <f t="shared" si="7"/>
        <v>A52528</v>
      </c>
    </row>
    <row r="127" spans="1:12" x14ac:dyDescent="0.25">
      <c r="A127" s="12"/>
      <c r="B127" s="11">
        <v>28142</v>
      </c>
      <c r="E127" s="115">
        <v>25466</v>
      </c>
      <c r="F127" s="115">
        <v>33567</v>
      </c>
      <c r="G127" s="116">
        <v>50844</v>
      </c>
      <c r="H127" s="116">
        <v>52530</v>
      </c>
      <c r="I127" t="str">
        <f t="shared" si="4"/>
        <v>L25466</v>
      </c>
      <c r="J127" t="str">
        <f t="shared" si="5"/>
        <v>L33567</v>
      </c>
      <c r="K127" t="str">
        <f t="shared" si="6"/>
        <v>A50844</v>
      </c>
      <c r="L127" t="str">
        <f t="shared" si="7"/>
        <v>A52530</v>
      </c>
    </row>
    <row r="128" spans="1:12" x14ac:dyDescent="0.25">
      <c r="A128" s="12"/>
      <c r="B128" s="11">
        <v>28145</v>
      </c>
      <c r="E128" s="115">
        <v>26439</v>
      </c>
      <c r="F128" s="115">
        <v>33569</v>
      </c>
      <c r="G128" s="116">
        <v>50749</v>
      </c>
      <c r="H128" s="116">
        <v>52531</v>
      </c>
      <c r="I128" t="str">
        <f t="shared" si="4"/>
        <v>L26439</v>
      </c>
      <c r="J128" t="str">
        <f t="shared" si="5"/>
        <v>L33569</v>
      </c>
      <c r="K128" t="str">
        <f t="shared" si="6"/>
        <v>A50749</v>
      </c>
      <c r="L128" t="str">
        <f t="shared" si="7"/>
        <v>A52531</v>
      </c>
    </row>
    <row r="129" spans="1:12" x14ac:dyDescent="0.25">
      <c r="A129" s="12"/>
      <c r="B129" s="11">
        <v>28907</v>
      </c>
      <c r="E129" s="115">
        <v>30860</v>
      </c>
      <c r="F129" s="115">
        <v>33571</v>
      </c>
      <c r="G129" s="116">
        <v>50831</v>
      </c>
      <c r="H129" s="116">
        <v>52532</v>
      </c>
      <c r="I129" t="str">
        <f t="shared" si="4"/>
        <v>L30860</v>
      </c>
      <c r="J129" t="str">
        <f t="shared" si="5"/>
        <v>L33571</v>
      </c>
      <c r="K129" t="str">
        <f t="shared" si="6"/>
        <v>A50831</v>
      </c>
      <c r="L129" t="str">
        <f t="shared" si="7"/>
        <v>A52532</v>
      </c>
    </row>
    <row r="130" spans="1:12" x14ac:dyDescent="0.25">
      <c r="A130" s="12"/>
      <c r="B130" s="11">
        <v>28909</v>
      </c>
      <c r="E130" s="115">
        <v>26375</v>
      </c>
      <c r="F130" s="115">
        <v>33573</v>
      </c>
      <c r="G130" s="116">
        <v>50850</v>
      </c>
      <c r="H130" s="116">
        <v>52533</v>
      </c>
      <c r="I130" t="str">
        <f t="shared" si="4"/>
        <v>L26375</v>
      </c>
      <c r="J130" t="str">
        <f t="shared" si="5"/>
        <v>L33573</v>
      </c>
      <c r="K130" t="str">
        <f t="shared" si="6"/>
        <v>A50850</v>
      </c>
      <c r="L130" t="str">
        <f t="shared" si="7"/>
        <v>A52533</v>
      </c>
    </row>
    <row r="131" spans="1:12" x14ac:dyDescent="0.25">
      <c r="A131" s="12"/>
      <c r="B131" s="11">
        <v>28912</v>
      </c>
      <c r="E131" s="115">
        <v>26367</v>
      </c>
      <c r="F131" s="115">
        <v>33574</v>
      </c>
      <c r="G131" s="116">
        <v>50744</v>
      </c>
      <c r="H131" s="116">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2"/>
      <c r="B132" s="11">
        <v>28914</v>
      </c>
      <c r="E132" s="115">
        <v>25519</v>
      </c>
      <c r="F132" s="115">
        <v>33575</v>
      </c>
      <c r="G132" s="116">
        <v>50873</v>
      </c>
      <c r="H132" s="116">
        <v>52536</v>
      </c>
      <c r="I132" t="str">
        <f t="shared" si="8"/>
        <v>L25519</v>
      </c>
      <c r="J132" t="str">
        <f t="shared" si="9"/>
        <v>L33575</v>
      </c>
      <c r="K132" t="str">
        <f t="shared" si="10"/>
        <v>A50873</v>
      </c>
      <c r="L132" t="str">
        <f t="shared" si="11"/>
        <v>A52536</v>
      </c>
    </row>
    <row r="133" spans="1:12" x14ac:dyDescent="0.25">
      <c r="A133" s="12"/>
      <c r="B133" s="11">
        <v>28917</v>
      </c>
      <c r="E133" s="115">
        <v>26851</v>
      </c>
      <c r="F133" s="115">
        <v>33576</v>
      </c>
      <c r="G133" s="116">
        <v>50874</v>
      </c>
      <c r="H133" s="116">
        <v>52537</v>
      </c>
      <c r="I133" t="str">
        <f t="shared" si="8"/>
        <v>L26851</v>
      </c>
      <c r="J133" t="str">
        <f t="shared" si="9"/>
        <v>L33576</v>
      </c>
      <c r="K133" t="str">
        <f t="shared" si="10"/>
        <v>A50874</v>
      </c>
      <c r="L133" t="str">
        <f t="shared" si="11"/>
        <v>A52537</v>
      </c>
    </row>
    <row r="134" spans="1:12" x14ac:dyDescent="0.25">
      <c r="A134" s="12"/>
      <c r="B134" s="11">
        <v>28918</v>
      </c>
      <c r="E134" s="115">
        <v>27360</v>
      </c>
      <c r="F134" s="115">
        <v>33577</v>
      </c>
      <c r="G134" s="116">
        <v>48655</v>
      </c>
      <c r="H134" s="116">
        <v>52571</v>
      </c>
      <c r="I134" t="str">
        <f t="shared" si="8"/>
        <v>L27360</v>
      </c>
      <c r="J134" t="str">
        <f t="shared" si="9"/>
        <v>L33577</v>
      </c>
      <c r="K134" t="str">
        <f t="shared" si="10"/>
        <v>A48655</v>
      </c>
      <c r="L134" t="str">
        <f t="shared" si="11"/>
        <v>A52571</v>
      </c>
    </row>
    <row r="135" spans="1:12" x14ac:dyDescent="0.25">
      <c r="A135" s="12"/>
      <c r="B135" s="11">
        <v>28919</v>
      </c>
      <c r="E135" s="115">
        <v>26876</v>
      </c>
      <c r="F135" s="115">
        <v>33578</v>
      </c>
      <c r="G135" s="116">
        <v>49606</v>
      </c>
      <c r="H135" s="116">
        <v>52575</v>
      </c>
      <c r="I135" t="str">
        <f t="shared" si="8"/>
        <v>L26876</v>
      </c>
      <c r="J135" t="str">
        <f t="shared" si="9"/>
        <v>L33578</v>
      </c>
      <c r="K135" t="str">
        <f t="shared" si="10"/>
        <v>A49606</v>
      </c>
      <c r="L135" t="str">
        <f t="shared" si="11"/>
        <v>A52575</v>
      </c>
    </row>
    <row r="136" spans="1:12" x14ac:dyDescent="0.25">
      <c r="A136" s="12"/>
      <c r="B136" s="11">
        <v>28920</v>
      </c>
      <c r="E136" s="115">
        <v>27381</v>
      </c>
      <c r="F136" s="115">
        <v>33579</v>
      </c>
      <c r="G136" s="116">
        <v>51902</v>
      </c>
      <c r="H136" s="116">
        <v>52578</v>
      </c>
      <c r="I136" t="str">
        <f t="shared" si="8"/>
        <v>L27381</v>
      </c>
      <c r="J136" t="str">
        <f t="shared" si="9"/>
        <v>L33579</v>
      </c>
      <c r="K136" t="str">
        <f t="shared" si="10"/>
        <v>A51902</v>
      </c>
      <c r="L136" t="str">
        <f t="shared" si="11"/>
        <v>A52578</v>
      </c>
    </row>
    <row r="137" spans="1:12" x14ac:dyDescent="0.25">
      <c r="A137" s="12"/>
      <c r="B137" s="11">
        <v>29306</v>
      </c>
      <c r="E137" s="115">
        <v>27404</v>
      </c>
      <c r="F137" s="115">
        <v>33580</v>
      </c>
      <c r="G137" s="116">
        <v>49164</v>
      </c>
      <c r="H137" s="116">
        <v>52587</v>
      </c>
      <c r="I137" t="str">
        <f t="shared" si="8"/>
        <v>L27404</v>
      </c>
      <c r="J137" t="str">
        <f t="shared" si="9"/>
        <v>L33580</v>
      </c>
      <c r="K137" t="str">
        <f t="shared" si="10"/>
        <v>A49164</v>
      </c>
      <c r="L137" t="str">
        <f t="shared" si="11"/>
        <v>A52587</v>
      </c>
    </row>
    <row r="138" spans="1:12" x14ac:dyDescent="0.25">
      <c r="A138" s="12"/>
      <c r="B138" s="11">
        <v>29307</v>
      </c>
      <c r="E138" s="115">
        <v>28145</v>
      </c>
      <c r="F138" s="115">
        <v>33581</v>
      </c>
      <c r="G138" s="116">
        <v>48641</v>
      </c>
      <c r="H138" s="116">
        <v>52588</v>
      </c>
      <c r="I138" t="str">
        <f t="shared" si="8"/>
        <v>L28145</v>
      </c>
      <c r="J138" t="str">
        <f t="shared" si="9"/>
        <v>L33581</v>
      </c>
      <c r="K138" t="str">
        <f t="shared" si="10"/>
        <v>A48641</v>
      </c>
      <c r="L138" t="str">
        <f t="shared" si="11"/>
        <v>A52588</v>
      </c>
    </row>
    <row r="139" spans="1:12" x14ac:dyDescent="0.25">
      <c r="A139" s="12"/>
      <c r="B139" s="11">
        <v>29308</v>
      </c>
      <c r="E139" s="115">
        <v>28823</v>
      </c>
      <c r="F139" s="115">
        <v>33583</v>
      </c>
      <c r="G139" s="116">
        <v>48642</v>
      </c>
      <c r="H139" s="116">
        <v>52589</v>
      </c>
      <c r="I139" t="str">
        <f t="shared" si="8"/>
        <v>L28823</v>
      </c>
      <c r="J139" t="str">
        <f t="shared" si="9"/>
        <v>L33583</v>
      </c>
      <c r="K139" t="str">
        <f t="shared" si="10"/>
        <v>A48642</v>
      </c>
      <c r="L139" t="str">
        <f t="shared" si="11"/>
        <v>A52589</v>
      </c>
    </row>
    <row r="140" spans="1:12" x14ac:dyDescent="0.25">
      <c r="A140" s="12"/>
      <c r="B140" s="11">
        <v>29309</v>
      </c>
      <c r="E140" s="115">
        <v>32454</v>
      </c>
      <c r="F140" s="115">
        <v>33584</v>
      </c>
      <c r="G140" s="116">
        <v>49098</v>
      </c>
      <c r="H140" s="116">
        <v>52594</v>
      </c>
      <c r="I140" t="str">
        <f t="shared" si="8"/>
        <v>L32454</v>
      </c>
      <c r="J140" t="str">
        <f t="shared" si="9"/>
        <v>L33584</v>
      </c>
      <c r="K140" t="str">
        <f t="shared" si="10"/>
        <v>A49098</v>
      </c>
      <c r="L140" t="str">
        <f t="shared" si="11"/>
        <v>A52594</v>
      </c>
    </row>
    <row r="141" spans="1:12" x14ac:dyDescent="0.25">
      <c r="A141" s="12"/>
      <c r="B141" s="11">
        <v>29310</v>
      </c>
      <c r="E141" s="115">
        <v>26890</v>
      </c>
      <c r="F141" s="115">
        <v>33585</v>
      </c>
      <c r="G141" s="116">
        <v>52115</v>
      </c>
      <c r="H141" s="116">
        <v>52598</v>
      </c>
      <c r="I141" t="str">
        <f t="shared" si="8"/>
        <v>L26890</v>
      </c>
      <c r="J141" t="str">
        <f t="shared" si="9"/>
        <v>L33585</v>
      </c>
      <c r="K141" t="str">
        <f t="shared" si="10"/>
        <v>A52115</v>
      </c>
      <c r="L141" t="str">
        <f t="shared" si="11"/>
        <v>A52598</v>
      </c>
    </row>
    <row r="142" spans="1:12" x14ac:dyDescent="0.25">
      <c r="A142" s="12"/>
      <c r="B142" s="11">
        <v>29311</v>
      </c>
      <c r="E142" s="115">
        <v>28849</v>
      </c>
      <c r="F142" s="115">
        <v>33586</v>
      </c>
      <c r="G142" s="116">
        <v>50973</v>
      </c>
      <c r="H142" s="116">
        <v>52599</v>
      </c>
      <c r="I142" t="str">
        <f t="shared" si="8"/>
        <v>L28849</v>
      </c>
      <c r="J142" t="str">
        <f t="shared" si="9"/>
        <v>L33586</v>
      </c>
      <c r="K142" t="str">
        <f t="shared" si="10"/>
        <v>A50973</v>
      </c>
      <c r="L142" t="str">
        <f t="shared" si="11"/>
        <v>A52599</v>
      </c>
    </row>
    <row r="143" spans="1:12" x14ac:dyDescent="0.25">
      <c r="A143" s="12"/>
      <c r="B143" s="11">
        <v>29313</v>
      </c>
      <c r="E143" s="115">
        <v>32965</v>
      </c>
      <c r="F143" s="115">
        <v>33587</v>
      </c>
      <c r="G143" s="116">
        <v>48434</v>
      </c>
      <c r="H143" s="116">
        <v>52600</v>
      </c>
      <c r="I143" t="str">
        <f t="shared" si="8"/>
        <v>L32965</v>
      </c>
      <c r="J143" t="str">
        <f t="shared" si="9"/>
        <v>L33587</v>
      </c>
      <c r="K143" t="str">
        <f t="shared" si="10"/>
        <v>A48434</v>
      </c>
      <c r="L143" t="str">
        <f t="shared" si="11"/>
        <v>A52600</v>
      </c>
    </row>
    <row r="144" spans="1:12" x14ac:dyDescent="0.25">
      <c r="A144" s="12"/>
      <c r="B144" s="11">
        <v>29314</v>
      </c>
      <c r="E144" s="115">
        <v>32589</v>
      </c>
      <c r="F144" s="115">
        <v>33588</v>
      </c>
      <c r="G144" s="116">
        <v>48437</v>
      </c>
      <c r="H144" s="116">
        <v>52603</v>
      </c>
      <c r="I144" t="str">
        <f t="shared" si="8"/>
        <v>L32589</v>
      </c>
      <c r="J144" t="str">
        <f t="shared" si="9"/>
        <v>L33588</v>
      </c>
      <c r="K144" t="str">
        <f t="shared" si="10"/>
        <v>A48437</v>
      </c>
      <c r="L144" t="str">
        <f t="shared" si="11"/>
        <v>A52603</v>
      </c>
    </row>
    <row r="145" spans="1:12" x14ac:dyDescent="0.25">
      <c r="A145" s="12"/>
      <c r="B145" s="11">
        <v>30022</v>
      </c>
      <c r="E145" s="115">
        <v>28463</v>
      </c>
      <c r="F145" s="115">
        <v>33591</v>
      </c>
      <c r="G145" s="116">
        <v>50887</v>
      </c>
      <c r="H145" s="116">
        <v>52604</v>
      </c>
      <c r="I145" t="str">
        <f t="shared" si="8"/>
        <v>L28463</v>
      </c>
      <c r="J145" t="str">
        <f t="shared" si="9"/>
        <v>L33591</v>
      </c>
      <c r="K145" t="str">
        <f t="shared" si="10"/>
        <v>A50887</v>
      </c>
      <c r="L145" t="str">
        <f t="shared" si="11"/>
        <v>A52604</v>
      </c>
    </row>
    <row r="146" spans="1:12" x14ac:dyDescent="0.25">
      <c r="A146" s="12"/>
      <c r="B146" s="11">
        <v>30024</v>
      </c>
      <c r="E146" s="115">
        <v>31249</v>
      </c>
      <c r="F146" s="115">
        <v>33593</v>
      </c>
      <c r="G146" s="116">
        <v>52200</v>
      </c>
      <c r="H146" s="116">
        <v>52646</v>
      </c>
      <c r="I146" t="str">
        <f t="shared" si="8"/>
        <v>L31249</v>
      </c>
      <c r="J146" t="str">
        <f t="shared" si="9"/>
        <v>L33593</v>
      </c>
      <c r="K146" t="str">
        <f t="shared" si="10"/>
        <v>A52200</v>
      </c>
      <c r="L146" t="str">
        <f t="shared" si="11"/>
        <v>A52646</v>
      </c>
    </row>
    <row r="147" spans="1:12" x14ac:dyDescent="0.25">
      <c r="A147" s="12"/>
      <c r="B147" s="11">
        <v>30025</v>
      </c>
      <c r="E147" s="115">
        <v>30563</v>
      </c>
      <c r="F147" s="115">
        <v>33594</v>
      </c>
      <c r="G147" s="116">
        <v>49474</v>
      </c>
      <c r="H147" s="116">
        <v>52650</v>
      </c>
      <c r="I147" t="str">
        <f t="shared" si="8"/>
        <v>L30563</v>
      </c>
      <c r="J147" t="str">
        <f t="shared" si="9"/>
        <v>L33594</v>
      </c>
      <c r="K147" t="str">
        <f t="shared" si="10"/>
        <v>A49474</v>
      </c>
      <c r="L147" t="str">
        <f t="shared" si="11"/>
        <v>A52650</v>
      </c>
    </row>
    <row r="148" spans="1:12" x14ac:dyDescent="0.25">
      <c r="A148" s="12"/>
      <c r="B148" s="11">
        <v>30026</v>
      </c>
      <c r="E148" s="115">
        <v>30561</v>
      </c>
      <c r="F148" s="115">
        <v>33595</v>
      </c>
      <c r="G148" s="116">
        <v>52161</v>
      </c>
      <c r="H148" s="116">
        <v>52687</v>
      </c>
      <c r="I148" t="str">
        <f t="shared" si="8"/>
        <v>L30561</v>
      </c>
      <c r="J148" t="str">
        <f t="shared" si="9"/>
        <v>L33595</v>
      </c>
      <c r="K148" t="str">
        <f t="shared" si="10"/>
        <v>A52161</v>
      </c>
      <c r="L148" t="str">
        <f t="shared" si="11"/>
        <v>A52687</v>
      </c>
    </row>
    <row r="149" spans="1:12" x14ac:dyDescent="0.25">
      <c r="A149" s="12"/>
      <c r="B149" s="11">
        <v>30029</v>
      </c>
      <c r="E149" s="115">
        <v>31225</v>
      </c>
      <c r="F149" s="115">
        <v>33596</v>
      </c>
      <c r="G149" s="116">
        <v>51986</v>
      </c>
      <c r="H149" s="116">
        <v>52688</v>
      </c>
      <c r="I149" t="str">
        <f t="shared" si="8"/>
        <v>L31225</v>
      </c>
      <c r="J149" t="str">
        <f t="shared" si="9"/>
        <v>L33596</v>
      </c>
      <c r="K149" t="str">
        <f t="shared" si="10"/>
        <v>A51986</v>
      </c>
      <c r="L149" t="str">
        <f t="shared" si="11"/>
        <v>A52688</v>
      </c>
    </row>
    <row r="150" spans="1:12" x14ac:dyDescent="0.25">
      <c r="A150" s="12"/>
      <c r="B150" s="11">
        <v>30030</v>
      </c>
      <c r="E150" s="115">
        <v>29046</v>
      </c>
      <c r="F150" s="115">
        <v>33600</v>
      </c>
      <c r="G150" s="116">
        <v>52356</v>
      </c>
      <c r="H150" s="116">
        <v>52689</v>
      </c>
      <c r="I150" t="str">
        <f t="shared" si="8"/>
        <v>L29046</v>
      </c>
      <c r="J150" t="str">
        <f t="shared" si="9"/>
        <v>L33600</v>
      </c>
      <c r="K150" t="str">
        <f t="shared" si="10"/>
        <v>A52356</v>
      </c>
      <c r="L150" t="str">
        <f t="shared" si="11"/>
        <v>A52689</v>
      </c>
    </row>
    <row r="151" spans="1:12" x14ac:dyDescent="0.25">
      <c r="A151" s="12"/>
      <c r="B151" s="11">
        <v>30032</v>
      </c>
      <c r="E151" s="115">
        <v>31465</v>
      </c>
      <c r="F151" s="115">
        <v>33609</v>
      </c>
      <c r="G151" s="116">
        <v>51059</v>
      </c>
      <c r="H151" s="116">
        <v>52690</v>
      </c>
      <c r="I151" t="str">
        <f t="shared" si="8"/>
        <v>L31465</v>
      </c>
      <c r="J151" t="str">
        <f t="shared" si="9"/>
        <v>L33609</v>
      </c>
      <c r="K151" t="str">
        <f t="shared" si="10"/>
        <v>A51059</v>
      </c>
      <c r="L151" t="str">
        <f t="shared" si="11"/>
        <v>A52690</v>
      </c>
    </row>
    <row r="152" spans="1:12" x14ac:dyDescent="0.25">
      <c r="A152" s="12"/>
      <c r="B152" s="11">
        <v>31861</v>
      </c>
      <c r="E152" s="115">
        <v>27260</v>
      </c>
      <c r="F152" s="115">
        <v>33610</v>
      </c>
      <c r="G152" s="116">
        <v>50029</v>
      </c>
      <c r="H152" s="116">
        <v>52693</v>
      </c>
      <c r="I152" t="str">
        <f t="shared" si="8"/>
        <v>L27260</v>
      </c>
      <c r="J152" t="str">
        <f t="shared" si="9"/>
        <v>L33610</v>
      </c>
      <c r="K152" t="str">
        <f t="shared" si="10"/>
        <v>A50029</v>
      </c>
      <c r="L152" t="str">
        <f t="shared" si="11"/>
        <v>A52693</v>
      </c>
    </row>
    <row r="153" spans="1:12" x14ac:dyDescent="0.25">
      <c r="A153" s="12"/>
      <c r="B153" s="11">
        <v>31862</v>
      </c>
      <c r="E153" s="115">
        <v>28603</v>
      </c>
      <c r="F153" s="115">
        <v>33611</v>
      </c>
      <c r="G153" s="116">
        <v>50678</v>
      </c>
      <c r="H153" s="116">
        <v>52694</v>
      </c>
      <c r="I153" t="str">
        <f t="shared" si="8"/>
        <v>L28603</v>
      </c>
      <c r="J153" t="str">
        <f t="shared" si="9"/>
        <v>L33611</v>
      </c>
      <c r="K153" t="str">
        <f t="shared" si="10"/>
        <v>A50678</v>
      </c>
      <c r="L153" t="str">
        <f t="shared" si="11"/>
        <v>A52694</v>
      </c>
    </row>
    <row r="154" spans="1:12" x14ac:dyDescent="0.25">
      <c r="A154" s="12"/>
      <c r="B154" s="11">
        <v>31863</v>
      </c>
      <c r="E154" s="115">
        <v>11505</v>
      </c>
      <c r="F154" s="115">
        <v>33612</v>
      </c>
      <c r="G154" s="116">
        <v>52185</v>
      </c>
      <c r="H154" s="116">
        <v>52695</v>
      </c>
      <c r="I154" t="str">
        <f t="shared" si="8"/>
        <v>L11505</v>
      </c>
      <c r="J154" t="str">
        <f t="shared" si="9"/>
        <v>L33612</v>
      </c>
      <c r="K154" t="str">
        <f t="shared" si="10"/>
        <v>A52185</v>
      </c>
      <c r="L154" t="str">
        <f t="shared" si="11"/>
        <v>A52695</v>
      </c>
    </row>
    <row r="155" spans="1:12" x14ac:dyDescent="0.25">
      <c r="A155" s="12"/>
      <c r="B155" s="11">
        <v>31864</v>
      </c>
      <c r="E155" s="115">
        <v>27373</v>
      </c>
      <c r="F155" s="115">
        <v>33614</v>
      </c>
      <c r="G155" s="116">
        <v>50031</v>
      </c>
      <c r="H155" s="116">
        <v>52696</v>
      </c>
      <c r="I155" t="str">
        <f t="shared" si="8"/>
        <v>L27373</v>
      </c>
      <c r="J155" t="str">
        <f t="shared" si="9"/>
        <v>L33614</v>
      </c>
      <c r="K155" t="str">
        <f t="shared" si="10"/>
        <v>A50031</v>
      </c>
      <c r="L155" t="str">
        <f t="shared" si="11"/>
        <v>A52696</v>
      </c>
    </row>
    <row r="156" spans="1:12" x14ac:dyDescent="0.25">
      <c r="A156" s="12"/>
      <c r="B156" s="11">
        <v>31865</v>
      </c>
      <c r="E156" s="115">
        <v>28785</v>
      </c>
      <c r="F156" s="115">
        <v>33615</v>
      </c>
      <c r="G156" s="116">
        <v>48897</v>
      </c>
      <c r="H156" s="116">
        <v>52697</v>
      </c>
      <c r="I156" t="str">
        <f t="shared" si="8"/>
        <v>L28785</v>
      </c>
      <c r="J156" t="str">
        <f t="shared" si="9"/>
        <v>L33615</v>
      </c>
      <c r="K156" t="str">
        <f t="shared" si="10"/>
        <v>A48897</v>
      </c>
      <c r="L156" t="str">
        <f t="shared" si="11"/>
        <v>A52697</v>
      </c>
    </row>
    <row r="157" spans="1:12" x14ac:dyDescent="0.25">
      <c r="A157" s="12"/>
      <c r="B157" s="11">
        <v>31867</v>
      </c>
      <c r="E157" s="115">
        <v>32945</v>
      </c>
      <c r="F157" s="115">
        <v>33616</v>
      </c>
      <c r="G157" s="116">
        <v>52652</v>
      </c>
      <c r="H157" s="116">
        <v>52698</v>
      </c>
      <c r="I157" t="str">
        <f t="shared" si="8"/>
        <v>L32945</v>
      </c>
      <c r="J157" t="str">
        <f t="shared" si="9"/>
        <v>L33616</v>
      </c>
      <c r="K157" t="str">
        <f t="shared" si="10"/>
        <v>A52652</v>
      </c>
      <c r="L157" t="str">
        <f t="shared" si="11"/>
        <v>A52698</v>
      </c>
    </row>
    <row r="158" spans="1:12" x14ac:dyDescent="0.25">
      <c r="A158" s="12"/>
      <c r="B158" s="11">
        <v>31870</v>
      </c>
      <c r="E158" s="115">
        <v>25211</v>
      </c>
      <c r="F158" s="115">
        <v>33617</v>
      </c>
      <c r="G158" s="116">
        <v>50478</v>
      </c>
      <c r="H158" s="116">
        <v>52699</v>
      </c>
      <c r="I158" t="str">
        <f t="shared" si="8"/>
        <v>L25211</v>
      </c>
      <c r="J158" t="str">
        <f t="shared" si="9"/>
        <v>L33617</v>
      </c>
      <c r="K158" t="str">
        <f t="shared" si="10"/>
        <v>A50478</v>
      </c>
      <c r="L158" t="str">
        <f t="shared" si="11"/>
        <v>A52699</v>
      </c>
    </row>
    <row r="159" spans="1:12" x14ac:dyDescent="0.25">
      <c r="A159" s="12"/>
      <c r="B159" s="11">
        <v>31871</v>
      </c>
      <c r="E159" s="115">
        <v>32078</v>
      </c>
      <c r="F159" s="115">
        <v>33618</v>
      </c>
      <c r="G159" s="116">
        <v>48903</v>
      </c>
      <c r="H159" s="116">
        <v>52700</v>
      </c>
      <c r="I159" t="str">
        <f t="shared" si="8"/>
        <v>L32078</v>
      </c>
      <c r="J159" t="str">
        <f t="shared" si="9"/>
        <v>L33618</v>
      </c>
      <c r="K159" t="str">
        <f t="shared" si="10"/>
        <v>A48903</v>
      </c>
      <c r="L159" t="str">
        <f t="shared" si="11"/>
        <v>A52700</v>
      </c>
    </row>
    <row r="160" spans="1:12" x14ac:dyDescent="0.25">
      <c r="A160" s="12"/>
      <c r="B160" s="11">
        <v>32807</v>
      </c>
      <c r="E160" s="115">
        <v>28178</v>
      </c>
      <c r="F160" s="115">
        <v>33619</v>
      </c>
      <c r="G160" s="116">
        <v>48896</v>
      </c>
      <c r="H160" s="116">
        <v>52701</v>
      </c>
      <c r="I160" t="str">
        <f t="shared" si="8"/>
        <v>L28178</v>
      </c>
      <c r="J160" t="str">
        <f t="shared" si="9"/>
        <v>L33619</v>
      </c>
      <c r="K160" t="str">
        <f t="shared" si="10"/>
        <v>A48896</v>
      </c>
      <c r="L160" t="str">
        <f t="shared" si="11"/>
        <v>A52701</v>
      </c>
    </row>
    <row r="161" spans="1:12" x14ac:dyDescent="0.25">
      <c r="A161" s="12"/>
      <c r="B161" s="11">
        <v>32811</v>
      </c>
      <c r="E161" s="115">
        <v>26441</v>
      </c>
      <c r="F161" s="115">
        <v>33621</v>
      </c>
      <c r="G161" s="116">
        <v>49182</v>
      </c>
      <c r="H161" s="116">
        <v>52702</v>
      </c>
      <c r="I161" t="str">
        <f t="shared" si="8"/>
        <v>L26441</v>
      </c>
      <c r="J161" t="str">
        <f t="shared" si="9"/>
        <v>L33621</v>
      </c>
      <c r="K161" t="str">
        <f t="shared" si="10"/>
        <v>A49182</v>
      </c>
      <c r="L161" t="str">
        <f t="shared" si="11"/>
        <v>A52702</v>
      </c>
    </row>
    <row r="162" spans="1:12" x14ac:dyDescent="0.25">
      <c r="A162" s="12"/>
      <c r="B162" s="11">
        <v>32813</v>
      </c>
      <c r="E162" s="115">
        <v>28529</v>
      </c>
      <c r="F162" s="115">
        <v>33622</v>
      </c>
      <c r="G162" s="116">
        <v>51368</v>
      </c>
      <c r="H162" s="116">
        <v>52703</v>
      </c>
      <c r="I162" t="str">
        <f t="shared" si="8"/>
        <v>L28529</v>
      </c>
      <c r="J162" t="str">
        <f t="shared" si="9"/>
        <v>L33622</v>
      </c>
      <c r="K162" t="str">
        <f t="shared" si="10"/>
        <v>A51368</v>
      </c>
      <c r="L162" t="str">
        <f t="shared" si="11"/>
        <v>A52703</v>
      </c>
    </row>
    <row r="163" spans="1:12" x14ac:dyDescent="0.25">
      <c r="A163" s="12"/>
      <c r="B163" s="11">
        <v>32818</v>
      </c>
      <c r="E163" s="115">
        <v>28395</v>
      </c>
      <c r="F163" s="115">
        <v>33623</v>
      </c>
      <c r="I163" t="str">
        <f t="shared" si="8"/>
        <v>L28395</v>
      </c>
      <c r="J163" t="str">
        <f t="shared" si="9"/>
        <v>L33623</v>
      </c>
      <c r="K163" t="str">
        <f t="shared" si="10"/>
        <v>A</v>
      </c>
      <c r="L163" t="str">
        <f t="shared" si="11"/>
        <v>A</v>
      </c>
    </row>
    <row r="164" spans="1:12" x14ac:dyDescent="0.25">
      <c r="A164" s="12"/>
      <c r="B164" s="11">
        <v>32820</v>
      </c>
      <c r="E164" s="115">
        <v>25507</v>
      </c>
      <c r="F164" s="115">
        <v>33624</v>
      </c>
      <c r="G164" s="117"/>
      <c r="H164" s="118">
        <v>52711</v>
      </c>
      <c r="I164" t="str">
        <f t="shared" si="8"/>
        <v>L25507</v>
      </c>
      <c r="J164" t="str">
        <f t="shared" si="9"/>
        <v>L33624</v>
      </c>
      <c r="K164" t="str">
        <f t="shared" si="10"/>
        <v>A</v>
      </c>
      <c r="L164" t="str">
        <f t="shared" si="11"/>
        <v>A52711</v>
      </c>
    </row>
    <row r="165" spans="1:12" x14ac:dyDescent="0.25">
      <c r="A165" s="12"/>
      <c r="B165" s="11">
        <v>32822</v>
      </c>
      <c r="E165" s="115">
        <v>27362</v>
      </c>
      <c r="F165" s="115">
        <v>33625</v>
      </c>
      <c r="G165" s="117"/>
      <c r="H165" s="118">
        <v>52712</v>
      </c>
      <c r="I165" t="str">
        <f t="shared" si="8"/>
        <v>L27362</v>
      </c>
      <c r="J165" t="str">
        <f t="shared" si="9"/>
        <v>L33625</v>
      </c>
      <c r="K165" t="str">
        <f t="shared" si="10"/>
        <v>A</v>
      </c>
      <c r="L165" t="str">
        <f t="shared" si="11"/>
        <v>A52712</v>
      </c>
    </row>
    <row r="166" spans="1:12" x14ac:dyDescent="0.25">
      <c r="A166" s="12"/>
      <c r="B166" s="11">
        <v>32824</v>
      </c>
      <c r="E166" s="115">
        <v>26398</v>
      </c>
      <c r="F166" s="115">
        <v>33626</v>
      </c>
      <c r="G166" s="117"/>
      <c r="H166" s="118">
        <v>52713</v>
      </c>
      <c r="I166" t="str">
        <f t="shared" si="8"/>
        <v>L26398</v>
      </c>
      <c r="J166" t="str">
        <f t="shared" si="9"/>
        <v>L33626</v>
      </c>
      <c r="K166" t="str">
        <f t="shared" si="10"/>
        <v>A</v>
      </c>
      <c r="L166" t="str">
        <f t="shared" si="11"/>
        <v>A52713</v>
      </c>
    </row>
    <row r="167" spans="1:12" x14ac:dyDescent="0.25">
      <c r="A167" s="11">
        <v>31864</v>
      </c>
      <c r="B167" s="11">
        <v>34008</v>
      </c>
      <c r="E167" s="115">
        <v>27355</v>
      </c>
      <c r="F167" s="115">
        <v>33627</v>
      </c>
      <c r="G167" s="117"/>
      <c r="H167" s="118">
        <v>52715</v>
      </c>
      <c r="I167" t="str">
        <f t="shared" si="8"/>
        <v>L27355</v>
      </c>
      <c r="J167" t="str">
        <f t="shared" si="9"/>
        <v>L33627</v>
      </c>
      <c r="K167" t="str">
        <f t="shared" si="10"/>
        <v>A</v>
      </c>
      <c r="L167" t="str">
        <f t="shared" si="11"/>
        <v>A52715</v>
      </c>
    </row>
    <row r="168" spans="1:12" x14ac:dyDescent="0.25">
      <c r="A168" s="11">
        <v>24288</v>
      </c>
      <c r="B168" s="11">
        <v>34009</v>
      </c>
      <c r="E168" s="115">
        <v>28497</v>
      </c>
      <c r="F168" s="115">
        <v>33628</v>
      </c>
      <c r="G168" s="117"/>
      <c r="H168" s="118">
        <v>52716</v>
      </c>
      <c r="I168" t="str">
        <f t="shared" si="8"/>
        <v>L28497</v>
      </c>
      <c r="J168" t="str">
        <f t="shared" si="9"/>
        <v>L33628</v>
      </c>
      <c r="K168" t="str">
        <f t="shared" si="10"/>
        <v>A</v>
      </c>
      <c r="L168" t="str">
        <f t="shared" si="11"/>
        <v>A52716</v>
      </c>
    </row>
    <row r="169" spans="1:12" x14ac:dyDescent="0.25">
      <c r="A169" s="11">
        <v>24375</v>
      </c>
      <c r="B169" s="11">
        <v>34010</v>
      </c>
      <c r="E169" s="115">
        <v>32456</v>
      </c>
      <c r="F169" s="115">
        <v>33629</v>
      </c>
      <c r="G169" s="117"/>
      <c r="H169" s="118">
        <v>52717</v>
      </c>
      <c r="I169" t="str">
        <f t="shared" si="8"/>
        <v>L32456</v>
      </c>
      <c r="J169" t="str">
        <f t="shared" si="9"/>
        <v>L33629</v>
      </c>
      <c r="K169" t="str">
        <f t="shared" si="10"/>
        <v>A</v>
      </c>
      <c r="L169" t="str">
        <f t="shared" si="11"/>
        <v>A52717</v>
      </c>
    </row>
    <row r="170" spans="1:12" x14ac:dyDescent="0.25">
      <c r="A170" s="11">
        <v>28896</v>
      </c>
      <c r="B170" s="11">
        <v>34011</v>
      </c>
      <c r="E170" s="115">
        <v>28142</v>
      </c>
      <c r="F170" s="115">
        <v>33630</v>
      </c>
      <c r="G170" s="117"/>
      <c r="H170" s="118">
        <v>52718</v>
      </c>
      <c r="I170" t="str">
        <f t="shared" si="8"/>
        <v>L28142</v>
      </c>
      <c r="J170" t="str">
        <f t="shared" si="9"/>
        <v>L33630</v>
      </c>
      <c r="K170" t="str">
        <f t="shared" si="10"/>
        <v>A</v>
      </c>
      <c r="L170" t="str">
        <f t="shared" si="11"/>
        <v>A52718</v>
      </c>
    </row>
    <row r="171" spans="1:12" x14ac:dyDescent="0.25">
      <c r="A171" s="11">
        <v>28898</v>
      </c>
      <c r="B171" s="11">
        <v>34012</v>
      </c>
      <c r="E171" s="115">
        <v>26884</v>
      </c>
      <c r="F171" s="115">
        <v>33631</v>
      </c>
      <c r="G171" s="117"/>
      <c r="H171" s="118">
        <v>52721</v>
      </c>
      <c r="I171" t="str">
        <f t="shared" si="8"/>
        <v>L26884</v>
      </c>
      <c r="J171" t="str">
        <f t="shared" si="9"/>
        <v>L33631</v>
      </c>
      <c r="K171" t="str">
        <f t="shared" si="10"/>
        <v>A</v>
      </c>
      <c r="L171" t="str">
        <f t="shared" si="11"/>
        <v>A52721</v>
      </c>
    </row>
    <row r="172" spans="1:12" x14ac:dyDescent="0.25">
      <c r="A172" s="11">
        <v>28900</v>
      </c>
      <c r="B172" s="11">
        <v>34013</v>
      </c>
      <c r="E172" s="115">
        <v>26895</v>
      </c>
      <c r="F172" s="115">
        <v>33632</v>
      </c>
      <c r="G172" s="117"/>
      <c r="H172" s="118">
        <v>52722</v>
      </c>
      <c r="I172" t="str">
        <f t="shared" si="8"/>
        <v>L26895</v>
      </c>
      <c r="J172" t="str">
        <f t="shared" si="9"/>
        <v>L33632</v>
      </c>
      <c r="K172" t="str">
        <f t="shared" si="10"/>
        <v>A</v>
      </c>
      <c r="L172" t="str">
        <f t="shared" si="11"/>
        <v>A52722</v>
      </c>
    </row>
    <row r="173" spans="1:12" x14ac:dyDescent="0.25">
      <c r="A173" s="11">
        <v>28902</v>
      </c>
      <c r="B173" s="11">
        <v>34014</v>
      </c>
      <c r="E173" s="115">
        <v>25367</v>
      </c>
      <c r="F173" s="115">
        <v>33633</v>
      </c>
      <c r="G173" s="117"/>
      <c r="H173" s="118">
        <v>52723</v>
      </c>
      <c r="I173" t="str">
        <f t="shared" si="8"/>
        <v>L25367</v>
      </c>
      <c r="J173" t="str">
        <f t="shared" si="9"/>
        <v>L33633</v>
      </c>
      <c r="K173" t="str">
        <f t="shared" si="10"/>
        <v>A</v>
      </c>
      <c r="L173" t="str">
        <f t="shared" si="11"/>
        <v>A52723</v>
      </c>
    </row>
    <row r="174" spans="1:12" x14ac:dyDescent="0.25">
      <c r="A174" s="11">
        <v>28930</v>
      </c>
      <c r="B174" s="11">
        <v>34015</v>
      </c>
      <c r="E174" s="115">
        <v>26426</v>
      </c>
      <c r="F174" s="115">
        <v>33636</v>
      </c>
      <c r="G174" s="117"/>
      <c r="H174" s="118">
        <v>52724</v>
      </c>
      <c r="I174" t="str">
        <f t="shared" si="8"/>
        <v>L26426</v>
      </c>
      <c r="J174" t="str">
        <f t="shared" si="9"/>
        <v>L33636</v>
      </c>
      <c r="K174" t="str">
        <f t="shared" si="10"/>
        <v>A</v>
      </c>
      <c r="L174" t="str">
        <f t="shared" si="11"/>
        <v>A52724</v>
      </c>
    </row>
    <row r="175" spans="1:12" x14ac:dyDescent="0.25">
      <c r="A175" s="12"/>
      <c r="B175" s="11">
        <v>11573</v>
      </c>
      <c r="E175" s="115">
        <v>11456</v>
      </c>
      <c r="F175" s="115">
        <v>33641</v>
      </c>
      <c r="G175" s="117"/>
      <c r="H175" s="118">
        <v>52725</v>
      </c>
      <c r="I175" t="str">
        <f t="shared" si="8"/>
        <v>L11456</v>
      </c>
      <c r="J175" t="str">
        <f t="shared" si="9"/>
        <v>L33641</v>
      </c>
      <c r="K175" t="str">
        <f t="shared" si="10"/>
        <v>A</v>
      </c>
      <c r="L175" t="str">
        <f t="shared" si="11"/>
        <v>A52725</v>
      </c>
    </row>
    <row r="176" spans="1:12" x14ac:dyDescent="0.25">
      <c r="A176" s="12"/>
      <c r="B176" s="11">
        <v>11574</v>
      </c>
      <c r="E176" s="115">
        <v>11579</v>
      </c>
      <c r="F176" s="115">
        <v>33642</v>
      </c>
      <c r="G176" s="117"/>
      <c r="H176" s="118">
        <v>52726</v>
      </c>
      <c r="I176" t="str">
        <f t="shared" si="8"/>
        <v>L11579</v>
      </c>
      <c r="J176" t="str">
        <f t="shared" si="9"/>
        <v>L33642</v>
      </c>
      <c r="K176" t="str">
        <f t="shared" si="10"/>
        <v>A</v>
      </c>
      <c r="L176" t="str">
        <f t="shared" si="11"/>
        <v>A52726</v>
      </c>
    </row>
    <row r="177" spans="1:12" x14ac:dyDescent="0.25">
      <c r="A177" s="12"/>
      <c r="B177" s="11">
        <v>11575</v>
      </c>
      <c r="E177" s="115">
        <v>26841</v>
      </c>
      <c r="F177" s="115">
        <v>33646</v>
      </c>
      <c r="G177" s="117"/>
      <c r="H177" s="118">
        <v>52727</v>
      </c>
      <c r="I177" t="str">
        <f t="shared" si="8"/>
        <v>L26841</v>
      </c>
      <c r="J177" t="str">
        <f t="shared" si="9"/>
        <v>L33646</v>
      </c>
      <c r="K177" t="str">
        <f t="shared" si="10"/>
        <v>A</v>
      </c>
      <c r="L177" t="str">
        <f t="shared" si="11"/>
        <v>A52727</v>
      </c>
    </row>
    <row r="178" spans="1:12" x14ac:dyDescent="0.25">
      <c r="A178" s="12"/>
      <c r="B178" s="11">
        <v>11576</v>
      </c>
      <c r="E178" s="115">
        <v>31231</v>
      </c>
      <c r="F178" s="115">
        <v>33661</v>
      </c>
      <c r="G178" s="117"/>
      <c r="H178" s="118">
        <v>52728</v>
      </c>
      <c r="I178" t="str">
        <f t="shared" si="8"/>
        <v>L31231</v>
      </c>
      <c r="J178" t="str">
        <f t="shared" si="9"/>
        <v>L33661</v>
      </c>
      <c r="K178" t="str">
        <f t="shared" si="10"/>
        <v>A</v>
      </c>
      <c r="L178" t="str">
        <f t="shared" si="11"/>
        <v>A52728</v>
      </c>
    </row>
    <row r="179" spans="1:12" x14ac:dyDescent="0.25">
      <c r="A179" s="12"/>
      <c r="B179" s="11">
        <v>11577</v>
      </c>
      <c r="E179" s="115">
        <v>28829</v>
      </c>
      <c r="F179" s="115">
        <v>33667</v>
      </c>
      <c r="G179" s="117"/>
      <c r="H179" s="118">
        <v>52729</v>
      </c>
      <c r="I179" t="str">
        <f t="shared" si="8"/>
        <v>L28829</v>
      </c>
      <c r="J179" t="str">
        <f t="shared" si="9"/>
        <v>L33667</v>
      </c>
      <c r="K179" t="str">
        <f t="shared" si="10"/>
        <v>A</v>
      </c>
      <c r="L179" t="str">
        <f t="shared" si="11"/>
        <v>A52729</v>
      </c>
    </row>
    <row r="180" spans="1:12" x14ac:dyDescent="0.25">
      <c r="A180" s="12"/>
      <c r="B180" s="11">
        <v>11578</v>
      </c>
      <c r="E180" s="115">
        <v>28833</v>
      </c>
      <c r="F180" s="115">
        <v>33669</v>
      </c>
      <c r="G180" s="117"/>
      <c r="H180" s="118">
        <v>52732</v>
      </c>
      <c r="I180" t="str">
        <f t="shared" si="8"/>
        <v>L28833</v>
      </c>
      <c r="J180" t="str">
        <f t="shared" si="9"/>
        <v>L33669</v>
      </c>
      <c r="K180" t="str">
        <f t="shared" si="10"/>
        <v>A</v>
      </c>
      <c r="L180" t="str">
        <f t="shared" si="11"/>
        <v>A52732</v>
      </c>
    </row>
    <row r="181" spans="1:12" x14ac:dyDescent="0.25">
      <c r="A181" s="12"/>
      <c r="B181" s="11">
        <v>11579</v>
      </c>
      <c r="E181" s="115">
        <v>31496</v>
      </c>
      <c r="F181" s="115">
        <v>33670</v>
      </c>
      <c r="G181" s="117"/>
      <c r="H181" s="118">
        <v>52735</v>
      </c>
      <c r="I181" t="str">
        <f t="shared" si="8"/>
        <v>L31496</v>
      </c>
      <c r="J181" t="str">
        <f t="shared" si="9"/>
        <v>L33670</v>
      </c>
      <c r="K181" t="str">
        <f t="shared" si="10"/>
        <v>A</v>
      </c>
      <c r="L181" t="str">
        <f t="shared" si="11"/>
        <v>A52735</v>
      </c>
    </row>
    <row r="182" spans="1:12" x14ac:dyDescent="0.25">
      <c r="A182" s="12"/>
      <c r="B182" s="11">
        <v>11580</v>
      </c>
      <c r="E182" s="115">
        <v>28824</v>
      </c>
      <c r="F182" s="115">
        <v>33671</v>
      </c>
      <c r="G182" s="117"/>
      <c r="H182" s="118">
        <v>52736</v>
      </c>
      <c r="I182" t="str">
        <f t="shared" si="8"/>
        <v>L28824</v>
      </c>
      <c r="J182" t="str">
        <f t="shared" si="9"/>
        <v>L33671</v>
      </c>
      <c r="K182" t="str">
        <f t="shared" si="10"/>
        <v>A</v>
      </c>
      <c r="L182" t="str">
        <f t="shared" si="11"/>
        <v>A52736</v>
      </c>
    </row>
    <row r="183" spans="1:12" x14ac:dyDescent="0.25">
      <c r="A183" s="12"/>
      <c r="B183" s="11">
        <v>11581</v>
      </c>
      <c r="E183" s="115">
        <v>28830</v>
      </c>
      <c r="F183" s="115">
        <v>33674</v>
      </c>
      <c r="G183" s="117"/>
      <c r="H183" s="118">
        <v>52737</v>
      </c>
      <c r="I183" t="str">
        <f t="shared" si="8"/>
        <v>L28830</v>
      </c>
      <c r="J183" t="str">
        <f t="shared" si="9"/>
        <v>L33674</v>
      </c>
      <c r="K183" t="str">
        <f t="shared" si="10"/>
        <v>A</v>
      </c>
      <c r="L183" t="str">
        <f t="shared" si="11"/>
        <v>A52737</v>
      </c>
    </row>
    <row r="184" spans="1:12" x14ac:dyDescent="0.25">
      <c r="A184" s="12"/>
      <c r="B184" s="11">
        <v>12739</v>
      </c>
      <c r="E184" s="115">
        <v>28851</v>
      </c>
      <c r="F184" s="115">
        <v>33684</v>
      </c>
      <c r="G184" s="118">
        <v>47206</v>
      </c>
      <c r="H184" s="118">
        <v>52752</v>
      </c>
      <c r="I184" t="str">
        <f t="shared" si="8"/>
        <v>L28851</v>
      </c>
      <c r="J184" t="str">
        <f t="shared" si="9"/>
        <v>L33684</v>
      </c>
      <c r="K184" t="str">
        <f t="shared" si="10"/>
        <v>A47206</v>
      </c>
      <c r="L184" t="str">
        <f t="shared" si="11"/>
        <v>A52752</v>
      </c>
    </row>
    <row r="185" spans="1:12" x14ac:dyDescent="0.25">
      <c r="A185" s="12"/>
      <c r="B185" s="11">
        <v>12743</v>
      </c>
      <c r="E185" s="115">
        <v>28901</v>
      </c>
      <c r="F185" s="115">
        <v>33685</v>
      </c>
      <c r="G185" s="118">
        <v>47193</v>
      </c>
      <c r="H185" s="118">
        <v>52753</v>
      </c>
      <c r="I185" t="str">
        <f t="shared" si="8"/>
        <v>L28901</v>
      </c>
      <c r="J185" t="str">
        <f t="shared" si="9"/>
        <v>L33685</v>
      </c>
      <c r="K185" t="str">
        <f t="shared" si="10"/>
        <v>A47193</v>
      </c>
      <c r="L185" t="str">
        <f t="shared" si="11"/>
        <v>A52753</v>
      </c>
    </row>
    <row r="186" spans="1:12" x14ac:dyDescent="0.25">
      <c r="A186" s="12"/>
      <c r="B186" s="11">
        <v>12744</v>
      </c>
      <c r="E186" s="115">
        <v>11517</v>
      </c>
      <c r="F186" s="115">
        <v>33686</v>
      </c>
      <c r="G186" s="118">
        <v>48802</v>
      </c>
      <c r="H186" s="118">
        <v>52754</v>
      </c>
      <c r="I186" t="str">
        <f t="shared" si="8"/>
        <v>L11517</v>
      </c>
      <c r="J186" t="str">
        <f t="shared" si="9"/>
        <v>L33686</v>
      </c>
      <c r="K186" t="str">
        <f t="shared" si="10"/>
        <v>A48802</v>
      </c>
      <c r="L186" t="str">
        <f t="shared" si="11"/>
        <v>A52754</v>
      </c>
    </row>
    <row r="187" spans="1:12" x14ac:dyDescent="0.25">
      <c r="A187" s="12"/>
      <c r="B187" s="11">
        <v>12870</v>
      </c>
      <c r="E187" s="115">
        <v>11518</v>
      </c>
      <c r="F187" s="115">
        <v>33718</v>
      </c>
      <c r="G187" s="118">
        <v>48780</v>
      </c>
      <c r="H187" s="118">
        <v>52755</v>
      </c>
      <c r="I187" t="str">
        <f t="shared" si="8"/>
        <v>L11518</v>
      </c>
      <c r="J187" t="str">
        <f t="shared" si="9"/>
        <v>L33718</v>
      </c>
      <c r="K187" t="str">
        <f t="shared" si="10"/>
        <v>A48780</v>
      </c>
      <c r="L187" t="str">
        <f t="shared" si="11"/>
        <v>A52755</v>
      </c>
    </row>
    <row r="188" spans="1:12" x14ac:dyDescent="0.25">
      <c r="A188" s="12"/>
      <c r="B188" s="11">
        <v>12872</v>
      </c>
      <c r="E188" s="115">
        <v>28808</v>
      </c>
      <c r="F188" s="115">
        <v>33721</v>
      </c>
      <c r="G188" s="118">
        <v>52039</v>
      </c>
      <c r="H188" s="118">
        <v>52756</v>
      </c>
      <c r="I188" t="str">
        <f t="shared" si="8"/>
        <v>L28808</v>
      </c>
      <c r="J188" t="str">
        <f t="shared" si="9"/>
        <v>L33721</v>
      </c>
      <c r="K188" t="str">
        <f t="shared" si="10"/>
        <v>A52039</v>
      </c>
      <c r="L188" t="str">
        <f t="shared" si="11"/>
        <v>A52756</v>
      </c>
    </row>
    <row r="189" spans="1:12" x14ac:dyDescent="0.25">
      <c r="A189" s="12"/>
      <c r="B189" s="11">
        <v>12873</v>
      </c>
      <c r="E189" s="115">
        <v>28827</v>
      </c>
      <c r="F189" s="115">
        <v>33722</v>
      </c>
      <c r="G189" s="118">
        <v>52053</v>
      </c>
      <c r="H189" s="118">
        <v>52757</v>
      </c>
      <c r="I189" t="str">
        <f t="shared" si="8"/>
        <v>L28827</v>
      </c>
      <c r="J189" t="str">
        <f t="shared" si="9"/>
        <v>L33722</v>
      </c>
      <c r="K189" t="str">
        <f t="shared" si="10"/>
        <v>A52053</v>
      </c>
      <c r="L189" t="str">
        <f t="shared" si="11"/>
        <v>A52757</v>
      </c>
    </row>
    <row r="190" spans="1:12" x14ac:dyDescent="0.25">
      <c r="A190" s="12"/>
      <c r="B190" s="11">
        <v>12930</v>
      </c>
      <c r="E190" s="115">
        <v>28837</v>
      </c>
      <c r="F190" s="115">
        <v>33723</v>
      </c>
      <c r="G190" s="118">
        <v>47198</v>
      </c>
      <c r="H190" s="118">
        <v>52758</v>
      </c>
      <c r="I190" t="str">
        <f t="shared" si="8"/>
        <v>L28837</v>
      </c>
      <c r="J190" t="str">
        <f t="shared" si="9"/>
        <v>L33723</v>
      </c>
      <c r="K190" t="str">
        <f t="shared" si="10"/>
        <v>A47198</v>
      </c>
      <c r="L190" t="str">
        <f t="shared" si="11"/>
        <v>A52758</v>
      </c>
    </row>
    <row r="191" spans="1:12" x14ac:dyDescent="0.25">
      <c r="A191" s="12"/>
      <c r="B191" s="11">
        <v>12932</v>
      </c>
      <c r="E191" s="115">
        <v>28847</v>
      </c>
      <c r="F191" s="115">
        <v>33726</v>
      </c>
      <c r="G191" s="118">
        <v>47280</v>
      </c>
      <c r="H191" s="118">
        <v>52759</v>
      </c>
      <c r="I191" t="str">
        <f t="shared" si="8"/>
        <v>L28847</v>
      </c>
      <c r="J191" t="str">
        <f t="shared" si="9"/>
        <v>L33726</v>
      </c>
      <c r="K191" t="str">
        <f t="shared" si="10"/>
        <v>A47280</v>
      </c>
      <c r="L191" t="str">
        <f t="shared" si="11"/>
        <v>A52759</v>
      </c>
    </row>
    <row r="192" spans="1:12" x14ac:dyDescent="0.25">
      <c r="A192" s="12"/>
      <c r="B192" s="11">
        <v>12934</v>
      </c>
      <c r="E192" s="115">
        <v>28897</v>
      </c>
      <c r="F192" s="115">
        <v>33727</v>
      </c>
      <c r="G192" s="118">
        <v>52035</v>
      </c>
      <c r="H192" s="118">
        <v>52760</v>
      </c>
      <c r="I192" t="str">
        <f t="shared" si="8"/>
        <v>L28897</v>
      </c>
      <c r="J192" t="str">
        <f t="shared" si="9"/>
        <v>L33727</v>
      </c>
      <c r="K192" t="str">
        <f t="shared" si="10"/>
        <v>A52035</v>
      </c>
      <c r="L192" t="str">
        <f t="shared" si="11"/>
        <v>A52760</v>
      </c>
    </row>
    <row r="193" spans="1:12" x14ac:dyDescent="0.25">
      <c r="A193" s="12"/>
      <c r="B193" s="11">
        <v>13577</v>
      </c>
      <c r="E193" s="115">
        <v>28942</v>
      </c>
      <c r="F193" s="115">
        <v>33729</v>
      </c>
      <c r="G193" s="118">
        <v>47249</v>
      </c>
      <c r="H193" s="118">
        <v>52761</v>
      </c>
      <c r="I193" t="str">
        <f t="shared" si="8"/>
        <v>L28942</v>
      </c>
      <c r="J193" t="str">
        <f t="shared" si="9"/>
        <v>L33729</v>
      </c>
      <c r="K193" t="str">
        <f t="shared" si="10"/>
        <v>A47249</v>
      </c>
      <c r="L193" t="str">
        <f t="shared" si="11"/>
        <v>A52761</v>
      </c>
    </row>
    <row r="194" spans="1:12" x14ac:dyDescent="0.25">
      <c r="A194" s="12"/>
      <c r="B194" s="11">
        <v>13613</v>
      </c>
      <c r="E194" s="115">
        <v>28943</v>
      </c>
      <c r="F194" s="115">
        <v>33730</v>
      </c>
      <c r="G194" s="118">
        <v>52032</v>
      </c>
      <c r="H194" s="118">
        <v>52762</v>
      </c>
      <c r="I194" t="str">
        <f t="shared" si="8"/>
        <v>L28943</v>
      </c>
      <c r="J194" t="str">
        <f t="shared" si="9"/>
        <v>L33730</v>
      </c>
      <c r="K194" t="str">
        <f t="shared" si="10"/>
        <v>A52032</v>
      </c>
      <c r="L194" t="str">
        <f t="shared" si="11"/>
        <v>A52762</v>
      </c>
    </row>
    <row r="195" spans="1:12" x14ac:dyDescent="0.25">
      <c r="A195" s="12"/>
      <c r="B195" s="11">
        <v>13877</v>
      </c>
      <c r="E195" s="115">
        <v>4989</v>
      </c>
      <c r="F195" s="115">
        <v>33733</v>
      </c>
      <c r="G195" s="118">
        <v>52050</v>
      </c>
      <c r="H195" s="118">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2"/>
      <c r="B196" s="11">
        <v>15300</v>
      </c>
      <c r="E196" s="115">
        <v>11552</v>
      </c>
      <c r="F196" s="115">
        <v>33735</v>
      </c>
      <c r="G196" s="118">
        <v>47253</v>
      </c>
      <c r="H196" s="118">
        <v>52764</v>
      </c>
      <c r="I196" t="str">
        <f t="shared" si="12"/>
        <v>L11552</v>
      </c>
      <c r="J196" t="str">
        <f t="shared" si="13"/>
        <v>L33735</v>
      </c>
      <c r="K196" t="str">
        <f t="shared" si="14"/>
        <v>A47253</v>
      </c>
      <c r="L196" t="str">
        <f t="shared" si="15"/>
        <v>A52764</v>
      </c>
    </row>
    <row r="197" spans="1:12" x14ac:dyDescent="0.25">
      <c r="A197" s="12"/>
      <c r="B197" s="11">
        <v>15670</v>
      </c>
      <c r="E197" s="115">
        <v>4991</v>
      </c>
      <c r="F197" s="115">
        <v>33736</v>
      </c>
      <c r="G197" s="118">
        <v>50355</v>
      </c>
      <c r="H197" s="118">
        <v>52765</v>
      </c>
      <c r="I197" t="str">
        <f t="shared" si="12"/>
        <v>L4991</v>
      </c>
      <c r="J197" t="str">
        <f t="shared" si="13"/>
        <v>L33736</v>
      </c>
      <c r="K197" t="str">
        <f t="shared" si="14"/>
        <v>A50355</v>
      </c>
      <c r="L197" t="str">
        <f t="shared" si="15"/>
        <v>A52765</v>
      </c>
    </row>
    <row r="198" spans="1:12" x14ac:dyDescent="0.25">
      <c r="A198" s="12"/>
      <c r="B198" s="11">
        <v>15844</v>
      </c>
      <c r="E198" s="115">
        <v>11519</v>
      </c>
      <c r="F198" s="115">
        <v>33737</v>
      </c>
      <c r="G198" s="118">
        <v>52028</v>
      </c>
      <c r="H198" s="118">
        <v>52766</v>
      </c>
      <c r="I198" t="str">
        <f t="shared" si="12"/>
        <v>L11519</v>
      </c>
      <c r="J198" t="str">
        <f t="shared" si="13"/>
        <v>L33737</v>
      </c>
      <c r="K198" t="str">
        <f t="shared" si="14"/>
        <v>A52028</v>
      </c>
      <c r="L198" t="str">
        <f t="shared" si="15"/>
        <v>A52766</v>
      </c>
    </row>
    <row r="199" spans="1:12" x14ac:dyDescent="0.25">
      <c r="A199" s="12"/>
      <c r="B199" s="11">
        <v>15845</v>
      </c>
      <c r="E199" s="115">
        <v>11556</v>
      </c>
      <c r="F199" s="115">
        <v>33738</v>
      </c>
      <c r="G199" s="118">
        <v>43763</v>
      </c>
      <c r="H199" s="118">
        <v>52767</v>
      </c>
      <c r="I199" t="str">
        <f t="shared" si="12"/>
        <v>L11556</v>
      </c>
      <c r="J199" t="str">
        <f t="shared" si="13"/>
        <v>L33738</v>
      </c>
      <c r="K199" t="str">
        <f t="shared" si="14"/>
        <v>A43763</v>
      </c>
      <c r="L199" t="str">
        <f t="shared" si="15"/>
        <v>A52767</v>
      </c>
    </row>
    <row r="200" spans="1:12" x14ac:dyDescent="0.25">
      <c r="A200" s="12"/>
      <c r="B200" s="11">
        <v>15887</v>
      </c>
      <c r="E200" s="115">
        <v>11524</v>
      </c>
      <c r="F200" s="115">
        <v>33739</v>
      </c>
      <c r="G200" s="118">
        <v>51598</v>
      </c>
      <c r="H200" s="118">
        <v>52768</v>
      </c>
      <c r="I200" t="str">
        <f t="shared" si="12"/>
        <v>L11524</v>
      </c>
      <c r="J200" t="str">
        <f t="shared" si="13"/>
        <v>L33739</v>
      </c>
      <c r="K200" t="str">
        <f t="shared" si="14"/>
        <v>A51598</v>
      </c>
      <c r="L200" t="str">
        <f t="shared" si="15"/>
        <v>A52768</v>
      </c>
    </row>
    <row r="201" spans="1:12" x14ac:dyDescent="0.25">
      <c r="A201" s="12"/>
      <c r="B201" s="11">
        <v>15905</v>
      </c>
      <c r="E201" s="115">
        <v>28978</v>
      </c>
      <c r="F201" s="115">
        <v>33745</v>
      </c>
      <c r="G201" s="118">
        <v>51692</v>
      </c>
      <c r="H201" s="118">
        <v>52769</v>
      </c>
      <c r="I201" t="str">
        <f t="shared" si="12"/>
        <v>L28978</v>
      </c>
      <c r="J201" t="str">
        <f t="shared" si="13"/>
        <v>L33745</v>
      </c>
      <c r="K201" t="str">
        <f t="shared" si="14"/>
        <v>A51692</v>
      </c>
      <c r="L201" t="str">
        <f t="shared" si="15"/>
        <v>A52769</v>
      </c>
    </row>
    <row r="202" spans="1:12" x14ac:dyDescent="0.25">
      <c r="A202" s="12"/>
      <c r="B202" s="11">
        <v>21271</v>
      </c>
      <c r="E202" s="115">
        <v>28980</v>
      </c>
      <c r="F202" s="115">
        <v>33746</v>
      </c>
      <c r="G202" s="118">
        <v>52036</v>
      </c>
      <c r="H202" s="118">
        <v>52770</v>
      </c>
      <c r="I202" t="str">
        <f t="shared" si="12"/>
        <v>L28980</v>
      </c>
      <c r="J202" t="str">
        <f t="shared" si="13"/>
        <v>L33746</v>
      </c>
      <c r="K202" t="str">
        <f t="shared" si="14"/>
        <v>A52036</v>
      </c>
      <c r="L202" t="str">
        <f t="shared" si="15"/>
        <v>A52770</v>
      </c>
    </row>
    <row r="203" spans="1:12" x14ac:dyDescent="0.25">
      <c r="A203" s="12"/>
      <c r="B203" s="11">
        <v>22664</v>
      </c>
      <c r="E203" s="115">
        <v>28946</v>
      </c>
      <c r="F203" s="115">
        <v>33747</v>
      </c>
      <c r="G203" s="118">
        <v>52051</v>
      </c>
      <c r="H203" s="118">
        <v>52771</v>
      </c>
      <c r="I203" t="str">
        <f t="shared" si="12"/>
        <v>L28946</v>
      </c>
      <c r="J203" t="str">
        <f t="shared" si="13"/>
        <v>L33747</v>
      </c>
      <c r="K203" t="str">
        <f t="shared" si="14"/>
        <v>A52051</v>
      </c>
      <c r="L203" t="str">
        <f t="shared" si="15"/>
        <v>A52771</v>
      </c>
    </row>
    <row r="204" spans="1:12" x14ac:dyDescent="0.25">
      <c r="A204" s="12"/>
      <c r="B204" s="11">
        <v>23598</v>
      </c>
      <c r="E204" s="115">
        <v>30876</v>
      </c>
      <c r="F204" s="115">
        <v>33748</v>
      </c>
      <c r="G204" s="118">
        <v>51665</v>
      </c>
      <c r="H204" s="118">
        <v>52772</v>
      </c>
      <c r="I204" t="str">
        <f t="shared" si="12"/>
        <v>L30876</v>
      </c>
      <c r="J204" t="str">
        <f t="shared" si="13"/>
        <v>L33748</v>
      </c>
      <c r="K204" t="str">
        <f t="shared" si="14"/>
        <v>A51665</v>
      </c>
      <c r="L204" t="str">
        <f t="shared" si="15"/>
        <v>A52772</v>
      </c>
    </row>
    <row r="205" spans="1:12" x14ac:dyDescent="0.25">
      <c r="A205" s="12"/>
      <c r="B205" s="11">
        <v>23613</v>
      </c>
      <c r="E205" s="115">
        <v>28982</v>
      </c>
      <c r="F205" s="115">
        <v>33751</v>
      </c>
      <c r="G205" s="118">
        <v>52033</v>
      </c>
      <c r="H205" s="118">
        <v>52773</v>
      </c>
      <c r="I205" t="str">
        <f t="shared" si="12"/>
        <v>L28982</v>
      </c>
      <c r="J205" t="str">
        <f t="shared" si="13"/>
        <v>L33751</v>
      </c>
      <c r="K205" t="str">
        <f t="shared" si="14"/>
        <v>A52033</v>
      </c>
      <c r="L205" t="str">
        <f t="shared" si="15"/>
        <v>A52773</v>
      </c>
    </row>
    <row r="206" spans="1:12" x14ac:dyDescent="0.25">
      <c r="A206" s="12"/>
      <c r="B206" s="11">
        <v>24280</v>
      </c>
      <c r="E206" s="115">
        <v>28993</v>
      </c>
      <c r="F206" s="115">
        <v>33752</v>
      </c>
      <c r="G206" s="118">
        <v>52114</v>
      </c>
      <c r="H206" s="118">
        <v>52774</v>
      </c>
      <c r="I206" t="str">
        <f t="shared" si="12"/>
        <v>L28993</v>
      </c>
      <c r="J206" t="str">
        <f t="shared" si="13"/>
        <v>L33752</v>
      </c>
      <c r="K206" t="str">
        <f t="shared" si="14"/>
        <v>A52114</v>
      </c>
      <c r="L206" t="str">
        <f t="shared" si="15"/>
        <v>A52774</v>
      </c>
    </row>
    <row r="207" spans="1:12" x14ac:dyDescent="0.25">
      <c r="A207" s="12"/>
      <c r="B207" s="11">
        <v>24281</v>
      </c>
      <c r="E207" s="115">
        <v>29044</v>
      </c>
      <c r="F207" s="115">
        <v>33754</v>
      </c>
      <c r="G207" s="118">
        <v>52030</v>
      </c>
      <c r="H207" s="118">
        <v>52775</v>
      </c>
      <c r="I207" t="str">
        <f t="shared" si="12"/>
        <v>L29044</v>
      </c>
      <c r="J207" t="str">
        <f t="shared" si="13"/>
        <v>L33754</v>
      </c>
      <c r="K207" t="str">
        <f t="shared" si="14"/>
        <v>A52030</v>
      </c>
      <c r="L207" t="str">
        <f t="shared" si="15"/>
        <v>A52775</v>
      </c>
    </row>
    <row r="208" spans="1:12" x14ac:dyDescent="0.25">
      <c r="A208" s="12"/>
      <c r="B208" s="11">
        <v>24288</v>
      </c>
      <c r="E208" s="115">
        <v>28989</v>
      </c>
      <c r="F208" s="115">
        <v>33755</v>
      </c>
      <c r="G208" s="118">
        <v>52047</v>
      </c>
      <c r="H208" s="118">
        <v>52776</v>
      </c>
      <c r="I208" t="str">
        <f t="shared" si="12"/>
        <v>L28989</v>
      </c>
      <c r="J208" t="str">
        <f t="shared" si="13"/>
        <v>L33755</v>
      </c>
      <c r="K208" t="str">
        <f t="shared" si="14"/>
        <v>A52047</v>
      </c>
      <c r="L208" t="str">
        <f t="shared" si="15"/>
        <v>A52776</v>
      </c>
    </row>
    <row r="209" spans="1:12" x14ac:dyDescent="0.25">
      <c r="A209" s="12"/>
      <c r="B209" s="11">
        <v>24295</v>
      </c>
      <c r="E209" s="115">
        <v>28996</v>
      </c>
      <c r="F209" s="115">
        <v>33756</v>
      </c>
      <c r="G209" s="118">
        <v>49373</v>
      </c>
      <c r="H209" s="118">
        <v>52800</v>
      </c>
      <c r="I209" t="str">
        <f t="shared" si="12"/>
        <v>L28996</v>
      </c>
      <c r="J209" t="str">
        <f t="shared" si="13"/>
        <v>L33756</v>
      </c>
      <c r="K209" t="str">
        <f t="shared" si="14"/>
        <v>A49373</v>
      </c>
      <c r="L209" t="str">
        <f t="shared" si="15"/>
        <v>A52800</v>
      </c>
    </row>
    <row r="210" spans="1:12" x14ac:dyDescent="0.25">
      <c r="A210" s="12"/>
      <c r="B210" s="11">
        <v>24301</v>
      </c>
      <c r="E210" s="115">
        <v>28999</v>
      </c>
      <c r="F210" s="115">
        <v>33762</v>
      </c>
      <c r="G210" s="118">
        <v>52683</v>
      </c>
      <c r="H210" s="118">
        <v>52811</v>
      </c>
      <c r="I210" t="str">
        <f t="shared" si="12"/>
        <v>L28999</v>
      </c>
      <c r="J210" t="str">
        <f t="shared" si="13"/>
        <v>L33762</v>
      </c>
      <c r="K210" t="str">
        <f t="shared" si="14"/>
        <v>A52683</v>
      </c>
      <c r="L210" t="str">
        <f t="shared" si="15"/>
        <v>A52811</v>
      </c>
    </row>
    <row r="211" spans="1:12" x14ac:dyDescent="0.25">
      <c r="A211" s="12"/>
      <c r="B211" s="11">
        <v>24308</v>
      </c>
      <c r="E211" s="115">
        <v>32107</v>
      </c>
      <c r="F211" s="115">
        <v>33763</v>
      </c>
      <c r="G211" s="118">
        <v>46178</v>
      </c>
      <c r="H211" s="118">
        <v>52819</v>
      </c>
      <c r="I211" t="str">
        <f t="shared" si="12"/>
        <v>L32107</v>
      </c>
      <c r="J211" t="str">
        <f t="shared" si="13"/>
        <v>L33763</v>
      </c>
      <c r="K211" t="str">
        <f t="shared" si="14"/>
        <v>A46178</v>
      </c>
      <c r="L211" t="str">
        <f t="shared" si="15"/>
        <v>A52819</v>
      </c>
    </row>
    <row r="212" spans="1:12" x14ac:dyDescent="0.25">
      <c r="A212" s="12"/>
      <c r="B212" s="11">
        <v>24317</v>
      </c>
      <c r="E212" s="115">
        <v>31696</v>
      </c>
      <c r="F212" s="115">
        <v>33765</v>
      </c>
      <c r="G212" s="118">
        <v>48393</v>
      </c>
      <c r="H212" s="118">
        <v>52820</v>
      </c>
      <c r="I212" t="str">
        <f t="shared" si="12"/>
        <v>L31696</v>
      </c>
      <c r="J212" t="str">
        <f t="shared" si="13"/>
        <v>L33765</v>
      </c>
      <c r="K212" t="str">
        <f t="shared" si="14"/>
        <v>A48393</v>
      </c>
      <c r="L212" t="str">
        <f t="shared" si="15"/>
        <v>A52820</v>
      </c>
    </row>
    <row r="213" spans="1:12" x14ac:dyDescent="0.25">
      <c r="A213" s="12"/>
      <c r="B213" s="11">
        <v>24318</v>
      </c>
      <c r="E213" s="115">
        <v>29006</v>
      </c>
      <c r="F213" s="115">
        <v>33766</v>
      </c>
      <c r="G213" s="118">
        <v>45936</v>
      </c>
      <c r="H213" s="118">
        <v>52821</v>
      </c>
      <c r="I213" t="str">
        <f t="shared" si="12"/>
        <v>L29006</v>
      </c>
      <c r="J213" t="str">
        <f t="shared" si="13"/>
        <v>L33766</v>
      </c>
      <c r="K213" t="str">
        <f t="shared" si="14"/>
        <v>A45936</v>
      </c>
      <c r="L213" t="str">
        <f t="shared" si="15"/>
        <v>A52821</v>
      </c>
    </row>
    <row r="214" spans="1:12" x14ac:dyDescent="0.25">
      <c r="A214" s="12"/>
      <c r="B214" s="11">
        <v>24331</v>
      </c>
      <c r="E214" s="115">
        <v>29005</v>
      </c>
      <c r="F214" s="115">
        <v>33767</v>
      </c>
      <c r="G214" s="118">
        <v>48012</v>
      </c>
      <c r="H214" s="118">
        <v>52822</v>
      </c>
      <c r="I214" t="str">
        <f t="shared" si="12"/>
        <v>L29005</v>
      </c>
      <c r="J214" t="str">
        <f t="shared" si="13"/>
        <v>L33767</v>
      </c>
      <c r="K214" t="str">
        <f t="shared" si="14"/>
        <v>A48012</v>
      </c>
      <c r="L214" t="str">
        <f t="shared" si="15"/>
        <v>A52822</v>
      </c>
    </row>
    <row r="215" spans="1:12" x14ac:dyDescent="0.25">
      <c r="A215" s="12"/>
      <c r="B215" s="11">
        <v>24332</v>
      </c>
      <c r="E215" s="115">
        <v>28997</v>
      </c>
      <c r="F215" s="115">
        <v>33768</v>
      </c>
      <c r="G215" s="118">
        <v>44896</v>
      </c>
      <c r="H215" s="118">
        <v>52823</v>
      </c>
      <c r="I215" t="str">
        <f t="shared" si="12"/>
        <v>L28997</v>
      </c>
      <c r="J215" t="str">
        <f t="shared" si="13"/>
        <v>L33768</v>
      </c>
      <c r="K215" t="str">
        <f t="shared" si="14"/>
        <v>A44896</v>
      </c>
      <c r="L215" t="str">
        <f t="shared" si="15"/>
        <v>A52823</v>
      </c>
    </row>
    <row r="216" spans="1:12" x14ac:dyDescent="0.25">
      <c r="A216" s="12"/>
      <c r="B216" s="11">
        <v>24350</v>
      </c>
      <c r="E216" s="115">
        <v>30866</v>
      </c>
      <c r="F216" s="115">
        <v>33771</v>
      </c>
      <c r="G216" s="118">
        <v>45932</v>
      </c>
      <c r="H216" s="118">
        <v>52824</v>
      </c>
      <c r="I216" t="str">
        <f t="shared" si="12"/>
        <v>L30866</v>
      </c>
      <c r="J216" t="str">
        <f t="shared" si="13"/>
        <v>L33771</v>
      </c>
      <c r="K216" t="str">
        <f t="shared" si="14"/>
        <v>A45932</v>
      </c>
      <c r="L216" t="str">
        <f t="shared" si="15"/>
        <v>A52824</v>
      </c>
    </row>
    <row r="217" spans="1:12" x14ac:dyDescent="0.25">
      <c r="A217" s="12"/>
      <c r="B217" s="11">
        <v>24359</v>
      </c>
      <c r="E217" s="115">
        <v>29008</v>
      </c>
      <c r="F217" s="115">
        <v>33774</v>
      </c>
      <c r="G217" s="118">
        <v>51723</v>
      </c>
      <c r="H217" s="118">
        <v>52825</v>
      </c>
      <c r="I217" t="str">
        <f t="shared" si="12"/>
        <v>L29008</v>
      </c>
      <c r="J217" t="str">
        <f t="shared" si="13"/>
        <v>L33774</v>
      </c>
      <c r="K217" t="str">
        <f t="shared" si="14"/>
        <v>A51723</v>
      </c>
      <c r="L217" t="str">
        <f t="shared" si="15"/>
        <v>A52825</v>
      </c>
    </row>
    <row r="218" spans="1:12" x14ac:dyDescent="0.25">
      <c r="A218" s="12"/>
      <c r="B218" s="11">
        <v>24361</v>
      </c>
      <c r="E218" s="115">
        <v>28991</v>
      </c>
      <c r="F218" s="115">
        <v>33777</v>
      </c>
      <c r="G218" s="118">
        <v>50641</v>
      </c>
      <c r="H218" s="118">
        <v>52828</v>
      </c>
      <c r="I218" t="str">
        <f t="shared" si="12"/>
        <v>L28991</v>
      </c>
      <c r="J218" t="str">
        <f t="shared" si="13"/>
        <v>L33777</v>
      </c>
      <c r="K218" t="str">
        <f t="shared" si="14"/>
        <v>A50641</v>
      </c>
      <c r="L218" t="str">
        <f t="shared" si="15"/>
        <v>A52828</v>
      </c>
    </row>
    <row r="219" spans="1:12" x14ac:dyDescent="0.25">
      <c r="A219" s="12"/>
      <c r="B219" s="11">
        <v>24374</v>
      </c>
      <c r="E219" s="115">
        <v>27214</v>
      </c>
      <c r="F219" s="115">
        <v>33783</v>
      </c>
      <c r="G219" s="118">
        <v>45897</v>
      </c>
      <c r="H219" s="118">
        <v>52829</v>
      </c>
      <c r="I219" t="str">
        <f t="shared" si="12"/>
        <v>L27214</v>
      </c>
      <c r="J219" t="str">
        <f t="shared" si="13"/>
        <v>L33783</v>
      </c>
      <c r="K219" t="str">
        <f t="shared" si="14"/>
        <v>A45897</v>
      </c>
      <c r="L219" t="str">
        <f t="shared" si="15"/>
        <v>A52829</v>
      </c>
    </row>
    <row r="220" spans="1:12" x14ac:dyDescent="0.25">
      <c r="A220" s="12"/>
      <c r="B220" s="11">
        <v>24375</v>
      </c>
      <c r="E220" s="115">
        <v>28399</v>
      </c>
      <c r="F220" s="115">
        <v>33784</v>
      </c>
      <c r="G220" s="118">
        <v>45194</v>
      </c>
      <c r="H220" s="118">
        <v>52830</v>
      </c>
      <c r="I220" t="str">
        <f t="shared" si="12"/>
        <v>L28399</v>
      </c>
      <c r="J220" t="str">
        <f t="shared" si="13"/>
        <v>L33784</v>
      </c>
      <c r="K220" t="str">
        <f t="shared" si="14"/>
        <v>A45194</v>
      </c>
      <c r="L220" t="str">
        <f t="shared" si="15"/>
        <v>A52830</v>
      </c>
    </row>
    <row r="221" spans="1:12" x14ac:dyDescent="0.25">
      <c r="A221" s="12"/>
      <c r="B221" s="11">
        <v>24383</v>
      </c>
      <c r="E221" s="115">
        <v>27042</v>
      </c>
      <c r="F221" s="115">
        <v>33785</v>
      </c>
      <c r="G221" s="118">
        <v>51525</v>
      </c>
      <c r="H221" s="118">
        <v>52837</v>
      </c>
      <c r="I221" t="str">
        <f t="shared" si="12"/>
        <v>L27042</v>
      </c>
      <c r="J221" t="str">
        <f t="shared" si="13"/>
        <v>L33785</v>
      </c>
      <c r="K221" t="str">
        <f t="shared" si="14"/>
        <v>A51525</v>
      </c>
      <c r="L221" t="str">
        <f t="shared" si="15"/>
        <v>A52837</v>
      </c>
    </row>
    <row r="222" spans="1:12" x14ac:dyDescent="0.25">
      <c r="A222" s="12"/>
      <c r="B222" s="11">
        <v>24415</v>
      </c>
      <c r="E222" s="115">
        <v>27003</v>
      </c>
      <c r="F222" s="115">
        <v>33786</v>
      </c>
      <c r="G222" s="118">
        <v>51630</v>
      </c>
      <c r="H222" s="118">
        <v>52839</v>
      </c>
      <c r="I222" t="str">
        <f t="shared" si="12"/>
        <v>L27003</v>
      </c>
      <c r="J222" t="str">
        <f t="shared" si="13"/>
        <v>L33786</v>
      </c>
      <c r="K222" t="str">
        <f t="shared" si="14"/>
        <v>A51630</v>
      </c>
      <c r="L222" t="str">
        <f t="shared" si="15"/>
        <v>A52839</v>
      </c>
    </row>
    <row r="223" spans="1:12" x14ac:dyDescent="0.25">
      <c r="A223" s="12"/>
      <c r="B223" s="11">
        <v>24421</v>
      </c>
      <c r="E223" s="115">
        <v>27013</v>
      </c>
      <c r="F223" s="115">
        <v>33787</v>
      </c>
      <c r="G223" s="118">
        <v>49286</v>
      </c>
      <c r="H223" s="118">
        <v>52840</v>
      </c>
      <c r="I223" t="str">
        <f t="shared" si="12"/>
        <v>L27013</v>
      </c>
      <c r="J223" t="str">
        <f t="shared" si="13"/>
        <v>L33787</v>
      </c>
      <c r="K223" t="str">
        <f t="shared" si="14"/>
        <v>A49286</v>
      </c>
      <c r="L223" t="str">
        <f t="shared" si="15"/>
        <v>A52840</v>
      </c>
    </row>
    <row r="224" spans="1:12" x14ac:dyDescent="0.25">
      <c r="A224" s="12"/>
      <c r="B224" s="11">
        <v>24422</v>
      </c>
      <c r="E224" s="115">
        <v>27014</v>
      </c>
      <c r="F224" s="115">
        <v>33788</v>
      </c>
      <c r="G224" s="118">
        <v>45910</v>
      </c>
      <c r="H224" s="118">
        <v>52841</v>
      </c>
      <c r="I224" t="str">
        <f t="shared" si="12"/>
        <v>L27014</v>
      </c>
      <c r="J224" t="str">
        <f t="shared" si="13"/>
        <v>L33788</v>
      </c>
      <c r="K224" t="str">
        <f t="shared" si="14"/>
        <v>A45910</v>
      </c>
      <c r="L224" t="str">
        <f t="shared" si="15"/>
        <v>A52841</v>
      </c>
    </row>
    <row r="225" spans="1:12" x14ac:dyDescent="0.25">
      <c r="A225" s="12"/>
      <c r="B225" s="11">
        <v>24431</v>
      </c>
      <c r="E225" s="115">
        <v>27239</v>
      </c>
      <c r="F225" s="115">
        <v>33789</v>
      </c>
      <c r="G225" s="118">
        <v>47355</v>
      </c>
      <c r="H225" s="118">
        <v>52842</v>
      </c>
      <c r="I225" t="str">
        <f t="shared" si="12"/>
        <v>L27239</v>
      </c>
      <c r="J225" t="str">
        <f t="shared" si="13"/>
        <v>L33789</v>
      </c>
      <c r="K225" t="str">
        <f t="shared" si="14"/>
        <v>A47355</v>
      </c>
      <c r="L225" t="str">
        <f t="shared" si="15"/>
        <v>A52842</v>
      </c>
    </row>
    <row r="226" spans="1:12" x14ac:dyDescent="0.25">
      <c r="A226" s="12"/>
      <c r="B226" s="11">
        <v>24473</v>
      </c>
      <c r="E226" s="115">
        <v>27017</v>
      </c>
      <c r="F226" s="115">
        <v>33790</v>
      </c>
      <c r="G226" s="118">
        <v>51847</v>
      </c>
      <c r="H226" s="118">
        <v>52845</v>
      </c>
      <c r="I226" t="str">
        <f t="shared" si="12"/>
        <v>L27017</v>
      </c>
      <c r="J226" t="str">
        <f t="shared" si="13"/>
        <v>L33790</v>
      </c>
      <c r="K226" t="str">
        <f t="shared" si="14"/>
        <v>A51847</v>
      </c>
      <c r="L226" t="str">
        <f t="shared" si="15"/>
        <v>A52845</v>
      </c>
    </row>
    <row r="227" spans="1:12" x14ac:dyDescent="0.25">
      <c r="A227" s="12"/>
      <c r="B227" s="11">
        <v>24690</v>
      </c>
      <c r="E227" s="115">
        <v>27019</v>
      </c>
      <c r="F227" s="115">
        <v>33791</v>
      </c>
      <c r="G227" s="118">
        <v>45056</v>
      </c>
      <c r="H227" s="118">
        <v>52847</v>
      </c>
      <c r="I227" t="str">
        <f t="shared" si="12"/>
        <v>L27019</v>
      </c>
      <c r="J227" t="str">
        <f t="shared" si="13"/>
        <v>L33791</v>
      </c>
      <c r="K227" t="str">
        <f t="shared" si="14"/>
        <v>A45056</v>
      </c>
      <c r="L227" t="str">
        <f t="shared" si="15"/>
        <v>A52847</v>
      </c>
    </row>
    <row r="228" spans="1:12" x14ac:dyDescent="0.25">
      <c r="A228" s="12"/>
      <c r="B228" s="11">
        <v>25211</v>
      </c>
      <c r="E228" s="115">
        <v>27223</v>
      </c>
      <c r="F228" s="115">
        <v>33792</v>
      </c>
      <c r="G228" s="118">
        <v>46164</v>
      </c>
      <c r="H228" s="118">
        <v>52848</v>
      </c>
      <c r="I228" t="str">
        <f t="shared" si="12"/>
        <v>L27223</v>
      </c>
      <c r="J228" t="str">
        <f t="shared" si="13"/>
        <v>L33792</v>
      </c>
      <c r="K228" t="str">
        <f t="shared" si="14"/>
        <v>A46164</v>
      </c>
      <c r="L228" t="str">
        <f t="shared" si="15"/>
        <v>A52848</v>
      </c>
    </row>
    <row r="229" spans="1:12" x14ac:dyDescent="0.25">
      <c r="A229" s="12"/>
      <c r="B229" s="11">
        <v>25233</v>
      </c>
      <c r="E229" s="115">
        <v>27037</v>
      </c>
      <c r="F229" s="115">
        <v>33793</v>
      </c>
      <c r="G229" s="118">
        <v>48362</v>
      </c>
      <c r="H229" s="118">
        <v>52849</v>
      </c>
      <c r="I229" t="str">
        <f t="shared" si="12"/>
        <v>L27037</v>
      </c>
      <c r="J229" t="str">
        <f t="shared" si="13"/>
        <v>L33793</v>
      </c>
      <c r="K229" t="str">
        <f t="shared" si="14"/>
        <v>A48362</v>
      </c>
      <c r="L229" t="str">
        <f t="shared" si="15"/>
        <v>A52849</v>
      </c>
    </row>
    <row r="230" spans="1:12" x14ac:dyDescent="0.25">
      <c r="A230" s="12"/>
      <c r="B230" s="11">
        <v>25275</v>
      </c>
      <c r="E230" s="115">
        <v>12872</v>
      </c>
      <c r="F230" s="115">
        <v>33795</v>
      </c>
      <c r="G230" s="118">
        <v>50603</v>
      </c>
      <c r="H230" s="118">
        <v>52850</v>
      </c>
      <c r="I230" t="str">
        <f t="shared" si="12"/>
        <v>L12872</v>
      </c>
      <c r="J230" t="str">
        <f t="shared" si="13"/>
        <v>L33795</v>
      </c>
      <c r="K230" t="str">
        <f t="shared" si="14"/>
        <v>A50603</v>
      </c>
      <c r="L230" t="str">
        <f t="shared" si="15"/>
        <v>A52850</v>
      </c>
    </row>
    <row r="231" spans="1:12" x14ac:dyDescent="0.25">
      <c r="A231" s="12"/>
      <c r="B231" s="11">
        <v>25367</v>
      </c>
      <c r="E231" s="115">
        <v>11501</v>
      </c>
      <c r="F231" s="115">
        <v>33796</v>
      </c>
      <c r="G231" s="118">
        <v>45020</v>
      </c>
      <c r="H231" s="118">
        <v>52851</v>
      </c>
      <c r="I231" t="str">
        <f t="shared" si="12"/>
        <v>L11501</v>
      </c>
      <c r="J231" t="str">
        <f t="shared" si="13"/>
        <v>L33796</v>
      </c>
      <c r="K231" t="str">
        <f t="shared" si="14"/>
        <v>A45020</v>
      </c>
      <c r="L231" t="str">
        <f t="shared" si="15"/>
        <v>A52851</v>
      </c>
    </row>
    <row r="232" spans="1:12" x14ac:dyDescent="0.25">
      <c r="A232" s="12"/>
      <c r="B232" s="11">
        <v>25466</v>
      </c>
      <c r="E232" s="115">
        <v>11468</v>
      </c>
      <c r="F232" s="115">
        <v>33797</v>
      </c>
      <c r="G232" s="118">
        <v>47385</v>
      </c>
      <c r="H232" s="118">
        <v>52853</v>
      </c>
      <c r="I232" t="str">
        <f t="shared" si="12"/>
        <v>L11468</v>
      </c>
      <c r="J232" t="str">
        <f t="shared" si="13"/>
        <v>L33797</v>
      </c>
      <c r="K232" t="str">
        <f t="shared" si="14"/>
        <v>A47385</v>
      </c>
      <c r="L232" t="str">
        <f t="shared" si="15"/>
        <v>A52853</v>
      </c>
    </row>
    <row r="233" spans="1:12" x14ac:dyDescent="0.25">
      <c r="A233" s="12"/>
      <c r="B233" s="11">
        <v>25507</v>
      </c>
      <c r="E233" s="115">
        <v>5063</v>
      </c>
      <c r="F233" s="115">
        <v>33798</v>
      </c>
      <c r="G233" s="118">
        <v>47396</v>
      </c>
      <c r="H233" s="118">
        <v>52854</v>
      </c>
      <c r="I233" t="str">
        <f t="shared" si="12"/>
        <v>L5063</v>
      </c>
      <c r="J233" t="str">
        <f t="shared" si="13"/>
        <v>L33798</v>
      </c>
      <c r="K233" t="str">
        <f t="shared" si="14"/>
        <v>A47396</v>
      </c>
      <c r="L233" t="str">
        <f t="shared" si="15"/>
        <v>A52854</v>
      </c>
    </row>
    <row r="234" spans="1:12" x14ac:dyDescent="0.25">
      <c r="A234" s="12"/>
      <c r="B234" s="11">
        <v>25519</v>
      </c>
      <c r="E234" s="115">
        <v>5064</v>
      </c>
      <c r="F234" s="115">
        <v>33799</v>
      </c>
      <c r="G234" s="118">
        <v>44930</v>
      </c>
      <c r="H234" s="118">
        <v>52855</v>
      </c>
      <c r="I234" t="str">
        <f t="shared" si="12"/>
        <v>L5064</v>
      </c>
      <c r="J234" t="str">
        <f t="shared" si="13"/>
        <v>L33799</v>
      </c>
      <c r="K234" t="str">
        <f t="shared" si="14"/>
        <v>A44930</v>
      </c>
      <c r="L234" t="str">
        <f t="shared" si="15"/>
        <v>A52855</v>
      </c>
    </row>
    <row r="235" spans="1:12" x14ac:dyDescent="0.25">
      <c r="A235" s="12"/>
      <c r="B235" s="11">
        <v>25678</v>
      </c>
      <c r="E235" s="115">
        <v>11504</v>
      </c>
      <c r="F235" s="115">
        <v>33800</v>
      </c>
      <c r="G235" s="118">
        <v>44399</v>
      </c>
      <c r="H235" s="118">
        <v>52856</v>
      </c>
      <c r="I235" t="str">
        <f t="shared" si="12"/>
        <v>L11504</v>
      </c>
      <c r="J235" t="str">
        <f t="shared" si="13"/>
        <v>L33800</v>
      </c>
      <c r="K235" t="str">
        <f t="shared" si="14"/>
        <v>A44399</v>
      </c>
      <c r="L235" t="str">
        <f t="shared" si="15"/>
        <v>A52856</v>
      </c>
    </row>
    <row r="236" spans="1:12" x14ac:dyDescent="0.25">
      <c r="A236" s="12"/>
      <c r="B236" s="11">
        <v>25820</v>
      </c>
      <c r="E236" s="115">
        <v>11533</v>
      </c>
      <c r="F236" s="115">
        <v>33801</v>
      </c>
      <c r="G236" s="118">
        <v>51615</v>
      </c>
      <c r="H236" s="118">
        <v>52857</v>
      </c>
      <c r="I236" t="str">
        <f t="shared" si="12"/>
        <v>L11533</v>
      </c>
      <c r="J236" t="str">
        <f t="shared" si="13"/>
        <v>L33801</v>
      </c>
      <c r="K236" t="str">
        <f t="shared" si="14"/>
        <v>A51615</v>
      </c>
      <c r="L236" t="str">
        <f t="shared" si="15"/>
        <v>A52857</v>
      </c>
    </row>
    <row r="237" spans="1:12" x14ac:dyDescent="0.25">
      <c r="A237" s="12"/>
      <c r="B237" s="11">
        <v>25907</v>
      </c>
      <c r="E237" s="115">
        <v>11506</v>
      </c>
      <c r="F237" s="115">
        <v>33802</v>
      </c>
      <c r="G237" s="118">
        <v>48000</v>
      </c>
      <c r="H237" s="118">
        <v>52858</v>
      </c>
      <c r="I237" t="str">
        <f t="shared" si="12"/>
        <v>L11506</v>
      </c>
      <c r="J237" t="str">
        <f t="shared" si="13"/>
        <v>L33802</v>
      </c>
      <c r="K237" t="str">
        <f t="shared" si="14"/>
        <v>A48000</v>
      </c>
      <c r="L237" t="str">
        <f t="shared" si="15"/>
        <v>A52858</v>
      </c>
    </row>
    <row r="238" spans="1:12" x14ac:dyDescent="0.25">
      <c r="A238" s="12"/>
      <c r="B238" s="11">
        <v>26003</v>
      </c>
      <c r="E238" s="115">
        <v>5080</v>
      </c>
      <c r="F238" s="115">
        <v>33803</v>
      </c>
      <c r="G238" s="118">
        <v>47394</v>
      </c>
      <c r="H238" s="118">
        <v>52859</v>
      </c>
      <c r="I238" t="str">
        <f t="shared" si="12"/>
        <v>L5080</v>
      </c>
      <c r="J238" t="str">
        <f t="shared" si="13"/>
        <v>L33803</v>
      </c>
      <c r="K238" t="str">
        <f t="shared" si="14"/>
        <v>A47394</v>
      </c>
      <c r="L238" t="str">
        <f t="shared" si="15"/>
        <v>A52859</v>
      </c>
    </row>
    <row r="239" spans="1:12" x14ac:dyDescent="0.25">
      <c r="A239" s="12"/>
      <c r="B239" s="11">
        <v>26367</v>
      </c>
      <c r="E239" s="115">
        <v>29056</v>
      </c>
      <c r="F239" s="115">
        <v>33804</v>
      </c>
      <c r="G239" s="118">
        <v>48353</v>
      </c>
      <c r="H239" s="118">
        <v>52860</v>
      </c>
      <c r="I239" t="str">
        <f t="shared" si="12"/>
        <v>L29056</v>
      </c>
      <c r="J239" t="str">
        <f t="shared" si="13"/>
        <v>L33804</v>
      </c>
      <c r="K239" t="str">
        <f t="shared" si="14"/>
        <v>A48353</v>
      </c>
      <c r="L239" t="str">
        <f t="shared" si="15"/>
        <v>A52860</v>
      </c>
    </row>
    <row r="240" spans="1:12" x14ac:dyDescent="0.25">
      <c r="A240" s="12"/>
      <c r="B240" s="11">
        <v>26375</v>
      </c>
      <c r="E240" s="115">
        <v>29094</v>
      </c>
      <c r="F240" s="115">
        <v>33807</v>
      </c>
      <c r="G240" s="118">
        <v>44439</v>
      </c>
      <c r="H240" s="118">
        <v>52861</v>
      </c>
      <c r="I240" t="str">
        <f t="shared" si="12"/>
        <v>L29094</v>
      </c>
      <c r="J240" t="str">
        <f t="shared" si="13"/>
        <v>L33807</v>
      </c>
      <c r="K240" t="str">
        <f t="shared" si="14"/>
        <v>A44439</v>
      </c>
      <c r="L240" t="str">
        <f t="shared" si="15"/>
        <v>A52861</v>
      </c>
    </row>
    <row r="241" spans="1:12" x14ac:dyDescent="0.25">
      <c r="A241" s="12"/>
      <c r="B241" s="11">
        <v>26381</v>
      </c>
      <c r="E241" s="115">
        <v>29095</v>
      </c>
      <c r="F241" s="115">
        <v>33808</v>
      </c>
      <c r="G241" s="118">
        <v>50612</v>
      </c>
      <c r="H241" s="118">
        <v>52862</v>
      </c>
      <c r="I241" t="str">
        <f t="shared" si="12"/>
        <v>L29095</v>
      </c>
      <c r="J241" t="str">
        <f t="shared" si="13"/>
        <v>L33808</v>
      </c>
      <c r="K241" t="str">
        <f t="shared" si="14"/>
        <v>A50612</v>
      </c>
      <c r="L241" t="str">
        <f t="shared" si="15"/>
        <v>A52862</v>
      </c>
    </row>
    <row r="242" spans="1:12" x14ac:dyDescent="0.25">
      <c r="A242" s="12"/>
      <c r="B242" s="11">
        <v>26398</v>
      </c>
      <c r="E242" s="115">
        <v>29098</v>
      </c>
      <c r="F242" s="115">
        <v>33809</v>
      </c>
      <c r="G242" s="118">
        <v>48042</v>
      </c>
      <c r="H242" s="118">
        <v>52863</v>
      </c>
      <c r="I242" t="str">
        <f t="shared" si="12"/>
        <v>L29098</v>
      </c>
      <c r="J242" t="str">
        <f t="shared" si="13"/>
        <v>L33809</v>
      </c>
      <c r="K242" t="str">
        <f t="shared" si="14"/>
        <v>A48042</v>
      </c>
      <c r="L242" t="str">
        <f t="shared" si="15"/>
        <v>A52863</v>
      </c>
    </row>
    <row r="243" spans="1:12" x14ac:dyDescent="0.25">
      <c r="A243" s="12"/>
      <c r="B243" s="11">
        <v>26426</v>
      </c>
      <c r="E243" s="115">
        <v>29122</v>
      </c>
      <c r="F243" s="115">
        <v>33810</v>
      </c>
      <c r="G243" s="118">
        <v>45934</v>
      </c>
      <c r="H243" s="118">
        <v>52865</v>
      </c>
      <c r="I243" t="str">
        <f t="shared" si="12"/>
        <v>L29122</v>
      </c>
      <c r="J243" t="str">
        <f t="shared" si="13"/>
        <v>L33810</v>
      </c>
      <c r="K243" t="str">
        <f t="shared" si="14"/>
        <v>A45934</v>
      </c>
      <c r="L243" t="str">
        <f t="shared" si="15"/>
        <v>A52865</v>
      </c>
    </row>
    <row r="244" spans="1:12" x14ac:dyDescent="0.25">
      <c r="A244" s="12"/>
      <c r="B244" s="11">
        <v>26439</v>
      </c>
      <c r="E244" s="115">
        <v>29125</v>
      </c>
      <c r="F244" s="115">
        <v>33811</v>
      </c>
      <c r="G244" s="118">
        <v>47407</v>
      </c>
      <c r="H244" s="118">
        <v>52866</v>
      </c>
      <c r="I244" t="str">
        <f t="shared" si="12"/>
        <v>L29125</v>
      </c>
      <c r="J244" t="str">
        <f t="shared" si="13"/>
        <v>L33811</v>
      </c>
      <c r="K244" t="str">
        <f t="shared" si="14"/>
        <v>A47407</v>
      </c>
      <c r="L244" t="str">
        <f t="shared" si="15"/>
        <v>A52866</v>
      </c>
    </row>
    <row r="245" spans="1:12" x14ac:dyDescent="0.25">
      <c r="A245" s="12"/>
      <c r="B245" s="11">
        <v>26441</v>
      </c>
      <c r="E245" s="115">
        <v>29130</v>
      </c>
      <c r="F245" s="115">
        <v>33812</v>
      </c>
      <c r="G245" s="118">
        <v>48398</v>
      </c>
      <c r="H245" s="118">
        <v>52868</v>
      </c>
      <c r="I245" t="str">
        <f t="shared" si="12"/>
        <v>L29130</v>
      </c>
      <c r="J245" t="str">
        <f t="shared" si="13"/>
        <v>L33812</v>
      </c>
      <c r="K245" t="str">
        <f t="shared" si="14"/>
        <v>A48398</v>
      </c>
      <c r="L245" t="str">
        <f t="shared" si="15"/>
        <v>A52868</v>
      </c>
    </row>
    <row r="246" spans="1:12" x14ac:dyDescent="0.25">
      <c r="A246" s="12"/>
      <c r="B246" s="11">
        <v>26841</v>
      </c>
      <c r="E246" s="115">
        <v>29131</v>
      </c>
      <c r="F246" s="115">
        <v>33813</v>
      </c>
      <c r="G246" s="118">
        <v>46192</v>
      </c>
      <c r="H246" s="118">
        <v>52869</v>
      </c>
      <c r="I246" t="str">
        <f t="shared" si="12"/>
        <v>L29131</v>
      </c>
      <c r="J246" t="str">
        <f t="shared" si="13"/>
        <v>L33813</v>
      </c>
      <c r="K246" t="str">
        <f t="shared" si="14"/>
        <v>A46192</v>
      </c>
      <c r="L246" t="str">
        <f t="shared" si="15"/>
        <v>A52869</v>
      </c>
    </row>
    <row r="247" spans="1:12" x14ac:dyDescent="0.25">
      <c r="A247" s="12"/>
      <c r="B247" s="11">
        <v>26851</v>
      </c>
      <c r="E247" s="115">
        <v>29132</v>
      </c>
      <c r="F247" s="115">
        <v>33814</v>
      </c>
      <c r="G247" s="118">
        <v>44614</v>
      </c>
      <c r="H247" s="118">
        <v>52870</v>
      </c>
      <c r="I247" t="str">
        <f t="shared" si="12"/>
        <v>L29132</v>
      </c>
      <c r="J247" t="str">
        <f t="shared" si="13"/>
        <v>L33814</v>
      </c>
      <c r="K247" t="str">
        <f t="shared" si="14"/>
        <v>A44614</v>
      </c>
      <c r="L247" t="str">
        <f t="shared" si="15"/>
        <v>A52870</v>
      </c>
    </row>
    <row r="248" spans="1:12" x14ac:dyDescent="0.25">
      <c r="A248" s="12"/>
      <c r="B248" s="11">
        <v>26853</v>
      </c>
      <c r="E248" s="115">
        <v>29154</v>
      </c>
      <c r="F248" s="115">
        <v>33815</v>
      </c>
      <c r="G248" s="118">
        <v>45937</v>
      </c>
      <c r="H248" s="118">
        <v>52871</v>
      </c>
      <c r="I248" t="str">
        <f t="shared" si="12"/>
        <v>L29154</v>
      </c>
      <c r="J248" t="str">
        <f t="shared" si="13"/>
        <v>L33815</v>
      </c>
      <c r="K248" t="str">
        <f t="shared" si="14"/>
        <v>A45937</v>
      </c>
      <c r="L248" t="str">
        <f t="shared" si="15"/>
        <v>A52871</v>
      </c>
    </row>
    <row r="249" spans="1:12" x14ac:dyDescent="0.25">
      <c r="A249" s="12"/>
      <c r="B249" s="11">
        <v>26859</v>
      </c>
      <c r="E249" s="115">
        <v>30870</v>
      </c>
      <c r="F249" s="115">
        <v>33816</v>
      </c>
      <c r="G249" s="118">
        <v>51834</v>
      </c>
      <c r="H249" s="118">
        <v>52879</v>
      </c>
      <c r="I249" t="str">
        <f t="shared" si="12"/>
        <v>L30870</v>
      </c>
      <c r="J249" t="str">
        <f t="shared" si="13"/>
        <v>L33816</v>
      </c>
      <c r="K249" t="str">
        <f t="shared" si="14"/>
        <v>A51834</v>
      </c>
      <c r="L249" t="str">
        <f t="shared" si="15"/>
        <v>A52879</v>
      </c>
    </row>
    <row r="250" spans="1:12" x14ac:dyDescent="0.25">
      <c r="A250" s="12"/>
      <c r="B250" s="11">
        <v>26876</v>
      </c>
      <c r="E250" s="115">
        <v>29161</v>
      </c>
      <c r="F250" s="115">
        <v>33817</v>
      </c>
      <c r="G250" s="118">
        <v>52564</v>
      </c>
      <c r="H250" s="118">
        <v>52880</v>
      </c>
      <c r="I250" t="str">
        <f t="shared" si="12"/>
        <v>L29161</v>
      </c>
      <c r="J250" t="str">
        <f t="shared" si="13"/>
        <v>L33817</v>
      </c>
      <c r="K250" t="str">
        <f t="shared" si="14"/>
        <v>A52564</v>
      </c>
      <c r="L250" t="str">
        <f t="shared" si="15"/>
        <v>A52880</v>
      </c>
    </row>
    <row r="251" spans="1:12" x14ac:dyDescent="0.25">
      <c r="A251" s="12"/>
      <c r="B251" s="11">
        <v>26880</v>
      </c>
      <c r="E251" s="115">
        <v>29170</v>
      </c>
      <c r="F251" s="115">
        <v>33818</v>
      </c>
      <c r="G251" s="118">
        <v>52874</v>
      </c>
      <c r="H251" s="118">
        <v>52882</v>
      </c>
      <c r="I251" t="str">
        <f t="shared" si="12"/>
        <v>L29170</v>
      </c>
      <c r="J251" t="str">
        <f t="shared" si="13"/>
        <v>L33818</v>
      </c>
      <c r="K251" t="str">
        <f t="shared" si="14"/>
        <v>A52874</v>
      </c>
      <c r="L251" t="str">
        <f t="shared" si="15"/>
        <v>A52882</v>
      </c>
    </row>
    <row r="252" spans="1:12" x14ac:dyDescent="0.25">
      <c r="A252" s="12"/>
      <c r="B252" s="11">
        <v>26884</v>
      </c>
      <c r="E252" s="115">
        <v>29172</v>
      </c>
      <c r="F252" s="115">
        <v>33819</v>
      </c>
      <c r="G252" s="118">
        <v>46477</v>
      </c>
      <c r="H252" s="118">
        <v>52883</v>
      </c>
      <c r="I252" t="str">
        <f t="shared" si="12"/>
        <v>L29172</v>
      </c>
      <c r="J252" t="str">
        <f t="shared" si="13"/>
        <v>L33819</v>
      </c>
      <c r="K252" t="str">
        <f t="shared" si="14"/>
        <v>A46477</v>
      </c>
      <c r="L252" t="str">
        <f t="shared" si="15"/>
        <v>A52883</v>
      </c>
    </row>
    <row r="253" spans="1:12" x14ac:dyDescent="0.25">
      <c r="A253" s="12"/>
      <c r="B253" s="11">
        <v>26890</v>
      </c>
      <c r="E253" s="115">
        <v>5049</v>
      </c>
      <c r="F253" s="115">
        <v>33820</v>
      </c>
      <c r="G253" s="118">
        <v>52561</v>
      </c>
      <c r="H253" s="118">
        <v>52884</v>
      </c>
      <c r="I253" t="str">
        <f t="shared" si="12"/>
        <v>L5049</v>
      </c>
      <c r="J253" t="str">
        <f t="shared" si="13"/>
        <v>L33820</v>
      </c>
      <c r="K253" t="str">
        <f t="shared" si="14"/>
        <v>A52561</v>
      </c>
      <c r="L253" t="str">
        <f t="shared" si="15"/>
        <v>A52884</v>
      </c>
    </row>
    <row r="254" spans="1:12" x14ac:dyDescent="0.25">
      <c r="A254" s="12"/>
      <c r="B254" s="11">
        <v>26895</v>
      </c>
      <c r="E254" s="115">
        <v>11500</v>
      </c>
      <c r="F254" s="115">
        <v>33821</v>
      </c>
      <c r="G254" s="118">
        <v>52095</v>
      </c>
      <c r="H254" s="118">
        <v>52885</v>
      </c>
      <c r="I254" t="str">
        <f t="shared" si="12"/>
        <v>L11500</v>
      </c>
      <c r="J254" t="str">
        <f t="shared" si="13"/>
        <v>L33821</v>
      </c>
      <c r="K254" t="str">
        <f t="shared" si="14"/>
        <v>A52095</v>
      </c>
      <c r="L254" t="str">
        <f t="shared" si="15"/>
        <v>A52885</v>
      </c>
    </row>
    <row r="255" spans="1:12" x14ac:dyDescent="0.25">
      <c r="A255" s="12"/>
      <c r="B255" s="11">
        <v>26999</v>
      </c>
      <c r="E255" s="115">
        <v>11520</v>
      </c>
      <c r="F255" s="115">
        <v>33822</v>
      </c>
      <c r="G255" s="118">
        <v>52878</v>
      </c>
      <c r="H255" s="118">
        <v>52887</v>
      </c>
      <c r="I255" t="str">
        <f t="shared" si="12"/>
        <v>L11520</v>
      </c>
      <c r="J255" t="str">
        <f t="shared" si="13"/>
        <v>L33822</v>
      </c>
      <c r="K255" t="str">
        <f t="shared" si="14"/>
        <v>A52878</v>
      </c>
      <c r="L255" t="str">
        <f t="shared" si="15"/>
        <v>A52887</v>
      </c>
    </row>
    <row r="256" spans="1:12" x14ac:dyDescent="0.25">
      <c r="A256" s="12"/>
      <c r="B256" s="11">
        <v>27001</v>
      </c>
      <c r="E256" s="115">
        <v>15300</v>
      </c>
      <c r="F256" s="115">
        <v>33823</v>
      </c>
      <c r="G256" s="118">
        <v>52876</v>
      </c>
      <c r="H256" s="118">
        <v>52888</v>
      </c>
      <c r="I256" t="str">
        <f t="shared" si="12"/>
        <v>L15300</v>
      </c>
      <c r="J256" t="str">
        <f t="shared" si="13"/>
        <v>L33823</v>
      </c>
      <c r="K256" t="str">
        <f t="shared" si="14"/>
        <v>A52876</v>
      </c>
      <c r="L256" t="str">
        <f t="shared" si="15"/>
        <v>A52888</v>
      </c>
    </row>
    <row r="257" spans="1:12" x14ac:dyDescent="0.25">
      <c r="A257" s="12"/>
      <c r="B257" s="11">
        <v>27003</v>
      </c>
      <c r="E257" s="115">
        <v>68</v>
      </c>
      <c r="F257" s="115">
        <v>33824</v>
      </c>
      <c r="G257" s="118">
        <v>52799</v>
      </c>
      <c r="H257" s="118">
        <v>52889</v>
      </c>
      <c r="I257" t="str">
        <f t="shared" si="12"/>
        <v>L68</v>
      </c>
      <c r="J257" t="str">
        <f t="shared" si="13"/>
        <v>L33824</v>
      </c>
      <c r="K257" t="str">
        <f t="shared" si="14"/>
        <v>A52799</v>
      </c>
      <c r="L257" t="str">
        <f t="shared" si="15"/>
        <v>A52889</v>
      </c>
    </row>
    <row r="258" spans="1:12" x14ac:dyDescent="0.25">
      <c r="A258" s="12"/>
      <c r="B258" s="11">
        <v>27005</v>
      </c>
      <c r="E258" s="115">
        <v>12743</v>
      </c>
      <c r="F258" s="115">
        <v>33825</v>
      </c>
      <c r="G258" s="118">
        <v>52566</v>
      </c>
      <c r="H258" s="118">
        <v>52890</v>
      </c>
      <c r="I258" t="str">
        <f t="shared" si="12"/>
        <v>L12743</v>
      </c>
      <c r="J258" t="str">
        <f t="shared" si="13"/>
        <v>L33825</v>
      </c>
      <c r="K258" t="str">
        <f t="shared" si="14"/>
        <v>A52566</v>
      </c>
      <c r="L258" t="str">
        <f t="shared" si="15"/>
        <v>A52890</v>
      </c>
    </row>
    <row r="259" spans="1:12" x14ac:dyDescent="0.25">
      <c r="A259" s="12"/>
      <c r="B259" s="11">
        <v>27006</v>
      </c>
      <c r="E259" s="115">
        <v>11574</v>
      </c>
      <c r="F259" s="115">
        <v>33826</v>
      </c>
      <c r="G259" s="118">
        <v>52675</v>
      </c>
      <c r="H259" s="118">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2"/>
      <c r="B260" s="11">
        <v>27008</v>
      </c>
      <c r="E260" s="115">
        <v>11575</v>
      </c>
      <c r="F260" s="115">
        <v>33827</v>
      </c>
      <c r="G260" s="118">
        <v>52094</v>
      </c>
      <c r="H260" s="118">
        <v>52893</v>
      </c>
      <c r="I260" t="str">
        <f t="shared" si="16"/>
        <v>L11575</v>
      </c>
      <c r="J260" t="str">
        <f t="shared" si="17"/>
        <v>L33827</v>
      </c>
      <c r="K260" t="str">
        <f t="shared" si="18"/>
        <v>A52094</v>
      </c>
      <c r="L260" t="str">
        <f t="shared" si="19"/>
        <v>A52893</v>
      </c>
    </row>
    <row r="261" spans="1:12" x14ac:dyDescent="0.25">
      <c r="A261" s="12"/>
      <c r="B261" s="11">
        <v>27009</v>
      </c>
      <c r="E261" s="115">
        <v>11491</v>
      </c>
      <c r="F261" s="115">
        <v>33828</v>
      </c>
      <c r="G261" s="118">
        <v>52877</v>
      </c>
      <c r="H261" s="118">
        <v>52895</v>
      </c>
      <c r="I261" t="str">
        <f t="shared" si="16"/>
        <v>L11491</v>
      </c>
      <c r="J261" t="str">
        <f t="shared" si="17"/>
        <v>L33828</v>
      </c>
      <c r="K261" t="str">
        <f t="shared" si="18"/>
        <v>A52877</v>
      </c>
      <c r="L261" t="str">
        <f t="shared" si="19"/>
        <v>A52895</v>
      </c>
    </row>
    <row r="262" spans="1:12" x14ac:dyDescent="0.25">
      <c r="A262" s="12"/>
      <c r="B262" s="11">
        <v>27010</v>
      </c>
      <c r="E262" s="115">
        <v>11492</v>
      </c>
      <c r="F262" s="115">
        <v>33829</v>
      </c>
      <c r="G262" s="118">
        <v>47187</v>
      </c>
      <c r="H262" s="118">
        <v>52916</v>
      </c>
      <c r="I262" t="str">
        <f t="shared" si="16"/>
        <v>L11492</v>
      </c>
      <c r="J262" t="str">
        <f t="shared" si="17"/>
        <v>L33829</v>
      </c>
      <c r="K262" t="str">
        <f t="shared" si="18"/>
        <v>A47187</v>
      </c>
      <c r="L262" t="str">
        <f t="shared" si="19"/>
        <v>A52916</v>
      </c>
    </row>
    <row r="263" spans="1:12" x14ac:dyDescent="0.25">
      <c r="A263" s="12"/>
      <c r="B263" s="11">
        <v>27013</v>
      </c>
      <c r="E263" s="115">
        <v>11578</v>
      </c>
      <c r="F263" s="115">
        <v>33830</v>
      </c>
      <c r="G263" s="118">
        <v>50366</v>
      </c>
      <c r="H263" s="118">
        <v>52917</v>
      </c>
      <c r="I263" t="str">
        <f t="shared" si="16"/>
        <v>L11578</v>
      </c>
      <c r="J263" t="str">
        <f t="shared" si="17"/>
        <v>L33830</v>
      </c>
      <c r="K263" t="str">
        <f t="shared" si="18"/>
        <v>A50366</v>
      </c>
      <c r="L263" t="str">
        <f t="shared" si="19"/>
        <v>A52917</v>
      </c>
    </row>
    <row r="264" spans="1:12" x14ac:dyDescent="0.25">
      <c r="A264" s="12"/>
      <c r="B264" s="11">
        <v>27014</v>
      </c>
      <c r="E264" s="115">
        <v>11460</v>
      </c>
      <c r="F264" s="115">
        <v>33831</v>
      </c>
      <c r="G264" s="118">
        <v>47265</v>
      </c>
      <c r="H264" s="118">
        <v>52918</v>
      </c>
      <c r="I264" t="str">
        <f t="shared" si="16"/>
        <v>L11460</v>
      </c>
      <c r="J264" t="str">
        <f t="shared" si="17"/>
        <v>L33831</v>
      </c>
      <c r="K264" t="str">
        <f t="shared" si="18"/>
        <v>A47265</v>
      </c>
      <c r="L264" t="str">
        <f t="shared" si="19"/>
        <v>A52918</v>
      </c>
    </row>
    <row r="265" spans="1:12" x14ac:dyDescent="0.25">
      <c r="A265" s="12"/>
      <c r="B265" s="11">
        <v>27017</v>
      </c>
      <c r="E265" s="115">
        <v>166</v>
      </c>
      <c r="F265" s="115">
        <v>33832</v>
      </c>
      <c r="G265" s="118">
        <v>52484</v>
      </c>
      <c r="H265" s="118">
        <v>52920</v>
      </c>
      <c r="I265" t="str">
        <f t="shared" si="16"/>
        <v>L166</v>
      </c>
      <c r="J265" t="str">
        <f t="shared" si="17"/>
        <v>L33832</v>
      </c>
      <c r="K265" t="str">
        <f t="shared" si="18"/>
        <v>A52484</v>
      </c>
      <c r="L265" t="str">
        <f t="shared" si="19"/>
        <v>A52920</v>
      </c>
    </row>
    <row r="266" spans="1:12" x14ac:dyDescent="0.25">
      <c r="A266" s="12"/>
      <c r="B266" s="11">
        <v>27019</v>
      </c>
      <c r="E266" s="115">
        <v>29318</v>
      </c>
      <c r="F266" s="115">
        <v>33833</v>
      </c>
      <c r="G266" s="118">
        <v>52485</v>
      </c>
      <c r="H266" s="118">
        <v>52921</v>
      </c>
      <c r="I266" t="str">
        <f t="shared" si="16"/>
        <v>L29318</v>
      </c>
      <c r="J266" t="str">
        <f t="shared" si="17"/>
        <v>L33833</v>
      </c>
      <c r="K266" t="str">
        <f t="shared" si="18"/>
        <v>A52485</v>
      </c>
      <c r="L266" t="str">
        <f t="shared" si="19"/>
        <v>A52921</v>
      </c>
    </row>
    <row r="267" spans="1:12" x14ac:dyDescent="0.25">
      <c r="A267" s="12"/>
      <c r="B267" s="11">
        <v>27025</v>
      </c>
      <c r="E267" s="115">
        <v>29186</v>
      </c>
      <c r="F267" s="115">
        <v>33834</v>
      </c>
      <c r="G267" s="118">
        <v>52483</v>
      </c>
      <c r="H267" s="118">
        <v>52922</v>
      </c>
      <c r="I267" t="str">
        <f t="shared" si="16"/>
        <v>L29186</v>
      </c>
      <c r="J267" t="str">
        <f t="shared" si="17"/>
        <v>L33834</v>
      </c>
      <c r="K267" t="str">
        <f t="shared" si="18"/>
        <v>A52483</v>
      </c>
      <c r="L267" t="str">
        <f t="shared" si="19"/>
        <v>A52922</v>
      </c>
    </row>
    <row r="268" spans="1:12" x14ac:dyDescent="0.25">
      <c r="A268" s="12"/>
      <c r="B268" s="11">
        <v>27026</v>
      </c>
      <c r="E268" s="115">
        <v>29099</v>
      </c>
      <c r="F268" s="115">
        <v>33840</v>
      </c>
      <c r="G268" s="118">
        <v>52482</v>
      </c>
      <c r="H268" s="118">
        <v>52923</v>
      </c>
      <c r="I268" t="str">
        <f t="shared" si="16"/>
        <v>L29099</v>
      </c>
      <c r="J268" t="str">
        <f t="shared" si="17"/>
        <v>L33840</v>
      </c>
      <c r="K268" t="str">
        <f t="shared" si="18"/>
        <v>A52482</v>
      </c>
      <c r="L268" t="str">
        <f t="shared" si="19"/>
        <v>A52923</v>
      </c>
    </row>
    <row r="269" spans="1:12" x14ac:dyDescent="0.25">
      <c r="A269" s="12"/>
      <c r="B269" s="11">
        <v>27028</v>
      </c>
      <c r="E269" s="115">
        <v>29116</v>
      </c>
      <c r="F269" s="115">
        <v>33902</v>
      </c>
      <c r="G269" s="118">
        <v>51501</v>
      </c>
      <c r="H269" s="118">
        <v>52924</v>
      </c>
      <c r="I269" t="str">
        <f t="shared" si="16"/>
        <v>L29116</v>
      </c>
      <c r="J269" t="str">
        <f t="shared" si="17"/>
        <v>L33902</v>
      </c>
      <c r="K269" t="str">
        <f t="shared" si="18"/>
        <v>A51501</v>
      </c>
      <c r="L269" t="str">
        <f t="shared" si="19"/>
        <v>A52924</v>
      </c>
    </row>
    <row r="270" spans="1:12" x14ac:dyDescent="0.25">
      <c r="A270" s="12"/>
      <c r="B270" s="11">
        <v>27030</v>
      </c>
      <c r="E270" s="115">
        <v>29153</v>
      </c>
      <c r="F270" s="115">
        <v>33903</v>
      </c>
      <c r="G270" s="118">
        <v>53023</v>
      </c>
      <c r="H270" s="118">
        <v>53044</v>
      </c>
      <c r="I270" t="str">
        <f t="shared" si="16"/>
        <v>L29153</v>
      </c>
      <c r="J270" t="str">
        <f t="shared" si="17"/>
        <v>L33903</v>
      </c>
      <c r="K270" t="str">
        <f t="shared" si="18"/>
        <v>A53023</v>
      </c>
      <c r="L270" t="str">
        <f t="shared" si="19"/>
        <v>A53044</v>
      </c>
    </row>
    <row r="271" spans="1:12" x14ac:dyDescent="0.25">
      <c r="A271" s="12"/>
      <c r="B271" s="11">
        <v>27031</v>
      </c>
      <c r="E271" s="115">
        <v>29064</v>
      </c>
      <c r="F271" s="115">
        <v>33904</v>
      </c>
      <c r="G271" s="118">
        <v>52029</v>
      </c>
      <c r="H271" s="118">
        <v>53046</v>
      </c>
      <c r="I271" t="str">
        <f t="shared" si="16"/>
        <v>L29064</v>
      </c>
      <c r="J271" t="str">
        <f t="shared" si="17"/>
        <v>L33904</v>
      </c>
      <c r="K271" t="str">
        <f t="shared" si="18"/>
        <v>A52029</v>
      </c>
      <c r="L271" t="str">
        <f t="shared" si="19"/>
        <v>A53046</v>
      </c>
    </row>
    <row r="272" spans="1:12" x14ac:dyDescent="0.25">
      <c r="A272" s="12"/>
      <c r="B272" s="11">
        <v>27034</v>
      </c>
      <c r="E272" s="115">
        <v>29165</v>
      </c>
      <c r="F272" s="115">
        <v>33906</v>
      </c>
      <c r="G272" s="118">
        <v>52100</v>
      </c>
      <c r="H272" s="118">
        <v>53047</v>
      </c>
      <c r="I272" t="str">
        <f t="shared" si="16"/>
        <v>L29165</v>
      </c>
      <c r="J272" t="str">
        <f t="shared" si="17"/>
        <v>L33906</v>
      </c>
      <c r="K272" t="str">
        <f t="shared" si="18"/>
        <v>A52100</v>
      </c>
      <c r="L272" t="str">
        <f t="shared" si="19"/>
        <v>A53047</v>
      </c>
    </row>
    <row r="273" spans="1:12" x14ac:dyDescent="0.25">
      <c r="A273" s="12"/>
      <c r="B273" s="11">
        <v>27036</v>
      </c>
      <c r="E273" s="115">
        <v>29188</v>
      </c>
      <c r="F273" s="115">
        <v>33907</v>
      </c>
      <c r="G273" s="118">
        <v>47797</v>
      </c>
      <c r="H273" s="118">
        <v>53049</v>
      </c>
      <c r="I273" t="str">
        <f t="shared" si="16"/>
        <v>L29188</v>
      </c>
      <c r="J273" t="str">
        <f t="shared" si="17"/>
        <v>L33907</v>
      </c>
      <c r="K273" t="str">
        <f t="shared" si="18"/>
        <v>A47797</v>
      </c>
      <c r="L273" t="str">
        <f t="shared" si="19"/>
        <v>A53049</v>
      </c>
    </row>
    <row r="274" spans="1:12" x14ac:dyDescent="0.25">
      <c r="A274" s="12"/>
      <c r="B274" s="11">
        <v>27037</v>
      </c>
      <c r="E274" s="115">
        <v>29191</v>
      </c>
      <c r="F274" s="115">
        <v>33908</v>
      </c>
      <c r="G274" s="118">
        <v>50418</v>
      </c>
      <c r="H274" s="118">
        <v>53050</v>
      </c>
      <c r="I274" t="str">
        <f t="shared" si="16"/>
        <v>L29191</v>
      </c>
      <c r="J274" t="str">
        <f t="shared" si="17"/>
        <v>L33908</v>
      </c>
      <c r="K274" t="str">
        <f t="shared" si="18"/>
        <v>A50418</v>
      </c>
      <c r="L274" t="str">
        <f t="shared" si="19"/>
        <v>A53050</v>
      </c>
    </row>
    <row r="275" spans="1:12" x14ac:dyDescent="0.25">
      <c r="A275" s="12"/>
      <c r="B275" s="11">
        <v>27038</v>
      </c>
      <c r="E275" s="115">
        <v>29194</v>
      </c>
      <c r="F275" s="115">
        <v>33909</v>
      </c>
      <c r="G275" s="118">
        <v>50419</v>
      </c>
      <c r="H275" s="118">
        <v>53051</v>
      </c>
      <c r="I275" t="str">
        <f t="shared" si="16"/>
        <v>L29194</v>
      </c>
      <c r="J275" t="str">
        <f t="shared" si="17"/>
        <v>L33909</v>
      </c>
      <c r="K275" t="str">
        <f t="shared" si="18"/>
        <v>A50419</v>
      </c>
      <c r="L275" t="str">
        <f t="shared" si="19"/>
        <v>A53051</v>
      </c>
    </row>
    <row r="276" spans="1:12" x14ac:dyDescent="0.25">
      <c r="A276" s="12"/>
      <c r="B276" s="11">
        <v>27039</v>
      </c>
      <c r="E276" s="115">
        <v>29195</v>
      </c>
      <c r="F276" s="115">
        <v>33910</v>
      </c>
      <c r="G276" s="118">
        <v>50420</v>
      </c>
      <c r="H276" s="118">
        <v>53052</v>
      </c>
      <c r="I276" t="str">
        <f t="shared" si="16"/>
        <v>L29195</v>
      </c>
      <c r="J276" t="str">
        <f t="shared" si="17"/>
        <v>L33910</v>
      </c>
      <c r="K276" t="str">
        <f t="shared" si="18"/>
        <v>A50420</v>
      </c>
      <c r="L276" t="str">
        <f t="shared" si="19"/>
        <v>A53052</v>
      </c>
    </row>
    <row r="277" spans="1:12" x14ac:dyDescent="0.25">
      <c r="A277" s="12"/>
      <c r="B277" s="11">
        <v>27040</v>
      </c>
      <c r="E277" s="115">
        <v>29197</v>
      </c>
      <c r="F277" s="115">
        <v>33911</v>
      </c>
      <c r="G277" s="118">
        <v>50421</v>
      </c>
      <c r="H277" s="118">
        <v>53053</v>
      </c>
      <c r="I277" t="str">
        <f t="shared" si="16"/>
        <v>L29197</v>
      </c>
      <c r="J277" t="str">
        <f t="shared" si="17"/>
        <v>L33911</v>
      </c>
      <c r="K277" t="str">
        <f t="shared" si="18"/>
        <v>A50421</v>
      </c>
      <c r="L277" t="str">
        <f t="shared" si="19"/>
        <v>A53053</v>
      </c>
    </row>
    <row r="278" spans="1:12" x14ac:dyDescent="0.25">
      <c r="A278" s="12"/>
      <c r="B278" s="11">
        <v>27041</v>
      </c>
      <c r="E278" s="115">
        <v>29199</v>
      </c>
      <c r="F278" s="115">
        <v>33912</v>
      </c>
      <c r="G278" s="118">
        <v>50422</v>
      </c>
      <c r="H278" s="118">
        <v>53054</v>
      </c>
      <c r="I278" t="str">
        <f t="shared" si="16"/>
        <v>L29199</v>
      </c>
      <c r="J278" t="str">
        <f t="shared" si="17"/>
        <v>L33912</v>
      </c>
      <c r="K278" t="str">
        <f t="shared" si="18"/>
        <v>A50422</v>
      </c>
      <c r="L278" t="str">
        <f t="shared" si="19"/>
        <v>A53054</v>
      </c>
    </row>
    <row r="279" spans="1:12" x14ac:dyDescent="0.25">
      <c r="A279" s="12"/>
      <c r="B279" s="11">
        <v>27042</v>
      </c>
      <c r="E279" s="115">
        <v>29202</v>
      </c>
      <c r="F279" s="115">
        <v>33913</v>
      </c>
      <c r="G279" s="118">
        <v>50489</v>
      </c>
      <c r="H279" s="118">
        <v>53055</v>
      </c>
      <c r="I279" t="str">
        <f t="shared" si="16"/>
        <v>L29202</v>
      </c>
      <c r="J279" t="str">
        <f t="shared" si="17"/>
        <v>L33913</v>
      </c>
      <c r="K279" t="str">
        <f t="shared" si="18"/>
        <v>A50489</v>
      </c>
      <c r="L279" t="str">
        <f t="shared" si="19"/>
        <v>A53055</v>
      </c>
    </row>
    <row r="280" spans="1:12" x14ac:dyDescent="0.25">
      <c r="A280" s="12"/>
      <c r="B280" s="11">
        <v>27043</v>
      </c>
      <c r="E280" s="115">
        <v>29207</v>
      </c>
      <c r="F280" s="115">
        <v>33914</v>
      </c>
      <c r="G280" s="118">
        <v>50424</v>
      </c>
      <c r="H280" s="118">
        <v>53056</v>
      </c>
      <c r="I280" t="str">
        <f t="shared" si="16"/>
        <v>L29207</v>
      </c>
      <c r="J280" t="str">
        <f t="shared" si="17"/>
        <v>L33914</v>
      </c>
      <c r="K280" t="str">
        <f t="shared" si="18"/>
        <v>A50424</v>
      </c>
      <c r="L280" t="str">
        <f t="shared" si="19"/>
        <v>A53056</v>
      </c>
    </row>
    <row r="281" spans="1:12" x14ac:dyDescent="0.25">
      <c r="A281" s="12"/>
      <c r="B281" s="11">
        <v>27044</v>
      </c>
      <c r="E281" s="115">
        <v>32094</v>
      </c>
      <c r="F281" s="115">
        <v>33915</v>
      </c>
      <c r="G281" s="117"/>
      <c r="H281" s="118">
        <v>54100</v>
      </c>
      <c r="I281" t="str">
        <f t="shared" si="16"/>
        <v>L32094</v>
      </c>
      <c r="J281" t="str">
        <f t="shared" si="17"/>
        <v>L33915</v>
      </c>
      <c r="K281" t="str">
        <f t="shared" si="18"/>
        <v>A</v>
      </c>
      <c r="L281" t="str">
        <f t="shared" si="19"/>
        <v>A54100</v>
      </c>
    </row>
    <row r="282" spans="1:12" x14ac:dyDescent="0.25">
      <c r="A282" s="12"/>
      <c r="B282" s="11">
        <v>27058</v>
      </c>
      <c r="E282" s="115">
        <v>29210</v>
      </c>
      <c r="F282" s="115">
        <v>33916</v>
      </c>
      <c r="G282" s="117"/>
      <c r="H282" s="118">
        <v>54111</v>
      </c>
      <c r="I282" t="str">
        <f t="shared" si="16"/>
        <v>L29210</v>
      </c>
      <c r="J282" t="str">
        <f t="shared" si="17"/>
        <v>L33916</v>
      </c>
      <c r="K282" t="str">
        <f t="shared" si="18"/>
        <v>A</v>
      </c>
      <c r="L282" t="str">
        <f t="shared" si="19"/>
        <v>A54111</v>
      </c>
    </row>
    <row r="283" spans="1:12" x14ac:dyDescent="0.25">
      <c r="A283" s="12"/>
      <c r="B283" s="11">
        <v>27213</v>
      </c>
      <c r="E283" s="115">
        <v>29211</v>
      </c>
      <c r="F283" s="115">
        <v>33917</v>
      </c>
      <c r="G283" s="117"/>
      <c r="H283" s="118">
        <v>54117</v>
      </c>
      <c r="I283" t="str">
        <f t="shared" si="16"/>
        <v>L29211</v>
      </c>
      <c r="J283" t="str">
        <f t="shared" si="17"/>
        <v>L33917</v>
      </c>
      <c r="K283" t="str">
        <f t="shared" si="18"/>
        <v>A</v>
      </c>
      <c r="L283" t="str">
        <f t="shared" si="19"/>
        <v>A54117</v>
      </c>
    </row>
    <row r="284" spans="1:12" x14ac:dyDescent="0.25">
      <c r="A284" s="12"/>
      <c r="B284" s="11">
        <v>27214</v>
      </c>
      <c r="E284" s="115">
        <v>29212</v>
      </c>
      <c r="F284" s="115">
        <v>33918</v>
      </c>
      <c r="G284" s="117"/>
      <c r="H284" s="118">
        <v>54127</v>
      </c>
      <c r="I284" t="str">
        <f t="shared" si="16"/>
        <v>L29212</v>
      </c>
      <c r="J284" t="str">
        <f t="shared" si="17"/>
        <v>L33918</v>
      </c>
      <c r="K284" t="str">
        <f t="shared" si="18"/>
        <v>A</v>
      </c>
      <c r="L284" t="str">
        <f t="shared" si="19"/>
        <v>A54127</v>
      </c>
    </row>
    <row r="285" spans="1:12" x14ac:dyDescent="0.25">
      <c r="A285" s="12"/>
      <c r="B285" s="11">
        <v>27215</v>
      </c>
      <c r="E285" s="115">
        <v>29216</v>
      </c>
      <c r="F285" s="115">
        <v>33919</v>
      </c>
      <c r="G285" s="118">
        <v>51692</v>
      </c>
      <c r="H285" s="118">
        <v>54128</v>
      </c>
      <c r="I285" t="str">
        <f t="shared" si="16"/>
        <v>L29216</v>
      </c>
      <c r="J285" t="str">
        <f t="shared" si="17"/>
        <v>L33919</v>
      </c>
      <c r="K285" t="str">
        <f t="shared" si="18"/>
        <v>A51692</v>
      </c>
      <c r="L285" t="str">
        <f t="shared" si="19"/>
        <v>A54128</v>
      </c>
    </row>
    <row r="286" spans="1:12" x14ac:dyDescent="0.25">
      <c r="A286" s="12"/>
      <c r="B286" s="11">
        <v>27216</v>
      </c>
      <c r="E286" s="115">
        <v>29224</v>
      </c>
      <c r="F286" s="115">
        <v>33920</v>
      </c>
      <c r="G286" s="118">
        <v>51692</v>
      </c>
      <c r="H286" s="118">
        <v>54129</v>
      </c>
      <c r="I286" t="str">
        <f t="shared" si="16"/>
        <v>L29224</v>
      </c>
      <c r="J286" t="str">
        <f t="shared" si="17"/>
        <v>L33920</v>
      </c>
      <c r="K286" t="str">
        <f t="shared" si="18"/>
        <v>A51692</v>
      </c>
      <c r="L286" t="str">
        <f t="shared" si="19"/>
        <v>A54129</v>
      </c>
    </row>
    <row r="287" spans="1:12" x14ac:dyDescent="0.25">
      <c r="A287" s="12"/>
      <c r="B287" s="11">
        <v>27217</v>
      </c>
      <c r="E287" s="115">
        <v>29232</v>
      </c>
      <c r="F287" s="115">
        <v>33922</v>
      </c>
      <c r="G287" s="117"/>
      <c r="H287" s="118">
        <v>54137</v>
      </c>
      <c r="I287" t="str">
        <f t="shared" si="16"/>
        <v>L29232</v>
      </c>
      <c r="J287" t="str">
        <f t="shared" si="17"/>
        <v>L33922</v>
      </c>
      <c r="K287" t="str">
        <f t="shared" si="18"/>
        <v>A</v>
      </c>
      <c r="L287" t="str">
        <f t="shared" si="19"/>
        <v>A54137</v>
      </c>
    </row>
    <row r="288" spans="1:12" x14ac:dyDescent="0.25">
      <c r="A288" s="12"/>
      <c r="B288" s="11">
        <v>27218</v>
      </c>
      <c r="E288" s="115">
        <v>29236</v>
      </c>
      <c r="F288" s="115">
        <v>33923</v>
      </c>
      <c r="G288" s="117"/>
      <c r="H288" s="118">
        <v>54139</v>
      </c>
      <c r="I288" t="str">
        <f t="shared" si="16"/>
        <v>L29236</v>
      </c>
      <c r="J288" t="str">
        <f t="shared" si="17"/>
        <v>L33923</v>
      </c>
      <c r="K288" t="str">
        <f t="shared" si="18"/>
        <v>A</v>
      </c>
      <c r="L288" t="str">
        <f t="shared" si="19"/>
        <v>A54139</v>
      </c>
    </row>
    <row r="289" spans="1:12" x14ac:dyDescent="0.25">
      <c r="A289" s="12"/>
      <c r="B289" s="11">
        <v>27219</v>
      </c>
      <c r="E289" s="115">
        <v>29240</v>
      </c>
      <c r="F289" s="115">
        <v>33924</v>
      </c>
      <c r="G289" s="117"/>
      <c r="H289" s="118">
        <v>54141</v>
      </c>
      <c r="I289" t="str">
        <f t="shared" si="16"/>
        <v>L29240</v>
      </c>
      <c r="J289" t="str">
        <f t="shared" si="17"/>
        <v>L33924</v>
      </c>
      <c r="K289" t="str">
        <f t="shared" si="18"/>
        <v>A</v>
      </c>
      <c r="L289" t="str">
        <f t="shared" si="19"/>
        <v>A54141</v>
      </c>
    </row>
    <row r="290" spans="1:12" x14ac:dyDescent="0.25">
      <c r="A290" s="12"/>
      <c r="B290" s="11">
        <v>27220</v>
      </c>
      <c r="E290" s="115">
        <v>29241</v>
      </c>
      <c r="F290" s="115">
        <v>33925</v>
      </c>
      <c r="G290" s="117"/>
      <c r="H290" s="118">
        <v>54158</v>
      </c>
      <c r="I290" t="str">
        <f t="shared" si="16"/>
        <v>L29241</v>
      </c>
      <c r="J290" t="str">
        <f t="shared" si="17"/>
        <v>L33925</v>
      </c>
      <c r="K290" t="str">
        <f t="shared" si="18"/>
        <v>A</v>
      </c>
      <c r="L290" t="str">
        <f t="shared" si="19"/>
        <v>A54158</v>
      </c>
    </row>
    <row r="291" spans="1:12" x14ac:dyDescent="0.25">
      <c r="A291" s="12"/>
      <c r="B291" s="11">
        <v>27221</v>
      </c>
      <c r="E291" s="115">
        <v>29243</v>
      </c>
      <c r="F291" s="115">
        <v>33926</v>
      </c>
      <c r="G291" s="117"/>
      <c r="H291" s="118">
        <v>54159</v>
      </c>
      <c r="I291" t="str">
        <f t="shared" si="16"/>
        <v>L29243</v>
      </c>
      <c r="J291" t="str">
        <f t="shared" si="17"/>
        <v>L33926</v>
      </c>
      <c r="K291" t="str">
        <f t="shared" si="18"/>
        <v>A</v>
      </c>
      <c r="L291" t="str">
        <f t="shared" si="19"/>
        <v>A54159</v>
      </c>
    </row>
    <row r="292" spans="1:12" x14ac:dyDescent="0.25">
      <c r="A292" s="12"/>
      <c r="B292" s="11">
        <v>27222</v>
      </c>
      <c r="E292" s="115">
        <v>29244</v>
      </c>
      <c r="F292" s="115">
        <v>33927</v>
      </c>
      <c r="G292" s="117"/>
      <c r="H292" s="118">
        <v>54176</v>
      </c>
      <c r="I292" t="str">
        <f t="shared" si="16"/>
        <v>L29244</v>
      </c>
      <c r="J292" t="str">
        <f t="shared" si="17"/>
        <v>L33927</v>
      </c>
      <c r="K292" t="str">
        <f t="shared" si="18"/>
        <v>A</v>
      </c>
      <c r="L292" t="str">
        <f t="shared" si="19"/>
        <v>A54176</v>
      </c>
    </row>
    <row r="293" spans="1:12" x14ac:dyDescent="0.25">
      <c r="A293" s="12"/>
      <c r="B293" s="11">
        <v>27223</v>
      </c>
      <c r="E293" s="115">
        <v>29245</v>
      </c>
      <c r="F293" s="115">
        <v>33928</v>
      </c>
      <c r="G293" s="118">
        <v>53654</v>
      </c>
      <c r="H293" s="118">
        <v>54244</v>
      </c>
      <c r="I293" t="str">
        <f t="shared" si="16"/>
        <v>L29245</v>
      </c>
      <c r="J293" t="str">
        <f t="shared" si="17"/>
        <v>L33928</v>
      </c>
      <c r="K293" t="str">
        <f t="shared" si="18"/>
        <v>A53654</v>
      </c>
      <c r="L293" t="str">
        <f t="shared" si="19"/>
        <v>A54244</v>
      </c>
    </row>
    <row r="294" spans="1:12" x14ac:dyDescent="0.25">
      <c r="A294" s="12"/>
      <c r="B294" s="11">
        <v>27224</v>
      </c>
      <c r="E294" s="115">
        <v>29246</v>
      </c>
      <c r="F294" s="115">
        <v>33929</v>
      </c>
      <c r="G294" s="118">
        <v>53604</v>
      </c>
      <c r="H294" s="118">
        <v>54253</v>
      </c>
      <c r="I294" t="str">
        <f t="shared" si="16"/>
        <v>L29246</v>
      </c>
      <c r="J294" t="str">
        <f t="shared" si="17"/>
        <v>L33929</v>
      </c>
      <c r="K294" t="str">
        <f t="shared" si="18"/>
        <v>A53604</v>
      </c>
      <c r="L294" t="str">
        <f t="shared" si="19"/>
        <v>A54253</v>
      </c>
    </row>
    <row r="295" spans="1:12" x14ac:dyDescent="0.25">
      <c r="A295" s="12"/>
      <c r="B295" s="11">
        <v>27225</v>
      </c>
      <c r="E295" s="115">
        <v>29252</v>
      </c>
      <c r="F295" s="115">
        <v>33930</v>
      </c>
      <c r="G295" s="118">
        <v>53553</v>
      </c>
      <c r="H295" s="118">
        <v>54254</v>
      </c>
      <c r="I295" t="str">
        <f t="shared" si="16"/>
        <v>L29252</v>
      </c>
      <c r="J295" t="str">
        <f t="shared" si="17"/>
        <v>L33930</v>
      </c>
      <c r="K295" t="str">
        <f t="shared" si="18"/>
        <v>A53553</v>
      </c>
      <c r="L295" t="str">
        <f t="shared" si="19"/>
        <v>A54254</v>
      </c>
    </row>
    <row r="296" spans="1:12" x14ac:dyDescent="0.25">
      <c r="A296" s="12"/>
      <c r="B296" s="11">
        <v>27226</v>
      </c>
      <c r="E296" s="115">
        <v>29258</v>
      </c>
      <c r="F296" s="115">
        <v>33933</v>
      </c>
      <c r="G296" s="118">
        <v>53601</v>
      </c>
      <c r="H296" s="118">
        <v>54255</v>
      </c>
      <c r="I296" t="str">
        <f t="shared" si="16"/>
        <v>L29258</v>
      </c>
      <c r="J296" t="str">
        <f t="shared" si="17"/>
        <v>L33933</v>
      </c>
      <c r="K296" t="str">
        <f t="shared" si="18"/>
        <v>A53601</v>
      </c>
      <c r="L296" t="str">
        <f t="shared" si="19"/>
        <v>A54255</v>
      </c>
    </row>
    <row r="297" spans="1:12" x14ac:dyDescent="0.25">
      <c r="A297" s="12"/>
      <c r="B297" s="11">
        <v>27227</v>
      </c>
      <c r="E297" s="115">
        <v>29259</v>
      </c>
      <c r="F297" s="115">
        <v>33934</v>
      </c>
      <c r="G297" s="118">
        <v>53541</v>
      </c>
      <c r="H297" s="118">
        <v>54256</v>
      </c>
      <c r="I297" t="str">
        <f t="shared" si="16"/>
        <v>L29259</v>
      </c>
      <c r="J297" t="str">
        <f t="shared" si="17"/>
        <v>L33934</v>
      </c>
      <c r="K297" t="str">
        <f t="shared" si="18"/>
        <v>A53541</v>
      </c>
      <c r="L297" t="str">
        <f t="shared" si="19"/>
        <v>A54256</v>
      </c>
    </row>
    <row r="298" spans="1:12" x14ac:dyDescent="0.25">
      <c r="A298" s="12"/>
      <c r="B298" s="11">
        <v>27228</v>
      </c>
      <c r="E298" s="115">
        <v>29261</v>
      </c>
      <c r="F298" s="115">
        <v>33935</v>
      </c>
      <c r="G298" s="118">
        <v>53486</v>
      </c>
      <c r="H298" s="118">
        <v>54257</v>
      </c>
      <c r="I298" t="str">
        <f t="shared" si="16"/>
        <v>L29261</v>
      </c>
      <c r="J298" t="str">
        <f t="shared" si="17"/>
        <v>L33935</v>
      </c>
      <c r="K298" t="str">
        <f t="shared" si="18"/>
        <v>A53486</v>
      </c>
      <c r="L298" t="str">
        <f t="shared" si="19"/>
        <v>A54257</v>
      </c>
    </row>
    <row r="299" spans="1:12" x14ac:dyDescent="0.25">
      <c r="A299" s="12"/>
      <c r="B299" s="11">
        <v>27229</v>
      </c>
      <c r="E299" s="115">
        <v>29263</v>
      </c>
      <c r="F299" s="115">
        <v>33937</v>
      </c>
      <c r="G299" s="118">
        <v>53616</v>
      </c>
      <c r="H299" s="118">
        <v>54258</v>
      </c>
      <c r="I299" t="str">
        <f t="shared" si="16"/>
        <v>L29263</v>
      </c>
      <c r="J299" t="str">
        <f t="shared" si="17"/>
        <v>L33937</v>
      </c>
      <c r="K299" t="str">
        <f t="shared" si="18"/>
        <v>A53616</v>
      </c>
      <c r="L299" t="str">
        <f t="shared" si="19"/>
        <v>A54258</v>
      </c>
    </row>
    <row r="300" spans="1:12" x14ac:dyDescent="0.25">
      <c r="A300" s="12"/>
      <c r="B300" s="11">
        <v>27230</v>
      </c>
      <c r="E300" s="115">
        <v>30574</v>
      </c>
      <c r="F300" s="115">
        <v>33938</v>
      </c>
      <c r="G300" s="118">
        <v>53557</v>
      </c>
      <c r="H300" s="118">
        <v>54260</v>
      </c>
      <c r="I300" t="str">
        <f t="shared" si="16"/>
        <v>L30574</v>
      </c>
      <c r="J300" t="str">
        <f t="shared" si="17"/>
        <v>L33938</v>
      </c>
      <c r="K300" t="str">
        <f t="shared" si="18"/>
        <v>A53557</v>
      </c>
      <c r="L300" t="str">
        <f t="shared" si="19"/>
        <v>A54260</v>
      </c>
    </row>
    <row r="301" spans="1:12" x14ac:dyDescent="0.25">
      <c r="A301" s="12"/>
      <c r="B301" s="11">
        <v>27231</v>
      </c>
      <c r="E301" s="115">
        <v>29267</v>
      </c>
      <c r="F301" s="115">
        <v>33939</v>
      </c>
      <c r="G301" s="118">
        <v>53701</v>
      </c>
      <c r="H301" s="118">
        <v>54261</v>
      </c>
      <c r="I301" t="str">
        <f t="shared" si="16"/>
        <v>L29267</v>
      </c>
      <c r="J301" t="str">
        <f t="shared" si="17"/>
        <v>L33939</v>
      </c>
      <c r="K301" t="str">
        <f t="shared" si="18"/>
        <v>A53701</v>
      </c>
      <c r="L301" t="str">
        <f t="shared" si="19"/>
        <v>A54261</v>
      </c>
    </row>
    <row r="302" spans="1:12" x14ac:dyDescent="0.25">
      <c r="A302" s="12"/>
      <c r="B302" s="11">
        <v>27232</v>
      </c>
      <c r="E302" s="115">
        <v>29272</v>
      </c>
      <c r="F302" s="115">
        <v>33941</v>
      </c>
      <c r="G302" s="118">
        <v>53537</v>
      </c>
      <c r="H302" s="118">
        <v>54262</v>
      </c>
      <c r="I302" t="str">
        <f t="shared" si="16"/>
        <v>L29272</v>
      </c>
      <c r="J302" t="str">
        <f t="shared" si="17"/>
        <v>L33941</v>
      </c>
      <c r="K302" t="str">
        <f t="shared" si="18"/>
        <v>A53537</v>
      </c>
      <c r="L302" t="str">
        <f t="shared" si="19"/>
        <v>A54262</v>
      </c>
    </row>
    <row r="303" spans="1:12" x14ac:dyDescent="0.25">
      <c r="A303" s="12"/>
      <c r="B303" s="11">
        <v>27233</v>
      </c>
      <c r="E303" s="115">
        <v>32016</v>
      </c>
      <c r="F303" s="115">
        <v>33942</v>
      </c>
      <c r="G303" s="118">
        <v>53629</v>
      </c>
      <c r="H303" s="118">
        <v>54263</v>
      </c>
      <c r="I303" t="str">
        <f t="shared" si="16"/>
        <v>L32016</v>
      </c>
      <c r="J303" t="str">
        <f t="shared" si="17"/>
        <v>L33942</v>
      </c>
      <c r="K303" t="str">
        <f t="shared" si="18"/>
        <v>A53629</v>
      </c>
      <c r="L303" t="str">
        <f t="shared" si="19"/>
        <v>A54263</v>
      </c>
    </row>
    <row r="304" spans="1:12" x14ac:dyDescent="0.25">
      <c r="A304" s="12"/>
      <c r="B304" s="11">
        <v>27234</v>
      </c>
      <c r="E304" s="115">
        <v>31827</v>
      </c>
      <c r="F304" s="115">
        <v>33943</v>
      </c>
      <c r="G304" s="118">
        <v>53640</v>
      </c>
      <c r="H304" s="118">
        <v>54264</v>
      </c>
      <c r="I304" t="str">
        <f t="shared" si="16"/>
        <v>L31827</v>
      </c>
      <c r="J304" t="str">
        <f t="shared" si="17"/>
        <v>L33943</v>
      </c>
      <c r="K304" t="str">
        <f t="shared" si="18"/>
        <v>A53640</v>
      </c>
      <c r="L304" t="str">
        <f t="shared" si="19"/>
        <v>A54264</v>
      </c>
    </row>
    <row r="305" spans="1:12" x14ac:dyDescent="0.25">
      <c r="A305" s="12"/>
      <c r="B305" s="11">
        <v>27239</v>
      </c>
      <c r="E305" s="115">
        <v>31828</v>
      </c>
      <c r="F305" s="115">
        <v>33944</v>
      </c>
      <c r="G305" s="117"/>
      <c r="H305" s="118">
        <v>55189</v>
      </c>
      <c r="I305" t="str">
        <f t="shared" si="16"/>
        <v>L31828</v>
      </c>
      <c r="J305" t="str">
        <f t="shared" si="17"/>
        <v>L33944</v>
      </c>
      <c r="K305" t="str">
        <f t="shared" si="18"/>
        <v>A</v>
      </c>
      <c r="L305" t="str">
        <f t="shared" si="19"/>
        <v>A55189</v>
      </c>
    </row>
    <row r="306" spans="1:12" x14ac:dyDescent="0.25">
      <c r="A306" s="12"/>
      <c r="B306" s="11">
        <v>27258</v>
      </c>
      <c r="E306" s="115">
        <v>31861</v>
      </c>
      <c r="F306" s="115">
        <v>33945</v>
      </c>
      <c r="G306" s="117"/>
      <c r="H306" s="118">
        <v>55190</v>
      </c>
      <c r="I306" t="str">
        <f t="shared" si="16"/>
        <v>L31861</v>
      </c>
      <c r="J306" t="str">
        <f t="shared" si="17"/>
        <v>L33945</v>
      </c>
      <c r="K306" t="str">
        <f t="shared" si="18"/>
        <v>A</v>
      </c>
      <c r="L306" t="str">
        <f t="shared" si="19"/>
        <v>A55190</v>
      </c>
    </row>
    <row r="307" spans="1:12" x14ac:dyDescent="0.25">
      <c r="A307" s="12"/>
      <c r="B307" s="11">
        <v>27259</v>
      </c>
      <c r="E307" s="115">
        <v>31857</v>
      </c>
      <c r="F307" s="115">
        <v>33946</v>
      </c>
      <c r="G307" s="117"/>
      <c r="H307" s="118">
        <v>55191</v>
      </c>
      <c r="I307" t="str">
        <f t="shared" si="16"/>
        <v>L31857</v>
      </c>
      <c r="J307" t="str">
        <f t="shared" si="17"/>
        <v>L33946</v>
      </c>
      <c r="K307" t="str">
        <f t="shared" si="18"/>
        <v>A</v>
      </c>
      <c r="L307" t="str">
        <f t="shared" si="19"/>
        <v>A55191</v>
      </c>
    </row>
    <row r="308" spans="1:12" x14ac:dyDescent="0.25">
      <c r="A308" s="12"/>
      <c r="B308" s="11">
        <v>27260</v>
      </c>
      <c r="E308" s="115">
        <v>31830</v>
      </c>
      <c r="F308" s="115">
        <v>33947</v>
      </c>
      <c r="G308" s="117"/>
      <c r="H308" s="118">
        <v>55192</v>
      </c>
      <c r="I308" t="str">
        <f t="shared" si="16"/>
        <v>L31830</v>
      </c>
      <c r="J308" t="str">
        <f t="shared" si="17"/>
        <v>L33947</v>
      </c>
      <c r="K308" t="str">
        <f t="shared" si="18"/>
        <v>A</v>
      </c>
      <c r="L308" t="str">
        <f t="shared" si="19"/>
        <v>A55192</v>
      </c>
    </row>
    <row r="309" spans="1:12" x14ac:dyDescent="0.25">
      <c r="A309" s="12"/>
      <c r="B309" s="11">
        <v>27261</v>
      </c>
      <c r="E309" s="115">
        <v>31855</v>
      </c>
      <c r="F309" s="115">
        <v>33949</v>
      </c>
      <c r="G309" s="117"/>
      <c r="H309" s="118">
        <v>55193</v>
      </c>
      <c r="I309" t="str">
        <f t="shared" si="16"/>
        <v>L31855</v>
      </c>
      <c r="J309" t="str">
        <f t="shared" si="17"/>
        <v>L33949</v>
      </c>
      <c r="K309" t="str">
        <f t="shared" si="18"/>
        <v>A</v>
      </c>
      <c r="L309" t="str">
        <f t="shared" si="19"/>
        <v>A55193</v>
      </c>
    </row>
    <row r="310" spans="1:12" x14ac:dyDescent="0.25">
      <c r="A310" s="12"/>
      <c r="B310" s="11">
        <v>27262</v>
      </c>
      <c r="E310" s="115">
        <v>31856</v>
      </c>
      <c r="F310" s="115">
        <v>33950</v>
      </c>
      <c r="G310" s="117"/>
      <c r="H310" s="118">
        <v>55194</v>
      </c>
      <c r="I310" t="str">
        <f t="shared" si="16"/>
        <v>L31856</v>
      </c>
      <c r="J310" t="str">
        <f t="shared" si="17"/>
        <v>L33950</v>
      </c>
      <c r="K310" t="str">
        <f t="shared" si="18"/>
        <v>A</v>
      </c>
      <c r="L310" t="str">
        <f t="shared" si="19"/>
        <v>A55194</v>
      </c>
    </row>
    <row r="311" spans="1:12" x14ac:dyDescent="0.25">
      <c r="A311" s="12"/>
      <c r="B311" s="11">
        <v>27263</v>
      </c>
      <c r="E311" s="115">
        <v>32301</v>
      </c>
      <c r="F311" s="115">
        <v>33951</v>
      </c>
      <c r="G311" s="117"/>
      <c r="H311" s="118">
        <v>55195</v>
      </c>
      <c r="I311" t="str">
        <f t="shared" si="16"/>
        <v>L32301</v>
      </c>
      <c r="J311" t="str">
        <f t="shared" si="17"/>
        <v>L33951</v>
      </c>
      <c r="K311" t="str">
        <f t="shared" si="18"/>
        <v>A</v>
      </c>
      <c r="L311" t="str">
        <f t="shared" si="19"/>
        <v>A55195</v>
      </c>
    </row>
    <row r="312" spans="1:12" x14ac:dyDescent="0.25">
      <c r="A312" s="12"/>
      <c r="B312" s="11">
        <v>27350</v>
      </c>
      <c r="E312" s="115">
        <v>31858</v>
      </c>
      <c r="F312" s="115">
        <v>33952</v>
      </c>
      <c r="G312" s="117"/>
      <c r="H312" s="118">
        <v>55196</v>
      </c>
      <c r="I312" t="str">
        <f t="shared" si="16"/>
        <v>L31858</v>
      </c>
      <c r="J312" t="str">
        <f t="shared" si="17"/>
        <v>L33952</v>
      </c>
      <c r="K312" t="str">
        <f t="shared" si="18"/>
        <v>A</v>
      </c>
      <c r="L312" t="str">
        <f t="shared" si="19"/>
        <v>A55196</v>
      </c>
    </row>
    <row r="313" spans="1:12" x14ac:dyDescent="0.25">
      <c r="A313" s="12"/>
      <c r="B313" s="11">
        <v>27355</v>
      </c>
      <c r="E313" s="115">
        <v>31860</v>
      </c>
      <c r="F313" s="115">
        <v>33954</v>
      </c>
      <c r="G313" s="117"/>
      <c r="H313" s="118">
        <v>55197</v>
      </c>
      <c r="I313" t="str">
        <f t="shared" si="16"/>
        <v>L31860</v>
      </c>
      <c r="J313" t="str">
        <f t="shared" si="17"/>
        <v>L33954</v>
      </c>
      <c r="K313" t="str">
        <f t="shared" si="18"/>
        <v>A</v>
      </c>
      <c r="L313" t="str">
        <f t="shared" si="19"/>
        <v>A55197</v>
      </c>
    </row>
    <row r="314" spans="1:12" x14ac:dyDescent="0.25">
      <c r="A314" s="12"/>
      <c r="B314" s="11">
        <v>27360</v>
      </c>
      <c r="E314" s="115">
        <v>29274</v>
      </c>
      <c r="F314" s="115">
        <v>33957</v>
      </c>
      <c r="G314" s="117"/>
      <c r="H314" s="118">
        <v>55198</v>
      </c>
      <c r="I314" t="str">
        <f t="shared" si="16"/>
        <v>L29274</v>
      </c>
      <c r="J314" t="str">
        <f t="shared" si="17"/>
        <v>L33957</v>
      </c>
      <c r="K314" t="str">
        <f t="shared" si="18"/>
        <v>A</v>
      </c>
      <c r="L314" t="str">
        <f t="shared" si="19"/>
        <v>A55198</v>
      </c>
    </row>
    <row r="315" spans="1:12" x14ac:dyDescent="0.25">
      <c r="A315" s="12"/>
      <c r="B315" s="11">
        <v>27373</v>
      </c>
      <c r="E315" s="115">
        <v>29280</v>
      </c>
      <c r="F315" s="115">
        <v>33958</v>
      </c>
      <c r="G315" s="117"/>
      <c r="H315" s="118">
        <v>55199</v>
      </c>
      <c r="I315" t="str">
        <f t="shared" si="16"/>
        <v>L29280</v>
      </c>
      <c r="J315" t="str">
        <f t="shared" si="17"/>
        <v>L33958</v>
      </c>
      <c r="K315" t="str">
        <f t="shared" si="18"/>
        <v>A</v>
      </c>
      <c r="L315" t="str">
        <f t="shared" si="19"/>
        <v>A55199</v>
      </c>
    </row>
    <row r="316" spans="1:12" x14ac:dyDescent="0.25">
      <c r="A316" s="12"/>
      <c r="B316" s="11">
        <v>27381</v>
      </c>
      <c r="E316" s="115">
        <v>31829</v>
      </c>
      <c r="F316" s="115">
        <v>33959</v>
      </c>
      <c r="G316" s="117"/>
      <c r="H316" s="118">
        <v>55200</v>
      </c>
      <c r="I316" t="str">
        <f t="shared" si="16"/>
        <v>L31829</v>
      </c>
      <c r="J316" t="str">
        <f t="shared" si="17"/>
        <v>L33959</v>
      </c>
      <c r="K316" t="str">
        <f t="shared" si="18"/>
        <v>A</v>
      </c>
      <c r="L316" t="str">
        <f t="shared" si="19"/>
        <v>A55200</v>
      </c>
    </row>
    <row r="317" spans="1:12" x14ac:dyDescent="0.25">
      <c r="A317" s="12"/>
      <c r="B317" s="11">
        <v>27404</v>
      </c>
      <c r="E317" s="115">
        <v>31831</v>
      </c>
      <c r="F317" s="115">
        <v>33960</v>
      </c>
      <c r="G317" s="118">
        <v>51499</v>
      </c>
      <c r="H317" s="118">
        <v>52926</v>
      </c>
      <c r="I317" t="str">
        <f t="shared" si="16"/>
        <v>L31831</v>
      </c>
      <c r="J317" t="str">
        <f t="shared" si="17"/>
        <v>L33960</v>
      </c>
      <c r="K317" t="str">
        <f t="shared" si="18"/>
        <v>A51499</v>
      </c>
      <c r="L317" t="str">
        <f t="shared" si="19"/>
        <v>A52926</v>
      </c>
    </row>
    <row r="318" spans="1:12" x14ac:dyDescent="0.25">
      <c r="A318" s="12"/>
      <c r="B318" s="11">
        <v>27445</v>
      </c>
      <c r="E318" s="115">
        <v>32807</v>
      </c>
      <c r="F318" s="115">
        <v>33961</v>
      </c>
      <c r="G318" s="118">
        <v>51985</v>
      </c>
      <c r="H318" s="118">
        <v>52928</v>
      </c>
      <c r="I318" t="str">
        <f t="shared" si="16"/>
        <v>L32807</v>
      </c>
      <c r="J318" t="str">
        <f t="shared" si="17"/>
        <v>L33961</v>
      </c>
      <c r="K318" t="str">
        <f t="shared" si="18"/>
        <v>A51985</v>
      </c>
      <c r="L318" t="str">
        <f t="shared" si="19"/>
        <v>A52928</v>
      </c>
    </row>
    <row r="319" spans="1:12" x14ac:dyDescent="0.25">
      <c r="A319" s="12"/>
      <c r="B319" s="11">
        <v>27475</v>
      </c>
      <c r="E319" s="115">
        <v>29299</v>
      </c>
      <c r="F319" s="115">
        <v>33963</v>
      </c>
      <c r="G319" s="118">
        <v>51646</v>
      </c>
      <c r="H319" s="118">
        <v>52930</v>
      </c>
      <c r="I319" t="str">
        <f t="shared" si="16"/>
        <v>L29299</v>
      </c>
      <c r="J319" t="str">
        <f t="shared" si="17"/>
        <v>L33963</v>
      </c>
      <c r="K319" t="str">
        <f t="shared" si="18"/>
        <v>A51646</v>
      </c>
      <c r="L319" t="str">
        <f t="shared" si="19"/>
        <v>A52930</v>
      </c>
    </row>
    <row r="320" spans="1:12" x14ac:dyDescent="0.25">
      <c r="A320" s="12"/>
      <c r="B320" s="11">
        <v>27481</v>
      </c>
      <c r="E320" s="115">
        <v>29303</v>
      </c>
      <c r="F320" s="115">
        <v>33965</v>
      </c>
      <c r="G320" s="118">
        <v>50922</v>
      </c>
      <c r="H320" s="118">
        <v>52931</v>
      </c>
      <c r="I320" t="str">
        <f t="shared" si="16"/>
        <v>L29303</v>
      </c>
      <c r="J320" t="str">
        <f t="shared" si="17"/>
        <v>L33965</v>
      </c>
      <c r="K320" t="str">
        <f t="shared" si="18"/>
        <v>A50922</v>
      </c>
      <c r="L320" t="str">
        <f t="shared" si="19"/>
        <v>A52931</v>
      </c>
    </row>
    <row r="321" spans="1:12" x14ac:dyDescent="0.25">
      <c r="A321" s="12"/>
      <c r="B321" s="11">
        <v>27485</v>
      </c>
      <c r="E321" s="115">
        <v>29305</v>
      </c>
      <c r="F321" s="115">
        <v>33966</v>
      </c>
      <c r="G321" s="118">
        <v>52164</v>
      </c>
      <c r="H321" s="118">
        <v>52932</v>
      </c>
      <c r="I321" t="str">
        <f t="shared" si="16"/>
        <v>L29305</v>
      </c>
      <c r="J321" t="str">
        <f t="shared" si="17"/>
        <v>L33966</v>
      </c>
      <c r="K321" t="str">
        <f t="shared" si="18"/>
        <v>A52164</v>
      </c>
      <c r="L321" t="str">
        <f t="shared" si="19"/>
        <v>A52932</v>
      </c>
    </row>
    <row r="322" spans="1:12" x14ac:dyDescent="0.25">
      <c r="A322" s="12"/>
      <c r="B322" s="11">
        <v>27486</v>
      </c>
      <c r="E322" s="115">
        <v>29309</v>
      </c>
      <c r="F322" s="115">
        <v>33967</v>
      </c>
      <c r="G322" s="118">
        <v>52054</v>
      </c>
      <c r="H322" s="118">
        <v>52933</v>
      </c>
      <c r="I322" t="str">
        <f t="shared" si="16"/>
        <v>L29309</v>
      </c>
      <c r="J322" t="str">
        <f t="shared" si="17"/>
        <v>L33967</v>
      </c>
      <c r="K322" t="str">
        <f t="shared" si="18"/>
        <v>A52054</v>
      </c>
      <c r="L322" t="str">
        <f t="shared" si="19"/>
        <v>A52933</v>
      </c>
    </row>
    <row r="323" spans="1:12" x14ac:dyDescent="0.25">
      <c r="A323" s="12"/>
      <c r="B323" s="11">
        <v>27487</v>
      </c>
      <c r="E323" s="115">
        <v>29311</v>
      </c>
      <c r="F323" s="115">
        <v>33968</v>
      </c>
      <c r="G323" s="118">
        <v>52151</v>
      </c>
      <c r="H323" s="118">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2"/>
      <c r="B324" s="11">
        <v>27496</v>
      </c>
      <c r="E324" s="115">
        <v>28822</v>
      </c>
      <c r="F324" s="115">
        <v>33969</v>
      </c>
      <c r="G324" s="118">
        <v>50006</v>
      </c>
      <c r="H324" s="118">
        <v>52935</v>
      </c>
      <c r="I324" t="str">
        <f t="shared" si="20"/>
        <v>L28822</v>
      </c>
      <c r="J324" t="str">
        <f t="shared" si="21"/>
        <v>L33969</v>
      </c>
      <c r="K324" t="str">
        <f t="shared" si="22"/>
        <v>A50006</v>
      </c>
      <c r="L324" t="str">
        <f t="shared" si="23"/>
        <v>A52935</v>
      </c>
    </row>
    <row r="325" spans="1:12" x14ac:dyDescent="0.25">
      <c r="A325" s="12"/>
      <c r="B325" s="11">
        <v>27499</v>
      </c>
      <c r="E325" s="115">
        <v>30566</v>
      </c>
      <c r="F325" s="115">
        <v>33970</v>
      </c>
      <c r="G325" s="118">
        <v>48817</v>
      </c>
      <c r="H325" s="118">
        <v>52936</v>
      </c>
      <c r="I325" t="str">
        <f t="shared" si="20"/>
        <v>L30566</v>
      </c>
      <c r="J325" t="str">
        <f t="shared" si="21"/>
        <v>L33970</v>
      </c>
      <c r="K325" t="str">
        <f t="shared" si="22"/>
        <v>A48817</v>
      </c>
      <c r="L325" t="str">
        <f t="shared" si="23"/>
        <v>A52936</v>
      </c>
    </row>
    <row r="326" spans="1:12" x14ac:dyDescent="0.25">
      <c r="A326" s="12"/>
      <c r="B326" s="11">
        <v>27503</v>
      </c>
      <c r="E326" s="115">
        <v>28899</v>
      </c>
      <c r="F326" s="115">
        <v>33971</v>
      </c>
      <c r="G326" s="118">
        <v>47372</v>
      </c>
      <c r="H326" s="118">
        <v>52938</v>
      </c>
      <c r="I326" t="str">
        <f t="shared" si="20"/>
        <v>L28899</v>
      </c>
      <c r="J326" t="str">
        <f t="shared" si="21"/>
        <v>L33971</v>
      </c>
      <c r="K326" t="str">
        <f t="shared" si="22"/>
        <v>A47372</v>
      </c>
      <c r="L326" t="str">
        <f t="shared" si="23"/>
        <v>A52938</v>
      </c>
    </row>
    <row r="327" spans="1:12" x14ac:dyDescent="0.25">
      <c r="A327" s="12"/>
      <c r="B327" s="11">
        <v>27512</v>
      </c>
      <c r="E327" s="115">
        <v>28973</v>
      </c>
      <c r="F327" s="115">
        <v>33972</v>
      </c>
      <c r="G327" s="118">
        <v>47368</v>
      </c>
      <c r="H327" s="118">
        <v>52939</v>
      </c>
      <c r="I327" t="str">
        <f t="shared" si="20"/>
        <v>L28973</v>
      </c>
      <c r="J327" t="str">
        <f t="shared" si="21"/>
        <v>L33972</v>
      </c>
      <c r="K327" t="str">
        <f t="shared" si="22"/>
        <v>A47368</v>
      </c>
      <c r="L327" t="str">
        <f t="shared" si="23"/>
        <v>A52939</v>
      </c>
    </row>
    <row r="328" spans="1:12" x14ac:dyDescent="0.25">
      <c r="A328" s="12"/>
      <c r="B328" s="11">
        <v>27513</v>
      </c>
      <c r="E328" s="115">
        <v>29000</v>
      </c>
      <c r="F328" s="115">
        <v>33974</v>
      </c>
      <c r="G328" s="118">
        <v>47315</v>
      </c>
      <c r="H328" s="118">
        <v>52940</v>
      </c>
      <c r="I328" t="str">
        <f t="shared" si="20"/>
        <v>L29000</v>
      </c>
      <c r="J328" t="str">
        <f t="shared" si="21"/>
        <v>L33974</v>
      </c>
      <c r="K328" t="str">
        <f t="shared" si="22"/>
        <v>A47315</v>
      </c>
      <c r="L328" t="str">
        <f t="shared" si="23"/>
        <v>A52940</v>
      </c>
    </row>
    <row r="329" spans="1:12" x14ac:dyDescent="0.25">
      <c r="A329" s="12"/>
      <c r="B329" s="11">
        <v>27514</v>
      </c>
      <c r="E329" s="115">
        <v>28950</v>
      </c>
      <c r="F329" s="115">
        <v>33975</v>
      </c>
      <c r="G329" s="118">
        <v>52163</v>
      </c>
      <c r="H329" s="118">
        <v>52942</v>
      </c>
      <c r="I329" t="str">
        <f t="shared" si="20"/>
        <v>L28950</v>
      </c>
      <c r="J329" t="str">
        <f t="shared" si="21"/>
        <v>L33975</v>
      </c>
      <c r="K329" t="str">
        <f t="shared" si="22"/>
        <v>A52163</v>
      </c>
      <c r="L329" t="str">
        <f t="shared" si="23"/>
        <v>A52942</v>
      </c>
    </row>
    <row r="330" spans="1:12" x14ac:dyDescent="0.25">
      <c r="A330" s="12"/>
      <c r="B330" s="11">
        <v>27520</v>
      </c>
      <c r="E330" s="115">
        <v>29293</v>
      </c>
      <c r="F330" s="115">
        <v>33977</v>
      </c>
      <c r="G330" s="118">
        <v>47377</v>
      </c>
      <c r="H330" s="118">
        <v>52943</v>
      </c>
      <c r="I330" t="str">
        <f t="shared" si="20"/>
        <v>L29293</v>
      </c>
      <c r="J330" t="str">
        <f t="shared" si="21"/>
        <v>L33977</v>
      </c>
      <c r="K330" t="str">
        <f t="shared" si="22"/>
        <v>A47377</v>
      </c>
      <c r="L330" t="str">
        <f t="shared" si="23"/>
        <v>A52943</v>
      </c>
    </row>
    <row r="331" spans="1:12" x14ac:dyDescent="0.25">
      <c r="A331" s="12"/>
      <c r="B331" s="11">
        <v>27527</v>
      </c>
      <c r="E331" s="115">
        <v>28947</v>
      </c>
      <c r="F331" s="115">
        <v>33978</v>
      </c>
      <c r="G331" s="118">
        <v>50028</v>
      </c>
      <c r="H331" s="118">
        <v>52944</v>
      </c>
      <c r="I331" t="str">
        <f t="shared" si="20"/>
        <v>L28947</v>
      </c>
      <c r="J331" t="str">
        <f t="shared" si="21"/>
        <v>L33978</v>
      </c>
      <c r="K331" t="str">
        <f t="shared" si="22"/>
        <v>A50028</v>
      </c>
      <c r="L331" t="str">
        <f t="shared" si="23"/>
        <v>A52944</v>
      </c>
    </row>
    <row r="332" spans="1:12" x14ac:dyDescent="0.25">
      <c r="A332" s="12"/>
      <c r="B332" s="11">
        <v>27529</v>
      </c>
      <c r="E332" s="115">
        <v>24361</v>
      </c>
      <c r="F332" s="115">
        <v>33979</v>
      </c>
      <c r="G332" s="118">
        <v>51760</v>
      </c>
      <c r="H332" s="118">
        <v>52946</v>
      </c>
      <c r="I332" t="str">
        <f t="shared" si="20"/>
        <v>L24361</v>
      </c>
      <c r="J332" t="str">
        <f t="shared" si="21"/>
        <v>L33979</v>
      </c>
      <c r="K332" t="str">
        <f t="shared" si="22"/>
        <v>A51760</v>
      </c>
      <c r="L332" t="str">
        <f t="shared" si="23"/>
        <v>A52946</v>
      </c>
    </row>
    <row r="333" spans="1:12" x14ac:dyDescent="0.25">
      <c r="A333" s="12"/>
      <c r="B333" s="11">
        <v>27530</v>
      </c>
      <c r="E333" s="115">
        <v>31862</v>
      </c>
      <c r="F333" s="115">
        <v>33982</v>
      </c>
      <c r="G333" s="118">
        <v>52663</v>
      </c>
      <c r="H333" s="118">
        <v>52947</v>
      </c>
      <c r="I333" t="str">
        <f t="shared" si="20"/>
        <v>L31862</v>
      </c>
      <c r="J333" t="str">
        <f t="shared" si="21"/>
        <v>L33982</v>
      </c>
      <c r="K333" t="str">
        <f t="shared" si="22"/>
        <v>A52663</v>
      </c>
      <c r="L333" t="str">
        <f t="shared" si="23"/>
        <v>A52947</v>
      </c>
    </row>
    <row r="334" spans="1:12" x14ac:dyDescent="0.25">
      <c r="A334" s="12"/>
      <c r="B334" s="11">
        <v>27531</v>
      </c>
      <c r="E334" s="115">
        <v>33017</v>
      </c>
      <c r="F334" s="115">
        <v>33985</v>
      </c>
      <c r="G334" s="118">
        <v>52207</v>
      </c>
      <c r="H334" s="118">
        <v>52948</v>
      </c>
      <c r="I334" t="str">
        <f t="shared" si="20"/>
        <v>L33017</v>
      </c>
      <c r="J334" t="str">
        <f t="shared" si="21"/>
        <v>L33985</v>
      </c>
      <c r="K334" t="str">
        <f t="shared" si="22"/>
        <v>A52207</v>
      </c>
      <c r="L334" t="str">
        <f t="shared" si="23"/>
        <v>A52948</v>
      </c>
    </row>
    <row r="335" spans="1:12" x14ac:dyDescent="0.25">
      <c r="A335" s="12"/>
      <c r="B335" s="11">
        <v>27532</v>
      </c>
      <c r="E335" s="115">
        <v>28809</v>
      </c>
      <c r="F335" s="115">
        <v>33987</v>
      </c>
      <c r="G335" s="118">
        <v>52207</v>
      </c>
      <c r="H335" s="118">
        <v>52950</v>
      </c>
      <c r="I335" t="str">
        <f t="shared" si="20"/>
        <v>L28809</v>
      </c>
      <c r="J335" t="str">
        <f t="shared" si="21"/>
        <v>L33987</v>
      </c>
      <c r="K335" t="str">
        <f t="shared" si="22"/>
        <v>A52207</v>
      </c>
      <c r="L335" t="str">
        <f t="shared" si="23"/>
        <v>A52950</v>
      </c>
    </row>
    <row r="336" spans="1:12" x14ac:dyDescent="0.25">
      <c r="A336" s="12"/>
      <c r="B336" s="11">
        <v>27535</v>
      </c>
      <c r="E336" s="115">
        <v>28825</v>
      </c>
      <c r="F336" s="115">
        <v>33989</v>
      </c>
      <c r="G336" s="118">
        <v>51841</v>
      </c>
      <c r="H336" s="118">
        <v>52951</v>
      </c>
      <c r="I336" t="str">
        <f t="shared" si="20"/>
        <v>L28825</v>
      </c>
      <c r="J336" t="str">
        <f t="shared" si="21"/>
        <v>L33989</v>
      </c>
      <c r="K336" t="str">
        <f t="shared" si="22"/>
        <v>A51841</v>
      </c>
      <c r="L336" t="str">
        <f t="shared" si="23"/>
        <v>A52951</v>
      </c>
    </row>
    <row r="337" spans="1:12" x14ac:dyDescent="0.25">
      <c r="A337" s="12"/>
      <c r="B337" s="11">
        <v>27536</v>
      </c>
      <c r="E337" s="115">
        <v>28826</v>
      </c>
      <c r="F337" s="115">
        <v>33990</v>
      </c>
      <c r="G337" s="118">
        <v>52547</v>
      </c>
      <c r="H337" s="118">
        <v>52952</v>
      </c>
      <c r="I337" t="str">
        <f t="shared" si="20"/>
        <v>L28826</v>
      </c>
      <c r="J337" t="str">
        <f t="shared" si="21"/>
        <v>L33990</v>
      </c>
      <c r="K337" t="str">
        <f t="shared" si="22"/>
        <v>A52547</v>
      </c>
      <c r="L337" t="str">
        <f t="shared" si="23"/>
        <v>A52952</v>
      </c>
    </row>
    <row r="338" spans="1:12" x14ac:dyDescent="0.25">
      <c r="A338" s="12"/>
      <c r="B338" s="11">
        <v>28178</v>
      </c>
      <c r="E338" s="115">
        <v>28948</v>
      </c>
      <c r="F338" s="115">
        <v>33991</v>
      </c>
      <c r="G338" s="118">
        <v>52549</v>
      </c>
      <c r="H338" s="118">
        <v>52953</v>
      </c>
      <c r="I338" t="str">
        <f t="shared" si="20"/>
        <v>L28948</v>
      </c>
      <c r="J338" t="str">
        <f t="shared" si="21"/>
        <v>L33991</v>
      </c>
      <c r="K338" t="str">
        <f t="shared" si="22"/>
        <v>A52549</v>
      </c>
      <c r="L338" t="str">
        <f t="shared" si="23"/>
        <v>A52953</v>
      </c>
    </row>
    <row r="339" spans="1:12" x14ac:dyDescent="0.25">
      <c r="A339" s="12"/>
      <c r="B339" s="11">
        <v>28366</v>
      </c>
      <c r="E339" s="115">
        <v>28835</v>
      </c>
      <c r="F339" s="115">
        <v>33992</v>
      </c>
      <c r="G339" s="118">
        <v>50822</v>
      </c>
      <c r="H339" s="118">
        <v>52955</v>
      </c>
      <c r="I339" t="str">
        <f t="shared" si="20"/>
        <v>L28835</v>
      </c>
      <c r="J339" t="str">
        <f t="shared" si="21"/>
        <v>L33992</v>
      </c>
      <c r="K339" t="str">
        <f t="shared" si="22"/>
        <v>A50822</v>
      </c>
      <c r="L339" t="str">
        <f t="shared" si="23"/>
        <v>A52955</v>
      </c>
    </row>
    <row r="340" spans="1:12" x14ac:dyDescent="0.25">
      <c r="A340" s="12"/>
      <c r="B340" s="11">
        <v>28395</v>
      </c>
      <c r="E340" s="115">
        <v>28841</v>
      </c>
      <c r="F340" s="115">
        <v>33993</v>
      </c>
      <c r="G340" s="118">
        <v>52046</v>
      </c>
      <c r="H340" s="118">
        <v>52958</v>
      </c>
      <c r="I340" t="str">
        <f t="shared" si="20"/>
        <v>L28841</v>
      </c>
      <c r="J340" t="str">
        <f t="shared" si="21"/>
        <v>L33993</v>
      </c>
      <c r="K340" t="str">
        <f t="shared" si="22"/>
        <v>A52046</v>
      </c>
      <c r="L340" t="str">
        <f t="shared" si="23"/>
        <v>A52958</v>
      </c>
    </row>
    <row r="341" spans="1:12" x14ac:dyDescent="0.25">
      <c r="A341" s="12"/>
      <c r="B341" s="11">
        <v>28399</v>
      </c>
      <c r="E341" s="115">
        <v>28842</v>
      </c>
      <c r="F341" s="115">
        <v>33995</v>
      </c>
      <c r="G341" s="118">
        <v>52043</v>
      </c>
      <c r="H341" s="118">
        <v>52959</v>
      </c>
      <c r="I341" t="str">
        <f t="shared" si="20"/>
        <v>L28842</v>
      </c>
      <c r="J341" t="str">
        <f t="shared" si="21"/>
        <v>L33995</v>
      </c>
      <c r="K341" t="str">
        <f t="shared" si="22"/>
        <v>A52043</v>
      </c>
      <c r="L341" t="str">
        <f t="shared" si="23"/>
        <v>A52959</v>
      </c>
    </row>
    <row r="342" spans="1:12" x14ac:dyDescent="0.25">
      <c r="A342" s="12"/>
      <c r="B342" s="11">
        <v>28457</v>
      </c>
      <c r="E342" s="115">
        <v>31910</v>
      </c>
      <c r="F342" s="115">
        <v>33996</v>
      </c>
      <c r="G342" s="118">
        <v>50624</v>
      </c>
      <c r="H342" s="118">
        <v>52960</v>
      </c>
      <c r="I342" t="str">
        <f t="shared" si="20"/>
        <v>L31910</v>
      </c>
      <c r="J342" t="str">
        <f t="shared" si="21"/>
        <v>L33996</v>
      </c>
      <c r="K342" t="str">
        <f t="shared" si="22"/>
        <v>A50624</v>
      </c>
      <c r="L342" t="str">
        <f t="shared" si="23"/>
        <v>A52960</v>
      </c>
    </row>
    <row r="343" spans="1:12" x14ac:dyDescent="0.25">
      <c r="A343" s="12"/>
      <c r="B343" s="11">
        <v>28463</v>
      </c>
      <c r="E343" s="115">
        <v>28843</v>
      </c>
      <c r="F343" s="115">
        <v>33997</v>
      </c>
      <c r="G343" s="118">
        <v>51540</v>
      </c>
      <c r="H343" s="118">
        <v>52965</v>
      </c>
      <c r="I343" t="str">
        <f t="shared" si="20"/>
        <v>L28843</v>
      </c>
      <c r="J343" t="str">
        <f t="shared" si="21"/>
        <v>L33997</v>
      </c>
      <c r="K343" t="str">
        <f t="shared" si="22"/>
        <v>A51540</v>
      </c>
      <c r="L343" t="str">
        <f t="shared" si="23"/>
        <v>A52965</v>
      </c>
    </row>
    <row r="344" spans="1:12" x14ac:dyDescent="0.25">
      <c r="A344" s="12"/>
      <c r="B344" s="11">
        <v>28480</v>
      </c>
      <c r="E344" s="115">
        <v>28844</v>
      </c>
      <c r="F344" s="115">
        <v>33998</v>
      </c>
      <c r="G344" s="118">
        <v>52664</v>
      </c>
      <c r="H344" s="118">
        <v>52966</v>
      </c>
      <c r="I344" t="str">
        <f t="shared" si="20"/>
        <v>L28844</v>
      </c>
      <c r="J344" t="str">
        <f t="shared" si="21"/>
        <v>L33998</v>
      </c>
      <c r="K344" t="str">
        <f t="shared" si="22"/>
        <v>A52664</v>
      </c>
      <c r="L344" t="str">
        <f t="shared" si="23"/>
        <v>A52966</v>
      </c>
    </row>
    <row r="345" spans="1:12" x14ac:dyDescent="0.25">
      <c r="A345" s="12"/>
      <c r="B345" s="11">
        <v>28484</v>
      </c>
      <c r="E345" s="115">
        <v>31834</v>
      </c>
      <c r="F345" s="115">
        <v>33999</v>
      </c>
      <c r="G345" s="118">
        <v>52906</v>
      </c>
      <c r="H345" s="118">
        <v>52967</v>
      </c>
      <c r="I345" t="str">
        <f t="shared" si="20"/>
        <v>L31834</v>
      </c>
      <c r="J345" t="str">
        <f t="shared" si="21"/>
        <v>L33999</v>
      </c>
      <c r="K345" t="str">
        <f t="shared" si="22"/>
        <v>A52906</v>
      </c>
      <c r="L345" t="str">
        <f t="shared" si="23"/>
        <v>A52967</v>
      </c>
    </row>
    <row r="346" spans="1:12" x14ac:dyDescent="0.25">
      <c r="A346" s="12"/>
      <c r="B346" s="11">
        <v>28490</v>
      </c>
      <c r="E346" s="115">
        <v>28846</v>
      </c>
      <c r="F346" s="115">
        <v>34000</v>
      </c>
      <c r="G346" s="117"/>
      <c r="H346" s="118">
        <v>52977</v>
      </c>
      <c r="I346" t="str">
        <f t="shared" si="20"/>
        <v>L28846</v>
      </c>
      <c r="J346" t="str">
        <f t="shared" si="21"/>
        <v>L34000</v>
      </c>
      <c r="K346" t="str">
        <f t="shared" si="22"/>
        <v>A</v>
      </c>
      <c r="L346" t="str">
        <f t="shared" si="23"/>
        <v>A52977</v>
      </c>
    </row>
    <row r="347" spans="1:12" x14ac:dyDescent="0.25">
      <c r="A347" s="12"/>
      <c r="B347" s="11">
        <v>28492</v>
      </c>
      <c r="E347" s="115">
        <v>29004</v>
      </c>
      <c r="F347" s="115">
        <v>34001</v>
      </c>
      <c r="G347" s="117"/>
      <c r="H347" s="118">
        <v>52978</v>
      </c>
      <c r="I347" t="str">
        <f t="shared" si="20"/>
        <v>L29004</v>
      </c>
      <c r="J347" t="str">
        <f t="shared" si="21"/>
        <v>L34001</v>
      </c>
      <c r="K347" t="str">
        <f t="shared" si="22"/>
        <v>A</v>
      </c>
      <c r="L347" t="str">
        <f t="shared" si="23"/>
        <v>A52978</v>
      </c>
    </row>
    <row r="348" spans="1:12" x14ac:dyDescent="0.25">
      <c r="A348" s="12"/>
      <c r="B348" s="11">
        <v>28497</v>
      </c>
      <c r="E348" s="115">
        <v>28845</v>
      </c>
      <c r="F348" s="115">
        <v>34002</v>
      </c>
      <c r="G348" s="118">
        <v>47796</v>
      </c>
      <c r="H348" s="118">
        <v>52985</v>
      </c>
      <c r="I348" t="str">
        <f t="shared" si="20"/>
        <v>L28845</v>
      </c>
      <c r="J348" t="str">
        <f t="shared" si="21"/>
        <v>L34002</v>
      </c>
      <c r="K348" t="str">
        <f t="shared" si="22"/>
        <v>A47796</v>
      </c>
      <c r="L348" t="str">
        <f t="shared" si="23"/>
        <v>A52985</v>
      </c>
    </row>
    <row r="349" spans="1:12" x14ac:dyDescent="0.25">
      <c r="A349" s="12"/>
      <c r="B349" s="11">
        <v>28524</v>
      </c>
      <c r="E349" s="115">
        <v>28852</v>
      </c>
      <c r="F349" s="115">
        <v>34003</v>
      </c>
      <c r="G349" s="118">
        <v>52316</v>
      </c>
      <c r="H349" s="118">
        <v>52986</v>
      </c>
      <c r="I349" t="str">
        <f t="shared" si="20"/>
        <v>L28852</v>
      </c>
      <c r="J349" t="str">
        <f t="shared" si="21"/>
        <v>L34003</v>
      </c>
      <c r="K349" t="str">
        <f t="shared" si="22"/>
        <v>A52316</v>
      </c>
      <c r="L349" t="str">
        <f t="shared" si="23"/>
        <v>A52986</v>
      </c>
    </row>
    <row r="350" spans="1:12" x14ac:dyDescent="0.25">
      <c r="A350" s="12"/>
      <c r="B350" s="11">
        <v>28529</v>
      </c>
      <c r="E350" s="115">
        <v>31863</v>
      </c>
      <c r="F350" s="115">
        <v>34005</v>
      </c>
      <c r="G350" s="118">
        <v>47798</v>
      </c>
      <c r="H350" s="118">
        <v>52987</v>
      </c>
      <c r="I350" t="str">
        <f t="shared" si="20"/>
        <v>L31863</v>
      </c>
      <c r="J350" t="str">
        <f t="shared" si="21"/>
        <v>L34005</v>
      </c>
      <c r="K350" t="str">
        <f t="shared" si="22"/>
        <v>A47798</v>
      </c>
      <c r="L350" t="str">
        <f t="shared" si="23"/>
        <v>A52987</v>
      </c>
    </row>
    <row r="351" spans="1:12" x14ac:dyDescent="0.25">
      <c r="A351" s="12"/>
      <c r="B351" s="11">
        <v>28551</v>
      </c>
      <c r="E351" s="115">
        <v>28775</v>
      </c>
      <c r="F351" s="115">
        <v>34006</v>
      </c>
      <c r="G351" s="118">
        <v>52152</v>
      </c>
      <c r="H351" s="118">
        <v>52988</v>
      </c>
      <c r="I351" t="str">
        <f t="shared" si="20"/>
        <v>L28775</v>
      </c>
      <c r="J351" t="str">
        <f t="shared" si="21"/>
        <v>L34006</v>
      </c>
      <c r="K351" t="str">
        <f t="shared" si="22"/>
        <v>A52152</v>
      </c>
      <c r="L351" t="str">
        <f t="shared" si="23"/>
        <v>A52988</v>
      </c>
    </row>
    <row r="352" spans="1:12" x14ac:dyDescent="0.25">
      <c r="A352" s="12"/>
      <c r="B352" s="11">
        <v>28555</v>
      </c>
      <c r="E352" s="115">
        <v>28895</v>
      </c>
      <c r="F352" s="115">
        <v>34007</v>
      </c>
      <c r="G352" s="118">
        <v>47790</v>
      </c>
      <c r="H352" s="118">
        <v>52989</v>
      </c>
      <c r="I352" t="str">
        <f t="shared" si="20"/>
        <v>L28895</v>
      </c>
      <c r="J352" t="str">
        <f t="shared" si="21"/>
        <v>L34007</v>
      </c>
      <c r="K352" t="str">
        <f t="shared" si="22"/>
        <v>A47790</v>
      </c>
      <c r="L352" t="str">
        <f t="shared" si="23"/>
        <v>A52989</v>
      </c>
    </row>
    <row r="353" spans="1:12" x14ac:dyDescent="0.25">
      <c r="A353" s="12"/>
      <c r="B353" s="11">
        <v>28563</v>
      </c>
      <c r="E353" s="115">
        <v>31864</v>
      </c>
      <c r="F353" s="115">
        <v>34008</v>
      </c>
      <c r="G353" s="118">
        <v>51466</v>
      </c>
      <c r="H353" s="118">
        <v>52991</v>
      </c>
      <c r="I353" t="str">
        <f t="shared" si="20"/>
        <v>L31864</v>
      </c>
      <c r="J353" t="str">
        <f t="shared" si="21"/>
        <v>L34008</v>
      </c>
      <c r="K353" t="str">
        <f t="shared" si="22"/>
        <v>A51466</v>
      </c>
      <c r="L353" t="str">
        <f t="shared" si="23"/>
        <v>A52991</v>
      </c>
    </row>
    <row r="354" spans="1:12" x14ac:dyDescent="0.25">
      <c r="A354" s="12"/>
      <c r="B354" s="11">
        <v>28565</v>
      </c>
      <c r="E354" s="115">
        <v>24288</v>
      </c>
      <c r="F354" s="115">
        <v>34009</v>
      </c>
      <c r="G354" s="118">
        <v>47800</v>
      </c>
      <c r="H354" s="118">
        <v>52992</v>
      </c>
      <c r="I354" t="str">
        <f t="shared" si="20"/>
        <v>L24288</v>
      </c>
      <c r="J354" t="str">
        <f t="shared" si="21"/>
        <v>L34009</v>
      </c>
      <c r="K354" t="str">
        <f t="shared" si="22"/>
        <v>A47800</v>
      </c>
      <c r="L354" t="str">
        <f t="shared" si="23"/>
        <v>A52992</v>
      </c>
    </row>
    <row r="355" spans="1:12" x14ac:dyDescent="0.25">
      <c r="A355" s="12"/>
      <c r="B355" s="11">
        <v>28572</v>
      </c>
      <c r="E355" s="115">
        <v>24375</v>
      </c>
      <c r="F355" s="115">
        <v>34010</v>
      </c>
      <c r="G355" s="118">
        <v>47801</v>
      </c>
      <c r="H355" s="118">
        <v>52993</v>
      </c>
      <c r="I355" t="str">
        <f t="shared" si="20"/>
        <v>L24375</v>
      </c>
      <c r="J355" t="str">
        <f t="shared" si="21"/>
        <v>L34010</v>
      </c>
      <c r="K355" t="str">
        <f t="shared" si="22"/>
        <v>A47801</v>
      </c>
      <c r="L355" t="str">
        <f t="shared" si="23"/>
        <v>A52993</v>
      </c>
    </row>
    <row r="356" spans="1:12" x14ac:dyDescent="0.25">
      <c r="A356" s="12"/>
      <c r="B356" s="11">
        <v>28574</v>
      </c>
      <c r="E356" s="115">
        <v>28896</v>
      </c>
      <c r="F356" s="115">
        <v>34011</v>
      </c>
      <c r="G356" s="118">
        <v>51214</v>
      </c>
      <c r="H356" s="118">
        <v>52995</v>
      </c>
      <c r="I356" t="str">
        <f t="shared" si="20"/>
        <v>L28896</v>
      </c>
      <c r="J356" t="str">
        <f t="shared" si="21"/>
        <v>L34011</v>
      </c>
      <c r="K356" t="str">
        <f t="shared" si="22"/>
        <v>A51214</v>
      </c>
      <c r="L356" t="str">
        <f t="shared" si="23"/>
        <v>A52995</v>
      </c>
    </row>
    <row r="357" spans="1:12" x14ac:dyDescent="0.25">
      <c r="A357" s="12"/>
      <c r="B357" s="11">
        <v>28576</v>
      </c>
      <c r="E357" s="115">
        <v>28898</v>
      </c>
      <c r="F357" s="115">
        <v>34012</v>
      </c>
      <c r="G357" s="118">
        <v>51184</v>
      </c>
      <c r="H357" s="118">
        <v>52996</v>
      </c>
      <c r="I357" t="str">
        <f t="shared" si="20"/>
        <v>L28898</v>
      </c>
      <c r="J357" t="str">
        <f t="shared" si="21"/>
        <v>L34012</v>
      </c>
      <c r="K357" t="str">
        <f t="shared" si="22"/>
        <v>A51184</v>
      </c>
      <c r="L357" t="str">
        <f t="shared" si="23"/>
        <v>A52996</v>
      </c>
    </row>
    <row r="358" spans="1:12" x14ac:dyDescent="0.25">
      <c r="A358" s="12"/>
      <c r="B358" s="11">
        <v>28586</v>
      </c>
      <c r="E358" s="115">
        <v>28900</v>
      </c>
      <c r="F358" s="115">
        <v>34013</v>
      </c>
      <c r="G358" s="118">
        <v>47803</v>
      </c>
      <c r="H358" s="118">
        <v>52998</v>
      </c>
      <c r="I358" t="str">
        <f t="shared" si="20"/>
        <v>L28900</v>
      </c>
      <c r="J358" t="str">
        <f t="shared" si="21"/>
        <v>L34013</v>
      </c>
      <c r="K358" t="str">
        <f t="shared" si="22"/>
        <v>A47803</v>
      </c>
      <c r="L358" t="str">
        <f t="shared" si="23"/>
        <v>A52998</v>
      </c>
    </row>
    <row r="359" spans="1:12" x14ac:dyDescent="0.25">
      <c r="A359" s="12"/>
      <c r="B359" s="11">
        <v>28601</v>
      </c>
      <c r="E359" s="115">
        <v>28902</v>
      </c>
      <c r="F359" s="115">
        <v>34014</v>
      </c>
      <c r="G359" s="118">
        <v>47793</v>
      </c>
      <c r="H359" s="118">
        <v>53001</v>
      </c>
      <c r="I359" t="str">
        <f t="shared" si="20"/>
        <v>L28902</v>
      </c>
      <c r="J359" t="str">
        <f t="shared" si="21"/>
        <v>L34014</v>
      </c>
      <c r="K359" t="str">
        <f t="shared" si="22"/>
        <v>A47793</v>
      </c>
      <c r="L359" t="str">
        <f t="shared" si="23"/>
        <v>A53001</v>
      </c>
    </row>
    <row r="360" spans="1:12" x14ac:dyDescent="0.25">
      <c r="A360" s="12"/>
      <c r="B360" s="11">
        <v>28603</v>
      </c>
      <c r="E360" s="115">
        <v>28930</v>
      </c>
      <c r="F360" s="115">
        <v>34015</v>
      </c>
      <c r="G360" s="118">
        <v>52672</v>
      </c>
      <c r="H360" s="118">
        <v>53005</v>
      </c>
      <c r="I360" t="str">
        <f t="shared" si="20"/>
        <v>L28930</v>
      </c>
      <c r="J360" t="str">
        <f t="shared" si="21"/>
        <v>L34015</v>
      </c>
      <c r="K360" t="str">
        <f t="shared" si="22"/>
        <v>A52672</v>
      </c>
      <c r="L360" t="str">
        <f t="shared" si="23"/>
        <v>A53005</v>
      </c>
    </row>
    <row r="361" spans="1:12" x14ac:dyDescent="0.25">
      <c r="A361" s="12"/>
      <c r="B361" s="11">
        <v>28606</v>
      </c>
      <c r="E361" s="115">
        <v>28940</v>
      </c>
      <c r="F361" s="115">
        <v>34017</v>
      </c>
      <c r="G361" s="118">
        <v>51281</v>
      </c>
      <c r="H361" s="118">
        <v>53006</v>
      </c>
      <c r="I361" t="str">
        <f t="shared" si="20"/>
        <v>L28940</v>
      </c>
      <c r="J361" t="str">
        <f t="shared" si="21"/>
        <v>L34017</v>
      </c>
      <c r="K361" t="str">
        <f t="shared" si="22"/>
        <v>A51281</v>
      </c>
      <c r="L361" t="str">
        <f t="shared" si="23"/>
        <v>A53006</v>
      </c>
    </row>
    <row r="362" spans="1:12" x14ac:dyDescent="0.25">
      <c r="A362" s="12"/>
      <c r="B362" s="11">
        <v>28614</v>
      </c>
      <c r="E362" s="115">
        <v>28945</v>
      </c>
      <c r="F362" s="115">
        <v>34018</v>
      </c>
      <c r="G362" s="118">
        <v>52903</v>
      </c>
      <c r="H362" s="118">
        <v>53008</v>
      </c>
      <c r="I362" t="str">
        <f t="shared" si="20"/>
        <v>L28945</v>
      </c>
      <c r="J362" t="str">
        <f t="shared" si="21"/>
        <v>L34018</v>
      </c>
      <c r="K362" t="str">
        <f t="shared" si="22"/>
        <v>A52903</v>
      </c>
      <c r="L362" t="str">
        <f t="shared" si="23"/>
        <v>A53008</v>
      </c>
    </row>
    <row r="363" spans="1:12" x14ac:dyDescent="0.25">
      <c r="A363" s="12"/>
      <c r="B363" s="11">
        <v>28616</v>
      </c>
      <c r="E363" s="115">
        <v>28979</v>
      </c>
      <c r="F363" s="115">
        <v>34019</v>
      </c>
      <c r="G363" s="118">
        <v>52903</v>
      </c>
      <c r="H363" s="118">
        <v>53009</v>
      </c>
      <c r="I363" t="str">
        <f t="shared" si="20"/>
        <v>L28979</v>
      </c>
      <c r="J363" t="str">
        <f t="shared" si="21"/>
        <v>L34019</v>
      </c>
      <c r="K363" t="str">
        <f t="shared" si="22"/>
        <v>A52903</v>
      </c>
      <c r="L363" t="str">
        <f t="shared" si="23"/>
        <v>A53009</v>
      </c>
    </row>
    <row r="364" spans="1:12" x14ac:dyDescent="0.25">
      <c r="A364" s="12"/>
      <c r="B364" s="11">
        <v>28620</v>
      </c>
      <c r="E364" s="115">
        <v>28981</v>
      </c>
      <c r="F364" s="115">
        <v>34020</v>
      </c>
      <c r="G364" s="118">
        <v>52903</v>
      </c>
      <c r="H364" s="118">
        <v>53010</v>
      </c>
      <c r="I364" t="str">
        <f t="shared" si="20"/>
        <v>L28981</v>
      </c>
      <c r="J364" t="str">
        <f t="shared" si="21"/>
        <v>L34020</v>
      </c>
      <c r="K364" t="str">
        <f t="shared" si="22"/>
        <v>A52903</v>
      </c>
      <c r="L364" t="str">
        <f t="shared" si="23"/>
        <v>A53010</v>
      </c>
    </row>
    <row r="365" spans="1:12" x14ac:dyDescent="0.25">
      <c r="A365" s="12"/>
      <c r="B365" s="11">
        <v>28669</v>
      </c>
      <c r="E365" s="115">
        <v>28983</v>
      </c>
      <c r="F365" s="115">
        <v>34021</v>
      </c>
      <c r="G365" s="118">
        <v>52294</v>
      </c>
      <c r="H365" s="118">
        <v>53014</v>
      </c>
      <c r="I365" t="str">
        <f t="shared" si="20"/>
        <v>L28983</v>
      </c>
      <c r="J365" t="str">
        <f t="shared" si="21"/>
        <v>L34021</v>
      </c>
      <c r="K365" t="str">
        <f t="shared" si="22"/>
        <v>A52294</v>
      </c>
      <c r="L365" t="str">
        <f t="shared" si="23"/>
        <v>A53014</v>
      </c>
    </row>
    <row r="366" spans="1:12" x14ac:dyDescent="0.25">
      <c r="A366" s="12"/>
      <c r="B366" s="11">
        <v>28754</v>
      </c>
      <c r="E366" s="115">
        <v>28984</v>
      </c>
      <c r="F366" s="115">
        <v>34022</v>
      </c>
      <c r="G366" s="118">
        <v>52293</v>
      </c>
      <c r="H366" s="118">
        <v>53015</v>
      </c>
      <c r="I366" t="str">
        <f t="shared" si="20"/>
        <v>L28984</v>
      </c>
      <c r="J366" t="str">
        <f t="shared" si="21"/>
        <v>L34022</v>
      </c>
      <c r="K366" t="str">
        <f t="shared" si="22"/>
        <v>A52293</v>
      </c>
      <c r="L366" t="str">
        <f t="shared" si="23"/>
        <v>A53015</v>
      </c>
    </row>
    <row r="367" spans="1:12" x14ac:dyDescent="0.25">
      <c r="A367" s="12"/>
      <c r="B367" s="11">
        <v>28755</v>
      </c>
      <c r="E367" s="115">
        <v>28986</v>
      </c>
      <c r="F367" s="115">
        <v>34023</v>
      </c>
      <c r="G367" s="118">
        <v>51767</v>
      </c>
      <c r="H367" s="118">
        <v>53016</v>
      </c>
      <c r="I367" t="str">
        <f t="shared" si="20"/>
        <v>L28986</v>
      </c>
      <c r="J367" t="str">
        <f t="shared" si="21"/>
        <v>L34023</v>
      </c>
      <c r="K367" t="str">
        <f t="shared" si="22"/>
        <v>A51767</v>
      </c>
      <c r="L367" t="str">
        <f t="shared" si="23"/>
        <v>A53016</v>
      </c>
    </row>
    <row r="368" spans="1:12" x14ac:dyDescent="0.25">
      <c r="A368" s="12"/>
      <c r="B368" s="11">
        <v>28762</v>
      </c>
      <c r="E368" s="115">
        <v>28988</v>
      </c>
      <c r="F368" s="115">
        <v>34025</v>
      </c>
      <c r="G368" s="118">
        <v>51543</v>
      </c>
      <c r="H368" s="118">
        <v>53017</v>
      </c>
      <c r="I368" t="str">
        <f t="shared" si="20"/>
        <v>L28988</v>
      </c>
      <c r="J368" t="str">
        <f t="shared" si="21"/>
        <v>L34025</v>
      </c>
      <c r="K368" t="str">
        <f t="shared" si="22"/>
        <v>A51543</v>
      </c>
      <c r="L368" t="str">
        <f t="shared" si="23"/>
        <v>A53017</v>
      </c>
    </row>
    <row r="369" spans="1:12" x14ac:dyDescent="0.25">
      <c r="A369" s="12"/>
      <c r="B369" s="11">
        <v>28763</v>
      </c>
      <c r="E369" s="115">
        <v>28998</v>
      </c>
      <c r="F369" s="115">
        <v>34026</v>
      </c>
      <c r="G369" s="118">
        <v>51789</v>
      </c>
      <c r="H369" s="118">
        <v>53018</v>
      </c>
      <c r="I369" t="str">
        <f t="shared" si="20"/>
        <v>L28998</v>
      </c>
      <c r="J369" t="str">
        <f t="shared" si="21"/>
        <v>L34026</v>
      </c>
      <c r="K369" t="str">
        <f t="shared" si="22"/>
        <v>A51789</v>
      </c>
      <c r="L369" t="str">
        <f t="shared" si="23"/>
        <v>A53018</v>
      </c>
    </row>
    <row r="370" spans="1:12" x14ac:dyDescent="0.25">
      <c r="A370" s="12"/>
      <c r="B370" s="11">
        <v>28764</v>
      </c>
      <c r="E370" s="115">
        <v>29001</v>
      </c>
      <c r="F370" s="115">
        <v>34027</v>
      </c>
      <c r="G370" s="118">
        <v>52210</v>
      </c>
      <c r="H370" s="118">
        <v>53019</v>
      </c>
      <c r="I370" t="str">
        <f t="shared" si="20"/>
        <v>L29001</v>
      </c>
      <c r="J370" t="str">
        <f t="shared" si="21"/>
        <v>L34027</v>
      </c>
      <c r="K370" t="str">
        <f t="shared" si="22"/>
        <v>A52210</v>
      </c>
      <c r="L370" t="str">
        <f t="shared" si="23"/>
        <v>A53019</v>
      </c>
    </row>
    <row r="371" spans="1:12" x14ac:dyDescent="0.25">
      <c r="A371" s="12"/>
      <c r="B371" s="11">
        <v>28765</v>
      </c>
      <c r="E371" s="115">
        <v>29002</v>
      </c>
      <c r="F371" s="115">
        <v>34028</v>
      </c>
      <c r="G371" s="118">
        <v>47521</v>
      </c>
      <c r="H371" s="118">
        <v>53020</v>
      </c>
      <c r="I371" t="str">
        <f t="shared" si="20"/>
        <v>L29002</v>
      </c>
      <c r="J371" t="str">
        <f t="shared" si="21"/>
        <v>L34028</v>
      </c>
      <c r="K371" t="str">
        <f t="shared" si="22"/>
        <v>A47521</v>
      </c>
      <c r="L371" t="str">
        <f t="shared" si="23"/>
        <v>A53020</v>
      </c>
    </row>
    <row r="372" spans="1:12" x14ac:dyDescent="0.25">
      <c r="A372" s="12"/>
      <c r="B372" s="11">
        <v>28766</v>
      </c>
      <c r="E372" s="115">
        <v>29042</v>
      </c>
      <c r="F372" s="115">
        <v>34029</v>
      </c>
      <c r="G372" s="118">
        <v>52338</v>
      </c>
      <c r="H372" s="118">
        <v>53021</v>
      </c>
      <c r="I372" t="str">
        <f t="shared" si="20"/>
        <v>L29042</v>
      </c>
      <c r="J372" t="str">
        <f t="shared" si="21"/>
        <v>L34029</v>
      </c>
      <c r="K372" t="str">
        <f t="shared" si="22"/>
        <v>A52338</v>
      </c>
      <c r="L372" t="str">
        <f t="shared" si="23"/>
        <v>A53021</v>
      </c>
    </row>
    <row r="373" spans="1:12" x14ac:dyDescent="0.25">
      <c r="A373" s="12"/>
      <c r="B373" s="11">
        <v>28767</v>
      </c>
      <c r="E373" s="115">
        <v>28995</v>
      </c>
      <c r="F373" s="115">
        <v>34031</v>
      </c>
      <c r="G373" s="118">
        <v>52299</v>
      </c>
      <c r="H373" s="118">
        <v>53022</v>
      </c>
      <c r="I373" t="str">
        <f t="shared" si="20"/>
        <v>L28995</v>
      </c>
      <c r="J373" t="str">
        <f t="shared" si="21"/>
        <v>L34031</v>
      </c>
      <c r="K373" t="str">
        <f t="shared" si="22"/>
        <v>A52299</v>
      </c>
      <c r="L373" t="str">
        <f t="shared" si="23"/>
        <v>A53022</v>
      </c>
    </row>
    <row r="374" spans="1:12" x14ac:dyDescent="0.25">
      <c r="A374" s="12"/>
      <c r="B374" s="11">
        <v>28768</v>
      </c>
      <c r="E374" s="115">
        <v>31835</v>
      </c>
      <c r="F374" s="115">
        <v>34032</v>
      </c>
      <c r="G374" s="118">
        <v>52302</v>
      </c>
      <c r="H374" s="118">
        <v>53024</v>
      </c>
      <c r="I374" t="str">
        <f t="shared" si="20"/>
        <v>L31835</v>
      </c>
      <c r="J374" t="str">
        <f t="shared" si="21"/>
        <v>L34032</v>
      </c>
      <c r="K374" t="str">
        <f t="shared" si="22"/>
        <v>A52302</v>
      </c>
      <c r="L374" t="str">
        <f t="shared" si="23"/>
        <v>A53024</v>
      </c>
    </row>
    <row r="375" spans="1:12" x14ac:dyDescent="0.25">
      <c r="A375" s="12"/>
      <c r="B375" s="11">
        <v>28769</v>
      </c>
      <c r="E375" s="115">
        <v>31839</v>
      </c>
      <c r="F375" s="115">
        <v>34033</v>
      </c>
      <c r="G375" s="118">
        <v>52803</v>
      </c>
      <c r="H375" s="118">
        <v>53025</v>
      </c>
      <c r="I375" t="str">
        <f t="shared" si="20"/>
        <v>L31839</v>
      </c>
      <c r="J375" t="str">
        <f t="shared" si="21"/>
        <v>L34033</v>
      </c>
      <c r="K375" t="str">
        <f t="shared" si="22"/>
        <v>A52803</v>
      </c>
      <c r="L375" t="str">
        <f t="shared" si="23"/>
        <v>A53025</v>
      </c>
    </row>
    <row r="376" spans="1:12" x14ac:dyDescent="0.25">
      <c r="A376" s="12"/>
      <c r="B376" s="11">
        <v>28770</v>
      </c>
      <c r="E376" s="115">
        <v>31870</v>
      </c>
      <c r="F376" s="115">
        <v>34037</v>
      </c>
      <c r="G376" s="118">
        <v>52803</v>
      </c>
      <c r="H376" s="118">
        <v>53026</v>
      </c>
      <c r="I376" t="str">
        <f t="shared" si="20"/>
        <v>L31870</v>
      </c>
      <c r="J376" t="str">
        <f t="shared" si="21"/>
        <v>L34037</v>
      </c>
      <c r="K376" t="str">
        <f t="shared" si="22"/>
        <v>A52803</v>
      </c>
      <c r="L376" t="str">
        <f t="shared" si="23"/>
        <v>A53026</v>
      </c>
    </row>
    <row r="377" spans="1:12" x14ac:dyDescent="0.25">
      <c r="A377" s="12"/>
      <c r="B377" s="11">
        <v>28771</v>
      </c>
      <c r="E377" s="115">
        <v>31568</v>
      </c>
      <c r="F377" s="115">
        <v>34038</v>
      </c>
      <c r="G377" s="118">
        <v>51785</v>
      </c>
      <c r="H377" s="118">
        <v>53027</v>
      </c>
      <c r="I377" t="str">
        <f t="shared" si="20"/>
        <v>L31568</v>
      </c>
      <c r="J377" t="str">
        <f t="shared" si="21"/>
        <v>L34038</v>
      </c>
      <c r="K377" t="str">
        <f t="shared" si="22"/>
        <v>A51785</v>
      </c>
      <c r="L377" t="str">
        <f t="shared" si="23"/>
        <v>A53027</v>
      </c>
    </row>
    <row r="378" spans="1:12" x14ac:dyDescent="0.25">
      <c r="A378" s="12"/>
      <c r="B378" s="11">
        <v>28772</v>
      </c>
      <c r="E378" s="115">
        <v>24350</v>
      </c>
      <c r="F378" s="115">
        <v>34040</v>
      </c>
      <c r="G378" s="118">
        <v>50227</v>
      </c>
      <c r="H378" s="118">
        <v>53028</v>
      </c>
      <c r="I378" t="str">
        <f t="shared" si="20"/>
        <v>L24350</v>
      </c>
      <c r="J378" t="str">
        <f t="shared" si="21"/>
        <v>L34040</v>
      </c>
      <c r="K378" t="str">
        <f t="shared" si="22"/>
        <v>A50227</v>
      </c>
      <c r="L378" t="str">
        <f t="shared" si="23"/>
        <v>A53028</v>
      </c>
    </row>
    <row r="379" spans="1:12" x14ac:dyDescent="0.25">
      <c r="A379" s="12"/>
      <c r="B379" s="11">
        <v>28773</v>
      </c>
      <c r="E379" s="115">
        <v>28810</v>
      </c>
      <c r="F379" s="115">
        <v>34042</v>
      </c>
      <c r="G379" s="118">
        <v>52798</v>
      </c>
      <c r="H379" s="118">
        <v>53029</v>
      </c>
      <c r="I379" t="str">
        <f t="shared" si="20"/>
        <v>L28810</v>
      </c>
      <c r="J379" t="str">
        <f t="shared" si="21"/>
        <v>L34042</v>
      </c>
      <c r="K379" t="str">
        <f t="shared" si="22"/>
        <v>A52798</v>
      </c>
      <c r="L379" t="str">
        <f t="shared" si="23"/>
        <v>A53029</v>
      </c>
    </row>
    <row r="380" spans="1:12" x14ac:dyDescent="0.25">
      <c r="A380" s="12"/>
      <c r="B380" s="11">
        <v>28774</v>
      </c>
      <c r="E380" s="115">
        <v>28831</v>
      </c>
      <c r="F380" s="115">
        <v>34043</v>
      </c>
      <c r="G380" s="118">
        <v>52312</v>
      </c>
      <c r="H380" s="118">
        <v>53031</v>
      </c>
      <c r="I380" t="str">
        <f t="shared" si="20"/>
        <v>L28831</v>
      </c>
      <c r="J380" t="str">
        <f t="shared" si="21"/>
        <v>L34043</v>
      </c>
      <c r="K380" t="str">
        <f t="shared" si="22"/>
        <v>A52312</v>
      </c>
      <c r="L380" t="str">
        <f t="shared" si="23"/>
        <v>A53031</v>
      </c>
    </row>
    <row r="381" spans="1:12" x14ac:dyDescent="0.25">
      <c r="A381" s="12"/>
      <c r="B381" s="11">
        <v>28775</v>
      </c>
      <c r="E381" s="115">
        <v>28931</v>
      </c>
      <c r="F381" s="115">
        <v>34044</v>
      </c>
      <c r="G381" s="118">
        <v>52313</v>
      </c>
      <c r="H381" s="118">
        <v>53032</v>
      </c>
      <c r="I381" t="str">
        <f t="shared" si="20"/>
        <v>L28931</v>
      </c>
      <c r="J381" t="str">
        <f t="shared" si="21"/>
        <v>L34044</v>
      </c>
      <c r="K381" t="str">
        <f t="shared" si="22"/>
        <v>A52313</v>
      </c>
      <c r="L381" t="str">
        <f t="shared" si="23"/>
        <v>A53032</v>
      </c>
    </row>
    <row r="382" spans="1:12" x14ac:dyDescent="0.25">
      <c r="A382" s="12"/>
      <c r="B382" s="11">
        <v>28776</v>
      </c>
      <c r="E382" s="115">
        <v>31841</v>
      </c>
      <c r="F382" s="115">
        <v>34045</v>
      </c>
      <c r="G382" s="118">
        <v>51875</v>
      </c>
      <c r="H382" s="118">
        <v>53033</v>
      </c>
      <c r="I382" t="str">
        <f t="shared" si="20"/>
        <v>L31841</v>
      </c>
      <c r="J382" t="str">
        <f t="shared" si="21"/>
        <v>L34045</v>
      </c>
      <c r="K382" t="str">
        <f t="shared" si="22"/>
        <v>A51875</v>
      </c>
      <c r="L382" t="str">
        <f t="shared" si="23"/>
        <v>A53033</v>
      </c>
    </row>
    <row r="383" spans="1:12" x14ac:dyDescent="0.25">
      <c r="A383" s="12"/>
      <c r="B383" s="11">
        <v>28778</v>
      </c>
      <c r="E383" s="115">
        <v>31899</v>
      </c>
      <c r="F383" s="115">
        <v>34046</v>
      </c>
      <c r="G383" s="118">
        <v>50137</v>
      </c>
      <c r="H383" s="118">
        <v>53034</v>
      </c>
      <c r="I383" t="str">
        <f t="shared" si="20"/>
        <v>L31899</v>
      </c>
      <c r="J383" t="str">
        <f t="shared" si="21"/>
        <v>L34046</v>
      </c>
      <c r="K383" t="str">
        <f t="shared" si="22"/>
        <v>A50137</v>
      </c>
      <c r="L383" t="str">
        <f t="shared" si="23"/>
        <v>A53034</v>
      </c>
    </row>
    <row r="384" spans="1:12" x14ac:dyDescent="0.25">
      <c r="A384" s="12"/>
      <c r="B384" s="11">
        <v>28780</v>
      </c>
      <c r="E384" s="115">
        <v>31850</v>
      </c>
      <c r="F384" s="115">
        <v>34048</v>
      </c>
      <c r="G384" s="118">
        <v>51874</v>
      </c>
      <c r="H384" s="118">
        <v>53035</v>
      </c>
      <c r="I384" t="str">
        <f t="shared" si="20"/>
        <v>L31850</v>
      </c>
      <c r="J384" t="str">
        <f t="shared" si="21"/>
        <v>L34048</v>
      </c>
      <c r="K384" t="str">
        <f t="shared" si="22"/>
        <v>A51874</v>
      </c>
      <c r="L384" t="str">
        <f t="shared" si="23"/>
        <v>A53035</v>
      </c>
    </row>
    <row r="385" spans="1:12" x14ac:dyDescent="0.25">
      <c r="A385" s="12"/>
      <c r="B385" s="11">
        <v>28782</v>
      </c>
      <c r="E385" s="115">
        <v>31886</v>
      </c>
      <c r="F385" s="115">
        <v>34049</v>
      </c>
      <c r="G385" s="118">
        <v>51617</v>
      </c>
      <c r="H385" s="118">
        <v>53043</v>
      </c>
      <c r="I385" t="str">
        <f t="shared" si="20"/>
        <v>L31886</v>
      </c>
      <c r="J385" t="str">
        <f t="shared" si="21"/>
        <v>L34049</v>
      </c>
      <c r="K385" t="str">
        <f t="shared" si="22"/>
        <v>A51617</v>
      </c>
      <c r="L385" t="str">
        <f t="shared" si="23"/>
        <v>A53043</v>
      </c>
    </row>
    <row r="386" spans="1:12" x14ac:dyDescent="0.25">
      <c r="A386" s="12"/>
      <c r="B386" s="11">
        <v>28784</v>
      </c>
      <c r="E386" s="115">
        <v>32132</v>
      </c>
      <c r="F386" s="115">
        <v>34051</v>
      </c>
      <c r="G386" s="118">
        <v>50427</v>
      </c>
      <c r="H386" s="118">
        <v>53057</v>
      </c>
      <c r="I386" t="str">
        <f t="shared" si="20"/>
        <v>L32132</v>
      </c>
      <c r="J386" t="str">
        <f t="shared" si="21"/>
        <v>L34051</v>
      </c>
      <c r="K386" t="str">
        <f t="shared" si="22"/>
        <v>A50427</v>
      </c>
      <c r="L386" t="str">
        <f t="shared" si="23"/>
        <v>A53057</v>
      </c>
    </row>
    <row r="387" spans="1:12" x14ac:dyDescent="0.25">
      <c r="A387" s="12"/>
      <c r="B387" s="11">
        <v>28785</v>
      </c>
      <c r="E387" s="115">
        <v>32844</v>
      </c>
      <c r="F387" s="115">
        <v>34052</v>
      </c>
      <c r="G387" s="118">
        <v>50428</v>
      </c>
      <c r="H387" s="118">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2"/>
      <c r="B388" s="11">
        <v>28786</v>
      </c>
      <c r="E388" s="115">
        <v>33173</v>
      </c>
      <c r="F388" s="115">
        <v>34053</v>
      </c>
      <c r="G388" s="118">
        <v>52147</v>
      </c>
      <c r="H388" s="118">
        <v>53060</v>
      </c>
      <c r="I388" t="str">
        <f t="shared" si="24"/>
        <v>L33173</v>
      </c>
      <c r="J388" t="str">
        <f t="shared" si="25"/>
        <v>L34053</v>
      </c>
      <c r="K388" t="str">
        <f t="shared" si="26"/>
        <v>A52147</v>
      </c>
      <c r="L388" t="str">
        <f t="shared" si="27"/>
        <v>A53060</v>
      </c>
    </row>
    <row r="389" spans="1:12" x14ac:dyDescent="0.25">
      <c r="A389" s="12"/>
      <c r="B389" s="11">
        <v>28787</v>
      </c>
      <c r="E389" s="115">
        <v>33322</v>
      </c>
      <c r="F389" s="115">
        <v>34054</v>
      </c>
      <c r="G389" s="118">
        <v>51957</v>
      </c>
      <c r="H389" s="118">
        <v>53064</v>
      </c>
      <c r="I389" t="str">
        <f t="shared" si="24"/>
        <v>L33322</v>
      </c>
      <c r="J389" t="str">
        <f t="shared" si="25"/>
        <v>L34054</v>
      </c>
      <c r="K389" t="str">
        <f t="shared" si="26"/>
        <v>A51957</v>
      </c>
      <c r="L389" t="str">
        <f t="shared" si="27"/>
        <v>A53064</v>
      </c>
    </row>
    <row r="390" spans="1:12" x14ac:dyDescent="0.25">
      <c r="A390" s="12"/>
      <c r="B390" s="11">
        <v>28788</v>
      </c>
      <c r="E390" s="115">
        <v>31833</v>
      </c>
      <c r="F390" s="115">
        <v>34055</v>
      </c>
      <c r="G390" s="118">
        <v>51958</v>
      </c>
      <c r="H390" s="118">
        <v>53065</v>
      </c>
      <c r="I390" t="str">
        <f t="shared" si="24"/>
        <v>L31833</v>
      </c>
      <c r="J390" t="str">
        <f t="shared" si="25"/>
        <v>L34055</v>
      </c>
      <c r="K390" t="str">
        <f t="shared" si="26"/>
        <v>A51958</v>
      </c>
      <c r="L390" t="str">
        <f t="shared" si="27"/>
        <v>A53065</v>
      </c>
    </row>
    <row r="391" spans="1:12" x14ac:dyDescent="0.25">
      <c r="A391" s="12"/>
      <c r="B391" s="11">
        <v>28789</v>
      </c>
      <c r="E391" s="115">
        <v>31908</v>
      </c>
      <c r="F391" s="115">
        <v>34056</v>
      </c>
      <c r="G391" s="118">
        <v>50469</v>
      </c>
      <c r="H391" s="118">
        <v>53066</v>
      </c>
      <c r="I391" t="str">
        <f t="shared" si="24"/>
        <v>L31908</v>
      </c>
      <c r="J391" t="str">
        <f t="shared" si="25"/>
        <v>L34056</v>
      </c>
      <c r="K391" t="str">
        <f t="shared" si="26"/>
        <v>A50469</v>
      </c>
      <c r="L391" t="str">
        <f t="shared" si="27"/>
        <v>A53066</v>
      </c>
    </row>
    <row r="392" spans="1:12" x14ac:dyDescent="0.25">
      <c r="A392" s="12"/>
      <c r="B392" s="11">
        <v>28790</v>
      </c>
      <c r="E392" s="115">
        <v>31203</v>
      </c>
      <c r="F392" s="115">
        <v>34057</v>
      </c>
      <c r="G392" s="117"/>
      <c r="H392" s="118">
        <v>53079</v>
      </c>
      <c r="I392" t="str">
        <f t="shared" si="24"/>
        <v>L31203</v>
      </c>
      <c r="J392" t="str">
        <f t="shared" si="25"/>
        <v>L34057</v>
      </c>
      <c r="K392" t="str">
        <f t="shared" si="26"/>
        <v>A</v>
      </c>
      <c r="L392" t="str">
        <f t="shared" si="27"/>
        <v>A53079</v>
      </c>
    </row>
    <row r="393" spans="1:12" x14ac:dyDescent="0.25">
      <c r="A393" s="12"/>
      <c r="B393" s="11">
        <v>28791</v>
      </c>
      <c r="E393" s="115">
        <v>24422</v>
      </c>
      <c r="F393" s="115">
        <v>34059</v>
      </c>
      <c r="G393" s="117"/>
      <c r="H393" s="118">
        <v>53081</v>
      </c>
      <c r="I393" t="str">
        <f t="shared" si="24"/>
        <v>L24422</v>
      </c>
      <c r="J393" t="str">
        <f t="shared" si="25"/>
        <v>L34059</v>
      </c>
      <c r="K393" t="str">
        <f t="shared" si="26"/>
        <v>A</v>
      </c>
      <c r="L393" t="str">
        <f t="shared" si="27"/>
        <v>A53081</v>
      </c>
    </row>
    <row r="394" spans="1:12" x14ac:dyDescent="0.25">
      <c r="A394" s="12"/>
      <c r="B394" s="11">
        <v>28793</v>
      </c>
      <c r="E394" s="115">
        <v>24431</v>
      </c>
      <c r="F394" s="115">
        <v>34060</v>
      </c>
      <c r="G394" s="117"/>
      <c r="H394" s="118">
        <v>53084</v>
      </c>
      <c r="I394" t="str">
        <f t="shared" si="24"/>
        <v>L24431</v>
      </c>
      <c r="J394" t="str">
        <f t="shared" si="25"/>
        <v>L34060</v>
      </c>
      <c r="K394" t="str">
        <f t="shared" si="26"/>
        <v>A</v>
      </c>
      <c r="L394" t="str">
        <f t="shared" si="27"/>
        <v>A53084</v>
      </c>
    </row>
    <row r="395" spans="1:12" x14ac:dyDescent="0.25">
      <c r="A395" s="12"/>
      <c r="B395" s="11">
        <v>28796</v>
      </c>
      <c r="E395" s="115">
        <v>31897</v>
      </c>
      <c r="F395" s="115">
        <v>34061</v>
      </c>
      <c r="G395" s="118">
        <v>50965</v>
      </c>
      <c r="H395" s="118">
        <v>53093</v>
      </c>
      <c r="I395" t="str">
        <f t="shared" si="24"/>
        <v>L31897</v>
      </c>
      <c r="J395" t="str">
        <f t="shared" si="25"/>
        <v>L34061</v>
      </c>
      <c r="K395" t="str">
        <f t="shared" si="26"/>
        <v>A50965</v>
      </c>
      <c r="L395" t="str">
        <f t="shared" si="27"/>
        <v>A53093</v>
      </c>
    </row>
    <row r="396" spans="1:12" x14ac:dyDescent="0.25">
      <c r="A396" s="12"/>
      <c r="B396" s="11">
        <v>28798</v>
      </c>
      <c r="E396" s="115">
        <v>31865</v>
      </c>
      <c r="F396" s="115">
        <v>34062</v>
      </c>
      <c r="G396" s="118">
        <v>51601</v>
      </c>
      <c r="H396" s="118">
        <v>53095</v>
      </c>
      <c r="I396" t="str">
        <f t="shared" si="24"/>
        <v>L31865</v>
      </c>
      <c r="J396" t="str">
        <f t="shared" si="25"/>
        <v>L34062</v>
      </c>
      <c r="K396" t="str">
        <f t="shared" si="26"/>
        <v>A51601</v>
      </c>
      <c r="L396" t="str">
        <f t="shared" si="27"/>
        <v>A53095</v>
      </c>
    </row>
    <row r="397" spans="1:12" x14ac:dyDescent="0.25">
      <c r="A397" s="12"/>
      <c r="B397" s="11">
        <v>28801</v>
      </c>
      <c r="E397" s="115">
        <v>31894</v>
      </c>
      <c r="F397" s="115">
        <v>34063</v>
      </c>
      <c r="G397" s="118">
        <v>52541</v>
      </c>
      <c r="H397" s="118">
        <v>53098</v>
      </c>
      <c r="I397" t="str">
        <f t="shared" si="24"/>
        <v>L31894</v>
      </c>
      <c r="J397" t="str">
        <f t="shared" si="25"/>
        <v>L34063</v>
      </c>
      <c r="K397" t="str">
        <f t="shared" si="26"/>
        <v>A52541</v>
      </c>
      <c r="L397" t="str">
        <f t="shared" si="27"/>
        <v>A53098</v>
      </c>
    </row>
    <row r="398" spans="1:12" x14ac:dyDescent="0.25">
      <c r="A398" s="12"/>
      <c r="B398" s="11">
        <v>28802</v>
      </c>
      <c r="E398" s="115">
        <v>31888</v>
      </c>
      <c r="F398" s="115">
        <v>34064</v>
      </c>
      <c r="G398" s="118">
        <v>52542</v>
      </c>
      <c r="H398" s="118">
        <v>53099</v>
      </c>
      <c r="I398" t="str">
        <f t="shared" si="24"/>
        <v>L31888</v>
      </c>
      <c r="J398" t="str">
        <f t="shared" si="25"/>
        <v>L34064</v>
      </c>
      <c r="K398" t="str">
        <f t="shared" si="26"/>
        <v>A52542</v>
      </c>
      <c r="L398" t="str">
        <f t="shared" si="27"/>
        <v>A53099</v>
      </c>
    </row>
    <row r="399" spans="1:12" x14ac:dyDescent="0.25">
      <c r="A399" s="12"/>
      <c r="B399" s="11">
        <v>28803</v>
      </c>
      <c r="E399" s="115">
        <v>24281</v>
      </c>
      <c r="F399" s="115">
        <v>34065</v>
      </c>
      <c r="G399" s="118">
        <v>52543</v>
      </c>
      <c r="H399" s="118">
        <v>53100</v>
      </c>
      <c r="I399" t="str">
        <f t="shared" si="24"/>
        <v>L24281</v>
      </c>
      <c r="J399" t="str">
        <f t="shared" si="25"/>
        <v>L34065</v>
      </c>
      <c r="K399" t="str">
        <f t="shared" si="26"/>
        <v>A52543</v>
      </c>
      <c r="L399" t="str">
        <f t="shared" si="27"/>
        <v>A53100</v>
      </c>
    </row>
    <row r="400" spans="1:12" x14ac:dyDescent="0.25">
      <c r="A400" s="12"/>
      <c r="B400" s="11">
        <v>28804</v>
      </c>
      <c r="E400" s="115">
        <v>32528</v>
      </c>
      <c r="F400" s="115">
        <v>34066</v>
      </c>
      <c r="G400" s="118">
        <v>52544</v>
      </c>
      <c r="H400" s="118">
        <v>53101</v>
      </c>
      <c r="I400" t="str">
        <f t="shared" si="24"/>
        <v>L32528</v>
      </c>
      <c r="J400" t="str">
        <f t="shared" si="25"/>
        <v>L34066</v>
      </c>
      <c r="K400" t="str">
        <f t="shared" si="26"/>
        <v>A52544</v>
      </c>
      <c r="L400" t="str">
        <f t="shared" si="27"/>
        <v>A53101</v>
      </c>
    </row>
    <row r="401" spans="1:12" x14ac:dyDescent="0.25">
      <c r="A401" s="12"/>
      <c r="B401" s="11">
        <v>28805</v>
      </c>
      <c r="E401" s="115">
        <v>24295</v>
      </c>
      <c r="F401" s="115">
        <v>34067</v>
      </c>
      <c r="G401" s="118">
        <v>51927</v>
      </c>
      <c r="H401" s="118">
        <v>53102</v>
      </c>
      <c r="I401" t="str">
        <f t="shared" si="24"/>
        <v>L24295</v>
      </c>
      <c r="J401" t="str">
        <f t="shared" si="25"/>
        <v>L34067</v>
      </c>
      <c r="K401" t="str">
        <f t="shared" si="26"/>
        <v>A51927</v>
      </c>
      <c r="L401" t="str">
        <f t="shared" si="27"/>
        <v>A53102</v>
      </c>
    </row>
    <row r="402" spans="1:12" x14ac:dyDescent="0.25">
      <c r="A402" s="12"/>
      <c r="B402" s="11">
        <v>28806</v>
      </c>
      <c r="E402" s="115">
        <v>33034</v>
      </c>
      <c r="F402" s="115">
        <v>34068</v>
      </c>
      <c r="G402" s="118">
        <v>52551</v>
      </c>
      <c r="H402" s="118">
        <v>53103</v>
      </c>
      <c r="I402" t="str">
        <f t="shared" si="24"/>
        <v>L33034</v>
      </c>
      <c r="J402" t="str">
        <f t="shared" si="25"/>
        <v>L34068</v>
      </c>
      <c r="K402" t="str">
        <f t="shared" si="26"/>
        <v>A52551</v>
      </c>
      <c r="L402" t="str">
        <f t="shared" si="27"/>
        <v>A53103</v>
      </c>
    </row>
    <row r="403" spans="1:12" x14ac:dyDescent="0.25">
      <c r="A403" s="12"/>
      <c r="B403" s="11">
        <v>28807</v>
      </c>
      <c r="E403" s="115">
        <v>24359</v>
      </c>
      <c r="F403" s="115">
        <v>34072</v>
      </c>
      <c r="G403" s="118">
        <v>52557</v>
      </c>
      <c r="H403" s="118">
        <v>53104</v>
      </c>
      <c r="I403" t="str">
        <f t="shared" si="24"/>
        <v>L24359</v>
      </c>
      <c r="J403" t="str">
        <f t="shared" si="25"/>
        <v>L34072</v>
      </c>
      <c r="K403" t="str">
        <f t="shared" si="26"/>
        <v>A52557</v>
      </c>
      <c r="L403" t="str">
        <f t="shared" si="27"/>
        <v>A53104</v>
      </c>
    </row>
    <row r="404" spans="1:12" x14ac:dyDescent="0.25">
      <c r="A404" s="12"/>
      <c r="B404" s="11">
        <v>28808</v>
      </c>
      <c r="E404" s="115">
        <v>32846</v>
      </c>
      <c r="F404" s="115">
        <v>34074</v>
      </c>
      <c r="G404" s="118">
        <v>51726</v>
      </c>
      <c r="H404" s="118">
        <v>53105</v>
      </c>
      <c r="I404" t="str">
        <f t="shared" si="24"/>
        <v>L32846</v>
      </c>
      <c r="J404" t="str">
        <f t="shared" si="25"/>
        <v>L34074</v>
      </c>
      <c r="K404" t="str">
        <f t="shared" si="26"/>
        <v>A51726</v>
      </c>
      <c r="L404" t="str">
        <f t="shared" si="27"/>
        <v>A53105</v>
      </c>
    </row>
    <row r="405" spans="1:12" x14ac:dyDescent="0.25">
      <c r="A405" s="12"/>
      <c r="B405" s="11">
        <v>28809</v>
      </c>
      <c r="E405" s="115">
        <v>24317</v>
      </c>
      <c r="F405" s="115">
        <v>34076</v>
      </c>
      <c r="G405" s="118">
        <v>51724</v>
      </c>
      <c r="H405" s="118">
        <v>53106</v>
      </c>
      <c r="I405" t="str">
        <f t="shared" si="24"/>
        <v>L24317</v>
      </c>
      <c r="J405" t="str">
        <f t="shared" si="25"/>
        <v>L34076</v>
      </c>
      <c r="K405" t="str">
        <f t="shared" si="26"/>
        <v>A51724</v>
      </c>
      <c r="L405" t="str">
        <f t="shared" si="27"/>
        <v>A53106</v>
      </c>
    </row>
    <row r="406" spans="1:12" x14ac:dyDescent="0.25">
      <c r="A406" s="12"/>
      <c r="B406" s="11">
        <v>28810</v>
      </c>
      <c r="E406" s="115">
        <v>24318</v>
      </c>
      <c r="F406" s="115">
        <v>34080</v>
      </c>
      <c r="G406" s="118">
        <v>51964</v>
      </c>
      <c r="H406" s="118">
        <v>53107</v>
      </c>
      <c r="I406" t="str">
        <f t="shared" si="24"/>
        <v>L24318</v>
      </c>
      <c r="J406" t="str">
        <f t="shared" si="25"/>
        <v>L34080</v>
      </c>
      <c r="K406" t="str">
        <f t="shared" si="26"/>
        <v>A51964</v>
      </c>
      <c r="L406" t="str">
        <f t="shared" si="27"/>
        <v>A53107</v>
      </c>
    </row>
    <row r="407" spans="1:12" x14ac:dyDescent="0.25">
      <c r="A407" s="12"/>
      <c r="B407" s="11">
        <v>28811</v>
      </c>
      <c r="E407" s="115">
        <v>31838</v>
      </c>
      <c r="F407" s="115">
        <v>34081</v>
      </c>
      <c r="G407" s="118">
        <v>53091</v>
      </c>
      <c r="H407" s="118">
        <v>53108</v>
      </c>
      <c r="I407" t="str">
        <f t="shared" si="24"/>
        <v>L31838</v>
      </c>
      <c r="J407" t="str">
        <f t="shared" si="25"/>
        <v>L34081</v>
      </c>
      <c r="K407" t="str">
        <f t="shared" si="26"/>
        <v>A53091</v>
      </c>
      <c r="L407" t="str">
        <f t="shared" si="27"/>
        <v>A53108</v>
      </c>
    </row>
    <row r="408" spans="1:12" x14ac:dyDescent="0.25">
      <c r="A408" s="12"/>
      <c r="B408" s="11">
        <v>28813</v>
      </c>
      <c r="E408" s="115">
        <v>31849</v>
      </c>
      <c r="F408" s="115">
        <v>34082</v>
      </c>
      <c r="G408" s="118">
        <v>52567</v>
      </c>
      <c r="H408" s="118">
        <v>53110</v>
      </c>
      <c r="I408" t="str">
        <f t="shared" si="24"/>
        <v>L31849</v>
      </c>
      <c r="J408" t="str">
        <f t="shared" si="25"/>
        <v>L34082</v>
      </c>
      <c r="K408" t="str">
        <f t="shared" si="26"/>
        <v>A52567</v>
      </c>
      <c r="L408" t="str">
        <f t="shared" si="27"/>
        <v>A53110</v>
      </c>
    </row>
    <row r="409" spans="1:12" x14ac:dyDescent="0.25">
      <c r="A409" s="12"/>
      <c r="B409" s="11">
        <v>28814</v>
      </c>
      <c r="E409" s="115">
        <v>31906</v>
      </c>
      <c r="F409" s="115">
        <v>34084</v>
      </c>
      <c r="G409" s="118">
        <v>53256</v>
      </c>
      <c r="H409" s="118">
        <v>53112</v>
      </c>
      <c r="I409" t="str">
        <f t="shared" si="24"/>
        <v>L31906</v>
      </c>
      <c r="J409" t="str">
        <f t="shared" si="25"/>
        <v>L34084</v>
      </c>
      <c r="K409" t="str">
        <f t="shared" si="26"/>
        <v>A53256</v>
      </c>
      <c r="L409" t="str">
        <f t="shared" si="27"/>
        <v>A53112</v>
      </c>
    </row>
    <row r="410" spans="1:12" x14ac:dyDescent="0.25">
      <c r="A410" s="12"/>
      <c r="B410" s="11">
        <v>28815</v>
      </c>
      <c r="E410" s="115">
        <v>31889</v>
      </c>
      <c r="F410" s="115">
        <v>34085</v>
      </c>
      <c r="G410" s="118">
        <v>49034</v>
      </c>
      <c r="H410" s="118">
        <v>53121</v>
      </c>
      <c r="I410" t="str">
        <f t="shared" si="24"/>
        <v>L31889</v>
      </c>
      <c r="J410" t="str">
        <f t="shared" si="25"/>
        <v>L34085</v>
      </c>
      <c r="K410" t="str">
        <f t="shared" si="26"/>
        <v>A49034</v>
      </c>
      <c r="L410" t="str">
        <f t="shared" si="27"/>
        <v>A53121</v>
      </c>
    </row>
    <row r="411" spans="1:12" x14ac:dyDescent="0.25">
      <c r="A411" s="12"/>
      <c r="B411" s="11">
        <v>28816</v>
      </c>
      <c r="E411" s="115">
        <v>31846</v>
      </c>
      <c r="F411" s="115">
        <v>34086</v>
      </c>
      <c r="G411" s="118">
        <v>50870</v>
      </c>
      <c r="H411" s="118">
        <v>53122</v>
      </c>
      <c r="I411" t="str">
        <f t="shared" si="24"/>
        <v>L31846</v>
      </c>
      <c r="J411" t="str">
        <f t="shared" si="25"/>
        <v>L34086</v>
      </c>
      <c r="K411" t="str">
        <f t="shared" si="26"/>
        <v>A50870</v>
      </c>
      <c r="L411" t="str">
        <f t="shared" si="27"/>
        <v>A53122</v>
      </c>
    </row>
    <row r="412" spans="1:12" x14ac:dyDescent="0.25">
      <c r="A412" s="12"/>
      <c r="B412" s="11">
        <v>28817</v>
      </c>
      <c r="E412" s="115">
        <v>31904</v>
      </c>
      <c r="F412" s="115">
        <v>34087</v>
      </c>
      <c r="G412" s="118">
        <v>47786</v>
      </c>
      <c r="H412" s="118">
        <v>53123</v>
      </c>
      <c r="I412" t="str">
        <f t="shared" si="24"/>
        <v>L31904</v>
      </c>
      <c r="J412" t="str">
        <f t="shared" si="25"/>
        <v>L34087</v>
      </c>
      <c r="K412" t="str">
        <f t="shared" si="26"/>
        <v>A47786</v>
      </c>
      <c r="L412" t="str">
        <f t="shared" si="27"/>
        <v>A53123</v>
      </c>
    </row>
    <row r="413" spans="1:12" x14ac:dyDescent="0.25">
      <c r="A413" s="12"/>
      <c r="B413" s="11">
        <v>28818</v>
      </c>
      <c r="E413" s="115">
        <v>31871</v>
      </c>
      <c r="F413" s="115">
        <v>34089</v>
      </c>
      <c r="G413" s="118">
        <v>47791</v>
      </c>
      <c r="H413" s="118">
        <v>53124</v>
      </c>
      <c r="I413" t="str">
        <f t="shared" si="24"/>
        <v>L31871</v>
      </c>
      <c r="J413" t="str">
        <f t="shared" si="25"/>
        <v>L34089</v>
      </c>
      <c r="K413" t="str">
        <f t="shared" si="26"/>
        <v>A47791</v>
      </c>
      <c r="L413" t="str">
        <f t="shared" si="27"/>
        <v>A53124</v>
      </c>
    </row>
    <row r="414" spans="1:12" x14ac:dyDescent="0.25">
      <c r="A414" s="12"/>
      <c r="B414" s="11">
        <v>28821</v>
      </c>
      <c r="E414" s="115">
        <v>31876</v>
      </c>
      <c r="F414" s="115">
        <v>34090</v>
      </c>
      <c r="G414" s="118">
        <v>51037</v>
      </c>
      <c r="H414" s="118">
        <v>53126</v>
      </c>
      <c r="I414" t="str">
        <f t="shared" si="24"/>
        <v>L31876</v>
      </c>
      <c r="J414" t="str">
        <f t="shared" si="25"/>
        <v>L34090</v>
      </c>
      <c r="K414" t="str">
        <f t="shared" si="26"/>
        <v>A51037</v>
      </c>
      <c r="L414" t="str">
        <f t="shared" si="27"/>
        <v>A53126</v>
      </c>
    </row>
    <row r="415" spans="1:12" x14ac:dyDescent="0.25">
      <c r="A415" s="12"/>
      <c r="B415" s="11">
        <v>28822</v>
      </c>
      <c r="E415" s="115">
        <v>24421</v>
      </c>
      <c r="F415" s="115">
        <v>34092</v>
      </c>
      <c r="G415" s="118">
        <v>51866</v>
      </c>
      <c r="H415" s="118">
        <v>53127</v>
      </c>
      <c r="I415" t="str">
        <f t="shared" si="24"/>
        <v>L24421</v>
      </c>
      <c r="J415" t="str">
        <f t="shared" si="25"/>
        <v>L34092</v>
      </c>
      <c r="K415" t="str">
        <f t="shared" si="26"/>
        <v>A51866</v>
      </c>
      <c r="L415" t="str">
        <f t="shared" si="27"/>
        <v>A53127</v>
      </c>
    </row>
    <row r="416" spans="1:12" x14ac:dyDescent="0.25">
      <c r="A416" s="12"/>
      <c r="B416" s="11">
        <v>28823</v>
      </c>
      <c r="E416" s="115">
        <v>31836</v>
      </c>
      <c r="F416" s="115">
        <v>34093</v>
      </c>
      <c r="G416" s="118">
        <v>47549</v>
      </c>
      <c r="H416" s="118">
        <v>53130</v>
      </c>
      <c r="I416" t="str">
        <f t="shared" si="24"/>
        <v>L31836</v>
      </c>
      <c r="J416" t="str">
        <f t="shared" si="25"/>
        <v>L34093</v>
      </c>
      <c r="K416" t="str">
        <f t="shared" si="26"/>
        <v>A47549</v>
      </c>
      <c r="L416" t="str">
        <f t="shared" si="27"/>
        <v>A53130</v>
      </c>
    </row>
    <row r="417" spans="1:12" x14ac:dyDescent="0.25">
      <c r="A417" s="12"/>
      <c r="B417" s="11">
        <v>28824</v>
      </c>
      <c r="E417" s="115">
        <v>31377</v>
      </c>
      <c r="F417" s="115">
        <v>34094</v>
      </c>
      <c r="G417" s="118">
        <v>47792</v>
      </c>
      <c r="H417" s="118">
        <v>53131</v>
      </c>
      <c r="I417" t="str">
        <f t="shared" si="24"/>
        <v>L31377</v>
      </c>
      <c r="J417" t="str">
        <f t="shared" si="25"/>
        <v>L34094</v>
      </c>
      <c r="K417" t="str">
        <f t="shared" si="26"/>
        <v>A47792</v>
      </c>
      <c r="L417" t="str">
        <f t="shared" si="27"/>
        <v>A53131</v>
      </c>
    </row>
    <row r="418" spans="1:12" x14ac:dyDescent="0.25">
      <c r="A418" s="12"/>
      <c r="B418" s="11">
        <v>28825</v>
      </c>
      <c r="E418" s="115">
        <v>24415</v>
      </c>
      <c r="F418" s="115">
        <v>34097</v>
      </c>
      <c r="G418" s="118">
        <v>49325</v>
      </c>
      <c r="H418" s="118">
        <v>53132</v>
      </c>
      <c r="I418" t="str">
        <f t="shared" si="24"/>
        <v>L24415</v>
      </c>
      <c r="J418" t="str">
        <f t="shared" si="25"/>
        <v>L34097</v>
      </c>
      <c r="K418" t="str">
        <f t="shared" si="26"/>
        <v>A49325</v>
      </c>
      <c r="L418" t="str">
        <f t="shared" si="27"/>
        <v>A53132</v>
      </c>
    </row>
    <row r="419" spans="1:12" x14ac:dyDescent="0.25">
      <c r="A419" s="12"/>
      <c r="B419" s="11">
        <v>28826</v>
      </c>
      <c r="E419" s="115">
        <v>24332</v>
      </c>
      <c r="F419" s="115">
        <v>34100</v>
      </c>
      <c r="G419" s="118">
        <v>51475</v>
      </c>
      <c r="H419" s="118">
        <v>53133</v>
      </c>
      <c r="I419" t="str">
        <f t="shared" si="24"/>
        <v>L24332</v>
      </c>
      <c r="J419" t="str">
        <f t="shared" si="25"/>
        <v>L34100</v>
      </c>
      <c r="K419" t="str">
        <f t="shared" si="26"/>
        <v>A51475</v>
      </c>
      <c r="L419" t="str">
        <f t="shared" si="27"/>
        <v>A53133</v>
      </c>
    </row>
    <row r="420" spans="1:12" x14ac:dyDescent="0.25">
      <c r="A420" s="12"/>
      <c r="B420" s="11">
        <v>28827</v>
      </c>
      <c r="E420" s="115">
        <v>24308</v>
      </c>
      <c r="F420" s="115">
        <v>34101</v>
      </c>
      <c r="G420" s="118">
        <v>47551</v>
      </c>
      <c r="H420" s="118">
        <v>53134</v>
      </c>
      <c r="I420" t="str">
        <f t="shared" si="24"/>
        <v>L24308</v>
      </c>
      <c r="J420" t="str">
        <f t="shared" si="25"/>
        <v>L34101</v>
      </c>
      <c r="K420" t="str">
        <f t="shared" si="26"/>
        <v>A47551</v>
      </c>
      <c r="L420" t="str">
        <f t="shared" si="27"/>
        <v>A53134</v>
      </c>
    </row>
    <row r="421" spans="1:12" x14ac:dyDescent="0.25">
      <c r="A421" s="12"/>
      <c r="B421" s="11">
        <v>28829</v>
      </c>
      <c r="E421" s="115">
        <v>33678</v>
      </c>
      <c r="F421" s="115">
        <v>34104</v>
      </c>
      <c r="G421" s="118">
        <v>53186</v>
      </c>
      <c r="H421" s="118">
        <v>53252</v>
      </c>
      <c r="I421" t="str">
        <f t="shared" si="24"/>
        <v>L33678</v>
      </c>
      <c r="J421" t="str">
        <f t="shared" si="25"/>
        <v>L34104</v>
      </c>
      <c r="K421" t="str">
        <f t="shared" si="26"/>
        <v>A53186</v>
      </c>
      <c r="L421" t="str">
        <f t="shared" si="27"/>
        <v>A53252</v>
      </c>
    </row>
    <row r="422" spans="1:12" x14ac:dyDescent="0.25">
      <c r="A422" s="12"/>
      <c r="B422" s="11">
        <v>28830</v>
      </c>
      <c r="E422" s="115">
        <v>24383</v>
      </c>
      <c r="F422" s="115">
        <v>34106</v>
      </c>
      <c r="G422" s="117"/>
      <c r="H422" s="118">
        <v>53258</v>
      </c>
      <c r="I422" t="str">
        <f t="shared" si="24"/>
        <v>L24383</v>
      </c>
      <c r="J422" t="str">
        <f t="shared" si="25"/>
        <v>L34106</v>
      </c>
      <c r="K422" t="str">
        <f t="shared" si="26"/>
        <v>A</v>
      </c>
      <c r="L422" t="str">
        <f t="shared" si="27"/>
        <v>A53258</v>
      </c>
    </row>
    <row r="423" spans="1:12" x14ac:dyDescent="0.25">
      <c r="A423" s="12"/>
      <c r="B423" s="11">
        <v>28831</v>
      </c>
      <c r="E423" s="115">
        <v>24301</v>
      </c>
      <c r="F423" s="115">
        <v>34107</v>
      </c>
      <c r="G423" s="117"/>
      <c r="H423" s="118">
        <v>53260</v>
      </c>
      <c r="I423" t="str">
        <f t="shared" si="24"/>
        <v>L24301</v>
      </c>
      <c r="J423" t="str">
        <f t="shared" si="25"/>
        <v>L34107</v>
      </c>
      <c r="K423" t="str">
        <f t="shared" si="26"/>
        <v>A</v>
      </c>
      <c r="L423" t="str">
        <f t="shared" si="27"/>
        <v>A53260</v>
      </c>
    </row>
    <row r="424" spans="1:12" x14ac:dyDescent="0.25">
      <c r="A424" s="12"/>
      <c r="B424" s="11">
        <v>28833</v>
      </c>
      <c r="E424" s="115">
        <v>33353</v>
      </c>
      <c r="F424" s="115">
        <v>34133</v>
      </c>
      <c r="G424" s="117"/>
      <c r="H424" s="118">
        <v>53262</v>
      </c>
      <c r="I424" t="str">
        <f t="shared" si="24"/>
        <v>L33353</v>
      </c>
      <c r="J424" t="str">
        <f t="shared" si="25"/>
        <v>L34133</v>
      </c>
      <c r="K424" t="str">
        <f t="shared" si="26"/>
        <v>A</v>
      </c>
      <c r="L424" t="str">
        <f t="shared" si="27"/>
        <v>A53262</v>
      </c>
    </row>
    <row r="425" spans="1:12" x14ac:dyDescent="0.25">
      <c r="A425" s="12"/>
      <c r="B425" s="11">
        <v>28835</v>
      </c>
      <c r="E425" s="115">
        <v>32263</v>
      </c>
      <c r="F425" s="115">
        <v>34136</v>
      </c>
      <c r="G425" s="117"/>
      <c r="H425" s="118">
        <v>53264</v>
      </c>
      <c r="I425" t="str">
        <f t="shared" si="24"/>
        <v>L32263</v>
      </c>
      <c r="J425" t="str">
        <f t="shared" si="25"/>
        <v>L34136</v>
      </c>
      <c r="K425" t="str">
        <f t="shared" si="26"/>
        <v>A</v>
      </c>
      <c r="L425" t="str">
        <f t="shared" si="27"/>
        <v>A53264</v>
      </c>
    </row>
    <row r="426" spans="1:12" x14ac:dyDescent="0.25">
      <c r="A426" s="12"/>
      <c r="B426" s="11">
        <v>28836</v>
      </c>
      <c r="E426" s="115">
        <v>24690</v>
      </c>
      <c r="F426" s="115">
        <v>34137</v>
      </c>
      <c r="G426" s="118">
        <v>53269</v>
      </c>
      <c r="H426" s="118">
        <v>53268</v>
      </c>
      <c r="I426" t="str">
        <f t="shared" si="24"/>
        <v>L24690</v>
      </c>
      <c r="J426" t="str">
        <f t="shared" si="25"/>
        <v>L34137</v>
      </c>
      <c r="K426" t="str">
        <f t="shared" si="26"/>
        <v>A53269</v>
      </c>
      <c r="L426" t="str">
        <f t="shared" si="27"/>
        <v>A53268</v>
      </c>
    </row>
    <row r="427" spans="1:12" x14ac:dyDescent="0.25">
      <c r="A427" s="12"/>
      <c r="B427" s="11">
        <v>28837</v>
      </c>
      <c r="E427" s="115">
        <v>33361</v>
      </c>
      <c r="F427" s="115">
        <v>34145</v>
      </c>
      <c r="G427" s="117"/>
      <c r="H427" s="118">
        <v>53285</v>
      </c>
      <c r="I427" t="str">
        <f t="shared" si="24"/>
        <v>L33361</v>
      </c>
      <c r="J427" t="str">
        <f t="shared" si="25"/>
        <v>L34145</v>
      </c>
      <c r="K427" t="str">
        <f t="shared" si="26"/>
        <v>A</v>
      </c>
      <c r="L427" t="str">
        <f t="shared" si="27"/>
        <v>A53285</v>
      </c>
    </row>
    <row r="428" spans="1:12" x14ac:dyDescent="0.25">
      <c r="A428" s="12"/>
      <c r="B428" s="11">
        <v>28838</v>
      </c>
      <c r="E428" s="115">
        <v>33334</v>
      </c>
      <c r="F428" s="115">
        <v>34149</v>
      </c>
      <c r="G428" s="117"/>
      <c r="H428" s="118">
        <v>53287</v>
      </c>
      <c r="I428" t="str">
        <f t="shared" si="24"/>
        <v>L33334</v>
      </c>
      <c r="J428" t="str">
        <f t="shared" si="25"/>
        <v>L34149</v>
      </c>
      <c r="K428" t="str">
        <f t="shared" si="26"/>
        <v>A</v>
      </c>
      <c r="L428" t="str">
        <f t="shared" si="27"/>
        <v>A53287</v>
      </c>
    </row>
    <row r="429" spans="1:12" x14ac:dyDescent="0.25">
      <c r="A429" s="12"/>
      <c r="B429" s="11">
        <v>28841</v>
      </c>
      <c r="E429" s="115">
        <v>32234</v>
      </c>
      <c r="F429" s="115">
        <v>34151</v>
      </c>
      <c r="G429" s="117"/>
      <c r="H429" s="118">
        <v>53289</v>
      </c>
      <c r="I429" t="str">
        <f t="shared" si="24"/>
        <v>L32234</v>
      </c>
      <c r="J429" t="str">
        <f t="shared" si="25"/>
        <v>L34151</v>
      </c>
      <c r="K429" t="str">
        <f t="shared" si="26"/>
        <v>A</v>
      </c>
      <c r="L429" t="str">
        <f t="shared" si="27"/>
        <v>A53289</v>
      </c>
    </row>
    <row r="430" spans="1:12" x14ac:dyDescent="0.25">
      <c r="A430" s="12"/>
      <c r="B430" s="11">
        <v>28842</v>
      </c>
      <c r="E430" s="115">
        <v>32866</v>
      </c>
      <c r="F430" s="115">
        <v>34157</v>
      </c>
      <c r="G430" s="117"/>
      <c r="H430" s="118">
        <v>53292</v>
      </c>
      <c r="I430" t="str">
        <f t="shared" si="24"/>
        <v>L32866</v>
      </c>
      <c r="J430" t="str">
        <f t="shared" si="25"/>
        <v>L34157</v>
      </c>
      <c r="K430" t="str">
        <f t="shared" si="26"/>
        <v>A</v>
      </c>
      <c r="L430" t="str">
        <f t="shared" si="27"/>
        <v>A53292</v>
      </c>
    </row>
    <row r="431" spans="1:12" x14ac:dyDescent="0.25">
      <c r="A431" s="12"/>
      <c r="B431" s="11">
        <v>28843</v>
      </c>
      <c r="E431" s="115">
        <v>33338</v>
      </c>
      <c r="F431" s="115">
        <v>34160</v>
      </c>
      <c r="G431" s="117"/>
      <c r="H431" s="118">
        <v>53295</v>
      </c>
      <c r="I431" t="str">
        <f t="shared" si="24"/>
        <v>L33338</v>
      </c>
      <c r="J431" t="str">
        <f t="shared" si="25"/>
        <v>L34160</v>
      </c>
      <c r="K431" t="str">
        <f t="shared" si="26"/>
        <v>A</v>
      </c>
      <c r="L431" t="str">
        <f t="shared" si="27"/>
        <v>A53295</v>
      </c>
    </row>
    <row r="432" spans="1:12" x14ac:dyDescent="0.25">
      <c r="A432" s="12"/>
      <c r="B432" s="11">
        <v>28844</v>
      </c>
      <c r="E432" s="115">
        <v>33664</v>
      </c>
      <c r="F432" s="115">
        <v>34161</v>
      </c>
      <c r="G432" s="117"/>
      <c r="H432" s="118">
        <v>53296</v>
      </c>
      <c r="I432" t="str">
        <f t="shared" si="24"/>
        <v>L33664</v>
      </c>
      <c r="J432" t="str">
        <f t="shared" si="25"/>
        <v>L34161</v>
      </c>
      <c r="K432" t="str">
        <f t="shared" si="26"/>
        <v>A</v>
      </c>
      <c r="L432" t="str">
        <f t="shared" si="27"/>
        <v>A53296</v>
      </c>
    </row>
    <row r="433" spans="1:12" x14ac:dyDescent="0.25">
      <c r="A433" s="12"/>
      <c r="B433" s="11">
        <v>28845</v>
      </c>
      <c r="E433" s="115">
        <v>33494</v>
      </c>
      <c r="F433" s="115">
        <v>34163</v>
      </c>
      <c r="G433" s="117"/>
      <c r="H433" s="118">
        <v>53297</v>
      </c>
      <c r="I433" t="str">
        <f t="shared" si="24"/>
        <v>L33494</v>
      </c>
      <c r="J433" t="str">
        <f t="shared" si="25"/>
        <v>L34163</v>
      </c>
      <c r="K433" t="str">
        <f t="shared" si="26"/>
        <v>A</v>
      </c>
      <c r="L433" t="str">
        <f t="shared" si="27"/>
        <v>A53297</v>
      </c>
    </row>
    <row r="434" spans="1:12" x14ac:dyDescent="0.25">
      <c r="A434" s="12"/>
      <c r="B434" s="11">
        <v>28846</v>
      </c>
      <c r="E434" s="115">
        <v>33356</v>
      </c>
      <c r="F434" s="115">
        <v>34165</v>
      </c>
      <c r="G434" s="117"/>
      <c r="H434" s="118">
        <v>53298</v>
      </c>
      <c r="I434" t="str">
        <f t="shared" si="24"/>
        <v>L33356</v>
      </c>
      <c r="J434" t="str">
        <f t="shared" si="25"/>
        <v>L34165</v>
      </c>
      <c r="K434" t="str">
        <f t="shared" si="26"/>
        <v>A</v>
      </c>
      <c r="L434" t="str">
        <f t="shared" si="27"/>
        <v>A53298</v>
      </c>
    </row>
    <row r="435" spans="1:12" x14ac:dyDescent="0.25">
      <c r="A435" s="12"/>
      <c r="B435" s="11">
        <v>28847</v>
      </c>
      <c r="E435" s="115">
        <v>32868</v>
      </c>
      <c r="F435" s="115">
        <v>34166</v>
      </c>
      <c r="G435" s="117"/>
      <c r="H435" s="118">
        <v>53299</v>
      </c>
      <c r="I435" t="str">
        <f t="shared" si="24"/>
        <v>L32868</v>
      </c>
      <c r="J435" t="str">
        <f t="shared" si="25"/>
        <v>L34166</v>
      </c>
      <c r="K435" t="str">
        <f t="shared" si="26"/>
        <v>A</v>
      </c>
      <c r="L435" t="str">
        <f t="shared" si="27"/>
        <v>A53299</v>
      </c>
    </row>
    <row r="436" spans="1:12" x14ac:dyDescent="0.25">
      <c r="A436" s="12"/>
      <c r="B436" s="11">
        <v>28849</v>
      </c>
      <c r="E436" s="115">
        <v>33525</v>
      </c>
      <c r="F436" s="115">
        <v>34167</v>
      </c>
      <c r="G436" s="117"/>
      <c r="H436" s="118">
        <v>53300</v>
      </c>
      <c r="I436" t="str">
        <f t="shared" si="24"/>
        <v>L33525</v>
      </c>
      <c r="J436" t="str">
        <f t="shared" si="25"/>
        <v>L34167</v>
      </c>
      <c r="K436" t="str">
        <f t="shared" si="26"/>
        <v>A</v>
      </c>
      <c r="L436" t="str">
        <f t="shared" si="27"/>
        <v>A53300</v>
      </c>
    </row>
    <row r="437" spans="1:12" x14ac:dyDescent="0.25">
      <c r="A437" s="12"/>
      <c r="B437" s="11">
        <v>28851</v>
      </c>
      <c r="E437" s="115">
        <v>32032</v>
      </c>
      <c r="F437" s="115">
        <v>34168</v>
      </c>
      <c r="G437" s="117"/>
      <c r="H437" s="118">
        <v>53303</v>
      </c>
      <c r="I437" t="str">
        <f t="shared" si="24"/>
        <v>L32032</v>
      </c>
      <c r="J437" t="str">
        <f t="shared" si="25"/>
        <v>L34168</v>
      </c>
      <c r="K437" t="str">
        <f t="shared" si="26"/>
        <v>A</v>
      </c>
      <c r="L437" t="str">
        <f t="shared" si="27"/>
        <v>A53303</v>
      </c>
    </row>
    <row r="438" spans="1:12" x14ac:dyDescent="0.25">
      <c r="A438" s="12"/>
      <c r="B438" s="11">
        <v>28852</v>
      </c>
      <c r="E438" s="115">
        <v>31878</v>
      </c>
      <c r="F438" s="115">
        <v>34171</v>
      </c>
      <c r="G438" s="117"/>
      <c r="H438" s="118">
        <v>53304</v>
      </c>
      <c r="I438" t="str">
        <f t="shared" si="24"/>
        <v>L31878</v>
      </c>
      <c r="J438" t="str">
        <f t="shared" si="25"/>
        <v>L34171</v>
      </c>
      <c r="K438" t="str">
        <f t="shared" si="26"/>
        <v>A</v>
      </c>
      <c r="L438" t="str">
        <f t="shared" si="27"/>
        <v>A53304</v>
      </c>
    </row>
    <row r="439" spans="1:12" x14ac:dyDescent="0.25">
      <c r="A439" s="12"/>
      <c r="B439" s="11">
        <v>28854</v>
      </c>
      <c r="E439" s="115">
        <v>33359</v>
      </c>
      <c r="F439" s="115">
        <v>34173</v>
      </c>
      <c r="G439" s="117"/>
      <c r="H439" s="118">
        <v>53308</v>
      </c>
      <c r="I439" t="str">
        <f t="shared" si="24"/>
        <v>L33359</v>
      </c>
      <c r="J439" t="str">
        <f t="shared" si="25"/>
        <v>L34173</v>
      </c>
      <c r="K439" t="str">
        <f t="shared" si="26"/>
        <v>A</v>
      </c>
      <c r="L439" t="str">
        <f t="shared" si="27"/>
        <v>A53308</v>
      </c>
    </row>
    <row r="440" spans="1:12" x14ac:dyDescent="0.25">
      <c r="A440" s="12"/>
      <c r="B440" s="11">
        <v>28855</v>
      </c>
      <c r="E440" s="115">
        <v>31882</v>
      </c>
      <c r="F440" s="115">
        <v>34175</v>
      </c>
      <c r="G440" s="117"/>
      <c r="H440" s="118">
        <v>53309</v>
      </c>
      <c r="I440" t="str">
        <f t="shared" si="24"/>
        <v>L31882</v>
      </c>
      <c r="J440" t="str">
        <f t="shared" si="25"/>
        <v>L34175</v>
      </c>
      <c r="K440" t="str">
        <f t="shared" si="26"/>
        <v>A</v>
      </c>
      <c r="L440" t="str">
        <f t="shared" si="27"/>
        <v>A53309</v>
      </c>
    </row>
    <row r="441" spans="1:12" x14ac:dyDescent="0.25">
      <c r="A441" s="12"/>
      <c r="B441" s="11">
        <v>28856</v>
      </c>
      <c r="E441" s="115">
        <v>33663</v>
      </c>
      <c r="F441" s="115">
        <v>34176</v>
      </c>
      <c r="G441" s="117"/>
      <c r="H441" s="118">
        <v>53321</v>
      </c>
      <c r="I441" t="str">
        <f t="shared" si="24"/>
        <v>L33663</v>
      </c>
      <c r="J441" t="str">
        <f t="shared" si="25"/>
        <v>L34176</v>
      </c>
      <c r="K441" t="str">
        <f t="shared" si="26"/>
        <v>A</v>
      </c>
      <c r="L441" t="str">
        <f t="shared" si="27"/>
        <v>A53321</v>
      </c>
    </row>
    <row r="442" spans="1:12" x14ac:dyDescent="0.25">
      <c r="A442" s="12"/>
      <c r="B442" s="11">
        <v>28857</v>
      </c>
      <c r="E442" s="115">
        <v>31883</v>
      </c>
      <c r="F442" s="115">
        <v>34181</v>
      </c>
      <c r="G442" s="117"/>
      <c r="H442" s="118">
        <v>53322</v>
      </c>
      <c r="I442" t="str">
        <f t="shared" si="24"/>
        <v>L31883</v>
      </c>
      <c r="J442" t="str">
        <f t="shared" si="25"/>
        <v>L34181</v>
      </c>
      <c r="K442" t="str">
        <f t="shared" si="26"/>
        <v>A</v>
      </c>
      <c r="L442" t="str">
        <f t="shared" si="27"/>
        <v>A53322</v>
      </c>
    </row>
    <row r="443" spans="1:12" x14ac:dyDescent="0.25">
      <c r="A443" s="12"/>
      <c r="B443" s="11">
        <v>28858</v>
      </c>
      <c r="E443" s="115">
        <v>33341</v>
      </c>
      <c r="F443" s="115">
        <v>34182</v>
      </c>
      <c r="G443" s="117"/>
      <c r="H443" s="118">
        <v>53330</v>
      </c>
      <c r="I443" t="str">
        <f t="shared" si="24"/>
        <v>L33341</v>
      </c>
      <c r="J443" t="str">
        <f t="shared" si="25"/>
        <v>L34182</v>
      </c>
      <c r="K443" t="str">
        <f t="shared" si="26"/>
        <v>A</v>
      </c>
      <c r="L443" t="str">
        <f t="shared" si="27"/>
        <v>A53330</v>
      </c>
    </row>
    <row r="444" spans="1:12" x14ac:dyDescent="0.25">
      <c r="A444" s="12"/>
      <c r="B444" s="11">
        <v>28859</v>
      </c>
      <c r="E444" s="115">
        <v>31890</v>
      </c>
      <c r="F444" s="115">
        <v>34183</v>
      </c>
      <c r="G444" s="117"/>
      <c r="H444" s="118">
        <v>53336</v>
      </c>
      <c r="I444" t="str">
        <f t="shared" si="24"/>
        <v>L31890</v>
      </c>
      <c r="J444" t="str">
        <f t="shared" si="25"/>
        <v>L34183</v>
      </c>
      <c r="K444" t="str">
        <f t="shared" si="26"/>
        <v>A</v>
      </c>
      <c r="L444" t="str">
        <f t="shared" si="27"/>
        <v>A53336</v>
      </c>
    </row>
    <row r="445" spans="1:12" x14ac:dyDescent="0.25">
      <c r="A445" s="12"/>
      <c r="B445" s="11">
        <v>28860</v>
      </c>
      <c r="E445" s="115">
        <v>33665</v>
      </c>
      <c r="F445" s="115">
        <v>34184</v>
      </c>
      <c r="G445" s="117"/>
      <c r="H445" s="118">
        <v>53339</v>
      </c>
      <c r="I445" t="str">
        <f t="shared" si="24"/>
        <v>L33665</v>
      </c>
      <c r="J445" t="str">
        <f t="shared" si="25"/>
        <v>L34184</v>
      </c>
      <c r="K445" t="str">
        <f t="shared" si="26"/>
        <v>A</v>
      </c>
      <c r="L445" t="str">
        <f t="shared" si="27"/>
        <v>A53339</v>
      </c>
    </row>
    <row r="446" spans="1:12" x14ac:dyDescent="0.25">
      <c r="A446" s="12"/>
      <c r="B446" s="11">
        <v>28862</v>
      </c>
      <c r="E446" s="115">
        <v>33324</v>
      </c>
      <c r="F446" s="115">
        <v>34185</v>
      </c>
      <c r="G446" s="117"/>
      <c r="H446" s="118">
        <v>53346</v>
      </c>
      <c r="I446" t="str">
        <f t="shared" si="24"/>
        <v>L33324</v>
      </c>
      <c r="J446" t="str">
        <f t="shared" si="25"/>
        <v>L34185</v>
      </c>
      <c r="K446" t="str">
        <f t="shared" si="26"/>
        <v>A</v>
      </c>
      <c r="L446" t="str">
        <f t="shared" si="27"/>
        <v>A53346</v>
      </c>
    </row>
    <row r="447" spans="1:12" x14ac:dyDescent="0.25">
      <c r="A447" s="12"/>
      <c r="B447" s="11">
        <v>28863</v>
      </c>
      <c r="E447" s="115">
        <v>33677</v>
      </c>
      <c r="F447" s="115">
        <v>34188</v>
      </c>
      <c r="G447" s="117"/>
      <c r="H447" s="118">
        <v>53350</v>
      </c>
      <c r="I447" t="str">
        <f t="shared" si="24"/>
        <v>L33677</v>
      </c>
      <c r="J447" t="str">
        <f t="shared" si="25"/>
        <v>L34188</v>
      </c>
      <c r="K447" t="str">
        <f t="shared" si="26"/>
        <v>A</v>
      </c>
      <c r="L447" t="str">
        <f t="shared" si="27"/>
        <v>A53350</v>
      </c>
    </row>
    <row r="448" spans="1:12" x14ac:dyDescent="0.25">
      <c r="A448" s="12"/>
      <c r="B448" s="11">
        <v>28864</v>
      </c>
      <c r="E448" s="115">
        <v>33679</v>
      </c>
      <c r="F448" s="115">
        <v>34191</v>
      </c>
      <c r="G448" s="117"/>
      <c r="H448" s="118">
        <v>53352</v>
      </c>
      <c r="I448" t="str">
        <f t="shared" si="24"/>
        <v>L33679</v>
      </c>
      <c r="J448" t="str">
        <f t="shared" si="25"/>
        <v>L34191</v>
      </c>
      <c r="K448" t="str">
        <f t="shared" si="26"/>
        <v>A</v>
      </c>
      <c r="L448" t="str">
        <f t="shared" si="27"/>
        <v>A53352</v>
      </c>
    </row>
    <row r="449" spans="1:12" x14ac:dyDescent="0.25">
      <c r="A449" s="12"/>
      <c r="B449" s="11">
        <v>28866</v>
      </c>
      <c r="E449" s="115">
        <v>33511</v>
      </c>
      <c r="F449" s="115">
        <v>34193</v>
      </c>
      <c r="G449" s="118">
        <v>50624</v>
      </c>
      <c r="H449" s="118">
        <v>53354</v>
      </c>
      <c r="I449" t="str">
        <f t="shared" si="24"/>
        <v>L33511</v>
      </c>
      <c r="J449" t="str">
        <f t="shared" si="25"/>
        <v>L34193</v>
      </c>
      <c r="K449" t="str">
        <f t="shared" si="26"/>
        <v>A50624</v>
      </c>
      <c r="L449" t="str">
        <f t="shared" si="27"/>
        <v>A53354</v>
      </c>
    </row>
    <row r="450" spans="1:12" x14ac:dyDescent="0.25">
      <c r="A450" s="12"/>
      <c r="B450" s="11">
        <v>28868</v>
      </c>
      <c r="E450" s="115">
        <v>33512</v>
      </c>
      <c r="F450" s="115">
        <v>34194</v>
      </c>
      <c r="G450" s="118">
        <v>50624</v>
      </c>
      <c r="H450" s="118">
        <v>53355</v>
      </c>
      <c r="I450" t="str">
        <f t="shared" si="24"/>
        <v>L33512</v>
      </c>
      <c r="J450" t="str">
        <f t="shared" si="25"/>
        <v>L34194</v>
      </c>
      <c r="K450" t="str">
        <f t="shared" si="26"/>
        <v>A50624</v>
      </c>
      <c r="L450" t="str">
        <f t="shared" si="27"/>
        <v>A53355</v>
      </c>
    </row>
    <row r="451" spans="1:12" x14ac:dyDescent="0.25">
      <c r="A451" s="12"/>
      <c r="B451" s="11">
        <v>28869</v>
      </c>
      <c r="E451" s="115">
        <v>31877</v>
      </c>
      <c r="F451" s="115">
        <v>34195</v>
      </c>
      <c r="G451" s="118">
        <v>50624</v>
      </c>
      <c r="H451" s="118">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2"/>
      <c r="B452" s="11">
        <v>28870</v>
      </c>
      <c r="E452" s="115">
        <v>31891</v>
      </c>
      <c r="F452" s="115">
        <v>34196</v>
      </c>
      <c r="G452" s="118">
        <v>51543</v>
      </c>
      <c r="H452" s="118">
        <v>53358</v>
      </c>
      <c r="I452" t="str">
        <f t="shared" si="28"/>
        <v>L31891</v>
      </c>
      <c r="J452" t="str">
        <f t="shared" si="29"/>
        <v>L34196</v>
      </c>
      <c r="K452" t="str">
        <f t="shared" si="30"/>
        <v>A51543</v>
      </c>
      <c r="L452" t="str">
        <f t="shared" si="31"/>
        <v>A53358</v>
      </c>
    </row>
    <row r="453" spans="1:12" x14ac:dyDescent="0.25">
      <c r="A453" s="12"/>
      <c r="B453" s="11">
        <v>28871</v>
      </c>
      <c r="E453" s="115">
        <v>24374</v>
      </c>
      <c r="F453" s="115">
        <v>34199</v>
      </c>
      <c r="G453" s="118">
        <v>51543</v>
      </c>
      <c r="H453" s="118">
        <v>53359</v>
      </c>
      <c r="I453" t="str">
        <f t="shared" si="28"/>
        <v>L24374</v>
      </c>
      <c r="J453" t="str">
        <f t="shared" si="29"/>
        <v>L34199</v>
      </c>
      <c r="K453" t="str">
        <f t="shared" si="30"/>
        <v>A51543</v>
      </c>
      <c r="L453" t="str">
        <f t="shared" si="31"/>
        <v>A53359</v>
      </c>
    </row>
    <row r="454" spans="1:12" x14ac:dyDescent="0.25">
      <c r="A454" s="12"/>
      <c r="B454" s="11">
        <v>28874</v>
      </c>
      <c r="E454" s="115">
        <v>31895</v>
      </c>
      <c r="F454" s="115">
        <v>34200</v>
      </c>
      <c r="G454" s="118">
        <v>53386</v>
      </c>
      <c r="H454" s="118">
        <v>53387</v>
      </c>
      <c r="I454" t="str">
        <f t="shared" si="28"/>
        <v>L31895</v>
      </c>
      <c r="J454" t="str">
        <f t="shared" si="29"/>
        <v>L34200</v>
      </c>
      <c r="K454" t="str">
        <f t="shared" si="30"/>
        <v>A53386</v>
      </c>
      <c r="L454" t="str">
        <f t="shared" si="31"/>
        <v>A53387</v>
      </c>
    </row>
    <row r="455" spans="1:12" x14ac:dyDescent="0.25">
      <c r="A455" s="12"/>
      <c r="B455" s="11">
        <v>28875</v>
      </c>
      <c r="E455" s="115">
        <v>26381</v>
      </c>
      <c r="F455" s="115">
        <v>34202</v>
      </c>
      <c r="G455" s="118">
        <v>53398</v>
      </c>
      <c r="H455" s="118">
        <v>53399</v>
      </c>
      <c r="I455" t="str">
        <f t="shared" si="28"/>
        <v>L26381</v>
      </c>
      <c r="J455" t="str">
        <f t="shared" si="29"/>
        <v>L34202</v>
      </c>
      <c r="K455" t="str">
        <f t="shared" si="30"/>
        <v>A53398</v>
      </c>
      <c r="L455" t="str">
        <f t="shared" si="31"/>
        <v>A53399</v>
      </c>
    </row>
    <row r="456" spans="1:12" x14ac:dyDescent="0.25">
      <c r="A456" s="12"/>
      <c r="B456" s="11">
        <v>28876</v>
      </c>
      <c r="E456" s="115">
        <v>33681</v>
      </c>
      <c r="F456" s="115">
        <v>34203</v>
      </c>
      <c r="G456" s="118">
        <v>53407</v>
      </c>
      <c r="H456" s="118">
        <v>53408</v>
      </c>
      <c r="I456" t="str">
        <f t="shared" si="28"/>
        <v>L33681</v>
      </c>
      <c r="J456" t="str">
        <f t="shared" si="29"/>
        <v>L34203</v>
      </c>
      <c r="K456" t="str">
        <f t="shared" si="30"/>
        <v>A53407</v>
      </c>
      <c r="L456" t="str">
        <f t="shared" si="31"/>
        <v>A53408</v>
      </c>
    </row>
    <row r="457" spans="1:12" x14ac:dyDescent="0.25">
      <c r="A457" s="12"/>
      <c r="B457" s="11">
        <v>28877</v>
      </c>
      <c r="E457" s="115">
        <v>33499</v>
      </c>
      <c r="F457" s="115">
        <v>34205</v>
      </c>
      <c r="G457" s="118">
        <v>53410</v>
      </c>
      <c r="H457" s="118">
        <v>53412</v>
      </c>
      <c r="I457" t="str">
        <f t="shared" si="28"/>
        <v>L33499</v>
      </c>
      <c r="J457" t="str">
        <f t="shared" si="29"/>
        <v>L34205</v>
      </c>
      <c r="K457" t="str">
        <f t="shared" si="30"/>
        <v>A53410</v>
      </c>
      <c r="L457" t="str">
        <f t="shared" si="31"/>
        <v>A53412</v>
      </c>
    </row>
    <row r="458" spans="1:12" x14ac:dyDescent="0.25">
      <c r="A458" s="12"/>
      <c r="B458" s="11">
        <v>28878</v>
      </c>
      <c r="E458" s="115">
        <v>33503</v>
      </c>
      <c r="F458" s="115">
        <v>34207</v>
      </c>
      <c r="G458" s="118">
        <v>53413</v>
      </c>
      <c r="H458" s="118">
        <v>53414</v>
      </c>
      <c r="I458" t="str">
        <f t="shared" si="28"/>
        <v>L33503</v>
      </c>
      <c r="J458" t="str">
        <f t="shared" si="29"/>
        <v>L34207</v>
      </c>
      <c r="K458" t="str">
        <f t="shared" si="30"/>
        <v>A53413</v>
      </c>
      <c r="L458" t="str">
        <f t="shared" si="31"/>
        <v>A53414</v>
      </c>
    </row>
    <row r="459" spans="1:12" x14ac:dyDescent="0.25">
      <c r="A459" s="12"/>
      <c r="B459" s="11">
        <v>28879</v>
      </c>
      <c r="E459" s="115">
        <v>33497</v>
      </c>
      <c r="F459" s="115">
        <v>34209</v>
      </c>
      <c r="G459" s="118">
        <v>53416</v>
      </c>
      <c r="H459" s="118">
        <v>53417</v>
      </c>
      <c r="I459" t="str">
        <f t="shared" si="28"/>
        <v>L33497</v>
      </c>
      <c r="J459" t="str">
        <f t="shared" si="29"/>
        <v>L34209</v>
      </c>
      <c r="K459" t="str">
        <f t="shared" si="30"/>
        <v>A53416</v>
      </c>
      <c r="L459" t="str">
        <f t="shared" si="31"/>
        <v>A53417</v>
      </c>
    </row>
    <row r="460" spans="1:12" x14ac:dyDescent="0.25">
      <c r="A460" s="12"/>
      <c r="B460" s="11">
        <v>28880</v>
      </c>
      <c r="E460" s="115">
        <v>33501</v>
      </c>
      <c r="F460" s="115">
        <v>34210</v>
      </c>
      <c r="G460" s="118">
        <v>53418</v>
      </c>
      <c r="H460" s="118">
        <v>53419</v>
      </c>
      <c r="I460" t="str">
        <f t="shared" si="28"/>
        <v>L33501</v>
      </c>
      <c r="J460" t="str">
        <f t="shared" si="29"/>
        <v>L34210</v>
      </c>
      <c r="K460" t="str">
        <f t="shared" si="30"/>
        <v>A53418</v>
      </c>
      <c r="L460" t="str">
        <f t="shared" si="31"/>
        <v>A53419</v>
      </c>
    </row>
    <row r="461" spans="1:12" x14ac:dyDescent="0.25">
      <c r="A461" s="12"/>
      <c r="B461" s="11">
        <v>28882</v>
      </c>
      <c r="E461" s="115">
        <v>33498</v>
      </c>
      <c r="F461" s="115">
        <v>34211</v>
      </c>
      <c r="G461" s="118">
        <v>53421</v>
      </c>
      <c r="H461" s="118">
        <v>53423</v>
      </c>
      <c r="I461" t="str">
        <f t="shared" si="28"/>
        <v>L33498</v>
      </c>
      <c r="J461" t="str">
        <f t="shared" si="29"/>
        <v>L34211</v>
      </c>
      <c r="K461" t="str">
        <f t="shared" si="30"/>
        <v>A53421</v>
      </c>
      <c r="L461" t="str">
        <f t="shared" si="31"/>
        <v>A53423</v>
      </c>
    </row>
    <row r="462" spans="1:12" x14ac:dyDescent="0.25">
      <c r="A462" s="12"/>
      <c r="B462" s="11">
        <v>28884</v>
      </c>
      <c r="E462" s="115">
        <v>33680</v>
      </c>
      <c r="F462" s="115">
        <v>34212</v>
      </c>
      <c r="G462" s="118">
        <v>53424</v>
      </c>
      <c r="H462" s="118">
        <v>53426</v>
      </c>
      <c r="I462" t="str">
        <f t="shared" si="28"/>
        <v>L33680</v>
      </c>
      <c r="J462" t="str">
        <f t="shared" si="29"/>
        <v>L34212</v>
      </c>
      <c r="K462" t="str">
        <f t="shared" si="30"/>
        <v>A53424</v>
      </c>
      <c r="L462" t="str">
        <f t="shared" si="31"/>
        <v>A53426</v>
      </c>
    </row>
    <row r="463" spans="1:12" x14ac:dyDescent="0.25">
      <c r="A463" s="12"/>
      <c r="B463" s="11">
        <v>28885</v>
      </c>
      <c r="E463" s="115">
        <v>33521</v>
      </c>
      <c r="F463" s="115">
        <v>34213</v>
      </c>
      <c r="G463" s="118">
        <v>53428</v>
      </c>
      <c r="H463" s="118">
        <v>53430</v>
      </c>
      <c r="I463" t="str">
        <f t="shared" si="28"/>
        <v>L33521</v>
      </c>
      <c r="J463" t="str">
        <f t="shared" si="29"/>
        <v>L34213</v>
      </c>
      <c r="K463" t="str">
        <f t="shared" si="30"/>
        <v>A53428</v>
      </c>
      <c r="L463" t="str">
        <f t="shared" si="31"/>
        <v>A53430</v>
      </c>
    </row>
    <row r="464" spans="1:12" x14ac:dyDescent="0.25">
      <c r="A464" s="12"/>
      <c r="B464" s="11">
        <v>28887</v>
      </c>
      <c r="E464" s="115">
        <v>33526</v>
      </c>
      <c r="F464" s="115">
        <v>34215</v>
      </c>
      <c r="G464" s="118">
        <v>53431</v>
      </c>
      <c r="H464" s="118">
        <v>53432</v>
      </c>
      <c r="I464" t="str">
        <f t="shared" si="28"/>
        <v>L33526</v>
      </c>
      <c r="J464" t="str">
        <f t="shared" si="29"/>
        <v>L34215</v>
      </c>
      <c r="K464" t="str">
        <f t="shared" si="30"/>
        <v>A53431</v>
      </c>
      <c r="L464" t="str">
        <f t="shared" si="31"/>
        <v>A53432</v>
      </c>
    </row>
    <row r="465" spans="1:12" x14ac:dyDescent="0.25">
      <c r="A465" s="12"/>
      <c r="B465" s="11">
        <v>28890</v>
      </c>
      <c r="E465" s="115">
        <v>33483</v>
      </c>
      <c r="F465" s="115">
        <v>34216</v>
      </c>
      <c r="G465" s="118">
        <v>53433</v>
      </c>
      <c r="H465" s="118">
        <v>53435</v>
      </c>
      <c r="I465" t="str">
        <f t="shared" si="28"/>
        <v>L33483</v>
      </c>
      <c r="J465" t="str">
        <f t="shared" si="29"/>
        <v>L34216</v>
      </c>
      <c r="K465" t="str">
        <f t="shared" si="30"/>
        <v>A53433</v>
      </c>
      <c r="L465" t="str">
        <f t="shared" si="31"/>
        <v>A53435</v>
      </c>
    </row>
    <row r="466" spans="1:12" x14ac:dyDescent="0.25">
      <c r="A466" s="12"/>
      <c r="B466" s="11">
        <v>28892</v>
      </c>
      <c r="E466" s="115">
        <v>33531</v>
      </c>
      <c r="F466" s="115">
        <v>34217</v>
      </c>
      <c r="G466" s="118">
        <v>53440</v>
      </c>
      <c r="H466" s="118">
        <v>53441</v>
      </c>
      <c r="I466" t="str">
        <f t="shared" si="28"/>
        <v>L33531</v>
      </c>
      <c r="J466" t="str">
        <f t="shared" si="29"/>
        <v>L34217</v>
      </c>
      <c r="K466" t="str">
        <f t="shared" si="30"/>
        <v>A53440</v>
      </c>
      <c r="L466" t="str">
        <f t="shared" si="31"/>
        <v>A53441</v>
      </c>
    </row>
    <row r="467" spans="1:12" x14ac:dyDescent="0.25">
      <c r="A467" s="12"/>
      <c r="B467" s="11">
        <v>28895</v>
      </c>
      <c r="E467" s="115">
        <v>33716</v>
      </c>
      <c r="F467" s="115">
        <v>34218</v>
      </c>
      <c r="G467" s="118">
        <v>53443</v>
      </c>
      <c r="H467" s="118">
        <v>53444</v>
      </c>
      <c r="I467" t="str">
        <f t="shared" si="28"/>
        <v>L33716</v>
      </c>
      <c r="J467" t="str">
        <f t="shared" si="29"/>
        <v>L34218</v>
      </c>
      <c r="K467" t="str">
        <f t="shared" si="30"/>
        <v>A53443</v>
      </c>
      <c r="L467" t="str">
        <f t="shared" si="31"/>
        <v>A53444</v>
      </c>
    </row>
    <row r="468" spans="1:12" x14ac:dyDescent="0.25">
      <c r="A468" s="12"/>
      <c r="B468" s="11">
        <v>28896</v>
      </c>
      <c r="E468" s="115">
        <v>33478</v>
      </c>
      <c r="F468" s="115">
        <v>34219</v>
      </c>
      <c r="G468" s="118">
        <v>53445</v>
      </c>
      <c r="H468" s="118">
        <v>53446</v>
      </c>
      <c r="I468" t="str">
        <f t="shared" si="28"/>
        <v>L33478</v>
      </c>
      <c r="J468" t="str">
        <f t="shared" si="29"/>
        <v>L34219</v>
      </c>
      <c r="K468" t="str">
        <f t="shared" si="30"/>
        <v>A53445</v>
      </c>
      <c r="L468" t="str">
        <f t="shared" si="31"/>
        <v>A53446</v>
      </c>
    </row>
    <row r="469" spans="1:12" x14ac:dyDescent="0.25">
      <c r="A469" s="12"/>
      <c r="B469" s="11">
        <v>28897</v>
      </c>
      <c r="E469" s="115">
        <v>33534</v>
      </c>
      <c r="F469" s="115">
        <v>34220</v>
      </c>
      <c r="G469" s="118">
        <v>53447</v>
      </c>
      <c r="H469" s="118">
        <v>53448</v>
      </c>
      <c r="I469" t="str">
        <f t="shared" si="28"/>
        <v>L33534</v>
      </c>
      <c r="J469" t="str">
        <f t="shared" si="29"/>
        <v>L34220</v>
      </c>
      <c r="K469" t="str">
        <f t="shared" si="30"/>
        <v>A53447</v>
      </c>
      <c r="L469" t="str">
        <f t="shared" si="31"/>
        <v>A53448</v>
      </c>
    </row>
    <row r="470" spans="1:12" x14ac:dyDescent="0.25">
      <c r="A470" s="12"/>
      <c r="B470" s="11">
        <v>28898</v>
      </c>
      <c r="E470" s="115">
        <v>33477</v>
      </c>
      <c r="F470" s="115">
        <v>34221</v>
      </c>
      <c r="G470" s="117"/>
      <c r="H470" s="118">
        <v>53452</v>
      </c>
      <c r="I470" t="str">
        <f t="shared" si="28"/>
        <v>L33477</v>
      </c>
      <c r="J470" t="str">
        <f t="shared" si="29"/>
        <v>L34221</v>
      </c>
      <c r="K470" t="str">
        <f t="shared" si="30"/>
        <v>A</v>
      </c>
      <c r="L470" t="str">
        <f t="shared" si="31"/>
        <v>A53452</v>
      </c>
    </row>
    <row r="471" spans="1:12" x14ac:dyDescent="0.25">
      <c r="A471" s="12"/>
      <c r="B471" s="11">
        <v>28899</v>
      </c>
      <c r="E471" s="115">
        <v>33492</v>
      </c>
      <c r="F471" s="115">
        <v>34223</v>
      </c>
      <c r="G471" s="117"/>
      <c r="H471" s="118">
        <v>53454</v>
      </c>
      <c r="I471" t="str">
        <f t="shared" si="28"/>
        <v>L33492</v>
      </c>
      <c r="J471" t="str">
        <f t="shared" si="29"/>
        <v>L34223</v>
      </c>
      <c r="K471" t="str">
        <f t="shared" si="30"/>
        <v>A</v>
      </c>
      <c r="L471" t="str">
        <f t="shared" si="31"/>
        <v>A53454</v>
      </c>
    </row>
    <row r="472" spans="1:12" x14ac:dyDescent="0.25">
      <c r="A472" s="12"/>
      <c r="B472" s="11">
        <v>28900</v>
      </c>
      <c r="E472" s="115">
        <v>33490</v>
      </c>
      <c r="F472" s="115">
        <v>34224</v>
      </c>
      <c r="G472" s="118">
        <v>53458</v>
      </c>
      <c r="H472" s="118">
        <v>53457</v>
      </c>
      <c r="I472" t="str">
        <f t="shared" si="28"/>
        <v>L33490</v>
      </c>
      <c r="J472" t="str">
        <f t="shared" si="29"/>
        <v>L34224</v>
      </c>
      <c r="K472" t="str">
        <f t="shared" si="30"/>
        <v>A53458</v>
      </c>
      <c r="L472" t="str">
        <f t="shared" si="31"/>
        <v>A53457</v>
      </c>
    </row>
    <row r="473" spans="1:12" x14ac:dyDescent="0.25">
      <c r="A473" s="12"/>
      <c r="B473" s="11">
        <v>28901</v>
      </c>
      <c r="E473" s="115">
        <v>33484</v>
      </c>
      <c r="F473" s="115">
        <v>34226</v>
      </c>
      <c r="G473" s="118">
        <v>53466</v>
      </c>
      <c r="H473" s="118">
        <v>53467</v>
      </c>
      <c r="I473" t="str">
        <f t="shared" si="28"/>
        <v>L33484</v>
      </c>
      <c r="J473" t="str">
        <f t="shared" si="29"/>
        <v>L34226</v>
      </c>
      <c r="K473" t="str">
        <f t="shared" si="30"/>
        <v>A53466</v>
      </c>
      <c r="L473" t="str">
        <f t="shared" si="31"/>
        <v>A53467</v>
      </c>
    </row>
    <row r="474" spans="1:12" x14ac:dyDescent="0.25">
      <c r="A474" s="12"/>
      <c r="B474" s="11">
        <v>28902</v>
      </c>
      <c r="E474" s="115">
        <v>33500</v>
      </c>
      <c r="F474" s="115">
        <v>34228</v>
      </c>
      <c r="G474" s="118">
        <v>53470</v>
      </c>
      <c r="H474" s="118">
        <v>53468</v>
      </c>
      <c r="I474" t="str">
        <f t="shared" si="28"/>
        <v>L33500</v>
      </c>
      <c r="J474" t="str">
        <f t="shared" si="29"/>
        <v>L34228</v>
      </c>
      <c r="K474" t="str">
        <f t="shared" si="30"/>
        <v>A53470</v>
      </c>
      <c r="L474" t="str">
        <f t="shared" si="31"/>
        <v>A53468</v>
      </c>
    </row>
    <row r="475" spans="1:12" x14ac:dyDescent="0.25">
      <c r="A475" s="12"/>
      <c r="B475" s="11">
        <v>28903</v>
      </c>
      <c r="E475" s="115">
        <v>33479</v>
      </c>
      <c r="F475" s="115">
        <v>34229</v>
      </c>
      <c r="G475" s="118">
        <v>53465</v>
      </c>
      <c r="H475" s="118">
        <v>53472</v>
      </c>
      <c r="I475" t="str">
        <f t="shared" si="28"/>
        <v>L33479</v>
      </c>
      <c r="J475" t="str">
        <f t="shared" si="29"/>
        <v>L34229</v>
      </c>
      <c r="K475" t="str">
        <f t="shared" si="30"/>
        <v>A53465</v>
      </c>
      <c r="L475" t="str">
        <f t="shared" si="31"/>
        <v>A53472</v>
      </c>
    </row>
    <row r="476" spans="1:12" x14ac:dyDescent="0.25">
      <c r="A476" s="12"/>
      <c r="B476" s="11">
        <v>28904</v>
      </c>
      <c r="E476" s="115">
        <v>33488</v>
      </c>
      <c r="F476" s="115">
        <v>34233</v>
      </c>
      <c r="G476" s="118">
        <v>53483</v>
      </c>
      <c r="H476" s="118">
        <v>53480</v>
      </c>
      <c r="I476" t="str">
        <f t="shared" si="28"/>
        <v>L33488</v>
      </c>
      <c r="J476" t="str">
        <f t="shared" si="29"/>
        <v>L34233</v>
      </c>
      <c r="K476" t="str">
        <f t="shared" si="30"/>
        <v>A53483</v>
      </c>
      <c r="L476" t="str">
        <f t="shared" si="31"/>
        <v>A53480</v>
      </c>
    </row>
    <row r="477" spans="1:12" x14ac:dyDescent="0.25">
      <c r="A477" s="12"/>
      <c r="B477" s="11">
        <v>28905</v>
      </c>
      <c r="E477" s="115">
        <v>33362</v>
      </c>
      <c r="F477" s="115">
        <v>34238</v>
      </c>
      <c r="G477" s="118">
        <v>53479</v>
      </c>
      <c r="H477" s="118">
        <v>53482</v>
      </c>
      <c r="I477" t="str">
        <f t="shared" si="28"/>
        <v>L33362</v>
      </c>
      <c r="J477" t="str">
        <f t="shared" si="29"/>
        <v>L34238</v>
      </c>
      <c r="K477" t="str">
        <f t="shared" si="30"/>
        <v>A53479</v>
      </c>
      <c r="L477" t="str">
        <f t="shared" si="31"/>
        <v>A53482</v>
      </c>
    </row>
    <row r="478" spans="1:12" x14ac:dyDescent="0.25">
      <c r="A478" s="12"/>
      <c r="B478" s="11">
        <v>28906</v>
      </c>
      <c r="E478" s="115">
        <v>33533</v>
      </c>
      <c r="F478" s="115">
        <v>34240</v>
      </c>
      <c r="G478" s="118">
        <v>53486</v>
      </c>
      <c r="H478" s="118">
        <v>53484</v>
      </c>
      <c r="I478" t="str">
        <f t="shared" si="28"/>
        <v>L33533</v>
      </c>
      <c r="J478" t="str">
        <f t="shared" si="29"/>
        <v>L34240</v>
      </c>
      <c r="K478" t="str">
        <f t="shared" si="30"/>
        <v>A53486</v>
      </c>
      <c r="L478" t="str">
        <f t="shared" si="31"/>
        <v>A53484</v>
      </c>
    </row>
    <row r="479" spans="1:12" x14ac:dyDescent="0.25">
      <c r="A479" s="12"/>
      <c r="B479" s="11">
        <v>28921</v>
      </c>
      <c r="E479" s="115">
        <v>33327</v>
      </c>
      <c r="F479" s="115">
        <v>34241</v>
      </c>
      <c r="G479" s="118">
        <v>53487</v>
      </c>
      <c r="H479" s="118">
        <v>53488</v>
      </c>
      <c r="I479" t="str">
        <f t="shared" si="28"/>
        <v>L33327</v>
      </c>
      <c r="J479" t="str">
        <f t="shared" si="29"/>
        <v>L34241</v>
      </c>
      <c r="K479" t="str">
        <f t="shared" si="30"/>
        <v>A53487</v>
      </c>
      <c r="L479" t="str">
        <f t="shared" si="31"/>
        <v>A53488</v>
      </c>
    </row>
    <row r="480" spans="1:12" x14ac:dyDescent="0.25">
      <c r="A480" s="12"/>
      <c r="B480" s="11">
        <v>28922</v>
      </c>
      <c r="E480" s="115">
        <v>33518</v>
      </c>
      <c r="F480" s="115">
        <v>34242</v>
      </c>
      <c r="G480" s="118">
        <v>53490</v>
      </c>
      <c r="H480" s="118">
        <v>53489</v>
      </c>
      <c r="I480" t="str">
        <f t="shared" si="28"/>
        <v>L33518</v>
      </c>
      <c r="J480" t="str">
        <f t="shared" si="29"/>
        <v>L34242</v>
      </c>
      <c r="K480" t="str">
        <f t="shared" si="30"/>
        <v>A53490</v>
      </c>
      <c r="L480" t="str">
        <f t="shared" si="31"/>
        <v>A53489</v>
      </c>
    </row>
    <row r="481" spans="1:12" x14ac:dyDescent="0.25">
      <c r="A481" s="12"/>
      <c r="B481" s="11">
        <v>28923</v>
      </c>
      <c r="E481" s="115">
        <v>33496</v>
      </c>
      <c r="F481" s="115">
        <v>34243</v>
      </c>
      <c r="G481" s="118">
        <v>53494</v>
      </c>
      <c r="H481" s="118">
        <v>53493</v>
      </c>
      <c r="I481" t="str">
        <f t="shared" si="28"/>
        <v>L33496</v>
      </c>
      <c r="J481" t="str">
        <f t="shared" si="29"/>
        <v>L34243</v>
      </c>
      <c r="K481" t="str">
        <f t="shared" si="30"/>
        <v>A53494</v>
      </c>
      <c r="L481" t="str">
        <f t="shared" si="31"/>
        <v>A53493</v>
      </c>
    </row>
    <row r="482" spans="1:12" x14ac:dyDescent="0.25">
      <c r="A482" s="12"/>
      <c r="B482" s="11">
        <v>28924</v>
      </c>
      <c r="E482" s="115">
        <v>31896</v>
      </c>
      <c r="F482" s="115">
        <v>34246</v>
      </c>
      <c r="G482" s="118">
        <v>53485</v>
      </c>
      <c r="H482" s="118">
        <v>53495</v>
      </c>
      <c r="I482" t="str">
        <f t="shared" si="28"/>
        <v>L31896</v>
      </c>
      <c r="J482" t="str">
        <f t="shared" si="29"/>
        <v>L34246</v>
      </c>
      <c r="K482" t="str">
        <f t="shared" si="30"/>
        <v>A53485</v>
      </c>
      <c r="L482" t="str">
        <f t="shared" si="31"/>
        <v>A53495</v>
      </c>
    </row>
    <row r="483" spans="1:12" x14ac:dyDescent="0.25">
      <c r="A483" s="12"/>
      <c r="B483" s="11">
        <v>28925</v>
      </c>
      <c r="E483" s="115">
        <v>33485</v>
      </c>
      <c r="F483" s="115">
        <v>34247</v>
      </c>
      <c r="G483" s="118">
        <v>53496</v>
      </c>
      <c r="H483" s="118">
        <v>53497</v>
      </c>
      <c r="I483" t="str">
        <f t="shared" si="28"/>
        <v>L33485</v>
      </c>
      <c r="J483" t="str">
        <f t="shared" si="29"/>
        <v>L34247</v>
      </c>
      <c r="K483" t="str">
        <f t="shared" si="30"/>
        <v>A53496</v>
      </c>
      <c r="L483" t="str">
        <f t="shared" si="31"/>
        <v>A53497</v>
      </c>
    </row>
    <row r="484" spans="1:12" x14ac:dyDescent="0.25">
      <c r="A484" s="12"/>
      <c r="B484" s="11">
        <v>28926</v>
      </c>
      <c r="E484" s="115">
        <v>31415</v>
      </c>
      <c r="F484" s="115">
        <v>34251</v>
      </c>
      <c r="G484" s="118">
        <v>53500</v>
      </c>
      <c r="H484" s="118">
        <v>53501</v>
      </c>
      <c r="I484" t="str">
        <f t="shared" si="28"/>
        <v>L31415</v>
      </c>
      <c r="J484" t="str">
        <f t="shared" si="29"/>
        <v>L34251</v>
      </c>
      <c r="K484" t="str">
        <f t="shared" si="30"/>
        <v>A53500</v>
      </c>
      <c r="L484" t="str">
        <f t="shared" si="31"/>
        <v>A53501</v>
      </c>
    </row>
    <row r="485" spans="1:12" x14ac:dyDescent="0.25">
      <c r="A485" s="12"/>
      <c r="B485" s="11">
        <v>28927</v>
      </c>
      <c r="E485" s="115">
        <v>30555</v>
      </c>
      <c r="F485" s="115">
        <v>34252</v>
      </c>
      <c r="G485" s="118">
        <v>53523</v>
      </c>
      <c r="H485" s="118">
        <v>53524</v>
      </c>
      <c r="I485" t="str">
        <f t="shared" si="28"/>
        <v>L30555</v>
      </c>
      <c r="J485" t="str">
        <f t="shared" si="29"/>
        <v>L34252</v>
      </c>
      <c r="K485" t="str">
        <f t="shared" si="30"/>
        <v>A53523</v>
      </c>
      <c r="L485" t="str">
        <f t="shared" si="31"/>
        <v>A53524</v>
      </c>
    </row>
    <row r="486" spans="1:12" x14ac:dyDescent="0.25">
      <c r="A486" s="12"/>
      <c r="B486" s="11">
        <v>28928</v>
      </c>
      <c r="E486" s="115">
        <v>30025</v>
      </c>
      <c r="F486" s="115">
        <v>34253</v>
      </c>
      <c r="G486" s="118">
        <v>53532</v>
      </c>
      <c r="H486" s="118">
        <v>53531</v>
      </c>
      <c r="I486" t="str">
        <f t="shared" si="28"/>
        <v>L30025</v>
      </c>
      <c r="J486" t="str">
        <f t="shared" si="29"/>
        <v>L34253</v>
      </c>
      <c r="K486" t="str">
        <f t="shared" si="30"/>
        <v>A53532</v>
      </c>
      <c r="L486" t="str">
        <f t="shared" si="31"/>
        <v>A53531</v>
      </c>
    </row>
    <row r="487" spans="1:12" x14ac:dyDescent="0.25">
      <c r="A487" s="12"/>
      <c r="B487" s="11">
        <v>28929</v>
      </c>
      <c r="E487" s="115">
        <v>30026</v>
      </c>
      <c r="F487" s="115">
        <v>34254</v>
      </c>
      <c r="G487" s="118">
        <v>53537</v>
      </c>
      <c r="H487" s="118">
        <v>53536</v>
      </c>
      <c r="I487" t="str">
        <f t="shared" si="28"/>
        <v>L30026</v>
      </c>
      <c r="J487" t="str">
        <f t="shared" si="29"/>
        <v>L34254</v>
      </c>
      <c r="K487" t="str">
        <f t="shared" si="30"/>
        <v>A53537</v>
      </c>
      <c r="L487" t="str">
        <f t="shared" si="31"/>
        <v>A53536</v>
      </c>
    </row>
    <row r="488" spans="1:12" x14ac:dyDescent="0.25">
      <c r="A488" s="12"/>
      <c r="B488" s="11">
        <v>28930</v>
      </c>
      <c r="E488" s="115">
        <v>30024</v>
      </c>
      <c r="F488" s="115">
        <v>34255</v>
      </c>
      <c r="G488" s="118">
        <v>53539</v>
      </c>
      <c r="H488" s="118">
        <v>53538</v>
      </c>
      <c r="I488" t="str">
        <f t="shared" si="28"/>
        <v>L30024</v>
      </c>
      <c r="J488" t="str">
        <f t="shared" si="29"/>
        <v>L34255</v>
      </c>
      <c r="K488" t="str">
        <f t="shared" si="30"/>
        <v>A53539</v>
      </c>
      <c r="L488" t="str">
        <f t="shared" si="31"/>
        <v>A53538</v>
      </c>
    </row>
    <row r="489" spans="1:12" x14ac:dyDescent="0.25">
      <c r="A489" s="12"/>
      <c r="B489" s="11">
        <v>28931</v>
      </c>
      <c r="E489" s="115">
        <v>30029</v>
      </c>
      <c r="F489" s="115">
        <v>34256</v>
      </c>
      <c r="G489" s="118">
        <v>53541</v>
      </c>
      <c r="H489" s="118">
        <v>53540</v>
      </c>
      <c r="I489" t="str">
        <f t="shared" si="28"/>
        <v>L30029</v>
      </c>
      <c r="J489" t="str">
        <f t="shared" si="29"/>
        <v>L34256</v>
      </c>
      <c r="K489" t="str">
        <f t="shared" si="30"/>
        <v>A53541</v>
      </c>
      <c r="L489" t="str">
        <f t="shared" si="31"/>
        <v>A53540</v>
      </c>
    </row>
    <row r="490" spans="1:12" x14ac:dyDescent="0.25">
      <c r="A490" s="12"/>
      <c r="B490" s="11">
        <v>28932</v>
      </c>
      <c r="E490" s="115">
        <v>30030</v>
      </c>
      <c r="F490" s="115">
        <v>34257</v>
      </c>
      <c r="G490" s="118">
        <v>53543</v>
      </c>
      <c r="H490" s="118">
        <v>53542</v>
      </c>
      <c r="I490" t="str">
        <f t="shared" si="28"/>
        <v>L30030</v>
      </c>
      <c r="J490" t="str">
        <f t="shared" si="29"/>
        <v>L34257</v>
      </c>
      <c r="K490" t="str">
        <f t="shared" si="30"/>
        <v>A53543</v>
      </c>
      <c r="L490" t="str">
        <f t="shared" si="31"/>
        <v>A53542</v>
      </c>
    </row>
    <row r="491" spans="1:12" x14ac:dyDescent="0.25">
      <c r="A491" s="12"/>
      <c r="B491" s="11">
        <v>28933</v>
      </c>
      <c r="E491" s="115">
        <v>30032</v>
      </c>
      <c r="F491" s="115">
        <v>34258</v>
      </c>
      <c r="G491" s="118">
        <v>53546</v>
      </c>
      <c r="H491" s="118">
        <v>53544</v>
      </c>
      <c r="I491" t="str">
        <f t="shared" si="28"/>
        <v>L30032</v>
      </c>
      <c r="J491" t="str">
        <f t="shared" si="29"/>
        <v>L34258</v>
      </c>
      <c r="K491" t="str">
        <f t="shared" si="30"/>
        <v>A53546</v>
      </c>
      <c r="L491" t="str">
        <f t="shared" si="31"/>
        <v>A53544</v>
      </c>
    </row>
    <row r="492" spans="1:12" x14ac:dyDescent="0.25">
      <c r="A492" s="12"/>
      <c r="B492" s="11">
        <v>28934</v>
      </c>
      <c r="E492" s="115">
        <v>30033</v>
      </c>
      <c r="F492" s="115">
        <v>34259</v>
      </c>
      <c r="G492" s="118">
        <v>53549</v>
      </c>
      <c r="H492" s="118">
        <v>53548</v>
      </c>
      <c r="I492" t="str">
        <f t="shared" si="28"/>
        <v>L30033</v>
      </c>
      <c r="J492" t="str">
        <f t="shared" si="29"/>
        <v>L34259</v>
      </c>
      <c r="K492" t="str">
        <f t="shared" si="30"/>
        <v>A53549</v>
      </c>
      <c r="L492" t="str">
        <f t="shared" si="31"/>
        <v>A53548</v>
      </c>
    </row>
    <row r="493" spans="1:12" x14ac:dyDescent="0.25">
      <c r="A493" s="12"/>
      <c r="B493" s="11">
        <v>28936</v>
      </c>
      <c r="E493" s="115">
        <v>30035</v>
      </c>
      <c r="F493" s="115">
        <v>34260</v>
      </c>
      <c r="G493" s="118">
        <v>53553</v>
      </c>
      <c r="H493" s="118">
        <v>53550</v>
      </c>
      <c r="I493" t="str">
        <f t="shared" si="28"/>
        <v>L30035</v>
      </c>
      <c r="J493" t="str">
        <f t="shared" si="29"/>
        <v>L34260</v>
      </c>
      <c r="K493" t="str">
        <f t="shared" si="30"/>
        <v>A53553</v>
      </c>
      <c r="L493" t="str">
        <f t="shared" si="31"/>
        <v>A53550</v>
      </c>
    </row>
    <row r="494" spans="1:12" x14ac:dyDescent="0.25">
      <c r="A494" s="12"/>
      <c r="B494" s="11">
        <v>28937</v>
      </c>
      <c r="E494" s="115">
        <v>32342</v>
      </c>
      <c r="F494" s="115">
        <v>34261</v>
      </c>
      <c r="G494" s="118">
        <v>53555</v>
      </c>
      <c r="H494" s="118">
        <v>53554</v>
      </c>
      <c r="I494" t="str">
        <f t="shared" si="28"/>
        <v>L32342</v>
      </c>
      <c r="J494" t="str">
        <f t="shared" si="29"/>
        <v>L34261</v>
      </c>
      <c r="K494" t="str">
        <f t="shared" si="30"/>
        <v>A53555</v>
      </c>
      <c r="L494" t="str">
        <f t="shared" si="31"/>
        <v>A53554</v>
      </c>
    </row>
    <row r="495" spans="1:12" x14ac:dyDescent="0.25">
      <c r="A495" s="12"/>
      <c r="B495" s="11">
        <v>28938</v>
      </c>
      <c r="E495" s="115">
        <v>31300</v>
      </c>
      <c r="F495" s="115">
        <v>34262</v>
      </c>
      <c r="G495" s="118">
        <v>53557</v>
      </c>
      <c r="H495" s="118">
        <v>53556</v>
      </c>
      <c r="I495" t="str">
        <f t="shared" si="28"/>
        <v>L31300</v>
      </c>
      <c r="J495" t="str">
        <f t="shared" si="29"/>
        <v>L34262</v>
      </c>
      <c r="K495" t="str">
        <f t="shared" si="30"/>
        <v>A53557</v>
      </c>
      <c r="L495" t="str">
        <f t="shared" si="31"/>
        <v>A53556</v>
      </c>
    </row>
    <row r="496" spans="1:12" x14ac:dyDescent="0.25">
      <c r="A496" s="12"/>
      <c r="B496" s="11">
        <v>28939</v>
      </c>
      <c r="E496" s="115">
        <v>32290</v>
      </c>
      <c r="F496" s="115">
        <v>34263</v>
      </c>
      <c r="G496" s="118">
        <v>53559</v>
      </c>
      <c r="H496" s="118">
        <v>53558</v>
      </c>
      <c r="I496" t="str">
        <f t="shared" si="28"/>
        <v>L32290</v>
      </c>
      <c r="J496" t="str">
        <f t="shared" si="29"/>
        <v>L34263</v>
      </c>
      <c r="K496" t="str">
        <f t="shared" si="30"/>
        <v>A53559</v>
      </c>
      <c r="L496" t="str">
        <f t="shared" si="31"/>
        <v>A53558</v>
      </c>
    </row>
    <row r="497" spans="1:12" x14ac:dyDescent="0.25">
      <c r="A497" s="12"/>
      <c r="B497" s="11">
        <v>28940</v>
      </c>
      <c r="E497" s="115">
        <v>30038</v>
      </c>
      <c r="F497" s="115">
        <v>34264</v>
      </c>
      <c r="G497" s="118">
        <v>53563</v>
      </c>
      <c r="H497" s="118">
        <v>53562</v>
      </c>
      <c r="I497" t="str">
        <f t="shared" si="28"/>
        <v>L30038</v>
      </c>
      <c r="J497" t="str">
        <f t="shared" si="29"/>
        <v>L34264</v>
      </c>
      <c r="K497" t="str">
        <f t="shared" si="30"/>
        <v>A53563</v>
      </c>
      <c r="L497" t="str">
        <f t="shared" si="31"/>
        <v>A53562</v>
      </c>
    </row>
    <row r="498" spans="1:12" x14ac:dyDescent="0.25">
      <c r="A498" s="12"/>
      <c r="B498" s="11">
        <v>28942</v>
      </c>
      <c r="E498" s="115">
        <v>31912</v>
      </c>
      <c r="F498" s="115">
        <v>34266</v>
      </c>
      <c r="G498" s="118">
        <v>53566</v>
      </c>
      <c r="H498" s="118">
        <v>53565</v>
      </c>
      <c r="I498" t="str">
        <f t="shared" si="28"/>
        <v>L31912</v>
      </c>
      <c r="J498" t="str">
        <f t="shared" si="29"/>
        <v>L34266</v>
      </c>
      <c r="K498" t="str">
        <f t="shared" si="30"/>
        <v>A53566</v>
      </c>
      <c r="L498" t="str">
        <f t="shared" si="31"/>
        <v>A53565</v>
      </c>
    </row>
    <row r="499" spans="1:12" x14ac:dyDescent="0.25">
      <c r="A499" s="12"/>
      <c r="B499" s="11">
        <v>28943</v>
      </c>
      <c r="E499" s="115">
        <v>30040</v>
      </c>
      <c r="F499" s="115">
        <v>34267</v>
      </c>
      <c r="G499" s="118">
        <v>53568</v>
      </c>
      <c r="H499" s="118">
        <v>53567</v>
      </c>
      <c r="I499" t="str">
        <f t="shared" si="28"/>
        <v>L30040</v>
      </c>
      <c r="J499" t="str">
        <f t="shared" si="29"/>
        <v>L34267</v>
      </c>
      <c r="K499" t="str">
        <f t="shared" si="30"/>
        <v>A53568</v>
      </c>
      <c r="L499" t="str">
        <f t="shared" si="31"/>
        <v>A53567</v>
      </c>
    </row>
    <row r="500" spans="1:12" x14ac:dyDescent="0.25">
      <c r="A500" s="12"/>
      <c r="B500" s="11">
        <v>28945</v>
      </c>
      <c r="E500" s="115">
        <v>30041</v>
      </c>
      <c r="F500" s="115">
        <v>34268</v>
      </c>
      <c r="G500" s="118">
        <v>53575</v>
      </c>
      <c r="H500" s="118">
        <v>53574</v>
      </c>
      <c r="I500" t="str">
        <f t="shared" si="28"/>
        <v>L30041</v>
      </c>
      <c r="J500" t="str">
        <f t="shared" si="29"/>
        <v>L34268</v>
      </c>
      <c r="K500" t="str">
        <f t="shared" si="30"/>
        <v>A53575</v>
      </c>
      <c r="L500" t="str">
        <f t="shared" si="31"/>
        <v>A53574</v>
      </c>
    </row>
    <row r="501" spans="1:12" x14ac:dyDescent="0.25">
      <c r="A501" s="12"/>
      <c r="B501" s="11">
        <v>28946</v>
      </c>
      <c r="E501" s="115">
        <v>32834</v>
      </c>
      <c r="F501" s="115">
        <v>34269</v>
      </c>
      <c r="G501" s="118">
        <v>53492</v>
      </c>
      <c r="H501" s="118">
        <v>53576</v>
      </c>
      <c r="I501" t="str">
        <f t="shared" si="28"/>
        <v>L32834</v>
      </c>
      <c r="J501" t="str">
        <f t="shared" si="29"/>
        <v>L34269</v>
      </c>
      <c r="K501" t="str">
        <f t="shared" si="30"/>
        <v>A53492</v>
      </c>
      <c r="L501" t="str">
        <f t="shared" si="31"/>
        <v>A53576</v>
      </c>
    </row>
    <row r="502" spans="1:12" x14ac:dyDescent="0.25">
      <c r="A502" s="12"/>
      <c r="B502" s="11">
        <v>28947</v>
      </c>
      <c r="E502" s="115">
        <v>30045</v>
      </c>
      <c r="F502" s="115">
        <v>34270</v>
      </c>
      <c r="G502" s="117"/>
      <c r="H502" s="118">
        <v>53585</v>
      </c>
      <c r="I502" t="str">
        <f t="shared" si="28"/>
        <v>L30045</v>
      </c>
      <c r="J502" t="str">
        <f t="shared" si="29"/>
        <v>L34270</v>
      </c>
      <c r="K502" t="str">
        <f t="shared" si="30"/>
        <v>A</v>
      </c>
      <c r="L502" t="str">
        <f t="shared" si="31"/>
        <v>A53585</v>
      </c>
    </row>
    <row r="503" spans="1:12" x14ac:dyDescent="0.25">
      <c r="A503" s="12"/>
      <c r="B503" s="11">
        <v>28948</v>
      </c>
      <c r="E503" s="115">
        <v>30046</v>
      </c>
      <c r="F503" s="115">
        <v>34271</v>
      </c>
      <c r="G503" s="117"/>
      <c r="H503" s="118">
        <v>53587</v>
      </c>
      <c r="I503" t="str">
        <f t="shared" si="28"/>
        <v>L30046</v>
      </c>
      <c r="J503" t="str">
        <f t="shared" si="29"/>
        <v>L34271</v>
      </c>
      <c r="K503" t="str">
        <f t="shared" si="30"/>
        <v>A</v>
      </c>
      <c r="L503" t="str">
        <f t="shared" si="31"/>
        <v>A53587</v>
      </c>
    </row>
    <row r="504" spans="1:12" x14ac:dyDescent="0.25">
      <c r="A504" s="12"/>
      <c r="B504" s="11">
        <v>28950</v>
      </c>
      <c r="E504" s="115">
        <v>30591</v>
      </c>
      <c r="F504" s="115">
        <v>34272</v>
      </c>
      <c r="G504" s="117"/>
      <c r="H504" s="118">
        <v>53589</v>
      </c>
      <c r="I504" t="str">
        <f t="shared" si="28"/>
        <v>L30591</v>
      </c>
      <c r="J504" t="str">
        <f t="shared" si="29"/>
        <v>L34272</v>
      </c>
      <c r="K504" t="str">
        <f t="shared" si="30"/>
        <v>A</v>
      </c>
      <c r="L504" t="str">
        <f t="shared" si="31"/>
        <v>A53589</v>
      </c>
    </row>
    <row r="505" spans="1:12" x14ac:dyDescent="0.25">
      <c r="A505" s="12"/>
      <c r="B505" s="11">
        <v>28951</v>
      </c>
      <c r="E505" s="115">
        <v>32293</v>
      </c>
      <c r="F505" s="115">
        <v>34273</v>
      </c>
      <c r="G505" s="117"/>
      <c r="H505" s="118">
        <v>53591</v>
      </c>
      <c r="I505" t="str">
        <f t="shared" si="28"/>
        <v>L32293</v>
      </c>
      <c r="J505" t="str">
        <f t="shared" si="29"/>
        <v>L34273</v>
      </c>
      <c r="K505" t="str">
        <f t="shared" si="30"/>
        <v>A</v>
      </c>
      <c r="L505" t="str">
        <f t="shared" si="31"/>
        <v>A53591</v>
      </c>
    </row>
    <row r="506" spans="1:12" x14ac:dyDescent="0.25">
      <c r="A506" s="12"/>
      <c r="B506" s="11">
        <v>28952</v>
      </c>
      <c r="E506" s="115">
        <v>30905</v>
      </c>
      <c r="F506" s="115">
        <v>34274</v>
      </c>
      <c r="G506" s="117"/>
      <c r="H506" s="118">
        <v>53593</v>
      </c>
      <c r="I506" t="str">
        <f t="shared" si="28"/>
        <v>L30905</v>
      </c>
      <c r="J506" t="str">
        <f t="shared" si="29"/>
        <v>L34274</v>
      </c>
      <c r="K506" t="str">
        <f t="shared" si="30"/>
        <v>A</v>
      </c>
      <c r="L506" t="str">
        <f t="shared" si="31"/>
        <v>A53593</v>
      </c>
    </row>
    <row r="507" spans="1:12" x14ac:dyDescent="0.25">
      <c r="A507" s="12"/>
      <c r="B507" s="11">
        <v>28953</v>
      </c>
      <c r="E507" s="115">
        <v>30896</v>
      </c>
      <c r="F507" s="115">
        <v>34275</v>
      </c>
      <c r="G507" s="118">
        <v>53455</v>
      </c>
      <c r="H507" s="118">
        <v>53595</v>
      </c>
      <c r="I507" t="str">
        <f t="shared" si="28"/>
        <v>L30896</v>
      </c>
      <c r="J507" t="str">
        <f t="shared" si="29"/>
        <v>L34275</v>
      </c>
      <c r="K507" t="str">
        <f t="shared" si="30"/>
        <v>A53455</v>
      </c>
      <c r="L507" t="str">
        <f t="shared" si="31"/>
        <v>A53595</v>
      </c>
    </row>
    <row r="508" spans="1:12" x14ac:dyDescent="0.25">
      <c r="A508" s="12"/>
      <c r="B508" s="11">
        <v>28954</v>
      </c>
      <c r="E508" s="115">
        <v>30047</v>
      </c>
      <c r="F508" s="115">
        <v>34276</v>
      </c>
      <c r="G508" s="118">
        <v>53597</v>
      </c>
      <c r="H508" s="118">
        <v>53596</v>
      </c>
      <c r="I508" t="str">
        <f t="shared" si="28"/>
        <v>L30047</v>
      </c>
      <c r="J508" t="str">
        <f t="shared" si="29"/>
        <v>L34276</v>
      </c>
      <c r="K508" t="str">
        <f t="shared" si="30"/>
        <v>A53597</v>
      </c>
      <c r="L508" t="str">
        <f t="shared" si="31"/>
        <v>A53596</v>
      </c>
    </row>
    <row r="509" spans="1:12" x14ac:dyDescent="0.25">
      <c r="A509" s="12"/>
      <c r="B509" s="11">
        <v>28955</v>
      </c>
      <c r="E509" s="115">
        <v>30048</v>
      </c>
      <c r="F509" s="115">
        <v>34277</v>
      </c>
      <c r="G509" s="118">
        <v>53599</v>
      </c>
      <c r="H509" s="118">
        <v>53598</v>
      </c>
      <c r="I509" t="str">
        <f t="shared" si="28"/>
        <v>L30048</v>
      </c>
      <c r="J509" t="str">
        <f t="shared" si="29"/>
        <v>L34277</v>
      </c>
      <c r="K509" t="str">
        <f t="shared" si="30"/>
        <v>A53599</v>
      </c>
      <c r="L509" t="str">
        <f t="shared" si="31"/>
        <v>A53598</v>
      </c>
    </row>
    <row r="510" spans="1:12" x14ac:dyDescent="0.25">
      <c r="A510" s="12"/>
      <c r="B510" s="11">
        <v>28957</v>
      </c>
      <c r="E510" s="115">
        <v>30051</v>
      </c>
      <c r="F510" s="115">
        <v>34278</v>
      </c>
      <c r="G510" s="118">
        <v>53601</v>
      </c>
      <c r="H510" s="118">
        <v>53600</v>
      </c>
      <c r="I510" t="str">
        <f t="shared" si="28"/>
        <v>L30051</v>
      </c>
      <c r="J510" t="str">
        <f t="shared" si="29"/>
        <v>L34278</v>
      </c>
      <c r="K510" t="str">
        <f t="shared" si="30"/>
        <v>A53601</v>
      </c>
      <c r="L510" t="str">
        <f t="shared" si="31"/>
        <v>A53600</v>
      </c>
    </row>
    <row r="511" spans="1:12" x14ac:dyDescent="0.25">
      <c r="A511" s="12"/>
      <c r="B511" s="11">
        <v>28958</v>
      </c>
      <c r="E511" s="115">
        <v>30053</v>
      </c>
      <c r="F511" s="115">
        <v>34279</v>
      </c>
      <c r="G511" s="118">
        <v>53604</v>
      </c>
      <c r="H511" s="118">
        <v>53602</v>
      </c>
      <c r="I511" t="str">
        <f t="shared" si="28"/>
        <v>L30053</v>
      </c>
      <c r="J511" t="str">
        <f t="shared" si="29"/>
        <v>L34279</v>
      </c>
      <c r="K511" t="str">
        <f t="shared" si="30"/>
        <v>A53604</v>
      </c>
      <c r="L511" t="str">
        <f t="shared" si="31"/>
        <v>A53602</v>
      </c>
    </row>
    <row r="512" spans="1:12" x14ac:dyDescent="0.25">
      <c r="A512" s="12"/>
      <c r="B512" s="11">
        <v>28959</v>
      </c>
      <c r="E512" s="115">
        <v>30054</v>
      </c>
      <c r="F512" s="115">
        <v>34280</v>
      </c>
      <c r="G512" s="118">
        <v>53606</v>
      </c>
      <c r="H512" s="118">
        <v>53605</v>
      </c>
      <c r="I512" t="str">
        <f t="shared" si="28"/>
        <v>L30054</v>
      </c>
      <c r="J512" t="str">
        <f t="shared" si="29"/>
        <v>L34280</v>
      </c>
      <c r="K512" t="str">
        <f t="shared" si="30"/>
        <v>A53606</v>
      </c>
      <c r="L512" t="str">
        <f t="shared" si="31"/>
        <v>A53605</v>
      </c>
    </row>
    <row r="513" spans="1:12" x14ac:dyDescent="0.25">
      <c r="A513" s="12"/>
      <c r="B513" s="11">
        <v>28960</v>
      </c>
      <c r="E513" s="115">
        <v>32838</v>
      </c>
      <c r="F513" s="115">
        <v>34281</v>
      </c>
      <c r="G513" s="118">
        <v>53616</v>
      </c>
      <c r="H513" s="118">
        <v>53615</v>
      </c>
      <c r="I513" t="str">
        <f t="shared" si="28"/>
        <v>L32838</v>
      </c>
      <c r="J513" t="str">
        <f t="shared" si="29"/>
        <v>L34281</v>
      </c>
      <c r="K513" t="str">
        <f t="shared" si="30"/>
        <v>A53616</v>
      </c>
      <c r="L513" t="str">
        <f t="shared" si="31"/>
        <v>A53615</v>
      </c>
    </row>
    <row r="514" spans="1:12" x14ac:dyDescent="0.25">
      <c r="A514" s="12"/>
      <c r="B514" s="11">
        <v>28961</v>
      </c>
      <c r="E514" s="115">
        <v>33070</v>
      </c>
      <c r="F514" s="115">
        <v>34282</v>
      </c>
      <c r="G514" s="118">
        <v>53620</v>
      </c>
      <c r="H514" s="118">
        <v>53619</v>
      </c>
      <c r="I514" t="str">
        <f t="shared" si="28"/>
        <v>L33070</v>
      </c>
      <c r="J514" t="str">
        <f t="shared" si="29"/>
        <v>L34282</v>
      </c>
      <c r="K514" t="str">
        <f t="shared" si="30"/>
        <v>A53620</v>
      </c>
      <c r="L514" t="str">
        <f t="shared" si="31"/>
        <v>A53619</v>
      </c>
    </row>
    <row r="515" spans="1:12" x14ac:dyDescent="0.25">
      <c r="A515" s="12"/>
      <c r="B515" s="11">
        <v>28963</v>
      </c>
      <c r="E515" s="115">
        <v>32973</v>
      </c>
      <c r="F515" s="115">
        <v>34283</v>
      </c>
      <c r="G515" s="118">
        <v>53625</v>
      </c>
      <c r="H515" s="118">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2"/>
      <c r="B516" s="11">
        <v>28964</v>
      </c>
      <c r="E516" s="115">
        <v>30055</v>
      </c>
      <c r="F516" s="115">
        <v>34284</v>
      </c>
      <c r="G516" s="118">
        <v>53629</v>
      </c>
      <c r="H516" s="118">
        <v>53628</v>
      </c>
      <c r="I516" t="str">
        <f t="shared" si="32"/>
        <v>L30055</v>
      </c>
      <c r="J516" t="str">
        <f t="shared" si="33"/>
        <v>L34284</v>
      </c>
      <c r="K516" t="str">
        <f t="shared" si="34"/>
        <v>A53629</v>
      </c>
      <c r="L516" t="str">
        <f t="shared" si="35"/>
        <v>A53628</v>
      </c>
    </row>
    <row r="517" spans="1:12" x14ac:dyDescent="0.25">
      <c r="A517" s="12"/>
      <c r="B517" s="11">
        <v>28966</v>
      </c>
      <c r="E517" s="115">
        <v>31428</v>
      </c>
      <c r="F517" s="115">
        <v>34285</v>
      </c>
      <c r="G517" s="118">
        <v>53631</v>
      </c>
      <c r="H517" s="118">
        <v>53630</v>
      </c>
      <c r="I517" t="str">
        <f t="shared" si="32"/>
        <v>L31428</v>
      </c>
      <c r="J517" t="str">
        <f t="shared" si="33"/>
        <v>L34285</v>
      </c>
      <c r="K517" t="str">
        <f t="shared" si="34"/>
        <v>A53631</v>
      </c>
      <c r="L517" t="str">
        <f t="shared" si="35"/>
        <v>A53630</v>
      </c>
    </row>
    <row r="518" spans="1:12" x14ac:dyDescent="0.25">
      <c r="A518" s="12"/>
      <c r="B518" s="11">
        <v>28967</v>
      </c>
      <c r="E518" s="115">
        <v>30057</v>
      </c>
      <c r="F518" s="115">
        <v>34286</v>
      </c>
      <c r="G518" s="118">
        <v>53640</v>
      </c>
      <c r="H518" s="118">
        <v>53638</v>
      </c>
      <c r="I518" t="str">
        <f t="shared" si="32"/>
        <v>L30057</v>
      </c>
      <c r="J518" t="str">
        <f t="shared" si="33"/>
        <v>L34286</v>
      </c>
      <c r="K518" t="str">
        <f t="shared" si="34"/>
        <v>A53640</v>
      </c>
      <c r="L518" t="str">
        <f t="shared" si="35"/>
        <v>A53638</v>
      </c>
    </row>
    <row r="519" spans="1:12" x14ac:dyDescent="0.25">
      <c r="A519" s="12"/>
      <c r="B519" s="11">
        <v>28968</v>
      </c>
      <c r="E519" s="115">
        <v>30058</v>
      </c>
      <c r="F519" s="115">
        <v>34287</v>
      </c>
      <c r="G519" s="118">
        <v>53654</v>
      </c>
      <c r="H519" s="118">
        <v>53652</v>
      </c>
      <c r="I519" t="str">
        <f t="shared" si="32"/>
        <v>L30058</v>
      </c>
      <c r="J519" t="str">
        <f t="shared" si="33"/>
        <v>L34287</v>
      </c>
      <c r="K519" t="str">
        <f t="shared" si="34"/>
        <v>A53654</v>
      </c>
      <c r="L519" t="str">
        <f t="shared" si="35"/>
        <v>A53652</v>
      </c>
    </row>
    <row r="520" spans="1:12" x14ac:dyDescent="0.25">
      <c r="A520" s="12"/>
      <c r="B520" s="11">
        <v>28969</v>
      </c>
      <c r="E520" s="115">
        <v>30059</v>
      </c>
      <c r="F520" s="115">
        <v>34288</v>
      </c>
      <c r="G520" s="118">
        <v>53658</v>
      </c>
      <c r="H520" s="118">
        <v>53657</v>
      </c>
      <c r="I520" t="str">
        <f t="shared" si="32"/>
        <v>L30059</v>
      </c>
      <c r="J520" t="str">
        <f t="shared" si="33"/>
        <v>L34288</v>
      </c>
      <c r="K520" t="str">
        <f t="shared" si="34"/>
        <v>A53658</v>
      </c>
      <c r="L520" t="str">
        <f t="shared" si="35"/>
        <v>A53657</v>
      </c>
    </row>
    <row r="521" spans="1:12" x14ac:dyDescent="0.25">
      <c r="A521" s="12"/>
      <c r="B521" s="11">
        <v>28971</v>
      </c>
      <c r="E521" s="115">
        <v>31918</v>
      </c>
      <c r="F521" s="115">
        <v>34289</v>
      </c>
      <c r="G521" s="118">
        <v>53662</v>
      </c>
      <c r="H521" s="118">
        <v>53659</v>
      </c>
      <c r="I521" t="str">
        <f t="shared" si="32"/>
        <v>L31918</v>
      </c>
      <c r="J521" t="str">
        <f t="shared" si="33"/>
        <v>L34289</v>
      </c>
      <c r="K521" t="str">
        <f t="shared" si="34"/>
        <v>A53662</v>
      </c>
      <c r="L521" t="str">
        <f t="shared" si="35"/>
        <v>A53659</v>
      </c>
    </row>
    <row r="522" spans="1:12" x14ac:dyDescent="0.25">
      <c r="A522" s="12"/>
      <c r="B522" s="11">
        <v>28973</v>
      </c>
      <c r="E522" s="115">
        <v>30004</v>
      </c>
      <c r="F522" s="115">
        <v>34290</v>
      </c>
      <c r="G522" s="118">
        <v>53666</v>
      </c>
      <c r="H522" s="118">
        <v>53664</v>
      </c>
      <c r="I522" t="str">
        <f t="shared" si="32"/>
        <v>L30004</v>
      </c>
      <c r="J522" t="str">
        <f t="shared" si="33"/>
        <v>L34290</v>
      </c>
      <c r="K522" t="str">
        <f t="shared" si="34"/>
        <v>A53666</v>
      </c>
      <c r="L522" t="str">
        <f t="shared" si="35"/>
        <v>A53664</v>
      </c>
    </row>
    <row r="523" spans="1:12" x14ac:dyDescent="0.25">
      <c r="A523" s="12"/>
      <c r="B523" s="11">
        <v>28974</v>
      </c>
      <c r="E523" s="115">
        <v>32112</v>
      </c>
      <c r="F523" s="115">
        <v>34291</v>
      </c>
      <c r="G523" s="118">
        <v>53671</v>
      </c>
      <c r="H523" s="118">
        <v>53669</v>
      </c>
      <c r="I523" t="str">
        <f t="shared" si="32"/>
        <v>L32112</v>
      </c>
      <c r="J523" t="str">
        <f t="shared" si="33"/>
        <v>L34291</v>
      </c>
      <c r="K523" t="str">
        <f t="shared" si="34"/>
        <v>A53671</v>
      </c>
      <c r="L523" t="str">
        <f t="shared" si="35"/>
        <v>A53669</v>
      </c>
    </row>
    <row r="524" spans="1:12" x14ac:dyDescent="0.25">
      <c r="A524" s="12"/>
      <c r="B524" s="11">
        <v>28975</v>
      </c>
      <c r="E524" s="115">
        <v>32836</v>
      </c>
      <c r="F524" s="115">
        <v>34292</v>
      </c>
      <c r="G524" s="118">
        <v>53699</v>
      </c>
      <c r="H524" s="118">
        <v>53698</v>
      </c>
      <c r="I524" t="str">
        <f t="shared" si="32"/>
        <v>L32836</v>
      </c>
      <c r="J524" t="str">
        <f t="shared" si="33"/>
        <v>L34292</v>
      </c>
      <c r="K524" t="str">
        <f t="shared" si="34"/>
        <v>A53699</v>
      </c>
      <c r="L524" t="str">
        <f t="shared" si="35"/>
        <v>A53698</v>
      </c>
    </row>
    <row r="525" spans="1:12" x14ac:dyDescent="0.25">
      <c r="A525" s="12"/>
      <c r="B525" s="11">
        <v>28976</v>
      </c>
      <c r="E525" s="115">
        <v>32116</v>
      </c>
      <c r="F525" s="115">
        <v>34293</v>
      </c>
      <c r="G525" s="118">
        <v>53701</v>
      </c>
      <c r="H525" s="118">
        <v>53700</v>
      </c>
      <c r="I525" t="str">
        <f t="shared" si="32"/>
        <v>L32116</v>
      </c>
      <c r="J525" t="str">
        <f t="shared" si="33"/>
        <v>L34293</v>
      </c>
      <c r="K525" t="str">
        <f t="shared" si="34"/>
        <v>A53701</v>
      </c>
      <c r="L525" t="str">
        <f t="shared" si="35"/>
        <v>A53700</v>
      </c>
    </row>
    <row r="526" spans="1:12" x14ac:dyDescent="0.25">
      <c r="A526" s="12"/>
      <c r="B526" s="11">
        <v>28977</v>
      </c>
      <c r="E526" s="115">
        <v>32971</v>
      </c>
      <c r="F526" s="115">
        <v>34294</v>
      </c>
      <c r="G526" s="118">
        <v>53703</v>
      </c>
      <c r="H526" s="118">
        <v>53702</v>
      </c>
      <c r="I526" t="str">
        <f t="shared" si="32"/>
        <v>L32971</v>
      </c>
      <c r="J526" t="str">
        <f t="shared" si="33"/>
        <v>L34294</v>
      </c>
      <c r="K526" t="str">
        <f t="shared" si="34"/>
        <v>A53703</v>
      </c>
      <c r="L526" t="str">
        <f t="shared" si="35"/>
        <v>A53702</v>
      </c>
    </row>
    <row r="527" spans="1:12" x14ac:dyDescent="0.25">
      <c r="A527" s="12"/>
      <c r="B527" s="11">
        <v>28978</v>
      </c>
      <c r="E527" s="115">
        <v>33072</v>
      </c>
      <c r="F527" s="115">
        <v>34295</v>
      </c>
      <c r="G527" s="118">
        <v>53706</v>
      </c>
      <c r="H527" s="118">
        <v>53704</v>
      </c>
      <c r="I527" t="str">
        <f t="shared" si="32"/>
        <v>L33072</v>
      </c>
      <c r="J527" t="str">
        <f t="shared" si="33"/>
        <v>L34295</v>
      </c>
      <c r="K527" t="str">
        <f t="shared" si="34"/>
        <v>A53706</v>
      </c>
      <c r="L527" t="str">
        <f t="shared" si="35"/>
        <v>A53704</v>
      </c>
    </row>
    <row r="528" spans="1:12" x14ac:dyDescent="0.25">
      <c r="A528" s="12"/>
      <c r="B528" s="11">
        <v>28979</v>
      </c>
      <c r="E528" s="115">
        <v>32114</v>
      </c>
      <c r="F528" s="115">
        <v>34296</v>
      </c>
      <c r="G528" s="118">
        <v>53534</v>
      </c>
      <c r="H528" s="118">
        <v>53708</v>
      </c>
      <c r="I528" t="str">
        <f t="shared" si="32"/>
        <v>L32114</v>
      </c>
      <c r="J528" t="str">
        <f t="shared" si="33"/>
        <v>L34296</v>
      </c>
      <c r="K528" t="str">
        <f t="shared" si="34"/>
        <v>A53534</v>
      </c>
      <c r="L528" t="str">
        <f t="shared" si="35"/>
        <v>A53708</v>
      </c>
    </row>
    <row r="529" spans="1:12" x14ac:dyDescent="0.25">
      <c r="A529" s="12"/>
      <c r="B529" s="11">
        <v>28980</v>
      </c>
      <c r="E529" s="115">
        <v>30064</v>
      </c>
      <c r="F529" s="115">
        <v>34297</v>
      </c>
      <c r="G529" s="118">
        <v>53759</v>
      </c>
      <c r="H529" s="118">
        <v>53773</v>
      </c>
      <c r="I529" t="str">
        <f t="shared" si="32"/>
        <v>L30064</v>
      </c>
      <c r="J529" t="str">
        <f t="shared" si="33"/>
        <v>L34297</v>
      </c>
      <c r="K529" t="str">
        <f t="shared" si="34"/>
        <v>A53759</v>
      </c>
      <c r="L529" t="str">
        <f t="shared" si="35"/>
        <v>A53773</v>
      </c>
    </row>
    <row r="530" spans="1:12" x14ac:dyDescent="0.25">
      <c r="A530" s="12"/>
      <c r="B530" s="11">
        <v>28981</v>
      </c>
      <c r="E530" s="115">
        <v>32826</v>
      </c>
      <c r="F530" s="115">
        <v>34298</v>
      </c>
      <c r="G530" s="118">
        <v>53372</v>
      </c>
      <c r="H530" s="118">
        <v>53775</v>
      </c>
      <c r="I530" t="str">
        <f t="shared" si="32"/>
        <v>L32826</v>
      </c>
      <c r="J530" t="str">
        <f t="shared" si="33"/>
        <v>L34298</v>
      </c>
      <c r="K530" t="str">
        <f t="shared" si="34"/>
        <v>A53372</v>
      </c>
      <c r="L530" t="str">
        <f t="shared" si="35"/>
        <v>A53775</v>
      </c>
    </row>
    <row r="531" spans="1:12" x14ac:dyDescent="0.25">
      <c r="A531" s="12"/>
      <c r="B531" s="11">
        <v>28982</v>
      </c>
      <c r="E531" s="115">
        <v>30066</v>
      </c>
      <c r="F531" s="115">
        <v>34299</v>
      </c>
      <c r="G531" s="118">
        <v>53513</v>
      </c>
      <c r="H531" s="118">
        <v>53776</v>
      </c>
      <c r="I531" t="str">
        <f t="shared" si="32"/>
        <v>L30066</v>
      </c>
      <c r="J531" t="str">
        <f t="shared" si="33"/>
        <v>L34299</v>
      </c>
      <c r="K531" t="str">
        <f t="shared" si="34"/>
        <v>A53513</v>
      </c>
      <c r="L531" t="str">
        <f t="shared" si="35"/>
        <v>A53776</v>
      </c>
    </row>
    <row r="532" spans="1:12" x14ac:dyDescent="0.25">
      <c r="A532" s="12"/>
      <c r="B532" s="11">
        <v>28983</v>
      </c>
      <c r="E532" s="115">
        <v>30062</v>
      </c>
      <c r="F532" s="115">
        <v>34300</v>
      </c>
      <c r="G532" s="118">
        <v>53390</v>
      </c>
      <c r="H532" s="118">
        <v>53777</v>
      </c>
      <c r="I532" t="str">
        <f t="shared" si="32"/>
        <v>L30062</v>
      </c>
      <c r="J532" t="str">
        <f t="shared" si="33"/>
        <v>L34300</v>
      </c>
      <c r="K532" t="str">
        <f t="shared" si="34"/>
        <v>A53390</v>
      </c>
      <c r="L532" t="str">
        <f t="shared" si="35"/>
        <v>A53777</v>
      </c>
    </row>
    <row r="533" spans="1:12" x14ac:dyDescent="0.25">
      <c r="A533" s="12"/>
      <c r="B533" s="11">
        <v>28984</v>
      </c>
      <c r="E533" s="115">
        <v>30068</v>
      </c>
      <c r="F533" s="115">
        <v>34301</v>
      </c>
      <c r="G533" s="118">
        <v>53402</v>
      </c>
      <c r="H533" s="118">
        <v>53778</v>
      </c>
      <c r="I533" t="str">
        <f t="shared" si="32"/>
        <v>L30068</v>
      </c>
      <c r="J533" t="str">
        <f t="shared" si="33"/>
        <v>L34301</v>
      </c>
      <c r="K533" t="str">
        <f t="shared" si="34"/>
        <v>A53402</v>
      </c>
      <c r="L533" t="str">
        <f t="shared" si="35"/>
        <v>A53778</v>
      </c>
    </row>
    <row r="534" spans="1:12" x14ac:dyDescent="0.25">
      <c r="A534" s="12"/>
      <c r="B534" s="11">
        <v>28986</v>
      </c>
      <c r="E534" s="115">
        <v>30022</v>
      </c>
      <c r="F534" s="115">
        <v>34302</v>
      </c>
      <c r="G534" s="118">
        <v>53404</v>
      </c>
      <c r="H534" s="118">
        <v>53779</v>
      </c>
      <c r="I534" t="str">
        <f t="shared" si="32"/>
        <v>L30022</v>
      </c>
      <c r="J534" t="str">
        <f t="shared" si="33"/>
        <v>L34302</v>
      </c>
      <c r="K534" t="str">
        <f t="shared" si="34"/>
        <v>A53404</v>
      </c>
      <c r="L534" t="str">
        <f t="shared" si="35"/>
        <v>A53779</v>
      </c>
    </row>
    <row r="535" spans="1:12" x14ac:dyDescent="0.25">
      <c r="A535" s="12"/>
      <c r="B535" s="11">
        <v>28987</v>
      </c>
      <c r="E535" s="115">
        <v>29992</v>
      </c>
      <c r="F535" s="115">
        <v>34303</v>
      </c>
      <c r="G535" s="118">
        <v>53385</v>
      </c>
      <c r="H535" s="118">
        <v>53780</v>
      </c>
      <c r="I535" t="str">
        <f t="shared" si="32"/>
        <v>L29992</v>
      </c>
      <c r="J535" t="str">
        <f t="shared" si="33"/>
        <v>L34303</v>
      </c>
      <c r="K535" t="str">
        <f t="shared" si="34"/>
        <v>A53385</v>
      </c>
      <c r="L535" t="str">
        <f t="shared" si="35"/>
        <v>A53780</v>
      </c>
    </row>
    <row r="536" spans="1:12" x14ac:dyDescent="0.25">
      <c r="A536" s="12"/>
      <c r="B536" s="11">
        <v>28988</v>
      </c>
      <c r="E536" s="115">
        <v>29995</v>
      </c>
      <c r="F536" s="115">
        <v>34304</v>
      </c>
      <c r="G536" s="118">
        <v>53400</v>
      </c>
      <c r="H536" s="118">
        <v>53781</v>
      </c>
      <c r="I536" t="str">
        <f t="shared" si="32"/>
        <v>L29995</v>
      </c>
      <c r="J536" t="str">
        <f t="shared" si="33"/>
        <v>L34304</v>
      </c>
      <c r="K536" t="str">
        <f t="shared" si="34"/>
        <v>A53400</v>
      </c>
      <c r="L536" t="str">
        <f t="shared" si="35"/>
        <v>A53781</v>
      </c>
    </row>
    <row r="537" spans="1:12" x14ac:dyDescent="0.25">
      <c r="A537" s="12"/>
      <c r="B537" s="11">
        <v>28989</v>
      </c>
      <c r="E537" s="115">
        <v>29999</v>
      </c>
      <c r="F537" s="115">
        <v>34305</v>
      </c>
      <c r="G537" s="118">
        <v>53392</v>
      </c>
      <c r="H537" s="118">
        <v>53783</v>
      </c>
      <c r="I537" t="str">
        <f t="shared" si="32"/>
        <v>L29999</v>
      </c>
      <c r="J537" t="str">
        <f t="shared" si="33"/>
        <v>L34305</v>
      </c>
      <c r="K537" t="str">
        <f t="shared" si="34"/>
        <v>A53392</v>
      </c>
      <c r="L537" t="str">
        <f t="shared" si="35"/>
        <v>A53783</v>
      </c>
    </row>
    <row r="538" spans="1:12" x14ac:dyDescent="0.25">
      <c r="A538" s="12"/>
      <c r="B538" s="11">
        <v>28991</v>
      </c>
      <c r="E538" s="115">
        <v>30002</v>
      </c>
      <c r="F538" s="115">
        <v>34306</v>
      </c>
      <c r="G538" s="118">
        <v>53395</v>
      </c>
      <c r="H538" s="118">
        <v>53784</v>
      </c>
      <c r="I538" t="str">
        <f t="shared" si="32"/>
        <v>L30002</v>
      </c>
      <c r="J538" t="str">
        <f t="shared" si="33"/>
        <v>L34306</v>
      </c>
      <c r="K538" t="str">
        <f t="shared" si="34"/>
        <v>A53395</v>
      </c>
      <c r="L538" t="str">
        <f t="shared" si="35"/>
        <v>A53784</v>
      </c>
    </row>
    <row r="539" spans="1:12" x14ac:dyDescent="0.25">
      <c r="A539" s="12"/>
      <c r="B539" s="11">
        <v>28992</v>
      </c>
      <c r="E539" s="115">
        <v>30005</v>
      </c>
      <c r="F539" s="115">
        <v>34307</v>
      </c>
      <c r="G539" s="118">
        <v>53766</v>
      </c>
      <c r="H539" s="118">
        <v>53793</v>
      </c>
      <c r="I539" t="str">
        <f t="shared" si="32"/>
        <v>L30005</v>
      </c>
      <c r="J539" t="str">
        <f t="shared" si="33"/>
        <v>L34307</v>
      </c>
      <c r="K539" t="str">
        <f t="shared" si="34"/>
        <v>A53766</v>
      </c>
      <c r="L539" t="str">
        <f t="shared" si="35"/>
        <v>A53793</v>
      </c>
    </row>
    <row r="540" spans="1:12" x14ac:dyDescent="0.25">
      <c r="A540" s="12"/>
      <c r="B540" s="11">
        <v>28993</v>
      </c>
      <c r="E540" s="115">
        <v>30007</v>
      </c>
      <c r="F540" s="115">
        <v>34308</v>
      </c>
      <c r="G540" s="118">
        <v>53794</v>
      </c>
      <c r="H540" s="118">
        <v>53795</v>
      </c>
      <c r="I540" t="str">
        <f t="shared" si="32"/>
        <v>L30007</v>
      </c>
      <c r="J540" t="str">
        <f t="shared" si="33"/>
        <v>L34308</v>
      </c>
      <c r="K540" t="str">
        <f t="shared" si="34"/>
        <v>A53794</v>
      </c>
      <c r="L540" t="str">
        <f t="shared" si="35"/>
        <v>A53795</v>
      </c>
    </row>
    <row r="541" spans="1:12" x14ac:dyDescent="0.25">
      <c r="A541" s="12"/>
      <c r="B541" s="11">
        <v>28995</v>
      </c>
      <c r="E541" s="115">
        <v>30008</v>
      </c>
      <c r="F541" s="115">
        <v>34309</v>
      </c>
      <c r="G541" s="117"/>
      <c r="H541" s="118">
        <v>53799</v>
      </c>
      <c r="I541" t="str">
        <f t="shared" si="32"/>
        <v>L30008</v>
      </c>
      <c r="J541" t="str">
        <f t="shared" si="33"/>
        <v>L34309</v>
      </c>
      <c r="K541" t="str">
        <f t="shared" si="34"/>
        <v>A</v>
      </c>
      <c r="L541" t="str">
        <f t="shared" si="35"/>
        <v>A53799</v>
      </c>
    </row>
    <row r="542" spans="1:12" x14ac:dyDescent="0.25">
      <c r="A542" s="12"/>
      <c r="B542" s="11">
        <v>28996</v>
      </c>
      <c r="E542" s="115">
        <v>30009</v>
      </c>
      <c r="F542" s="115">
        <v>34310</v>
      </c>
      <c r="G542" s="117"/>
      <c r="H542" s="118">
        <v>53826</v>
      </c>
      <c r="I542" t="str">
        <f t="shared" si="32"/>
        <v>L30009</v>
      </c>
      <c r="J542" t="str">
        <f t="shared" si="33"/>
        <v>L34310</v>
      </c>
      <c r="K542" t="str">
        <f t="shared" si="34"/>
        <v>A</v>
      </c>
      <c r="L542" t="str">
        <f t="shared" si="35"/>
        <v>A53826</v>
      </c>
    </row>
    <row r="543" spans="1:12" x14ac:dyDescent="0.25">
      <c r="A543" s="12"/>
      <c r="B543" s="11">
        <v>28997</v>
      </c>
      <c r="E543" s="115">
        <v>30010</v>
      </c>
      <c r="F543" s="115">
        <v>34311</v>
      </c>
      <c r="G543" s="117"/>
      <c r="H543" s="118">
        <v>53827</v>
      </c>
      <c r="I543" t="str">
        <f t="shared" si="32"/>
        <v>L30010</v>
      </c>
      <c r="J543" t="str">
        <f t="shared" si="33"/>
        <v>L34311</v>
      </c>
      <c r="K543" t="str">
        <f t="shared" si="34"/>
        <v>A</v>
      </c>
      <c r="L543" t="str">
        <f t="shared" si="35"/>
        <v>A53827</v>
      </c>
    </row>
    <row r="544" spans="1:12" x14ac:dyDescent="0.25">
      <c r="A544" s="12"/>
      <c r="B544" s="11">
        <v>28998</v>
      </c>
      <c r="E544" s="115">
        <v>33508</v>
      </c>
      <c r="F544" s="115">
        <v>34313</v>
      </c>
      <c r="G544" s="117"/>
      <c r="H544" s="118">
        <v>53828</v>
      </c>
      <c r="I544" t="str">
        <f t="shared" si="32"/>
        <v>L33508</v>
      </c>
      <c r="J544" t="str">
        <f t="shared" si="33"/>
        <v>L34313</v>
      </c>
      <c r="K544" t="str">
        <f t="shared" si="34"/>
        <v>A</v>
      </c>
      <c r="L544" t="str">
        <f t="shared" si="35"/>
        <v>A53828</v>
      </c>
    </row>
    <row r="545" spans="1:12" x14ac:dyDescent="0.25">
      <c r="A545" s="12"/>
      <c r="B545" s="11">
        <v>28999</v>
      </c>
      <c r="E545" s="115">
        <v>33532</v>
      </c>
      <c r="F545" s="115">
        <v>34314</v>
      </c>
      <c r="G545" s="117"/>
      <c r="H545" s="118">
        <v>53829</v>
      </c>
      <c r="I545" t="str">
        <f t="shared" si="32"/>
        <v>L33532</v>
      </c>
      <c r="J545" t="str">
        <f t="shared" si="33"/>
        <v>L34314</v>
      </c>
      <c r="K545" t="str">
        <f t="shared" si="34"/>
        <v>A</v>
      </c>
      <c r="L545" t="str">
        <f t="shared" si="35"/>
        <v>A53829</v>
      </c>
    </row>
    <row r="546" spans="1:12" x14ac:dyDescent="0.25">
      <c r="A546" s="12"/>
      <c r="B546" s="11">
        <v>29000</v>
      </c>
      <c r="E546" s="115">
        <v>33523</v>
      </c>
      <c r="F546" s="115">
        <v>34315</v>
      </c>
      <c r="G546" s="118">
        <v>53840</v>
      </c>
      <c r="H546" s="118">
        <v>53842</v>
      </c>
      <c r="I546" t="str">
        <f t="shared" si="32"/>
        <v>L33523</v>
      </c>
      <c r="J546" t="str">
        <f t="shared" si="33"/>
        <v>L34315</v>
      </c>
      <c r="K546" t="str">
        <f t="shared" si="34"/>
        <v>A53840</v>
      </c>
      <c r="L546" t="str">
        <f t="shared" si="35"/>
        <v>A53842</v>
      </c>
    </row>
    <row r="547" spans="1:12" x14ac:dyDescent="0.25">
      <c r="A547" s="12"/>
      <c r="B547" s="11">
        <v>29001</v>
      </c>
      <c r="E547" s="115">
        <v>33487</v>
      </c>
      <c r="F547" s="115">
        <v>34317</v>
      </c>
      <c r="G547" s="118">
        <v>53189</v>
      </c>
      <c r="H547" s="118">
        <v>53848</v>
      </c>
      <c r="I547" t="str">
        <f t="shared" si="32"/>
        <v>L33487</v>
      </c>
      <c r="J547" t="str">
        <f t="shared" si="33"/>
        <v>L34317</v>
      </c>
      <c r="K547" t="str">
        <f t="shared" si="34"/>
        <v>A53189</v>
      </c>
      <c r="L547" t="str">
        <f t="shared" si="35"/>
        <v>A53848</v>
      </c>
    </row>
    <row r="548" spans="1:12" x14ac:dyDescent="0.25">
      <c r="A548" s="12"/>
      <c r="B548" s="11">
        <v>29002</v>
      </c>
      <c r="E548" s="115">
        <v>33515</v>
      </c>
      <c r="F548" s="115">
        <v>34324</v>
      </c>
      <c r="G548" s="118">
        <v>53852</v>
      </c>
      <c r="H548" s="118">
        <v>53883</v>
      </c>
      <c r="I548" t="str">
        <f t="shared" si="32"/>
        <v>L33515</v>
      </c>
      <c r="J548" t="str">
        <f t="shared" si="33"/>
        <v>L34324</v>
      </c>
      <c r="K548" t="str">
        <f t="shared" si="34"/>
        <v>A53852</v>
      </c>
      <c r="L548" t="str">
        <f t="shared" si="35"/>
        <v>A53883</v>
      </c>
    </row>
    <row r="549" spans="1:12" x14ac:dyDescent="0.25">
      <c r="A549" s="12"/>
      <c r="B549" s="11">
        <v>29003</v>
      </c>
      <c r="E549" s="115">
        <v>33476</v>
      </c>
      <c r="F549" s="115">
        <v>34325</v>
      </c>
      <c r="G549" s="118">
        <v>53891</v>
      </c>
      <c r="H549" s="118">
        <v>53893</v>
      </c>
      <c r="I549" t="str">
        <f t="shared" si="32"/>
        <v>L33476</v>
      </c>
      <c r="J549" t="str">
        <f t="shared" si="33"/>
        <v>L34325</v>
      </c>
      <c r="K549" t="str">
        <f t="shared" si="34"/>
        <v>A53891</v>
      </c>
      <c r="L549" t="str">
        <f t="shared" si="35"/>
        <v>A53893</v>
      </c>
    </row>
    <row r="550" spans="1:12" x14ac:dyDescent="0.25">
      <c r="A550" s="12"/>
      <c r="B550" s="11">
        <v>29004</v>
      </c>
      <c r="E550" s="115">
        <v>33714</v>
      </c>
      <c r="F550" s="115">
        <v>34328</v>
      </c>
      <c r="G550" s="118">
        <v>53892</v>
      </c>
      <c r="H550" s="118">
        <v>53894</v>
      </c>
      <c r="I550" t="str">
        <f t="shared" si="32"/>
        <v>L33714</v>
      </c>
      <c r="J550" t="str">
        <f t="shared" si="33"/>
        <v>L34328</v>
      </c>
      <c r="K550" t="str">
        <f t="shared" si="34"/>
        <v>A53892</v>
      </c>
      <c r="L550" t="str">
        <f t="shared" si="35"/>
        <v>A53894</v>
      </c>
    </row>
    <row r="551" spans="1:12" x14ac:dyDescent="0.25">
      <c r="A551" s="12"/>
      <c r="B551" s="11">
        <v>29005</v>
      </c>
      <c r="E551" s="115">
        <v>31847</v>
      </c>
      <c r="F551" s="115">
        <v>34337</v>
      </c>
      <c r="G551" s="117"/>
      <c r="H551" s="118">
        <v>53915</v>
      </c>
      <c r="I551" t="str">
        <f t="shared" si="32"/>
        <v>L31847</v>
      </c>
      <c r="J551" t="str">
        <f t="shared" si="33"/>
        <v>L34337</v>
      </c>
      <c r="K551" t="str">
        <f t="shared" si="34"/>
        <v>A</v>
      </c>
      <c r="L551" t="str">
        <f t="shared" si="35"/>
        <v>A53915</v>
      </c>
    </row>
    <row r="552" spans="1:12" x14ac:dyDescent="0.25">
      <c r="A552" s="12"/>
      <c r="B552" s="11">
        <v>29006</v>
      </c>
      <c r="E552" s="115">
        <v>31848</v>
      </c>
      <c r="F552" s="115">
        <v>34338</v>
      </c>
      <c r="G552" s="117"/>
      <c r="H552" s="118">
        <v>53916</v>
      </c>
      <c r="I552" t="str">
        <f t="shared" si="32"/>
        <v>L31848</v>
      </c>
      <c r="J552" t="str">
        <f t="shared" si="33"/>
        <v>L34338</v>
      </c>
      <c r="K552" t="str">
        <f t="shared" si="34"/>
        <v>A</v>
      </c>
      <c r="L552" t="str">
        <f t="shared" si="35"/>
        <v>A53916</v>
      </c>
    </row>
    <row r="553" spans="1:12" x14ac:dyDescent="0.25">
      <c r="A553" s="12"/>
      <c r="B553" s="11">
        <v>29008</v>
      </c>
      <c r="E553" s="115">
        <v>31887</v>
      </c>
      <c r="F553" s="115">
        <v>34353</v>
      </c>
      <c r="G553" s="117"/>
      <c r="H553" s="118">
        <v>53917</v>
      </c>
      <c r="I553" t="str">
        <f t="shared" si="32"/>
        <v>L31887</v>
      </c>
      <c r="J553" t="str">
        <f t="shared" si="33"/>
        <v>L34353</v>
      </c>
      <c r="K553" t="str">
        <f t="shared" si="34"/>
        <v>A</v>
      </c>
      <c r="L553" t="str">
        <f t="shared" si="35"/>
        <v>A53917</v>
      </c>
    </row>
    <row r="554" spans="1:12" x14ac:dyDescent="0.25">
      <c r="A554" s="12"/>
      <c r="B554" s="11">
        <v>29010</v>
      </c>
      <c r="E554" s="115">
        <v>31867</v>
      </c>
      <c r="F554" s="115">
        <v>34356</v>
      </c>
      <c r="G554" s="117"/>
      <c r="H554" s="118">
        <v>53918</v>
      </c>
      <c r="I554" t="str">
        <f t="shared" si="32"/>
        <v>L31867</v>
      </c>
      <c r="J554" t="str">
        <f t="shared" si="33"/>
        <v>L34356</v>
      </c>
      <c r="K554" t="str">
        <f t="shared" si="34"/>
        <v>A</v>
      </c>
      <c r="L554" t="str">
        <f t="shared" si="35"/>
        <v>A53918</v>
      </c>
    </row>
    <row r="555" spans="1:12" x14ac:dyDescent="0.25">
      <c r="A555" s="12"/>
      <c r="B555" s="11">
        <v>29011</v>
      </c>
      <c r="E555" s="115">
        <v>31873</v>
      </c>
      <c r="F555" s="115">
        <v>34369</v>
      </c>
      <c r="G555" s="118">
        <v>53929</v>
      </c>
      <c r="H555" s="118">
        <v>53931</v>
      </c>
      <c r="I555" t="str">
        <f t="shared" si="32"/>
        <v>L31873</v>
      </c>
      <c r="J555" t="str">
        <f t="shared" si="33"/>
        <v>L34369</v>
      </c>
      <c r="K555" t="str">
        <f t="shared" si="34"/>
        <v>A53929</v>
      </c>
      <c r="L555" t="str">
        <f t="shared" si="35"/>
        <v>A53931</v>
      </c>
    </row>
    <row r="556" spans="1:12" x14ac:dyDescent="0.25">
      <c r="A556" s="12"/>
      <c r="B556" s="11">
        <v>29012</v>
      </c>
      <c r="E556" s="115">
        <v>31832</v>
      </c>
      <c r="F556" s="115">
        <v>34370</v>
      </c>
      <c r="G556" s="117"/>
      <c r="H556" s="118">
        <v>53952</v>
      </c>
      <c r="I556" t="str">
        <f t="shared" si="32"/>
        <v>L31832</v>
      </c>
      <c r="J556" t="str">
        <f t="shared" si="33"/>
        <v>L34370</v>
      </c>
      <c r="K556" t="str">
        <f t="shared" si="34"/>
        <v>A</v>
      </c>
      <c r="L556" t="str">
        <f t="shared" si="35"/>
        <v>A53952</v>
      </c>
    </row>
    <row r="557" spans="1:12" x14ac:dyDescent="0.25">
      <c r="A557" s="12"/>
      <c r="B557" s="11">
        <v>29013</v>
      </c>
      <c r="E557" s="115">
        <v>28903</v>
      </c>
      <c r="F557" s="115">
        <v>34372</v>
      </c>
      <c r="G557" s="117"/>
      <c r="H557" s="118">
        <v>53953</v>
      </c>
      <c r="I557" t="str">
        <f t="shared" si="32"/>
        <v>L28903</v>
      </c>
      <c r="J557" t="str">
        <f t="shared" si="33"/>
        <v>L34372</v>
      </c>
      <c r="K557" t="str">
        <f t="shared" si="34"/>
        <v>A</v>
      </c>
      <c r="L557" t="str">
        <f t="shared" si="35"/>
        <v>A53953</v>
      </c>
    </row>
    <row r="558" spans="1:12" x14ac:dyDescent="0.25">
      <c r="A558" s="12"/>
      <c r="B558" s="11">
        <v>29014</v>
      </c>
      <c r="E558" s="115">
        <v>29219</v>
      </c>
      <c r="F558" s="115">
        <v>34373</v>
      </c>
      <c r="G558" s="117"/>
      <c r="H558" s="118">
        <v>53956</v>
      </c>
      <c r="I558" t="str">
        <f t="shared" si="32"/>
        <v>L29219</v>
      </c>
      <c r="J558" t="str">
        <f t="shared" si="33"/>
        <v>L34373</v>
      </c>
      <c r="K558" t="str">
        <f t="shared" si="34"/>
        <v>A</v>
      </c>
      <c r="L558" t="str">
        <f t="shared" si="35"/>
        <v>A53956</v>
      </c>
    </row>
    <row r="559" spans="1:12" x14ac:dyDescent="0.25">
      <c r="A559" s="12"/>
      <c r="B559" s="11">
        <v>29015</v>
      </c>
      <c r="E559" s="115">
        <v>28904</v>
      </c>
      <c r="F559" s="115">
        <v>34374</v>
      </c>
      <c r="G559" s="117"/>
      <c r="H559" s="118">
        <v>53959</v>
      </c>
      <c r="I559" t="str">
        <f t="shared" si="32"/>
        <v>L28904</v>
      </c>
      <c r="J559" t="str">
        <f t="shared" si="33"/>
        <v>L34374</v>
      </c>
      <c r="K559" t="str">
        <f t="shared" si="34"/>
        <v>A</v>
      </c>
      <c r="L559" t="str">
        <f t="shared" si="35"/>
        <v>A53959</v>
      </c>
    </row>
    <row r="560" spans="1:12" x14ac:dyDescent="0.25">
      <c r="A560" s="12"/>
      <c r="B560" s="11">
        <v>29016</v>
      </c>
      <c r="E560" s="115">
        <v>28905</v>
      </c>
      <c r="F560" s="115">
        <v>34375</v>
      </c>
      <c r="G560" s="117"/>
      <c r="H560" s="118">
        <v>53960</v>
      </c>
      <c r="I560" t="str">
        <f t="shared" si="32"/>
        <v>L28905</v>
      </c>
      <c r="J560" t="str">
        <f t="shared" si="33"/>
        <v>L34375</v>
      </c>
      <c r="K560" t="str">
        <f t="shared" si="34"/>
        <v>A</v>
      </c>
      <c r="L560" t="str">
        <f t="shared" si="35"/>
        <v>A53960</v>
      </c>
    </row>
    <row r="561" spans="1:12" x14ac:dyDescent="0.25">
      <c r="A561" s="12"/>
      <c r="B561" s="11">
        <v>29017</v>
      </c>
      <c r="E561" s="115">
        <v>28906</v>
      </c>
      <c r="F561" s="115">
        <v>34376</v>
      </c>
      <c r="G561" s="118">
        <v>53965</v>
      </c>
      <c r="H561" s="118">
        <v>53971</v>
      </c>
      <c r="I561" t="str">
        <f t="shared" si="32"/>
        <v>L28906</v>
      </c>
      <c r="J561" t="str">
        <f t="shared" si="33"/>
        <v>L34376</v>
      </c>
      <c r="K561" t="str">
        <f t="shared" si="34"/>
        <v>A53965</v>
      </c>
      <c r="L561" t="str">
        <f t="shared" si="35"/>
        <v>A53971</v>
      </c>
    </row>
    <row r="562" spans="1:12" x14ac:dyDescent="0.25">
      <c r="A562" s="12"/>
      <c r="B562" s="11">
        <v>29018</v>
      </c>
      <c r="E562" s="115">
        <v>28907</v>
      </c>
      <c r="F562" s="115">
        <v>34377</v>
      </c>
      <c r="G562" s="118">
        <v>53966</v>
      </c>
      <c r="H562" s="118">
        <v>53972</v>
      </c>
      <c r="I562" t="str">
        <f t="shared" si="32"/>
        <v>L28907</v>
      </c>
      <c r="J562" t="str">
        <f t="shared" si="33"/>
        <v>L34377</v>
      </c>
      <c r="K562" t="str">
        <f t="shared" si="34"/>
        <v>A53966</v>
      </c>
      <c r="L562" t="str">
        <f t="shared" si="35"/>
        <v>A53972</v>
      </c>
    </row>
    <row r="563" spans="1:12" x14ac:dyDescent="0.25">
      <c r="A563" s="12"/>
      <c r="B563" s="11">
        <v>29019</v>
      </c>
      <c r="E563" s="115">
        <v>34187</v>
      </c>
      <c r="F563" s="115">
        <v>34380</v>
      </c>
      <c r="G563" s="118">
        <v>53968</v>
      </c>
      <c r="H563" s="118">
        <v>53973</v>
      </c>
      <c r="I563" t="str">
        <f t="shared" si="32"/>
        <v>L34187</v>
      </c>
      <c r="J563" t="str">
        <f t="shared" si="33"/>
        <v>L34380</v>
      </c>
      <c r="K563" t="str">
        <f t="shared" si="34"/>
        <v>A53968</v>
      </c>
      <c r="L563" t="str">
        <f t="shared" si="35"/>
        <v>A53973</v>
      </c>
    </row>
    <row r="564" spans="1:12" x14ac:dyDescent="0.25">
      <c r="A564" s="12"/>
      <c r="B564" s="11">
        <v>29020</v>
      </c>
      <c r="E564" s="115">
        <v>31880</v>
      </c>
      <c r="F564" s="115">
        <v>34393</v>
      </c>
      <c r="G564" s="118">
        <v>53969</v>
      </c>
      <c r="H564" s="118">
        <v>53975</v>
      </c>
      <c r="I564" t="str">
        <f t="shared" si="32"/>
        <v>L31880</v>
      </c>
      <c r="J564" t="str">
        <f t="shared" si="33"/>
        <v>L34393</v>
      </c>
      <c r="K564" t="str">
        <f t="shared" si="34"/>
        <v>A53969</v>
      </c>
      <c r="L564" t="str">
        <f t="shared" si="35"/>
        <v>A53975</v>
      </c>
    </row>
    <row r="565" spans="1:12" x14ac:dyDescent="0.25">
      <c r="A565" s="12"/>
      <c r="B565" s="11">
        <v>29021</v>
      </c>
      <c r="E565" s="115">
        <v>31909</v>
      </c>
      <c r="F565" s="115">
        <v>34394</v>
      </c>
      <c r="G565" s="118">
        <v>53981</v>
      </c>
      <c r="H565" s="118">
        <v>53986</v>
      </c>
      <c r="I565" t="str">
        <f t="shared" si="32"/>
        <v>L31909</v>
      </c>
      <c r="J565" t="str">
        <f t="shared" si="33"/>
        <v>L34394</v>
      </c>
      <c r="K565" t="str">
        <f t="shared" si="34"/>
        <v>A53981</v>
      </c>
      <c r="L565" t="str">
        <f t="shared" si="35"/>
        <v>A53986</v>
      </c>
    </row>
    <row r="566" spans="1:12" x14ac:dyDescent="0.25">
      <c r="A566" s="12"/>
      <c r="B566" s="11">
        <v>29023</v>
      </c>
      <c r="E566" s="115">
        <v>31842</v>
      </c>
      <c r="F566" s="115">
        <v>34399</v>
      </c>
      <c r="G566" s="118">
        <v>53982</v>
      </c>
      <c r="H566" s="118">
        <v>53988</v>
      </c>
      <c r="I566" t="str">
        <f t="shared" si="32"/>
        <v>L31842</v>
      </c>
      <c r="J566" t="str">
        <f t="shared" si="33"/>
        <v>L34399</v>
      </c>
      <c r="K566" t="str">
        <f t="shared" si="34"/>
        <v>A53982</v>
      </c>
      <c r="L566" t="str">
        <f t="shared" si="35"/>
        <v>A53988</v>
      </c>
    </row>
    <row r="567" spans="1:12" x14ac:dyDescent="0.25">
      <c r="A567" s="12"/>
      <c r="B567" s="11">
        <v>29024</v>
      </c>
      <c r="E567" s="115">
        <v>31546</v>
      </c>
      <c r="F567" s="115">
        <v>34410</v>
      </c>
      <c r="G567" s="118">
        <v>53991</v>
      </c>
      <c r="H567" s="118">
        <v>53993</v>
      </c>
      <c r="I567" t="str">
        <f t="shared" si="32"/>
        <v>L31546</v>
      </c>
      <c r="J567" t="str">
        <f t="shared" si="33"/>
        <v>L34410</v>
      </c>
      <c r="K567" t="str">
        <f t="shared" si="34"/>
        <v>A53991</v>
      </c>
      <c r="L567" t="str">
        <f t="shared" si="35"/>
        <v>A53993</v>
      </c>
    </row>
    <row r="568" spans="1:12" x14ac:dyDescent="0.25">
      <c r="A568" s="12"/>
      <c r="B568" s="11">
        <v>29025</v>
      </c>
      <c r="E568" s="115">
        <v>33750</v>
      </c>
      <c r="F568" s="115">
        <v>34411</v>
      </c>
      <c r="G568" s="118">
        <v>53992</v>
      </c>
      <c r="H568" s="118">
        <v>53994</v>
      </c>
      <c r="I568" t="str">
        <f t="shared" si="32"/>
        <v>L33750</v>
      </c>
      <c r="J568" t="str">
        <f t="shared" si="33"/>
        <v>L34411</v>
      </c>
      <c r="K568" t="str">
        <f t="shared" si="34"/>
        <v>A53992</v>
      </c>
      <c r="L568" t="str">
        <f t="shared" si="35"/>
        <v>A53994</v>
      </c>
    </row>
    <row r="569" spans="1:12" x14ac:dyDescent="0.25">
      <c r="A569" s="12"/>
      <c r="B569" s="11">
        <v>29027</v>
      </c>
      <c r="E569" s="115">
        <v>32872</v>
      </c>
      <c r="F569" s="115">
        <v>34412</v>
      </c>
      <c r="G569" s="118">
        <v>53809</v>
      </c>
      <c r="H569" s="118">
        <v>53995</v>
      </c>
      <c r="I569" t="str">
        <f t="shared" si="32"/>
        <v>L32872</v>
      </c>
      <c r="J569" t="str">
        <f t="shared" si="33"/>
        <v>L34412</v>
      </c>
      <c r="K569" t="str">
        <f t="shared" si="34"/>
        <v>A53809</v>
      </c>
      <c r="L569" t="str">
        <f t="shared" si="35"/>
        <v>A53995</v>
      </c>
    </row>
    <row r="570" spans="1:12" x14ac:dyDescent="0.25">
      <c r="A570" s="12"/>
      <c r="B570" s="11">
        <v>29028</v>
      </c>
      <c r="E570" s="115">
        <v>32379</v>
      </c>
      <c r="F570" s="115">
        <v>34413</v>
      </c>
      <c r="G570" s="118">
        <v>53169</v>
      </c>
      <c r="H570" s="118">
        <v>53996</v>
      </c>
      <c r="I570" t="str">
        <f t="shared" si="32"/>
        <v>L32379</v>
      </c>
      <c r="J570" t="str">
        <f t="shared" si="33"/>
        <v>L34413</v>
      </c>
      <c r="K570" t="str">
        <f t="shared" si="34"/>
        <v>A53169</v>
      </c>
      <c r="L570" t="str">
        <f t="shared" si="35"/>
        <v>A53996</v>
      </c>
    </row>
    <row r="571" spans="1:12" x14ac:dyDescent="0.25">
      <c r="A571" s="12"/>
      <c r="B571" s="11">
        <v>29029</v>
      </c>
      <c r="E571" s="115">
        <v>31596</v>
      </c>
      <c r="F571" s="115">
        <v>34414</v>
      </c>
      <c r="G571" s="118">
        <v>53806</v>
      </c>
      <c r="H571" s="118">
        <v>53997</v>
      </c>
      <c r="I571" t="str">
        <f t="shared" si="32"/>
        <v>L31596</v>
      </c>
      <c r="J571" t="str">
        <f t="shared" si="33"/>
        <v>L34414</v>
      </c>
      <c r="K571" t="str">
        <f t="shared" si="34"/>
        <v>A53806</v>
      </c>
      <c r="L571" t="str">
        <f t="shared" si="35"/>
        <v>A53997</v>
      </c>
    </row>
    <row r="572" spans="1:12" x14ac:dyDescent="0.25">
      <c r="A572" s="12"/>
      <c r="B572" s="11">
        <v>29030</v>
      </c>
      <c r="E572" s="115">
        <v>31597</v>
      </c>
      <c r="F572" s="115">
        <v>34415</v>
      </c>
      <c r="G572" s="118">
        <v>53808</v>
      </c>
      <c r="H572" s="118">
        <v>53998</v>
      </c>
      <c r="I572" t="str">
        <f t="shared" si="32"/>
        <v>L31597</v>
      </c>
      <c r="J572" t="str">
        <f t="shared" si="33"/>
        <v>L34415</v>
      </c>
      <c r="K572" t="str">
        <f t="shared" si="34"/>
        <v>A53808</v>
      </c>
      <c r="L572" t="str">
        <f t="shared" si="35"/>
        <v>A53998</v>
      </c>
    </row>
    <row r="573" spans="1:12" x14ac:dyDescent="0.25">
      <c r="A573" s="12"/>
      <c r="B573" s="11">
        <v>29031</v>
      </c>
      <c r="E573" s="115">
        <v>31575</v>
      </c>
      <c r="F573" s="115">
        <v>34416</v>
      </c>
      <c r="G573" s="118">
        <v>53807</v>
      </c>
      <c r="H573" s="118">
        <v>53999</v>
      </c>
      <c r="I573" t="str">
        <f t="shared" si="32"/>
        <v>L31575</v>
      </c>
      <c r="J573" t="str">
        <f t="shared" si="33"/>
        <v>L34416</v>
      </c>
      <c r="K573" t="str">
        <f t="shared" si="34"/>
        <v>A53807</v>
      </c>
      <c r="L573" t="str">
        <f t="shared" si="35"/>
        <v>A53999</v>
      </c>
    </row>
    <row r="574" spans="1:12" x14ac:dyDescent="0.25">
      <c r="A574" s="12"/>
      <c r="B574" s="11">
        <v>29032</v>
      </c>
      <c r="E574" s="115">
        <v>31576</v>
      </c>
      <c r="F574" s="115">
        <v>34417</v>
      </c>
      <c r="G574" s="118">
        <v>53207</v>
      </c>
      <c r="H574" s="118">
        <v>54000</v>
      </c>
      <c r="I574" t="str">
        <f t="shared" si="32"/>
        <v>L31576</v>
      </c>
      <c r="J574" t="str">
        <f t="shared" si="33"/>
        <v>L34417</v>
      </c>
      <c r="K574" t="str">
        <f t="shared" si="34"/>
        <v>A53207</v>
      </c>
      <c r="L574" t="str">
        <f t="shared" si="35"/>
        <v>A54000</v>
      </c>
    </row>
    <row r="575" spans="1:12" x14ac:dyDescent="0.25">
      <c r="A575" s="12"/>
      <c r="B575" s="11">
        <v>29033</v>
      </c>
      <c r="E575" s="115">
        <v>31589</v>
      </c>
      <c r="F575" s="115">
        <v>34418</v>
      </c>
      <c r="G575" s="117"/>
      <c r="H575" s="118">
        <v>54018</v>
      </c>
      <c r="I575" t="str">
        <f t="shared" si="32"/>
        <v>L31589</v>
      </c>
      <c r="J575" t="str">
        <f t="shared" si="33"/>
        <v>L34418</v>
      </c>
      <c r="K575" t="str">
        <f t="shared" si="34"/>
        <v>A</v>
      </c>
      <c r="L575" t="str">
        <f t="shared" si="35"/>
        <v>A54018</v>
      </c>
    </row>
    <row r="576" spans="1:12" x14ac:dyDescent="0.25">
      <c r="A576" s="12"/>
      <c r="B576" s="11">
        <v>29034</v>
      </c>
      <c r="E576" s="115">
        <v>31552</v>
      </c>
      <c r="F576" s="115">
        <v>34419</v>
      </c>
      <c r="G576" s="117"/>
      <c r="H576" s="118">
        <v>54021</v>
      </c>
      <c r="I576" t="str">
        <f t="shared" si="32"/>
        <v>L31552</v>
      </c>
      <c r="J576" t="str">
        <f t="shared" si="33"/>
        <v>L34419</v>
      </c>
      <c r="K576" t="str">
        <f t="shared" si="34"/>
        <v>A</v>
      </c>
      <c r="L576" t="str">
        <f t="shared" si="35"/>
        <v>A54021</v>
      </c>
    </row>
    <row r="577" spans="1:12" x14ac:dyDescent="0.25">
      <c r="A577" s="12"/>
      <c r="B577" s="11">
        <v>29035</v>
      </c>
      <c r="E577" s="115">
        <v>31554</v>
      </c>
      <c r="F577" s="115">
        <v>34422</v>
      </c>
      <c r="G577" s="117"/>
      <c r="H577" s="118">
        <v>54023</v>
      </c>
      <c r="I577" t="str">
        <f t="shared" si="32"/>
        <v>L31554</v>
      </c>
      <c r="J577" t="str">
        <f t="shared" si="33"/>
        <v>L34422</v>
      </c>
      <c r="K577" t="str">
        <f t="shared" si="34"/>
        <v>A</v>
      </c>
      <c r="L577" t="str">
        <f t="shared" si="35"/>
        <v>A54023</v>
      </c>
    </row>
    <row r="578" spans="1:12" x14ac:dyDescent="0.25">
      <c r="A578" s="12"/>
      <c r="B578" s="11">
        <v>29036</v>
      </c>
      <c r="E578" s="115">
        <v>31580</v>
      </c>
      <c r="F578" s="115">
        <v>34423</v>
      </c>
      <c r="G578" s="117"/>
      <c r="H578" s="118">
        <v>54024</v>
      </c>
      <c r="I578" t="str">
        <f t="shared" si="32"/>
        <v>L31580</v>
      </c>
      <c r="J578" t="str">
        <f t="shared" si="33"/>
        <v>L34423</v>
      </c>
      <c r="K578" t="str">
        <f t="shared" si="34"/>
        <v>A</v>
      </c>
      <c r="L578" t="str">
        <f t="shared" si="35"/>
        <v>A54024</v>
      </c>
    </row>
    <row r="579" spans="1:12" x14ac:dyDescent="0.25">
      <c r="A579" s="12"/>
      <c r="B579" s="11">
        <v>29037</v>
      </c>
      <c r="E579" s="115">
        <v>31590</v>
      </c>
      <c r="F579" s="115">
        <v>34424</v>
      </c>
      <c r="G579" s="117"/>
      <c r="H579" s="118">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2"/>
      <c r="B580" s="11">
        <v>29038</v>
      </c>
      <c r="E580" s="115">
        <v>31605</v>
      </c>
      <c r="F580" s="115">
        <v>34425</v>
      </c>
      <c r="G580" s="118">
        <v>54036</v>
      </c>
      <c r="H580" s="118">
        <v>54038</v>
      </c>
      <c r="I580" t="str">
        <f t="shared" si="36"/>
        <v>L31605</v>
      </c>
      <c r="J580" t="str">
        <f t="shared" si="37"/>
        <v>L34425</v>
      </c>
      <c r="K580" t="str">
        <f t="shared" si="38"/>
        <v>A54036</v>
      </c>
      <c r="L580" t="str">
        <f t="shared" si="39"/>
        <v>A54038</v>
      </c>
    </row>
    <row r="581" spans="1:12" x14ac:dyDescent="0.25">
      <c r="A581" s="12"/>
      <c r="B581" s="11">
        <v>29040</v>
      </c>
      <c r="E581" s="115">
        <v>31557</v>
      </c>
      <c r="F581" s="115">
        <v>34426</v>
      </c>
      <c r="G581" s="118">
        <v>54030</v>
      </c>
      <c r="H581" s="118">
        <v>54041</v>
      </c>
      <c r="I581" t="str">
        <f t="shared" si="36"/>
        <v>L31557</v>
      </c>
      <c r="J581" t="str">
        <f t="shared" si="37"/>
        <v>L34426</v>
      </c>
      <c r="K581" t="str">
        <f t="shared" si="38"/>
        <v>A54030</v>
      </c>
      <c r="L581" t="str">
        <f t="shared" si="39"/>
        <v>A54041</v>
      </c>
    </row>
    <row r="582" spans="1:12" x14ac:dyDescent="0.25">
      <c r="A582" s="12"/>
      <c r="B582" s="11">
        <v>29042</v>
      </c>
      <c r="E582" s="115">
        <v>31591</v>
      </c>
      <c r="F582" s="115">
        <v>34427</v>
      </c>
      <c r="G582" s="118">
        <v>54031</v>
      </c>
      <c r="H582" s="118">
        <v>54043</v>
      </c>
      <c r="I582" t="str">
        <f t="shared" si="36"/>
        <v>L31591</v>
      </c>
      <c r="J582" t="str">
        <f t="shared" si="37"/>
        <v>L34427</v>
      </c>
      <c r="K582" t="str">
        <f t="shared" si="38"/>
        <v>A54031</v>
      </c>
      <c r="L582" t="str">
        <f t="shared" si="39"/>
        <v>A54043</v>
      </c>
    </row>
    <row r="583" spans="1:12" x14ac:dyDescent="0.25">
      <c r="A583" s="12"/>
      <c r="B583" s="11">
        <v>29043</v>
      </c>
      <c r="E583" s="115">
        <v>31581</v>
      </c>
      <c r="F583" s="115">
        <v>34428</v>
      </c>
      <c r="G583" s="118">
        <v>54032</v>
      </c>
      <c r="H583" s="118">
        <v>54044</v>
      </c>
      <c r="I583" t="str">
        <f t="shared" si="36"/>
        <v>L31581</v>
      </c>
      <c r="J583" t="str">
        <f t="shared" si="37"/>
        <v>L34428</v>
      </c>
      <c r="K583" t="str">
        <f t="shared" si="38"/>
        <v>A54032</v>
      </c>
      <c r="L583" t="str">
        <f t="shared" si="39"/>
        <v>A54044</v>
      </c>
    </row>
    <row r="584" spans="1:12" x14ac:dyDescent="0.25">
      <c r="A584" s="12"/>
      <c r="B584" s="11">
        <v>29044</v>
      </c>
      <c r="E584" s="115">
        <v>31603</v>
      </c>
      <c r="F584" s="115">
        <v>34429</v>
      </c>
      <c r="G584" s="118">
        <v>54033</v>
      </c>
      <c r="H584" s="118">
        <v>54045</v>
      </c>
      <c r="I584" t="str">
        <f t="shared" si="36"/>
        <v>L31603</v>
      </c>
      <c r="J584" t="str">
        <f t="shared" si="37"/>
        <v>L34429</v>
      </c>
      <c r="K584" t="str">
        <f t="shared" si="38"/>
        <v>A54033</v>
      </c>
      <c r="L584" t="str">
        <f t="shared" si="39"/>
        <v>A54045</v>
      </c>
    </row>
    <row r="585" spans="1:12" x14ac:dyDescent="0.25">
      <c r="A585" s="12"/>
      <c r="B585" s="11">
        <v>29045</v>
      </c>
      <c r="E585" s="115">
        <v>31593</v>
      </c>
      <c r="F585" s="115">
        <v>34430</v>
      </c>
      <c r="G585" s="118">
        <v>53933</v>
      </c>
      <c r="H585" s="118">
        <v>54057</v>
      </c>
      <c r="I585" t="str">
        <f t="shared" si="36"/>
        <v>L31593</v>
      </c>
      <c r="J585" t="str">
        <f t="shared" si="37"/>
        <v>L34430</v>
      </c>
      <c r="K585" t="str">
        <f t="shared" si="38"/>
        <v>A53933</v>
      </c>
      <c r="L585" t="str">
        <f t="shared" si="39"/>
        <v>A54057</v>
      </c>
    </row>
    <row r="586" spans="1:12" x14ac:dyDescent="0.25">
      <c r="A586" s="12"/>
      <c r="B586" s="11">
        <v>29046</v>
      </c>
      <c r="E586" s="115">
        <v>31562</v>
      </c>
      <c r="F586" s="115">
        <v>34431</v>
      </c>
      <c r="G586" s="118">
        <v>53754</v>
      </c>
      <c r="H586" s="118">
        <v>54060</v>
      </c>
      <c r="I586" t="str">
        <f t="shared" si="36"/>
        <v>L31562</v>
      </c>
      <c r="J586" t="str">
        <f t="shared" si="37"/>
        <v>L34431</v>
      </c>
      <c r="K586" t="str">
        <f t="shared" si="38"/>
        <v>A53754</v>
      </c>
      <c r="L586" t="str">
        <f t="shared" si="39"/>
        <v>A54060</v>
      </c>
    </row>
    <row r="587" spans="1:12" x14ac:dyDescent="0.25">
      <c r="A587" s="12"/>
      <c r="B587" s="11">
        <v>29047</v>
      </c>
      <c r="E587" s="115">
        <v>31563</v>
      </c>
      <c r="F587" s="115">
        <v>34433</v>
      </c>
      <c r="G587" s="118">
        <v>53755</v>
      </c>
      <c r="H587" s="118">
        <v>54061</v>
      </c>
      <c r="I587" t="str">
        <f t="shared" si="36"/>
        <v>L31563</v>
      </c>
      <c r="J587" t="str">
        <f t="shared" si="37"/>
        <v>L34433</v>
      </c>
      <c r="K587" t="str">
        <f t="shared" si="38"/>
        <v>A53755</v>
      </c>
      <c r="L587" t="str">
        <f t="shared" si="39"/>
        <v>A54061</v>
      </c>
    </row>
    <row r="588" spans="1:12" x14ac:dyDescent="0.25">
      <c r="A588" s="12"/>
      <c r="B588" s="11">
        <v>29048</v>
      </c>
      <c r="E588" s="115">
        <v>31585</v>
      </c>
      <c r="F588" s="115">
        <v>34434</v>
      </c>
      <c r="G588" s="118">
        <v>53756</v>
      </c>
      <c r="H588" s="118">
        <v>54062</v>
      </c>
      <c r="I588" t="str">
        <f t="shared" si="36"/>
        <v>L31585</v>
      </c>
      <c r="J588" t="str">
        <f t="shared" si="37"/>
        <v>L34434</v>
      </c>
      <c r="K588" t="str">
        <f t="shared" si="38"/>
        <v>A53756</v>
      </c>
      <c r="L588" t="str">
        <f t="shared" si="39"/>
        <v>A54062</v>
      </c>
    </row>
    <row r="589" spans="1:12" x14ac:dyDescent="0.25">
      <c r="A589" s="12"/>
      <c r="B589" s="11">
        <v>29049</v>
      </c>
      <c r="E589" s="115">
        <v>28457</v>
      </c>
      <c r="F589" s="115">
        <v>34436</v>
      </c>
      <c r="G589" s="118">
        <v>53751</v>
      </c>
      <c r="H589" s="118">
        <v>54063</v>
      </c>
      <c r="I589" t="str">
        <f t="shared" si="36"/>
        <v>L28457</v>
      </c>
      <c r="J589" t="str">
        <f t="shared" si="37"/>
        <v>L34436</v>
      </c>
      <c r="K589" t="str">
        <f t="shared" si="38"/>
        <v>A53751</v>
      </c>
      <c r="L589" t="str">
        <f t="shared" si="39"/>
        <v>A54063</v>
      </c>
    </row>
    <row r="590" spans="1:12" x14ac:dyDescent="0.25">
      <c r="A590" s="12"/>
      <c r="B590" s="11">
        <v>29051</v>
      </c>
      <c r="E590" s="115">
        <v>33065</v>
      </c>
      <c r="F590" s="115">
        <v>34438</v>
      </c>
      <c r="G590" s="117"/>
      <c r="H590" s="118">
        <v>54067</v>
      </c>
      <c r="I590" t="str">
        <f t="shared" si="36"/>
        <v>L33065</v>
      </c>
      <c r="J590" t="str">
        <f t="shared" si="37"/>
        <v>L34438</v>
      </c>
      <c r="K590" t="str">
        <f t="shared" si="38"/>
        <v>A</v>
      </c>
      <c r="L590" t="str">
        <f t="shared" si="39"/>
        <v>A54067</v>
      </c>
    </row>
    <row r="591" spans="1:12" x14ac:dyDescent="0.25">
      <c r="A591" s="12"/>
      <c r="B591" s="11">
        <v>29056</v>
      </c>
      <c r="E591" s="115">
        <v>31078</v>
      </c>
      <c r="F591" s="115">
        <v>34439</v>
      </c>
      <c r="G591" s="117"/>
      <c r="H591" s="118">
        <v>54068</v>
      </c>
      <c r="I591" t="str">
        <f t="shared" si="36"/>
        <v>L31078</v>
      </c>
      <c r="J591" t="str">
        <f t="shared" si="37"/>
        <v>L34439</v>
      </c>
      <c r="K591" t="str">
        <f t="shared" si="38"/>
        <v>A</v>
      </c>
      <c r="L591" t="str">
        <f t="shared" si="39"/>
        <v>A54068</v>
      </c>
    </row>
    <row r="592" spans="1:12" x14ac:dyDescent="0.25">
      <c r="A592" s="12"/>
      <c r="B592" s="11">
        <v>29059</v>
      </c>
      <c r="E592" s="115">
        <v>31359</v>
      </c>
      <c r="F592" s="115">
        <v>34443</v>
      </c>
      <c r="G592" s="117"/>
      <c r="H592" s="118">
        <v>54069</v>
      </c>
      <c r="I592" t="str">
        <f t="shared" si="36"/>
        <v>L31359</v>
      </c>
      <c r="J592" t="str">
        <f t="shared" si="37"/>
        <v>L34443</v>
      </c>
      <c r="K592" t="str">
        <f t="shared" si="38"/>
        <v>A</v>
      </c>
      <c r="L592" t="str">
        <f t="shared" si="39"/>
        <v>A54069</v>
      </c>
    </row>
    <row r="593" spans="1:12" x14ac:dyDescent="0.25">
      <c r="A593" s="12"/>
      <c r="B593" s="11">
        <v>29060</v>
      </c>
      <c r="E593" s="115">
        <v>30145</v>
      </c>
      <c r="F593" s="115">
        <v>34444</v>
      </c>
      <c r="G593" s="117"/>
      <c r="H593" s="118">
        <v>54070</v>
      </c>
      <c r="I593" t="str">
        <f t="shared" si="36"/>
        <v>L30145</v>
      </c>
      <c r="J593" t="str">
        <f t="shared" si="37"/>
        <v>L34444</v>
      </c>
      <c r="K593" t="str">
        <f t="shared" si="38"/>
        <v>A</v>
      </c>
      <c r="L593" t="str">
        <f t="shared" si="39"/>
        <v>A54070</v>
      </c>
    </row>
    <row r="594" spans="1:12" x14ac:dyDescent="0.25">
      <c r="A594" s="12"/>
      <c r="B594" s="11">
        <v>29063</v>
      </c>
      <c r="E594" s="115">
        <v>31549</v>
      </c>
      <c r="F594" s="115">
        <v>34454</v>
      </c>
      <c r="G594" s="118">
        <v>52207</v>
      </c>
      <c r="H594" s="118">
        <v>54071</v>
      </c>
      <c r="I594" t="str">
        <f t="shared" si="36"/>
        <v>L31549</v>
      </c>
      <c r="J594" t="str">
        <f t="shared" si="37"/>
        <v>L34454</v>
      </c>
      <c r="K594" t="str">
        <f t="shared" si="38"/>
        <v>A52207</v>
      </c>
      <c r="L594" t="str">
        <f t="shared" si="39"/>
        <v>A54071</v>
      </c>
    </row>
    <row r="595" spans="1:12" x14ac:dyDescent="0.25">
      <c r="A595" s="12"/>
      <c r="B595" s="11">
        <v>29064</v>
      </c>
      <c r="E595" s="115">
        <v>33713</v>
      </c>
      <c r="F595" s="115">
        <v>34500</v>
      </c>
      <c r="G595" s="118">
        <v>52207</v>
      </c>
      <c r="H595" s="118">
        <v>54072</v>
      </c>
      <c r="I595" t="str">
        <f t="shared" si="36"/>
        <v>L33713</v>
      </c>
      <c r="J595" t="str">
        <f t="shared" si="37"/>
        <v>L34500</v>
      </c>
      <c r="K595" t="str">
        <f t="shared" si="38"/>
        <v>A52207</v>
      </c>
      <c r="L595" t="str">
        <f t="shared" si="39"/>
        <v>A54072</v>
      </c>
    </row>
    <row r="596" spans="1:12" x14ac:dyDescent="0.25">
      <c r="A596" s="12"/>
      <c r="B596" s="11">
        <v>29065</v>
      </c>
      <c r="E596" s="115">
        <v>33635</v>
      </c>
      <c r="F596" s="115">
        <v>34501</v>
      </c>
      <c r="G596" s="117"/>
      <c r="H596" s="118">
        <v>54095</v>
      </c>
      <c r="I596" t="str">
        <f t="shared" si="36"/>
        <v>L33635</v>
      </c>
      <c r="J596" t="str">
        <f t="shared" si="37"/>
        <v>L34501</v>
      </c>
      <c r="K596" t="str">
        <f t="shared" si="38"/>
        <v>A</v>
      </c>
      <c r="L596" t="str">
        <f t="shared" si="39"/>
        <v>A54095</v>
      </c>
    </row>
    <row r="597" spans="1:12" x14ac:dyDescent="0.25">
      <c r="A597" s="12"/>
      <c r="B597" s="11">
        <v>29066</v>
      </c>
      <c r="E597" s="115">
        <v>32410</v>
      </c>
      <c r="F597" s="115">
        <v>34512</v>
      </c>
      <c r="G597" s="118">
        <v>52541</v>
      </c>
      <c r="H597" s="118">
        <v>54185</v>
      </c>
      <c r="I597" t="str">
        <f t="shared" si="36"/>
        <v>L32410</v>
      </c>
      <c r="J597" t="str">
        <f t="shared" si="37"/>
        <v>L34512</v>
      </c>
      <c r="K597" t="str">
        <f t="shared" si="38"/>
        <v>A52541</v>
      </c>
      <c r="L597" t="str">
        <f t="shared" si="39"/>
        <v>A54185</v>
      </c>
    </row>
    <row r="598" spans="1:12" x14ac:dyDescent="0.25">
      <c r="A598" s="12"/>
      <c r="B598" s="11">
        <v>29067</v>
      </c>
      <c r="E598" s="115">
        <v>32337</v>
      </c>
      <c r="F598" s="115">
        <v>34513</v>
      </c>
      <c r="G598" s="118">
        <v>52542</v>
      </c>
      <c r="H598" s="118">
        <v>54186</v>
      </c>
      <c r="I598" t="str">
        <f t="shared" si="36"/>
        <v>L32337</v>
      </c>
      <c r="J598" t="str">
        <f t="shared" si="37"/>
        <v>L34513</v>
      </c>
      <c r="K598" t="str">
        <f t="shared" si="38"/>
        <v>A52542</v>
      </c>
      <c r="L598" t="str">
        <f t="shared" si="39"/>
        <v>A54186</v>
      </c>
    </row>
    <row r="599" spans="1:12" x14ac:dyDescent="0.25">
      <c r="A599" s="12"/>
      <c r="B599" s="11">
        <v>29069</v>
      </c>
      <c r="E599" s="115">
        <v>33732</v>
      </c>
      <c r="F599" s="115">
        <v>34518</v>
      </c>
      <c r="G599" s="118">
        <v>52543</v>
      </c>
      <c r="H599" s="118">
        <v>54187</v>
      </c>
      <c r="I599" t="str">
        <f t="shared" si="36"/>
        <v>L33732</v>
      </c>
      <c r="J599" t="str">
        <f t="shared" si="37"/>
        <v>L34518</v>
      </c>
      <c r="K599" t="str">
        <f t="shared" si="38"/>
        <v>A52543</v>
      </c>
      <c r="L599" t="str">
        <f t="shared" si="39"/>
        <v>A54187</v>
      </c>
    </row>
    <row r="600" spans="1:12" x14ac:dyDescent="0.25">
      <c r="A600" s="12"/>
      <c r="B600" s="11">
        <v>29074</v>
      </c>
      <c r="E600" s="115">
        <v>33703</v>
      </c>
      <c r="F600" s="115">
        <v>34519</v>
      </c>
      <c r="G600" s="118">
        <v>52544</v>
      </c>
      <c r="H600" s="118">
        <v>54188</v>
      </c>
      <c r="I600" t="str">
        <f t="shared" si="36"/>
        <v>L33703</v>
      </c>
      <c r="J600" t="str">
        <f t="shared" si="37"/>
        <v>L34519</v>
      </c>
      <c r="K600" t="str">
        <f t="shared" si="38"/>
        <v>A52544</v>
      </c>
      <c r="L600" t="str">
        <f t="shared" si="39"/>
        <v>A54188</v>
      </c>
    </row>
    <row r="601" spans="1:12" x14ac:dyDescent="0.25">
      <c r="A601" s="12"/>
      <c r="B601" s="11">
        <v>29077</v>
      </c>
      <c r="E601" s="115">
        <v>33688</v>
      </c>
      <c r="F601" s="115">
        <v>34520</v>
      </c>
      <c r="G601" s="118">
        <v>52546</v>
      </c>
      <c r="H601" s="118">
        <v>54189</v>
      </c>
      <c r="I601" t="str">
        <f t="shared" si="36"/>
        <v>L33688</v>
      </c>
      <c r="J601" t="str">
        <f t="shared" si="37"/>
        <v>L34520</v>
      </c>
      <c r="K601" t="str">
        <f t="shared" si="38"/>
        <v>A52546</v>
      </c>
      <c r="L601" t="str">
        <f t="shared" si="39"/>
        <v>A54189</v>
      </c>
    </row>
    <row r="602" spans="1:12" x14ac:dyDescent="0.25">
      <c r="A602" s="12"/>
      <c r="B602" s="11">
        <v>29078</v>
      </c>
      <c r="E602" s="115">
        <v>33699</v>
      </c>
      <c r="F602" s="115">
        <v>34521</v>
      </c>
      <c r="G602" s="118">
        <v>51927</v>
      </c>
      <c r="H602" s="118">
        <v>54190</v>
      </c>
      <c r="I602" t="str">
        <f t="shared" si="36"/>
        <v>L33699</v>
      </c>
      <c r="J602" t="str">
        <f t="shared" si="37"/>
        <v>L34521</v>
      </c>
      <c r="K602" t="str">
        <f t="shared" si="38"/>
        <v>A51927</v>
      </c>
      <c r="L602" t="str">
        <f t="shared" si="39"/>
        <v>A54190</v>
      </c>
    </row>
    <row r="603" spans="1:12" x14ac:dyDescent="0.25">
      <c r="A603" s="12"/>
      <c r="B603" s="11">
        <v>29081</v>
      </c>
      <c r="E603" s="115">
        <v>33676</v>
      </c>
      <c r="F603" s="115">
        <v>34522</v>
      </c>
      <c r="G603" s="117"/>
      <c r="H603" s="118">
        <v>54191</v>
      </c>
      <c r="I603" t="str">
        <f t="shared" si="36"/>
        <v>L33676</v>
      </c>
      <c r="J603" t="str">
        <f t="shared" si="37"/>
        <v>L34522</v>
      </c>
      <c r="K603" t="str">
        <f t="shared" si="38"/>
        <v>A</v>
      </c>
      <c r="L603" t="str">
        <f t="shared" si="39"/>
        <v>A54191</v>
      </c>
    </row>
    <row r="604" spans="1:12" x14ac:dyDescent="0.25">
      <c r="A604" s="12"/>
      <c r="B604" s="11">
        <v>29082</v>
      </c>
      <c r="E604" s="115">
        <v>32452</v>
      </c>
      <c r="F604" s="115">
        <v>34523</v>
      </c>
      <c r="G604" s="117"/>
      <c r="H604" s="118">
        <v>54192</v>
      </c>
      <c r="I604" t="str">
        <f t="shared" si="36"/>
        <v>L32452</v>
      </c>
      <c r="J604" t="str">
        <f t="shared" si="37"/>
        <v>L34523</v>
      </c>
      <c r="K604" t="str">
        <f t="shared" si="38"/>
        <v>A</v>
      </c>
      <c r="L604" t="str">
        <f t="shared" si="39"/>
        <v>A54192</v>
      </c>
    </row>
    <row r="605" spans="1:12" x14ac:dyDescent="0.25">
      <c r="A605" s="12"/>
      <c r="B605" s="11">
        <v>29083</v>
      </c>
      <c r="E605" s="115">
        <v>30137</v>
      </c>
      <c r="F605" s="115">
        <v>34524</v>
      </c>
      <c r="G605" s="118">
        <v>52551</v>
      </c>
      <c r="H605" s="118">
        <v>54193</v>
      </c>
      <c r="I605" t="str">
        <f t="shared" si="36"/>
        <v>L30137</v>
      </c>
      <c r="J605" t="str">
        <f t="shared" si="37"/>
        <v>L34524</v>
      </c>
      <c r="K605" t="str">
        <f t="shared" si="38"/>
        <v>A52551</v>
      </c>
      <c r="L605" t="str">
        <f t="shared" si="39"/>
        <v>A54193</v>
      </c>
    </row>
    <row r="606" spans="1:12" x14ac:dyDescent="0.25">
      <c r="A606" s="12"/>
      <c r="B606" s="11">
        <v>29084</v>
      </c>
      <c r="E606" s="115">
        <v>30149</v>
      </c>
      <c r="F606" s="115">
        <v>34525</v>
      </c>
      <c r="G606" s="118">
        <v>52557</v>
      </c>
      <c r="H606" s="118">
        <v>54194</v>
      </c>
      <c r="I606" t="str">
        <f t="shared" si="36"/>
        <v>L30149</v>
      </c>
      <c r="J606" t="str">
        <f t="shared" si="37"/>
        <v>L34525</v>
      </c>
      <c r="K606" t="str">
        <f t="shared" si="38"/>
        <v>A52557</v>
      </c>
      <c r="L606" t="str">
        <f t="shared" si="39"/>
        <v>A54194</v>
      </c>
    </row>
    <row r="607" spans="1:12" x14ac:dyDescent="0.25">
      <c r="A607" s="12"/>
      <c r="B607" s="11">
        <v>29085</v>
      </c>
      <c r="E607" s="115">
        <v>30731</v>
      </c>
      <c r="F607" s="115">
        <v>34526</v>
      </c>
      <c r="G607" s="118">
        <v>51726</v>
      </c>
      <c r="H607" s="118">
        <v>54195</v>
      </c>
      <c r="I607" t="str">
        <f t="shared" si="36"/>
        <v>L30731</v>
      </c>
      <c r="J607" t="str">
        <f t="shared" si="37"/>
        <v>L34526</v>
      </c>
      <c r="K607" t="str">
        <f t="shared" si="38"/>
        <v>A51726</v>
      </c>
      <c r="L607" t="str">
        <f t="shared" si="39"/>
        <v>A54195</v>
      </c>
    </row>
    <row r="608" spans="1:12" x14ac:dyDescent="0.25">
      <c r="A608" s="12"/>
      <c r="B608" s="11">
        <v>29086</v>
      </c>
      <c r="E608" s="115">
        <v>30312</v>
      </c>
      <c r="F608" s="115">
        <v>34527</v>
      </c>
      <c r="G608" s="118">
        <v>51724</v>
      </c>
      <c r="H608" s="118">
        <v>54196</v>
      </c>
      <c r="I608" t="str">
        <f t="shared" si="36"/>
        <v>L30312</v>
      </c>
      <c r="J608" t="str">
        <f t="shared" si="37"/>
        <v>L34527</v>
      </c>
      <c r="K608" t="str">
        <f t="shared" si="38"/>
        <v>A51724</v>
      </c>
      <c r="L608" t="str">
        <f t="shared" si="39"/>
        <v>A54196</v>
      </c>
    </row>
    <row r="609" spans="1:12" x14ac:dyDescent="0.25">
      <c r="A609" s="12"/>
      <c r="B609" s="11">
        <v>29087</v>
      </c>
      <c r="E609" s="115">
        <v>29973</v>
      </c>
      <c r="F609" s="115">
        <v>34528</v>
      </c>
      <c r="G609" s="118">
        <v>51964</v>
      </c>
      <c r="H609" s="118">
        <v>54197</v>
      </c>
      <c r="I609" t="str">
        <f t="shared" si="36"/>
        <v>L29973</v>
      </c>
      <c r="J609" t="str">
        <f t="shared" si="37"/>
        <v>L34528</v>
      </c>
      <c r="K609" t="str">
        <f t="shared" si="38"/>
        <v>A51964</v>
      </c>
      <c r="L609" t="str">
        <f t="shared" si="39"/>
        <v>A54197</v>
      </c>
    </row>
    <row r="610" spans="1:12" x14ac:dyDescent="0.25">
      <c r="A610" s="12"/>
      <c r="B610" s="11">
        <v>29088</v>
      </c>
      <c r="E610" s="115">
        <v>30719</v>
      </c>
      <c r="F610" s="115">
        <v>34530</v>
      </c>
      <c r="G610" s="118">
        <v>53091</v>
      </c>
      <c r="H610" s="118">
        <v>54198</v>
      </c>
      <c r="I610" t="str">
        <f t="shared" si="36"/>
        <v>L30719</v>
      </c>
      <c r="J610" t="str">
        <f t="shared" si="37"/>
        <v>L34530</v>
      </c>
      <c r="K610" t="str">
        <f t="shared" si="38"/>
        <v>A53091</v>
      </c>
      <c r="L610" t="str">
        <f t="shared" si="39"/>
        <v>A54198</v>
      </c>
    </row>
    <row r="611" spans="1:12" x14ac:dyDescent="0.25">
      <c r="A611" s="12"/>
      <c r="B611" s="11">
        <v>29089</v>
      </c>
      <c r="E611" s="115">
        <v>32218</v>
      </c>
      <c r="F611" s="115">
        <v>34531</v>
      </c>
      <c r="G611" s="118">
        <v>52558</v>
      </c>
      <c r="H611" s="118">
        <v>54199</v>
      </c>
      <c r="I611" t="str">
        <f t="shared" si="36"/>
        <v>L32218</v>
      </c>
      <c r="J611" t="str">
        <f t="shared" si="37"/>
        <v>L34531</v>
      </c>
      <c r="K611" t="str">
        <f t="shared" si="38"/>
        <v>A52558</v>
      </c>
      <c r="L611" t="str">
        <f t="shared" si="39"/>
        <v>A54199</v>
      </c>
    </row>
    <row r="612" spans="1:12" x14ac:dyDescent="0.25">
      <c r="A612" s="12"/>
      <c r="B612" s="11">
        <v>29091</v>
      </c>
      <c r="E612" s="115">
        <v>32007</v>
      </c>
      <c r="F612" s="115">
        <v>34532</v>
      </c>
      <c r="G612" s="118">
        <v>52559</v>
      </c>
      <c r="H612" s="118">
        <v>54200</v>
      </c>
      <c r="I612" t="str">
        <f t="shared" si="36"/>
        <v>L32007</v>
      </c>
      <c r="J612" t="str">
        <f t="shared" si="37"/>
        <v>L34532</v>
      </c>
      <c r="K612" t="str">
        <f t="shared" si="38"/>
        <v>A52559</v>
      </c>
      <c r="L612" t="str">
        <f t="shared" si="39"/>
        <v>A54200</v>
      </c>
    </row>
    <row r="613" spans="1:12" x14ac:dyDescent="0.25">
      <c r="A613" s="12"/>
      <c r="B613" s="11">
        <v>29093</v>
      </c>
      <c r="E613" s="115">
        <v>30483</v>
      </c>
      <c r="F613" s="115">
        <v>34534</v>
      </c>
      <c r="G613" s="118">
        <v>52567</v>
      </c>
      <c r="H613" s="118">
        <v>54201</v>
      </c>
      <c r="I613" t="str">
        <f t="shared" si="36"/>
        <v>L30483</v>
      </c>
      <c r="J613" t="str">
        <f t="shared" si="37"/>
        <v>L34534</v>
      </c>
      <c r="K613" t="str">
        <f t="shared" si="38"/>
        <v>A52567</v>
      </c>
      <c r="L613" t="str">
        <f t="shared" si="39"/>
        <v>A54201</v>
      </c>
    </row>
    <row r="614" spans="1:12" x14ac:dyDescent="0.25">
      <c r="A614" s="12"/>
      <c r="B614" s="11">
        <v>29094</v>
      </c>
      <c r="E614" s="115">
        <v>31082</v>
      </c>
      <c r="F614" s="115">
        <v>34535</v>
      </c>
      <c r="G614" s="117"/>
      <c r="H614" s="118">
        <v>54209</v>
      </c>
      <c r="I614" t="str">
        <f t="shared" si="36"/>
        <v>L31082</v>
      </c>
      <c r="J614" t="str">
        <f t="shared" si="37"/>
        <v>L34535</v>
      </c>
      <c r="K614" t="str">
        <f t="shared" si="38"/>
        <v>A</v>
      </c>
      <c r="L614" t="str">
        <f t="shared" si="39"/>
        <v>A54209</v>
      </c>
    </row>
    <row r="615" spans="1:12" x14ac:dyDescent="0.25">
      <c r="A615" s="12"/>
      <c r="B615" s="11">
        <v>29095</v>
      </c>
      <c r="E615" s="115">
        <v>30143</v>
      </c>
      <c r="F615" s="115">
        <v>34536</v>
      </c>
      <c r="G615" s="117"/>
      <c r="H615" s="118">
        <v>54223</v>
      </c>
      <c r="I615" t="str">
        <f t="shared" si="36"/>
        <v>L30143</v>
      </c>
      <c r="J615" t="str">
        <f t="shared" si="37"/>
        <v>L34536</v>
      </c>
      <c r="K615" t="str">
        <f t="shared" si="38"/>
        <v>A</v>
      </c>
      <c r="L615" t="str">
        <f t="shared" si="39"/>
        <v>A54223</v>
      </c>
    </row>
    <row r="616" spans="1:12" x14ac:dyDescent="0.25">
      <c r="A616" s="12"/>
      <c r="B616" s="11">
        <v>29097</v>
      </c>
      <c r="E616" s="115">
        <v>33770</v>
      </c>
      <c r="F616" s="115">
        <v>34537</v>
      </c>
      <c r="G616" s="118">
        <v>51965</v>
      </c>
      <c r="H616" s="118">
        <v>54238</v>
      </c>
      <c r="I616" t="str">
        <f t="shared" si="36"/>
        <v>L33770</v>
      </c>
      <c r="J616" t="str">
        <f t="shared" si="37"/>
        <v>L34537</v>
      </c>
      <c r="K616" t="str">
        <f t="shared" si="38"/>
        <v>A51965</v>
      </c>
      <c r="L616" t="str">
        <f t="shared" si="39"/>
        <v>A54238</v>
      </c>
    </row>
    <row r="617" spans="1:12" x14ac:dyDescent="0.25">
      <c r="A617" s="12"/>
      <c r="B617" s="11">
        <v>29098</v>
      </c>
      <c r="E617" s="115">
        <v>32015</v>
      </c>
      <c r="F617" s="115">
        <v>34538</v>
      </c>
      <c r="G617" s="118">
        <v>53255</v>
      </c>
      <c r="H617" s="118">
        <v>54239</v>
      </c>
      <c r="I617" t="str">
        <f t="shared" si="36"/>
        <v>L32015</v>
      </c>
      <c r="J617" t="str">
        <f t="shared" si="37"/>
        <v>L34538</v>
      </c>
      <c r="K617" t="str">
        <f t="shared" si="38"/>
        <v>A53255</v>
      </c>
      <c r="L617" t="str">
        <f t="shared" si="39"/>
        <v>A54239</v>
      </c>
    </row>
    <row r="618" spans="1:12" x14ac:dyDescent="0.25">
      <c r="A618" s="12"/>
      <c r="B618" s="11">
        <v>29099</v>
      </c>
      <c r="E618" s="115">
        <v>31892</v>
      </c>
      <c r="F618" s="115">
        <v>34539</v>
      </c>
      <c r="G618" s="118">
        <v>51601</v>
      </c>
      <c r="H618" s="118">
        <v>54240</v>
      </c>
      <c r="I618" t="str">
        <f t="shared" si="36"/>
        <v>L31892</v>
      </c>
      <c r="J618" t="str">
        <f t="shared" si="37"/>
        <v>L34539</v>
      </c>
      <c r="K618" t="str">
        <f t="shared" si="38"/>
        <v>A51601</v>
      </c>
      <c r="L618" t="str">
        <f t="shared" si="39"/>
        <v>A54240</v>
      </c>
    </row>
    <row r="619" spans="1:12" x14ac:dyDescent="0.25">
      <c r="A619" s="12"/>
      <c r="B619" s="11">
        <v>29100</v>
      </c>
      <c r="E619" s="115">
        <v>31901</v>
      </c>
      <c r="F619" s="115">
        <v>34540</v>
      </c>
      <c r="G619" s="118">
        <v>53458</v>
      </c>
      <c r="H619" s="118">
        <v>54241</v>
      </c>
      <c r="I619" t="str">
        <f t="shared" si="36"/>
        <v>L31901</v>
      </c>
      <c r="J619" t="str">
        <f t="shared" si="37"/>
        <v>L34540</v>
      </c>
      <c r="K619" t="str">
        <f t="shared" si="38"/>
        <v>A53458</v>
      </c>
      <c r="L619" t="str">
        <f t="shared" si="39"/>
        <v>A54241</v>
      </c>
    </row>
    <row r="620" spans="1:12" x14ac:dyDescent="0.25">
      <c r="A620" s="12"/>
      <c r="B620" s="11">
        <v>29101</v>
      </c>
      <c r="E620" s="115">
        <v>31907</v>
      </c>
      <c r="F620" s="115">
        <v>34541</v>
      </c>
      <c r="G620" s="118">
        <v>53658</v>
      </c>
      <c r="H620" s="118">
        <v>54242</v>
      </c>
      <c r="I620" t="str">
        <f t="shared" si="36"/>
        <v>L31907</v>
      </c>
      <c r="J620" t="str">
        <f t="shared" si="37"/>
        <v>L34541</v>
      </c>
      <c r="K620" t="str">
        <f t="shared" si="38"/>
        <v>A53658</v>
      </c>
      <c r="L620" t="str">
        <f t="shared" si="39"/>
        <v>A54242</v>
      </c>
    </row>
    <row r="621" spans="1:12" x14ac:dyDescent="0.25">
      <c r="A621" s="12"/>
      <c r="B621" s="11">
        <v>29102</v>
      </c>
      <c r="E621" s="115">
        <v>31536</v>
      </c>
      <c r="F621" s="115">
        <v>34544</v>
      </c>
      <c r="G621" s="118">
        <v>53566</v>
      </c>
      <c r="H621" s="118">
        <v>54243</v>
      </c>
      <c r="I621" t="str">
        <f t="shared" si="36"/>
        <v>L31536</v>
      </c>
      <c r="J621" t="str">
        <f t="shared" si="37"/>
        <v>L34544</v>
      </c>
      <c r="K621" t="str">
        <f t="shared" si="38"/>
        <v>A53566</v>
      </c>
      <c r="L621" t="str">
        <f t="shared" si="39"/>
        <v>A54243</v>
      </c>
    </row>
    <row r="622" spans="1:12" x14ac:dyDescent="0.25">
      <c r="A622" s="12"/>
      <c r="B622" s="11">
        <v>29103</v>
      </c>
      <c r="E622" s="115">
        <v>31609</v>
      </c>
      <c r="F622" s="115">
        <v>34545</v>
      </c>
      <c r="G622" s="118">
        <v>53543</v>
      </c>
      <c r="H622" s="118">
        <v>54265</v>
      </c>
      <c r="I622" t="str">
        <f t="shared" si="36"/>
        <v>L31609</v>
      </c>
      <c r="J622" t="str">
        <f t="shared" si="37"/>
        <v>L34545</v>
      </c>
      <c r="K622" t="str">
        <f t="shared" si="38"/>
        <v>A53543</v>
      </c>
      <c r="L622" t="str">
        <f t="shared" si="39"/>
        <v>A54265</v>
      </c>
    </row>
    <row r="623" spans="1:12" x14ac:dyDescent="0.25">
      <c r="A623" s="12"/>
      <c r="B623" s="11">
        <v>29104</v>
      </c>
      <c r="E623" s="115">
        <v>31607</v>
      </c>
      <c r="F623" s="115">
        <v>34546</v>
      </c>
      <c r="G623" s="118">
        <v>53620</v>
      </c>
      <c r="H623" s="118">
        <v>54266</v>
      </c>
      <c r="I623" t="str">
        <f t="shared" si="36"/>
        <v>L31607</v>
      </c>
      <c r="J623" t="str">
        <f t="shared" si="37"/>
        <v>L34546</v>
      </c>
      <c r="K623" t="str">
        <f t="shared" si="38"/>
        <v>A53620</v>
      </c>
      <c r="L623" t="str">
        <f t="shared" si="39"/>
        <v>A54266</v>
      </c>
    </row>
    <row r="624" spans="1:12" x14ac:dyDescent="0.25">
      <c r="A624" s="12"/>
      <c r="B624" s="11">
        <v>29106</v>
      </c>
      <c r="E624" s="115">
        <v>31537</v>
      </c>
      <c r="F624" s="115">
        <v>34547</v>
      </c>
      <c r="G624" s="118">
        <v>53494</v>
      </c>
      <c r="H624" s="118">
        <v>54267</v>
      </c>
      <c r="I624" t="str">
        <f t="shared" si="36"/>
        <v>L31537</v>
      </c>
      <c r="J624" t="str">
        <f t="shared" si="37"/>
        <v>L34547</v>
      </c>
      <c r="K624" t="str">
        <f t="shared" si="38"/>
        <v>A53494</v>
      </c>
      <c r="L624" t="str">
        <f t="shared" si="39"/>
        <v>A54267</v>
      </c>
    </row>
    <row r="625" spans="1:12" x14ac:dyDescent="0.25">
      <c r="A625" s="12"/>
      <c r="B625" s="11">
        <v>29108</v>
      </c>
      <c r="E625" s="115">
        <v>31540</v>
      </c>
      <c r="F625" s="115">
        <v>34548</v>
      </c>
      <c r="G625" s="118">
        <v>53599</v>
      </c>
      <c r="H625" s="118">
        <v>54268</v>
      </c>
      <c r="I625" t="str">
        <f t="shared" si="36"/>
        <v>L31540</v>
      </c>
      <c r="J625" t="str">
        <f t="shared" si="37"/>
        <v>L34548</v>
      </c>
      <c r="K625" t="str">
        <f t="shared" si="38"/>
        <v>A53599</v>
      </c>
      <c r="L625" t="str">
        <f t="shared" si="39"/>
        <v>A54268</v>
      </c>
    </row>
    <row r="626" spans="1:12" x14ac:dyDescent="0.25">
      <c r="A626" s="12"/>
      <c r="B626" s="11">
        <v>29109</v>
      </c>
      <c r="E626" s="115">
        <v>31604</v>
      </c>
      <c r="F626" s="115">
        <v>34549</v>
      </c>
      <c r="G626" s="118">
        <v>53483</v>
      </c>
      <c r="H626" s="118">
        <v>54269</v>
      </c>
      <c r="I626" t="str">
        <f t="shared" si="36"/>
        <v>L31604</v>
      </c>
      <c r="J626" t="str">
        <f t="shared" si="37"/>
        <v>L34549</v>
      </c>
      <c r="K626" t="str">
        <f t="shared" si="38"/>
        <v>A53483</v>
      </c>
      <c r="L626" t="str">
        <f t="shared" si="39"/>
        <v>A54269</v>
      </c>
    </row>
    <row r="627" spans="1:12" x14ac:dyDescent="0.25">
      <c r="A627" s="12"/>
      <c r="B627" s="11">
        <v>29110</v>
      </c>
      <c r="E627" s="115">
        <v>33197</v>
      </c>
      <c r="F627" s="115">
        <v>34551</v>
      </c>
      <c r="G627" s="118">
        <v>53597</v>
      </c>
      <c r="H627" s="118">
        <v>54270</v>
      </c>
      <c r="I627" t="str">
        <f t="shared" si="36"/>
        <v>L33197</v>
      </c>
      <c r="J627" t="str">
        <f t="shared" si="37"/>
        <v>L34551</v>
      </c>
      <c r="K627" t="str">
        <f t="shared" si="38"/>
        <v>A53597</v>
      </c>
      <c r="L627" t="str">
        <f t="shared" si="39"/>
        <v>A54270</v>
      </c>
    </row>
    <row r="628" spans="1:12" x14ac:dyDescent="0.25">
      <c r="A628" s="12"/>
      <c r="B628" s="11">
        <v>29112</v>
      </c>
      <c r="E628" s="115">
        <v>31602</v>
      </c>
      <c r="F628" s="115">
        <v>34552</v>
      </c>
      <c r="G628" s="118">
        <v>53706</v>
      </c>
      <c r="H628" s="118">
        <v>54271</v>
      </c>
      <c r="I628" t="str">
        <f t="shared" si="36"/>
        <v>L31602</v>
      </c>
      <c r="J628" t="str">
        <f t="shared" si="37"/>
        <v>L34552</v>
      </c>
      <c r="K628" t="str">
        <f t="shared" si="38"/>
        <v>A53706</v>
      </c>
      <c r="L628" t="str">
        <f t="shared" si="39"/>
        <v>A54271</v>
      </c>
    </row>
    <row r="629" spans="1:12" x14ac:dyDescent="0.25">
      <c r="A629" s="12"/>
      <c r="B629" s="11">
        <v>29113</v>
      </c>
      <c r="E629" s="115">
        <v>31564</v>
      </c>
      <c r="F629" s="115">
        <v>34553</v>
      </c>
      <c r="G629" s="118">
        <v>53492</v>
      </c>
      <c r="H629" s="118">
        <v>54272</v>
      </c>
      <c r="I629" t="str">
        <f t="shared" si="36"/>
        <v>L31564</v>
      </c>
      <c r="J629" t="str">
        <f t="shared" si="37"/>
        <v>L34553</v>
      </c>
      <c r="K629" t="str">
        <f t="shared" si="38"/>
        <v>A53492</v>
      </c>
      <c r="L629" t="str">
        <f t="shared" si="39"/>
        <v>A54272</v>
      </c>
    </row>
    <row r="630" spans="1:12" x14ac:dyDescent="0.25">
      <c r="A630" s="12"/>
      <c r="B630" s="11">
        <v>29114</v>
      </c>
      <c r="E630" s="115">
        <v>31708</v>
      </c>
      <c r="F630" s="115">
        <v>34554</v>
      </c>
      <c r="G630" s="118">
        <v>53555</v>
      </c>
      <c r="H630" s="118">
        <v>54273</v>
      </c>
      <c r="I630" t="str">
        <f t="shared" si="36"/>
        <v>L31708</v>
      </c>
      <c r="J630" t="str">
        <f t="shared" si="37"/>
        <v>L34554</v>
      </c>
      <c r="K630" t="str">
        <f t="shared" si="38"/>
        <v>A53555</v>
      </c>
      <c r="L630" t="str">
        <f t="shared" si="39"/>
        <v>A54273</v>
      </c>
    </row>
    <row r="631" spans="1:12" x14ac:dyDescent="0.25">
      <c r="A631" s="12"/>
      <c r="B631" s="11">
        <v>29115</v>
      </c>
      <c r="E631" s="115">
        <v>31711</v>
      </c>
      <c r="F631" s="115">
        <v>34555</v>
      </c>
      <c r="G631" s="118">
        <v>53662</v>
      </c>
      <c r="H631" s="118">
        <v>54274</v>
      </c>
      <c r="I631" t="str">
        <f t="shared" si="36"/>
        <v>L31711</v>
      </c>
      <c r="J631" t="str">
        <f t="shared" si="37"/>
        <v>L34555</v>
      </c>
      <c r="K631" t="str">
        <f t="shared" si="38"/>
        <v>A53662</v>
      </c>
      <c r="L631" t="str">
        <f t="shared" si="39"/>
        <v>A54274</v>
      </c>
    </row>
    <row r="632" spans="1:12" x14ac:dyDescent="0.25">
      <c r="A632" s="12"/>
      <c r="B632" s="11">
        <v>29116</v>
      </c>
      <c r="E632" s="115">
        <v>32549</v>
      </c>
      <c r="F632" s="115">
        <v>34556</v>
      </c>
      <c r="G632" s="118">
        <v>53466</v>
      </c>
      <c r="H632" s="118">
        <v>54275</v>
      </c>
      <c r="I632" t="str">
        <f t="shared" si="36"/>
        <v>L32549</v>
      </c>
      <c r="J632" t="str">
        <f t="shared" si="37"/>
        <v>L34556</v>
      </c>
      <c r="K632" t="str">
        <f t="shared" si="38"/>
        <v>A53466</v>
      </c>
      <c r="L632" t="str">
        <f t="shared" si="39"/>
        <v>A54275</v>
      </c>
    </row>
    <row r="633" spans="1:12" x14ac:dyDescent="0.25">
      <c r="A633" s="12"/>
      <c r="B633" s="11">
        <v>29117</v>
      </c>
      <c r="E633" s="115">
        <v>31541</v>
      </c>
      <c r="F633" s="115">
        <v>34558</v>
      </c>
      <c r="G633" s="118">
        <v>53470</v>
      </c>
      <c r="H633" s="118">
        <v>54276</v>
      </c>
      <c r="I633" t="str">
        <f t="shared" si="36"/>
        <v>L31541</v>
      </c>
      <c r="J633" t="str">
        <f t="shared" si="37"/>
        <v>L34558</v>
      </c>
      <c r="K633" t="str">
        <f t="shared" si="38"/>
        <v>A53470</v>
      </c>
      <c r="L633" t="str">
        <f t="shared" si="39"/>
        <v>A54276</v>
      </c>
    </row>
    <row r="634" spans="1:12" x14ac:dyDescent="0.25">
      <c r="A634" s="12"/>
      <c r="B634" s="11">
        <v>29118</v>
      </c>
      <c r="E634" s="115">
        <v>31538</v>
      </c>
      <c r="F634" s="115">
        <v>34559</v>
      </c>
      <c r="G634" s="118">
        <v>53631</v>
      </c>
      <c r="H634" s="118">
        <v>54277</v>
      </c>
      <c r="I634" t="str">
        <f t="shared" si="36"/>
        <v>L31538</v>
      </c>
      <c r="J634" t="str">
        <f t="shared" si="37"/>
        <v>L34559</v>
      </c>
      <c r="K634" t="str">
        <f t="shared" si="38"/>
        <v>A53631</v>
      </c>
      <c r="L634" t="str">
        <f t="shared" si="39"/>
        <v>A54277</v>
      </c>
    </row>
    <row r="635" spans="1:12" x14ac:dyDescent="0.25">
      <c r="A635" s="12"/>
      <c r="B635" s="11">
        <v>29119</v>
      </c>
      <c r="E635" s="115">
        <v>31530</v>
      </c>
      <c r="F635" s="115">
        <v>34560</v>
      </c>
      <c r="G635" s="118">
        <v>53575</v>
      </c>
      <c r="H635" s="118">
        <v>54278</v>
      </c>
      <c r="I635" t="str">
        <f t="shared" si="36"/>
        <v>L31530</v>
      </c>
      <c r="J635" t="str">
        <f t="shared" si="37"/>
        <v>L34560</v>
      </c>
      <c r="K635" t="str">
        <f t="shared" si="38"/>
        <v>A53575</v>
      </c>
      <c r="L635" t="str">
        <f t="shared" si="39"/>
        <v>A54278</v>
      </c>
    </row>
    <row r="636" spans="1:12" x14ac:dyDescent="0.25">
      <c r="A636" s="12"/>
      <c r="B636" s="11">
        <v>29120</v>
      </c>
      <c r="E636" s="115">
        <v>31531</v>
      </c>
      <c r="F636" s="115">
        <v>34561</v>
      </c>
      <c r="G636" s="118">
        <v>53549</v>
      </c>
      <c r="H636" s="118">
        <v>54279</v>
      </c>
      <c r="I636" t="str">
        <f t="shared" si="36"/>
        <v>L31531</v>
      </c>
      <c r="J636" t="str">
        <f t="shared" si="37"/>
        <v>L34561</v>
      </c>
      <c r="K636" t="str">
        <f t="shared" si="38"/>
        <v>A53549</v>
      </c>
      <c r="L636" t="str">
        <f t="shared" si="39"/>
        <v>A54279</v>
      </c>
    </row>
    <row r="637" spans="1:12" x14ac:dyDescent="0.25">
      <c r="A637" s="12"/>
      <c r="B637" s="11">
        <v>29121</v>
      </c>
      <c r="E637" s="115">
        <v>31532</v>
      </c>
      <c r="F637" s="115">
        <v>34562</v>
      </c>
      <c r="G637" s="117"/>
      <c r="H637" s="118">
        <v>54280</v>
      </c>
      <c r="I637" t="str">
        <f t="shared" si="36"/>
        <v>L31532</v>
      </c>
      <c r="J637" t="str">
        <f t="shared" si="37"/>
        <v>L34562</v>
      </c>
      <c r="K637" t="str">
        <f t="shared" si="38"/>
        <v>A</v>
      </c>
      <c r="L637" t="str">
        <f t="shared" si="39"/>
        <v>A54280</v>
      </c>
    </row>
    <row r="638" spans="1:12" x14ac:dyDescent="0.25">
      <c r="A638" s="12"/>
      <c r="B638" s="11">
        <v>29122</v>
      </c>
      <c r="E638" s="115">
        <v>31533</v>
      </c>
      <c r="F638" s="115">
        <v>34563</v>
      </c>
      <c r="G638" s="117"/>
      <c r="H638" s="118">
        <v>54281</v>
      </c>
      <c r="I638" t="str">
        <f t="shared" si="36"/>
        <v>L31533</v>
      </c>
      <c r="J638" t="str">
        <f t="shared" si="37"/>
        <v>L34563</v>
      </c>
      <c r="K638" t="str">
        <f t="shared" si="38"/>
        <v>A</v>
      </c>
      <c r="L638" t="str">
        <f t="shared" si="39"/>
        <v>A54281</v>
      </c>
    </row>
    <row r="639" spans="1:12" x14ac:dyDescent="0.25">
      <c r="A639" s="12"/>
      <c r="B639" s="11">
        <v>29123</v>
      </c>
      <c r="E639" s="115">
        <v>31542</v>
      </c>
      <c r="F639" s="115">
        <v>34564</v>
      </c>
      <c r="G639" s="117"/>
      <c r="H639" s="118">
        <v>54282</v>
      </c>
      <c r="I639" t="str">
        <f t="shared" si="36"/>
        <v>L31542</v>
      </c>
      <c r="J639" t="str">
        <f t="shared" si="37"/>
        <v>L34564</v>
      </c>
      <c r="K639" t="str">
        <f t="shared" si="38"/>
        <v>A</v>
      </c>
      <c r="L639" t="str">
        <f t="shared" si="39"/>
        <v>A54282</v>
      </c>
    </row>
    <row r="640" spans="1:12" x14ac:dyDescent="0.25">
      <c r="A640" s="12"/>
      <c r="B640" s="11">
        <v>29125</v>
      </c>
      <c r="E640" s="115">
        <v>31534</v>
      </c>
      <c r="F640" s="115">
        <v>34565</v>
      </c>
      <c r="G640" s="118">
        <v>53539</v>
      </c>
      <c r="H640" s="118">
        <v>54283</v>
      </c>
      <c r="I640" t="str">
        <f t="shared" si="36"/>
        <v>L31534</v>
      </c>
      <c r="J640" t="str">
        <f t="shared" si="37"/>
        <v>L34565</v>
      </c>
      <c r="K640" t="str">
        <f t="shared" si="38"/>
        <v>A53539</v>
      </c>
      <c r="L640" t="str">
        <f t="shared" si="39"/>
        <v>A54283</v>
      </c>
    </row>
    <row r="641" spans="1:12" x14ac:dyDescent="0.25">
      <c r="A641" s="12"/>
      <c r="B641" s="11">
        <v>29126</v>
      </c>
      <c r="E641" s="115">
        <v>31535</v>
      </c>
      <c r="F641" s="115">
        <v>34566</v>
      </c>
      <c r="G641" s="118">
        <v>53563</v>
      </c>
      <c r="H641" s="118">
        <v>54284</v>
      </c>
      <c r="I641" t="str">
        <f t="shared" si="36"/>
        <v>L31535</v>
      </c>
      <c r="J641" t="str">
        <f t="shared" si="37"/>
        <v>L34566</v>
      </c>
      <c r="K641" t="str">
        <f t="shared" si="38"/>
        <v>A53563</v>
      </c>
      <c r="L641" t="str">
        <f t="shared" si="39"/>
        <v>A54284</v>
      </c>
    </row>
    <row r="642" spans="1:12" x14ac:dyDescent="0.25">
      <c r="A642" s="12"/>
      <c r="B642" s="11">
        <v>29128</v>
      </c>
      <c r="E642" s="115">
        <v>31539</v>
      </c>
      <c r="F642" s="115">
        <v>34567</v>
      </c>
      <c r="G642" s="118">
        <v>53625</v>
      </c>
      <c r="H642" s="118">
        <v>54285</v>
      </c>
      <c r="I642" t="str">
        <f t="shared" si="36"/>
        <v>L31539</v>
      </c>
      <c r="J642" t="str">
        <f t="shared" si="37"/>
        <v>L34567</v>
      </c>
      <c r="K642" t="str">
        <f t="shared" si="38"/>
        <v>A53625</v>
      </c>
      <c r="L642" t="str">
        <f t="shared" si="39"/>
        <v>A54285</v>
      </c>
    </row>
    <row r="643" spans="1:12" x14ac:dyDescent="0.25">
      <c r="A643" s="12"/>
      <c r="B643" s="11">
        <v>29130</v>
      </c>
      <c r="E643" s="115">
        <v>31574</v>
      </c>
      <c r="F643" s="115">
        <v>34569</v>
      </c>
      <c r="G643" s="118">
        <v>53699</v>
      </c>
      <c r="H643" s="118">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2"/>
      <c r="B644" s="11">
        <v>29131</v>
      </c>
      <c r="E644" s="115">
        <v>31600</v>
      </c>
      <c r="F644" s="115">
        <v>34570</v>
      </c>
      <c r="G644" s="118">
        <v>53671</v>
      </c>
      <c r="H644" s="118">
        <v>54288</v>
      </c>
      <c r="I644" t="str">
        <f t="shared" si="40"/>
        <v>L31600</v>
      </c>
      <c r="J644" t="str">
        <f t="shared" si="41"/>
        <v>L34570</v>
      </c>
      <c r="K644" t="str">
        <f t="shared" si="42"/>
        <v>A53671</v>
      </c>
      <c r="L644" t="str">
        <f t="shared" si="43"/>
        <v>A54288</v>
      </c>
    </row>
    <row r="645" spans="1:12" x14ac:dyDescent="0.25">
      <c r="A645" s="12"/>
      <c r="B645" s="11">
        <v>29132</v>
      </c>
      <c r="E645" s="115">
        <v>31558</v>
      </c>
      <c r="F645" s="115">
        <v>34571</v>
      </c>
      <c r="G645" s="118">
        <v>53546</v>
      </c>
      <c r="H645" s="118">
        <v>54290</v>
      </c>
      <c r="I645" t="str">
        <f t="shared" si="40"/>
        <v>L31558</v>
      </c>
      <c r="J645" t="str">
        <f t="shared" si="41"/>
        <v>L34571</v>
      </c>
      <c r="K645" t="str">
        <f t="shared" si="42"/>
        <v>A53546</v>
      </c>
      <c r="L645" t="str">
        <f t="shared" si="43"/>
        <v>A54290</v>
      </c>
    </row>
    <row r="646" spans="1:12" x14ac:dyDescent="0.25">
      <c r="A646" s="12"/>
      <c r="B646" s="11">
        <v>29133</v>
      </c>
      <c r="E646" s="115">
        <v>31572</v>
      </c>
      <c r="F646" s="115">
        <v>34572</v>
      </c>
      <c r="G646" s="117"/>
      <c r="H646" s="118">
        <v>54291</v>
      </c>
      <c r="I646" t="str">
        <f t="shared" si="40"/>
        <v>L31572</v>
      </c>
      <c r="J646" t="str">
        <f t="shared" si="41"/>
        <v>L34572</v>
      </c>
      <c r="K646" t="str">
        <f t="shared" si="42"/>
        <v>A</v>
      </c>
      <c r="L646" t="str">
        <f t="shared" si="43"/>
        <v>A54291</v>
      </c>
    </row>
    <row r="647" spans="1:12" x14ac:dyDescent="0.25">
      <c r="A647" s="12"/>
      <c r="B647" s="11">
        <v>29134</v>
      </c>
      <c r="E647" s="115">
        <v>31595</v>
      </c>
      <c r="F647" s="115">
        <v>34573</v>
      </c>
      <c r="G647" s="118">
        <v>53256</v>
      </c>
      <c r="H647" s="118">
        <v>54292</v>
      </c>
      <c r="I647" t="str">
        <f t="shared" si="40"/>
        <v>L31595</v>
      </c>
      <c r="J647" t="str">
        <f t="shared" si="41"/>
        <v>L34573</v>
      </c>
      <c r="K647" t="str">
        <f t="shared" si="42"/>
        <v>A53256</v>
      </c>
      <c r="L647" t="str">
        <f t="shared" si="43"/>
        <v>A54292</v>
      </c>
    </row>
    <row r="648" spans="1:12" x14ac:dyDescent="0.25">
      <c r="A648" s="12"/>
      <c r="B648" s="11">
        <v>29135</v>
      </c>
      <c r="E648" s="115">
        <v>31598</v>
      </c>
      <c r="F648" s="115">
        <v>34574</v>
      </c>
      <c r="G648" s="118">
        <v>53666</v>
      </c>
      <c r="H648" s="118">
        <v>54293</v>
      </c>
      <c r="I648" t="str">
        <f t="shared" si="40"/>
        <v>L31598</v>
      </c>
      <c r="J648" t="str">
        <f t="shared" si="41"/>
        <v>L34574</v>
      </c>
      <c r="K648" t="str">
        <f t="shared" si="42"/>
        <v>A53666</v>
      </c>
      <c r="L648" t="str">
        <f t="shared" si="43"/>
        <v>A54293</v>
      </c>
    </row>
    <row r="649" spans="1:12" x14ac:dyDescent="0.25">
      <c r="A649" s="12"/>
      <c r="B649" s="11">
        <v>29136</v>
      </c>
      <c r="E649" s="115">
        <v>31578</v>
      </c>
      <c r="F649" s="115">
        <v>34575</v>
      </c>
      <c r="G649" s="118">
        <v>53559</v>
      </c>
      <c r="H649" s="118">
        <v>54295</v>
      </c>
      <c r="I649" t="str">
        <f t="shared" si="40"/>
        <v>L31578</v>
      </c>
      <c r="J649" t="str">
        <f t="shared" si="41"/>
        <v>L34575</v>
      </c>
      <c r="K649" t="str">
        <f t="shared" si="42"/>
        <v>A53559</v>
      </c>
      <c r="L649" t="str">
        <f t="shared" si="43"/>
        <v>A54295</v>
      </c>
    </row>
    <row r="650" spans="1:12" x14ac:dyDescent="0.25">
      <c r="A650" s="12"/>
      <c r="B650" s="11">
        <v>29137</v>
      </c>
      <c r="E650" s="115">
        <v>32975</v>
      </c>
      <c r="F650" s="115">
        <v>34576</v>
      </c>
      <c r="G650" s="118">
        <v>53490</v>
      </c>
      <c r="H650" s="118">
        <v>54296</v>
      </c>
      <c r="I650" t="str">
        <f t="shared" si="40"/>
        <v>L32975</v>
      </c>
      <c r="J650" t="str">
        <f t="shared" si="41"/>
        <v>L34576</v>
      </c>
      <c r="K650" t="str">
        <f t="shared" si="42"/>
        <v>A53490</v>
      </c>
      <c r="L650" t="str">
        <f t="shared" si="43"/>
        <v>A54296</v>
      </c>
    </row>
    <row r="651" spans="1:12" x14ac:dyDescent="0.25">
      <c r="A651" s="12"/>
      <c r="B651" s="11">
        <v>29138</v>
      </c>
      <c r="E651" s="115">
        <v>31601</v>
      </c>
      <c r="F651" s="115">
        <v>34577</v>
      </c>
      <c r="G651" s="118">
        <v>53568</v>
      </c>
      <c r="H651" s="118">
        <v>54297</v>
      </c>
      <c r="I651" t="str">
        <f t="shared" si="40"/>
        <v>L31601</v>
      </c>
      <c r="J651" t="str">
        <f t="shared" si="41"/>
        <v>L34577</v>
      </c>
      <c r="K651" t="str">
        <f t="shared" si="42"/>
        <v>A53568</v>
      </c>
      <c r="L651" t="str">
        <f t="shared" si="43"/>
        <v>A54297</v>
      </c>
    </row>
    <row r="652" spans="1:12" x14ac:dyDescent="0.25">
      <c r="A652" s="12"/>
      <c r="B652" s="11">
        <v>29139</v>
      </c>
      <c r="E652" s="115">
        <v>31584</v>
      </c>
      <c r="F652" s="115">
        <v>34578</v>
      </c>
      <c r="G652" s="117"/>
      <c r="H652" s="118">
        <v>54299</v>
      </c>
      <c r="I652" t="str">
        <f t="shared" si="40"/>
        <v>L31584</v>
      </c>
      <c r="J652" t="str">
        <f t="shared" si="41"/>
        <v>L34578</v>
      </c>
      <c r="K652" t="str">
        <f t="shared" si="42"/>
        <v>A</v>
      </c>
      <c r="L652" t="str">
        <f t="shared" si="43"/>
        <v>A54299</v>
      </c>
    </row>
    <row r="653" spans="1:12" x14ac:dyDescent="0.25">
      <c r="A653" s="12"/>
      <c r="B653" s="11">
        <v>29140</v>
      </c>
      <c r="E653" s="115">
        <v>33761</v>
      </c>
      <c r="F653" s="115">
        <v>34580</v>
      </c>
      <c r="G653" s="118">
        <v>53703</v>
      </c>
      <c r="H653" s="118">
        <v>54300</v>
      </c>
      <c r="I653" t="str">
        <f t="shared" si="40"/>
        <v>L33761</v>
      </c>
      <c r="J653" t="str">
        <f t="shared" si="41"/>
        <v>L34580</v>
      </c>
      <c r="K653" t="str">
        <f t="shared" si="42"/>
        <v>A53703</v>
      </c>
      <c r="L653" t="str">
        <f t="shared" si="43"/>
        <v>A54300</v>
      </c>
    </row>
    <row r="654" spans="1:12" x14ac:dyDescent="0.25">
      <c r="A654" s="12"/>
      <c r="B654" s="11">
        <v>29141</v>
      </c>
      <c r="E654" s="115">
        <v>28574</v>
      </c>
      <c r="F654" s="115">
        <v>34584</v>
      </c>
      <c r="G654" s="117"/>
      <c r="H654" s="118">
        <v>54314</v>
      </c>
      <c r="I654" t="str">
        <f t="shared" si="40"/>
        <v>L28574</v>
      </c>
      <c r="J654" t="str">
        <f t="shared" si="41"/>
        <v>L34584</v>
      </c>
      <c r="K654" t="str">
        <f t="shared" si="42"/>
        <v>A</v>
      </c>
      <c r="L654" t="str">
        <f t="shared" si="43"/>
        <v>A54314</v>
      </c>
    </row>
    <row r="655" spans="1:12" x14ac:dyDescent="0.25">
      <c r="A655" s="12"/>
      <c r="B655" s="11">
        <v>29143</v>
      </c>
      <c r="E655" s="115">
        <v>30328</v>
      </c>
      <c r="F655" s="115">
        <v>34585</v>
      </c>
      <c r="G655" s="117"/>
      <c r="H655" s="118">
        <v>54315</v>
      </c>
      <c r="I655" t="str">
        <f t="shared" si="40"/>
        <v>L30328</v>
      </c>
      <c r="J655" t="str">
        <f t="shared" si="41"/>
        <v>L34585</v>
      </c>
      <c r="K655" t="str">
        <f t="shared" si="42"/>
        <v>A</v>
      </c>
      <c r="L655" t="str">
        <f t="shared" si="43"/>
        <v>A54315</v>
      </c>
    </row>
    <row r="656" spans="1:12" x14ac:dyDescent="0.25">
      <c r="A656" s="12"/>
      <c r="B656" s="11">
        <v>29144</v>
      </c>
      <c r="E656" s="115">
        <v>30322</v>
      </c>
      <c r="F656" s="115">
        <v>34586</v>
      </c>
      <c r="G656" s="118">
        <v>53023</v>
      </c>
      <c r="H656" s="118">
        <v>54327</v>
      </c>
      <c r="I656" t="str">
        <f t="shared" si="40"/>
        <v>L30322</v>
      </c>
      <c r="J656" t="str">
        <f t="shared" si="41"/>
        <v>L34586</v>
      </c>
      <c r="K656" t="str">
        <f t="shared" si="42"/>
        <v>A53023</v>
      </c>
      <c r="L656" t="str">
        <f t="shared" si="43"/>
        <v>A54327</v>
      </c>
    </row>
    <row r="657" spans="1:12" x14ac:dyDescent="0.25">
      <c r="A657" s="12"/>
      <c r="B657" s="11">
        <v>29146</v>
      </c>
      <c r="E657" s="115">
        <v>28572</v>
      </c>
      <c r="F657" s="115">
        <v>34587</v>
      </c>
      <c r="G657" s="117"/>
      <c r="H657" s="118">
        <v>54338</v>
      </c>
      <c r="I657" t="str">
        <f t="shared" si="40"/>
        <v>L28572</v>
      </c>
      <c r="J657" t="str">
        <f t="shared" si="41"/>
        <v>L34587</v>
      </c>
      <c r="K657" t="str">
        <f t="shared" si="42"/>
        <v>A</v>
      </c>
      <c r="L657" t="str">
        <f t="shared" si="43"/>
        <v>A54338</v>
      </c>
    </row>
    <row r="658" spans="1:12" x14ac:dyDescent="0.25">
      <c r="A658" s="12"/>
      <c r="B658" s="11">
        <v>29148</v>
      </c>
      <c r="E658" s="115">
        <v>30155</v>
      </c>
      <c r="F658" s="115">
        <v>34588</v>
      </c>
      <c r="G658" s="117"/>
      <c r="H658" s="118">
        <v>54340</v>
      </c>
      <c r="I658" t="str">
        <f t="shared" si="40"/>
        <v>L30155</v>
      </c>
      <c r="J658" t="str">
        <f t="shared" si="41"/>
        <v>L34588</v>
      </c>
      <c r="K658" t="str">
        <f t="shared" si="42"/>
        <v>A</v>
      </c>
      <c r="L658" t="str">
        <f t="shared" si="43"/>
        <v>A54340</v>
      </c>
    </row>
    <row r="659" spans="1:12" x14ac:dyDescent="0.25">
      <c r="A659" s="12"/>
      <c r="B659" s="11">
        <v>29149</v>
      </c>
      <c r="E659" s="115">
        <v>30153</v>
      </c>
      <c r="F659" s="115">
        <v>34589</v>
      </c>
      <c r="G659" s="117"/>
      <c r="H659" s="118">
        <v>54343</v>
      </c>
      <c r="I659" t="str">
        <f t="shared" si="40"/>
        <v>L30153</v>
      </c>
      <c r="J659" t="str">
        <f t="shared" si="41"/>
        <v>L34589</v>
      </c>
      <c r="K659" t="str">
        <f t="shared" si="42"/>
        <v>A</v>
      </c>
      <c r="L659" t="str">
        <f t="shared" si="43"/>
        <v>A54343</v>
      </c>
    </row>
    <row r="660" spans="1:12" x14ac:dyDescent="0.25">
      <c r="A660" s="12"/>
      <c r="B660" s="11">
        <v>29150</v>
      </c>
      <c r="E660" s="115">
        <v>30479</v>
      </c>
      <c r="F660" s="115">
        <v>34590</v>
      </c>
      <c r="G660" s="117"/>
      <c r="H660" s="118">
        <v>54344</v>
      </c>
      <c r="I660" t="str">
        <f t="shared" si="40"/>
        <v>L30479</v>
      </c>
      <c r="J660" t="str">
        <f t="shared" si="41"/>
        <v>L34590</v>
      </c>
      <c r="K660" t="str">
        <f t="shared" si="42"/>
        <v>A</v>
      </c>
      <c r="L660" t="str">
        <f t="shared" si="43"/>
        <v>A54344</v>
      </c>
    </row>
    <row r="661" spans="1:12" x14ac:dyDescent="0.25">
      <c r="A661" s="12"/>
      <c r="B661" s="11">
        <v>29151</v>
      </c>
      <c r="E661" s="115">
        <v>30715</v>
      </c>
      <c r="F661" s="115">
        <v>34591</v>
      </c>
      <c r="G661" s="117"/>
      <c r="H661" s="118">
        <v>54355</v>
      </c>
      <c r="I661" t="str">
        <f t="shared" si="40"/>
        <v>L30715</v>
      </c>
      <c r="J661" t="str">
        <f t="shared" si="41"/>
        <v>L34591</v>
      </c>
      <c r="K661" t="str">
        <f t="shared" si="42"/>
        <v>A</v>
      </c>
      <c r="L661" t="str">
        <f t="shared" si="43"/>
        <v>A54355</v>
      </c>
    </row>
    <row r="662" spans="1:12" x14ac:dyDescent="0.25">
      <c r="A662" s="12"/>
      <c r="B662" s="11">
        <v>29152</v>
      </c>
      <c r="E662" s="115">
        <v>30516</v>
      </c>
      <c r="F662" s="115">
        <v>34592</v>
      </c>
      <c r="G662" s="117"/>
      <c r="H662" s="118">
        <v>54356</v>
      </c>
      <c r="I662" t="str">
        <f t="shared" si="40"/>
        <v>L30516</v>
      </c>
      <c r="J662" t="str">
        <f t="shared" si="41"/>
        <v>L34592</v>
      </c>
      <c r="K662" t="str">
        <f t="shared" si="42"/>
        <v>A</v>
      </c>
      <c r="L662" t="str">
        <f t="shared" si="43"/>
        <v>A54356</v>
      </c>
    </row>
    <row r="663" spans="1:12" x14ac:dyDescent="0.25">
      <c r="A663" s="12"/>
      <c r="B663" s="11">
        <v>29153</v>
      </c>
      <c r="E663" s="115">
        <v>30135</v>
      </c>
      <c r="F663" s="115">
        <v>34593</v>
      </c>
      <c r="G663" s="117"/>
      <c r="H663" s="118">
        <v>54357</v>
      </c>
      <c r="I663" t="str">
        <f t="shared" si="40"/>
        <v>L30135</v>
      </c>
      <c r="J663" t="str">
        <f t="shared" si="41"/>
        <v>L34593</v>
      </c>
      <c r="K663" t="str">
        <f t="shared" si="42"/>
        <v>A</v>
      </c>
      <c r="L663" t="str">
        <f t="shared" si="43"/>
        <v>A54357</v>
      </c>
    </row>
    <row r="664" spans="1:12" x14ac:dyDescent="0.25">
      <c r="A664" s="12"/>
      <c r="B664" s="11">
        <v>29154</v>
      </c>
      <c r="E664" s="115">
        <v>31346</v>
      </c>
      <c r="F664" s="115">
        <v>34594</v>
      </c>
      <c r="G664" s="117"/>
      <c r="H664" s="118">
        <v>54358</v>
      </c>
      <c r="I664" t="str">
        <f t="shared" si="40"/>
        <v>L31346</v>
      </c>
      <c r="J664" t="str">
        <f t="shared" si="41"/>
        <v>L34594</v>
      </c>
      <c r="K664" t="str">
        <f t="shared" si="42"/>
        <v>A</v>
      </c>
      <c r="L664" t="str">
        <f t="shared" si="43"/>
        <v>A54358</v>
      </c>
    </row>
    <row r="665" spans="1:12" x14ac:dyDescent="0.25">
      <c r="A665" s="12"/>
      <c r="B665" s="11">
        <v>29155</v>
      </c>
      <c r="E665" s="115">
        <v>30493</v>
      </c>
      <c r="F665" s="115">
        <v>34595</v>
      </c>
      <c r="G665" s="117"/>
      <c r="H665" s="118">
        <v>54363</v>
      </c>
      <c r="I665" t="str">
        <f t="shared" si="40"/>
        <v>L30493</v>
      </c>
      <c r="J665" t="str">
        <f t="shared" si="41"/>
        <v>L34595</v>
      </c>
      <c r="K665" t="str">
        <f t="shared" si="42"/>
        <v>A</v>
      </c>
      <c r="L665" t="str">
        <f t="shared" si="43"/>
        <v>A54363</v>
      </c>
    </row>
    <row r="666" spans="1:12" x14ac:dyDescent="0.25">
      <c r="A666" s="12"/>
      <c r="B666" s="11">
        <v>29156</v>
      </c>
      <c r="E666" s="115">
        <v>31084</v>
      </c>
      <c r="F666" s="115">
        <v>34596</v>
      </c>
      <c r="G666" s="117"/>
      <c r="H666" s="118">
        <v>54364</v>
      </c>
      <c r="I666" t="str">
        <f t="shared" si="40"/>
        <v>L31084</v>
      </c>
      <c r="J666" t="str">
        <f t="shared" si="41"/>
        <v>L34596</v>
      </c>
      <c r="K666" t="str">
        <f t="shared" si="42"/>
        <v>A</v>
      </c>
      <c r="L666" t="str">
        <f t="shared" si="43"/>
        <v>A54364</v>
      </c>
    </row>
    <row r="667" spans="1:12" x14ac:dyDescent="0.25">
      <c r="A667" s="12"/>
      <c r="B667" s="11">
        <v>29157</v>
      </c>
      <c r="E667" s="115">
        <v>30471</v>
      </c>
      <c r="F667" s="115">
        <v>34597</v>
      </c>
      <c r="G667" s="117"/>
      <c r="H667" s="118">
        <v>54365</v>
      </c>
      <c r="I667" t="str">
        <f t="shared" si="40"/>
        <v>L30471</v>
      </c>
      <c r="J667" t="str">
        <f t="shared" si="41"/>
        <v>L34597</v>
      </c>
      <c r="K667" t="str">
        <f t="shared" si="42"/>
        <v>A</v>
      </c>
      <c r="L667" t="str">
        <f t="shared" si="43"/>
        <v>A54365</v>
      </c>
    </row>
    <row r="668" spans="1:12" x14ac:dyDescent="0.25">
      <c r="A668" s="12"/>
      <c r="B668" s="11">
        <v>29158</v>
      </c>
      <c r="E668" s="115">
        <v>28563</v>
      </c>
      <c r="F668" s="115">
        <v>34598</v>
      </c>
      <c r="G668" s="117"/>
      <c r="H668" s="118">
        <v>54366</v>
      </c>
      <c r="I668" t="str">
        <f t="shared" si="40"/>
        <v>L28563</v>
      </c>
      <c r="J668" t="str">
        <f t="shared" si="41"/>
        <v>L34598</v>
      </c>
      <c r="K668" t="str">
        <f t="shared" si="42"/>
        <v>A</v>
      </c>
      <c r="L668" t="str">
        <f t="shared" si="43"/>
        <v>A54366</v>
      </c>
    </row>
    <row r="669" spans="1:12" x14ac:dyDescent="0.25">
      <c r="A669" s="12"/>
      <c r="B669" s="11">
        <v>29159</v>
      </c>
      <c r="E669" s="115">
        <v>29586</v>
      </c>
      <c r="F669" s="115">
        <v>34599</v>
      </c>
      <c r="G669" s="118">
        <v>52543</v>
      </c>
      <c r="H669" s="118">
        <v>54375</v>
      </c>
      <c r="I669" t="str">
        <f t="shared" si="40"/>
        <v>L29586</v>
      </c>
      <c r="J669" t="str">
        <f t="shared" si="41"/>
        <v>L34599</v>
      </c>
      <c r="K669" t="str">
        <f t="shared" si="42"/>
        <v>A52543</v>
      </c>
      <c r="L669" t="str">
        <f t="shared" si="43"/>
        <v>A54375</v>
      </c>
    </row>
    <row r="670" spans="1:12" x14ac:dyDescent="0.25">
      <c r="A670" s="12"/>
      <c r="B670" s="11">
        <v>29160</v>
      </c>
      <c r="E670" s="115">
        <v>30491</v>
      </c>
      <c r="F670" s="115">
        <v>34601</v>
      </c>
      <c r="G670" s="118">
        <v>52543</v>
      </c>
      <c r="H670" s="118">
        <v>54376</v>
      </c>
      <c r="I670" t="str">
        <f t="shared" si="40"/>
        <v>L30491</v>
      </c>
      <c r="J670" t="str">
        <f t="shared" si="41"/>
        <v>L34601</v>
      </c>
      <c r="K670" t="str">
        <f t="shared" si="42"/>
        <v>A52543</v>
      </c>
      <c r="L670" t="str">
        <f t="shared" si="43"/>
        <v>A54376</v>
      </c>
    </row>
    <row r="671" spans="1:12" x14ac:dyDescent="0.25">
      <c r="A671" s="12"/>
      <c r="B671" s="11">
        <v>29161</v>
      </c>
      <c r="E671" s="115">
        <v>30151</v>
      </c>
      <c r="F671" s="115">
        <v>34602</v>
      </c>
      <c r="G671" s="118">
        <v>52543</v>
      </c>
      <c r="H671" s="118">
        <v>54377</v>
      </c>
      <c r="I671" t="str">
        <f t="shared" si="40"/>
        <v>L30151</v>
      </c>
      <c r="J671" t="str">
        <f t="shared" si="41"/>
        <v>L34602</v>
      </c>
      <c r="K671" t="str">
        <f t="shared" si="42"/>
        <v>A52543</v>
      </c>
      <c r="L671" t="str">
        <f t="shared" si="43"/>
        <v>A54377</v>
      </c>
    </row>
    <row r="672" spans="1:12" x14ac:dyDescent="0.25">
      <c r="A672" s="12"/>
      <c r="B672" s="11">
        <v>29163</v>
      </c>
      <c r="E672" s="115">
        <v>30514</v>
      </c>
      <c r="F672" s="115">
        <v>34603</v>
      </c>
      <c r="G672" s="118">
        <v>52543</v>
      </c>
      <c r="H672" s="118">
        <v>54378</v>
      </c>
      <c r="I672" t="str">
        <f t="shared" si="40"/>
        <v>L30514</v>
      </c>
      <c r="J672" t="str">
        <f t="shared" si="41"/>
        <v>L34603</v>
      </c>
      <c r="K672" t="str">
        <f t="shared" si="42"/>
        <v>A52543</v>
      </c>
      <c r="L672" t="str">
        <f t="shared" si="43"/>
        <v>A54378</v>
      </c>
    </row>
    <row r="673" spans="1:12" x14ac:dyDescent="0.25">
      <c r="A673" s="12"/>
      <c r="B673" s="11">
        <v>29165</v>
      </c>
      <c r="E673" s="115">
        <v>30141</v>
      </c>
      <c r="F673" s="115">
        <v>34613</v>
      </c>
      <c r="G673" s="118">
        <v>52544</v>
      </c>
      <c r="H673" s="118">
        <v>54385</v>
      </c>
      <c r="I673" t="str">
        <f t="shared" si="40"/>
        <v>L30141</v>
      </c>
      <c r="J673" t="str">
        <f t="shared" si="41"/>
        <v>L34613</v>
      </c>
      <c r="K673" t="str">
        <f t="shared" si="42"/>
        <v>A52544</v>
      </c>
      <c r="L673" t="str">
        <f t="shared" si="43"/>
        <v>A54385</v>
      </c>
    </row>
    <row r="674" spans="1:12" x14ac:dyDescent="0.25">
      <c r="A674" s="12"/>
      <c r="B674" s="11">
        <v>29166</v>
      </c>
      <c r="E674" s="115">
        <v>30304</v>
      </c>
      <c r="F674" s="115">
        <v>34614</v>
      </c>
      <c r="G674" s="118">
        <v>52544</v>
      </c>
      <c r="H674" s="118">
        <v>54386</v>
      </c>
      <c r="I674" t="str">
        <f t="shared" si="40"/>
        <v>L30304</v>
      </c>
      <c r="J674" t="str">
        <f t="shared" si="41"/>
        <v>L34614</v>
      </c>
      <c r="K674" t="str">
        <f t="shared" si="42"/>
        <v>A52544</v>
      </c>
      <c r="L674" t="str">
        <f t="shared" si="43"/>
        <v>A54386</v>
      </c>
    </row>
    <row r="675" spans="1:12" x14ac:dyDescent="0.25">
      <c r="A675" s="12"/>
      <c r="B675" s="11">
        <v>29167</v>
      </c>
      <c r="E675" s="115">
        <v>31348</v>
      </c>
      <c r="F675" s="115">
        <v>34615</v>
      </c>
      <c r="G675" s="118">
        <v>52544</v>
      </c>
      <c r="H675" s="118">
        <v>54387</v>
      </c>
      <c r="I675" t="str">
        <f t="shared" si="40"/>
        <v>L31348</v>
      </c>
      <c r="J675" t="str">
        <f t="shared" si="41"/>
        <v>L34615</v>
      </c>
      <c r="K675" t="str">
        <f t="shared" si="42"/>
        <v>A52544</v>
      </c>
      <c r="L675" t="str">
        <f t="shared" si="43"/>
        <v>A54387</v>
      </c>
    </row>
    <row r="676" spans="1:12" x14ac:dyDescent="0.25">
      <c r="A676" s="12"/>
      <c r="B676" s="11">
        <v>29168</v>
      </c>
      <c r="E676" s="115">
        <v>30489</v>
      </c>
      <c r="F676" s="115">
        <v>34616</v>
      </c>
      <c r="G676" s="118">
        <v>52544</v>
      </c>
      <c r="H676" s="118">
        <v>54388</v>
      </c>
      <c r="I676" t="str">
        <f t="shared" si="40"/>
        <v>L30489</v>
      </c>
      <c r="J676" t="str">
        <f t="shared" si="41"/>
        <v>L34616</v>
      </c>
      <c r="K676" t="str">
        <f t="shared" si="42"/>
        <v>A52544</v>
      </c>
      <c r="L676" t="str">
        <f t="shared" si="43"/>
        <v>A54388</v>
      </c>
    </row>
    <row r="677" spans="1:12" x14ac:dyDescent="0.25">
      <c r="A677" s="12"/>
      <c r="B677" s="11">
        <v>29169</v>
      </c>
      <c r="E677" s="115">
        <v>30481</v>
      </c>
      <c r="F677" s="115">
        <v>34622</v>
      </c>
      <c r="G677" s="117"/>
      <c r="H677" s="118">
        <v>54396</v>
      </c>
      <c r="I677" t="str">
        <f t="shared" si="40"/>
        <v>L30481</v>
      </c>
      <c r="J677" t="str">
        <f t="shared" si="41"/>
        <v>L34622</v>
      </c>
      <c r="K677" t="str">
        <f t="shared" si="42"/>
        <v>A</v>
      </c>
      <c r="L677" t="str">
        <f t="shared" si="43"/>
        <v>A54396</v>
      </c>
    </row>
    <row r="678" spans="1:12" x14ac:dyDescent="0.25">
      <c r="A678" s="12"/>
      <c r="B678" s="11">
        <v>29170</v>
      </c>
      <c r="E678" s="115">
        <v>30721</v>
      </c>
      <c r="F678" s="115">
        <v>34623</v>
      </c>
      <c r="G678" s="117"/>
      <c r="H678" s="118">
        <v>54397</v>
      </c>
      <c r="I678" t="str">
        <f t="shared" si="40"/>
        <v>L30721</v>
      </c>
      <c r="J678" t="str">
        <f t="shared" si="41"/>
        <v>L34623</v>
      </c>
      <c r="K678" t="str">
        <f t="shared" si="42"/>
        <v>A</v>
      </c>
      <c r="L678" t="str">
        <f t="shared" si="43"/>
        <v>A54397</v>
      </c>
    </row>
    <row r="679" spans="1:12" x14ac:dyDescent="0.25">
      <c r="A679" s="12"/>
      <c r="B679" s="11">
        <v>29171</v>
      </c>
      <c r="E679" s="115">
        <v>32902</v>
      </c>
      <c r="F679" s="115">
        <v>34624</v>
      </c>
      <c r="G679" s="117"/>
      <c r="H679" s="118">
        <v>54398</v>
      </c>
      <c r="I679" t="str">
        <f t="shared" si="40"/>
        <v>L32902</v>
      </c>
      <c r="J679" t="str">
        <f t="shared" si="41"/>
        <v>L34624</v>
      </c>
      <c r="K679" t="str">
        <f t="shared" si="42"/>
        <v>A</v>
      </c>
      <c r="L679" t="str">
        <f t="shared" si="43"/>
        <v>A54398</v>
      </c>
    </row>
    <row r="680" spans="1:12" x14ac:dyDescent="0.25">
      <c r="A680" s="12"/>
      <c r="B680" s="11">
        <v>29172</v>
      </c>
      <c r="E680" s="115">
        <v>31072</v>
      </c>
      <c r="F680" s="115">
        <v>34625</v>
      </c>
      <c r="G680" s="117"/>
      <c r="H680" s="118">
        <v>54399</v>
      </c>
      <c r="I680" t="str">
        <f t="shared" si="40"/>
        <v>L31072</v>
      </c>
      <c r="J680" t="str">
        <f t="shared" si="41"/>
        <v>L34625</v>
      </c>
      <c r="K680" t="str">
        <f t="shared" si="42"/>
        <v>A</v>
      </c>
      <c r="L680" t="str">
        <f t="shared" si="43"/>
        <v>A54399</v>
      </c>
    </row>
    <row r="681" spans="1:12" x14ac:dyDescent="0.25">
      <c r="A681" s="12"/>
      <c r="B681" s="11">
        <v>29175</v>
      </c>
      <c r="E681" s="115">
        <v>31074</v>
      </c>
      <c r="F681" s="115">
        <v>34633</v>
      </c>
      <c r="G681" s="117"/>
      <c r="H681" s="118">
        <v>54400</v>
      </c>
      <c r="I681" t="str">
        <f t="shared" si="40"/>
        <v>L31074</v>
      </c>
      <c r="J681" t="str">
        <f t="shared" si="41"/>
        <v>L34633</v>
      </c>
      <c r="K681" t="str">
        <f t="shared" si="42"/>
        <v>A</v>
      </c>
      <c r="L681" t="str">
        <f t="shared" si="43"/>
        <v>A54400</v>
      </c>
    </row>
    <row r="682" spans="1:12" x14ac:dyDescent="0.25">
      <c r="A682" s="12"/>
      <c r="B682" s="11">
        <v>29176</v>
      </c>
      <c r="E682" s="115">
        <v>31617</v>
      </c>
      <c r="F682" s="115">
        <v>34634</v>
      </c>
      <c r="G682" s="117"/>
      <c r="H682" s="118">
        <v>54402</v>
      </c>
      <c r="I682" t="str">
        <f t="shared" si="40"/>
        <v>L31617</v>
      </c>
      <c r="J682" t="str">
        <f t="shared" si="41"/>
        <v>L34634</v>
      </c>
      <c r="K682" t="str">
        <f t="shared" si="42"/>
        <v>A</v>
      </c>
      <c r="L682" t="str">
        <f t="shared" si="43"/>
        <v>A54402</v>
      </c>
    </row>
    <row r="683" spans="1:12" x14ac:dyDescent="0.25">
      <c r="A683" s="12"/>
      <c r="B683" s="11">
        <v>29177</v>
      </c>
      <c r="E683" s="115">
        <v>28555</v>
      </c>
      <c r="F683" s="115">
        <v>34635</v>
      </c>
      <c r="G683" s="117"/>
      <c r="H683" s="118">
        <v>54403</v>
      </c>
      <c r="I683" t="str">
        <f t="shared" si="40"/>
        <v>L28555</v>
      </c>
      <c r="J683" t="str">
        <f t="shared" si="41"/>
        <v>L34635</v>
      </c>
      <c r="K683" t="str">
        <f t="shared" si="42"/>
        <v>A</v>
      </c>
      <c r="L683" t="str">
        <f t="shared" si="43"/>
        <v>A54403</v>
      </c>
    </row>
    <row r="684" spans="1:12" x14ac:dyDescent="0.25">
      <c r="A684" s="12"/>
      <c r="B684" s="11">
        <v>29178</v>
      </c>
      <c r="E684" s="115">
        <v>29584</v>
      </c>
      <c r="F684" s="115">
        <v>34636</v>
      </c>
      <c r="G684" s="117"/>
      <c r="H684" s="118">
        <v>54406</v>
      </c>
      <c r="I684" t="str">
        <f t="shared" si="40"/>
        <v>L29584</v>
      </c>
      <c r="J684" t="str">
        <f t="shared" si="41"/>
        <v>L34636</v>
      </c>
      <c r="K684" t="str">
        <f t="shared" si="42"/>
        <v>A</v>
      </c>
      <c r="L684" t="str">
        <f t="shared" si="43"/>
        <v>A54406</v>
      </c>
    </row>
    <row r="685" spans="1:12" x14ac:dyDescent="0.25">
      <c r="A685" s="12"/>
      <c r="B685" s="11">
        <v>29179</v>
      </c>
      <c r="E685" s="115">
        <v>28565</v>
      </c>
      <c r="F685" s="115">
        <v>34637</v>
      </c>
      <c r="G685" s="117"/>
      <c r="H685" s="118">
        <v>54417</v>
      </c>
      <c r="I685" t="str">
        <f t="shared" si="40"/>
        <v>L28565</v>
      </c>
      <c r="J685" t="str">
        <f t="shared" si="41"/>
        <v>L34637</v>
      </c>
      <c r="K685" t="str">
        <f t="shared" si="42"/>
        <v>A</v>
      </c>
      <c r="L685" t="str">
        <f t="shared" si="43"/>
        <v>A54417</v>
      </c>
    </row>
    <row r="686" spans="1:12" x14ac:dyDescent="0.25">
      <c r="A686" s="12"/>
      <c r="B686" s="11">
        <v>29180</v>
      </c>
      <c r="E686" s="115">
        <v>31620</v>
      </c>
      <c r="F686" s="115">
        <v>34639</v>
      </c>
      <c r="G686" s="117"/>
      <c r="H686" s="118">
        <v>54418</v>
      </c>
      <c r="I686" t="str">
        <f t="shared" si="40"/>
        <v>L31620</v>
      </c>
      <c r="J686" t="str">
        <f t="shared" si="41"/>
        <v>L34639</v>
      </c>
      <c r="K686" t="str">
        <f t="shared" si="42"/>
        <v>A</v>
      </c>
      <c r="L686" t="str">
        <f t="shared" si="43"/>
        <v>A54418</v>
      </c>
    </row>
    <row r="687" spans="1:12" x14ac:dyDescent="0.25">
      <c r="A687" s="12"/>
      <c r="B687" s="11">
        <v>29181</v>
      </c>
      <c r="E687" s="115">
        <v>30798</v>
      </c>
      <c r="F687" s="115">
        <v>34640</v>
      </c>
      <c r="G687" s="117"/>
      <c r="H687" s="118">
        <v>54419</v>
      </c>
      <c r="I687" t="str">
        <f t="shared" si="40"/>
        <v>L30798</v>
      </c>
      <c r="J687" t="str">
        <f t="shared" si="41"/>
        <v>L34640</v>
      </c>
      <c r="K687" t="str">
        <f t="shared" si="42"/>
        <v>A</v>
      </c>
      <c r="L687" t="str">
        <f t="shared" si="43"/>
        <v>A54419</v>
      </c>
    </row>
    <row r="688" spans="1:12" x14ac:dyDescent="0.25">
      <c r="A688" s="12"/>
      <c r="B688" s="11">
        <v>29182</v>
      </c>
      <c r="E688" s="115">
        <v>32220</v>
      </c>
      <c r="F688" s="115">
        <v>34641</v>
      </c>
      <c r="G688" s="117"/>
      <c r="H688" s="118">
        <v>54420</v>
      </c>
      <c r="I688" t="str">
        <f t="shared" si="40"/>
        <v>L32220</v>
      </c>
      <c r="J688" t="str">
        <f t="shared" si="41"/>
        <v>L34641</v>
      </c>
      <c r="K688" t="str">
        <f t="shared" si="42"/>
        <v>A</v>
      </c>
      <c r="L688" t="str">
        <f t="shared" si="43"/>
        <v>A54420</v>
      </c>
    </row>
    <row r="689" spans="1:12" x14ac:dyDescent="0.25">
      <c r="A689" s="12"/>
      <c r="B689" s="11">
        <v>29184</v>
      </c>
      <c r="E689" s="115">
        <v>31615</v>
      </c>
      <c r="F689" s="115">
        <v>34642</v>
      </c>
      <c r="G689" s="117"/>
      <c r="H689" s="118">
        <v>54421</v>
      </c>
      <c r="I689" t="str">
        <f t="shared" si="40"/>
        <v>L31615</v>
      </c>
      <c r="J689" t="str">
        <f t="shared" si="41"/>
        <v>L34642</v>
      </c>
      <c r="K689" t="str">
        <f t="shared" si="42"/>
        <v>A</v>
      </c>
      <c r="L689" t="str">
        <f t="shared" si="43"/>
        <v>A54421</v>
      </c>
    </row>
    <row r="690" spans="1:12" x14ac:dyDescent="0.25">
      <c r="A690" s="12"/>
      <c r="B690" s="11">
        <v>29186</v>
      </c>
      <c r="E690" s="115">
        <v>31613</v>
      </c>
      <c r="F690" s="115">
        <v>34643</v>
      </c>
      <c r="G690" s="117"/>
      <c r="H690" s="118">
        <v>54422</v>
      </c>
      <c r="I690" t="str">
        <f t="shared" si="40"/>
        <v>L31613</v>
      </c>
      <c r="J690" t="str">
        <f t="shared" si="41"/>
        <v>L34643</v>
      </c>
      <c r="K690" t="str">
        <f t="shared" si="42"/>
        <v>A</v>
      </c>
      <c r="L690" t="str">
        <f t="shared" si="43"/>
        <v>A54422</v>
      </c>
    </row>
    <row r="691" spans="1:12" x14ac:dyDescent="0.25">
      <c r="A691" s="12"/>
      <c r="B691" s="11">
        <v>29187</v>
      </c>
      <c r="E691" s="115">
        <v>32450</v>
      </c>
      <c r="F691" s="115">
        <v>34645</v>
      </c>
      <c r="G691" s="117"/>
      <c r="H691" s="118">
        <v>54423</v>
      </c>
      <c r="I691" t="str">
        <f t="shared" si="40"/>
        <v>L32450</v>
      </c>
      <c r="J691" t="str">
        <f t="shared" si="41"/>
        <v>L34645</v>
      </c>
      <c r="K691" t="str">
        <f t="shared" si="42"/>
        <v>A</v>
      </c>
      <c r="L691" t="str">
        <f t="shared" si="43"/>
        <v>A54423</v>
      </c>
    </row>
    <row r="692" spans="1:12" x14ac:dyDescent="0.25">
      <c r="A692" s="12"/>
      <c r="B692" s="11">
        <v>29188</v>
      </c>
      <c r="E692" s="115">
        <v>31990</v>
      </c>
      <c r="F692" s="115">
        <v>34646</v>
      </c>
      <c r="G692" s="117"/>
      <c r="H692" s="118">
        <v>54424</v>
      </c>
      <c r="I692" t="str">
        <f t="shared" si="40"/>
        <v>L31990</v>
      </c>
      <c r="J692" t="str">
        <f t="shared" si="41"/>
        <v>L34646</v>
      </c>
      <c r="K692" t="str">
        <f t="shared" si="42"/>
        <v>A</v>
      </c>
      <c r="L692" t="str">
        <f t="shared" si="43"/>
        <v>A54424</v>
      </c>
    </row>
    <row r="693" spans="1:12" x14ac:dyDescent="0.25">
      <c r="A693" s="12"/>
      <c r="B693" s="11">
        <v>29189</v>
      </c>
      <c r="E693" s="115">
        <v>28366</v>
      </c>
      <c r="F693" s="115">
        <v>34647</v>
      </c>
      <c r="G693" s="118">
        <v>51927</v>
      </c>
      <c r="H693" s="118">
        <v>54428</v>
      </c>
      <c r="I693" t="str">
        <f t="shared" si="40"/>
        <v>L28366</v>
      </c>
      <c r="J693" t="str">
        <f t="shared" si="41"/>
        <v>L34647</v>
      </c>
      <c r="K693" t="str">
        <f t="shared" si="42"/>
        <v>A51927</v>
      </c>
      <c r="L693" t="str">
        <f t="shared" si="43"/>
        <v>A54428</v>
      </c>
    </row>
    <row r="694" spans="1:12" x14ac:dyDescent="0.25">
      <c r="A694" s="12"/>
      <c r="B694" s="11">
        <v>29191</v>
      </c>
      <c r="E694" s="115">
        <v>30139</v>
      </c>
      <c r="F694" s="115">
        <v>34648</v>
      </c>
      <c r="G694" s="118">
        <v>51927</v>
      </c>
      <c r="H694" s="118">
        <v>54429</v>
      </c>
      <c r="I694" t="str">
        <f t="shared" si="40"/>
        <v>L30139</v>
      </c>
      <c r="J694" t="str">
        <f t="shared" si="41"/>
        <v>L34648</v>
      </c>
      <c r="K694" t="str">
        <f t="shared" si="42"/>
        <v>A51927</v>
      </c>
      <c r="L694" t="str">
        <f t="shared" si="43"/>
        <v>A54429</v>
      </c>
    </row>
    <row r="695" spans="1:12" x14ac:dyDescent="0.25">
      <c r="A695" s="12"/>
      <c r="B695" s="11">
        <v>29192</v>
      </c>
      <c r="E695" s="115">
        <v>30161</v>
      </c>
      <c r="F695" s="115">
        <v>34651</v>
      </c>
      <c r="G695" s="118">
        <v>51927</v>
      </c>
      <c r="H695" s="118">
        <v>54430</v>
      </c>
      <c r="I695" t="str">
        <f t="shared" si="40"/>
        <v>L30161</v>
      </c>
      <c r="J695" t="str">
        <f t="shared" si="41"/>
        <v>L34651</v>
      </c>
      <c r="K695" t="str">
        <f t="shared" si="42"/>
        <v>A51927</v>
      </c>
      <c r="L695" t="str">
        <f t="shared" si="43"/>
        <v>A54430</v>
      </c>
    </row>
    <row r="696" spans="1:12" x14ac:dyDescent="0.25">
      <c r="A696" s="12"/>
      <c r="B696" s="11">
        <v>29194</v>
      </c>
      <c r="E696" s="115">
        <v>30316</v>
      </c>
      <c r="F696" s="115">
        <v>34652</v>
      </c>
      <c r="G696" s="118">
        <v>51927</v>
      </c>
      <c r="H696" s="118">
        <v>54431</v>
      </c>
      <c r="I696" t="str">
        <f t="shared" si="40"/>
        <v>L30316</v>
      </c>
      <c r="J696" t="str">
        <f t="shared" si="41"/>
        <v>L34652</v>
      </c>
      <c r="K696" t="str">
        <f t="shared" si="42"/>
        <v>A51927</v>
      </c>
      <c r="L696" t="str">
        <f t="shared" si="43"/>
        <v>A54431</v>
      </c>
    </row>
    <row r="697" spans="1:12" x14ac:dyDescent="0.25">
      <c r="A697" s="12"/>
      <c r="B697" s="11">
        <v>29195</v>
      </c>
      <c r="E697" s="115">
        <v>30487</v>
      </c>
      <c r="F697" s="115">
        <v>34655</v>
      </c>
      <c r="G697" s="118">
        <v>52551</v>
      </c>
      <c r="H697" s="118">
        <v>54436</v>
      </c>
      <c r="I697" t="str">
        <f t="shared" si="40"/>
        <v>L30487</v>
      </c>
      <c r="J697" t="str">
        <f t="shared" si="41"/>
        <v>L34655</v>
      </c>
      <c r="K697" t="str">
        <f t="shared" si="42"/>
        <v>A52551</v>
      </c>
      <c r="L697" t="str">
        <f t="shared" si="43"/>
        <v>A54436</v>
      </c>
    </row>
    <row r="698" spans="1:12" x14ac:dyDescent="0.25">
      <c r="A698" s="12"/>
      <c r="B698" s="11">
        <v>29197</v>
      </c>
      <c r="E698" s="115">
        <v>30318</v>
      </c>
      <c r="F698" s="115">
        <v>34656</v>
      </c>
      <c r="G698" s="118">
        <v>52551</v>
      </c>
      <c r="H698" s="118">
        <v>54437</v>
      </c>
      <c r="I698" t="str">
        <f t="shared" si="40"/>
        <v>L30318</v>
      </c>
      <c r="J698" t="str">
        <f t="shared" si="41"/>
        <v>L34656</v>
      </c>
      <c r="K698" t="str">
        <f t="shared" si="42"/>
        <v>A52551</v>
      </c>
      <c r="L698" t="str">
        <f t="shared" si="43"/>
        <v>A54437</v>
      </c>
    </row>
    <row r="699" spans="1:12" x14ac:dyDescent="0.25">
      <c r="A699" s="12"/>
      <c r="B699" s="11">
        <v>29198</v>
      </c>
      <c r="E699" s="115">
        <v>31361</v>
      </c>
      <c r="F699" s="115">
        <v>34657</v>
      </c>
      <c r="G699" s="118">
        <v>52551</v>
      </c>
      <c r="H699" s="118">
        <v>54438</v>
      </c>
      <c r="I699" t="str">
        <f t="shared" si="40"/>
        <v>L31361</v>
      </c>
      <c r="J699" t="str">
        <f t="shared" si="41"/>
        <v>L34657</v>
      </c>
      <c r="K699" t="str">
        <f t="shared" si="42"/>
        <v>A52551</v>
      </c>
      <c r="L699" t="str">
        <f t="shared" si="43"/>
        <v>A54438</v>
      </c>
    </row>
    <row r="700" spans="1:12" x14ac:dyDescent="0.25">
      <c r="A700" s="12"/>
      <c r="B700" s="11">
        <v>29199</v>
      </c>
      <c r="E700" s="115">
        <v>31076</v>
      </c>
      <c r="F700" s="115">
        <v>34658</v>
      </c>
      <c r="G700" s="118">
        <v>52551</v>
      </c>
      <c r="H700" s="118">
        <v>54439</v>
      </c>
      <c r="I700" t="str">
        <f t="shared" si="40"/>
        <v>L31076</v>
      </c>
      <c r="J700" t="str">
        <f t="shared" si="41"/>
        <v>L34658</v>
      </c>
      <c r="K700" t="str">
        <f t="shared" si="42"/>
        <v>A52551</v>
      </c>
      <c r="L700" t="str">
        <f t="shared" si="43"/>
        <v>A54439</v>
      </c>
    </row>
    <row r="701" spans="1:12" x14ac:dyDescent="0.25">
      <c r="A701" s="12"/>
      <c r="B701" s="11">
        <v>29200</v>
      </c>
      <c r="E701" s="115">
        <v>30473</v>
      </c>
      <c r="F701" s="115">
        <v>34659</v>
      </c>
      <c r="G701" s="118">
        <v>52557</v>
      </c>
      <c r="H701" s="118">
        <v>54444</v>
      </c>
      <c r="I701" t="str">
        <f t="shared" si="40"/>
        <v>L30473</v>
      </c>
      <c r="J701" t="str">
        <f t="shared" si="41"/>
        <v>L34659</v>
      </c>
      <c r="K701" t="str">
        <f t="shared" si="42"/>
        <v>A52557</v>
      </c>
      <c r="L701" t="str">
        <f t="shared" si="43"/>
        <v>A54444</v>
      </c>
    </row>
    <row r="702" spans="1:12" x14ac:dyDescent="0.25">
      <c r="A702" s="12"/>
      <c r="B702" s="11">
        <v>29202</v>
      </c>
      <c r="E702" s="115">
        <v>30300</v>
      </c>
      <c r="F702" s="115">
        <v>34697</v>
      </c>
      <c r="G702" s="118">
        <v>52557</v>
      </c>
      <c r="H702" s="118">
        <v>54445</v>
      </c>
      <c r="I702" t="str">
        <f t="shared" si="40"/>
        <v>L30300</v>
      </c>
      <c r="J702" t="str">
        <f t="shared" si="41"/>
        <v>L34697</v>
      </c>
      <c r="K702" t="str">
        <f t="shared" si="42"/>
        <v>A52557</v>
      </c>
      <c r="L702" t="str">
        <f t="shared" si="43"/>
        <v>A54445</v>
      </c>
    </row>
    <row r="703" spans="1:12" x14ac:dyDescent="0.25">
      <c r="A703" s="12"/>
      <c r="B703" s="11">
        <v>29204</v>
      </c>
      <c r="E703" s="115">
        <v>30733</v>
      </c>
      <c r="F703" s="115">
        <v>34698</v>
      </c>
      <c r="G703" s="118">
        <v>52557</v>
      </c>
      <c r="H703" s="118">
        <v>54446</v>
      </c>
      <c r="I703" t="str">
        <f t="shared" si="40"/>
        <v>L30733</v>
      </c>
      <c r="J703" t="str">
        <f t="shared" si="41"/>
        <v>L34698</v>
      </c>
      <c r="K703" t="str">
        <f t="shared" si="42"/>
        <v>A52557</v>
      </c>
      <c r="L703" t="str">
        <f t="shared" si="43"/>
        <v>A54446</v>
      </c>
    </row>
    <row r="704" spans="1:12" x14ac:dyDescent="0.25">
      <c r="A704" s="12"/>
      <c r="B704" s="11">
        <v>29205</v>
      </c>
      <c r="E704" s="115">
        <v>30306</v>
      </c>
      <c r="F704" s="115">
        <v>34699</v>
      </c>
      <c r="G704" s="118">
        <v>52557</v>
      </c>
      <c r="H704" s="118">
        <v>54447</v>
      </c>
      <c r="I704" t="str">
        <f t="shared" si="40"/>
        <v>L30306</v>
      </c>
      <c r="J704" t="str">
        <f t="shared" si="41"/>
        <v>L34699</v>
      </c>
      <c r="K704" t="str">
        <f t="shared" si="42"/>
        <v>A52557</v>
      </c>
      <c r="L704" t="str">
        <f t="shared" si="43"/>
        <v>A54447</v>
      </c>
    </row>
    <row r="705" spans="1:12" x14ac:dyDescent="0.25">
      <c r="A705" s="12"/>
      <c r="B705" s="11">
        <v>29206</v>
      </c>
      <c r="E705" s="115">
        <v>28586</v>
      </c>
      <c r="F705" s="115">
        <v>34721</v>
      </c>
      <c r="G705" s="118">
        <v>52559</v>
      </c>
      <c r="H705" s="118">
        <v>54472</v>
      </c>
      <c r="I705" t="str">
        <f t="shared" si="40"/>
        <v>L28586</v>
      </c>
      <c r="J705" t="str">
        <f t="shared" si="41"/>
        <v>L34721</v>
      </c>
      <c r="K705" t="str">
        <f t="shared" si="42"/>
        <v>A52559</v>
      </c>
      <c r="L705" t="str">
        <f t="shared" si="43"/>
        <v>A54472</v>
      </c>
    </row>
    <row r="706" spans="1:12" x14ac:dyDescent="0.25">
      <c r="A706" s="12"/>
      <c r="B706" s="11">
        <v>29207</v>
      </c>
      <c r="E706" s="115">
        <v>32013</v>
      </c>
      <c r="F706" s="115">
        <v>34741</v>
      </c>
      <c r="G706" s="117"/>
      <c r="H706" s="118">
        <v>54479</v>
      </c>
      <c r="I706" t="str">
        <f t="shared" si="40"/>
        <v>L32013</v>
      </c>
      <c r="J706" t="str">
        <f t="shared" si="41"/>
        <v>L34741</v>
      </c>
      <c r="K706" t="str">
        <f t="shared" si="42"/>
        <v>A</v>
      </c>
      <c r="L706" t="str">
        <f t="shared" si="43"/>
        <v>A54479</v>
      </c>
    </row>
    <row r="707" spans="1:12" x14ac:dyDescent="0.25">
      <c r="A707" s="12"/>
      <c r="B707" s="11">
        <v>29208</v>
      </c>
      <c r="E707" s="115">
        <v>34143</v>
      </c>
      <c r="F707" s="115">
        <v>34760</v>
      </c>
      <c r="G707" s="117"/>
      <c r="H707" s="118">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2"/>
      <c r="B708" s="11">
        <v>29209</v>
      </c>
      <c r="E708" s="115">
        <v>34139</v>
      </c>
      <c r="F708" s="115">
        <v>34761</v>
      </c>
      <c r="G708" s="117"/>
      <c r="H708" s="118">
        <v>54481</v>
      </c>
      <c r="I708" t="str">
        <f t="shared" si="44"/>
        <v>L34139</v>
      </c>
      <c r="J708" t="str">
        <f t="shared" si="45"/>
        <v>L34761</v>
      </c>
      <c r="K708" t="str">
        <f t="shared" si="46"/>
        <v>A</v>
      </c>
      <c r="L708" t="str">
        <f t="shared" si="47"/>
        <v>A54481</v>
      </c>
    </row>
    <row r="709" spans="1:12" x14ac:dyDescent="0.25">
      <c r="A709" s="12"/>
      <c r="B709" s="11">
        <v>29210</v>
      </c>
      <c r="E709" s="115">
        <v>33219</v>
      </c>
      <c r="F709" s="115">
        <v>34762</v>
      </c>
      <c r="G709" s="117"/>
      <c r="H709" s="118">
        <v>54482</v>
      </c>
      <c r="I709" t="str">
        <f t="shared" si="44"/>
        <v>L33219</v>
      </c>
      <c r="J709" t="str">
        <f t="shared" si="45"/>
        <v>L34762</v>
      </c>
      <c r="K709" t="str">
        <f t="shared" si="46"/>
        <v>A</v>
      </c>
      <c r="L709" t="str">
        <f t="shared" si="47"/>
        <v>A54482</v>
      </c>
    </row>
    <row r="710" spans="1:12" x14ac:dyDescent="0.25">
      <c r="A710" s="12"/>
      <c r="B710" s="11">
        <v>29211</v>
      </c>
      <c r="E710" s="115">
        <v>31626</v>
      </c>
      <c r="F710" s="115">
        <v>34763</v>
      </c>
      <c r="G710" s="117"/>
      <c r="H710" s="118">
        <v>54483</v>
      </c>
      <c r="I710" t="str">
        <f t="shared" si="44"/>
        <v>L31626</v>
      </c>
      <c r="J710" t="str">
        <f t="shared" si="45"/>
        <v>L34763</v>
      </c>
      <c r="K710" t="str">
        <f t="shared" si="46"/>
        <v>A</v>
      </c>
      <c r="L710" t="str">
        <f t="shared" si="47"/>
        <v>A54483</v>
      </c>
    </row>
    <row r="711" spans="1:12" x14ac:dyDescent="0.25">
      <c r="A711" s="12"/>
      <c r="B711" s="11">
        <v>29212</v>
      </c>
      <c r="E711" s="115">
        <v>30147</v>
      </c>
      <c r="F711" s="115">
        <v>34771</v>
      </c>
      <c r="G711" s="117"/>
      <c r="H711" s="118">
        <v>54484</v>
      </c>
      <c r="I711" t="str">
        <f t="shared" si="44"/>
        <v>L30147</v>
      </c>
      <c r="J711" t="str">
        <f t="shared" si="45"/>
        <v>L34771</v>
      </c>
      <c r="K711" t="str">
        <f t="shared" si="46"/>
        <v>A</v>
      </c>
      <c r="L711" t="str">
        <f t="shared" si="47"/>
        <v>A54484</v>
      </c>
    </row>
    <row r="712" spans="1:12" x14ac:dyDescent="0.25">
      <c r="A712" s="12"/>
      <c r="B712" s="11">
        <v>29213</v>
      </c>
      <c r="E712" s="115">
        <v>34457</v>
      </c>
      <c r="F712" s="115">
        <v>34805</v>
      </c>
      <c r="G712" s="117"/>
      <c r="H712" s="118">
        <v>54485</v>
      </c>
      <c r="I712" t="str">
        <f t="shared" si="44"/>
        <v>L34457</v>
      </c>
      <c r="J712" t="str">
        <f t="shared" si="45"/>
        <v>L34805</v>
      </c>
      <c r="K712" t="str">
        <f t="shared" si="46"/>
        <v>A</v>
      </c>
      <c r="L712" t="str">
        <f t="shared" si="47"/>
        <v>A54485</v>
      </c>
    </row>
    <row r="713" spans="1:12" x14ac:dyDescent="0.25">
      <c r="A713" s="12"/>
      <c r="B713" s="11">
        <v>29214</v>
      </c>
      <c r="E713" s="115">
        <v>34404</v>
      </c>
      <c r="F713" s="115">
        <v>34807</v>
      </c>
      <c r="G713" s="117"/>
      <c r="H713" s="118">
        <v>54486</v>
      </c>
      <c r="I713" t="str">
        <f t="shared" si="44"/>
        <v>L34404</v>
      </c>
      <c r="J713" t="str">
        <f t="shared" si="45"/>
        <v>L34807</v>
      </c>
      <c r="K713" t="str">
        <f t="shared" si="46"/>
        <v>A</v>
      </c>
      <c r="L713" t="str">
        <f t="shared" si="47"/>
        <v>A54486</v>
      </c>
    </row>
    <row r="714" spans="1:12" x14ac:dyDescent="0.25">
      <c r="A714" s="12"/>
      <c r="B714" s="11">
        <v>29215</v>
      </c>
      <c r="E714" s="115">
        <v>32610</v>
      </c>
      <c r="F714" s="115">
        <v>34822</v>
      </c>
      <c r="G714" s="117"/>
      <c r="H714" s="118">
        <v>54487</v>
      </c>
      <c r="I714" t="str">
        <f t="shared" si="44"/>
        <v>L32610</v>
      </c>
      <c r="J714" t="str">
        <f t="shared" si="45"/>
        <v>L34822</v>
      </c>
      <c r="K714" t="str">
        <f t="shared" si="46"/>
        <v>A</v>
      </c>
      <c r="L714" t="str">
        <f t="shared" si="47"/>
        <v>A54487</v>
      </c>
    </row>
    <row r="715" spans="1:12" x14ac:dyDescent="0.25">
      <c r="A715" s="12"/>
      <c r="B715" s="11">
        <v>29216</v>
      </c>
      <c r="E715" s="115">
        <v>34409</v>
      </c>
      <c r="F715" s="115">
        <v>34832</v>
      </c>
      <c r="G715" s="117"/>
      <c r="H715" s="118">
        <v>54489</v>
      </c>
      <c r="I715" t="str">
        <f t="shared" si="44"/>
        <v>L34409</v>
      </c>
      <c r="J715" t="str">
        <f t="shared" si="45"/>
        <v>L34832</v>
      </c>
      <c r="K715" t="str">
        <f t="shared" si="46"/>
        <v>A</v>
      </c>
      <c r="L715" t="str">
        <f t="shared" si="47"/>
        <v>A54489</v>
      </c>
    </row>
    <row r="716" spans="1:12" x14ac:dyDescent="0.25">
      <c r="A716" s="12"/>
      <c r="B716" s="11">
        <v>29217</v>
      </c>
      <c r="E716" s="115">
        <v>30529</v>
      </c>
      <c r="F716" s="115">
        <v>34833</v>
      </c>
      <c r="G716" s="117"/>
      <c r="H716" s="118">
        <v>54490</v>
      </c>
      <c r="I716" t="str">
        <f t="shared" si="44"/>
        <v>L30529</v>
      </c>
      <c r="J716" t="str">
        <f t="shared" si="45"/>
        <v>L34833</v>
      </c>
      <c r="K716" t="str">
        <f t="shared" si="46"/>
        <v>A</v>
      </c>
      <c r="L716" t="str">
        <f t="shared" si="47"/>
        <v>A54490</v>
      </c>
    </row>
    <row r="717" spans="1:12" x14ac:dyDescent="0.25">
      <c r="A717" s="12"/>
      <c r="B717" s="11">
        <v>29218</v>
      </c>
      <c r="E717" s="115">
        <v>27475</v>
      </c>
      <c r="F717" s="115">
        <v>34834</v>
      </c>
      <c r="G717" s="117"/>
      <c r="H717" s="118">
        <v>54492</v>
      </c>
      <c r="I717" t="str">
        <f t="shared" si="44"/>
        <v>L27475</v>
      </c>
      <c r="J717" t="str">
        <f t="shared" si="45"/>
        <v>L34834</v>
      </c>
      <c r="K717" t="str">
        <f t="shared" si="46"/>
        <v>A</v>
      </c>
      <c r="L717" t="str">
        <f t="shared" si="47"/>
        <v>A54492</v>
      </c>
    </row>
    <row r="718" spans="1:12" x14ac:dyDescent="0.25">
      <c r="A718" s="12"/>
      <c r="B718" s="11">
        <v>29219</v>
      </c>
      <c r="E718" s="115">
        <v>27535</v>
      </c>
      <c r="F718" s="115">
        <v>34837</v>
      </c>
      <c r="G718" s="117"/>
      <c r="H718" s="118">
        <v>54493</v>
      </c>
      <c r="I718" t="str">
        <f t="shared" si="44"/>
        <v>L27535</v>
      </c>
      <c r="J718" t="str">
        <f t="shared" si="45"/>
        <v>L34837</v>
      </c>
      <c r="K718" t="str">
        <f t="shared" si="46"/>
        <v>A</v>
      </c>
      <c r="L718" t="str">
        <f t="shared" si="47"/>
        <v>A54493</v>
      </c>
    </row>
    <row r="719" spans="1:12" x14ac:dyDescent="0.25">
      <c r="A719" s="12"/>
      <c r="B719" s="11">
        <v>29220</v>
      </c>
      <c r="E719" s="115">
        <v>27536</v>
      </c>
      <c r="F719" s="115">
        <v>34852</v>
      </c>
      <c r="G719" s="117"/>
      <c r="H719" s="118">
        <v>54494</v>
      </c>
      <c r="I719" t="str">
        <f t="shared" si="44"/>
        <v>L27536</v>
      </c>
      <c r="J719" t="str">
        <f t="shared" si="45"/>
        <v>L34852</v>
      </c>
      <c r="K719" t="str">
        <f t="shared" si="46"/>
        <v>A</v>
      </c>
      <c r="L719" t="str">
        <f t="shared" si="47"/>
        <v>A54494</v>
      </c>
    </row>
    <row r="720" spans="1:12" x14ac:dyDescent="0.25">
      <c r="A720" s="12"/>
      <c r="B720" s="11">
        <v>29221</v>
      </c>
      <c r="E720" s="115">
        <v>30524</v>
      </c>
      <c r="F720" s="115">
        <v>34855</v>
      </c>
      <c r="G720" s="117"/>
      <c r="H720" s="118">
        <v>54495</v>
      </c>
      <c r="I720" t="str">
        <f t="shared" si="44"/>
        <v>L30524</v>
      </c>
      <c r="J720" t="str">
        <f t="shared" si="45"/>
        <v>L34855</v>
      </c>
      <c r="K720" t="str">
        <f t="shared" si="46"/>
        <v>A</v>
      </c>
      <c r="L720" t="str">
        <f t="shared" si="47"/>
        <v>A54495</v>
      </c>
    </row>
    <row r="721" spans="1:12" x14ac:dyDescent="0.25">
      <c r="A721" s="12"/>
      <c r="B721" s="11">
        <v>29222</v>
      </c>
      <c r="E721" s="115">
        <v>30256</v>
      </c>
      <c r="F721" s="115">
        <v>34856</v>
      </c>
      <c r="G721" s="117"/>
      <c r="H721" s="118">
        <v>54496</v>
      </c>
      <c r="I721" t="str">
        <f t="shared" si="44"/>
        <v>L30256</v>
      </c>
      <c r="J721" t="str">
        <f t="shared" si="45"/>
        <v>L34856</v>
      </c>
      <c r="K721" t="str">
        <f t="shared" si="46"/>
        <v>A</v>
      </c>
      <c r="L721" t="str">
        <f t="shared" si="47"/>
        <v>A54496</v>
      </c>
    </row>
    <row r="722" spans="1:12" x14ac:dyDescent="0.25">
      <c r="A722" s="12"/>
      <c r="B722" s="11">
        <v>29223</v>
      </c>
      <c r="E722" s="115">
        <v>32562</v>
      </c>
      <c r="F722" s="115">
        <v>34857</v>
      </c>
      <c r="G722" s="117"/>
      <c r="H722" s="118">
        <v>54497</v>
      </c>
      <c r="I722" t="str">
        <f t="shared" si="44"/>
        <v>L32562</v>
      </c>
      <c r="J722" t="str">
        <f t="shared" si="45"/>
        <v>L34857</v>
      </c>
      <c r="K722" t="str">
        <f t="shared" si="46"/>
        <v>A</v>
      </c>
      <c r="L722" t="str">
        <f t="shared" si="47"/>
        <v>A54497</v>
      </c>
    </row>
    <row r="723" spans="1:12" x14ac:dyDescent="0.25">
      <c r="A723" s="12"/>
      <c r="B723" s="11">
        <v>29224</v>
      </c>
      <c r="E723" s="115">
        <v>34480</v>
      </c>
      <c r="F723" s="115">
        <v>34859</v>
      </c>
      <c r="G723" s="117"/>
      <c r="H723" s="118">
        <v>54498</v>
      </c>
      <c r="I723" t="str">
        <f t="shared" si="44"/>
        <v>L34480</v>
      </c>
      <c r="J723" t="str">
        <f t="shared" si="45"/>
        <v>L34859</v>
      </c>
      <c r="K723" t="str">
        <f t="shared" si="46"/>
        <v>A</v>
      </c>
      <c r="L723" t="str">
        <f t="shared" si="47"/>
        <v>A54498</v>
      </c>
    </row>
    <row r="724" spans="1:12" x14ac:dyDescent="0.25">
      <c r="A724" s="12"/>
      <c r="B724" s="11">
        <v>29227</v>
      </c>
      <c r="E724" s="115">
        <v>30817</v>
      </c>
      <c r="F724" s="115">
        <v>34861</v>
      </c>
      <c r="G724" s="117"/>
      <c r="H724" s="118">
        <v>54500</v>
      </c>
      <c r="I724" t="str">
        <f t="shared" si="44"/>
        <v>L30817</v>
      </c>
      <c r="J724" t="str">
        <f t="shared" si="45"/>
        <v>L34861</v>
      </c>
      <c r="K724" t="str">
        <f t="shared" si="46"/>
        <v>A</v>
      </c>
      <c r="L724" t="str">
        <f t="shared" si="47"/>
        <v>A54500</v>
      </c>
    </row>
    <row r="725" spans="1:12" x14ac:dyDescent="0.25">
      <c r="A725" s="12"/>
      <c r="B725" s="11">
        <v>29228</v>
      </c>
      <c r="E725" s="115">
        <v>27481</v>
      </c>
      <c r="F725" s="115">
        <v>34862</v>
      </c>
      <c r="G725" s="117"/>
      <c r="H725" s="118">
        <v>54501</v>
      </c>
      <c r="I725" t="str">
        <f t="shared" si="44"/>
        <v>L27481</v>
      </c>
      <c r="J725" t="str">
        <f t="shared" si="45"/>
        <v>L34862</v>
      </c>
      <c r="K725" t="str">
        <f t="shared" si="46"/>
        <v>A</v>
      </c>
      <c r="L725" t="str">
        <f t="shared" si="47"/>
        <v>A54501</v>
      </c>
    </row>
    <row r="726" spans="1:12" x14ac:dyDescent="0.25">
      <c r="A726" s="12"/>
      <c r="B726" s="11">
        <v>29229</v>
      </c>
      <c r="E726" s="115">
        <v>27485</v>
      </c>
      <c r="F726" s="115">
        <v>34863</v>
      </c>
      <c r="G726" s="117"/>
      <c r="H726" s="118">
        <v>54502</v>
      </c>
      <c r="I726" t="str">
        <f t="shared" si="44"/>
        <v>L27485</v>
      </c>
      <c r="J726" t="str">
        <f t="shared" si="45"/>
        <v>L34863</v>
      </c>
      <c r="K726" t="str">
        <f t="shared" si="46"/>
        <v>A</v>
      </c>
      <c r="L726" t="str">
        <f t="shared" si="47"/>
        <v>A54502</v>
      </c>
    </row>
    <row r="727" spans="1:12" x14ac:dyDescent="0.25">
      <c r="A727" s="12"/>
      <c r="B727" s="11">
        <v>29230</v>
      </c>
      <c r="E727" s="115">
        <v>31144</v>
      </c>
      <c r="F727" s="115">
        <v>34864</v>
      </c>
      <c r="G727" s="117"/>
      <c r="H727" s="118">
        <v>54503</v>
      </c>
      <c r="I727" t="str">
        <f t="shared" si="44"/>
        <v>L31144</v>
      </c>
      <c r="J727" t="str">
        <f t="shared" si="45"/>
        <v>L34864</v>
      </c>
      <c r="K727" t="str">
        <f t="shared" si="46"/>
        <v>A</v>
      </c>
      <c r="L727" t="str">
        <f t="shared" si="47"/>
        <v>A54503</v>
      </c>
    </row>
    <row r="728" spans="1:12" x14ac:dyDescent="0.25">
      <c r="A728" s="12"/>
      <c r="B728" s="11">
        <v>29231</v>
      </c>
      <c r="E728" s="115">
        <v>31399</v>
      </c>
      <c r="F728" s="115">
        <v>34865</v>
      </c>
      <c r="G728" s="117"/>
      <c r="H728" s="118">
        <v>54504</v>
      </c>
      <c r="I728" t="str">
        <f t="shared" si="44"/>
        <v>L31399</v>
      </c>
      <c r="J728" t="str">
        <f t="shared" si="45"/>
        <v>L34865</v>
      </c>
      <c r="K728" t="str">
        <f t="shared" si="46"/>
        <v>A</v>
      </c>
      <c r="L728" t="str">
        <f t="shared" si="47"/>
        <v>A54504</v>
      </c>
    </row>
    <row r="729" spans="1:12" x14ac:dyDescent="0.25">
      <c r="A729" s="12"/>
      <c r="B729" s="11">
        <v>29232</v>
      </c>
      <c r="E729" s="115">
        <v>34170</v>
      </c>
      <c r="F729" s="115">
        <v>34869</v>
      </c>
      <c r="G729" s="117"/>
      <c r="H729" s="118">
        <v>54505</v>
      </c>
      <c r="I729" t="str">
        <f t="shared" si="44"/>
        <v>L34170</v>
      </c>
      <c r="J729" t="str">
        <f t="shared" si="45"/>
        <v>L34869</v>
      </c>
      <c r="K729" t="str">
        <f t="shared" si="46"/>
        <v>A</v>
      </c>
      <c r="L729" t="str">
        <f t="shared" si="47"/>
        <v>A54505</v>
      </c>
    </row>
    <row r="730" spans="1:12" x14ac:dyDescent="0.25">
      <c r="A730" s="12"/>
      <c r="B730" s="11">
        <v>29234</v>
      </c>
      <c r="E730" s="115">
        <v>27532</v>
      </c>
      <c r="F730" s="115">
        <v>34887</v>
      </c>
      <c r="G730" s="117"/>
      <c r="H730" s="118">
        <v>54507</v>
      </c>
      <c r="I730" t="str">
        <f t="shared" si="44"/>
        <v>L27532</v>
      </c>
      <c r="J730" t="str">
        <f t="shared" si="45"/>
        <v>L34887</v>
      </c>
      <c r="K730" t="str">
        <f t="shared" si="46"/>
        <v>A</v>
      </c>
      <c r="L730" t="str">
        <f t="shared" si="47"/>
        <v>A54507</v>
      </c>
    </row>
    <row r="731" spans="1:12" x14ac:dyDescent="0.25">
      <c r="A731" s="12"/>
      <c r="B731" s="11">
        <v>29235</v>
      </c>
      <c r="E731" s="115">
        <v>30273</v>
      </c>
      <c r="F731" s="115">
        <v>34888</v>
      </c>
      <c r="G731" s="117"/>
      <c r="H731" s="118">
        <v>54509</v>
      </c>
      <c r="I731" t="str">
        <f t="shared" si="44"/>
        <v>L30273</v>
      </c>
      <c r="J731" t="str">
        <f t="shared" si="45"/>
        <v>L34888</v>
      </c>
      <c r="K731" t="str">
        <f t="shared" si="46"/>
        <v>A</v>
      </c>
      <c r="L731" t="str">
        <f t="shared" si="47"/>
        <v>A54509</v>
      </c>
    </row>
    <row r="732" spans="1:12" x14ac:dyDescent="0.25">
      <c r="A732" s="12"/>
      <c r="B732" s="11">
        <v>29236</v>
      </c>
      <c r="E732" s="115">
        <v>27537</v>
      </c>
      <c r="F732" s="115">
        <v>34891</v>
      </c>
      <c r="G732" s="117"/>
      <c r="H732" s="118">
        <v>54510</v>
      </c>
      <c r="I732" t="str">
        <f t="shared" si="44"/>
        <v>L27537</v>
      </c>
      <c r="J732" t="str">
        <f t="shared" si="45"/>
        <v>L34891</v>
      </c>
      <c r="K732" t="str">
        <f t="shared" si="46"/>
        <v>A</v>
      </c>
      <c r="L732" t="str">
        <f t="shared" si="47"/>
        <v>A54510</v>
      </c>
    </row>
    <row r="733" spans="1:12" x14ac:dyDescent="0.25">
      <c r="A733" s="12"/>
      <c r="B733" s="11">
        <v>29237</v>
      </c>
      <c r="E733" s="115">
        <v>27512</v>
      </c>
      <c r="F733" s="115">
        <v>34892</v>
      </c>
      <c r="G733" s="117"/>
      <c r="H733" s="118">
        <v>54511</v>
      </c>
      <c r="I733" t="str">
        <f t="shared" si="44"/>
        <v>L27512</v>
      </c>
      <c r="J733" t="str">
        <f t="shared" si="45"/>
        <v>L34892</v>
      </c>
      <c r="K733" t="str">
        <f t="shared" si="46"/>
        <v>A</v>
      </c>
      <c r="L733" t="str">
        <f t="shared" si="47"/>
        <v>A54511</v>
      </c>
    </row>
    <row r="734" spans="1:12" x14ac:dyDescent="0.25">
      <c r="A734" s="12"/>
      <c r="B734" s="11">
        <v>29239</v>
      </c>
      <c r="E734" s="115">
        <v>34483</v>
      </c>
      <c r="F734" s="115">
        <v>34912</v>
      </c>
      <c r="G734" s="117"/>
      <c r="H734" s="118">
        <v>54515</v>
      </c>
      <c r="I734" t="str">
        <f t="shared" si="44"/>
        <v>L34483</v>
      </c>
      <c r="J734" t="str">
        <f t="shared" si="45"/>
        <v>L34912</v>
      </c>
      <c r="K734" t="str">
        <f t="shared" si="46"/>
        <v>A</v>
      </c>
      <c r="L734" t="str">
        <f t="shared" si="47"/>
        <v>A54515</v>
      </c>
    </row>
    <row r="735" spans="1:12" x14ac:dyDescent="0.25">
      <c r="A735" s="12"/>
      <c r="B735" s="11">
        <v>29240</v>
      </c>
      <c r="E735" s="115">
        <v>32614</v>
      </c>
      <c r="F735" s="115">
        <v>34914</v>
      </c>
      <c r="G735" s="117"/>
      <c r="H735" s="118">
        <v>54516</v>
      </c>
      <c r="I735" t="str">
        <f t="shared" si="44"/>
        <v>L32614</v>
      </c>
      <c r="J735" t="str">
        <f t="shared" si="45"/>
        <v>L34914</v>
      </c>
      <c r="K735" t="str">
        <f t="shared" si="46"/>
        <v>A</v>
      </c>
      <c r="L735" t="str">
        <f t="shared" si="47"/>
        <v>A54516</v>
      </c>
    </row>
    <row r="736" spans="1:12" x14ac:dyDescent="0.25">
      <c r="A736" s="12"/>
      <c r="B736" s="11">
        <v>29241</v>
      </c>
      <c r="E736" s="115">
        <v>32678</v>
      </c>
      <c r="F736" s="115">
        <v>34924</v>
      </c>
      <c r="G736" s="118">
        <v>47081</v>
      </c>
      <c r="H736" s="118">
        <v>54517</v>
      </c>
      <c r="I736" t="str">
        <f t="shared" si="44"/>
        <v>L32678</v>
      </c>
      <c r="J736" t="str">
        <f t="shared" si="45"/>
        <v>L34924</v>
      </c>
      <c r="K736" t="str">
        <f t="shared" si="46"/>
        <v>A47081</v>
      </c>
      <c r="L736" t="str">
        <f t="shared" si="47"/>
        <v>A54517</v>
      </c>
    </row>
    <row r="737" spans="1:12" x14ac:dyDescent="0.25">
      <c r="A737" s="12"/>
      <c r="B737" s="11">
        <v>29242</v>
      </c>
      <c r="E737" s="115">
        <v>27527</v>
      </c>
      <c r="F737" s="115">
        <v>34938</v>
      </c>
      <c r="G737" s="118">
        <v>52903</v>
      </c>
      <c r="H737" s="118">
        <v>54536</v>
      </c>
      <c r="I737" t="str">
        <f t="shared" si="44"/>
        <v>L27527</v>
      </c>
      <c r="J737" t="str">
        <f t="shared" si="45"/>
        <v>L34938</v>
      </c>
      <c r="K737" t="str">
        <f t="shared" si="46"/>
        <v>A52903</v>
      </c>
      <c r="L737" t="str">
        <f t="shared" si="47"/>
        <v>A54536</v>
      </c>
    </row>
    <row r="738" spans="1:12" x14ac:dyDescent="0.25">
      <c r="A738" s="12"/>
      <c r="B738" s="11">
        <v>29243</v>
      </c>
      <c r="E738" s="115">
        <v>32252</v>
      </c>
      <c r="F738" s="115">
        <v>34942</v>
      </c>
      <c r="G738" s="117"/>
      <c r="H738" s="118">
        <v>54542</v>
      </c>
      <c r="I738" t="str">
        <f t="shared" si="44"/>
        <v>L32252</v>
      </c>
      <c r="J738" t="str">
        <f t="shared" si="45"/>
        <v>L34942</v>
      </c>
      <c r="K738" t="str">
        <f t="shared" si="46"/>
        <v>A</v>
      </c>
      <c r="L738" t="str">
        <f t="shared" si="47"/>
        <v>A54542</v>
      </c>
    </row>
    <row r="739" spans="1:12" x14ac:dyDescent="0.25">
      <c r="A739" s="12"/>
      <c r="B739" s="11">
        <v>29244</v>
      </c>
      <c r="E739" s="115">
        <v>34511</v>
      </c>
      <c r="F739" s="115">
        <v>34943</v>
      </c>
      <c r="G739" s="117"/>
      <c r="H739" s="118">
        <v>54543</v>
      </c>
      <c r="I739" t="str">
        <f t="shared" si="44"/>
        <v>L34511</v>
      </c>
      <c r="J739" t="str">
        <f t="shared" si="45"/>
        <v>L34943</v>
      </c>
      <c r="K739" t="str">
        <f t="shared" si="46"/>
        <v>A</v>
      </c>
      <c r="L739" t="str">
        <f t="shared" si="47"/>
        <v>A54543</v>
      </c>
    </row>
    <row r="740" spans="1:12" x14ac:dyDescent="0.25">
      <c r="A740" s="12"/>
      <c r="B740" s="11">
        <v>29245</v>
      </c>
      <c r="E740" s="115">
        <v>34368</v>
      </c>
      <c r="F740" s="115">
        <v>34944</v>
      </c>
      <c r="G740" s="117"/>
      <c r="H740" s="118">
        <v>54544</v>
      </c>
      <c r="I740" t="str">
        <f t="shared" si="44"/>
        <v>L34368</v>
      </c>
      <c r="J740" t="str">
        <f t="shared" si="45"/>
        <v>L34944</v>
      </c>
      <c r="K740" t="str">
        <f t="shared" si="46"/>
        <v>A</v>
      </c>
      <c r="L740" t="str">
        <f t="shared" si="47"/>
        <v>A54544</v>
      </c>
    </row>
    <row r="741" spans="1:12" x14ac:dyDescent="0.25">
      <c r="A741" s="12"/>
      <c r="B741" s="11">
        <v>29246</v>
      </c>
      <c r="E741" s="115">
        <v>32679</v>
      </c>
      <c r="F741" s="115">
        <v>34953</v>
      </c>
      <c r="G741" s="117"/>
      <c r="H741" s="118">
        <v>54545</v>
      </c>
      <c r="I741" t="str">
        <f t="shared" si="44"/>
        <v>L32679</v>
      </c>
      <c r="J741" t="str">
        <f t="shared" si="45"/>
        <v>L34953</v>
      </c>
      <c r="K741" t="str">
        <f t="shared" si="46"/>
        <v>A</v>
      </c>
      <c r="L741" t="str">
        <f t="shared" si="47"/>
        <v>A54545</v>
      </c>
    </row>
    <row r="742" spans="1:12" x14ac:dyDescent="0.25">
      <c r="A742" s="12"/>
      <c r="B742" s="11">
        <v>29248</v>
      </c>
      <c r="E742" s="115">
        <v>32738</v>
      </c>
      <c r="F742" s="115">
        <v>34960</v>
      </c>
      <c r="G742" s="117"/>
      <c r="H742" s="118">
        <v>54547</v>
      </c>
      <c r="I742" t="str">
        <f t="shared" si="44"/>
        <v>L32738</v>
      </c>
      <c r="J742" t="str">
        <f t="shared" si="45"/>
        <v>L34960</v>
      </c>
      <c r="K742" t="str">
        <f t="shared" si="46"/>
        <v>A</v>
      </c>
      <c r="L742" t="str">
        <f t="shared" si="47"/>
        <v>A54547</v>
      </c>
    </row>
    <row r="743" spans="1:12" x14ac:dyDescent="0.25">
      <c r="A743" s="12"/>
      <c r="B743" s="11">
        <v>29249</v>
      </c>
      <c r="E743" s="115">
        <v>32627</v>
      </c>
      <c r="F743" s="115">
        <v>34961</v>
      </c>
      <c r="G743" s="117"/>
      <c r="H743" s="118">
        <v>54548</v>
      </c>
      <c r="I743" t="str">
        <f t="shared" si="44"/>
        <v>L32627</v>
      </c>
      <c r="J743" t="str">
        <f t="shared" si="45"/>
        <v>L34961</v>
      </c>
      <c r="K743" t="str">
        <f t="shared" si="46"/>
        <v>A</v>
      </c>
      <c r="L743" t="str">
        <f t="shared" si="47"/>
        <v>A54548</v>
      </c>
    </row>
    <row r="744" spans="1:12" x14ac:dyDescent="0.25">
      <c r="A744" s="12"/>
      <c r="B744" s="11">
        <v>29251</v>
      </c>
      <c r="E744" s="115">
        <v>32668</v>
      </c>
      <c r="F744" s="115">
        <v>34966</v>
      </c>
      <c r="G744" s="117"/>
      <c r="H744" s="118">
        <v>54549</v>
      </c>
      <c r="I744" t="str">
        <f t="shared" si="44"/>
        <v>L32668</v>
      </c>
      <c r="J744" t="str">
        <f t="shared" si="45"/>
        <v>L34966</v>
      </c>
      <c r="K744" t="str">
        <f t="shared" si="46"/>
        <v>A</v>
      </c>
      <c r="L744" t="str">
        <f t="shared" si="47"/>
        <v>A54549</v>
      </c>
    </row>
    <row r="745" spans="1:12" x14ac:dyDescent="0.25">
      <c r="A745" s="12"/>
      <c r="B745" s="11">
        <v>29252</v>
      </c>
      <c r="E745" s="115">
        <v>32707</v>
      </c>
      <c r="F745" s="115">
        <v>34974</v>
      </c>
      <c r="G745" s="117"/>
      <c r="H745" s="118">
        <v>54552</v>
      </c>
      <c r="I745" t="str">
        <f t="shared" si="44"/>
        <v>L32707</v>
      </c>
      <c r="J745" t="str">
        <f t="shared" si="45"/>
        <v>L34974</v>
      </c>
      <c r="K745" t="str">
        <f t="shared" si="46"/>
        <v>A</v>
      </c>
      <c r="L745" t="str">
        <f t="shared" si="47"/>
        <v>A54552</v>
      </c>
    </row>
    <row r="746" spans="1:12" x14ac:dyDescent="0.25">
      <c r="A746" s="12"/>
      <c r="B746" s="11">
        <v>29254</v>
      </c>
      <c r="E746" s="115">
        <v>32640</v>
      </c>
      <c r="F746" s="115">
        <v>34975</v>
      </c>
      <c r="G746" s="117"/>
      <c r="H746" s="118">
        <v>54553</v>
      </c>
      <c r="I746" t="str">
        <f t="shared" si="44"/>
        <v>L32640</v>
      </c>
      <c r="J746" t="str">
        <f t="shared" si="45"/>
        <v>L34975</v>
      </c>
      <c r="K746" t="str">
        <f t="shared" si="46"/>
        <v>A</v>
      </c>
      <c r="L746" t="str">
        <f t="shared" si="47"/>
        <v>A54553</v>
      </c>
    </row>
    <row r="747" spans="1:12" x14ac:dyDescent="0.25">
      <c r="A747" s="12"/>
      <c r="B747" s="11">
        <v>29255</v>
      </c>
      <c r="E747" s="115">
        <v>34492</v>
      </c>
      <c r="F747" s="115">
        <v>34976</v>
      </c>
      <c r="G747" s="117"/>
      <c r="H747" s="118">
        <v>54554</v>
      </c>
      <c r="I747" t="str">
        <f t="shared" si="44"/>
        <v>L34492</v>
      </c>
      <c r="J747" t="str">
        <f t="shared" si="45"/>
        <v>L34976</v>
      </c>
      <c r="K747" t="str">
        <f t="shared" si="46"/>
        <v>A</v>
      </c>
      <c r="L747" t="str">
        <f t="shared" si="47"/>
        <v>A54554</v>
      </c>
    </row>
    <row r="748" spans="1:12" x14ac:dyDescent="0.25">
      <c r="A748" s="12"/>
      <c r="B748" s="11">
        <v>29256</v>
      </c>
      <c r="E748" s="115">
        <v>32943</v>
      </c>
      <c r="F748" s="115">
        <v>34977</v>
      </c>
      <c r="G748" s="117"/>
      <c r="H748" s="118">
        <v>54555</v>
      </c>
      <c r="I748" t="str">
        <f t="shared" si="44"/>
        <v>L32943</v>
      </c>
      <c r="J748" t="str">
        <f t="shared" si="45"/>
        <v>L34977</v>
      </c>
      <c r="K748" t="str">
        <f t="shared" si="46"/>
        <v>A</v>
      </c>
      <c r="L748" t="str">
        <f t="shared" si="47"/>
        <v>A54555</v>
      </c>
    </row>
    <row r="749" spans="1:12" x14ac:dyDescent="0.25">
      <c r="A749" s="12"/>
      <c r="B749" s="11">
        <v>29258</v>
      </c>
      <c r="E749" s="115">
        <v>32018</v>
      </c>
      <c r="F749" s="115">
        <v>34979</v>
      </c>
      <c r="G749" s="117"/>
      <c r="H749" s="118">
        <v>54556</v>
      </c>
      <c r="I749" t="str">
        <f t="shared" si="44"/>
        <v>L32018</v>
      </c>
      <c r="J749" t="str">
        <f t="shared" si="45"/>
        <v>L34979</v>
      </c>
      <c r="K749" t="str">
        <f t="shared" si="46"/>
        <v>A</v>
      </c>
      <c r="L749" t="str">
        <f t="shared" si="47"/>
        <v>A54556</v>
      </c>
    </row>
    <row r="750" spans="1:12" x14ac:dyDescent="0.25">
      <c r="A750" s="12"/>
      <c r="B750" s="11">
        <v>29259</v>
      </c>
      <c r="E750" s="115">
        <v>33836</v>
      </c>
      <c r="F750" s="115">
        <v>34980</v>
      </c>
      <c r="G750" s="117"/>
      <c r="H750" s="118">
        <v>54559</v>
      </c>
      <c r="I750" t="str">
        <f t="shared" si="44"/>
        <v>L33836</v>
      </c>
      <c r="J750" t="str">
        <f t="shared" si="45"/>
        <v>L34980</v>
      </c>
      <c r="K750" t="str">
        <f t="shared" si="46"/>
        <v>A</v>
      </c>
      <c r="L750" t="str">
        <f t="shared" si="47"/>
        <v>A54559</v>
      </c>
    </row>
    <row r="751" spans="1:12" x14ac:dyDescent="0.25">
      <c r="A751" s="12"/>
      <c r="B751" s="11">
        <v>29261</v>
      </c>
      <c r="E751" s="115">
        <v>34123</v>
      </c>
      <c r="F751" s="115">
        <v>34981</v>
      </c>
      <c r="G751" s="117"/>
      <c r="H751" s="118">
        <v>54561</v>
      </c>
      <c r="I751" t="str">
        <f t="shared" si="44"/>
        <v>L34123</v>
      </c>
      <c r="J751" t="str">
        <f t="shared" si="45"/>
        <v>L34981</v>
      </c>
      <c r="K751" t="str">
        <f t="shared" si="46"/>
        <v>A</v>
      </c>
      <c r="L751" t="str">
        <f t="shared" si="47"/>
        <v>A54561</v>
      </c>
    </row>
    <row r="752" spans="1:12" x14ac:dyDescent="0.25">
      <c r="A752" s="12"/>
      <c r="B752" s="11">
        <v>29263</v>
      </c>
      <c r="E752" s="115">
        <v>34125</v>
      </c>
      <c r="F752" s="115">
        <v>34982</v>
      </c>
      <c r="G752" s="117"/>
      <c r="H752" s="118">
        <v>54562</v>
      </c>
      <c r="I752" t="str">
        <f t="shared" si="44"/>
        <v>L34125</v>
      </c>
      <c r="J752" t="str">
        <f t="shared" si="45"/>
        <v>L34982</v>
      </c>
      <c r="K752" t="str">
        <f t="shared" si="46"/>
        <v>A</v>
      </c>
      <c r="L752" t="str">
        <f t="shared" si="47"/>
        <v>A54562</v>
      </c>
    </row>
    <row r="753" spans="1:12" x14ac:dyDescent="0.25">
      <c r="A753" s="12"/>
      <c r="B753" s="11">
        <v>29265</v>
      </c>
      <c r="E753" s="115">
        <v>34117</v>
      </c>
      <c r="F753" s="115">
        <v>34983</v>
      </c>
      <c r="G753" s="118">
        <v>23903</v>
      </c>
      <c r="H753" s="118">
        <v>54563</v>
      </c>
      <c r="I753" t="str">
        <f t="shared" si="44"/>
        <v>L34117</v>
      </c>
      <c r="J753" t="str">
        <f t="shared" si="45"/>
        <v>L34983</v>
      </c>
      <c r="K753" t="str">
        <f t="shared" si="46"/>
        <v>A23903</v>
      </c>
      <c r="L753" t="str">
        <f t="shared" si="47"/>
        <v>A54563</v>
      </c>
    </row>
    <row r="754" spans="1:12" x14ac:dyDescent="0.25">
      <c r="A754" s="12"/>
      <c r="B754" s="11">
        <v>29266</v>
      </c>
      <c r="E754" s="115">
        <v>34129</v>
      </c>
      <c r="F754" s="115">
        <v>34992</v>
      </c>
      <c r="G754" s="117"/>
      <c r="H754" s="118">
        <v>54564</v>
      </c>
      <c r="I754" t="str">
        <f t="shared" si="44"/>
        <v>L34129</v>
      </c>
      <c r="J754" t="str">
        <f t="shared" si="45"/>
        <v>L34992</v>
      </c>
      <c r="K754" t="str">
        <f t="shared" si="46"/>
        <v>A</v>
      </c>
      <c r="L754" t="str">
        <f t="shared" si="47"/>
        <v>A54564</v>
      </c>
    </row>
    <row r="755" spans="1:12" x14ac:dyDescent="0.25">
      <c r="A755" s="12"/>
      <c r="B755" s="11">
        <v>29267</v>
      </c>
      <c r="E755" s="115">
        <v>34131</v>
      </c>
      <c r="F755" s="115">
        <v>34993</v>
      </c>
      <c r="G755" s="117"/>
      <c r="H755" s="118">
        <v>54565</v>
      </c>
      <c r="I755" t="str">
        <f t="shared" si="44"/>
        <v>L34131</v>
      </c>
      <c r="J755" t="str">
        <f t="shared" si="45"/>
        <v>L34993</v>
      </c>
      <c r="K755" t="str">
        <f t="shared" si="46"/>
        <v>A</v>
      </c>
      <c r="L755" t="str">
        <f t="shared" si="47"/>
        <v>A54565</v>
      </c>
    </row>
    <row r="756" spans="1:12" x14ac:dyDescent="0.25">
      <c r="A756" s="12"/>
      <c r="B756" s="11">
        <v>29268</v>
      </c>
      <c r="E756" s="115">
        <v>33842</v>
      </c>
      <c r="F756" s="115">
        <v>34995</v>
      </c>
      <c r="G756" s="117"/>
      <c r="H756" s="118">
        <v>54566</v>
      </c>
      <c r="I756" t="str">
        <f t="shared" si="44"/>
        <v>L33842</v>
      </c>
      <c r="J756" t="str">
        <f t="shared" si="45"/>
        <v>L34995</v>
      </c>
      <c r="K756" t="str">
        <f t="shared" si="46"/>
        <v>A</v>
      </c>
      <c r="L756" t="str">
        <f t="shared" si="47"/>
        <v>A54566</v>
      </c>
    </row>
    <row r="757" spans="1:12" x14ac:dyDescent="0.25">
      <c r="A757" s="12"/>
      <c r="B757" s="11">
        <v>29270</v>
      </c>
      <c r="E757" s="115">
        <v>32239</v>
      </c>
      <c r="F757" s="115">
        <v>34996</v>
      </c>
      <c r="G757" s="117"/>
      <c r="H757" s="118">
        <v>54567</v>
      </c>
      <c r="I757" t="str">
        <f t="shared" si="44"/>
        <v>L32239</v>
      </c>
      <c r="J757" t="str">
        <f t="shared" si="45"/>
        <v>L34996</v>
      </c>
      <c r="K757" t="str">
        <f t="shared" si="46"/>
        <v>A</v>
      </c>
      <c r="L757" t="str">
        <f t="shared" si="47"/>
        <v>A54567</v>
      </c>
    </row>
    <row r="758" spans="1:12" x14ac:dyDescent="0.25">
      <c r="A758" s="12"/>
      <c r="B758" s="11">
        <v>29271</v>
      </c>
      <c r="E758" s="115">
        <v>27520</v>
      </c>
      <c r="F758" s="115">
        <v>34997</v>
      </c>
      <c r="G758" s="117"/>
      <c r="H758" s="118">
        <v>54571</v>
      </c>
      <c r="I758" t="str">
        <f t="shared" si="44"/>
        <v>L27520</v>
      </c>
      <c r="J758" t="str">
        <f t="shared" si="45"/>
        <v>L34997</v>
      </c>
      <c r="K758" t="str">
        <f t="shared" si="46"/>
        <v>A</v>
      </c>
      <c r="L758" t="str">
        <f t="shared" si="47"/>
        <v>A54571</v>
      </c>
    </row>
    <row r="759" spans="1:12" x14ac:dyDescent="0.25">
      <c r="A759" s="12"/>
      <c r="B759" s="11">
        <v>29272</v>
      </c>
      <c r="E759" s="115">
        <v>32055</v>
      </c>
      <c r="F759" s="115">
        <v>34998</v>
      </c>
      <c r="G759" s="117"/>
      <c r="H759" s="118">
        <v>54573</v>
      </c>
      <c r="I759" t="str">
        <f t="shared" si="44"/>
        <v>L32055</v>
      </c>
      <c r="J759" t="str">
        <f t="shared" si="45"/>
        <v>L34998</v>
      </c>
      <c r="K759" t="str">
        <f t="shared" si="46"/>
        <v>A</v>
      </c>
      <c r="L759" t="str">
        <f t="shared" si="47"/>
        <v>A54573</v>
      </c>
    </row>
    <row r="760" spans="1:12" x14ac:dyDescent="0.25">
      <c r="A760" s="12"/>
      <c r="B760" s="11">
        <v>29273</v>
      </c>
      <c r="E760" s="115">
        <v>32932</v>
      </c>
      <c r="F760" s="115">
        <v>34999</v>
      </c>
      <c r="G760" s="117"/>
      <c r="H760" s="118">
        <v>54574</v>
      </c>
      <c r="I760" t="str">
        <f t="shared" si="44"/>
        <v>L32932</v>
      </c>
      <c r="J760" t="str">
        <f t="shared" si="45"/>
        <v>L34999</v>
      </c>
      <c r="K760" t="str">
        <f t="shared" si="46"/>
        <v>A</v>
      </c>
      <c r="L760" t="str">
        <f t="shared" si="47"/>
        <v>A54574</v>
      </c>
    </row>
    <row r="761" spans="1:12" x14ac:dyDescent="0.25">
      <c r="A761" s="12"/>
      <c r="B761" s="11">
        <v>29274</v>
      </c>
      <c r="E761" s="115">
        <v>34506</v>
      </c>
      <c r="F761" s="115">
        <v>35000</v>
      </c>
      <c r="G761" s="117"/>
      <c r="H761" s="118">
        <v>54575</v>
      </c>
      <c r="I761" t="str">
        <f t="shared" si="44"/>
        <v>L34506</v>
      </c>
      <c r="J761" t="str">
        <f t="shared" si="45"/>
        <v>L35000</v>
      </c>
      <c r="K761" t="str">
        <f t="shared" si="46"/>
        <v>A</v>
      </c>
      <c r="L761" t="str">
        <f t="shared" si="47"/>
        <v>A54575</v>
      </c>
    </row>
    <row r="762" spans="1:12" x14ac:dyDescent="0.25">
      <c r="A762" s="12"/>
      <c r="B762" s="11">
        <v>29275</v>
      </c>
      <c r="E762" s="115">
        <v>34186</v>
      </c>
      <c r="F762" s="115">
        <v>35001</v>
      </c>
      <c r="G762" s="117"/>
      <c r="H762" s="118">
        <v>54579</v>
      </c>
      <c r="I762" t="str">
        <f t="shared" si="44"/>
        <v>L34186</v>
      </c>
      <c r="J762" t="str">
        <f t="shared" si="45"/>
        <v>L35001</v>
      </c>
      <c r="K762" t="str">
        <f t="shared" si="46"/>
        <v>A</v>
      </c>
      <c r="L762" t="str">
        <f t="shared" si="47"/>
        <v>A54579</v>
      </c>
    </row>
    <row r="763" spans="1:12" x14ac:dyDescent="0.25">
      <c r="A763" s="12"/>
      <c r="B763" s="11">
        <v>29276</v>
      </c>
      <c r="E763" s="115">
        <v>27499</v>
      </c>
      <c r="F763" s="115">
        <v>35003</v>
      </c>
      <c r="G763" s="117"/>
      <c r="H763" s="118">
        <v>54583</v>
      </c>
      <c r="I763" t="str">
        <f t="shared" si="44"/>
        <v>L27499</v>
      </c>
      <c r="J763" t="str">
        <f t="shared" si="45"/>
        <v>L35003</v>
      </c>
      <c r="K763" t="str">
        <f t="shared" si="46"/>
        <v>A</v>
      </c>
      <c r="L763" t="str">
        <f t="shared" si="47"/>
        <v>A54583</v>
      </c>
    </row>
    <row r="764" spans="1:12" x14ac:dyDescent="0.25">
      <c r="A764" s="12"/>
      <c r="B764" s="11">
        <v>29277</v>
      </c>
      <c r="E764" s="115">
        <v>32715</v>
      </c>
      <c r="F764" s="115">
        <v>35004</v>
      </c>
      <c r="G764" s="117"/>
      <c r="H764" s="118">
        <v>54589</v>
      </c>
      <c r="I764" t="str">
        <f t="shared" si="44"/>
        <v>L32715</v>
      </c>
      <c r="J764" t="str">
        <f t="shared" si="45"/>
        <v>L35004</v>
      </c>
      <c r="K764" t="str">
        <f t="shared" si="46"/>
        <v>A</v>
      </c>
      <c r="L764" t="str">
        <f t="shared" si="47"/>
        <v>A54589</v>
      </c>
    </row>
    <row r="765" spans="1:12" x14ac:dyDescent="0.25">
      <c r="A765" s="12"/>
      <c r="B765" s="11">
        <v>29278</v>
      </c>
      <c r="E765" s="115">
        <v>32050</v>
      </c>
      <c r="F765" s="115">
        <v>35006</v>
      </c>
      <c r="G765" s="117"/>
      <c r="H765" s="118">
        <v>54590</v>
      </c>
      <c r="I765" t="str">
        <f t="shared" si="44"/>
        <v>L32050</v>
      </c>
      <c r="J765" t="str">
        <f t="shared" si="45"/>
        <v>L35006</v>
      </c>
      <c r="K765" t="str">
        <f t="shared" si="46"/>
        <v>A</v>
      </c>
      <c r="L765" t="str">
        <f t="shared" si="47"/>
        <v>A54590</v>
      </c>
    </row>
    <row r="766" spans="1:12" x14ac:dyDescent="0.25">
      <c r="A766" s="12"/>
      <c r="B766" s="11">
        <v>29279</v>
      </c>
      <c r="E766" s="115">
        <v>32767</v>
      </c>
      <c r="F766" s="115">
        <v>35007</v>
      </c>
      <c r="G766" s="117"/>
      <c r="H766" s="118">
        <v>54591</v>
      </c>
      <c r="I766" t="str">
        <f t="shared" si="44"/>
        <v>L32767</v>
      </c>
      <c r="J766" t="str">
        <f t="shared" si="45"/>
        <v>L35007</v>
      </c>
      <c r="K766" t="str">
        <f t="shared" si="46"/>
        <v>A</v>
      </c>
      <c r="L766" t="str">
        <f t="shared" si="47"/>
        <v>A54591</v>
      </c>
    </row>
    <row r="767" spans="1:12" x14ac:dyDescent="0.25">
      <c r="A767" s="12"/>
      <c r="B767" s="11">
        <v>29280</v>
      </c>
      <c r="E767" s="115">
        <v>33656</v>
      </c>
      <c r="F767" s="115">
        <v>35009</v>
      </c>
      <c r="G767" s="117"/>
      <c r="H767" s="118">
        <v>54592</v>
      </c>
      <c r="I767" t="str">
        <f t="shared" si="44"/>
        <v>L33656</v>
      </c>
      <c r="J767" t="str">
        <f t="shared" si="45"/>
        <v>L35009</v>
      </c>
      <c r="K767" t="str">
        <f t="shared" si="46"/>
        <v>A</v>
      </c>
      <c r="L767" t="str">
        <f t="shared" si="47"/>
        <v>A54592</v>
      </c>
    </row>
    <row r="768" spans="1:12" x14ac:dyDescent="0.25">
      <c r="A768" s="12"/>
      <c r="B768" s="11">
        <v>29288</v>
      </c>
      <c r="E768" s="115">
        <v>27540</v>
      </c>
      <c r="F768" s="115">
        <v>35010</v>
      </c>
      <c r="G768" s="117"/>
      <c r="H768" s="118">
        <v>54594</v>
      </c>
      <c r="I768" t="str">
        <f t="shared" si="44"/>
        <v>L27540</v>
      </c>
      <c r="J768" t="str">
        <f t="shared" si="45"/>
        <v>L35010</v>
      </c>
      <c r="K768" t="str">
        <f t="shared" si="46"/>
        <v>A</v>
      </c>
      <c r="L768" t="str">
        <f t="shared" si="47"/>
        <v>A54594</v>
      </c>
    </row>
    <row r="769" spans="1:12" x14ac:dyDescent="0.25">
      <c r="A769" s="12"/>
      <c r="B769" s="11">
        <v>29289</v>
      </c>
      <c r="E769" s="115">
        <v>33083</v>
      </c>
      <c r="F769" s="115">
        <v>35011</v>
      </c>
      <c r="G769" s="117"/>
      <c r="H769" s="118">
        <v>54595</v>
      </c>
      <c r="I769" t="str">
        <f t="shared" si="44"/>
        <v>L33083</v>
      </c>
      <c r="J769" t="str">
        <f t="shared" si="45"/>
        <v>L35011</v>
      </c>
      <c r="K769" t="str">
        <f t="shared" si="46"/>
        <v>A</v>
      </c>
      <c r="L769" t="str">
        <f t="shared" si="47"/>
        <v>A54595</v>
      </c>
    </row>
    <row r="770" spans="1:12" x14ac:dyDescent="0.25">
      <c r="A770" s="12"/>
      <c r="B770" s="11">
        <v>29290</v>
      </c>
      <c r="E770" s="115">
        <v>27487</v>
      </c>
      <c r="F770" s="115">
        <v>35013</v>
      </c>
      <c r="G770" s="117"/>
      <c r="H770" s="118">
        <v>54596</v>
      </c>
      <c r="I770" t="str">
        <f t="shared" si="44"/>
        <v>L27487</v>
      </c>
      <c r="J770" t="str">
        <f t="shared" si="45"/>
        <v>L35013</v>
      </c>
      <c r="K770" t="str">
        <f t="shared" si="46"/>
        <v>A</v>
      </c>
      <c r="L770" t="str">
        <f t="shared" si="47"/>
        <v>A54596</v>
      </c>
    </row>
    <row r="771" spans="1:12" x14ac:dyDescent="0.25">
      <c r="A771" s="12"/>
      <c r="B771" s="11">
        <v>29292</v>
      </c>
      <c r="E771" s="115">
        <v>32755</v>
      </c>
      <c r="F771" s="115">
        <v>35014</v>
      </c>
      <c r="G771" s="117"/>
      <c r="H771" s="118">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2"/>
      <c r="B772" s="11">
        <v>29293</v>
      </c>
      <c r="E772" s="115">
        <v>32567</v>
      </c>
      <c r="F772" s="115">
        <v>35015</v>
      </c>
      <c r="G772" s="117"/>
      <c r="H772" s="118">
        <v>54598</v>
      </c>
      <c r="I772" t="str">
        <f t="shared" si="48"/>
        <v>L32567</v>
      </c>
      <c r="J772" t="str">
        <f t="shared" si="49"/>
        <v>L35015</v>
      </c>
      <c r="K772" t="str">
        <f t="shared" si="50"/>
        <v>A</v>
      </c>
      <c r="L772" t="str">
        <f t="shared" si="51"/>
        <v>A54598</v>
      </c>
    </row>
    <row r="773" spans="1:12" x14ac:dyDescent="0.25">
      <c r="A773" s="12"/>
      <c r="B773" s="11">
        <v>29294</v>
      </c>
      <c r="E773" s="115">
        <v>32674</v>
      </c>
      <c r="F773" s="115">
        <v>35016</v>
      </c>
      <c r="G773" s="117"/>
      <c r="H773" s="118">
        <v>54602</v>
      </c>
      <c r="I773" t="str">
        <f t="shared" si="48"/>
        <v>L32674</v>
      </c>
      <c r="J773" t="str">
        <f t="shared" si="49"/>
        <v>L35016</v>
      </c>
      <c r="K773" t="str">
        <f t="shared" si="50"/>
        <v>A</v>
      </c>
      <c r="L773" t="str">
        <f t="shared" si="51"/>
        <v>A54602</v>
      </c>
    </row>
    <row r="774" spans="1:12" x14ac:dyDescent="0.25">
      <c r="A774" s="12"/>
      <c r="B774" s="11">
        <v>29296</v>
      </c>
      <c r="E774" s="115">
        <v>32675</v>
      </c>
      <c r="F774" s="115">
        <v>35017</v>
      </c>
      <c r="G774" s="117"/>
      <c r="H774" s="118">
        <v>54610</v>
      </c>
      <c r="I774" t="str">
        <f t="shared" si="48"/>
        <v>L32675</v>
      </c>
      <c r="J774" t="str">
        <f t="shared" si="49"/>
        <v>L35017</v>
      </c>
      <c r="K774" t="str">
        <f t="shared" si="50"/>
        <v>A</v>
      </c>
      <c r="L774" t="str">
        <f t="shared" si="51"/>
        <v>A54610</v>
      </c>
    </row>
    <row r="775" spans="1:12" x14ac:dyDescent="0.25">
      <c r="A775" s="12"/>
      <c r="B775" s="11">
        <v>29297</v>
      </c>
      <c r="E775" s="115">
        <v>32739</v>
      </c>
      <c r="F775" s="115">
        <v>35021</v>
      </c>
      <c r="G775" s="117"/>
      <c r="H775" s="118">
        <v>54611</v>
      </c>
      <c r="I775" t="str">
        <f t="shared" si="48"/>
        <v>L32739</v>
      </c>
      <c r="J775" t="str">
        <f t="shared" si="49"/>
        <v>L35021</v>
      </c>
      <c r="K775" t="str">
        <f t="shared" si="50"/>
        <v>A</v>
      </c>
      <c r="L775" t="str">
        <f t="shared" si="51"/>
        <v>A54611</v>
      </c>
    </row>
    <row r="776" spans="1:12" x14ac:dyDescent="0.25">
      <c r="A776" s="12"/>
      <c r="B776" s="11">
        <v>29298</v>
      </c>
      <c r="E776" s="115">
        <v>34495</v>
      </c>
      <c r="F776" s="115">
        <v>35022</v>
      </c>
      <c r="G776" s="117"/>
      <c r="H776" s="118">
        <v>54612</v>
      </c>
      <c r="I776" t="str">
        <f t="shared" si="48"/>
        <v>L34495</v>
      </c>
      <c r="J776" t="str">
        <f t="shared" si="49"/>
        <v>L35022</v>
      </c>
      <c r="K776" t="str">
        <f t="shared" si="50"/>
        <v>A</v>
      </c>
      <c r="L776" t="str">
        <f t="shared" si="51"/>
        <v>A54612</v>
      </c>
    </row>
    <row r="777" spans="1:12" x14ac:dyDescent="0.25">
      <c r="A777" s="12"/>
      <c r="B777" s="11">
        <v>29299</v>
      </c>
      <c r="E777" s="115">
        <v>33779</v>
      </c>
      <c r="F777" s="115">
        <v>35024</v>
      </c>
      <c r="G777" s="117"/>
      <c r="H777" s="118">
        <v>54613</v>
      </c>
      <c r="I777" t="str">
        <f t="shared" si="48"/>
        <v>L33779</v>
      </c>
      <c r="J777" t="str">
        <f t="shared" si="49"/>
        <v>L35024</v>
      </c>
      <c r="K777" t="str">
        <f t="shared" si="50"/>
        <v>A</v>
      </c>
      <c r="L777" t="str">
        <f t="shared" si="51"/>
        <v>A54613</v>
      </c>
    </row>
    <row r="778" spans="1:12" x14ac:dyDescent="0.25">
      <c r="A778" s="12"/>
      <c r="B778" s="11">
        <v>29300</v>
      </c>
      <c r="E778" s="115">
        <v>33599</v>
      </c>
      <c r="F778" s="115">
        <v>35025</v>
      </c>
      <c r="G778" s="117"/>
      <c r="H778" s="118">
        <v>54629</v>
      </c>
      <c r="I778" t="str">
        <f t="shared" si="48"/>
        <v>L33599</v>
      </c>
      <c r="J778" t="str">
        <f t="shared" si="49"/>
        <v>L35025</v>
      </c>
      <c r="K778" t="str">
        <f t="shared" si="50"/>
        <v>A</v>
      </c>
      <c r="L778" t="str">
        <f t="shared" si="51"/>
        <v>A54629</v>
      </c>
    </row>
    <row r="779" spans="1:12" x14ac:dyDescent="0.25">
      <c r="A779" s="12"/>
      <c r="B779" s="11">
        <v>29301</v>
      </c>
      <c r="E779" s="115">
        <v>34245</v>
      </c>
      <c r="F779" s="115">
        <v>35026</v>
      </c>
      <c r="G779" s="117"/>
      <c r="H779" s="118">
        <v>54630</v>
      </c>
      <c r="I779" t="str">
        <f t="shared" si="48"/>
        <v>L34245</v>
      </c>
      <c r="J779" t="str">
        <f t="shared" si="49"/>
        <v>L35026</v>
      </c>
      <c r="K779" t="str">
        <f t="shared" si="50"/>
        <v>A</v>
      </c>
      <c r="L779" t="str">
        <f t="shared" si="51"/>
        <v>A54630</v>
      </c>
    </row>
    <row r="780" spans="1:12" x14ac:dyDescent="0.25">
      <c r="A780" s="12"/>
      <c r="B780" s="11">
        <v>29302</v>
      </c>
      <c r="E780" s="115">
        <v>33389</v>
      </c>
      <c r="F780" s="115">
        <v>35028</v>
      </c>
      <c r="G780" s="117"/>
      <c r="H780" s="118">
        <v>54631</v>
      </c>
      <c r="I780" t="str">
        <f t="shared" si="48"/>
        <v>L33389</v>
      </c>
      <c r="J780" t="str">
        <f t="shared" si="49"/>
        <v>L35028</v>
      </c>
      <c r="K780" t="str">
        <f t="shared" si="50"/>
        <v>A</v>
      </c>
      <c r="L780" t="str">
        <f t="shared" si="51"/>
        <v>A54631</v>
      </c>
    </row>
    <row r="781" spans="1:12" x14ac:dyDescent="0.25">
      <c r="A781" s="12"/>
      <c r="B781" s="11">
        <v>29303</v>
      </c>
      <c r="E781" s="115">
        <v>33385</v>
      </c>
      <c r="F781" s="115">
        <v>35029</v>
      </c>
      <c r="G781" s="117"/>
      <c r="H781" s="118">
        <v>54632</v>
      </c>
      <c r="I781" t="str">
        <f t="shared" si="48"/>
        <v>L33385</v>
      </c>
      <c r="J781" t="str">
        <f t="shared" si="49"/>
        <v>L35029</v>
      </c>
      <c r="K781" t="str">
        <f t="shared" si="50"/>
        <v>A</v>
      </c>
      <c r="L781" t="str">
        <f t="shared" si="51"/>
        <v>A54632</v>
      </c>
    </row>
    <row r="782" spans="1:12" x14ac:dyDescent="0.25">
      <c r="A782" s="12"/>
      <c r="B782" s="11">
        <v>29304</v>
      </c>
      <c r="E782" s="115">
        <v>32730</v>
      </c>
      <c r="F782" s="115">
        <v>35032</v>
      </c>
      <c r="G782" s="117"/>
      <c r="H782" s="118">
        <v>54633</v>
      </c>
      <c r="I782" t="str">
        <f t="shared" si="48"/>
        <v>L32730</v>
      </c>
      <c r="J782" t="str">
        <f t="shared" si="49"/>
        <v>L35032</v>
      </c>
      <c r="K782" t="str">
        <f t="shared" si="50"/>
        <v>A</v>
      </c>
      <c r="L782" t="str">
        <f t="shared" si="51"/>
        <v>A54633</v>
      </c>
    </row>
    <row r="783" spans="1:12" x14ac:dyDescent="0.25">
      <c r="A783" s="12"/>
      <c r="B783" s="11">
        <v>29305</v>
      </c>
      <c r="E783" s="115">
        <v>32702</v>
      </c>
      <c r="F783" s="115">
        <v>35033</v>
      </c>
      <c r="G783" s="117"/>
      <c r="H783" s="118">
        <v>54634</v>
      </c>
      <c r="I783" t="str">
        <f t="shared" si="48"/>
        <v>L32702</v>
      </c>
      <c r="J783" t="str">
        <f t="shared" si="49"/>
        <v>L35033</v>
      </c>
      <c r="K783" t="str">
        <f t="shared" si="50"/>
        <v>A</v>
      </c>
      <c r="L783" t="str">
        <f t="shared" si="51"/>
        <v>A54634</v>
      </c>
    </row>
    <row r="784" spans="1:12" x14ac:dyDescent="0.25">
      <c r="A784" s="12"/>
      <c r="B784" s="11">
        <v>29315</v>
      </c>
      <c r="E784" s="115">
        <v>32673</v>
      </c>
      <c r="F784" s="115">
        <v>35035</v>
      </c>
      <c r="G784" s="117"/>
      <c r="H784" s="118">
        <v>54635</v>
      </c>
      <c r="I784" t="str">
        <f t="shared" si="48"/>
        <v>L32673</v>
      </c>
      <c r="J784" t="str">
        <f t="shared" si="49"/>
        <v>L35035</v>
      </c>
      <c r="K784" t="str">
        <f t="shared" si="50"/>
        <v>A</v>
      </c>
      <c r="L784" t="str">
        <f t="shared" si="51"/>
        <v>A54635</v>
      </c>
    </row>
    <row r="785" spans="1:12" x14ac:dyDescent="0.25">
      <c r="A785" s="12"/>
      <c r="B785" s="11">
        <v>29316</v>
      </c>
      <c r="E785" s="115">
        <v>32710</v>
      </c>
      <c r="F785" s="115">
        <v>35036</v>
      </c>
      <c r="G785" s="117"/>
      <c r="H785" s="118">
        <v>54636</v>
      </c>
      <c r="I785" t="str">
        <f t="shared" si="48"/>
        <v>L32710</v>
      </c>
      <c r="J785" t="str">
        <f t="shared" si="49"/>
        <v>L35036</v>
      </c>
      <c r="K785" t="str">
        <f t="shared" si="50"/>
        <v>A</v>
      </c>
      <c r="L785" t="str">
        <f t="shared" si="51"/>
        <v>A54636</v>
      </c>
    </row>
    <row r="786" spans="1:12" x14ac:dyDescent="0.25">
      <c r="A786" s="12"/>
      <c r="B786" s="11">
        <v>29317</v>
      </c>
      <c r="E786" s="115">
        <v>27529</v>
      </c>
      <c r="F786" s="115">
        <v>35038</v>
      </c>
      <c r="G786" s="117"/>
      <c r="H786" s="118">
        <v>54639</v>
      </c>
      <c r="I786" t="str">
        <f t="shared" si="48"/>
        <v>L27529</v>
      </c>
      <c r="J786" t="str">
        <f t="shared" si="49"/>
        <v>L35038</v>
      </c>
      <c r="K786" t="str">
        <f t="shared" si="50"/>
        <v>A</v>
      </c>
      <c r="L786" t="str">
        <f t="shared" si="51"/>
        <v>A54639</v>
      </c>
    </row>
    <row r="787" spans="1:12" x14ac:dyDescent="0.25">
      <c r="A787" s="12"/>
      <c r="B787" s="11">
        <v>29318</v>
      </c>
      <c r="E787" s="115">
        <v>27549</v>
      </c>
      <c r="F787" s="115">
        <v>35041</v>
      </c>
      <c r="G787" s="117"/>
      <c r="H787" s="118">
        <v>54641</v>
      </c>
      <c r="I787" t="str">
        <f t="shared" si="48"/>
        <v>L27549</v>
      </c>
      <c r="J787" t="str">
        <f t="shared" si="49"/>
        <v>L35041</v>
      </c>
      <c r="K787" t="str">
        <f t="shared" si="50"/>
        <v>A</v>
      </c>
      <c r="L787" t="str">
        <f t="shared" si="51"/>
        <v>A54641</v>
      </c>
    </row>
    <row r="788" spans="1:12" x14ac:dyDescent="0.25">
      <c r="A788" s="12"/>
      <c r="B788" s="11">
        <v>29319</v>
      </c>
      <c r="E788" s="115">
        <v>27513</v>
      </c>
      <c r="F788" s="115">
        <v>35044</v>
      </c>
      <c r="G788" s="117"/>
      <c r="H788" s="118">
        <v>54643</v>
      </c>
      <c r="I788" t="str">
        <f t="shared" si="48"/>
        <v>L27513</v>
      </c>
      <c r="J788" t="str">
        <f t="shared" si="49"/>
        <v>L35044</v>
      </c>
      <c r="K788" t="str">
        <f t="shared" si="50"/>
        <v>A</v>
      </c>
      <c r="L788" t="str">
        <f t="shared" si="51"/>
        <v>A54643</v>
      </c>
    </row>
    <row r="789" spans="1:12" x14ac:dyDescent="0.25">
      <c r="A789" s="12"/>
      <c r="B789" s="11">
        <v>29320</v>
      </c>
      <c r="E789" s="115">
        <v>34610</v>
      </c>
      <c r="F789" s="115">
        <v>35045</v>
      </c>
      <c r="G789" s="117"/>
      <c r="H789" s="118">
        <v>54644</v>
      </c>
      <c r="I789" t="str">
        <f t="shared" si="48"/>
        <v>L34610</v>
      </c>
      <c r="J789" t="str">
        <f t="shared" si="49"/>
        <v>L35045</v>
      </c>
      <c r="K789" t="str">
        <f t="shared" si="50"/>
        <v>A</v>
      </c>
      <c r="L789" t="str">
        <f t="shared" si="51"/>
        <v>A54644</v>
      </c>
    </row>
    <row r="790" spans="1:12" x14ac:dyDescent="0.25">
      <c r="A790" s="12"/>
      <c r="B790" s="11">
        <v>29321</v>
      </c>
      <c r="E790" s="115">
        <v>33654</v>
      </c>
      <c r="F790" s="115">
        <v>35047</v>
      </c>
      <c r="G790" s="117"/>
      <c r="H790" s="118">
        <v>54645</v>
      </c>
      <c r="I790" t="str">
        <f t="shared" si="48"/>
        <v>L33654</v>
      </c>
      <c r="J790" t="str">
        <f t="shared" si="49"/>
        <v>L35047</v>
      </c>
      <c r="K790" t="str">
        <f t="shared" si="50"/>
        <v>A</v>
      </c>
      <c r="L790" t="str">
        <f t="shared" si="51"/>
        <v>A54645</v>
      </c>
    </row>
    <row r="791" spans="1:12" x14ac:dyDescent="0.25">
      <c r="A791" s="12"/>
      <c r="B791" s="11">
        <v>29322</v>
      </c>
      <c r="E791" s="115">
        <v>34606</v>
      </c>
      <c r="F791" s="115">
        <v>35048</v>
      </c>
      <c r="G791" s="117"/>
      <c r="H791" s="118">
        <v>54646</v>
      </c>
      <c r="I791" t="str">
        <f t="shared" si="48"/>
        <v>L34606</v>
      </c>
      <c r="J791" t="str">
        <f t="shared" si="49"/>
        <v>L35048</v>
      </c>
      <c r="K791" t="str">
        <f t="shared" si="50"/>
        <v>A</v>
      </c>
      <c r="L791" t="str">
        <f t="shared" si="51"/>
        <v>A54646</v>
      </c>
    </row>
    <row r="792" spans="1:12" x14ac:dyDescent="0.25">
      <c r="A792" s="12"/>
      <c r="B792" s="11">
        <v>29324</v>
      </c>
      <c r="E792" s="115">
        <v>32628</v>
      </c>
      <c r="F792" s="115">
        <v>35049</v>
      </c>
      <c r="G792" s="117"/>
      <c r="H792" s="118">
        <v>54647</v>
      </c>
      <c r="I792" t="str">
        <f t="shared" si="48"/>
        <v>L32628</v>
      </c>
      <c r="J792" t="str">
        <f t="shared" si="49"/>
        <v>L35049</v>
      </c>
      <c r="K792" t="str">
        <f t="shared" si="50"/>
        <v>A</v>
      </c>
      <c r="L792" t="str">
        <f t="shared" si="51"/>
        <v>A54647</v>
      </c>
    </row>
    <row r="793" spans="1:12" x14ac:dyDescent="0.25">
      <c r="A793" s="12"/>
      <c r="B793" s="11">
        <v>29326</v>
      </c>
      <c r="E793" s="115">
        <v>27530</v>
      </c>
      <c r="F793" s="115">
        <v>35050</v>
      </c>
      <c r="G793" s="117"/>
      <c r="H793" s="118">
        <v>54649</v>
      </c>
      <c r="I793" t="str">
        <f t="shared" si="48"/>
        <v>L27530</v>
      </c>
      <c r="J793" t="str">
        <f t="shared" si="49"/>
        <v>L35050</v>
      </c>
      <c r="K793" t="str">
        <f t="shared" si="50"/>
        <v>A</v>
      </c>
      <c r="L793" t="str">
        <f t="shared" si="51"/>
        <v>A54649</v>
      </c>
    </row>
    <row r="794" spans="1:12" x14ac:dyDescent="0.25">
      <c r="A794" s="12"/>
      <c r="B794" s="11">
        <v>29328</v>
      </c>
      <c r="E794" s="115">
        <v>28576</v>
      </c>
      <c r="F794" s="115">
        <v>35053</v>
      </c>
      <c r="G794" s="117"/>
      <c r="H794" s="118">
        <v>54653</v>
      </c>
      <c r="I794" t="str">
        <f t="shared" si="48"/>
        <v>L28576</v>
      </c>
      <c r="J794" t="str">
        <f t="shared" si="49"/>
        <v>L35053</v>
      </c>
      <c r="K794" t="str">
        <f t="shared" si="50"/>
        <v>A</v>
      </c>
      <c r="L794" t="str">
        <f t="shared" si="51"/>
        <v>A54653</v>
      </c>
    </row>
    <row r="795" spans="1:12" x14ac:dyDescent="0.25">
      <c r="A795" s="12"/>
      <c r="B795" s="11">
        <v>29329</v>
      </c>
      <c r="E795" s="115">
        <v>33388</v>
      </c>
      <c r="F795" s="115">
        <v>35054</v>
      </c>
      <c r="G795" s="117"/>
      <c r="H795" s="118">
        <v>54654</v>
      </c>
      <c r="I795" t="str">
        <f t="shared" si="48"/>
        <v>L33388</v>
      </c>
      <c r="J795" t="str">
        <f t="shared" si="49"/>
        <v>L35054</v>
      </c>
      <c r="K795" t="str">
        <f t="shared" si="50"/>
        <v>A</v>
      </c>
      <c r="L795" t="str">
        <f t="shared" si="51"/>
        <v>A54654</v>
      </c>
    </row>
    <row r="796" spans="1:12" x14ac:dyDescent="0.25">
      <c r="A796" s="12"/>
      <c r="B796" s="11">
        <v>29330</v>
      </c>
      <c r="E796" s="115">
        <v>33640</v>
      </c>
      <c r="F796" s="115">
        <v>35062</v>
      </c>
      <c r="G796" s="117"/>
      <c r="H796" s="118">
        <v>54655</v>
      </c>
      <c r="I796" t="str">
        <f t="shared" si="48"/>
        <v>L33640</v>
      </c>
      <c r="J796" t="str">
        <f t="shared" si="49"/>
        <v>L35062</v>
      </c>
      <c r="K796" t="str">
        <f t="shared" si="50"/>
        <v>A</v>
      </c>
      <c r="L796" t="str">
        <f t="shared" si="51"/>
        <v>A54655</v>
      </c>
    </row>
    <row r="797" spans="1:12" x14ac:dyDescent="0.25">
      <c r="A797" s="12"/>
      <c r="B797" s="11">
        <v>29332</v>
      </c>
      <c r="E797" s="115">
        <v>32465</v>
      </c>
      <c r="F797" s="115">
        <v>35064</v>
      </c>
      <c r="G797" s="117"/>
      <c r="H797" s="118">
        <v>54656</v>
      </c>
      <c r="I797" t="str">
        <f t="shared" si="48"/>
        <v>L32465</v>
      </c>
      <c r="J797" t="str">
        <f t="shared" si="49"/>
        <v>L35064</v>
      </c>
      <c r="K797" t="str">
        <f t="shared" si="50"/>
        <v>A</v>
      </c>
      <c r="L797" t="str">
        <f t="shared" si="51"/>
        <v>A54656</v>
      </c>
    </row>
    <row r="798" spans="1:12" x14ac:dyDescent="0.25">
      <c r="A798" s="12"/>
      <c r="B798" s="11">
        <v>29333</v>
      </c>
      <c r="E798" s="115">
        <v>32603</v>
      </c>
      <c r="F798" s="115">
        <v>35066</v>
      </c>
      <c r="G798" s="117"/>
      <c r="H798" s="118">
        <v>54658</v>
      </c>
      <c r="I798" t="str">
        <f t="shared" si="48"/>
        <v>L32603</v>
      </c>
      <c r="J798" t="str">
        <f t="shared" si="49"/>
        <v>L35066</v>
      </c>
      <c r="K798" t="str">
        <f t="shared" si="50"/>
        <v>A</v>
      </c>
      <c r="L798" t="str">
        <f t="shared" si="51"/>
        <v>A54658</v>
      </c>
    </row>
    <row r="799" spans="1:12" x14ac:dyDescent="0.25">
      <c r="A799" s="12"/>
      <c r="B799" s="11">
        <v>29334</v>
      </c>
      <c r="E799" s="115">
        <v>27514</v>
      </c>
      <c r="F799" s="115">
        <v>35067</v>
      </c>
      <c r="G799" s="117"/>
      <c r="H799" s="118">
        <v>54660</v>
      </c>
      <c r="I799" t="str">
        <f t="shared" si="48"/>
        <v>L27514</v>
      </c>
      <c r="J799" t="str">
        <f t="shared" si="49"/>
        <v>L35067</v>
      </c>
      <c r="K799" t="str">
        <f t="shared" si="50"/>
        <v>A</v>
      </c>
      <c r="L799" t="str">
        <f t="shared" si="51"/>
        <v>A54660</v>
      </c>
    </row>
    <row r="800" spans="1:12" x14ac:dyDescent="0.25">
      <c r="A800" s="12"/>
      <c r="B800" s="11">
        <v>29335</v>
      </c>
      <c r="E800" s="115">
        <v>27496</v>
      </c>
      <c r="F800" s="115">
        <v>35068</v>
      </c>
      <c r="G800" s="117"/>
      <c r="H800" s="118">
        <v>54661</v>
      </c>
      <c r="I800" t="str">
        <f t="shared" si="48"/>
        <v>L27496</v>
      </c>
      <c r="J800" t="str">
        <f t="shared" si="49"/>
        <v>L35068</v>
      </c>
      <c r="K800" t="str">
        <f t="shared" si="50"/>
        <v>A</v>
      </c>
      <c r="L800" t="str">
        <f t="shared" si="51"/>
        <v>A54661</v>
      </c>
    </row>
    <row r="801" spans="1:12" x14ac:dyDescent="0.25">
      <c r="A801" s="12"/>
      <c r="B801" s="11">
        <v>29336</v>
      </c>
      <c r="E801" s="115">
        <v>27503</v>
      </c>
      <c r="F801" s="115">
        <v>35069</v>
      </c>
      <c r="G801" s="117"/>
      <c r="H801" s="118">
        <v>54662</v>
      </c>
      <c r="I801" t="str">
        <f t="shared" si="48"/>
        <v>L27503</v>
      </c>
      <c r="J801" t="str">
        <f t="shared" si="49"/>
        <v>L35069</v>
      </c>
      <c r="K801" t="str">
        <f t="shared" si="50"/>
        <v>A</v>
      </c>
      <c r="L801" t="str">
        <f t="shared" si="51"/>
        <v>A54662</v>
      </c>
    </row>
    <row r="802" spans="1:12" x14ac:dyDescent="0.25">
      <c r="A802" s="12"/>
      <c r="B802" s="11">
        <v>29337</v>
      </c>
      <c r="E802" s="115">
        <v>27531</v>
      </c>
      <c r="F802" s="115">
        <v>35070</v>
      </c>
      <c r="G802" s="117"/>
      <c r="H802" s="118">
        <v>54666</v>
      </c>
      <c r="I802" t="str">
        <f t="shared" si="48"/>
        <v>L27531</v>
      </c>
      <c r="J802" t="str">
        <f t="shared" si="49"/>
        <v>L35070</v>
      </c>
      <c r="K802" t="str">
        <f t="shared" si="50"/>
        <v>A</v>
      </c>
      <c r="L802" t="str">
        <f t="shared" si="51"/>
        <v>A54666</v>
      </c>
    </row>
    <row r="803" spans="1:12" x14ac:dyDescent="0.25">
      <c r="A803" s="12"/>
      <c r="B803" s="11">
        <v>29338</v>
      </c>
      <c r="E803" s="115">
        <v>34631</v>
      </c>
      <c r="F803" s="115">
        <v>35071</v>
      </c>
      <c r="G803" s="117"/>
      <c r="H803" s="118">
        <v>54667</v>
      </c>
      <c r="I803" t="str">
        <f t="shared" si="48"/>
        <v>L34631</v>
      </c>
      <c r="J803" t="str">
        <f t="shared" si="49"/>
        <v>L35071</v>
      </c>
      <c r="K803" t="str">
        <f t="shared" si="50"/>
        <v>A</v>
      </c>
      <c r="L803" t="str">
        <f t="shared" si="51"/>
        <v>A54667</v>
      </c>
    </row>
    <row r="804" spans="1:12" x14ac:dyDescent="0.25">
      <c r="A804" s="12"/>
      <c r="B804" s="11">
        <v>29339</v>
      </c>
      <c r="E804" s="115">
        <v>34499</v>
      </c>
      <c r="F804" s="115">
        <v>35072</v>
      </c>
      <c r="G804" s="117"/>
      <c r="H804" s="118">
        <v>54668</v>
      </c>
      <c r="I804" t="str">
        <f t="shared" si="48"/>
        <v>L34499</v>
      </c>
      <c r="J804" t="str">
        <f t="shared" si="49"/>
        <v>L35072</v>
      </c>
      <c r="K804" t="str">
        <f t="shared" si="50"/>
        <v>A</v>
      </c>
      <c r="L804" t="str">
        <f t="shared" si="51"/>
        <v>A54668</v>
      </c>
    </row>
    <row r="805" spans="1:12" x14ac:dyDescent="0.25">
      <c r="A805" s="12"/>
      <c r="B805" s="11">
        <v>29340</v>
      </c>
      <c r="E805" s="115">
        <v>34627</v>
      </c>
      <c r="F805" s="115">
        <v>35073</v>
      </c>
      <c r="G805" s="117"/>
      <c r="H805" s="118">
        <v>54669</v>
      </c>
      <c r="I805" t="str">
        <f t="shared" si="48"/>
        <v>L34627</v>
      </c>
      <c r="J805" t="str">
        <f t="shared" si="49"/>
        <v>L35073</v>
      </c>
      <c r="K805" t="str">
        <f t="shared" si="50"/>
        <v>A</v>
      </c>
      <c r="L805" t="str">
        <f t="shared" si="51"/>
        <v>A54669</v>
      </c>
    </row>
    <row r="806" spans="1:12" x14ac:dyDescent="0.25">
      <c r="A806" s="12"/>
      <c r="B806" s="11">
        <v>29341</v>
      </c>
      <c r="E806" s="115">
        <v>33384</v>
      </c>
      <c r="F806" s="115">
        <v>35074</v>
      </c>
      <c r="G806" s="117"/>
      <c r="H806" s="118">
        <v>54671</v>
      </c>
      <c r="I806" t="str">
        <f t="shared" si="48"/>
        <v>L33384</v>
      </c>
      <c r="J806" t="str">
        <f t="shared" si="49"/>
        <v>L35074</v>
      </c>
      <c r="K806" t="str">
        <f t="shared" si="50"/>
        <v>A</v>
      </c>
      <c r="L806" t="str">
        <f t="shared" si="51"/>
        <v>A54671</v>
      </c>
    </row>
    <row r="807" spans="1:12" x14ac:dyDescent="0.25">
      <c r="A807" s="12"/>
      <c r="B807" s="11">
        <v>29342</v>
      </c>
      <c r="E807" s="115">
        <v>33387</v>
      </c>
      <c r="F807" s="115">
        <v>35075</v>
      </c>
      <c r="G807" s="117"/>
      <c r="H807" s="118">
        <v>54673</v>
      </c>
      <c r="I807" t="str">
        <f t="shared" si="48"/>
        <v>L33387</v>
      </c>
      <c r="J807" t="str">
        <f t="shared" si="49"/>
        <v>L35075</v>
      </c>
      <c r="K807" t="str">
        <f t="shared" si="50"/>
        <v>A</v>
      </c>
      <c r="L807" t="str">
        <f t="shared" si="51"/>
        <v>A54673</v>
      </c>
    </row>
    <row r="808" spans="1:12" x14ac:dyDescent="0.25">
      <c r="A808" s="12"/>
      <c r="B808" s="11">
        <v>29343</v>
      </c>
      <c r="E808" s="115">
        <v>33390</v>
      </c>
      <c r="F808" s="115">
        <v>35076</v>
      </c>
      <c r="G808" s="117"/>
      <c r="H808" s="118">
        <v>54674</v>
      </c>
      <c r="I808" t="str">
        <f t="shared" si="48"/>
        <v>L33390</v>
      </c>
      <c r="J808" t="str">
        <f t="shared" si="49"/>
        <v>L35076</v>
      </c>
      <c r="K808" t="str">
        <f t="shared" si="50"/>
        <v>A</v>
      </c>
      <c r="L808" t="str">
        <f t="shared" si="51"/>
        <v>A54674</v>
      </c>
    </row>
    <row r="809" spans="1:12" x14ac:dyDescent="0.25">
      <c r="A809" s="12"/>
      <c r="B809" s="11">
        <v>29344</v>
      </c>
      <c r="E809" s="115">
        <v>33371</v>
      </c>
      <c r="F809" s="115">
        <v>35080</v>
      </c>
      <c r="G809" s="117"/>
      <c r="H809" s="118">
        <v>54675</v>
      </c>
      <c r="I809" t="str">
        <f t="shared" si="48"/>
        <v>L33371</v>
      </c>
      <c r="J809" t="str">
        <f t="shared" si="49"/>
        <v>L35080</v>
      </c>
      <c r="K809" t="str">
        <f t="shared" si="50"/>
        <v>A</v>
      </c>
      <c r="L809" t="str">
        <f t="shared" si="51"/>
        <v>A54675</v>
      </c>
    </row>
    <row r="810" spans="1:12" x14ac:dyDescent="0.25">
      <c r="A810" s="12"/>
      <c r="B810" s="11">
        <v>29345</v>
      </c>
      <c r="E810" s="115">
        <v>29547</v>
      </c>
      <c r="F810" s="115">
        <v>35081</v>
      </c>
      <c r="G810" s="117"/>
      <c r="H810" s="118">
        <v>54680</v>
      </c>
      <c r="I810" t="str">
        <f t="shared" si="48"/>
        <v>L29547</v>
      </c>
      <c r="J810" t="str">
        <f t="shared" si="49"/>
        <v>L35081</v>
      </c>
      <c r="K810" t="str">
        <f t="shared" si="50"/>
        <v>A</v>
      </c>
      <c r="L810" t="str">
        <f t="shared" si="51"/>
        <v>A54680</v>
      </c>
    </row>
    <row r="811" spans="1:12" x14ac:dyDescent="0.25">
      <c r="A811" s="12"/>
      <c r="B811" s="11">
        <v>29346</v>
      </c>
      <c r="E811" s="115">
        <v>32635</v>
      </c>
      <c r="F811" s="115">
        <v>35083</v>
      </c>
      <c r="G811" s="117"/>
      <c r="H811" s="118">
        <v>54681</v>
      </c>
      <c r="I811" t="str">
        <f t="shared" si="48"/>
        <v>L32635</v>
      </c>
      <c r="J811" t="str">
        <f t="shared" si="49"/>
        <v>L35083</v>
      </c>
      <c r="K811" t="str">
        <f t="shared" si="50"/>
        <v>A</v>
      </c>
      <c r="L811" t="str">
        <f t="shared" si="51"/>
        <v>A54681</v>
      </c>
    </row>
    <row r="812" spans="1:12" x14ac:dyDescent="0.25">
      <c r="A812" s="12"/>
      <c r="B812" s="11">
        <v>29347</v>
      </c>
      <c r="E812" s="115">
        <v>32641</v>
      </c>
      <c r="F812" s="115">
        <v>35084</v>
      </c>
      <c r="G812" s="117"/>
      <c r="H812" s="118">
        <v>54682</v>
      </c>
      <c r="I812" t="str">
        <f t="shared" si="48"/>
        <v>L32641</v>
      </c>
      <c r="J812" t="str">
        <f t="shared" si="49"/>
        <v>L35084</v>
      </c>
      <c r="K812" t="str">
        <f t="shared" si="50"/>
        <v>A</v>
      </c>
      <c r="L812" t="str">
        <f t="shared" si="51"/>
        <v>A54682</v>
      </c>
    </row>
    <row r="813" spans="1:12" x14ac:dyDescent="0.25">
      <c r="A813" s="12"/>
      <c r="B813" s="11">
        <v>29349</v>
      </c>
      <c r="E813" s="115">
        <v>34358</v>
      </c>
      <c r="F813" s="115">
        <v>35095</v>
      </c>
      <c r="G813" s="117"/>
      <c r="H813" s="118">
        <v>54683</v>
      </c>
      <c r="I813" t="str">
        <f t="shared" si="48"/>
        <v>L34358</v>
      </c>
      <c r="J813" t="str">
        <f t="shared" si="49"/>
        <v>L35095</v>
      </c>
      <c r="K813" t="str">
        <f t="shared" si="50"/>
        <v>A</v>
      </c>
      <c r="L813" t="str">
        <f t="shared" si="51"/>
        <v>A54683</v>
      </c>
    </row>
    <row r="814" spans="1:12" x14ac:dyDescent="0.25">
      <c r="A814" s="12"/>
      <c r="B814" s="11">
        <v>29350</v>
      </c>
      <c r="E814" s="115">
        <v>32533</v>
      </c>
      <c r="F814" s="115">
        <v>35096</v>
      </c>
      <c r="G814" s="118">
        <v>53606</v>
      </c>
      <c r="H814" s="118">
        <v>54685</v>
      </c>
      <c r="I814" t="str">
        <f t="shared" si="48"/>
        <v>L32533</v>
      </c>
      <c r="J814" t="str">
        <f t="shared" si="49"/>
        <v>L35096</v>
      </c>
      <c r="K814" t="str">
        <f t="shared" si="50"/>
        <v>A53606</v>
      </c>
      <c r="L814" t="str">
        <f t="shared" si="51"/>
        <v>A54685</v>
      </c>
    </row>
    <row r="815" spans="1:12" x14ac:dyDescent="0.25">
      <c r="A815" s="12"/>
      <c r="B815" s="11">
        <v>29351</v>
      </c>
      <c r="E815" s="115">
        <v>33386</v>
      </c>
      <c r="F815" s="115">
        <v>35098</v>
      </c>
      <c r="G815" s="118">
        <v>53532</v>
      </c>
      <c r="H815" s="118">
        <v>54686</v>
      </c>
      <c r="I815" t="str">
        <f t="shared" si="48"/>
        <v>L33386</v>
      </c>
      <c r="J815" t="str">
        <f t="shared" si="49"/>
        <v>L35098</v>
      </c>
      <c r="K815" t="str">
        <f t="shared" si="50"/>
        <v>A53532</v>
      </c>
      <c r="L815" t="str">
        <f t="shared" si="51"/>
        <v>A54686</v>
      </c>
    </row>
    <row r="816" spans="1:12" x14ac:dyDescent="0.25">
      <c r="A816" s="12"/>
      <c r="B816" s="11">
        <v>29352</v>
      </c>
      <c r="E816" s="115">
        <v>32731</v>
      </c>
      <c r="F816" s="115">
        <v>35099</v>
      </c>
      <c r="G816" s="118">
        <v>53523</v>
      </c>
      <c r="H816" s="118">
        <v>54687</v>
      </c>
      <c r="I816" t="str">
        <f t="shared" si="48"/>
        <v>L32731</v>
      </c>
      <c r="J816" t="str">
        <f t="shared" si="49"/>
        <v>L35099</v>
      </c>
      <c r="K816" t="str">
        <f t="shared" si="50"/>
        <v>A53523</v>
      </c>
      <c r="L816" t="str">
        <f t="shared" si="51"/>
        <v>A54687</v>
      </c>
    </row>
    <row r="817" spans="1:12" x14ac:dyDescent="0.25">
      <c r="A817" s="12"/>
      <c r="B817" s="11">
        <v>29354</v>
      </c>
      <c r="E817" s="115">
        <v>32705</v>
      </c>
      <c r="F817" s="115">
        <v>35100</v>
      </c>
      <c r="G817" s="118">
        <v>52559</v>
      </c>
      <c r="H817" s="118">
        <v>54688</v>
      </c>
      <c r="I817" t="str">
        <f t="shared" si="48"/>
        <v>L32705</v>
      </c>
      <c r="J817" t="str">
        <f t="shared" si="49"/>
        <v>L35100</v>
      </c>
      <c r="K817" t="str">
        <f t="shared" si="50"/>
        <v>A52559</v>
      </c>
      <c r="L817" t="str">
        <f t="shared" si="51"/>
        <v>A54688</v>
      </c>
    </row>
    <row r="818" spans="1:12" x14ac:dyDescent="0.25">
      <c r="A818" s="12"/>
      <c r="B818" s="11">
        <v>29356</v>
      </c>
      <c r="E818" s="115">
        <v>32766</v>
      </c>
      <c r="F818" s="115">
        <v>35101</v>
      </c>
      <c r="G818" s="117"/>
      <c r="H818" s="118">
        <v>54689</v>
      </c>
      <c r="I818" t="str">
        <f t="shared" si="48"/>
        <v>L32766</v>
      </c>
      <c r="J818" t="str">
        <f t="shared" si="49"/>
        <v>L35101</v>
      </c>
      <c r="K818" t="str">
        <f t="shared" si="50"/>
        <v>A</v>
      </c>
      <c r="L818" t="str">
        <f t="shared" si="51"/>
        <v>A54689</v>
      </c>
    </row>
    <row r="819" spans="1:12" x14ac:dyDescent="0.25">
      <c r="A819" s="12"/>
      <c r="B819" s="11">
        <v>29357</v>
      </c>
      <c r="E819" s="115">
        <v>32573</v>
      </c>
      <c r="F819" s="115">
        <v>35107</v>
      </c>
      <c r="G819" s="117"/>
      <c r="H819" s="118">
        <v>54690</v>
      </c>
      <c r="I819" t="str">
        <f t="shared" si="48"/>
        <v>L32573</v>
      </c>
      <c r="J819" t="str">
        <f t="shared" si="49"/>
        <v>L35107</v>
      </c>
      <c r="K819" t="str">
        <f t="shared" si="50"/>
        <v>A</v>
      </c>
      <c r="L819" t="str">
        <f t="shared" si="51"/>
        <v>A54690</v>
      </c>
    </row>
    <row r="820" spans="1:12" x14ac:dyDescent="0.25">
      <c r="A820" s="12"/>
      <c r="B820" s="11">
        <v>29358</v>
      </c>
      <c r="E820" s="115">
        <v>33658</v>
      </c>
      <c r="F820" s="115">
        <v>35111</v>
      </c>
      <c r="G820" s="117"/>
      <c r="H820" s="118">
        <v>54692</v>
      </c>
      <c r="I820" t="str">
        <f t="shared" si="48"/>
        <v>L33658</v>
      </c>
      <c r="J820" t="str">
        <f t="shared" si="49"/>
        <v>L35111</v>
      </c>
      <c r="K820" t="str">
        <f t="shared" si="50"/>
        <v>A</v>
      </c>
      <c r="L820" t="str">
        <f t="shared" si="51"/>
        <v>A54692</v>
      </c>
    </row>
    <row r="821" spans="1:12" x14ac:dyDescent="0.25">
      <c r="A821" s="12"/>
      <c r="B821" s="11">
        <v>29359</v>
      </c>
      <c r="E821" s="115">
        <v>33115</v>
      </c>
      <c r="F821" s="115">
        <v>35112</v>
      </c>
      <c r="G821" s="117"/>
      <c r="H821" s="118">
        <v>54693</v>
      </c>
      <c r="I821" t="str">
        <f t="shared" si="48"/>
        <v>L33115</v>
      </c>
      <c r="J821" t="str">
        <f t="shared" si="49"/>
        <v>L35112</v>
      </c>
      <c r="K821" t="str">
        <f t="shared" si="50"/>
        <v>A</v>
      </c>
      <c r="L821" t="str">
        <f t="shared" si="51"/>
        <v>A54693</v>
      </c>
    </row>
    <row r="822" spans="1:12" x14ac:dyDescent="0.25">
      <c r="A822" s="12"/>
      <c r="B822" s="11">
        <v>29360</v>
      </c>
      <c r="E822" s="115">
        <v>32687</v>
      </c>
      <c r="F822" s="115">
        <v>35125</v>
      </c>
      <c r="G822" s="117"/>
      <c r="H822" s="118">
        <v>54694</v>
      </c>
      <c r="I822" t="str">
        <f t="shared" si="48"/>
        <v>L32687</v>
      </c>
      <c r="J822" t="str">
        <f t="shared" si="49"/>
        <v>L35125</v>
      </c>
      <c r="K822" t="str">
        <f t="shared" si="50"/>
        <v>A</v>
      </c>
      <c r="L822" t="str">
        <f t="shared" si="51"/>
        <v>A54694</v>
      </c>
    </row>
    <row r="823" spans="1:12" x14ac:dyDescent="0.25">
      <c r="A823" s="12"/>
      <c r="B823" s="11">
        <v>29361</v>
      </c>
      <c r="E823" s="115">
        <v>33652</v>
      </c>
      <c r="F823" s="115">
        <v>35130</v>
      </c>
      <c r="G823" s="117"/>
      <c r="H823" s="118">
        <v>54696</v>
      </c>
      <c r="I823" t="str">
        <f t="shared" si="48"/>
        <v>L33652</v>
      </c>
      <c r="J823" t="str">
        <f t="shared" si="49"/>
        <v>L35130</v>
      </c>
      <c r="K823" t="str">
        <f t="shared" si="50"/>
        <v>A</v>
      </c>
      <c r="L823" t="str">
        <f t="shared" si="51"/>
        <v>A54696</v>
      </c>
    </row>
    <row r="824" spans="1:12" x14ac:dyDescent="0.25">
      <c r="A824" s="12"/>
      <c r="B824" s="11">
        <v>29362</v>
      </c>
      <c r="E824" s="115">
        <v>33491</v>
      </c>
      <c r="F824" s="115">
        <v>35133</v>
      </c>
      <c r="G824" s="117"/>
      <c r="H824" s="118">
        <v>54697</v>
      </c>
      <c r="I824" t="str">
        <f t="shared" si="48"/>
        <v>L33491</v>
      </c>
      <c r="J824" t="str">
        <f t="shared" si="49"/>
        <v>L35133</v>
      </c>
      <c r="K824" t="str">
        <f t="shared" si="50"/>
        <v>A</v>
      </c>
      <c r="L824" t="str">
        <f t="shared" si="51"/>
        <v>A54697</v>
      </c>
    </row>
    <row r="825" spans="1:12" x14ac:dyDescent="0.25">
      <c r="A825" s="12"/>
      <c r="B825" s="11">
        <v>29363</v>
      </c>
      <c r="E825" s="115">
        <v>33529</v>
      </c>
      <c r="F825" s="115">
        <v>35134</v>
      </c>
      <c r="G825" s="117"/>
      <c r="H825" s="118">
        <v>54698</v>
      </c>
      <c r="I825" t="str">
        <f t="shared" si="48"/>
        <v>L33529</v>
      </c>
      <c r="J825" t="str">
        <f t="shared" si="49"/>
        <v>L35134</v>
      </c>
      <c r="K825" t="str">
        <f t="shared" si="50"/>
        <v>A</v>
      </c>
      <c r="L825" t="str">
        <f t="shared" si="51"/>
        <v>A54698</v>
      </c>
    </row>
    <row r="826" spans="1:12" x14ac:dyDescent="0.25">
      <c r="A826" s="12"/>
      <c r="B826" s="11">
        <v>29365</v>
      </c>
      <c r="E826" s="115">
        <v>33489</v>
      </c>
      <c r="F826" s="115">
        <v>35136</v>
      </c>
      <c r="G826" s="117"/>
      <c r="H826" s="118">
        <v>54699</v>
      </c>
      <c r="I826" t="str">
        <f t="shared" si="48"/>
        <v>L33489</v>
      </c>
      <c r="J826" t="str">
        <f t="shared" si="49"/>
        <v>L35136</v>
      </c>
      <c r="K826" t="str">
        <f t="shared" si="50"/>
        <v>A</v>
      </c>
      <c r="L826" t="str">
        <f t="shared" si="51"/>
        <v>A54699</v>
      </c>
    </row>
    <row r="827" spans="1:12" x14ac:dyDescent="0.25">
      <c r="A827" s="12"/>
      <c r="B827" s="11">
        <v>29366</v>
      </c>
      <c r="E827" s="115">
        <v>27486</v>
      </c>
      <c r="F827" s="115">
        <v>35138</v>
      </c>
      <c r="G827" s="117"/>
      <c r="H827" s="118">
        <v>54701</v>
      </c>
      <c r="I827" t="str">
        <f t="shared" si="48"/>
        <v>L27486</v>
      </c>
      <c r="J827" t="str">
        <f t="shared" si="49"/>
        <v>L35138</v>
      </c>
      <c r="K827" t="str">
        <f t="shared" si="50"/>
        <v>A</v>
      </c>
      <c r="L827" t="str">
        <f t="shared" si="51"/>
        <v>A54701</v>
      </c>
    </row>
    <row r="828" spans="1:12" x14ac:dyDescent="0.25">
      <c r="A828" s="12"/>
      <c r="B828" s="11">
        <v>29367</v>
      </c>
      <c r="E828" s="115">
        <v>27547</v>
      </c>
      <c r="F828" s="115">
        <v>35139</v>
      </c>
      <c r="G828" s="117"/>
      <c r="H828" s="118">
        <v>54703</v>
      </c>
      <c r="I828" t="str">
        <f t="shared" si="48"/>
        <v>L27547</v>
      </c>
      <c r="J828" t="str">
        <f t="shared" si="49"/>
        <v>L35139</v>
      </c>
      <c r="K828" t="str">
        <f t="shared" si="50"/>
        <v>A</v>
      </c>
      <c r="L828" t="str">
        <f t="shared" si="51"/>
        <v>A54703</v>
      </c>
    </row>
    <row r="829" spans="1:12" x14ac:dyDescent="0.25">
      <c r="A829" s="12"/>
      <c r="B829" s="11">
        <v>29369</v>
      </c>
      <c r="E829" s="115">
        <v>34336</v>
      </c>
      <c r="F829" s="115">
        <v>35148</v>
      </c>
      <c r="G829" s="117"/>
      <c r="H829" s="118">
        <v>54704</v>
      </c>
      <c r="I829" t="str">
        <f t="shared" si="48"/>
        <v>L34336</v>
      </c>
      <c r="J829" t="str">
        <f t="shared" si="49"/>
        <v>L35148</v>
      </c>
      <c r="K829" t="str">
        <f t="shared" si="50"/>
        <v>A</v>
      </c>
      <c r="L829" t="str">
        <f t="shared" si="51"/>
        <v>A54704</v>
      </c>
    </row>
    <row r="830" spans="1:12" x14ac:dyDescent="0.25">
      <c r="A830" s="12"/>
      <c r="B830" s="11">
        <v>29370</v>
      </c>
      <c r="E830" s="115">
        <v>33541</v>
      </c>
      <c r="F830" s="115">
        <v>35160</v>
      </c>
      <c r="G830" s="117"/>
      <c r="H830" s="118">
        <v>54705</v>
      </c>
      <c r="I830" t="str">
        <f t="shared" si="48"/>
        <v>L33541</v>
      </c>
      <c r="J830" t="str">
        <f t="shared" si="49"/>
        <v>L35160</v>
      </c>
      <c r="K830" t="str">
        <f t="shared" si="50"/>
        <v>A</v>
      </c>
      <c r="L830" t="str">
        <f t="shared" si="51"/>
        <v>A54705</v>
      </c>
    </row>
    <row r="831" spans="1:12" x14ac:dyDescent="0.25">
      <c r="A831" s="12"/>
      <c r="B831" s="11">
        <v>29372</v>
      </c>
      <c r="E831" s="115">
        <v>32606</v>
      </c>
      <c r="F831" s="115">
        <v>35162</v>
      </c>
      <c r="G831" s="117"/>
      <c r="H831" s="118">
        <v>54706</v>
      </c>
      <c r="I831" t="str">
        <f t="shared" si="48"/>
        <v>L32606</v>
      </c>
      <c r="J831" t="str">
        <f t="shared" si="49"/>
        <v>L35162</v>
      </c>
      <c r="K831" t="str">
        <f t="shared" si="50"/>
        <v>A</v>
      </c>
      <c r="L831" t="str">
        <f t="shared" si="51"/>
        <v>A54706</v>
      </c>
    </row>
    <row r="832" spans="1:12" x14ac:dyDescent="0.25">
      <c r="A832" s="12"/>
      <c r="B832" s="11">
        <v>29373</v>
      </c>
      <c r="E832" s="115">
        <v>33482</v>
      </c>
      <c r="F832" s="115">
        <v>35163</v>
      </c>
      <c r="G832" s="118">
        <v>52159</v>
      </c>
      <c r="H832" s="118">
        <v>54707</v>
      </c>
      <c r="I832" t="str">
        <f t="shared" si="48"/>
        <v>L33482</v>
      </c>
      <c r="J832" t="str">
        <f t="shared" si="49"/>
        <v>L35163</v>
      </c>
      <c r="K832" t="str">
        <f t="shared" si="50"/>
        <v>A52159</v>
      </c>
      <c r="L832" t="str">
        <f t="shared" si="51"/>
        <v>A54707</v>
      </c>
    </row>
    <row r="833" spans="1:12" x14ac:dyDescent="0.25">
      <c r="A833" s="12"/>
      <c r="B833" s="11">
        <v>29374</v>
      </c>
      <c r="E833" s="115">
        <v>33513</v>
      </c>
      <c r="F833" s="115">
        <v>35170</v>
      </c>
      <c r="G833" s="117"/>
      <c r="H833" s="118">
        <v>54710</v>
      </c>
      <c r="I833" t="str">
        <f t="shared" si="48"/>
        <v>L33513</v>
      </c>
      <c r="J833" t="str">
        <f t="shared" si="49"/>
        <v>L35170</v>
      </c>
      <c r="K833" t="str">
        <f t="shared" si="50"/>
        <v>A</v>
      </c>
      <c r="L833" t="str">
        <f t="shared" si="51"/>
        <v>A54710</v>
      </c>
    </row>
    <row r="834" spans="1:12" x14ac:dyDescent="0.25">
      <c r="A834" s="12"/>
      <c r="B834" s="11">
        <v>29375</v>
      </c>
      <c r="E834" s="115">
        <v>24280</v>
      </c>
      <c r="F834" s="115">
        <v>35172</v>
      </c>
      <c r="G834" s="117"/>
      <c r="H834" s="118">
        <v>54713</v>
      </c>
      <c r="I834" t="str">
        <f t="shared" si="48"/>
        <v>L24280</v>
      </c>
      <c r="J834" t="str">
        <f t="shared" si="49"/>
        <v>L35172</v>
      </c>
      <c r="K834" t="str">
        <f t="shared" si="50"/>
        <v>A</v>
      </c>
      <c r="L834" t="str">
        <f t="shared" si="51"/>
        <v>A54713</v>
      </c>
    </row>
    <row r="835" spans="1:12" x14ac:dyDescent="0.25">
      <c r="A835" s="12"/>
      <c r="B835" s="11">
        <v>29376</v>
      </c>
      <c r="E835" s="115">
        <v>32848</v>
      </c>
      <c r="F835" s="115">
        <v>35175</v>
      </c>
      <c r="G835" s="117"/>
      <c r="H835" s="118">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2"/>
      <c r="B836" s="11">
        <v>29378</v>
      </c>
      <c r="E836" s="115">
        <v>28669</v>
      </c>
      <c r="F836" s="115">
        <v>35177</v>
      </c>
      <c r="G836" s="117"/>
      <c r="H836" s="118">
        <v>54715</v>
      </c>
      <c r="I836" t="str">
        <f t="shared" si="52"/>
        <v>L28669</v>
      </c>
      <c r="J836" t="str">
        <f t="shared" si="53"/>
        <v>L35177</v>
      </c>
      <c r="K836" t="str">
        <f t="shared" si="54"/>
        <v>A</v>
      </c>
      <c r="L836" t="str">
        <f t="shared" si="55"/>
        <v>A54715</v>
      </c>
    </row>
    <row r="837" spans="1:12" x14ac:dyDescent="0.25">
      <c r="A837" s="12"/>
      <c r="B837" s="11">
        <v>29381</v>
      </c>
      <c r="E837" s="115">
        <v>34127</v>
      </c>
      <c r="F837" s="115">
        <v>35178</v>
      </c>
      <c r="G837" s="117"/>
      <c r="H837" s="118">
        <v>54716</v>
      </c>
      <c r="I837" t="str">
        <f t="shared" si="52"/>
        <v>L34127</v>
      </c>
      <c r="J837" t="str">
        <f t="shared" si="53"/>
        <v>L35178</v>
      </c>
      <c r="K837" t="str">
        <f t="shared" si="54"/>
        <v>A</v>
      </c>
      <c r="L837" t="str">
        <f t="shared" si="55"/>
        <v>A54716</v>
      </c>
    </row>
    <row r="838" spans="1:12" x14ac:dyDescent="0.25">
      <c r="A838" s="12"/>
      <c r="B838" s="11">
        <v>29382</v>
      </c>
      <c r="E838" s="115">
        <v>34673</v>
      </c>
      <c r="F838" s="115">
        <v>35222</v>
      </c>
      <c r="G838" s="117"/>
      <c r="H838" s="118">
        <v>54717</v>
      </c>
      <c r="I838" t="str">
        <f t="shared" si="52"/>
        <v>L34673</v>
      </c>
      <c r="J838" t="str">
        <f t="shared" si="53"/>
        <v>L35222</v>
      </c>
      <c r="K838" t="str">
        <f t="shared" si="54"/>
        <v>A</v>
      </c>
      <c r="L838" t="str">
        <f t="shared" si="55"/>
        <v>A54717</v>
      </c>
    </row>
    <row r="839" spans="1:12" x14ac:dyDescent="0.25">
      <c r="A839" s="12"/>
      <c r="B839" s="11">
        <v>29383</v>
      </c>
      <c r="E839" s="115">
        <v>34679</v>
      </c>
      <c r="F839" s="115">
        <v>35223</v>
      </c>
      <c r="G839" s="117"/>
      <c r="H839" s="118">
        <v>54718</v>
      </c>
      <c r="I839" t="str">
        <f t="shared" si="52"/>
        <v>L34679</v>
      </c>
      <c r="J839" t="str">
        <f t="shared" si="53"/>
        <v>L35223</v>
      </c>
      <c r="K839" t="str">
        <f t="shared" si="54"/>
        <v>A</v>
      </c>
      <c r="L839" t="str">
        <f t="shared" si="55"/>
        <v>A54718</v>
      </c>
    </row>
    <row r="840" spans="1:12" x14ac:dyDescent="0.25">
      <c r="A840" s="12"/>
      <c r="B840" s="11">
        <v>29384</v>
      </c>
      <c r="E840" s="115">
        <v>34826</v>
      </c>
      <c r="F840" s="115">
        <v>35249</v>
      </c>
      <c r="G840" s="117"/>
      <c r="H840" s="118">
        <v>54720</v>
      </c>
      <c r="I840" t="str">
        <f t="shared" si="52"/>
        <v>L34826</v>
      </c>
      <c r="J840" t="str">
        <f t="shared" si="53"/>
        <v>L35249</v>
      </c>
      <c r="K840" t="str">
        <f t="shared" si="54"/>
        <v>A</v>
      </c>
      <c r="L840" t="str">
        <f t="shared" si="55"/>
        <v>A54720</v>
      </c>
    </row>
    <row r="841" spans="1:12" x14ac:dyDescent="0.25">
      <c r="A841" s="12"/>
      <c r="B841" s="11">
        <v>29385</v>
      </c>
      <c r="E841" s="115">
        <v>34745</v>
      </c>
      <c r="F841" s="115">
        <v>35350</v>
      </c>
      <c r="G841" s="117"/>
      <c r="H841" s="118">
        <v>54721</v>
      </c>
      <c r="I841" t="str">
        <f t="shared" si="52"/>
        <v>L34745</v>
      </c>
      <c r="J841" t="str">
        <f t="shared" si="53"/>
        <v>L35350</v>
      </c>
      <c r="K841" t="str">
        <f t="shared" si="54"/>
        <v>A</v>
      </c>
      <c r="L841" t="str">
        <f t="shared" si="55"/>
        <v>A54721</v>
      </c>
    </row>
    <row r="842" spans="1:12" x14ac:dyDescent="0.25">
      <c r="A842" s="12"/>
      <c r="B842" s="11">
        <v>29387</v>
      </c>
      <c r="E842" s="115">
        <v>34751</v>
      </c>
      <c r="F842" s="115">
        <v>35360</v>
      </c>
      <c r="G842" s="117"/>
      <c r="H842" s="118">
        <v>54722</v>
      </c>
      <c r="I842" t="str">
        <f t="shared" si="52"/>
        <v>L34751</v>
      </c>
      <c r="J842" t="str">
        <f t="shared" si="53"/>
        <v>L35360</v>
      </c>
      <c r="K842" t="str">
        <f t="shared" si="54"/>
        <v>A</v>
      </c>
      <c r="L842" t="str">
        <f t="shared" si="55"/>
        <v>A54722</v>
      </c>
    </row>
    <row r="843" spans="1:12" x14ac:dyDescent="0.25">
      <c r="A843" s="12"/>
      <c r="B843" s="11">
        <v>29388</v>
      </c>
      <c r="E843" s="115">
        <v>34612</v>
      </c>
      <c r="F843" s="115">
        <v>35390</v>
      </c>
      <c r="G843" s="117"/>
      <c r="H843" s="118">
        <v>54723</v>
      </c>
      <c r="I843" t="str">
        <f t="shared" si="52"/>
        <v>L34612</v>
      </c>
      <c r="J843" t="str">
        <f t="shared" si="53"/>
        <v>L35390</v>
      </c>
      <c r="K843" t="str">
        <f t="shared" si="54"/>
        <v>A</v>
      </c>
      <c r="L843" t="str">
        <f t="shared" si="55"/>
        <v>A54723</v>
      </c>
    </row>
    <row r="844" spans="1:12" x14ac:dyDescent="0.25">
      <c r="A844" s="12"/>
      <c r="B844" s="11">
        <v>29389</v>
      </c>
      <c r="E844" s="115">
        <v>34790</v>
      </c>
      <c r="F844" s="115">
        <v>35391</v>
      </c>
      <c r="G844" s="117"/>
      <c r="H844" s="118">
        <v>54724</v>
      </c>
      <c r="I844" t="str">
        <f t="shared" si="52"/>
        <v>L34790</v>
      </c>
      <c r="J844" t="str">
        <f t="shared" si="53"/>
        <v>L35391</v>
      </c>
      <c r="K844" t="str">
        <f t="shared" si="54"/>
        <v>A</v>
      </c>
      <c r="L844" t="str">
        <f t="shared" si="55"/>
        <v>A54724</v>
      </c>
    </row>
    <row r="845" spans="1:12" x14ac:dyDescent="0.25">
      <c r="A845" s="12"/>
      <c r="B845" s="11">
        <v>29390</v>
      </c>
      <c r="E845" s="115">
        <v>34788</v>
      </c>
      <c r="F845" s="115">
        <v>35395</v>
      </c>
      <c r="G845" s="117"/>
      <c r="H845" s="118">
        <v>54726</v>
      </c>
      <c r="I845" t="str">
        <f t="shared" si="52"/>
        <v>L34788</v>
      </c>
      <c r="J845" t="str">
        <f t="shared" si="53"/>
        <v>L35395</v>
      </c>
      <c r="K845" t="str">
        <f t="shared" si="54"/>
        <v>A</v>
      </c>
      <c r="L845" t="str">
        <f t="shared" si="55"/>
        <v>A54726</v>
      </c>
    </row>
    <row r="846" spans="1:12" x14ac:dyDescent="0.25">
      <c r="A846" s="12"/>
      <c r="B846" s="11">
        <v>29391</v>
      </c>
      <c r="E846" s="115">
        <v>34796</v>
      </c>
      <c r="F846" s="115">
        <v>35396</v>
      </c>
      <c r="G846" s="117"/>
      <c r="H846" s="118">
        <v>54730</v>
      </c>
      <c r="I846" t="str">
        <f t="shared" si="52"/>
        <v>L34796</v>
      </c>
      <c r="J846" t="str">
        <f t="shared" si="53"/>
        <v>L35396</v>
      </c>
      <c r="K846" t="str">
        <f t="shared" si="54"/>
        <v>A</v>
      </c>
      <c r="L846" t="str">
        <f t="shared" si="55"/>
        <v>A54730</v>
      </c>
    </row>
    <row r="847" spans="1:12" x14ac:dyDescent="0.25">
      <c r="A847" s="12"/>
      <c r="B847" s="11">
        <v>29392</v>
      </c>
      <c r="E847" s="115">
        <v>34711</v>
      </c>
      <c r="F847" s="115">
        <v>35397</v>
      </c>
      <c r="G847" s="117"/>
      <c r="H847" s="118">
        <v>54731</v>
      </c>
      <c r="I847" t="str">
        <f t="shared" si="52"/>
        <v>L34711</v>
      </c>
      <c r="J847" t="str">
        <f t="shared" si="53"/>
        <v>L35397</v>
      </c>
      <c r="K847" t="str">
        <f t="shared" si="54"/>
        <v>A</v>
      </c>
      <c r="L847" t="str">
        <f t="shared" si="55"/>
        <v>A54731</v>
      </c>
    </row>
    <row r="848" spans="1:12" x14ac:dyDescent="0.25">
      <c r="A848" s="12"/>
      <c r="B848" s="11">
        <v>29393</v>
      </c>
      <c r="E848" s="115">
        <v>34709</v>
      </c>
      <c r="F848" s="115">
        <v>35408</v>
      </c>
      <c r="G848" s="117"/>
      <c r="H848" s="118">
        <v>54735</v>
      </c>
      <c r="I848" t="str">
        <f t="shared" si="52"/>
        <v>L34709</v>
      </c>
      <c r="J848" t="str">
        <f t="shared" si="53"/>
        <v>L35408</v>
      </c>
      <c r="K848" t="str">
        <f t="shared" si="54"/>
        <v>A</v>
      </c>
      <c r="L848" t="str">
        <f t="shared" si="55"/>
        <v>A54735</v>
      </c>
    </row>
    <row r="849" spans="1:12" x14ac:dyDescent="0.25">
      <c r="A849" s="12"/>
      <c r="B849" s="11">
        <v>29394</v>
      </c>
      <c r="E849" s="115">
        <v>34716</v>
      </c>
      <c r="F849" s="115">
        <v>35409</v>
      </c>
      <c r="G849" s="117"/>
      <c r="H849" s="118">
        <v>54740</v>
      </c>
      <c r="I849" t="str">
        <f t="shared" si="52"/>
        <v>L34716</v>
      </c>
      <c r="J849" t="str">
        <f t="shared" si="53"/>
        <v>L35409</v>
      </c>
      <c r="K849" t="str">
        <f t="shared" si="54"/>
        <v>A</v>
      </c>
      <c r="L849" t="str">
        <f t="shared" si="55"/>
        <v>A54740</v>
      </c>
    </row>
    <row r="850" spans="1:12" x14ac:dyDescent="0.25">
      <c r="A850" s="12"/>
      <c r="B850" s="11">
        <v>29395</v>
      </c>
      <c r="E850" s="115">
        <v>34816</v>
      </c>
      <c r="F850" s="115">
        <v>35424</v>
      </c>
      <c r="G850" s="117"/>
      <c r="H850" s="118">
        <v>54746</v>
      </c>
      <c r="I850" t="str">
        <f t="shared" si="52"/>
        <v>L34816</v>
      </c>
      <c r="J850" t="str">
        <f t="shared" si="53"/>
        <v>L35424</v>
      </c>
      <c r="K850" t="str">
        <f t="shared" si="54"/>
        <v>A</v>
      </c>
      <c r="L850" t="str">
        <f t="shared" si="55"/>
        <v>A54746</v>
      </c>
    </row>
    <row r="851" spans="1:12" x14ac:dyDescent="0.25">
      <c r="A851" s="12"/>
      <c r="B851" s="11">
        <v>29396</v>
      </c>
      <c r="E851" s="115">
        <v>32237</v>
      </c>
      <c r="F851" s="115">
        <v>35427</v>
      </c>
      <c r="G851" s="117"/>
      <c r="H851" s="118">
        <v>54747</v>
      </c>
      <c r="I851" t="str">
        <f t="shared" si="52"/>
        <v>L32237</v>
      </c>
      <c r="J851" t="str">
        <f t="shared" si="53"/>
        <v>L35427</v>
      </c>
      <c r="K851" t="str">
        <f t="shared" si="54"/>
        <v>A</v>
      </c>
      <c r="L851" t="str">
        <f t="shared" si="55"/>
        <v>A54747</v>
      </c>
    </row>
    <row r="852" spans="1:12" x14ac:dyDescent="0.25">
      <c r="A852" s="12"/>
      <c r="B852" s="11">
        <v>29398</v>
      </c>
      <c r="E852" s="115">
        <v>34743</v>
      </c>
      <c r="F852" s="115">
        <v>35428</v>
      </c>
      <c r="G852" s="117"/>
      <c r="H852" s="118">
        <v>54748</v>
      </c>
      <c r="I852" t="str">
        <f t="shared" si="52"/>
        <v>L34743</v>
      </c>
      <c r="J852" t="str">
        <f t="shared" si="53"/>
        <v>L35428</v>
      </c>
      <c r="K852" t="str">
        <f t="shared" si="54"/>
        <v>A</v>
      </c>
      <c r="L852" t="str">
        <f t="shared" si="55"/>
        <v>A54748</v>
      </c>
    </row>
    <row r="853" spans="1:12" x14ac:dyDescent="0.25">
      <c r="A853" s="12"/>
      <c r="B853" s="11">
        <v>29399</v>
      </c>
      <c r="E853" s="115">
        <v>34747</v>
      </c>
      <c r="F853" s="115">
        <v>35433</v>
      </c>
      <c r="G853" s="117"/>
      <c r="H853" s="118">
        <v>54749</v>
      </c>
      <c r="I853" t="str">
        <f t="shared" si="52"/>
        <v>L34747</v>
      </c>
      <c r="J853" t="str">
        <f t="shared" si="53"/>
        <v>L35433</v>
      </c>
      <c r="K853" t="str">
        <f t="shared" si="54"/>
        <v>A</v>
      </c>
      <c r="L853" t="str">
        <f t="shared" si="55"/>
        <v>A54749</v>
      </c>
    </row>
    <row r="854" spans="1:12" x14ac:dyDescent="0.25">
      <c r="A854" s="12"/>
      <c r="B854" s="11">
        <v>29401</v>
      </c>
      <c r="E854" s="115">
        <v>34749</v>
      </c>
      <c r="F854" s="115">
        <v>35434</v>
      </c>
      <c r="G854" s="117"/>
      <c r="H854" s="118">
        <v>54750</v>
      </c>
      <c r="I854" t="str">
        <f t="shared" si="52"/>
        <v>L34749</v>
      </c>
      <c r="J854" t="str">
        <f t="shared" si="53"/>
        <v>L35434</v>
      </c>
      <c r="K854" t="str">
        <f t="shared" si="54"/>
        <v>A</v>
      </c>
      <c r="L854" t="str">
        <f t="shared" si="55"/>
        <v>A54750</v>
      </c>
    </row>
    <row r="855" spans="1:12" x14ac:dyDescent="0.25">
      <c r="A855" s="12"/>
      <c r="B855" s="11">
        <v>29402</v>
      </c>
      <c r="E855" s="115">
        <v>34769</v>
      </c>
      <c r="F855" s="115">
        <v>35447</v>
      </c>
      <c r="G855" s="117"/>
      <c r="H855" s="118">
        <v>54751</v>
      </c>
      <c r="I855" t="str">
        <f t="shared" si="52"/>
        <v>L34769</v>
      </c>
      <c r="J855" t="str">
        <f t="shared" si="53"/>
        <v>L35447</v>
      </c>
      <c r="K855" t="str">
        <f t="shared" si="54"/>
        <v>A</v>
      </c>
      <c r="L855" t="str">
        <f t="shared" si="55"/>
        <v>A54751</v>
      </c>
    </row>
    <row r="856" spans="1:12" x14ac:dyDescent="0.25">
      <c r="A856" s="12"/>
      <c r="B856" s="11">
        <v>29403</v>
      </c>
      <c r="E856" s="115">
        <v>34792</v>
      </c>
      <c r="F856" s="115">
        <v>35448</v>
      </c>
      <c r="G856" s="117"/>
      <c r="H856" s="118">
        <v>54752</v>
      </c>
      <c r="I856" t="str">
        <f t="shared" si="52"/>
        <v>L34792</v>
      </c>
      <c r="J856" t="str">
        <f t="shared" si="53"/>
        <v>L35448</v>
      </c>
      <c r="K856" t="str">
        <f t="shared" si="54"/>
        <v>A</v>
      </c>
      <c r="L856" t="str">
        <f t="shared" si="55"/>
        <v>A54752</v>
      </c>
    </row>
    <row r="857" spans="1:12" x14ac:dyDescent="0.25">
      <c r="A857" s="12"/>
      <c r="B857" s="11">
        <v>29404</v>
      </c>
      <c r="E857" s="115">
        <v>34707</v>
      </c>
      <c r="F857" s="115">
        <v>35449</v>
      </c>
      <c r="G857" s="117"/>
      <c r="H857" s="118">
        <v>54753</v>
      </c>
      <c r="I857" t="str">
        <f t="shared" si="52"/>
        <v>L34707</v>
      </c>
      <c r="J857" t="str">
        <f t="shared" si="53"/>
        <v>L35449</v>
      </c>
      <c r="K857" t="str">
        <f t="shared" si="54"/>
        <v>A</v>
      </c>
      <c r="L857" t="str">
        <f t="shared" si="55"/>
        <v>A54753</v>
      </c>
    </row>
    <row r="858" spans="1:12" x14ac:dyDescent="0.25">
      <c r="A858" s="12"/>
      <c r="B858" s="11">
        <v>29405</v>
      </c>
      <c r="E858" s="115">
        <v>34705</v>
      </c>
      <c r="F858" s="115">
        <v>35450</v>
      </c>
      <c r="G858" s="117"/>
      <c r="H858" s="118">
        <v>54754</v>
      </c>
      <c r="I858" t="str">
        <f t="shared" si="52"/>
        <v>L34705</v>
      </c>
      <c r="J858" t="str">
        <f t="shared" si="53"/>
        <v>L35450</v>
      </c>
      <c r="K858" t="str">
        <f t="shared" si="54"/>
        <v>A</v>
      </c>
      <c r="L858" t="str">
        <f t="shared" si="55"/>
        <v>A54754</v>
      </c>
    </row>
    <row r="859" spans="1:12" x14ac:dyDescent="0.25">
      <c r="A859" s="12"/>
      <c r="B859" s="11">
        <v>29406</v>
      </c>
      <c r="E859" s="115">
        <v>34714</v>
      </c>
      <c r="F859" s="115">
        <v>35451</v>
      </c>
      <c r="G859" s="117"/>
      <c r="H859" s="118">
        <v>54755</v>
      </c>
      <c r="I859" t="str">
        <f t="shared" si="52"/>
        <v>L34714</v>
      </c>
      <c r="J859" t="str">
        <f t="shared" si="53"/>
        <v>L35451</v>
      </c>
      <c r="K859" t="str">
        <f t="shared" si="54"/>
        <v>A</v>
      </c>
      <c r="L859" t="str">
        <f t="shared" si="55"/>
        <v>A54755</v>
      </c>
    </row>
    <row r="860" spans="1:12" x14ac:dyDescent="0.25">
      <c r="A860" s="12"/>
      <c r="B860" s="11">
        <v>29407</v>
      </c>
      <c r="E860" s="115">
        <v>34777</v>
      </c>
      <c r="F860" s="115">
        <v>35456</v>
      </c>
      <c r="G860" s="117"/>
      <c r="H860" s="118">
        <v>54756</v>
      </c>
      <c r="I860" t="str">
        <f t="shared" si="52"/>
        <v>L34777</v>
      </c>
      <c r="J860" t="str">
        <f t="shared" si="53"/>
        <v>L35456</v>
      </c>
      <c r="K860" t="str">
        <f t="shared" si="54"/>
        <v>A</v>
      </c>
      <c r="L860" t="str">
        <f t="shared" si="55"/>
        <v>A54756</v>
      </c>
    </row>
    <row r="861" spans="1:12" x14ac:dyDescent="0.25">
      <c r="A861" s="12"/>
      <c r="B861" s="11">
        <v>29408</v>
      </c>
      <c r="E861" s="115">
        <v>34779</v>
      </c>
      <c r="F861" s="115">
        <v>35457</v>
      </c>
      <c r="G861" s="117"/>
      <c r="H861" s="118">
        <v>54757</v>
      </c>
      <c r="I861" t="str">
        <f t="shared" si="52"/>
        <v>L34779</v>
      </c>
      <c r="J861" t="str">
        <f t="shared" si="53"/>
        <v>L35457</v>
      </c>
      <c r="K861" t="str">
        <f t="shared" si="54"/>
        <v>A</v>
      </c>
      <c r="L861" t="str">
        <f t="shared" si="55"/>
        <v>A54757</v>
      </c>
    </row>
    <row r="862" spans="1:12" x14ac:dyDescent="0.25">
      <c r="A862" s="12"/>
      <c r="B862" s="11">
        <v>29409</v>
      </c>
      <c r="E862" s="115">
        <v>34775</v>
      </c>
      <c r="F862" s="115">
        <v>35458</v>
      </c>
      <c r="G862" s="117"/>
      <c r="H862" s="118">
        <v>54759</v>
      </c>
      <c r="I862" t="str">
        <f t="shared" si="52"/>
        <v>L34775</v>
      </c>
      <c r="J862" t="str">
        <f t="shared" si="53"/>
        <v>L35458</v>
      </c>
      <c r="K862" t="str">
        <f t="shared" si="54"/>
        <v>A</v>
      </c>
      <c r="L862" t="str">
        <f t="shared" si="55"/>
        <v>A54759</v>
      </c>
    </row>
    <row r="863" spans="1:12" x14ac:dyDescent="0.25">
      <c r="A863" s="12"/>
      <c r="B863" s="11">
        <v>29410</v>
      </c>
      <c r="E863" s="115">
        <v>34696</v>
      </c>
      <c r="F863" s="115">
        <v>35526</v>
      </c>
      <c r="G863" s="117"/>
      <c r="H863" s="118">
        <v>54761</v>
      </c>
      <c r="I863" t="str">
        <f t="shared" si="52"/>
        <v>L34696</v>
      </c>
      <c r="J863" t="str">
        <f t="shared" si="53"/>
        <v>L35526</v>
      </c>
      <c r="K863" t="str">
        <f t="shared" si="54"/>
        <v>A</v>
      </c>
      <c r="L863" t="str">
        <f t="shared" si="55"/>
        <v>A54761</v>
      </c>
    </row>
    <row r="864" spans="1:12" x14ac:dyDescent="0.25">
      <c r="A864" s="12"/>
      <c r="B864" s="11">
        <v>29412</v>
      </c>
      <c r="E864" s="115">
        <v>34781</v>
      </c>
      <c r="F864" s="115">
        <v>35553</v>
      </c>
      <c r="G864" s="117"/>
      <c r="H864" s="118">
        <v>54762</v>
      </c>
      <c r="I864" t="str">
        <f t="shared" si="52"/>
        <v>L34781</v>
      </c>
      <c r="J864" t="str">
        <f t="shared" si="53"/>
        <v>L35553</v>
      </c>
      <c r="K864" t="str">
        <f t="shared" si="54"/>
        <v>A</v>
      </c>
      <c r="L864" t="str">
        <f t="shared" si="55"/>
        <v>A54762</v>
      </c>
    </row>
    <row r="865" spans="1:12" x14ac:dyDescent="0.25">
      <c r="A865" s="12"/>
      <c r="B865" s="11">
        <v>29413</v>
      </c>
      <c r="E865" s="115">
        <v>34850</v>
      </c>
      <c r="F865" s="115">
        <v>35554</v>
      </c>
      <c r="G865" s="117"/>
      <c r="H865" s="118">
        <v>54763</v>
      </c>
      <c r="I865" t="str">
        <f t="shared" si="52"/>
        <v>L34850</v>
      </c>
      <c r="J865" t="str">
        <f t="shared" si="53"/>
        <v>L35554</v>
      </c>
      <c r="K865" t="str">
        <f t="shared" si="54"/>
        <v>A</v>
      </c>
      <c r="L865" t="str">
        <f t="shared" si="55"/>
        <v>A54763</v>
      </c>
    </row>
    <row r="866" spans="1:12" x14ac:dyDescent="0.25">
      <c r="A866" s="12"/>
      <c r="B866" s="11">
        <v>29414</v>
      </c>
      <c r="E866" s="115">
        <v>35423</v>
      </c>
      <c r="F866" s="115">
        <v>35627</v>
      </c>
      <c r="G866" s="117"/>
      <c r="H866" s="118">
        <v>54764</v>
      </c>
      <c r="I866" t="str">
        <f t="shared" si="52"/>
        <v>L35423</v>
      </c>
      <c r="J866" t="str">
        <f t="shared" si="53"/>
        <v>L35627</v>
      </c>
      <c r="K866" t="str">
        <f t="shared" si="54"/>
        <v>A</v>
      </c>
      <c r="L866" t="str">
        <f t="shared" si="55"/>
        <v>A54764</v>
      </c>
    </row>
    <row r="867" spans="1:12" x14ac:dyDescent="0.25">
      <c r="A867" s="12"/>
      <c r="B867" s="11">
        <v>29415</v>
      </c>
      <c r="E867" s="115">
        <v>35294</v>
      </c>
      <c r="F867" s="115">
        <v>35631</v>
      </c>
      <c r="G867" s="117"/>
      <c r="H867" s="118">
        <v>54765</v>
      </c>
      <c r="I867" t="str">
        <f t="shared" si="52"/>
        <v>L35294</v>
      </c>
      <c r="J867" t="str">
        <f t="shared" si="53"/>
        <v>L35631</v>
      </c>
      <c r="K867" t="str">
        <f t="shared" si="54"/>
        <v>A</v>
      </c>
      <c r="L867" t="str">
        <f t="shared" si="55"/>
        <v>A54765</v>
      </c>
    </row>
    <row r="868" spans="1:12" x14ac:dyDescent="0.25">
      <c r="A868" s="12"/>
      <c r="B868" s="11">
        <v>29416</v>
      </c>
      <c r="E868" s="115">
        <v>35368</v>
      </c>
      <c r="F868" s="115">
        <v>35632</v>
      </c>
      <c r="G868" s="117"/>
      <c r="H868" s="118">
        <v>54767</v>
      </c>
      <c r="I868" t="str">
        <f t="shared" si="52"/>
        <v>L35368</v>
      </c>
      <c r="J868" t="str">
        <f t="shared" si="53"/>
        <v>L35632</v>
      </c>
      <c r="K868" t="str">
        <f t="shared" si="54"/>
        <v>A</v>
      </c>
      <c r="L868" t="str">
        <f t="shared" si="55"/>
        <v>A54767</v>
      </c>
    </row>
    <row r="869" spans="1:12" x14ac:dyDescent="0.25">
      <c r="A869" s="12"/>
      <c r="B869" s="11">
        <v>29417</v>
      </c>
      <c r="E869" s="115">
        <v>35430</v>
      </c>
      <c r="F869" s="115">
        <v>35633</v>
      </c>
      <c r="G869" s="117"/>
      <c r="H869" s="118">
        <v>54768</v>
      </c>
      <c r="I869" t="str">
        <f t="shared" si="52"/>
        <v>L35430</v>
      </c>
      <c r="J869" t="str">
        <f t="shared" si="53"/>
        <v>L35633</v>
      </c>
      <c r="K869" t="str">
        <f t="shared" si="54"/>
        <v>A</v>
      </c>
      <c r="L869" t="str">
        <f t="shared" si="55"/>
        <v>A54768</v>
      </c>
    </row>
    <row r="870" spans="1:12" x14ac:dyDescent="0.25">
      <c r="A870" s="12"/>
      <c r="B870" s="11">
        <v>29418</v>
      </c>
      <c r="E870" s="115">
        <v>35358</v>
      </c>
      <c r="F870" s="115">
        <v>35703</v>
      </c>
      <c r="G870" s="117"/>
      <c r="H870" s="118">
        <v>54769</v>
      </c>
      <c r="I870" t="str">
        <f t="shared" si="52"/>
        <v>L35358</v>
      </c>
      <c r="J870" t="str">
        <f t="shared" si="53"/>
        <v>L35703</v>
      </c>
      <c r="K870" t="str">
        <f t="shared" si="54"/>
        <v>A</v>
      </c>
      <c r="L870" t="str">
        <f t="shared" si="55"/>
        <v>A54769</v>
      </c>
    </row>
    <row r="871" spans="1:12" x14ac:dyDescent="0.25">
      <c r="A871" s="12"/>
      <c r="B871" s="11">
        <v>29419</v>
      </c>
      <c r="E871" s="115">
        <v>24331</v>
      </c>
      <c r="F871" s="115">
        <v>35704</v>
      </c>
      <c r="G871" s="117"/>
      <c r="H871" s="118">
        <v>54770</v>
      </c>
      <c r="I871" t="str">
        <f t="shared" si="52"/>
        <v>L24331</v>
      </c>
      <c r="J871" t="str">
        <f t="shared" si="53"/>
        <v>L35704</v>
      </c>
      <c r="K871" t="str">
        <f t="shared" si="54"/>
        <v>A</v>
      </c>
      <c r="L871" t="str">
        <f t="shared" si="55"/>
        <v>A54770</v>
      </c>
    </row>
    <row r="872" spans="1:12" x14ac:dyDescent="0.25">
      <c r="A872" s="12"/>
      <c r="B872" s="11">
        <v>29420</v>
      </c>
      <c r="E872" s="115">
        <v>35217</v>
      </c>
      <c r="F872" s="115">
        <v>35710</v>
      </c>
      <c r="G872" s="117"/>
      <c r="H872" s="118">
        <v>54772</v>
      </c>
      <c r="I872" t="str">
        <f t="shared" si="52"/>
        <v>L35217</v>
      </c>
      <c r="J872" t="str">
        <f t="shared" si="53"/>
        <v>L35710</v>
      </c>
      <c r="K872" t="str">
        <f t="shared" si="54"/>
        <v>A</v>
      </c>
      <c r="L872" t="str">
        <f t="shared" si="55"/>
        <v>A54772</v>
      </c>
    </row>
    <row r="873" spans="1:12" x14ac:dyDescent="0.25">
      <c r="A873" s="12"/>
      <c r="B873" s="11">
        <v>29421</v>
      </c>
      <c r="E873" s="115">
        <v>35215</v>
      </c>
      <c r="F873" s="115">
        <v>35711</v>
      </c>
      <c r="G873" s="117"/>
      <c r="H873" s="118">
        <v>54773</v>
      </c>
      <c r="I873" t="str">
        <f t="shared" si="52"/>
        <v>L35215</v>
      </c>
      <c r="J873" t="str">
        <f t="shared" si="53"/>
        <v>L35711</v>
      </c>
      <c r="K873" t="str">
        <f t="shared" si="54"/>
        <v>A</v>
      </c>
      <c r="L873" t="str">
        <f t="shared" si="55"/>
        <v>A54773</v>
      </c>
    </row>
    <row r="874" spans="1:12" x14ac:dyDescent="0.25">
      <c r="A874" s="12"/>
      <c r="B874" s="11">
        <v>29423</v>
      </c>
      <c r="E874" s="115">
        <v>35105</v>
      </c>
      <c r="F874" s="115">
        <v>35724</v>
      </c>
      <c r="G874" s="117"/>
      <c r="H874" s="118">
        <v>54775</v>
      </c>
      <c r="I874" t="str">
        <f t="shared" si="52"/>
        <v>L35105</v>
      </c>
      <c r="J874" t="str">
        <f t="shared" si="53"/>
        <v>L35724</v>
      </c>
      <c r="K874" t="str">
        <f t="shared" si="54"/>
        <v>A</v>
      </c>
      <c r="L874" t="str">
        <f t="shared" si="55"/>
        <v>A54775</v>
      </c>
    </row>
    <row r="875" spans="1:12" x14ac:dyDescent="0.25">
      <c r="A875" s="12"/>
      <c r="B875" s="11">
        <v>29424</v>
      </c>
      <c r="E875" s="115">
        <v>35650</v>
      </c>
      <c r="F875" s="115">
        <v>35868</v>
      </c>
      <c r="G875" s="117"/>
      <c r="H875" s="118">
        <v>54776</v>
      </c>
      <c r="I875" t="str">
        <f t="shared" si="52"/>
        <v>L35650</v>
      </c>
      <c r="J875" t="str">
        <f t="shared" si="53"/>
        <v>L35868</v>
      </c>
      <c r="K875" t="str">
        <f t="shared" si="54"/>
        <v>A</v>
      </c>
      <c r="L875" t="str">
        <f t="shared" si="55"/>
        <v>A54776</v>
      </c>
    </row>
    <row r="876" spans="1:12" x14ac:dyDescent="0.25">
      <c r="A876" s="12"/>
      <c r="B876" s="11">
        <v>29427</v>
      </c>
      <c r="E876" s="115">
        <v>35629</v>
      </c>
      <c r="F876" s="115">
        <v>35869</v>
      </c>
      <c r="G876" s="117"/>
      <c r="H876" s="118">
        <v>54779</v>
      </c>
      <c r="I876" t="str">
        <f t="shared" si="52"/>
        <v>L35629</v>
      </c>
      <c r="J876" t="str">
        <f t="shared" si="53"/>
        <v>L35869</v>
      </c>
      <c r="K876" t="str">
        <f t="shared" si="54"/>
        <v>A</v>
      </c>
      <c r="L876" t="str">
        <f t="shared" si="55"/>
        <v>A54779</v>
      </c>
    </row>
    <row r="877" spans="1:12" x14ac:dyDescent="0.25">
      <c r="A877" s="12"/>
      <c r="B877" s="11">
        <v>29428</v>
      </c>
      <c r="E877" s="115">
        <v>35693</v>
      </c>
      <c r="F877" s="115">
        <v>35922</v>
      </c>
      <c r="G877" s="117"/>
      <c r="H877" s="118">
        <v>54780</v>
      </c>
      <c r="I877" t="str">
        <f t="shared" si="52"/>
        <v>L35693</v>
      </c>
      <c r="J877" t="str">
        <f t="shared" si="53"/>
        <v>L35922</v>
      </c>
      <c r="K877" t="str">
        <f t="shared" si="54"/>
        <v>A</v>
      </c>
      <c r="L877" t="str">
        <f t="shared" si="55"/>
        <v>A54780</v>
      </c>
    </row>
    <row r="878" spans="1:12" x14ac:dyDescent="0.25">
      <c r="A878" s="12"/>
      <c r="B878" s="11">
        <v>29429</v>
      </c>
      <c r="E878" s="115">
        <v>35336</v>
      </c>
      <c r="F878" s="115">
        <v>35936</v>
      </c>
      <c r="G878" s="117"/>
      <c r="H878" s="118">
        <v>54784</v>
      </c>
      <c r="I878" t="str">
        <f t="shared" si="52"/>
        <v>L35336</v>
      </c>
      <c r="J878" t="str">
        <f t="shared" si="53"/>
        <v>L35936</v>
      </c>
      <c r="K878" t="str">
        <f t="shared" si="54"/>
        <v>A</v>
      </c>
      <c r="L878" t="str">
        <f t="shared" si="55"/>
        <v>A54784</v>
      </c>
    </row>
    <row r="879" spans="1:12" x14ac:dyDescent="0.25">
      <c r="A879" s="12"/>
      <c r="B879" s="11">
        <v>29430</v>
      </c>
      <c r="E879" s="115">
        <v>35338</v>
      </c>
      <c r="F879" s="115">
        <v>35937</v>
      </c>
      <c r="G879" s="117"/>
      <c r="H879" s="118">
        <v>54792</v>
      </c>
      <c r="I879" t="str">
        <f t="shared" si="52"/>
        <v>L35338</v>
      </c>
      <c r="J879" t="str">
        <f t="shared" si="53"/>
        <v>L35937</v>
      </c>
      <c r="K879" t="str">
        <f t="shared" si="54"/>
        <v>A</v>
      </c>
      <c r="L879" t="str">
        <f t="shared" si="55"/>
        <v>A54792</v>
      </c>
    </row>
    <row r="880" spans="1:12" x14ac:dyDescent="0.25">
      <c r="A880" s="12"/>
      <c r="B880" s="11">
        <v>29431</v>
      </c>
      <c r="E880" s="115">
        <v>35415</v>
      </c>
      <c r="F880" s="115">
        <v>35938</v>
      </c>
      <c r="G880" s="117"/>
      <c r="H880" s="118">
        <v>54793</v>
      </c>
      <c r="I880" t="str">
        <f t="shared" si="52"/>
        <v>L35415</v>
      </c>
      <c r="J880" t="str">
        <f t="shared" si="53"/>
        <v>L35938</v>
      </c>
      <c r="K880" t="str">
        <f t="shared" si="54"/>
        <v>A</v>
      </c>
      <c r="L880" t="str">
        <f t="shared" si="55"/>
        <v>A54793</v>
      </c>
    </row>
    <row r="881" spans="1:12" x14ac:dyDescent="0.25">
      <c r="A881" s="12"/>
      <c r="B881" s="11">
        <v>29432</v>
      </c>
      <c r="E881" s="115">
        <v>35626</v>
      </c>
      <c r="F881" s="115">
        <v>35941</v>
      </c>
      <c r="G881" s="117"/>
      <c r="H881" s="118">
        <v>54794</v>
      </c>
      <c r="I881" t="str">
        <f t="shared" si="52"/>
        <v>L35626</v>
      </c>
      <c r="J881" t="str">
        <f t="shared" si="53"/>
        <v>L35941</v>
      </c>
      <c r="K881" t="str">
        <f t="shared" si="54"/>
        <v>A</v>
      </c>
      <c r="L881" t="str">
        <f t="shared" si="55"/>
        <v>A54794</v>
      </c>
    </row>
    <row r="882" spans="1:12" x14ac:dyDescent="0.25">
      <c r="A882" s="12"/>
      <c r="B882" s="11">
        <v>29435</v>
      </c>
      <c r="E882" s="115">
        <v>35624</v>
      </c>
      <c r="F882" s="115">
        <v>35942</v>
      </c>
      <c r="G882" s="117"/>
      <c r="H882" s="118">
        <v>54795</v>
      </c>
      <c r="I882" t="str">
        <f t="shared" si="52"/>
        <v>L35624</v>
      </c>
      <c r="J882" t="str">
        <f t="shared" si="53"/>
        <v>L35942</v>
      </c>
      <c r="K882" t="str">
        <f t="shared" si="54"/>
        <v>A</v>
      </c>
      <c r="L882" t="str">
        <f t="shared" si="55"/>
        <v>A54795</v>
      </c>
    </row>
    <row r="883" spans="1:12" x14ac:dyDescent="0.25">
      <c r="A883" s="12"/>
      <c r="B883" s="11">
        <v>29437</v>
      </c>
      <c r="E883" s="115">
        <v>33526</v>
      </c>
      <c r="F883" s="115">
        <v>36092</v>
      </c>
      <c r="G883" s="117"/>
      <c r="H883" s="118">
        <v>54799</v>
      </c>
      <c r="I883" t="str">
        <f t="shared" si="52"/>
        <v>L33526</v>
      </c>
      <c r="J883" t="str">
        <f t="shared" si="53"/>
        <v>L36092</v>
      </c>
      <c r="K883" t="str">
        <f t="shared" si="54"/>
        <v>A</v>
      </c>
      <c r="L883" t="str">
        <f t="shared" si="55"/>
        <v>A54799</v>
      </c>
    </row>
    <row r="884" spans="1:12" x14ac:dyDescent="0.25">
      <c r="A884" s="12"/>
      <c r="B884" s="11">
        <v>29438</v>
      </c>
      <c r="E884" s="115">
        <v>33526</v>
      </c>
      <c r="F884" s="115">
        <v>36093</v>
      </c>
      <c r="G884" s="117"/>
      <c r="H884" s="118">
        <v>54800</v>
      </c>
      <c r="I884" t="str">
        <f t="shared" si="52"/>
        <v>L33526</v>
      </c>
      <c r="J884" t="str">
        <f t="shared" si="53"/>
        <v>L36093</v>
      </c>
      <c r="K884" t="str">
        <f t="shared" si="54"/>
        <v>A</v>
      </c>
      <c r="L884" t="str">
        <f t="shared" si="55"/>
        <v>A54800</v>
      </c>
    </row>
    <row r="885" spans="1:12" x14ac:dyDescent="0.25">
      <c r="A885" s="12"/>
      <c r="B885" s="11">
        <v>29440</v>
      </c>
      <c r="E885" s="115">
        <v>33526</v>
      </c>
      <c r="F885" s="115">
        <v>36094</v>
      </c>
      <c r="G885" s="117"/>
      <c r="H885" s="118">
        <v>54804</v>
      </c>
      <c r="I885" t="str">
        <f t="shared" si="52"/>
        <v>L33526</v>
      </c>
      <c r="J885" t="str">
        <f t="shared" si="53"/>
        <v>L36094</v>
      </c>
      <c r="K885" t="str">
        <f t="shared" si="54"/>
        <v>A</v>
      </c>
      <c r="L885" t="str">
        <f t="shared" si="55"/>
        <v>A54804</v>
      </c>
    </row>
    <row r="886" spans="1:12" x14ac:dyDescent="0.25">
      <c r="A886" s="12"/>
      <c r="B886" s="11">
        <v>29441</v>
      </c>
      <c r="E886" s="115">
        <v>33512</v>
      </c>
      <c r="F886" s="115">
        <v>36279</v>
      </c>
      <c r="G886" s="117"/>
      <c r="H886" s="118">
        <v>54805</v>
      </c>
      <c r="I886" t="str">
        <f t="shared" si="52"/>
        <v>L33512</v>
      </c>
      <c r="J886" t="str">
        <f t="shared" si="53"/>
        <v>L36279</v>
      </c>
      <c r="K886" t="str">
        <f t="shared" si="54"/>
        <v>A</v>
      </c>
      <c r="L886" t="str">
        <f t="shared" si="55"/>
        <v>A54805</v>
      </c>
    </row>
    <row r="887" spans="1:12" x14ac:dyDescent="0.25">
      <c r="A887" s="12"/>
      <c r="B887" s="11">
        <v>29442</v>
      </c>
      <c r="E887" s="115">
        <v>33512</v>
      </c>
      <c r="F887" s="115">
        <v>36281</v>
      </c>
      <c r="G887" s="117"/>
      <c r="H887" s="118">
        <v>54808</v>
      </c>
      <c r="I887" t="str">
        <f t="shared" si="52"/>
        <v>L33512</v>
      </c>
      <c r="J887" t="str">
        <f t="shared" si="53"/>
        <v>L36281</v>
      </c>
      <c r="K887" t="str">
        <f t="shared" si="54"/>
        <v>A</v>
      </c>
      <c r="L887" t="str">
        <f t="shared" si="55"/>
        <v>A54808</v>
      </c>
    </row>
    <row r="888" spans="1:12" x14ac:dyDescent="0.25">
      <c r="A888" s="12"/>
      <c r="B888" s="11">
        <v>29443</v>
      </c>
      <c r="E888" s="115">
        <v>33512</v>
      </c>
      <c r="F888" s="115">
        <v>36286</v>
      </c>
      <c r="G888" s="117"/>
      <c r="H888" s="118">
        <v>54809</v>
      </c>
      <c r="I888" t="str">
        <f t="shared" si="52"/>
        <v>L33512</v>
      </c>
      <c r="J888" t="str">
        <f t="shared" si="53"/>
        <v>L36286</v>
      </c>
      <c r="K888" t="str">
        <f t="shared" si="54"/>
        <v>A</v>
      </c>
      <c r="L888" t="str">
        <f t="shared" si="55"/>
        <v>A54809</v>
      </c>
    </row>
    <row r="889" spans="1:12" x14ac:dyDescent="0.25">
      <c r="A889" s="12"/>
      <c r="B889" s="11">
        <v>29444</v>
      </c>
      <c r="E889" s="115">
        <v>34499</v>
      </c>
      <c r="F889" s="115">
        <v>36309</v>
      </c>
      <c r="G889" s="117"/>
      <c r="H889" s="118">
        <v>54810</v>
      </c>
      <c r="I889" t="str">
        <f t="shared" si="52"/>
        <v>L34499</v>
      </c>
      <c r="J889" t="str">
        <f t="shared" si="53"/>
        <v>L36309</v>
      </c>
      <c r="K889" t="str">
        <f t="shared" si="54"/>
        <v>A</v>
      </c>
      <c r="L889" t="str">
        <f t="shared" si="55"/>
        <v>A54810</v>
      </c>
    </row>
    <row r="890" spans="1:12" x14ac:dyDescent="0.25">
      <c r="A890" s="12"/>
      <c r="B890" s="11">
        <v>29445</v>
      </c>
      <c r="E890" s="115">
        <v>34499</v>
      </c>
      <c r="F890" s="115">
        <v>36310</v>
      </c>
      <c r="G890" s="117"/>
      <c r="H890" s="118">
        <v>54811</v>
      </c>
      <c r="I890" t="str">
        <f t="shared" si="52"/>
        <v>L34499</v>
      </c>
      <c r="J890" t="str">
        <f t="shared" si="53"/>
        <v>L36310</v>
      </c>
      <c r="K890" t="str">
        <f t="shared" si="54"/>
        <v>A</v>
      </c>
      <c r="L890" t="str">
        <f t="shared" si="55"/>
        <v>A54811</v>
      </c>
    </row>
    <row r="891" spans="1:12" x14ac:dyDescent="0.25">
      <c r="A891" s="12"/>
      <c r="B891" s="11">
        <v>29446</v>
      </c>
      <c r="E891" s="115">
        <v>34499</v>
      </c>
      <c r="F891" s="115">
        <v>36311</v>
      </c>
      <c r="G891" s="117"/>
      <c r="H891" s="118">
        <v>54812</v>
      </c>
      <c r="I891" t="str">
        <f t="shared" si="52"/>
        <v>L34499</v>
      </c>
      <c r="J891" t="str">
        <f t="shared" si="53"/>
        <v>L36311</v>
      </c>
      <c r="K891" t="str">
        <f t="shared" si="54"/>
        <v>A</v>
      </c>
      <c r="L891" t="str">
        <f t="shared" si="55"/>
        <v>A54812</v>
      </c>
    </row>
    <row r="892" spans="1:12" x14ac:dyDescent="0.25">
      <c r="A892" s="12"/>
      <c r="B892" s="11">
        <v>29447</v>
      </c>
      <c r="E892" s="115">
        <v>34499</v>
      </c>
      <c r="F892" s="115">
        <v>36312</v>
      </c>
      <c r="G892" s="117"/>
      <c r="H892" s="118">
        <v>54813</v>
      </c>
      <c r="I892" t="str">
        <f t="shared" si="52"/>
        <v>L34499</v>
      </c>
      <c r="J892" t="str">
        <f t="shared" si="53"/>
        <v>L36312</v>
      </c>
      <c r="K892" t="str">
        <f t="shared" si="54"/>
        <v>A</v>
      </c>
      <c r="L892" t="str">
        <f t="shared" si="55"/>
        <v>A54813</v>
      </c>
    </row>
    <row r="893" spans="1:12" x14ac:dyDescent="0.25">
      <c r="A893" s="12"/>
      <c r="B893" s="11">
        <v>29448</v>
      </c>
      <c r="E893" s="115">
        <v>35294</v>
      </c>
      <c r="F893" s="115">
        <v>36313</v>
      </c>
      <c r="G893" s="117"/>
      <c r="H893" s="118">
        <v>54814</v>
      </c>
      <c r="I893" t="str">
        <f t="shared" si="52"/>
        <v>L35294</v>
      </c>
      <c r="J893" t="str">
        <f t="shared" si="53"/>
        <v>L36313</v>
      </c>
      <c r="K893" t="str">
        <f t="shared" si="54"/>
        <v>A</v>
      </c>
      <c r="L893" t="str">
        <f t="shared" si="55"/>
        <v>A54814</v>
      </c>
    </row>
    <row r="894" spans="1:12" x14ac:dyDescent="0.25">
      <c r="A894" s="12"/>
      <c r="B894" s="11">
        <v>29449</v>
      </c>
      <c r="E894" s="115">
        <v>35294</v>
      </c>
      <c r="F894" s="115">
        <v>36314</v>
      </c>
      <c r="G894" s="117"/>
      <c r="H894" s="118">
        <v>54817</v>
      </c>
      <c r="I894" t="str">
        <f t="shared" si="52"/>
        <v>L35294</v>
      </c>
      <c r="J894" t="str">
        <f t="shared" si="53"/>
        <v>L36314</v>
      </c>
      <c r="K894" t="str">
        <f t="shared" si="54"/>
        <v>A</v>
      </c>
      <c r="L894" t="str">
        <f t="shared" si="55"/>
        <v>A54817</v>
      </c>
    </row>
    <row r="895" spans="1:12" x14ac:dyDescent="0.25">
      <c r="A895" s="12"/>
      <c r="B895" s="11">
        <v>29450</v>
      </c>
      <c r="E895" s="115">
        <v>35294</v>
      </c>
      <c r="F895" s="115">
        <v>36316</v>
      </c>
      <c r="G895" s="117"/>
      <c r="H895" s="118">
        <v>54818</v>
      </c>
      <c r="I895" t="str">
        <f t="shared" si="52"/>
        <v>L35294</v>
      </c>
      <c r="J895" t="str">
        <f t="shared" si="53"/>
        <v>L36316</v>
      </c>
      <c r="K895" t="str">
        <f t="shared" si="54"/>
        <v>A</v>
      </c>
      <c r="L895" t="str">
        <f t="shared" si="55"/>
        <v>A54818</v>
      </c>
    </row>
    <row r="896" spans="1:12" x14ac:dyDescent="0.25">
      <c r="A896" s="12"/>
      <c r="B896" s="11">
        <v>29451</v>
      </c>
      <c r="E896" s="115">
        <v>35294</v>
      </c>
      <c r="F896" s="115">
        <v>36321</v>
      </c>
      <c r="G896" s="117"/>
      <c r="H896" s="118">
        <v>54819</v>
      </c>
      <c r="I896" t="str">
        <f t="shared" si="52"/>
        <v>L35294</v>
      </c>
      <c r="J896" t="str">
        <f t="shared" si="53"/>
        <v>L36321</v>
      </c>
      <c r="K896" t="str">
        <f t="shared" si="54"/>
        <v>A</v>
      </c>
      <c r="L896" t="str">
        <f t="shared" si="55"/>
        <v>A54819</v>
      </c>
    </row>
    <row r="897" spans="1:12" x14ac:dyDescent="0.25">
      <c r="A897" s="12"/>
      <c r="B897" s="11">
        <v>29452</v>
      </c>
      <c r="E897" s="115">
        <v>35430</v>
      </c>
      <c r="F897" s="115">
        <v>36322</v>
      </c>
      <c r="G897" s="117"/>
      <c r="H897" s="118">
        <v>54825</v>
      </c>
      <c r="I897" t="str">
        <f t="shared" si="52"/>
        <v>L35430</v>
      </c>
      <c r="J897" t="str">
        <f t="shared" si="53"/>
        <v>L36322</v>
      </c>
      <c r="K897" t="str">
        <f t="shared" si="54"/>
        <v>A</v>
      </c>
      <c r="L897" t="str">
        <f t="shared" si="55"/>
        <v>A54825</v>
      </c>
    </row>
    <row r="898" spans="1:12" x14ac:dyDescent="0.25">
      <c r="A898" s="12"/>
      <c r="B898" s="11">
        <v>29453</v>
      </c>
      <c r="E898" s="115">
        <v>35430</v>
      </c>
      <c r="F898" s="115">
        <v>36323</v>
      </c>
      <c r="G898" s="117"/>
      <c r="H898" s="118">
        <v>54826</v>
      </c>
      <c r="I898" t="str">
        <f t="shared" si="52"/>
        <v>L35430</v>
      </c>
      <c r="J898" t="str">
        <f t="shared" si="53"/>
        <v>L36323</v>
      </c>
      <c r="K898" t="str">
        <f t="shared" si="54"/>
        <v>A</v>
      </c>
      <c r="L898" t="str">
        <f t="shared" si="55"/>
        <v>A54826</v>
      </c>
    </row>
    <row r="899" spans="1:12" x14ac:dyDescent="0.25">
      <c r="A899" s="12"/>
      <c r="B899" s="11">
        <v>29454</v>
      </c>
      <c r="E899" s="115">
        <v>35430</v>
      </c>
      <c r="F899" s="115">
        <v>36324</v>
      </c>
      <c r="G899" s="117"/>
      <c r="H899" s="118">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2"/>
      <c r="B900" s="11">
        <v>29455</v>
      </c>
      <c r="E900" s="115">
        <v>35430</v>
      </c>
      <c r="F900" s="115">
        <v>36325</v>
      </c>
      <c r="G900" s="117"/>
      <c r="H900" s="118">
        <v>54828</v>
      </c>
      <c r="I900" t="str">
        <f t="shared" si="56"/>
        <v>L35430</v>
      </c>
      <c r="J900" t="str">
        <f t="shared" si="57"/>
        <v>L36325</v>
      </c>
      <c r="K900" t="str">
        <f t="shared" si="58"/>
        <v>A</v>
      </c>
      <c r="L900" t="str">
        <f t="shared" si="59"/>
        <v>A54828</v>
      </c>
    </row>
    <row r="901" spans="1:12" x14ac:dyDescent="0.25">
      <c r="A901" s="12"/>
      <c r="B901" s="11">
        <v>29456</v>
      </c>
      <c r="E901" s="115">
        <v>35368</v>
      </c>
      <c r="F901" s="115">
        <v>36326</v>
      </c>
      <c r="G901" s="117"/>
      <c r="H901" s="118">
        <v>54829</v>
      </c>
      <c r="I901" t="str">
        <f t="shared" si="56"/>
        <v>L35368</v>
      </c>
      <c r="J901" t="str">
        <f t="shared" si="57"/>
        <v>L36326</v>
      </c>
      <c r="K901" t="str">
        <f t="shared" si="58"/>
        <v>A</v>
      </c>
      <c r="L901" t="str">
        <f t="shared" si="59"/>
        <v>A54829</v>
      </c>
    </row>
    <row r="902" spans="1:12" x14ac:dyDescent="0.25">
      <c r="A902" s="12"/>
      <c r="B902" s="11">
        <v>29457</v>
      </c>
      <c r="E902" s="115">
        <v>35368</v>
      </c>
      <c r="F902" s="115">
        <v>36327</v>
      </c>
      <c r="G902" s="117"/>
      <c r="H902" s="118">
        <v>54830</v>
      </c>
      <c r="I902" t="str">
        <f t="shared" si="56"/>
        <v>L35368</v>
      </c>
      <c r="J902" t="str">
        <f t="shared" si="57"/>
        <v>L36327</v>
      </c>
      <c r="K902" t="str">
        <f t="shared" si="58"/>
        <v>A</v>
      </c>
      <c r="L902" t="str">
        <f t="shared" si="59"/>
        <v>A54830</v>
      </c>
    </row>
    <row r="903" spans="1:12" x14ac:dyDescent="0.25">
      <c r="A903" s="12"/>
      <c r="B903" s="11">
        <v>29458</v>
      </c>
      <c r="E903" s="115">
        <v>35368</v>
      </c>
      <c r="F903" s="115">
        <v>36328</v>
      </c>
      <c r="G903" s="117"/>
      <c r="H903" s="118">
        <v>54831</v>
      </c>
      <c r="I903" t="str">
        <f t="shared" si="56"/>
        <v>L35368</v>
      </c>
      <c r="J903" t="str">
        <f t="shared" si="57"/>
        <v>L36328</v>
      </c>
      <c r="K903" t="str">
        <f t="shared" si="58"/>
        <v>A</v>
      </c>
      <c r="L903" t="str">
        <f t="shared" si="59"/>
        <v>A54831</v>
      </c>
    </row>
    <row r="904" spans="1:12" x14ac:dyDescent="0.25">
      <c r="A904" s="12"/>
      <c r="B904" s="11">
        <v>29459</v>
      </c>
      <c r="E904" s="115">
        <v>35368</v>
      </c>
      <c r="F904" s="115">
        <v>36329</v>
      </c>
      <c r="G904" s="117"/>
      <c r="H904" s="118">
        <v>54832</v>
      </c>
      <c r="I904" t="str">
        <f t="shared" si="56"/>
        <v>L35368</v>
      </c>
      <c r="J904" t="str">
        <f t="shared" si="57"/>
        <v>L36329</v>
      </c>
      <c r="K904" t="str">
        <f t="shared" si="58"/>
        <v>A</v>
      </c>
      <c r="L904" t="str">
        <f t="shared" si="59"/>
        <v>A54832</v>
      </c>
    </row>
    <row r="905" spans="1:12" x14ac:dyDescent="0.25">
      <c r="A905" s="12"/>
      <c r="B905" s="11">
        <v>29460</v>
      </c>
      <c r="E905" s="115">
        <v>35629</v>
      </c>
      <c r="F905" s="115">
        <v>36340</v>
      </c>
      <c r="G905" s="117"/>
      <c r="H905" s="118">
        <v>54833</v>
      </c>
      <c r="I905" t="str">
        <f t="shared" si="56"/>
        <v>L35629</v>
      </c>
      <c r="J905" t="str">
        <f t="shared" si="57"/>
        <v>L36340</v>
      </c>
      <c r="K905" t="str">
        <f t="shared" si="58"/>
        <v>A</v>
      </c>
      <c r="L905" t="str">
        <f t="shared" si="59"/>
        <v>A54833</v>
      </c>
    </row>
    <row r="906" spans="1:12" x14ac:dyDescent="0.25">
      <c r="A906" s="12"/>
      <c r="B906" s="11">
        <v>29462</v>
      </c>
      <c r="E906" s="115">
        <v>35650</v>
      </c>
      <c r="F906" s="115">
        <v>36341</v>
      </c>
      <c r="G906" s="117"/>
      <c r="H906" s="118">
        <v>54834</v>
      </c>
      <c r="I906" t="str">
        <f t="shared" si="56"/>
        <v>L35650</v>
      </c>
      <c r="J906" t="str">
        <f t="shared" si="57"/>
        <v>L36341</v>
      </c>
      <c r="K906" t="str">
        <f t="shared" si="58"/>
        <v>A</v>
      </c>
      <c r="L906" t="str">
        <f t="shared" si="59"/>
        <v>A54834</v>
      </c>
    </row>
    <row r="907" spans="1:12" x14ac:dyDescent="0.25">
      <c r="A907" s="12"/>
      <c r="B907" s="11">
        <v>29463</v>
      </c>
      <c r="E907" s="115">
        <v>35650</v>
      </c>
      <c r="F907" s="115">
        <v>36343</v>
      </c>
      <c r="G907" s="117"/>
      <c r="H907" s="118">
        <v>54835</v>
      </c>
      <c r="I907" t="str">
        <f t="shared" si="56"/>
        <v>L35650</v>
      </c>
      <c r="J907" t="str">
        <f t="shared" si="57"/>
        <v>L36343</v>
      </c>
      <c r="K907" t="str">
        <f t="shared" si="58"/>
        <v>A</v>
      </c>
      <c r="L907" t="str">
        <f t="shared" si="59"/>
        <v>A54835</v>
      </c>
    </row>
    <row r="908" spans="1:12" x14ac:dyDescent="0.25">
      <c r="A908" s="12"/>
      <c r="B908" s="11">
        <v>29464</v>
      </c>
      <c r="E908" s="115">
        <v>35650</v>
      </c>
      <c r="F908" s="115">
        <v>36344</v>
      </c>
      <c r="G908" s="117"/>
      <c r="H908" s="118">
        <v>54836</v>
      </c>
      <c r="I908" t="str">
        <f t="shared" si="56"/>
        <v>L35650</v>
      </c>
      <c r="J908" t="str">
        <f t="shared" si="57"/>
        <v>L36344</v>
      </c>
      <c r="K908" t="str">
        <f t="shared" si="58"/>
        <v>A</v>
      </c>
      <c r="L908" t="str">
        <f t="shared" si="59"/>
        <v>A54836</v>
      </c>
    </row>
    <row r="909" spans="1:12" x14ac:dyDescent="0.25">
      <c r="A909" s="12"/>
      <c r="B909" s="11">
        <v>29465</v>
      </c>
      <c r="E909" s="115">
        <v>35650</v>
      </c>
      <c r="F909" s="115">
        <v>36345</v>
      </c>
      <c r="G909" s="117"/>
      <c r="H909" s="118">
        <v>54837</v>
      </c>
      <c r="I909" t="str">
        <f t="shared" si="56"/>
        <v>L35650</v>
      </c>
      <c r="J909" t="str">
        <f t="shared" si="57"/>
        <v>L36345</v>
      </c>
      <c r="K909" t="str">
        <f t="shared" si="58"/>
        <v>A</v>
      </c>
      <c r="L909" t="str">
        <f t="shared" si="59"/>
        <v>A54837</v>
      </c>
    </row>
    <row r="910" spans="1:12" x14ac:dyDescent="0.25">
      <c r="A910" s="12"/>
      <c r="B910" s="11">
        <v>29466</v>
      </c>
      <c r="E910" s="115">
        <v>35693</v>
      </c>
      <c r="F910" s="115">
        <v>36346</v>
      </c>
      <c r="G910" s="117"/>
      <c r="H910" s="118">
        <v>54838</v>
      </c>
      <c r="I910" t="str">
        <f t="shared" si="56"/>
        <v>L35693</v>
      </c>
      <c r="J910" t="str">
        <f t="shared" si="57"/>
        <v>L36346</v>
      </c>
      <c r="K910" t="str">
        <f t="shared" si="58"/>
        <v>A</v>
      </c>
      <c r="L910" t="str">
        <f t="shared" si="59"/>
        <v>A54838</v>
      </c>
    </row>
    <row r="911" spans="1:12" x14ac:dyDescent="0.25">
      <c r="A911" s="12"/>
      <c r="B911" s="11">
        <v>29467</v>
      </c>
      <c r="E911" s="115">
        <v>35629</v>
      </c>
      <c r="F911" s="115">
        <v>36348</v>
      </c>
      <c r="G911" s="117"/>
      <c r="H911" s="118">
        <v>54839</v>
      </c>
      <c r="I911" t="str">
        <f t="shared" si="56"/>
        <v>L35629</v>
      </c>
      <c r="J911" t="str">
        <f t="shared" si="57"/>
        <v>L36348</v>
      </c>
      <c r="K911" t="str">
        <f t="shared" si="58"/>
        <v>A</v>
      </c>
      <c r="L911" t="str">
        <f t="shared" si="59"/>
        <v>A54839</v>
      </c>
    </row>
    <row r="912" spans="1:12" x14ac:dyDescent="0.25">
      <c r="A912" s="12"/>
      <c r="B912" s="11">
        <v>29470</v>
      </c>
      <c r="E912" s="115">
        <v>35629</v>
      </c>
      <c r="F912" s="115">
        <v>36349</v>
      </c>
      <c r="G912" s="117"/>
      <c r="H912" s="118">
        <v>54840</v>
      </c>
      <c r="I912" t="str">
        <f t="shared" si="56"/>
        <v>L35629</v>
      </c>
      <c r="J912" t="str">
        <f t="shared" si="57"/>
        <v>L36349</v>
      </c>
      <c r="K912" t="str">
        <f t="shared" si="58"/>
        <v>A</v>
      </c>
      <c r="L912" t="str">
        <f t="shared" si="59"/>
        <v>A54840</v>
      </c>
    </row>
    <row r="913" spans="1:12" x14ac:dyDescent="0.25">
      <c r="A913" s="12"/>
      <c r="B913" s="11">
        <v>29472</v>
      </c>
      <c r="E913" s="115">
        <v>35629</v>
      </c>
      <c r="F913" s="115">
        <v>36350</v>
      </c>
      <c r="G913" s="117"/>
      <c r="H913" s="118">
        <v>54841</v>
      </c>
      <c r="I913" t="str">
        <f t="shared" si="56"/>
        <v>L35629</v>
      </c>
      <c r="J913" t="str">
        <f t="shared" si="57"/>
        <v>L36350</v>
      </c>
      <c r="K913" t="str">
        <f t="shared" si="58"/>
        <v>A</v>
      </c>
      <c r="L913" t="str">
        <f t="shared" si="59"/>
        <v>A54841</v>
      </c>
    </row>
    <row r="914" spans="1:12" x14ac:dyDescent="0.25">
      <c r="A914" s="12"/>
      <c r="B914" s="11">
        <v>29473</v>
      </c>
      <c r="E914" s="115">
        <v>35693</v>
      </c>
      <c r="F914" s="115">
        <v>36351</v>
      </c>
      <c r="G914" s="117"/>
      <c r="H914" s="118">
        <v>54842</v>
      </c>
      <c r="I914" t="str">
        <f t="shared" si="56"/>
        <v>L35693</v>
      </c>
      <c r="J914" t="str">
        <f t="shared" si="57"/>
        <v>L36351</v>
      </c>
      <c r="K914" t="str">
        <f t="shared" si="58"/>
        <v>A</v>
      </c>
      <c r="L914" t="str">
        <f t="shared" si="59"/>
        <v>A54842</v>
      </c>
    </row>
    <row r="915" spans="1:12" x14ac:dyDescent="0.25">
      <c r="A915" s="12"/>
      <c r="B915" s="11">
        <v>29474</v>
      </c>
      <c r="E915" s="115">
        <v>35693</v>
      </c>
      <c r="F915" s="115">
        <v>36352</v>
      </c>
      <c r="G915" s="117"/>
      <c r="H915" s="118">
        <v>54845</v>
      </c>
      <c r="I915" t="str">
        <f t="shared" si="56"/>
        <v>L35693</v>
      </c>
      <c r="J915" t="str">
        <f t="shared" si="57"/>
        <v>L36352</v>
      </c>
      <c r="K915" t="str">
        <f t="shared" si="58"/>
        <v>A</v>
      </c>
      <c r="L915" t="str">
        <f t="shared" si="59"/>
        <v>A54845</v>
      </c>
    </row>
    <row r="916" spans="1:12" x14ac:dyDescent="0.25">
      <c r="A916" s="12"/>
      <c r="B916" s="11">
        <v>29475</v>
      </c>
      <c r="E916" s="115">
        <v>35693</v>
      </c>
      <c r="F916" s="115">
        <v>36353</v>
      </c>
      <c r="G916" s="117"/>
      <c r="H916" s="118">
        <v>54846</v>
      </c>
      <c r="I916" t="str">
        <f t="shared" si="56"/>
        <v>L35693</v>
      </c>
      <c r="J916" t="str">
        <f t="shared" si="57"/>
        <v>L36353</v>
      </c>
      <c r="K916" t="str">
        <f t="shared" si="58"/>
        <v>A</v>
      </c>
      <c r="L916" t="str">
        <f t="shared" si="59"/>
        <v>A54846</v>
      </c>
    </row>
    <row r="917" spans="1:12" x14ac:dyDescent="0.25">
      <c r="A917" s="12"/>
      <c r="B917" s="11">
        <v>29476</v>
      </c>
      <c r="E917" s="115">
        <v>35105</v>
      </c>
      <c r="F917" s="115">
        <v>36393</v>
      </c>
      <c r="G917" s="117"/>
      <c r="H917" s="118">
        <v>54847</v>
      </c>
      <c r="I917" t="str">
        <f t="shared" si="56"/>
        <v>L35105</v>
      </c>
      <c r="J917" t="str">
        <f t="shared" si="57"/>
        <v>L36393</v>
      </c>
      <c r="K917" t="str">
        <f t="shared" si="58"/>
        <v>A</v>
      </c>
      <c r="L917" t="str">
        <f t="shared" si="59"/>
        <v>A54847</v>
      </c>
    </row>
    <row r="918" spans="1:12" x14ac:dyDescent="0.25">
      <c r="A918" s="12"/>
      <c r="B918" s="11">
        <v>29477</v>
      </c>
      <c r="E918" s="115">
        <v>33532</v>
      </c>
      <c r="F918" s="115">
        <v>36409</v>
      </c>
      <c r="G918" s="117"/>
      <c r="H918" s="118">
        <v>54848</v>
      </c>
      <c r="I918" t="str">
        <f t="shared" si="56"/>
        <v>L33532</v>
      </c>
      <c r="J918" t="str">
        <f t="shared" si="57"/>
        <v>L36409</v>
      </c>
      <c r="K918" t="str">
        <f t="shared" si="58"/>
        <v>A</v>
      </c>
      <c r="L918" t="str">
        <f t="shared" si="59"/>
        <v>A54848</v>
      </c>
    </row>
    <row r="919" spans="1:12" x14ac:dyDescent="0.25">
      <c r="A919" s="12"/>
      <c r="B919" s="11">
        <v>29478</v>
      </c>
      <c r="G919" s="117"/>
      <c r="H919" s="118">
        <v>54849</v>
      </c>
      <c r="I919" t="str">
        <f t="shared" si="56"/>
        <v>L</v>
      </c>
      <c r="J919" t="str">
        <f t="shared" si="57"/>
        <v>L</v>
      </c>
      <c r="K919" t="str">
        <f t="shared" si="58"/>
        <v>A</v>
      </c>
      <c r="L919" t="str">
        <f t="shared" si="59"/>
        <v>A54849</v>
      </c>
    </row>
    <row r="920" spans="1:12" x14ac:dyDescent="0.25">
      <c r="A920" s="12"/>
      <c r="B920" s="11">
        <v>29479</v>
      </c>
      <c r="G920" s="117"/>
      <c r="H920" s="118">
        <v>54858</v>
      </c>
      <c r="I920" t="str">
        <f t="shared" si="56"/>
        <v>L</v>
      </c>
      <c r="J920" t="str">
        <f t="shared" si="57"/>
        <v>L</v>
      </c>
      <c r="K920" t="str">
        <f t="shared" si="58"/>
        <v>A</v>
      </c>
      <c r="L920" t="str">
        <f t="shared" si="59"/>
        <v>A54858</v>
      </c>
    </row>
    <row r="921" spans="1:12" x14ac:dyDescent="0.25">
      <c r="A921" s="12"/>
      <c r="B921" s="11">
        <v>29480</v>
      </c>
      <c r="G921" s="117"/>
      <c r="H921" s="118">
        <v>54860</v>
      </c>
      <c r="I921" t="str">
        <f t="shared" si="56"/>
        <v>L</v>
      </c>
      <c r="J921" t="str">
        <f t="shared" si="57"/>
        <v>L</v>
      </c>
      <c r="K921" t="str">
        <f t="shared" si="58"/>
        <v>A</v>
      </c>
      <c r="L921" t="str">
        <f t="shared" si="59"/>
        <v>A54860</v>
      </c>
    </row>
    <row r="922" spans="1:12" x14ac:dyDescent="0.25">
      <c r="A922" s="12"/>
      <c r="B922" s="11">
        <v>29481</v>
      </c>
      <c r="G922" s="117"/>
      <c r="H922" s="118">
        <v>54862</v>
      </c>
      <c r="I922" t="str">
        <f t="shared" si="56"/>
        <v>L</v>
      </c>
      <c r="J922" t="str">
        <f t="shared" si="57"/>
        <v>L</v>
      </c>
      <c r="K922" t="str">
        <f t="shared" si="58"/>
        <v>A</v>
      </c>
      <c r="L922" t="str">
        <f t="shared" si="59"/>
        <v>A54862</v>
      </c>
    </row>
    <row r="923" spans="1:12" x14ac:dyDescent="0.25">
      <c r="A923" s="12"/>
      <c r="B923" s="11">
        <v>29482</v>
      </c>
      <c r="G923" s="117"/>
      <c r="H923" s="118">
        <v>54863</v>
      </c>
      <c r="I923" t="str">
        <f t="shared" si="56"/>
        <v>L</v>
      </c>
      <c r="J923" t="str">
        <f t="shared" si="57"/>
        <v>L</v>
      </c>
      <c r="K923" t="str">
        <f t="shared" si="58"/>
        <v>A</v>
      </c>
      <c r="L923" t="str">
        <f t="shared" si="59"/>
        <v>A54863</v>
      </c>
    </row>
    <row r="924" spans="1:12" x14ac:dyDescent="0.25">
      <c r="A924" s="12"/>
      <c r="B924" s="11">
        <v>29483</v>
      </c>
      <c r="G924" s="117"/>
      <c r="H924" s="118">
        <v>54864</v>
      </c>
      <c r="I924" t="str">
        <f t="shared" si="56"/>
        <v>L</v>
      </c>
      <c r="J924" t="str">
        <f t="shared" si="57"/>
        <v>L</v>
      </c>
      <c r="K924" t="str">
        <f t="shared" si="58"/>
        <v>A</v>
      </c>
      <c r="L924" t="str">
        <f t="shared" si="59"/>
        <v>A54864</v>
      </c>
    </row>
    <row r="925" spans="1:12" x14ac:dyDescent="0.25">
      <c r="A925" s="12"/>
      <c r="B925" s="11">
        <v>29484</v>
      </c>
      <c r="G925" s="117"/>
      <c r="H925" s="118">
        <v>54865</v>
      </c>
      <c r="I925" t="str">
        <f t="shared" si="56"/>
        <v>L</v>
      </c>
      <c r="J925" t="str">
        <f t="shared" si="57"/>
        <v>L</v>
      </c>
      <c r="K925" t="str">
        <f t="shared" si="58"/>
        <v>A</v>
      </c>
      <c r="L925" t="str">
        <f t="shared" si="59"/>
        <v>A54865</v>
      </c>
    </row>
    <row r="926" spans="1:12" x14ac:dyDescent="0.25">
      <c r="A926" s="12"/>
      <c r="B926" s="11">
        <v>29485</v>
      </c>
      <c r="G926" s="117"/>
      <c r="H926" s="118">
        <v>54866</v>
      </c>
      <c r="I926" t="str">
        <f t="shared" si="56"/>
        <v>L</v>
      </c>
      <c r="J926" t="str">
        <f t="shared" si="57"/>
        <v>L</v>
      </c>
      <c r="K926" t="str">
        <f t="shared" si="58"/>
        <v>A</v>
      </c>
      <c r="L926" t="str">
        <f t="shared" si="59"/>
        <v>A54866</v>
      </c>
    </row>
    <row r="927" spans="1:12" x14ac:dyDescent="0.25">
      <c r="A927" s="12"/>
      <c r="B927" s="11">
        <v>29486</v>
      </c>
      <c r="G927" s="117"/>
      <c r="H927" s="118">
        <v>54870</v>
      </c>
      <c r="I927" t="str">
        <f t="shared" si="56"/>
        <v>L</v>
      </c>
      <c r="J927" t="str">
        <f t="shared" si="57"/>
        <v>L</v>
      </c>
      <c r="K927" t="str">
        <f t="shared" si="58"/>
        <v>A</v>
      </c>
      <c r="L927" t="str">
        <f t="shared" si="59"/>
        <v>A54870</v>
      </c>
    </row>
    <row r="928" spans="1:12" x14ac:dyDescent="0.25">
      <c r="A928" s="12"/>
      <c r="B928" s="11">
        <v>29487</v>
      </c>
      <c r="G928" s="117"/>
      <c r="H928" s="118">
        <v>54871</v>
      </c>
      <c r="I928" t="str">
        <f t="shared" si="56"/>
        <v>L</v>
      </c>
      <c r="J928" t="str">
        <f t="shared" si="57"/>
        <v>L</v>
      </c>
      <c r="K928" t="str">
        <f t="shared" si="58"/>
        <v>A</v>
      </c>
      <c r="L928" t="str">
        <f t="shared" si="59"/>
        <v>A54871</v>
      </c>
    </row>
    <row r="929" spans="1:12" x14ac:dyDescent="0.25">
      <c r="A929" s="12"/>
      <c r="B929" s="11">
        <v>29488</v>
      </c>
      <c r="G929" s="117"/>
      <c r="H929" s="118">
        <v>54872</v>
      </c>
      <c r="I929" t="str">
        <f t="shared" si="56"/>
        <v>L</v>
      </c>
      <c r="J929" t="str">
        <f t="shared" si="57"/>
        <v>L</v>
      </c>
      <c r="K929" t="str">
        <f t="shared" si="58"/>
        <v>A</v>
      </c>
      <c r="L929" t="str">
        <f t="shared" si="59"/>
        <v>A54872</v>
      </c>
    </row>
    <row r="930" spans="1:12" x14ac:dyDescent="0.25">
      <c r="A930" s="12"/>
      <c r="B930" s="11">
        <v>29510</v>
      </c>
      <c r="G930" s="117"/>
      <c r="H930" s="118">
        <v>54873</v>
      </c>
      <c r="I930" t="str">
        <f t="shared" si="56"/>
        <v>L</v>
      </c>
      <c r="J930" t="str">
        <f t="shared" si="57"/>
        <v>L</v>
      </c>
      <c r="K930" t="str">
        <f t="shared" si="58"/>
        <v>A</v>
      </c>
      <c r="L930" t="str">
        <f t="shared" si="59"/>
        <v>A54873</v>
      </c>
    </row>
    <row r="931" spans="1:12" x14ac:dyDescent="0.25">
      <c r="A931" s="12"/>
      <c r="B931" s="11">
        <v>29547</v>
      </c>
      <c r="G931" s="117"/>
      <c r="H931" s="118">
        <v>54874</v>
      </c>
      <c r="I931" t="str">
        <f t="shared" si="56"/>
        <v>L</v>
      </c>
      <c r="J931" t="str">
        <f t="shared" si="57"/>
        <v>L</v>
      </c>
      <c r="K931" t="str">
        <f t="shared" si="58"/>
        <v>A</v>
      </c>
      <c r="L931" t="str">
        <f t="shared" si="59"/>
        <v>A54874</v>
      </c>
    </row>
    <row r="932" spans="1:12" x14ac:dyDescent="0.25">
      <c r="A932" s="12"/>
      <c r="B932" s="11">
        <v>29584</v>
      </c>
      <c r="G932" s="117"/>
      <c r="H932" s="118">
        <v>54875</v>
      </c>
      <c r="I932" t="str">
        <f t="shared" si="56"/>
        <v>L</v>
      </c>
      <c r="J932" t="str">
        <f t="shared" si="57"/>
        <v>L</v>
      </c>
      <c r="K932" t="str">
        <f t="shared" si="58"/>
        <v>A</v>
      </c>
      <c r="L932" t="str">
        <f t="shared" si="59"/>
        <v>A54875</v>
      </c>
    </row>
    <row r="933" spans="1:12" x14ac:dyDescent="0.25">
      <c r="A933" s="12"/>
      <c r="B933" s="11">
        <v>29586</v>
      </c>
      <c r="G933" s="117"/>
      <c r="H933" s="118">
        <v>54876</v>
      </c>
      <c r="I933" t="str">
        <f t="shared" si="56"/>
        <v>L</v>
      </c>
      <c r="J933" t="str">
        <f t="shared" si="57"/>
        <v>L</v>
      </c>
      <c r="K933" t="str">
        <f t="shared" si="58"/>
        <v>A</v>
      </c>
      <c r="L933" t="str">
        <f t="shared" si="59"/>
        <v>A54876</v>
      </c>
    </row>
    <row r="934" spans="1:12" x14ac:dyDescent="0.25">
      <c r="A934" s="12"/>
      <c r="B934" s="11">
        <v>29893</v>
      </c>
      <c r="G934" s="117"/>
      <c r="H934" s="118">
        <v>54878</v>
      </c>
      <c r="I934" t="str">
        <f t="shared" si="56"/>
        <v>L</v>
      </c>
      <c r="J934" t="str">
        <f t="shared" si="57"/>
        <v>L</v>
      </c>
      <c r="K934" t="str">
        <f t="shared" si="58"/>
        <v>A</v>
      </c>
      <c r="L934" t="str">
        <f t="shared" si="59"/>
        <v>A54878</v>
      </c>
    </row>
    <row r="935" spans="1:12" x14ac:dyDescent="0.25">
      <c r="A935" s="12"/>
      <c r="B935" s="11">
        <v>29895</v>
      </c>
      <c r="G935" s="117"/>
      <c r="H935" s="118">
        <v>54879</v>
      </c>
      <c r="I935" t="str">
        <f t="shared" si="56"/>
        <v>L</v>
      </c>
      <c r="J935" t="str">
        <f t="shared" si="57"/>
        <v>L</v>
      </c>
      <c r="K935" t="str">
        <f t="shared" si="58"/>
        <v>A</v>
      </c>
      <c r="L935" t="str">
        <f t="shared" si="59"/>
        <v>A54879</v>
      </c>
    </row>
    <row r="936" spans="1:12" x14ac:dyDescent="0.25">
      <c r="A936" s="12"/>
      <c r="B936" s="11">
        <v>29901</v>
      </c>
      <c r="G936" s="117"/>
      <c r="H936" s="118">
        <v>54880</v>
      </c>
      <c r="I936" t="str">
        <f t="shared" si="56"/>
        <v>L</v>
      </c>
      <c r="J936" t="str">
        <f t="shared" si="57"/>
        <v>L</v>
      </c>
      <c r="K936" t="str">
        <f t="shared" si="58"/>
        <v>A</v>
      </c>
      <c r="L936" t="str">
        <f t="shared" si="59"/>
        <v>A54880</v>
      </c>
    </row>
    <row r="937" spans="1:12" x14ac:dyDescent="0.25">
      <c r="A937" s="12"/>
      <c r="B937" s="11">
        <v>29903</v>
      </c>
      <c r="G937" s="117"/>
      <c r="H937" s="118">
        <v>54881</v>
      </c>
      <c r="I937" t="str">
        <f t="shared" si="56"/>
        <v>L</v>
      </c>
      <c r="J937" t="str">
        <f t="shared" si="57"/>
        <v>L</v>
      </c>
      <c r="K937" t="str">
        <f t="shared" si="58"/>
        <v>A</v>
      </c>
      <c r="L937" t="str">
        <f t="shared" si="59"/>
        <v>A54881</v>
      </c>
    </row>
    <row r="938" spans="1:12" x14ac:dyDescent="0.25">
      <c r="A938" s="12"/>
      <c r="B938" s="11">
        <v>29905</v>
      </c>
      <c r="G938" s="117"/>
      <c r="H938" s="118">
        <v>54882</v>
      </c>
      <c r="I938" t="str">
        <f t="shared" si="56"/>
        <v>L</v>
      </c>
      <c r="J938" t="str">
        <f t="shared" si="57"/>
        <v>L</v>
      </c>
      <c r="K938" t="str">
        <f t="shared" si="58"/>
        <v>A</v>
      </c>
      <c r="L938" t="str">
        <f t="shared" si="59"/>
        <v>A54882</v>
      </c>
    </row>
    <row r="939" spans="1:12" x14ac:dyDescent="0.25">
      <c r="A939" s="12"/>
      <c r="B939" s="11">
        <v>29907</v>
      </c>
      <c r="G939" s="117"/>
      <c r="H939" s="118">
        <v>54884</v>
      </c>
      <c r="I939" t="str">
        <f t="shared" si="56"/>
        <v>L</v>
      </c>
      <c r="J939" t="str">
        <f t="shared" si="57"/>
        <v>L</v>
      </c>
      <c r="K939" t="str">
        <f t="shared" si="58"/>
        <v>A</v>
      </c>
      <c r="L939" t="str">
        <f t="shared" si="59"/>
        <v>A54884</v>
      </c>
    </row>
    <row r="940" spans="1:12" x14ac:dyDescent="0.25">
      <c r="A940" s="12"/>
      <c r="B940" s="11">
        <v>29916</v>
      </c>
      <c r="G940" s="117"/>
      <c r="H940" s="118">
        <v>54885</v>
      </c>
      <c r="I940" t="str">
        <f t="shared" si="56"/>
        <v>L</v>
      </c>
      <c r="J940" t="str">
        <f t="shared" si="57"/>
        <v>L</v>
      </c>
      <c r="K940" t="str">
        <f t="shared" si="58"/>
        <v>A</v>
      </c>
      <c r="L940" t="str">
        <f t="shared" si="59"/>
        <v>A54885</v>
      </c>
    </row>
    <row r="941" spans="1:12" x14ac:dyDescent="0.25">
      <c r="A941" s="12"/>
      <c r="B941" s="11">
        <v>29920</v>
      </c>
      <c r="G941" s="117"/>
      <c r="H941" s="118">
        <v>54886</v>
      </c>
      <c r="I941" t="str">
        <f t="shared" si="56"/>
        <v>L</v>
      </c>
      <c r="J941" t="str">
        <f t="shared" si="57"/>
        <v>L</v>
      </c>
      <c r="K941" t="str">
        <f t="shared" si="58"/>
        <v>A</v>
      </c>
      <c r="L941" t="str">
        <f t="shared" si="59"/>
        <v>A54886</v>
      </c>
    </row>
    <row r="942" spans="1:12" x14ac:dyDescent="0.25">
      <c r="A942" s="12"/>
      <c r="B942" s="11">
        <v>29933</v>
      </c>
      <c r="G942" s="117"/>
      <c r="H942" s="118">
        <v>54887</v>
      </c>
      <c r="I942" t="str">
        <f t="shared" si="56"/>
        <v>L</v>
      </c>
      <c r="J942" t="str">
        <f t="shared" si="57"/>
        <v>L</v>
      </c>
      <c r="K942" t="str">
        <f t="shared" si="58"/>
        <v>A</v>
      </c>
      <c r="L942" t="str">
        <f t="shared" si="59"/>
        <v>A54887</v>
      </c>
    </row>
    <row r="943" spans="1:12" x14ac:dyDescent="0.25">
      <c r="A943" s="12"/>
      <c r="B943" s="11">
        <v>29935</v>
      </c>
      <c r="G943" s="117"/>
      <c r="H943" s="118">
        <v>54888</v>
      </c>
      <c r="I943" t="str">
        <f t="shared" si="56"/>
        <v>L</v>
      </c>
      <c r="J943" t="str">
        <f t="shared" si="57"/>
        <v>L</v>
      </c>
      <c r="K943" t="str">
        <f t="shared" si="58"/>
        <v>A</v>
      </c>
      <c r="L943" t="str">
        <f t="shared" si="59"/>
        <v>A54888</v>
      </c>
    </row>
    <row r="944" spans="1:12" x14ac:dyDescent="0.25">
      <c r="A944" s="12"/>
      <c r="B944" s="11">
        <v>29941</v>
      </c>
      <c r="G944" s="117"/>
      <c r="H944" s="118">
        <v>54889</v>
      </c>
      <c r="I944" t="str">
        <f t="shared" si="56"/>
        <v>L</v>
      </c>
      <c r="J944" t="str">
        <f t="shared" si="57"/>
        <v>L</v>
      </c>
      <c r="K944" t="str">
        <f t="shared" si="58"/>
        <v>A</v>
      </c>
      <c r="L944" t="str">
        <f t="shared" si="59"/>
        <v>A54889</v>
      </c>
    </row>
    <row r="945" spans="1:12" x14ac:dyDescent="0.25">
      <c r="A945" s="12"/>
      <c r="B945" s="11">
        <v>29943</v>
      </c>
      <c r="G945" s="117"/>
      <c r="H945" s="118">
        <v>54890</v>
      </c>
      <c r="I945" t="str">
        <f t="shared" si="56"/>
        <v>L</v>
      </c>
      <c r="J945" t="str">
        <f t="shared" si="57"/>
        <v>L</v>
      </c>
      <c r="K945" t="str">
        <f t="shared" si="58"/>
        <v>A</v>
      </c>
      <c r="L945" t="str">
        <f t="shared" si="59"/>
        <v>A54890</v>
      </c>
    </row>
    <row r="946" spans="1:12" x14ac:dyDescent="0.25">
      <c r="A946" s="12"/>
      <c r="B946" s="11">
        <v>29949</v>
      </c>
      <c r="G946" s="117"/>
      <c r="H946" s="118">
        <v>54891</v>
      </c>
      <c r="I946" t="str">
        <f t="shared" si="56"/>
        <v>L</v>
      </c>
      <c r="J946" t="str">
        <f t="shared" si="57"/>
        <v>L</v>
      </c>
      <c r="K946" t="str">
        <f t="shared" si="58"/>
        <v>A</v>
      </c>
      <c r="L946" t="str">
        <f t="shared" si="59"/>
        <v>A54891</v>
      </c>
    </row>
    <row r="947" spans="1:12" x14ac:dyDescent="0.25">
      <c r="A947" s="12"/>
      <c r="B947" s="11">
        <v>29951</v>
      </c>
      <c r="G947" s="117"/>
      <c r="H947" s="118">
        <v>54893</v>
      </c>
      <c r="I947" t="str">
        <f t="shared" si="56"/>
        <v>L</v>
      </c>
      <c r="J947" t="str">
        <f t="shared" si="57"/>
        <v>L</v>
      </c>
      <c r="K947" t="str">
        <f t="shared" si="58"/>
        <v>A</v>
      </c>
      <c r="L947" t="str">
        <f t="shared" si="59"/>
        <v>A54893</v>
      </c>
    </row>
    <row r="948" spans="1:12" x14ac:dyDescent="0.25">
      <c r="A948" s="12"/>
      <c r="B948" s="11">
        <v>29953</v>
      </c>
      <c r="G948" s="117"/>
      <c r="H948" s="118">
        <v>54894</v>
      </c>
      <c r="I948" t="str">
        <f t="shared" si="56"/>
        <v>L</v>
      </c>
      <c r="J948" t="str">
        <f t="shared" si="57"/>
        <v>L</v>
      </c>
      <c r="K948" t="str">
        <f t="shared" si="58"/>
        <v>A</v>
      </c>
      <c r="L948" t="str">
        <f t="shared" si="59"/>
        <v>A54894</v>
      </c>
    </row>
    <row r="949" spans="1:12" x14ac:dyDescent="0.25">
      <c r="A949" s="12"/>
      <c r="B949" s="11">
        <v>29955</v>
      </c>
      <c r="G949" s="117"/>
      <c r="H949" s="118">
        <v>54895</v>
      </c>
      <c r="I949" t="str">
        <f t="shared" si="56"/>
        <v>L</v>
      </c>
      <c r="J949" t="str">
        <f t="shared" si="57"/>
        <v>L</v>
      </c>
      <c r="K949" t="str">
        <f t="shared" si="58"/>
        <v>A</v>
      </c>
      <c r="L949" t="str">
        <f t="shared" si="59"/>
        <v>A54895</v>
      </c>
    </row>
    <row r="950" spans="1:12" x14ac:dyDescent="0.25">
      <c r="A950" s="12"/>
      <c r="B950" s="11">
        <v>29959</v>
      </c>
      <c r="G950" s="117"/>
      <c r="H950" s="118">
        <v>54896</v>
      </c>
      <c r="I950" t="str">
        <f t="shared" si="56"/>
        <v>L</v>
      </c>
      <c r="J950" t="str">
        <f t="shared" si="57"/>
        <v>L</v>
      </c>
      <c r="K950" t="str">
        <f t="shared" si="58"/>
        <v>A</v>
      </c>
      <c r="L950" t="str">
        <f t="shared" si="59"/>
        <v>A54896</v>
      </c>
    </row>
    <row r="951" spans="1:12" x14ac:dyDescent="0.25">
      <c r="A951" s="12"/>
      <c r="B951" s="11">
        <v>29961</v>
      </c>
      <c r="G951" s="117"/>
      <c r="H951" s="118">
        <v>54897</v>
      </c>
      <c r="I951" t="str">
        <f t="shared" si="56"/>
        <v>L</v>
      </c>
      <c r="J951" t="str">
        <f t="shared" si="57"/>
        <v>L</v>
      </c>
      <c r="K951" t="str">
        <f t="shared" si="58"/>
        <v>A</v>
      </c>
      <c r="L951" t="str">
        <f t="shared" si="59"/>
        <v>A54897</v>
      </c>
    </row>
    <row r="952" spans="1:12" x14ac:dyDescent="0.25">
      <c r="A952" s="12"/>
      <c r="B952" s="11">
        <v>29973</v>
      </c>
      <c r="G952" s="117"/>
      <c r="H952" s="118">
        <v>54898</v>
      </c>
      <c r="I952" t="str">
        <f t="shared" si="56"/>
        <v>L</v>
      </c>
      <c r="J952" t="str">
        <f t="shared" si="57"/>
        <v>L</v>
      </c>
      <c r="K952" t="str">
        <f t="shared" si="58"/>
        <v>A</v>
      </c>
      <c r="L952" t="str">
        <f t="shared" si="59"/>
        <v>A54898</v>
      </c>
    </row>
    <row r="953" spans="1:12" x14ac:dyDescent="0.25">
      <c r="A953" s="12"/>
      <c r="B953" s="11">
        <v>29992</v>
      </c>
      <c r="G953" s="117"/>
      <c r="H953" s="118">
        <v>54899</v>
      </c>
      <c r="I953" t="str">
        <f t="shared" si="56"/>
        <v>L</v>
      </c>
      <c r="J953" t="str">
        <f t="shared" si="57"/>
        <v>L</v>
      </c>
      <c r="K953" t="str">
        <f t="shared" si="58"/>
        <v>A</v>
      </c>
      <c r="L953" t="str">
        <f t="shared" si="59"/>
        <v>A54899</v>
      </c>
    </row>
    <row r="954" spans="1:12" x14ac:dyDescent="0.25">
      <c r="A954" s="12"/>
      <c r="B954" s="11">
        <v>29995</v>
      </c>
      <c r="G954" s="117"/>
      <c r="H954" s="118">
        <v>54900</v>
      </c>
      <c r="I954" t="str">
        <f t="shared" si="56"/>
        <v>L</v>
      </c>
      <c r="J954" t="str">
        <f t="shared" si="57"/>
        <v>L</v>
      </c>
      <c r="K954" t="str">
        <f t="shared" si="58"/>
        <v>A</v>
      </c>
      <c r="L954" t="str">
        <f t="shared" si="59"/>
        <v>A54900</v>
      </c>
    </row>
    <row r="955" spans="1:12" x14ac:dyDescent="0.25">
      <c r="A955" s="12"/>
      <c r="B955" s="11">
        <v>29999</v>
      </c>
      <c r="G955" s="117"/>
      <c r="H955" s="118">
        <v>54901</v>
      </c>
      <c r="I955" t="str">
        <f t="shared" si="56"/>
        <v>L</v>
      </c>
      <c r="J955" t="str">
        <f t="shared" si="57"/>
        <v>L</v>
      </c>
      <c r="K955" t="str">
        <f t="shared" si="58"/>
        <v>A</v>
      </c>
      <c r="L955" t="str">
        <f t="shared" si="59"/>
        <v>A54901</v>
      </c>
    </row>
    <row r="956" spans="1:12" x14ac:dyDescent="0.25">
      <c r="A956" s="12"/>
      <c r="B956" s="11">
        <v>30002</v>
      </c>
      <c r="G956" s="117"/>
      <c r="H956" s="118">
        <v>54902</v>
      </c>
      <c r="I956" t="str">
        <f t="shared" si="56"/>
        <v>L</v>
      </c>
      <c r="J956" t="str">
        <f t="shared" si="57"/>
        <v>L</v>
      </c>
      <c r="K956" t="str">
        <f t="shared" si="58"/>
        <v>A</v>
      </c>
      <c r="L956" t="str">
        <f t="shared" si="59"/>
        <v>A54902</v>
      </c>
    </row>
    <row r="957" spans="1:12" x14ac:dyDescent="0.25">
      <c r="A957" s="12"/>
      <c r="B957" s="11">
        <v>30004</v>
      </c>
      <c r="G957" s="117"/>
      <c r="H957" s="118">
        <v>54903</v>
      </c>
      <c r="I957" t="str">
        <f t="shared" si="56"/>
        <v>L</v>
      </c>
      <c r="J957" t="str">
        <f t="shared" si="57"/>
        <v>L</v>
      </c>
      <c r="K957" t="str">
        <f t="shared" si="58"/>
        <v>A</v>
      </c>
      <c r="L957" t="str">
        <f t="shared" si="59"/>
        <v>A54903</v>
      </c>
    </row>
    <row r="958" spans="1:12" x14ac:dyDescent="0.25">
      <c r="A958" s="12"/>
      <c r="B958" s="11">
        <v>30005</v>
      </c>
      <c r="G958" s="117"/>
      <c r="H958" s="118">
        <v>54904</v>
      </c>
      <c r="I958" t="str">
        <f t="shared" si="56"/>
        <v>L</v>
      </c>
      <c r="J958" t="str">
        <f t="shared" si="57"/>
        <v>L</v>
      </c>
      <c r="K958" t="str">
        <f t="shared" si="58"/>
        <v>A</v>
      </c>
      <c r="L958" t="str">
        <f t="shared" si="59"/>
        <v>A54904</v>
      </c>
    </row>
    <row r="959" spans="1:12" x14ac:dyDescent="0.25">
      <c r="A959" s="12"/>
      <c r="B959" s="11">
        <v>30007</v>
      </c>
      <c r="G959" s="117"/>
      <c r="H959" s="118">
        <v>54905</v>
      </c>
      <c r="I959" t="str">
        <f t="shared" si="56"/>
        <v>L</v>
      </c>
      <c r="J959" t="str">
        <f t="shared" si="57"/>
        <v>L</v>
      </c>
      <c r="K959" t="str">
        <f t="shared" si="58"/>
        <v>A</v>
      </c>
      <c r="L959" t="str">
        <f t="shared" si="59"/>
        <v>A54905</v>
      </c>
    </row>
    <row r="960" spans="1:12" x14ac:dyDescent="0.25">
      <c r="A960" s="12"/>
      <c r="B960" s="11">
        <v>30008</v>
      </c>
      <c r="G960" s="117"/>
      <c r="H960" s="118">
        <v>54906</v>
      </c>
      <c r="I960" t="str">
        <f t="shared" si="56"/>
        <v>L</v>
      </c>
      <c r="J960" t="str">
        <f t="shared" si="57"/>
        <v>L</v>
      </c>
      <c r="K960" t="str">
        <f t="shared" si="58"/>
        <v>A</v>
      </c>
      <c r="L960" t="str">
        <f t="shared" si="59"/>
        <v>A54906</v>
      </c>
    </row>
    <row r="961" spans="1:12" x14ac:dyDescent="0.25">
      <c r="A961" s="12"/>
      <c r="B961" s="11">
        <v>30009</v>
      </c>
      <c r="G961" s="117"/>
      <c r="H961" s="118">
        <v>54907</v>
      </c>
      <c r="I961" t="str">
        <f t="shared" si="56"/>
        <v>L</v>
      </c>
      <c r="J961" t="str">
        <f t="shared" si="57"/>
        <v>L</v>
      </c>
      <c r="K961" t="str">
        <f t="shared" si="58"/>
        <v>A</v>
      </c>
      <c r="L961" t="str">
        <f t="shared" si="59"/>
        <v>A54907</v>
      </c>
    </row>
    <row r="962" spans="1:12" x14ac:dyDescent="0.25">
      <c r="A962" s="12"/>
      <c r="B962" s="11">
        <v>30010</v>
      </c>
      <c r="G962" s="117"/>
      <c r="H962" s="118">
        <v>54909</v>
      </c>
      <c r="I962" t="str">
        <f t="shared" si="56"/>
        <v>L</v>
      </c>
      <c r="J962" t="str">
        <f t="shared" si="57"/>
        <v>L</v>
      </c>
      <c r="K962" t="str">
        <f t="shared" si="58"/>
        <v>A</v>
      </c>
      <c r="L962" t="str">
        <f t="shared" si="59"/>
        <v>A54909</v>
      </c>
    </row>
    <row r="963" spans="1:12" x14ac:dyDescent="0.25">
      <c r="A963" s="12"/>
      <c r="B963" s="11">
        <v>30033</v>
      </c>
      <c r="G963" s="117"/>
      <c r="H963" s="118">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2"/>
      <c r="B964" s="11">
        <v>30035</v>
      </c>
      <c r="G964" s="117"/>
      <c r="H964" s="118">
        <v>54912</v>
      </c>
      <c r="I964" t="str">
        <f t="shared" si="60"/>
        <v>L</v>
      </c>
      <c r="J964" t="str">
        <f t="shared" si="61"/>
        <v>L</v>
      </c>
      <c r="K964" t="str">
        <f t="shared" si="62"/>
        <v>A</v>
      </c>
      <c r="L964" t="str">
        <f t="shared" si="63"/>
        <v>A54912</v>
      </c>
    </row>
    <row r="965" spans="1:12" x14ac:dyDescent="0.25">
      <c r="A965" s="12"/>
      <c r="B965" s="11">
        <v>30038</v>
      </c>
      <c r="G965" s="117"/>
      <c r="H965" s="118">
        <v>54913</v>
      </c>
      <c r="I965" t="str">
        <f t="shared" si="60"/>
        <v>L</v>
      </c>
      <c r="J965" t="str">
        <f t="shared" si="61"/>
        <v>L</v>
      </c>
      <c r="K965" t="str">
        <f t="shared" si="62"/>
        <v>A</v>
      </c>
      <c r="L965" t="str">
        <f t="shared" si="63"/>
        <v>A54913</v>
      </c>
    </row>
    <row r="966" spans="1:12" x14ac:dyDescent="0.25">
      <c r="A966" s="12"/>
      <c r="B966" s="11">
        <v>30040</v>
      </c>
      <c r="G966" s="117"/>
      <c r="H966" s="118">
        <v>54916</v>
      </c>
      <c r="I966" t="str">
        <f t="shared" si="60"/>
        <v>L</v>
      </c>
      <c r="J966" t="str">
        <f t="shared" si="61"/>
        <v>L</v>
      </c>
      <c r="K966" t="str">
        <f t="shared" si="62"/>
        <v>A</v>
      </c>
      <c r="L966" t="str">
        <f t="shared" si="63"/>
        <v>A54916</v>
      </c>
    </row>
    <row r="967" spans="1:12" x14ac:dyDescent="0.25">
      <c r="A967" s="12"/>
      <c r="B967" s="11">
        <v>30041</v>
      </c>
      <c r="G967" s="117"/>
      <c r="H967" s="118">
        <v>54917</v>
      </c>
      <c r="I967" t="str">
        <f t="shared" si="60"/>
        <v>L</v>
      </c>
      <c r="J967" t="str">
        <f t="shared" si="61"/>
        <v>L</v>
      </c>
      <c r="K967" t="str">
        <f t="shared" si="62"/>
        <v>A</v>
      </c>
      <c r="L967" t="str">
        <f t="shared" si="63"/>
        <v>A54917</v>
      </c>
    </row>
    <row r="968" spans="1:12" x14ac:dyDescent="0.25">
      <c r="A968" s="12"/>
      <c r="B968" s="11">
        <v>30045</v>
      </c>
      <c r="G968" s="117"/>
      <c r="H968" s="118">
        <v>54919</v>
      </c>
      <c r="I968" t="str">
        <f t="shared" si="60"/>
        <v>L</v>
      </c>
      <c r="J968" t="str">
        <f t="shared" si="61"/>
        <v>L</v>
      </c>
      <c r="K968" t="str">
        <f t="shared" si="62"/>
        <v>A</v>
      </c>
      <c r="L968" t="str">
        <f t="shared" si="63"/>
        <v>A54919</v>
      </c>
    </row>
    <row r="969" spans="1:12" x14ac:dyDescent="0.25">
      <c r="A969" s="12"/>
      <c r="B969" s="11">
        <v>30046</v>
      </c>
      <c r="G969" s="117"/>
      <c r="H969" s="118">
        <v>54920</v>
      </c>
      <c r="I969" t="str">
        <f t="shared" si="60"/>
        <v>L</v>
      </c>
      <c r="J969" t="str">
        <f t="shared" si="61"/>
        <v>L</v>
      </c>
      <c r="K969" t="str">
        <f t="shared" si="62"/>
        <v>A</v>
      </c>
      <c r="L969" t="str">
        <f t="shared" si="63"/>
        <v>A54920</v>
      </c>
    </row>
    <row r="970" spans="1:12" x14ac:dyDescent="0.25">
      <c r="A970" s="12"/>
      <c r="B970" s="11">
        <v>30047</v>
      </c>
      <c r="G970" s="117"/>
      <c r="H970" s="118">
        <v>54921</v>
      </c>
      <c r="I970" t="str">
        <f t="shared" si="60"/>
        <v>L</v>
      </c>
      <c r="J970" t="str">
        <f t="shared" si="61"/>
        <v>L</v>
      </c>
      <c r="K970" t="str">
        <f t="shared" si="62"/>
        <v>A</v>
      </c>
      <c r="L970" t="str">
        <f t="shared" si="63"/>
        <v>A54921</v>
      </c>
    </row>
    <row r="971" spans="1:12" x14ac:dyDescent="0.25">
      <c r="A971" s="12"/>
      <c r="B971" s="11">
        <v>30048</v>
      </c>
      <c r="G971" s="117"/>
      <c r="H971" s="118">
        <v>54922</v>
      </c>
      <c r="I971" t="str">
        <f t="shared" si="60"/>
        <v>L</v>
      </c>
      <c r="J971" t="str">
        <f t="shared" si="61"/>
        <v>L</v>
      </c>
      <c r="K971" t="str">
        <f t="shared" si="62"/>
        <v>A</v>
      </c>
      <c r="L971" t="str">
        <f t="shared" si="63"/>
        <v>A54922</v>
      </c>
    </row>
    <row r="972" spans="1:12" x14ac:dyDescent="0.25">
      <c r="A972" s="12"/>
      <c r="B972" s="11">
        <v>30051</v>
      </c>
      <c r="G972" s="117"/>
      <c r="H972" s="118">
        <v>54923</v>
      </c>
      <c r="I972" t="str">
        <f t="shared" si="60"/>
        <v>L</v>
      </c>
      <c r="J972" t="str">
        <f t="shared" si="61"/>
        <v>L</v>
      </c>
      <c r="K972" t="str">
        <f t="shared" si="62"/>
        <v>A</v>
      </c>
      <c r="L972" t="str">
        <f t="shared" si="63"/>
        <v>A54923</v>
      </c>
    </row>
    <row r="973" spans="1:12" x14ac:dyDescent="0.25">
      <c r="A973" s="12"/>
      <c r="B973" s="11">
        <v>30053</v>
      </c>
      <c r="G973" s="117"/>
      <c r="H973" s="118">
        <v>54926</v>
      </c>
      <c r="I973" t="str">
        <f t="shared" si="60"/>
        <v>L</v>
      </c>
      <c r="J973" t="str">
        <f t="shared" si="61"/>
        <v>L</v>
      </c>
      <c r="K973" t="str">
        <f t="shared" si="62"/>
        <v>A</v>
      </c>
      <c r="L973" t="str">
        <f t="shared" si="63"/>
        <v>A54926</v>
      </c>
    </row>
    <row r="974" spans="1:12" x14ac:dyDescent="0.25">
      <c r="A974" s="12"/>
      <c r="B974" s="11">
        <v>30054</v>
      </c>
      <c r="G974" s="117"/>
      <c r="H974" s="118">
        <v>54927</v>
      </c>
      <c r="I974" t="str">
        <f t="shared" si="60"/>
        <v>L</v>
      </c>
      <c r="J974" t="str">
        <f t="shared" si="61"/>
        <v>L</v>
      </c>
      <c r="K974" t="str">
        <f t="shared" si="62"/>
        <v>A</v>
      </c>
      <c r="L974" t="str">
        <f t="shared" si="63"/>
        <v>A54927</v>
      </c>
    </row>
    <row r="975" spans="1:12" x14ac:dyDescent="0.25">
      <c r="A975" s="12"/>
      <c r="B975" s="11">
        <v>30055</v>
      </c>
      <c r="G975" s="117"/>
      <c r="H975" s="118">
        <v>54928</v>
      </c>
      <c r="I975" t="str">
        <f t="shared" si="60"/>
        <v>L</v>
      </c>
      <c r="J975" t="str">
        <f t="shared" si="61"/>
        <v>L</v>
      </c>
      <c r="K975" t="str">
        <f t="shared" si="62"/>
        <v>A</v>
      </c>
      <c r="L975" t="str">
        <f t="shared" si="63"/>
        <v>A54928</v>
      </c>
    </row>
    <row r="976" spans="1:12" x14ac:dyDescent="0.25">
      <c r="A976" s="12"/>
      <c r="B976" s="11">
        <v>30057</v>
      </c>
      <c r="G976" s="117"/>
      <c r="H976" s="118">
        <v>54929</v>
      </c>
      <c r="I976" t="str">
        <f t="shared" si="60"/>
        <v>L</v>
      </c>
      <c r="J976" t="str">
        <f t="shared" si="61"/>
        <v>L</v>
      </c>
      <c r="K976" t="str">
        <f t="shared" si="62"/>
        <v>A</v>
      </c>
      <c r="L976" t="str">
        <f t="shared" si="63"/>
        <v>A54929</v>
      </c>
    </row>
    <row r="977" spans="1:12" x14ac:dyDescent="0.25">
      <c r="A977" s="12"/>
      <c r="B977" s="11">
        <v>30058</v>
      </c>
      <c r="G977" s="117"/>
      <c r="H977" s="118">
        <v>54931</v>
      </c>
      <c r="I977" t="str">
        <f t="shared" si="60"/>
        <v>L</v>
      </c>
      <c r="J977" t="str">
        <f t="shared" si="61"/>
        <v>L</v>
      </c>
      <c r="K977" t="str">
        <f t="shared" si="62"/>
        <v>A</v>
      </c>
      <c r="L977" t="str">
        <f t="shared" si="63"/>
        <v>A54931</v>
      </c>
    </row>
    <row r="978" spans="1:12" x14ac:dyDescent="0.25">
      <c r="A978" s="12"/>
      <c r="B978" s="11">
        <v>30059</v>
      </c>
      <c r="G978" s="117"/>
      <c r="H978" s="118">
        <v>54933</v>
      </c>
      <c r="I978" t="str">
        <f t="shared" si="60"/>
        <v>L</v>
      </c>
      <c r="J978" t="str">
        <f t="shared" si="61"/>
        <v>L</v>
      </c>
      <c r="K978" t="str">
        <f t="shared" si="62"/>
        <v>A</v>
      </c>
      <c r="L978" t="str">
        <f t="shared" si="63"/>
        <v>A54933</v>
      </c>
    </row>
    <row r="979" spans="1:12" x14ac:dyDescent="0.25">
      <c r="A979" s="12"/>
      <c r="B979" s="11">
        <v>30062</v>
      </c>
      <c r="G979" s="117"/>
      <c r="H979" s="118">
        <v>54934</v>
      </c>
      <c r="I979" t="str">
        <f t="shared" si="60"/>
        <v>L</v>
      </c>
      <c r="J979" t="str">
        <f t="shared" si="61"/>
        <v>L</v>
      </c>
      <c r="K979" t="str">
        <f t="shared" si="62"/>
        <v>A</v>
      </c>
      <c r="L979" t="str">
        <f t="shared" si="63"/>
        <v>A54934</v>
      </c>
    </row>
    <row r="980" spans="1:12" x14ac:dyDescent="0.25">
      <c r="A980" s="12"/>
      <c r="B980" s="11">
        <v>30064</v>
      </c>
      <c r="G980" s="117"/>
      <c r="H980" s="118">
        <v>54935</v>
      </c>
      <c r="I980" t="str">
        <f t="shared" si="60"/>
        <v>L</v>
      </c>
      <c r="J980" t="str">
        <f t="shared" si="61"/>
        <v>L</v>
      </c>
      <c r="K980" t="str">
        <f t="shared" si="62"/>
        <v>A</v>
      </c>
      <c r="L980" t="str">
        <f t="shared" si="63"/>
        <v>A54935</v>
      </c>
    </row>
    <row r="981" spans="1:12" x14ac:dyDescent="0.25">
      <c r="A981" s="12"/>
      <c r="B981" s="11">
        <v>30066</v>
      </c>
      <c r="G981" s="117"/>
      <c r="H981" s="118">
        <v>54936</v>
      </c>
      <c r="I981" t="str">
        <f t="shared" si="60"/>
        <v>L</v>
      </c>
      <c r="J981" t="str">
        <f t="shared" si="61"/>
        <v>L</v>
      </c>
      <c r="K981" t="str">
        <f t="shared" si="62"/>
        <v>A</v>
      </c>
      <c r="L981" t="str">
        <f t="shared" si="63"/>
        <v>A54936</v>
      </c>
    </row>
    <row r="982" spans="1:12" x14ac:dyDescent="0.25">
      <c r="A982" s="12"/>
      <c r="B982" s="11">
        <v>30068</v>
      </c>
      <c r="G982" s="117"/>
      <c r="H982" s="118">
        <v>54937</v>
      </c>
      <c r="I982" t="str">
        <f t="shared" si="60"/>
        <v>L</v>
      </c>
      <c r="J982" t="str">
        <f t="shared" si="61"/>
        <v>L</v>
      </c>
      <c r="K982" t="str">
        <f t="shared" si="62"/>
        <v>A</v>
      </c>
      <c r="L982" t="str">
        <f t="shared" si="63"/>
        <v>A54937</v>
      </c>
    </row>
    <row r="983" spans="1:12" x14ac:dyDescent="0.25">
      <c r="A983" s="12"/>
      <c r="B983" s="11">
        <v>30135</v>
      </c>
      <c r="G983" s="117"/>
      <c r="H983" s="118">
        <v>54938</v>
      </c>
      <c r="I983" t="str">
        <f t="shared" si="60"/>
        <v>L</v>
      </c>
      <c r="J983" t="str">
        <f t="shared" si="61"/>
        <v>L</v>
      </c>
      <c r="K983" t="str">
        <f t="shared" si="62"/>
        <v>A</v>
      </c>
      <c r="L983" t="str">
        <f t="shared" si="63"/>
        <v>A54938</v>
      </c>
    </row>
    <row r="984" spans="1:12" x14ac:dyDescent="0.25">
      <c r="A984" s="12"/>
      <c r="B984" s="11">
        <v>30137</v>
      </c>
      <c r="G984" s="117"/>
      <c r="H984" s="118">
        <v>54940</v>
      </c>
      <c r="I984" t="str">
        <f t="shared" si="60"/>
        <v>L</v>
      </c>
      <c r="J984" t="str">
        <f t="shared" si="61"/>
        <v>L</v>
      </c>
      <c r="K984" t="str">
        <f t="shared" si="62"/>
        <v>A</v>
      </c>
      <c r="L984" t="str">
        <f t="shared" si="63"/>
        <v>A54940</v>
      </c>
    </row>
    <row r="985" spans="1:12" x14ac:dyDescent="0.25">
      <c r="A985" s="12"/>
      <c r="B985" s="11">
        <v>30139</v>
      </c>
      <c r="G985" s="117"/>
      <c r="H985" s="118">
        <v>54941</v>
      </c>
      <c r="I985" t="str">
        <f t="shared" si="60"/>
        <v>L</v>
      </c>
      <c r="J985" t="str">
        <f t="shared" si="61"/>
        <v>L</v>
      </c>
      <c r="K985" t="str">
        <f t="shared" si="62"/>
        <v>A</v>
      </c>
      <c r="L985" t="str">
        <f t="shared" si="63"/>
        <v>A54941</v>
      </c>
    </row>
    <row r="986" spans="1:12" x14ac:dyDescent="0.25">
      <c r="A986" s="12"/>
      <c r="B986" s="11">
        <v>30141</v>
      </c>
      <c r="G986" s="117"/>
      <c r="H986" s="118">
        <v>54942</v>
      </c>
      <c r="I986" t="str">
        <f t="shared" si="60"/>
        <v>L</v>
      </c>
      <c r="J986" t="str">
        <f t="shared" si="61"/>
        <v>L</v>
      </c>
      <c r="K986" t="str">
        <f t="shared" si="62"/>
        <v>A</v>
      </c>
      <c r="L986" t="str">
        <f t="shared" si="63"/>
        <v>A54942</v>
      </c>
    </row>
    <row r="987" spans="1:12" x14ac:dyDescent="0.25">
      <c r="A987" s="12"/>
      <c r="B987" s="11">
        <v>30143</v>
      </c>
      <c r="G987" s="117"/>
      <c r="H987" s="118">
        <v>54943</v>
      </c>
      <c r="I987" t="str">
        <f t="shared" si="60"/>
        <v>L</v>
      </c>
      <c r="J987" t="str">
        <f t="shared" si="61"/>
        <v>L</v>
      </c>
      <c r="K987" t="str">
        <f t="shared" si="62"/>
        <v>A</v>
      </c>
      <c r="L987" t="str">
        <f t="shared" si="63"/>
        <v>A54943</v>
      </c>
    </row>
    <row r="988" spans="1:12" x14ac:dyDescent="0.25">
      <c r="A988" s="12"/>
      <c r="B988" s="11">
        <v>30145</v>
      </c>
      <c r="G988" s="117"/>
      <c r="H988" s="118">
        <v>54949</v>
      </c>
      <c r="I988" t="str">
        <f t="shared" si="60"/>
        <v>L</v>
      </c>
      <c r="J988" t="str">
        <f t="shared" si="61"/>
        <v>L</v>
      </c>
      <c r="K988" t="str">
        <f t="shared" si="62"/>
        <v>A</v>
      </c>
      <c r="L988" t="str">
        <f t="shared" si="63"/>
        <v>A54949</v>
      </c>
    </row>
    <row r="989" spans="1:12" x14ac:dyDescent="0.25">
      <c r="A989" s="12"/>
      <c r="B989" s="11">
        <v>30147</v>
      </c>
      <c r="G989" s="117"/>
      <c r="H989" s="118">
        <v>54951</v>
      </c>
      <c r="I989" t="str">
        <f t="shared" si="60"/>
        <v>L</v>
      </c>
      <c r="J989" t="str">
        <f t="shared" si="61"/>
        <v>L</v>
      </c>
      <c r="K989" t="str">
        <f t="shared" si="62"/>
        <v>A</v>
      </c>
      <c r="L989" t="str">
        <f t="shared" si="63"/>
        <v>A54951</v>
      </c>
    </row>
    <row r="990" spans="1:12" x14ac:dyDescent="0.25">
      <c r="A990" s="12"/>
      <c r="B990" s="11">
        <v>30149</v>
      </c>
      <c r="G990" s="117"/>
      <c r="H990" s="118">
        <v>54952</v>
      </c>
      <c r="I990" t="str">
        <f t="shared" si="60"/>
        <v>L</v>
      </c>
      <c r="J990" t="str">
        <f t="shared" si="61"/>
        <v>L</v>
      </c>
      <c r="K990" t="str">
        <f t="shared" si="62"/>
        <v>A</v>
      </c>
      <c r="L990" t="str">
        <f t="shared" si="63"/>
        <v>A54952</v>
      </c>
    </row>
    <row r="991" spans="1:12" x14ac:dyDescent="0.25">
      <c r="A991" s="12"/>
      <c r="B991" s="11">
        <v>30151</v>
      </c>
      <c r="G991" s="117"/>
      <c r="H991" s="118">
        <v>54953</v>
      </c>
      <c r="I991" t="str">
        <f t="shared" si="60"/>
        <v>L</v>
      </c>
      <c r="J991" t="str">
        <f t="shared" si="61"/>
        <v>L</v>
      </c>
      <c r="K991" t="str">
        <f t="shared" si="62"/>
        <v>A</v>
      </c>
      <c r="L991" t="str">
        <f t="shared" si="63"/>
        <v>A54953</v>
      </c>
    </row>
    <row r="992" spans="1:12" x14ac:dyDescent="0.25">
      <c r="A992" s="12"/>
      <c r="B992" s="11">
        <v>30153</v>
      </c>
      <c r="G992" s="117"/>
      <c r="H992" s="118">
        <v>54954</v>
      </c>
      <c r="I992" t="str">
        <f t="shared" si="60"/>
        <v>L</v>
      </c>
      <c r="J992" t="str">
        <f t="shared" si="61"/>
        <v>L</v>
      </c>
      <c r="K992" t="str">
        <f t="shared" si="62"/>
        <v>A</v>
      </c>
      <c r="L992" t="str">
        <f t="shared" si="63"/>
        <v>A54954</v>
      </c>
    </row>
    <row r="993" spans="1:12" x14ac:dyDescent="0.25">
      <c r="A993" s="12"/>
      <c r="B993" s="11">
        <v>30155</v>
      </c>
      <c r="G993" s="117"/>
      <c r="H993" s="118">
        <v>54955</v>
      </c>
      <c r="I993" t="str">
        <f t="shared" si="60"/>
        <v>L</v>
      </c>
      <c r="J993" t="str">
        <f t="shared" si="61"/>
        <v>L</v>
      </c>
      <c r="K993" t="str">
        <f t="shared" si="62"/>
        <v>A</v>
      </c>
      <c r="L993" t="str">
        <f t="shared" si="63"/>
        <v>A54955</v>
      </c>
    </row>
    <row r="994" spans="1:12" x14ac:dyDescent="0.25">
      <c r="A994" s="12"/>
      <c r="B994" s="11">
        <v>30161</v>
      </c>
      <c r="G994" s="117"/>
      <c r="H994" s="118">
        <v>54956</v>
      </c>
      <c r="I994" t="str">
        <f t="shared" si="60"/>
        <v>L</v>
      </c>
      <c r="J994" t="str">
        <f t="shared" si="61"/>
        <v>L</v>
      </c>
      <c r="K994" t="str">
        <f t="shared" si="62"/>
        <v>A</v>
      </c>
      <c r="L994" t="str">
        <f t="shared" si="63"/>
        <v>A54956</v>
      </c>
    </row>
    <row r="995" spans="1:12" x14ac:dyDescent="0.25">
      <c r="A995" s="12"/>
      <c r="B995" s="11">
        <v>30256</v>
      </c>
      <c r="G995" s="117"/>
      <c r="H995" s="118">
        <v>54957</v>
      </c>
      <c r="I995" t="str">
        <f t="shared" si="60"/>
        <v>L</v>
      </c>
      <c r="J995" t="str">
        <f t="shared" si="61"/>
        <v>L</v>
      </c>
      <c r="K995" t="str">
        <f t="shared" si="62"/>
        <v>A</v>
      </c>
      <c r="L995" t="str">
        <f t="shared" si="63"/>
        <v>A54957</v>
      </c>
    </row>
    <row r="996" spans="1:12" x14ac:dyDescent="0.25">
      <c r="A996" s="12"/>
      <c r="B996" s="11">
        <v>30273</v>
      </c>
      <c r="G996" s="117"/>
      <c r="H996" s="118">
        <v>54958</v>
      </c>
      <c r="I996" t="str">
        <f t="shared" si="60"/>
        <v>L</v>
      </c>
      <c r="J996" t="str">
        <f t="shared" si="61"/>
        <v>L</v>
      </c>
      <c r="K996" t="str">
        <f t="shared" si="62"/>
        <v>A</v>
      </c>
      <c r="L996" t="str">
        <f t="shared" si="63"/>
        <v>A54958</v>
      </c>
    </row>
    <row r="997" spans="1:12" x14ac:dyDescent="0.25">
      <c r="A997" s="12"/>
      <c r="B997" s="11">
        <v>30300</v>
      </c>
      <c r="G997" s="117"/>
      <c r="H997" s="118">
        <v>54961</v>
      </c>
      <c r="I997" t="str">
        <f t="shared" si="60"/>
        <v>L</v>
      </c>
      <c r="J997" t="str">
        <f t="shared" si="61"/>
        <v>L</v>
      </c>
      <c r="K997" t="str">
        <f t="shared" si="62"/>
        <v>A</v>
      </c>
      <c r="L997" t="str">
        <f t="shared" si="63"/>
        <v>A54961</v>
      </c>
    </row>
    <row r="998" spans="1:12" x14ac:dyDescent="0.25">
      <c r="A998" s="12"/>
      <c r="B998" s="11">
        <v>30304</v>
      </c>
      <c r="G998" s="117"/>
      <c r="H998" s="118">
        <v>54964</v>
      </c>
      <c r="I998" t="str">
        <f t="shared" si="60"/>
        <v>L</v>
      </c>
      <c r="J998" t="str">
        <f t="shared" si="61"/>
        <v>L</v>
      </c>
      <c r="K998" t="str">
        <f t="shared" si="62"/>
        <v>A</v>
      </c>
      <c r="L998" t="str">
        <f t="shared" si="63"/>
        <v>A54964</v>
      </c>
    </row>
    <row r="999" spans="1:12" x14ac:dyDescent="0.25">
      <c r="A999" s="12"/>
      <c r="B999" s="11">
        <v>30306</v>
      </c>
      <c r="G999" s="117"/>
      <c r="H999" s="118">
        <v>54965</v>
      </c>
      <c r="I999" t="str">
        <f t="shared" si="60"/>
        <v>L</v>
      </c>
      <c r="J999" t="str">
        <f t="shared" si="61"/>
        <v>L</v>
      </c>
      <c r="K999" t="str">
        <f t="shared" si="62"/>
        <v>A</v>
      </c>
      <c r="L999" t="str">
        <f t="shared" si="63"/>
        <v>A54965</v>
      </c>
    </row>
    <row r="1000" spans="1:12" x14ac:dyDescent="0.25">
      <c r="A1000" s="12"/>
      <c r="B1000" s="11">
        <v>30312</v>
      </c>
      <c r="G1000" s="117"/>
      <c r="H1000" s="118">
        <v>54968</v>
      </c>
      <c r="I1000" t="str">
        <f t="shared" si="60"/>
        <v>L</v>
      </c>
      <c r="J1000" t="str">
        <f t="shared" si="61"/>
        <v>L</v>
      </c>
      <c r="K1000" t="str">
        <f t="shared" si="62"/>
        <v>A</v>
      </c>
      <c r="L1000" t="str">
        <f t="shared" si="63"/>
        <v>A54968</v>
      </c>
    </row>
    <row r="1001" spans="1:12" x14ac:dyDescent="0.25">
      <c r="A1001" s="12"/>
      <c r="B1001" s="11">
        <v>30316</v>
      </c>
      <c r="G1001" s="117"/>
      <c r="H1001" s="118">
        <v>54969</v>
      </c>
      <c r="I1001" t="str">
        <f t="shared" si="60"/>
        <v>L</v>
      </c>
      <c r="J1001" t="str">
        <f t="shared" si="61"/>
        <v>L</v>
      </c>
      <c r="K1001" t="str">
        <f t="shared" si="62"/>
        <v>A</v>
      </c>
      <c r="L1001" t="str">
        <f t="shared" si="63"/>
        <v>A54969</v>
      </c>
    </row>
    <row r="1002" spans="1:12" x14ac:dyDescent="0.25">
      <c r="A1002" s="12"/>
      <c r="B1002" s="11">
        <v>30318</v>
      </c>
      <c r="G1002" s="117"/>
      <c r="H1002" s="118">
        <v>54971</v>
      </c>
      <c r="I1002" t="str">
        <f t="shared" si="60"/>
        <v>L</v>
      </c>
      <c r="J1002" t="str">
        <f t="shared" si="61"/>
        <v>L</v>
      </c>
      <c r="K1002" t="str">
        <f t="shared" si="62"/>
        <v>A</v>
      </c>
      <c r="L1002" t="str">
        <f t="shared" si="63"/>
        <v>A54971</v>
      </c>
    </row>
    <row r="1003" spans="1:12" x14ac:dyDescent="0.25">
      <c r="A1003" s="12"/>
      <c r="B1003" s="11">
        <v>30322</v>
      </c>
      <c r="G1003" s="117"/>
      <c r="H1003" s="118">
        <v>54975</v>
      </c>
      <c r="I1003" t="str">
        <f t="shared" si="60"/>
        <v>L</v>
      </c>
      <c r="J1003" t="str">
        <f t="shared" si="61"/>
        <v>L</v>
      </c>
      <c r="K1003" t="str">
        <f t="shared" si="62"/>
        <v>A</v>
      </c>
      <c r="L1003" t="str">
        <f t="shared" si="63"/>
        <v>A54975</v>
      </c>
    </row>
    <row r="1004" spans="1:12" x14ac:dyDescent="0.25">
      <c r="A1004" s="12"/>
      <c r="B1004" s="11">
        <v>30328</v>
      </c>
      <c r="G1004" s="117"/>
      <c r="H1004" s="118">
        <v>54976</v>
      </c>
      <c r="I1004" t="str">
        <f t="shared" si="60"/>
        <v>L</v>
      </c>
      <c r="J1004" t="str">
        <f t="shared" si="61"/>
        <v>L</v>
      </c>
      <c r="K1004" t="str">
        <f t="shared" si="62"/>
        <v>A</v>
      </c>
      <c r="L1004" t="str">
        <f t="shared" si="63"/>
        <v>A54976</v>
      </c>
    </row>
    <row r="1005" spans="1:12" x14ac:dyDescent="0.25">
      <c r="A1005" s="12"/>
      <c r="B1005" s="11">
        <v>30364</v>
      </c>
      <c r="G1005" s="117"/>
      <c r="H1005" s="118">
        <v>54978</v>
      </c>
      <c r="I1005" t="str">
        <f t="shared" si="60"/>
        <v>L</v>
      </c>
      <c r="J1005" t="str">
        <f t="shared" si="61"/>
        <v>L</v>
      </c>
      <c r="K1005" t="str">
        <f t="shared" si="62"/>
        <v>A</v>
      </c>
      <c r="L1005" t="str">
        <f t="shared" si="63"/>
        <v>A54978</v>
      </c>
    </row>
    <row r="1006" spans="1:12" x14ac:dyDescent="0.25">
      <c r="A1006" s="12"/>
      <c r="B1006" s="11">
        <v>30366</v>
      </c>
      <c r="G1006" s="117"/>
      <c r="H1006" s="118">
        <v>54979</v>
      </c>
      <c r="I1006" t="str">
        <f t="shared" si="60"/>
        <v>L</v>
      </c>
      <c r="J1006" t="str">
        <f t="shared" si="61"/>
        <v>L</v>
      </c>
      <c r="K1006" t="str">
        <f t="shared" si="62"/>
        <v>A</v>
      </c>
      <c r="L1006" t="str">
        <f t="shared" si="63"/>
        <v>A54979</v>
      </c>
    </row>
    <row r="1007" spans="1:12" x14ac:dyDescent="0.25">
      <c r="A1007" s="12"/>
      <c r="B1007" s="11">
        <v>30471</v>
      </c>
      <c r="G1007" s="117"/>
      <c r="H1007" s="118">
        <v>54980</v>
      </c>
      <c r="I1007" t="str">
        <f t="shared" si="60"/>
        <v>L</v>
      </c>
      <c r="J1007" t="str">
        <f t="shared" si="61"/>
        <v>L</v>
      </c>
      <c r="K1007" t="str">
        <f t="shared" si="62"/>
        <v>A</v>
      </c>
      <c r="L1007" t="str">
        <f t="shared" si="63"/>
        <v>A54980</v>
      </c>
    </row>
    <row r="1008" spans="1:12" x14ac:dyDescent="0.25">
      <c r="A1008" s="12"/>
      <c r="B1008" s="11">
        <v>30473</v>
      </c>
      <c r="G1008" s="117"/>
      <c r="H1008" s="118">
        <v>54981</v>
      </c>
      <c r="I1008" t="str">
        <f t="shared" si="60"/>
        <v>L</v>
      </c>
      <c r="J1008" t="str">
        <f t="shared" si="61"/>
        <v>L</v>
      </c>
      <c r="K1008" t="str">
        <f t="shared" si="62"/>
        <v>A</v>
      </c>
      <c r="L1008" t="str">
        <f t="shared" si="63"/>
        <v>A54981</v>
      </c>
    </row>
    <row r="1009" spans="1:12" x14ac:dyDescent="0.25">
      <c r="A1009" s="12"/>
      <c r="B1009" s="11">
        <v>30479</v>
      </c>
      <c r="G1009" s="117"/>
      <c r="H1009" s="118">
        <v>54982</v>
      </c>
      <c r="I1009" t="str">
        <f t="shared" si="60"/>
        <v>L</v>
      </c>
      <c r="J1009" t="str">
        <f t="shared" si="61"/>
        <v>L</v>
      </c>
      <c r="K1009" t="str">
        <f t="shared" si="62"/>
        <v>A</v>
      </c>
      <c r="L1009" t="str">
        <f t="shared" si="63"/>
        <v>A54982</v>
      </c>
    </row>
    <row r="1010" spans="1:12" x14ac:dyDescent="0.25">
      <c r="A1010" s="12"/>
      <c r="B1010" s="11">
        <v>30481</v>
      </c>
      <c r="G1010" s="117"/>
      <c r="H1010" s="118">
        <v>54983</v>
      </c>
      <c r="I1010" t="str">
        <f t="shared" si="60"/>
        <v>L</v>
      </c>
      <c r="J1010" t="str">
        <f t="shared" si="61"/>
        <v>L</v>
      </c>
      <c r="K1010" t="str">
        <f t="shared" si="62"/>
        <v>A</v>
      </c>
      <c r="L1010" t="str">
        <f t="shared" si="63"/>
        <v>A54983</v>
      </c>
    </row>
    <row r="1011" spans="1:12" x14ac:dyDescent="0.25">
      <c r="A1011" s="12"/>
      <c r="B1011" s="11">
        <v>30483</v>
      </c>
      <c r="G1011" s="117"/>
      <c r="H1011" s="118">
        <v>54984</v>
      </c>
      <c r="I1011" t="str">
        <f t="shared" si="60"/>
        <v>L</v>
      </c>
      <c r="J1011" t="str">
        <f t="shared" si="61"/>
        <v>L</v>
      </c>
      <c r="K1011" t="str">
        <f t="shared" si="62"/>
        <v>A</v>
      </c>
      <c r="L1011" t="str">
        <f t="shared" si="63"/>
        <v>A54984</v>
      </c>
    </row>
    <row r="1012" spans="1:12" x14ac:dyDescent="0.25">
      <c r="A1012" s="12"/>
      <c r="B1012" s="11">
        <v>30487</v>
      </c>
      <c r="G1012" s="117"/>
      <c r="H1012" s="118">
        <v>54985</v>
      </c>
      <c r="I1012" t="str">
        <f t="shared" si="60"/>
        <v>L</v>
      </c>
      <c r="J1012" t="str">
        <f t="shared" si="61"/>
        <v>L</v>
      </c>
      <c r="K1012" t="str">
        <f t="shared" si="62"/>
        <v>A</v>
      </c>
      <c r="L1012" t="str">
        <f t="shared" si="63"/>
        <v>A54985</v>
      </c>
    </row>
    <row r="1013" spans="1:12" x14ac:dyDescent="0.25">
      <c r="A1013" s="12"/>
      <c r="B1013" s="11">
        <v>30489</v>
      </c>
      <c r="G1013" s="117"/>
      <c r="H1013" s="118">
        <v>54986</v>
      </c>
      <c r="I1013" t="str">
        <f t="shared" si="60"/>
        <v>L</v>
      </c>
      <c r="J1013" t="str">
        <f t="shared" si="61"/>
        <v>L</v>
      </c>
      <c r="K1013" t="str">
        <f t="shared" si="62"/>
        <v>A</v>
      </c>
      <c r="L1013" t="str">
        <f t="shared" si="63"/>
        <v>A54986</v>
      </c>
    </row>
    <row r="1014" spans="1:12" x14ac:dyDescent="0.25">
      <c r="A1014" s="12"/>
      <c r="B1014" s="11">
        <v>30491</v>
      </c>
      <c r="G1014" s="117"/>
      <c r="H1014" s="118">
        <v>54987</v>
      </c>
      <c r="I1014" t="str">
        <f t="shared" si="60"/>
        <v>L</v>
      </c>
      <c r="J1014" t="str">
        <f t="shared" si="61"/>
        <v>L</v>
      </c>
      <c r="K1014" t="str">
        <f t="shared" si="62"/>
        <v>A</v>
      </c>
      <c r="L1014" t="str">
        <f t="shared" si="63"/>
        <v>A54987</v>
      </c>
    </row>
    <row r="1015" spans="1:12" x14ac:dyDescent="0.25">
      <c r="A1015" s="12"/>
      <c r="B1015" s="11">
        <v>30493</v>
      </c>
      <c r="G1015" s="117"/>
      <c r="H1015" s="118">
        <v>54988</v>
      </c>
      <c r="I1015" t="str">
        <f t="shared" si="60"/>
        <v>L</v>
      </c>
      <c r="J1015" t="str">
        <f t="shared" si="61"/>
        <v>L</v>
      </c>
      <c r="K1015" t="str">
        <f t="shared" si="62"/>
        <v>A</v>
      </c>
      <c r="L1015" t="str">
        <f t="shared" si="63"/>
        <v>A54988</v>
      </c>
    </row>
    <row r="1016" spans="1:12" x14ac:dyDescent="0.25">
      <c r="A1016" s="12"/>
      <c r="B1016" s="11">
        <v>30514</v>
      </c>
      <c r="G1016" s="117"/>
      <c r="H1016" s="118">
        <v>54989</v>
      </c>
      <c r="I1016" t="str">
        <f t="shared" si="60"/>
        <v>L</v>
      </c>
      <c r="J1016" t="str">
        <f t="shared" si="61"/>
        <v>L</v>
      </c>
      <c r="K1016" t="str">
        <f t="shared" si="62"/>
        <v>A</v>
      </c>
      <c r="L1016" t="str">
        <f t="shared" si="63"/>
        <v>A54989</v>
      </c>
    </row>
    <row r="1017" spans="1:12" x14ac:dyDescent="0.25">
      <c r="A1017" s="12"/>
      <c r="B1017" s="11">
        <v>30516</v>
      </c>
      <c r="G1017" s="117"/>
      <c r="H1017" s="118">
        <v>54990</v>
      </c>
      <c r="I1017" t="str">
        <f t="shared" si="60"/>
        <v>L</v>
      </c>
      <c r="J1017" t="str">
        <f t="shared" si="61"/>
        <v>L</v>
      </c>
      <c r="K1017" t="str">
        <f t="shared" si="62"/>
        <v>A</v>
      </c>
      <c r="L1017" t="str">
        <f t="shared" si="63"/>
        <v>A54990</v>
      </c>
    </row>
    <row r="1018" spans="1:12" x14ac:dyDescent="0.25">
      <c r="A1018" s="12"/>
      <c r="B1018" s="11">
        <v>30524</v>
      </c>
      <c r="G1018" s="117"/>
      <c r="H1018" s="118">
        <v>54991</v>
      </c>
      <c r="I1018" t="str">
        <f t="shared" si="60"/>
        <v>L</v>
      </c>
      <c r="J1018" t="str">
        <f t="shared" si="61"/>
        <v>L</v>
      </c>
      <c r="K1018" t="str">
        <f t="shared" si="62"/>
        <v>A</v>
      </c>
      <c r="L1018" t="str">
        <f t="shared" si="63"/>
        <v>A54991</v>
      </c>
    </row>
    <row r="1019" spans="1:12" x14ac:dyDescent="0.25">
      <c r="A1019" s="12"/>
      <c r="B1019" s="11">
        <v>30529</v>
      </c>
      <c r="G1019" s="117"/>
      <c r="H1019" s="118">
        <v>54992</v>
      </c>
      <c r="I1019" t="str">
        <f t="shared" si="60"/>
        <v>L</v>
      </c>
      <c r="J1019" t="str">
        <f t="shared" si="61"/>
        <v>L</v>
      </c>
      <c r="K1019" t="str">
        <f t="shared" si="62"/>
        <v>A</v>
      </c>
      <c r="L1019" t="str">
        <f t="shared" si="63"/>
        <v>A54992</v>
      </c>
    </row>
    <row r="1020" spans="1:12" x14ac:dyDescent="0.25">
      <c r="A1020" s="12"/>
      <c r="B1020" s="11">
        <v>30555</v>
      </c>
      <c r="G1020" s="117"/>
      <c r="H1020" s="118">
        <v>54998</v>
      </c>
      <c r="I1020" t="str">
        <f t="shared" si="60"/>
        <v>L</v>
      </c>
      <c r="J1020" t="str">
        <f t="shared" si="61"/>
        <v>L</v>
      </c>
      <c r="K1020" t="str">
        <f t="shared" si="62"/>
        <v>A</v>
      </c>
      <c r="L1020" t="str">
        <f t="shared" si="63"/>
        <v>A54998</v>
      </c>
    </row>
    <row r="1021" spans="1:12" x14ac:dyDescent="0.25">
      <c r="A1021" s="12"/>
      <c r="B1021" s="11">
        <v>30561</v>
      </c>
      <c r="G1021" s="117"/>
      <c r="H1021" s="118">
        <v>55001</v>
      </c>
      <c r="I1021" t="str">
        <f t="shared" si="60"/>
        <v>L</v>
      </c>
      <c r="J1021" t="str">
        <f t="shared" si="61"/>
        <v>L</v>
      </c>
      <c r="K1021" t="str">
        <f t="shared" si="62"/>
        <v>A</v>
      </c>
      <c r="L1021" t="str">
        <f t="shared" si="63"/>
        <v>A55001</v>
      </c>
    </row>
    <row r="1022" spans="1:12" x14ac:dyDescent="0.25">
      <c r="A1022" s="12"/>
      <c r="B1022" s="11">
        <v>30563</v>
      </c>
      <c r="G1022" s="117"/>
      <c r="H1022" s="118">
        <v>55002</v>
      </c>
      <c r="I1022" t="str">
        <f t="shared" si="60"/>
        <v>L</v>
      </c>
      <c r="J1022" t="str">
        <f t="shared" si="61"/>
        <v>L</v>
      </c>
      <c r="K1022" t="str">
        <f t="shared" si="62"/>
        <v>A</v>
      </c>
      <c r="L1022" t="str">
        <f t="shared" si="63"/>
        <v>A55002</v>
      </c>
    </row>
    <row r="1023" spans="1:12" x14ac:dyDescent="0.25">
      <c r="A1023" s="12"/>
      <c r="B1023" s="11">
        <v>30566</v>
      </c>
      <c r="G1023" s="117"/>
      <c r="H1023" s="118">
        <v>55003</v>
      </c>
      <c r="I1023" t="str">
        <f t="shared" si="60"/>
        <v>L</v>
      </c>
      <c r="J1023" t="str">
        <f t="shared" si="61"/>
        <v>L</v>
      </c>
      <c r="K1023" t="str">
        <f t="shared" si="62"/>
        <v>A</v>
      </c>
      <c r="L1023" t="str">
        <f t="shared" si="63"/>
        <v>A55003</v>
      </c>
    </row>
    <row r="1024" spans="1:12" x14ac:dyDescent="0.25">
      <c r="A1024" s="12"/>
      <c r="B1024" s="11">
        <v>30570</v>
      </c>
      <c r="G1024" s="117"/>
      <c r="H1024" s="118">
        <v>55004</v>
      </c>
      <c r="I1024" t="str">
        <f t="shared" si="60"/>
        <v>L</v>
      </c>
      <c r="J1024" t="str">
        <f t="shared" si="61"/>
        <v>L</v>
      </c>
      <c r="K1024" t="str">
        <f t="shared" si="62"/>
        <v>A</v>
      </c>
      <c r="L1024" t="str">
        <f t="shared" si="63"/>
        <v>A55004</v>
      </c>
    </row>
    <row r="1025" spans="1:12" x14ac:dyDescent="0.25">
      <c r="A1025" s="12"/>
      <c r="B1025" s="11">
        <v>30572</v>
      </c>
      <c r="G1025" s="117"/>
      <c r="H1025" s="118">
        <v>55005</v>
      </c>
      <c r="I1025" t="str">
        <f t="shared" si="60"/>
        <v>L</v>
      </c>
      <c r="J1025" t="str">
        <f t="shared" si="61"/>
        <v>L</v>
      </c>
      <c r="K1025" t="str">
        <f t="shared" si="62"/>
        <v>A</v>
      </c>
      <c r="L1025" t="str">
        <f t="shared" si="63"/>
        <v>A55005</v>
      </c>
    </row>
    <row r="1026" spans="1:12" x14ac:dyDescent="0.25">
      <c r="A1026" s="12"/>
      <c r="B1026" s="11">
        <v>30574</v>
      </c>
      <c r="G1026" s="117"/>
      <c r="H1026" s="118">
        <v>55015</v>
      </c>
      <c r="I1026" t="str">
        <f t="shared" si="60"/>
        <v>L</v>
      </c>
      <c r="J1026" t="str">
        <f t="shared" si="61"/>
        <v>L</v>
      </c>
      <c r="K1026" t="str">
        <f t="shared" si="62"/>
        <v>A</v>
      </c>
      <c r="L1026" t="str">
        <f t="shared" si="63"/>
        <v>A55015</v>
      </c>
    </row>
    <row r="1027" spans="1:12" x14ac:dyDescent="0.25">
      <c r="A1027" s="12"/>
      <c r="B1027" s="11">
        <v>30591</v>
      </c>
      <c r="G1027" s="117"/>
      <c r="H1027" s="118">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2"/>
      <c r="B1028" s="11">
        <v>30715</v>
      </c>
      <c r="G1028" s="117"/>
      <c r="H1028" s="118">
        <v>55017</v>
      </c>
      <c r="I1028" t="str">
        <f t="shared" si="64"/>
        <v>L</v>
      </c>
      <c r="J1028" t="str">
        <f t="shared" si="65"/>
        <v>L</v>
      </c>
      <c r="K1028" t="str">
        <f t="shared" si="66"/>
        <v>A</v>
      </c>
      <c r="L1028" t="str">
        <f t="shared" si="67"/>
        <v>A55017</v>
      </c>
    </row>
    <row r="1029" spans="1:12" x14ac:dyDescent="0.25">
      <c r="A1029" s="12"/>
      <c r="B1029" s="11">
        <v>30719</v>
      </c>
      <c r="G1029" s="117"/>
      <c r="H1029" s="118">
        <v>55018</v>
      </c>
      <c r="I1029" t="str">
        <f t="shared" si="64"/>
        <v>L</v>
      </c>
      <c r="J1029" t="str">
        <f t="shared" si="65"/>
        <v>L</v>
      </c>
      <c r="K1029" t="str">
        <f t="shared" si="66"/>
        <v>A</v>
      </c>
      <c r="L1029" t="str">
        <f t="shared" si="67"/>
        <v>A55018</v>
      </c>
    </row>
    <row r="1030" spans="1:12" x14ac:dyDescent="0.25">
      <c r="A1030" s="12"/>
      <c r="B1030" s="11">
        <v>30721</v>
      </c>
      <c r="G1030" s="117"/>
      <c r="H1030" s="118">
        <v>55019</v>
      </c>
      <c r="I1030" t="str">
        <f t="shared" si="64"/>
        <v>L</v>
      </c>
      <c r="J1030" t="str">
        <f t="shared" si="65"/>
        <v>L</v>
      </c>
      <c r="K1030" t="str">
        <f t="shared" si="66"/>
        <v>A</v>
      </c>
      <c r="L1030" t="str">
        <f t="shared" si="67"/>
        <v>A55019</v>
      </c>
    </row>
    <row r="1031" spans="1:12" x14ac:dyDescent="0.25">
      <c r="A1031" s="12"/>
      <c r="B1031" s="11">
        <v>30731</v>
      </c>
      <c r="G1031" s="117"/>
      <c r="H1031" s="118">
        <v>55020</v>
      </c>
      <c r="I1031" t="str">
        <f t="shared" si="64"/>
        <v>L</v>
      </c>
      <c r="J1031" t="str">
        <f t="shared" si="65"/>
        <v>L</v>
      </c>
      <c r="K1031" t="str">
        <f t="shared" si="66"/>
        <v>A</v>
      </c>
      <c r="L1031" t="str">
        <f t="shared" si="67"/>
        <v>A55020</v>
      </c>
    </row>
    <row r="1032" spans="1:12" x14ac:dyDescent="0.25">
      <c r="A1032" s="12"/>
      <c r="B1032" s="11">
        <v>30733</v>
      </c>
      <c r="G1032" s="117"/>
      <c r="H1032" s="118">
        <v>55021</v>
      </c>
      <c r="I1032" t="str">
        <f t="shared" si="64"/>
        <v>L</v>
      </c>
      <c r="J1032" t="str">
        <f t="shared" si="65"/>
        <v>L</v>
      </c>
      <c r="K1032" t="str">
        <f t="shared" si="66"/>
        <v>A</v>
      </c>
      <c r="L1032" t="str">
        <f t="shared" si="67"/>
        <v>A55021</v>
      </c>
    </row>
    <row r="1033" spans="1:12" x14ac:dyDescent="0.25">
      <c r="A1033" s="12"/>
      <c r="B1033" s="11">
        <v>30798</v>
      </c>
      <c r="G1033" s="117"/>
      <c r="H1033" s="118">
        <v>55022</v>
      </c>
      <c r="I1033" t="str">
        <f t="shared" si="64"/>
        <v>L</v>
      </c>
      <c r="J1033" t="str">
        <f t="shared" si="65"/>
        <v>L</v>
      </c>
      <c r="K1033" t="str">
        <f t="shared" si="66"/>
        <v>A</v>
      </c>
      <c r="L1033" t="str">
        <f t="shared" si="67"/>
        <v>A55022</v>
      </c>
    </row>
    <row r="1034" spans="1:12" x14ac:dyDescent="0.25">
      <c r="A1034" s="12"/>
      <c r="B1034" s="11">
        <v>30817</v>
      </c>
      <c r="G1034" s="117"/>
      <c r="H1034" s="118">
        <v>55023</v>
      </c>
      <c r="I1034" t="str">
        <f t="shared" si="64"/>
        <v>L</v>
      </c>
      <c r="J1034" t="str">
        <f t="shared" si="65"/>
        <v>L</v>
      </c>
      <c r="K1034" t="str">
        <f t="shared" si="66"/>
        <v>A</v>
      </c>
      <c r="L1034" t="str">
        <f t="shared" si="67"/>
        <v>A55023</v>
      </c>
    </row>
    <row r="1035" spans="1:12" x14ac:dyDescent="0.25">
      <c r="A1035" s="12"/>
      <c r="B1035" s="11">
        <v>30860</v>
      </c>
      <c r="G1035" s="117"/>
      <c r="H1035" s="118">
        <v>55025</v>
      </c>
      <c r="I1035" t="str">
        <f t="shared" si="64"/>
        <v>L</v>
      </c>
      <c r="J1035" t="str">
        <f t="shared" si="65"/>
        <v>L</v>
      </c>
      <c r="K1035" t="str">
        <f t="shared" si="66"/>
        <v>A</v>
      </c>
      <c r="L1035" t="str">
        <f t="shared" si="67"/>
        <v>A55025</v>
      </c>
    </row>
    <row r="1036" spans="1:12" x14ac:dyDescent="0.25">
      <c r="A1036" s="12"/>
      <c r="B1036" s="11">
        <v>30862</v>
      </c>
      <c r="G1036" s="117"/>
      <c r="H1036" s="118">
        <v>55030</v>
      </c>
      <c r="I1036" t="str">
        <f t="shared" si="64"/>
        <v>L</v>
      </c>
      <c r="J1036" t="str">
        <f t="shared" si="65"/>
        <v>L</v>
      </c>
      <c r="K1036" t="str">
        <f t="shared" si="66"/>
        <v>A</v>
      </c>
      <c r="L1036" t="str">
        <f t="shared" si="67"/>
        <v>A55030</v>
      </c>
    </row>
    <row r="1037" spans="1:12" x14ac:dyDescent="0.25">
      <c r="A1037" s="12"/>
      <c r="B1037" s="11">
        <v>30866</v>
      </c>
      <c r="G1037" s="117"/>
      <c r="H1037" s="118">
        <v>55031</v>
      </c>
      <c r="I1037" t="str">
        <f t="shared" si="64"/>
        <v>L</v>
      </c>
      <c r="J1037" t="str">
        <f t="shared" si="65"/>
        <v>L</v>
      </c>
      <c r="K1037" t="str">
        <f t="shared" si="66"/>
        <v>A</v>
      </c>
      <c r="L1037" t="str">
        <f t="shared" si="67"/>
        <v>A55031</v>
      </c>
    </row>
    <row r="1038" spans="1:12" x14ac:dyDescent="0.25">
      <c r="A1038" s="12"/>
      <c r="B1038" s="11">
        <v>30868</v>
      </c>
      <c r="G1038" s="117"/>
      <c r="H1038" s="118">
        <v>55032</v>
      </c>
      <c r="I1038" t="str">
        <f t="shared" si="64"/>
        <v>L</v>
      </c>
      <c r="J1038" t="str">
        <f t="shared" si="65"/>
        <v>L</v>
      </c>
      <c r="K1038" t="str">
        <f t="shared" si="66"/>
        <v>A</v>
      </c>
      <c r="L1038" t="str">
        <f t="shared" si="67"/>
        <v>A55032</v>
      </c>
    </row>
    <row r="1039" spans="1:12" x14ac:dyDescent="0.25">
      <c r="A1039" s="12"/>
      <c r="B1039" s="11">
        <v>30870</v>
      </c>
      <c r="G1039" s="117"/>
      <c r="H1039" s="118">
        <v>55033</v>
      </c>
      <c r="I1039" t="str">
        <f t="shared" si="64"/>
        <v>L</v>
      </c>
      <c r="J1039" t="str">
        <f t="shared" si="65"/>
        <v>L</v>
      </c>
      <c r="K1039" t="str">
        <f t="shared" si="66"/>
        <v>A</v>
      </c>
      <c r="L1039" t="str">
        <f t="shared" si="67"/>
        <v>A55033</v>
      </c>
    </row>
    <row r="1040" spans="1:12" x14ac:dyDescent="0.25">
      <c r="A1040" s="12"/>
      <c r="B1040" s="11">
        <v>30872</v>
      </c>
      <c r="G1040" s="117"/>
      <c r="H1040" s="118">
        <v>55034</v>
      </c>
      <c r="I1040" t="str">
        <f t="shared" si="64"/>
        <v>L</v>
      </c>
      <c r="J1040" t="str">
        <f t="shared" si="65"/>
        <v>L</v>
      </c>
      <c r="K1040" t="str">
        <f t="shared" si="66"/>
        <v>A</v>
      </c>
      <c r="L1040" t="str">
        <f t="shared" si="67"/>
        <v>A55034</v>
      </c>
    </row>
    <row r="1041" spans="1:12" x14ac:dyDescent="0.25">
      <c r="A1041" s="12"/>
      <c r="B1041" s="11">
        <v>30874</v>
      </c>
      <c r="G1041" s="117"/>
      <c r="H1041" s="118">
        <v>55035</v>
      </c>
      <c r="I1041" t="str">
        <f t="shared" si="64"/>
        <v>L</v>
      </c>
      <c r="J1041" t="str">
        <f t="shared" si="65"/>
        <v>L</v>
      </c>
      <c r="K1041" t="str">
        <f t="shared" si="66"/>
        <v>A</v>
      </c>
      <c r="L1041" t="str">
        <f t="shared" si="67"/>
        <v>A55035</v>
      </c>
    </row>
    <row r="1042" spans="1:12" x14ac:dyDescent="0.25">
      <c r="A1042" s="12"/>
      <c r="B1042" s="11">
        <v>30876</v>
      </c>
      <c r="G1042" s="117"/>
      <c r="H1042" s="118">
        <v>55036</v>
      </c>
      <c r="I1042" t="str">
        <f t="shared" si="64"/>
        <v>L</v>
      </c>
      <c r="J1042" t="str">
        <f t="shared" si="65"/>
        <v>L</v>
      </c>
      <c r="K1042" t="str">
        <f t="shared" si="66"/>
        <v>A</v>
      </c>
      <c r="L1042" t="str">
        <f t="shared" si="67"/>
        <v>A55036</v>
      </c>
    </row>
    <row r="1043" spans="1:12" x14ac:dyDescent="0.25">
      <c r="A1043" s="12"/>
      <c r="B1043" s="11">
        <v>30878</v>
      </c>
      <c r="G1043" s="117"/>
      <c r="H1043" s="118">
        <v>55037</v>
      </c>
      <c r="I1043" t="str">
        <f t="shared" si="64"/>
        <v>L</v>
      </c>
      <c r="J1043" t="str">
        <f t="shared" si="65"/>
        <v>L</v>
      </c>
      <c r="K1043" t="str">
        <f t="shared" si="66"/>
        <v>A</v>
      </c>
      <c r="L1043" t="str">
        <f t="shared" si="67"/>
        <v>A55037</v>
      </c>
    </row>
    <row r="1044" spans="1:12" x14ac:dyDescent="0.25">
      <c r="A1044" s="12"/>
      <c r="B1044" s="11">
        <v>30896</v>
      </c>
      <c r="G1044" s="117"/>
      <c r="H1044" s="118">
        <v>55044</v>
      </c>
      <c r="I1044" t="str">
        <f t="shared" si="64"/>
        <v>L</v>
      </c>
      <c r="J1044" t="str">
        <f t="shared" si="65"/>
        <v>L</v>
      </c>
      <c r="K1044" t="str">
        <f t="shared" si="66"/>
        <v>A</v>
      </c>
      <c r="L1044" t="str">
        <f t="shared" si="67"/>
        <v>A55044</v>
      </c>
    </row>
    <row r="1045" spans="1:12" x14ac:dyDescent="0.25">
      <c r="A1045" s="12"/>
      <c r="B1045" s="11">
        <v>30905</v>
      </c>
      <c r="G1045" s="117"/>
      <c r="H1045" s="118">
        <v>55045</v>
      </c>
      <c r="I1045" t="str">
        <f t="shared" si="64"/>
        <v>L</v>
      </c>
      <c r="J1045" t="str">
        <f t="shared" si="65"/>
        <v>L</v>
      </c>
      <c r="K1045" t="str">
        <f t="shared" si="66"/>
        <v>A</v>
      </c>
      <c r="L1045" t="str">
        <f t="shared" si="67"/>
        <v>A55045</v>
      </c>
    </row>
    <row r="1046" spans="1:12" x14ac:dyDescent="0.25">
      <c r="A1046" s="12"/>
      <c r="B1046" s="11">
        <v>31072</v>
      </c>
      <c r="G1046" s="117"/>
      <c r="H1046" s="118">
        <v>55048</v>
      </c>
      <c r="I1046" t="str">
        <f t="shared" si="64"/>
        <v>L</v>
      </c>
      <c r="J1046" t="str">
        <f t="shared" si="65"/>
        <v>L</v>
      </c>
      <c r="K1046" t="str">
        <f t="shared" si="66"/>
        <v>A</v>
      </c>
      <c r="L1046" t="str">
        <f t="shared" si="67"/>
        <v>A55048</v>
      </c>
    </row>
    <row r="1047" spans="1:12" x14ac:dyDescent="0.25">
      <c r="A1047" s="12"/>
      <c r="B1047" s="11">
        <v>31074</v>
      </c>
      <c r="G1047" s="117"/>
      <c r="H1047" s="118">
        <v>55049</v>
      </c>
      <c r="I1047" t="str">
        <f t="shared" si="64"/>
        <v>L</v>
      </c>
      <c r="J1047" t="str">
        <f t="shared" si="65"/>
        <v>L</v>
      </c>
      <c r="K1047" t="str">
        <f t="shared" si="66"/>
        <v>A</v>
      </c>
      <c r="L1047" t="str">
        <f t="shared" si="67"/>
        <v>A55049</v>
      </c>
    </row>
    <row r="1048" spans="1:12" x14ac:dyDescent="0.25">
      <c r="A1048" s="12"/>
      <c r="B1048" s="11">
        <v>31076</v>
      </c>
      <c r="G1048" s="117"/>
      <c r="H1048" s="118">
        <v>55052</v>
      </c>
      <c r="I1048" t="str">
        <f t="shared" si="64"/>
        <v>L</v>
      </c>
      <c r="J1048" t="str">
        <f t="shared" si="65"/>
        <v>L</v>
      </c>
      <c r="K1048" t="str">
        <f t="shared" si="66"/>
        <v>A</v>
      </c>
      <c r="L1048" t="str">
        <f t="shared" si="67"/>
        <v>A55052</v>
      </c>
    </row>
    <row r="1049" spans="1:12" x14ac:dyDescent="0.25">
      <c r="A1049" s="12"/>
      <c r="B1049" s="11">
        <v>31078</v>
      </c>
      <c r="G1049" s="117"/>
      <c r="H1049" s="118">
        <v>55053</v>
      </c>
      <c r="I1049" t="str">
        <f t="shared" si="64"/>
        <v>L</v>
      </c>
      <c r="J1049" t="str">
        <f t="shared" si="65"/>
        <v>L</v>
      </c>
      <c r="K1049" t="str">
        <f t="shared" si="66"/>
        <v>A</v>
      </c>
      <c r="L1049" t="str">
        <f t="shared" si="67"/>
        <v>A55053</v>
      </c>
    </row>
    <row r="1050" spans="1:12" x14ac:dyDescent="0.25">
      <c r="A1050" s="12"/>
      <c r="B1050" s="11">
        <v>31082</v>
      </c>
      <c r="G1050" s="117"/>
      <c r="H1050" s="118">
        <v>55055</v>
      </c>
      <c r="I1050" t="str">
        <f t="shared" si="64"/>
        <v>L</v>
      </c>
      <c r="J1050" t="str">
        <f t="shared" si="65"/>
        <v>L</v>
      </c>
      <c r="K1050" t="str">
        <f t="shared" si="66"/>
        <v>A</v>
      </c>
      <c r="L1050" t="str">
        <f t="shared" si="67"/>
        <v>A55055</v>
      </c>
    </row>
    <row r="1051" spans="1:12" x14ac:dyDescent="0.25">
      <c r="A1051" s="12"/>
      <c r="B1051" s="11">
        <v>31084</v>
      </c>
      <c r="G1051" s="117"/>
      <c r="H1051" s="118">
        <v>55056</v>
      </c>
      <c r="I1051" t="str">
        <f t="shared" si="64"/>
        <v>L</v>
      </c>
      <c r="J1051" t="str">
        <f t="shared" si="65"/>
        <v>L</v>
      </c>
      <c r="K1051" t="str">
        <f t="shared" si="66"/>
        <v>A</v>
      </c>
      <c r="L1051" t="str">
        <f t="shared" si="67"/>
        <v>A55056</v>
      </c>
    </row>
    <row r="1052" spans="1:12" x14ac:dyDescent="0.25">
      <c r="A1052" s="12"/>
      <c r="B1052" s="11">
        <v>31144</v>
      </c>
      <c r="G1052" s="117"/>
      <c r="H1052" s="118">
        <v>55057</v>
      </c>
      <c r="I1052" t="str">
        <f t="shared" si="64"/>
        <v>L</v>
      </c>
      <c r="J1052" t="str">
        <f t="shared" si="65"/>
        <v>L</v>
      </c>
      <c r="K1052" t="str">
        <f t="shared" si="66"/>
        <v>A</v>
      </c>
      <c r="L1052" t="str">
        <f t="shared" si="67"/>
        <v>A55057</v>
      </c>
    </row>
    <row r="1053" spans="1:12" x14ac:dyDescent="0.25">
      <c r="A1053" s="12"/>
      <c r="B1053" s="11">
        <v>31187</v>
      </c>
      <c r="G1053" s="117"/>
      <c r="H1053" s="118">
        <v>55058</v>
      </c>
      <c r="I1053" t="str">
        <f t="shared" si="64"/>
        <v>L</v>
      </c>
      <c r="J1053" t="str">
        <f t="shared" si="65"/>
        <v>L</v>
      </c>
      <c r="K1053" t="str">
        <f t="shared" si="66"/>
        <v>A</v>
      </c>
      <c r="L1053" t="str">
        <f t="shared" si="67"/>
        <v>A55058</v>
      </c>
    </row>
    <row r="1054" spans="1:12" x14ac:dyDescent="0.25">
      <c r="A1054" s="12"/>
      <c r="B1054" s="11">
        <v>31203</v>
      </c>
      <c r="G1054" s="117"/>
      <c r="H1054" s="118">
        <v>55059</v>
      </c>
      <c r="I1054" t="str">
        <f t="shared" si="64"/>
        <v>L</v>
      </c>
      <c r="J1054" t="str">
        <f t="shared" si="65"/>
        <v>L</v>
      </c>
      <c r="K1054" t="str">
        <f t="shared" si="66"/>
        <v>A</v>
      </c>
      <c r="L1054" t="str">
        <f t="shared" si="67"/>
        <v>A55059</v>
      </c>
    </row>
    <row r="1055" spans="1:12" x14ac:dyDescent="0.25">
      <c r="A1055" s="12"/>
      <c r="B1055" s="11">
        <v>31223</v>
      </c>
      <c r="G1055" s="117"/>
      <c r="H1055" s="118">
        <v>55061</v>
      </c>
      <c r="I1055" t="str">
        <f t="shared" si="64"/>
        <v>L</v>
      </c>
      <c r="J1055" t="str">
        <f t="shared" si="65"/>
        <v>L</v>
      </c>
      <c r="K1055" t="str">
        <f t="shared" si="66"/>
        <v>A</v>
      </c>
      <c r="L1055" t="str">
        <f t="shared" si="67"/>
        <v>A55061</v>
      </c>
    </row>
    <row r="1056" spans="1:12" x14ac:dyDescent="0.25">
      <c r="A1056" s="12"/>
      <c r="B1056" s="11">
        <v>31225</v>
      </c>
      <c r="G1056" s="117"/>
      <c r="H1056" s="118">
        <v>55062</v>
      </c>
      <c r="I1056" t="str">
        <f t="shared" si="64"/>
        <v>L</v>
      </c>
      <c r="J1056" t="str">
        <f t="shared" si="65"/>
        <v>L</v>
      </c>
      <c r="K1056" t="str">
        <f t="shared" si="66"/>
        <v>A</v>
      </c>
      <c r="L1056" t="str">
        <f t="shared" si="67"/>
        <v>A55062</v>
      </c>
    </row>
    <row r="1057" spans="1:12" x14ac:dyDescent="0.25">
      <c r="A1057" s="12"/>
      <c r="B1057" s="11">
        <v>31231</v>
      </c>
      <c r="G1057" s="117"/>
      <c r="H1057" s="118">
        <v>55065</v>
      </c>
      <c r="I1057" t="str">
        <f t="shared" si="64"/>
        <v>L</v>
      </c>
      <c r="J1057" t="str">
        <f t="shared" si="65"/>
        <v>L</v>
      </c>
      <c r="K1057" t="str">
        <f t="shared" si="66"/>
        <v>A</v>
      </c>
      <c r="L1057" t="str">
        <f t="shared" si="67"/>
        <v>A55065</v>
      </c>
    </row>
    <row r="1058" spans="1:12" x14ac:dyDescent="0.25">
      <c r="A1058" s="12"/>
      <c r="B1058" s="11">
        <v>31243</v>
      </c>
      <c r="G1058" s="117"/>
      <c r="H1058" s="118">
        <v>55066</v>
      </c>
      <c r="I1058" t="str">
        <f t="shared" si="64"/>
        <v>L</v>
      </c>
      <c r="J1058" t="str">
        <f t="shared" si="65"/>
        <v>L</v>
      </c>
      <c r="K1058" t="str">
        <f t="shared" si="66"/>
        <v>A</v>
      </c>
      <c r="L1058" t="str">
        <f t="shared" si="67"/>
        <v>A55066</v>
      </c>
    </row>
    <row r="1059" spans="1:12" x14ac:dyDescent="0.25">
      <c r="A1059" s="12"/>
      <c r="B1059" s="11">
        <v>31245</v>
      </c>
      <c r="G1059" s="117"/>
      <c r="H1059" s="118">
        <v>55067</v>
      </c>
      <c r="I1059" t="str">
        <f t="shared" si="64"/>
        <v>L</v>
      </c>
      <c r="J1059" t="str">
        <f t="shared" si="65"/>
        <v>L</v>
      </c>
      <c r="K1059" t="str">
        <f t="shared" si="66"/>
        <v>A</v>
      </c>
      <c r="L1059" t="str">
        <f t="shared" si="67"/>
        <v>A55067</v>
      </c>
    </row>
    <row r="1060" spans="1:12" x14ac:dyDescent="0.25">
      <c r="A1060" s="12"/>
      <c r="B1060" s="11">
        <v>31247</v>
      </c>
      <c r="G1060" s="117"/>
      <c r="H1060" s="118">
        <v>55069</v>
      </c>
      <c r="I1060" t="str">
        <f t="shared" si="64"/>
        <v>L</v>
      </c>
      <c r="J1060" t="str">
        <f t="shared" si="65"/>
        <v>L</v>
      </c>
      <c r="K1060" t="str">
        <f t="shared" si="66"/>
        <v>A</v>
      </c>
      <c r="L1060" t="str">
        <f t="shared" si="67"/>
        <v>A55069</v>
      </c>
    </row>
    <row r="1061" spans="1:12" x14ac:dyDescent="0.25">
      <c r="A1061" s="12"/>
      <c r="B1061" s="11">
        <v>31249</v>
      </c>
      <c r="G1061" s="117"/>
      <c r="H1061" s="118">
        <v>55071</v>
      </c>
      <c r="I1061" t="str">
        <f t="shared" si="64"/>
        <v>L</v>
      </c>
      <c r="J1061" t="str">
        <f t="shared" si="65"/>
        <v>L</v>
      </c>
      <c r="K1061" t="str">
        <f t="shared" si="66"/>
        <v>A</v>
      </c>
      <c r="L1061" t="str">
        <f t="shared" si="67"/>
        <v>A55071</v>
      </c>
    </row>
    <row r="1062" spans="1:12" x14ac:dyDescent="0.25">
      <c r="A1062" s="12"/>
      <c r="B1062" s="11">
        <v>31254</v>
      </c>
      <c r="G1062" s="117"/>
      <c r="H1062" s="118">
        <v>55072</v>
      </c>
      <c r="I1062" t="str">
        <f t="shared" si="64"/>
        <v>L</v>
      </c>
      <c r="J1062" t="str">
        <f t="shared" si="65"/>
        <v>L</v>
      </c>
      <c r="K1062" t="str">
        <f t="shared" si="66"/>
        <v>A</v>
      </c>
      <c r="L1062" t="str">
        <f t="shared" si="67"/>
        <v>A55072</v>
      </c>
    </row>
    <row r="1063" spans="1:12" x14ac:dyDescent="0.25">
      <c r="A1063" s="12"/>
      <c r="B1063" s="11">
        <v>31267</v>
      </c>
      <c r="G1063" s="117"/>
      <c r="H1063" s="118">
        <v>55076</v>
      </c>
      <c r="I1063" t="str">
        <f t="shared" si="64"/>
        <v>L</v>
      </c>
      <c r="J1063" t="str">
        <f t="shared" si="65"/>
        <v>L</v>
      </c>
      <c r="K1063" t="str">
        <f t="shared" si="66"/>
        <v>A</v>
      </c>
      <c r="L1063" t="str">
        <f t="shared" si="67"/>
        <v>A55076</v>
      </c>
    </row>
    <row r="1064" spans="1:12" x14ac:dyDescent="0.25">
      <c r="A1064" s="12"/>
      <c r="B1064" s="11">
        <v>31271</v>
      </c>
      <c r="G1064" s="117"/>
      <c r="H1064" s="118">
        <v>55077</v>
      </c>
      <c r="I1064" t="str">
        <f t="shared" si="64"/>
        <v>L</v>
      </c>
      <c r="J1064" t="str">
        <f t="shared" si="65"/>
        <v>L</v>
      </c>
      <c r="K1064" t="str">
        <f t="shared" si="66"/>
        <v>A</v>
      </c>
      <c r="L1064" t="str">
        <f t="shared" si="67"/>
        <v>A55077</v>
      </c>
    </row>
    <row r="1065" spans="1:12" x14ac:dyDescent="0.25">
      <c r="A1065" s="12"/>
      <c r="B1065" s="11">
        <v>31300</v>
      </c>
      <c r="G1065" s="117"/>
      <c r="H1065" s="118">
        <v>55079</v>
      </c>
      <c r="I1065" t="str">
        <f t="shared" si="64"/>
        <v>L</v>
      </c>
      <c r="J1065" t="str">
        <f t="shared" si="65"/>
        <v>L</v>
      </c>
      <c r="K1065" t="str">
        <f t="shared" si="66"/>
        <v>A</v>
      </c>
      <c r="L1065" t="str">
        <f t="shared" si="67"/>
        <v>A55079</v>
      </c>
    </row>
    <row r="1066" spans="1:12" x14ac:dyDescent="0.25">
      <c r="A1066" s="12"/>
      <c r="B1066" s="11">
        <v>31346</v>
      </c>
      <c r="G1066" s="117"/>
      <c r="H1066" s="118">
        <v>55080</v>
      </c>
      <c r="I1066" t="str">
        <f t="shared" si="64"/>
        <v>L</v>
      </c>
      <c r="J1066" t="str">
        <f t="shared" si="65"/>
        <v>L</v>
      </c>
      <c r="K1066" t="str">
        <f t="shared" si="66"/>
        <v>A</v>
      </c>
      <c r="L1066" t="str">
        <f t="shared" si="67"/>
        <v>A55080</v>
      </c>
    </row>
    <row r="1067" spans="1:12" x14ac:dyDescent="0.25">
      <c r="A1067" s="12"/>
      <c r="B1067" s="11">
        <v>31348</v>
      </c>
      <c r="G1067" s="117"/>
      <c r="H1067" s="118">
        <v>55081</v>
      </c>
      <c r="I1067" t="str">
        <f t="shared" si="64"/>
        <v>L</v>
      </c>
      <c r="J1067" t="str">
        <f t="shared" si="65"/>
        <v>L</v>
      </c>
      <c r="K1067" t="str">
        <f t="shared" si="66"/>
        <v>A</v>
      </c>
      <c r="L1067" t="str">
        <f t="shared" si="67"/>
        <v>A55081</v>
      </c>
    </row>
    <row r="1068" spans="1:12" x14ac:dyDescent="0.25">
      <c r="A1068" s="12"/>
      <c r="B1068" s="11">
        <v>31359</v>
      </c>
      <c r="G1068" s="117"/>
      <c r="H1068" s="118">
        <v>55082</v>
      </c>
      <c r="I1068" t="str">
        <f t="shared" si="64"/>
        <v>L</v>
      </c>
      <c r="J1068" t="str">
        <f t="shared" si="65"/>
        <v>L</v>
      </c>
      <c r="K1068" t="str">
        <f t="shared" si="66"/>
        <v>A</v>
      </c>
      <c r="L1068" t="str">
        <f t="shared" si="67"/>
        <v>A55082</v>
      </c>
    </row>
    <row r="1069" spans="1:12" x14ac:dyDescent="0.25">
      <c r="A1069" s="12"/>
      <c r="B1069" s="11">
        <v>31361</v>
      </c>
      <c r="G1069" s="117"/>
      <c r="H1069" s="118">
        <v>55083</v>
      </c>
      <c r="I1069" t="str">
        <f t="shared" si="64"/>
        <v>L</v>
      </c>
      <c r="J1069" t="str">
        <f t="shared" si="65"/>
        <v>L</v>
      </c>
      <c r="K1069" t="str">
        <f t="shared" si="66"/>
        <v>A</v>
      </c>
      <c r="L1069" t="str">
        <f t="shared" si="67"/>
        <v>A55083</v>
      </c>
    </row>
    <row r="1070" spans="1:12" x14ac:dyDescent="0.25">
      <c r="A1070" s="12"/>
      <c r="B1070" s="11">
        <v>31377</v>
      </c>
      <c r="G1070" s="118">
        <v>53566</v>
      </c>
      <c r="H1070" s="118">
        <v>55085</v>
      </c>
      <c r="I1070" t="str">
        <f t="shared" si="64"/>
        <v>L</v>
      </c>
      <c r="J1070" t="str">
        <f t="shared" si="65"/>
        <v>L</v>
      </c>
      <c r="K1070" t="str">
        <f t="shared" si="66"/>
        <v>A53566</v>
      </c>
      <c r="L1070" t="str">
        <f t="shared" si="67"/>
        <v>A55085</v>
      </c>
    </row>
    <row r="1071" spans="1:12" x14ac:dyDescent="0.25">
      <c r="A1071" s="12"/>
      <c r="B1071" s="11">
        <v>31391</v>
      </c>
      <c r="G1071" s="118">
        <v>53566</v>
      </c>
      <c r="H1071" s="118">
        <v>55086</v>
      </c>
      <c r="I1071" t="str">
        <f t="shared" si="64"/>
        <v>L</v>
      </c>
      <c r="J1071" t="str">
        <f t="shared" si="65"/>
        <v>L</v>
      </c>
      <c r="K1071" t="str">
        <f t="shared" si="66"/>
        <v>A53566</v>
      </c>
      <c r="L1071" t="str">
        <f t="shared" si="67"/>
        <v>A55086</v>
      </c>
    </row>
    <row r="1072" spans="1:12" x14ac:dyDescent="0.25">
      <c r="A1072" s="12"/>
      <c r="B1072" s="11">
        <v>31399</v>
      </c>
      <c r="G1072" s="117"/>
      <c r="H1072" s="118">
        <v>55087</v>
      </c>
      <c r="I1072" t="str">
        <f t="shared" si="64"/>
        <v>L</v>
      </c>
      <c r="J1072" t="str">
        <f t="shared" si="65"/>
        <v>L</v>
      </c>
      <c r="K1072" t="str">
        <f t="shared" si="66"/>
        <v>A</v>
      </c>
      <c r="L1072" t="str">
        <f t="shared" si="67"/>
        <v>A55087</v>
      </c>
    </row>
    <row r="1073" spans="1:12" x14ac:dyDescent="0.25">
      <c r="A1073" s="12"/>
      <c r="B1073" s="11">
        <v>31415</v>
      </c>
      <c r="G1073" s="118">
        <v>53604</v>
      </c>
      <c r="H1073" s="118">
        <v>55088</v>
      </c>
      <c r="I1073" t="str">
        <f t="shared" si="64"/>
        <v>L</v>
      </c>
      <c r="J1073" t="str">
        <f t="shared" si="65"/>
        <v>L</v>
      </c>
      <c r="K1073" t="str">
        <f t="shared" si="66"/>
        <v>A53604</v>
      </c>
      <c r="L1073" t="str">
        <f t="shared" si="67"/>
        <v>A55088</v>
      </c>
    </row>
    <row r="1074" spans="1:12" x14ac:dyDescent="0.25">
      <c r="A1074" s="12"/>
      <c r="B1074" s="11">
        <v>31428</v>
      </c>
      <c r="G1074" s="118">
        <v>53604</v>
      </c>
      <c r="H1074" s="118">
        <v>55089</v>
      </c>
      <c r="I1074" t="str">
        <f t="shared" si="64"/>
        <v>L</v>
      </c>
      <c r="J1074" t="str">
        <f t="shared" si="65"/>
        <v>L</v>
      </c>
      <c r="K1074" t="str">
        <f t="shared" si="66"/>
        <v>A53604</v>
      </c>
      <c r="L1074" t="str">
        <f t="shared" si="67"/>
        <v>A55089</v>
      </c>
    </row>
    <row r="1075" spans="1:12" x14ac:dyDescent="0.25">
      <c r="A1075" s="12"/>
      <c r="B1075" s="11">
        <v>31461</v>
      </c>
      <c r="G1075" s="118">
        <v>53458</v>
      </c>
      <c r="H1075" s="118">
        <v>55090</v>
      </c>
      <c r="I1075" t="str">
        <f t="shared" si="64"/>
        <v>L</v>
      </c>
      <c r="J1075" t="str">
        <f t="shared" si="65"/>
        <v>L</v>
      </c>
      <c r="K1075" t="str">
        <f t="shared" si="66"/>
        <v>A53458</v>
      </c>
      <c r="L1075" t="str">
        <f t="shared" si="67"/>
        <v>A55090</v>
      </c>
    </row>
    <row r="1076" spans="1:12" x14ac:dyDescent="0.25">
      <c r="A1076" s="12"/>
      <c r="B1076" s="11">
        <v>31465</v>
      </c>
      <c r="G1076" s="118">
        <v>53458</v>
      </c>
      <c r="H1076" s="118">
        <v>55091</v>
      </c>
      <c r="I1076" t="str">
        <f t="shared" si="64"/>
        <v>L</v>
      </c>
      <c r="J1076" t="str">
        <f t="shared" si="65"/>
        <v>L</v>
      </c>
      <c r="K1076" t="str">
        <f t="shared" si="66"/>
        <v>A53458</v>
      </c>
      <c r="L1076" t="str">
        <f t="shared" si="67"/>
        <v>A55091</v>
      </c>
    </row>
    <row r="1077" spans="1:12" x14ac:dyDescent="0.25">
      <c r="A1077" s="12"/>
      <c r="B1077" s="11">
        <v>31496</v>
      </c>
      <c r="G1077" s="118">
        <v>53658</v>
      </c>
      <c r="H1077" s="118">
        <v>55092</v>
      </c>
      <c r="I1077" t="str">
        <f t="shared" si="64"/>
        <v>L</v>
      </c>
      <c r="J1077" t="str">
        <f t="shared" si="65"/>
        <v>L</v>
      </c>
      <c r="K1077" t="str">
        <f t="shared" si="66"/>
        <v>A53658</v>
      </c>
      <c r="L1077" t="str">
        <f t="shared" si="67"/>
        <v>A55092</v>
      </c>
    </row>
    <row r="1078" spans="1:12" x14ac:dyDescent="0.25">
      <c r="A1078" s="12"/>
      <c r="B1078" s="11">
        <v>31510</v>
      </c>
      <c r="G1078" s="118">
        <v>53658</v>
      </c>
      <c r="H1078" s="118">
        <v>55093</v>
      </c>
      <c r="I1078" t="str">
        <f t="shared" si="64"/>
        <v>L</v>
      </c>
      <c r="J1078" t="str">
        <f t="shared" si="65"/>
        <v>L</v>
      </c>
      <c r="K1078" t="str">
        <f t="shared" si="66"/>
        <v>A53658</v>
      </c>
      <c r="L1078" t="str">
        <f t="shared" si="67"/>
        <v>A55093</v>
      </c>
    </row>
    <row r="1079" spans="1:12" x14ac:dyDescent="0.25">
      <c r="A1079" s="12"/>
      <c r="B1079" s="11">
        <v>31512</v>
      </c>
      <c r="G1079" s="118">
        <v>53654</v>
      </c>
      <c r="H1079" s="118">
        <v>55094</v>
      </c>
      <c r="I1079" t="str">
        <f t="shared" si="64"/>
        <v>L</v>
      </c>
      <c r="J1079" t="str">
        <f t="shared" si="65"/>
        <v>L</v>
      </c>
      <c r="K1079" t="str">
        <f t="shared" si="66"/>
        <v>A53654</v>
      </c>
      <c r="L1079" t="str">
        <f t="shared" si="67"/>
        <v>A55094</v>
      </c>
    </row>
    <row r="1080" spans="1:12" x14ac:dyDescent="0.25">
      <c r="A1080" s="12"/>
      <c r="B1080" s="11">
        <v>31530</v>
      </c>
      <c r="G1080" s="118">
        <v>53654</v>
      </c>
      <c r="H1080" s="118">
        <v>55095</v>
      </c>
      <c r="I1080" t="str">
        <f t="shared" si="64"/>
        <v>L</v>
      </c>
      <c r="J1080" t="str">
        <f t="shared" si="65"/>
        <v>L</v>
      </c>
      <c r="K1080" t="str">
        <f t="shared" si="66"/>
        <v>A53654</v>
      </c>
      <c r="L1080" t="str">
        <f t="shared" si="67"/>
        <v>A55095</v>
      </c>
    </row>
    <row r="1081" spans="1:12" x14ac:dyDescent="0.25">
      <c r="A1081" s="12"/>
      <c r="B1081" s="11">
        <v>31531</v>
      </c>
      <c r="G1081" s="117"/>
      <c r="H1081" s="118">
        <v>55096</v>
      </c>
      <c r="I1081" t="str">
        <f t="shared" si="64"/>
        <v>L</v>
      </c>
      <c r="J1081" t="str">
        <f t="shared" si="65"/>
        <v>L</v>
      </c>
      <c r="K1081" t="str">
        <f t="shared" si="66"/>
        <v>A</v>
      </c>
      <c r="L1081" t="str">
        <f t="shared" si="67"/>
        <v>A55096</v>
      </c>
    </row>
    <row r="1082" spans="1:12" x14ac:dyDescent="0.25">
      <c r="A1082" s="12"/>
      <c r="B1082" s="11">
        <v>31532</v>
      </c>
      <c r="G1082" s="118">
        <v>53553</v>
      </c>
      <c r="H1082" s="118">
        <v>55097</v>
      </c>
      <c r="I1082" t="str">
        <f t="shared" si="64"/>
        <v>L</v>
      </c>
      <c r="J1082" t="str">
        <f t="shared" si="65"/>
        <v>L</v>
      </c>
      <c r="K1082" t="str">
        <f t="shared" si="66"/>
        <v>A53553</v>
      </c>
      <c r="L1082" t="str">
        <f t="shared" si="67"/>
        <v>A55097</v>
      </c>
    </row>
    <row r="1083" spans="1:12" x14ac:dyDescent="0.25">
      <c r="A1083" s="12"/>
      <c r="B1083" s="11">
        <v>31533</v>
      </c>
      <c r="G1083" s="118">
        <v>53553</v>
      </c>
      <c r="H1083" s="118">
        <v>55098</v>
      </c>
      <c r="I1083" t="str">
        <f t="shared" si="64"/>
        <v>L</v>
      </c>
      <c r="J1083" t="str">
        <f t="shared" si="65"/>
        <v>L</v>
      </c>
      <c r="K1083" t="str">
        <f t="shared" si="66"/>
        <v>A53553</v>
      </c>
      <c r="L1083" t="str">
        <f t="shared" si="67"/>
        <v>A55098</v>
      </c>
    </row>
    <row r="1084" spans="1:12" x14ac:dyDescent="0.25">
      <c r="A1084" s="12"/>
      <c r="B1084" s="11">
        <v>31534</v>
      </c>
      <c r="G1084" s="118">
        <v>53601</v>
      </c>
      <c r="H1084" s="118">
        <v>55099</v>
      </c>
      <c r="I1084" t="str">
        <f t="shared" si="64"/>
        <v>L</v>
      </c>
      <c r="J1084" t="str">
        <f t="shared" si="65"/>
        <v>L</v>
      </c>
      <c r="K1084" t="str">
        <f t="shared" si="66"/>
        <v>A53601</v>
      </c>
      <c r="L1084" t="str">
        <f t="shared" si="67"/>
        <v>A55099</v>
      </c>
    </row>
    <row r="1085" spans="1:12" x14ac:dyDescent="0.25">
      <c r="A1085" s="12"/>
      <c r="B1085" s="11">
        <v>31535</v>
      </c>
      <c r="G1085" s="118">
        <v>53601</v>
      </c>
      <c r="H1085" s="118">
        <v>55100</v>
      </c>
      <c r="I1085" t="str">
        <f t="shared" si="64"/>
        <v>L</v>
      </c>
      <c r="J1085" t="str">
        <f t="shared" si="65"/>
        <v>L</v>
      </c>
      <c r="K1085" t="str">
        <f t="shared" si="66"/>
        <v>A53601</v>
      </c>
      <c r="L1085" t="str">
        <f t="shared" si="67"/>
        <v>A55100</v>
      </c>
    </row>
    <row r="1086" spans="1:12" x14ac:dyDescent="0.25">
      <c r="A1086" s="12"/>
      <c r="B1086" s="11">
        <v>31536</v>
      </c>
      <c r="G1086" s="117"/>
      <c r="H1086" s="118">
        <v>55104</v>
      </c>
      <c r="I1086" t="str">
        <f t="shared" si="64"/>
        <v>L</v>
      </c>
      <c r="J1086" t="str">
        <f t="shared" si="65"/>
        <v>L</v>
      </c>
      <c r="K1086" t="str">
        <f t="shared" si="66"/>
        <v>A</v>
      </c>
      <c r="L1086" t="str">
        <f t="shared" si="67"/>
        <v>A55104</v>
      </c>
    </row>
    <row r="1087" spans="1:12" x14ac:dyDescent="0.25">
      <c r="A1087" s="12"/>
      <c r="B1087" s="11">
        <v>31537</v>
      </c>
      <c r="G1087" s="117"/>
      <c r="H1087" s="118">
        <v>55105</v>
      </c>
      <c r="I1087" t="str">
        <f t="shared" si="64"/>
        <v>L</v>
      </c>
      <c r="J1087" t="str">
        <f t="shared" si="65"/>
        <v>L</v>
      </c>
      <c r="K1087" t="str">
        <f t="shared" si="66"/>
        <v>A</v>
      </c>
      <c r="L1087" t="str">
        <f t="shared" si="67"/>
        <v>A55105</v>
      </c>
    </row>
    <row r="1088" spans="1:12" x14ac:dyDescent="0.25">
      <c r="A1088" s="12"/>
      <c r="B1088" s="11">
        <v>31538</v>
      </c>
      <c r="G1088" s="117"/>
      <c r="H1088" s="118">
        <v>55107</v>
      </c>
      <c r="I1088" t="str">
        <f t="shared" si="64"/>
        <v>L</v>
      </c>
      <c r="J1088" t="str">
        <f t="shared" si="65"/>
        <v>L</v>
      </c>
      <c r="K1088" t="str">
        <f t="shared" si="66"/>
        <v>A</v>
      </c>
      <c r="L1088" t="str">
        <f t="shared" si="67"/>
        <v>A55107</v>
      </c>
    </row>
    <row r="1089" spans="1:12" x14ac:dyDescent="0.25">
      <c r="A1089" s="12"/>
      <c r="B1089" s="11">
        <v>31539</v>
      </c>
      <c r="G1089" s="117"/>
      <c r="H1089" s="118">
        <v>55108</v>
      </c>
      <c r="I1089" t="str">
        <f t="shared" si="64"/>
        <v>L</v>
      </c>
      <c r="J1089" t="str">
        <f t="shared" si="65"/>
        <v>L</v>
      </c>
      <c r="K1089" t="str">
        <f t="shared" si="66"/>
        <v>A</v>
      </c>
      <c r="L1089" t="str">
        <f t="shared" si="67"/>
        <v>A55108</v>
      </c>
    </row>
    <row r="1090" spans="1:12" x14ac:dyDescent="0.25">
      <c r="A1090" s="12"/>
      <c r="B1090" s="11">
        <v>31540</v>
      </c>
      <c r="G1090" s="117"/>
      <c r="H1090" s="118">
        <v>55109</v>
      </c>
      <c r="I1090" t="str">
        <f t="shared" si="64"/>
        <v>L</v>
      </c>
      <c r="J1090" t="str">
        <f t="shared" si="65"/>
        <v>L</v>
      </c>
      <c r="K1090" t="str">
        <f t="shared" si="66"/>
        <v>A</v>
      </c>
      <c r="L1090" t="str">
        <f t="shared" si="67"/>
        <v>A55109</v>
      </c>
    </row>
    <row r="1091" spans="1:12" x14ac:dyDescent="0.25">
      <c r="A1091" s="12"/>
      <c r="B1091" s="11">
        <v>31541</v>
      </c>
      <c r="G1091" s="118">
        <v>53541</v>
      </c>
      <c r="H1091" s="118">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2"/>
      <c r="B1092" s="11">
        <v>31542</v>
      </c>
      <c r="G1092" s="118">
        <v>53541</v>
      </c>
      <c r="H1092" s="118">
        <v>55114</v>
      </c>
      <c r="I1092" t="str">
        <f t="shared" si="68"/>
        <v>L</v>
      </c>
      <c r="J1092" t="str">
        <f t="shared" si="69"/>
        <v>L</v>
      </c>
      <c r="K1092" t="str">
        <f t="shared" si="70"/>
        <v>A53541</v>
      </c>
      <c r="L1092" t="str">
        <f t="shared" si="71"/>
        <v>A55114</v>
      </c>
    </row>
    <row r="1093" spans="1:12" x14ac:dyDescent="0.25">
      <c r="A1093" s="12"/>
      <c r="B1093" s="11">
        <v>31546</v>
      </c>
      <c r="G1093" s="118">
        <v>53486</v>
      </c>
      <c r="H1093" s="118">
        <v>55115</v>
      </c>
      <c r="I1093" t="str">
        <f t="shared" si="68"/>
        <v>L</v>
      </c>
      <c r="J1093" t="str">
        <f t="shared" si="69"/>
        <v>L</v>
      </c>
      <c r="K1093" t="str">
        <f t="shared" si="70"/>
        <v>A53486</v>
      </c>
      <c r="L1093" t="str">
        <f t="shared" si="71"/>
        <v>A55115</v>
      </c>
    </row>
    <row r="1094" spans="1:12" x14ac:dyDescent="0.25">
      <c r="A1094" s="12"/>
      <c r="B1094" s="11">
        <v>31549</v>
      </c>
      <c r="G1094" s="118">
        <v>53486</v>
      </c>
      <c r="H1094" s="118">
        <v>55116</v>
      </c>
      <c r="I1094" t="str">
        <f t="shared" si="68"/>
        <v>L</v>
      </c>
      <c r="J1094" t="str">
        <f t="shared" si="69"/>
        <v>L</v>
      </c>
      <c r="K1094" t="str">
        <f t="shared" si="70"/>
        <v>A53486</v>
      </c>
      <c r="L1094" t="str">
        <f t="shared" si="71"/>
        <v>A55116</v>
      </c>
    </row>
    <row r="1095" spans="1:12" x14ac:dyDescent="0.25">
      <c r="A1095" s="12"/>
      <c r="B1095" s="11">
        <v>31552</v>
      </c>
      <c r="G1095" s="118">
        <v>53616</v>
      </c>
      <c r="H1095" s="118">
        <v>55117</v>
      </c>
      <c r="I1095" t="str">
        <f t="shared" si="68"/>
        <v>L</v>
      </c>
      <c r="J1095" t="str">
        <f t="shared" si="69"/>
        <v>L</v>
      </c>
      <c r="K1095" t="str">
        <f t="shared" si="70"/>
        <v>A53616</v>
      </c>
      <c r="L1095" t="str">
        <f t="shared" si="71"/>
        <v>A55117</v>
      </c>
    </row>
    <row r="1096" spans="1:12" x14ac:dyDescent="0.25">
      <c r="A1096" s="12"/>
      <c r="B1096" s="11">
        <v>31554</v>
      </c>
      <c r="G1096" s="118">
        <v>53616</v>
      </c>
      <c r="H1096" s="118">
        <v>55118</v>
      </c>
      <c r="I1096" t="str">
        <f t="shared" si="68"/>
        <v>L</v>
      </c>
      <c r="J1096" t="str">
        <f t="shared" si="69"/>
        <v>L</v>
      </c>
      <c r="K1096" t="str">
        <f t="shared" si="70"/>
        <v>A53616</v>
      </c>
      <c r="L1096" t="str">
        <f t="shared" si="71"/>
        <v>A55118</v>
      </c>
    </row>
    <row r="1097" spans="1:12" x14ac:dyDescent="0.25">
      <c r="A1097" s="12"/>
      <c r="B1097" s="11">
        <v>31558</v>
      </c>
      <c r="G1097" s="117"/>
      <c r="H1097" s="118">
        <v>55119</v>
      </c>
      <c r="I1097" t="str">
        <f t="shared" si="68"/>
        <v>L</v>
      </c>
      <c r="J1097" t="str">
        <f t="shared" si="69"/>
        <v>L</v>
      </c>
      <c r="K1097" t="str">
        <f t="shared" si="70"/>
        <v>A</v>
      </c>
      <c r="L1097" t="str">
        <f t="shared" si="71"/>
        <v>A55119</v>
      </c>
    </row>
    <row r="1098" spans="1:12" x14ac:dyDescent="0.25">
      <c r="A1098" s="12"/>
      <c r="B1098" s="11">
        <v>31562</v>
      </c>
      <c r="G1098" s="117"/>
      <c r="H1098" s="118">
        <v>55120</v>
      </c>
      <c r="I1098" t="str">
        <f t="shared" si="68"/>
        <v>L</v>
      </c>
      <c r="J1098" t="str">
        <f t="shared" si="69"/>
        <v>L</v>
      </c>
      <c r="K1098" t="str">
        <f t="shared" si="70"/>
        <v>A</v>
      </c>
      <c r="L1098" t="str">
        <f t="shared" si="71"/>
        <v>A55120</v>
      </c>
    </row>
    <row r="1099" spans="1:12" x14ac:dyDescent="0.25">
      <c r="A1099" s="12"/>
      <c r="B1099" s="11">
        <v>31563</v>
      </c>
      <c r="G1099" s="117"/>
      <c r="H1099" s="118">
        <v>55121</v>
      </c>
      <c r="I1099" t="str">
        <f t="shared" si="68"/>
        <v>L</v>
      </c>
      <c r="J1099" t="str">
        <f t="shared" si="69"/>
        <v>L</v>
      </c>
      <c r="K1099" t="str">
        <f t="shared" si="70"/>
        <v>A</v>
      </c>
      <c r="L1099" t="str">
        <f t="shared" si="71"/>
        <v>A55121</v>
      </c>
    </row>
    <row r="1100" spans="1:12" x14ac:dyDescent="0.25">
      <c r="A1100" s="12"/>
      <c r="B1100" s="11">
        <v>31564</v>
      </c>
      <c r="G1100" s="117"/>
      <c r="H1100" s="118">
        <v>55122</v>
      </c>
      <c r="I1100" t="str">
        <f t="shared" si="68"/>
        <v>L</v>
      </c>
      <c r="J1100" t="str">
        <f t="shared" si="69"/>
        <v>L</v>
      </c>
      <c r="K1100" t="str">
        <f t="shared" si="70"/>
        <v>A</v>
      </c>
      <c r="L1100" t="str">
        <f t="shared" si="71"/>
        <v>A55122</v>
      </c>
    </row>
    <row r="1101" spans="1:12" x14ac:dyDescent="0.25">
      <c r="A1101" s="12"/>
      <c r="B1101" s="11">
        <v>31568</v>
      </c>
      <c r="G1101" s="117"/>
      <c r="H1101" s="118">
        <v>55123</v>
      </c>
      <c r="I1101" t="str">
        <f t="shared" si="68"/>
        <v>L</v>
      </c>
      <c r="J1101" t="str">
        <f t="shared" si="69"/>
        <v>L</v>
      </c>
      <c r="K1101" t="str">
        <f t="shared" si="70"/>
        <v>A</v>
      </c>
      <c r="L1101" t="str">
        <f t="shared" si="71"/>
        <v>A55123</v>
      </c>
    </row>
    <row r="1102" spans="1:12" x14ac:dyDescent="0.25">
      <c r="A1102" s="12"/>
      <c r="B1102" s="11">
        <v>31572</v>
      </c>
      <c r="G1102" s="117"/>
      <c r="H1102" s="118">
        <v>55124</v>
      </c>
      <c r="I1102" t="str">
        <f t="shared" si="68"/>
        <v>L</v>
      </c>
      <c r="J1102" t="str">
        <f t="shared" si="69"/>
        <v>L</v>
      </c>
      <c r="K1102" t="str">
        <f t="shared" si="70"/>
        <v>A</v>
      </c>
      <c r="L1102" t="str">
        <f t="shared" si="71"/>
        <v>A55124</v>
      </c>
    </row>
    <row r="1103" spans="1:12" x14ac:dyDescent="0.25">
      <c r="A1103" s="12"/>
      <c r="B1103" s="11">
        <v>31574</v>
      </c>
      <c r="G1103" s="117"/>
      <c r="H1103" s="118">
        <v>55125</v>
      </c>
      <c r="I1103" t="str">
        <f t="shared" si="68"/>
        <v>L</v>
      </c>
      <c r="J1103" t="str">
        <f t="shared" si="69"/>
        <v>L</v>
      </c>
      <c r="K1103" t="str">
        <f t="shared" si="70"/>
        <v>A</v>
      </c>
      <c r="L1103" t="str">
        <f t="shared" si="71"/>
        <v>A55125</v>
      </c>
    </row>
    <row r="1104" spans="1:12" x14ac:dyDescent="0.25">
      <c r="A1104" s="12"/>
      <c r="B1104" s="11">
        <v>31575</v>
      </c>
      <c r="G1104" s="117"/>
      <c r="H1104" s="118">
        <v>55126</v>
      </c>
      <c r="I1104" t="str">
        <f t="shared" si="68"/>
        <v>L</v>
      </c>
      <c r="J1104" t="str">
        <f t="shared" si="69"/>
        <v>L</v>
      </c>
      <c r="K1104" t="str">
        <f t="shared" si="70"/>
        <v>A</v>
      </c>
      <c r="L1104" t="str">
        <f t="shared" si="71"/>
        <v>A55126</v>
      </c>
    </row>
    <row r="1105" spans="1:12" x14ac:dyDescent="0.25">
      <c r="A1105" s="12"/>
      <c r="B1105" s="11">
        <v>31576</v>
      </c>
      <c r="G1105" s="117"/>
      <c r="H1105" s="118">
        <v>55127</v>
      </c>
      <c r="I1105" t="str">
        <f t="shared" si="68"/>
        <v>L</v>
      </c>
      <c r="J1105" t="str">
        <f t="shared" si="69"/>
        <v>L</v>
      </c>
      <c r="K1105" t="str">
        <f t="shared" si="70"/>
        <v>A</v>
      </c>
      <c r="L1105" t="str">
        <f t="shared" si="71"/>
        <v>A55127</v>
      </c>
    </row>
    <row r="1106" spans="1:12" x14ac:dyDescent="0.25">
      <c r="A1106" s="12"/>
      <c r="B1106" s="11">
        <v>31578</v>
      </c>
      <c r="G1106" s="117"/>
      <c r="H1106" s="118">
        <v>55128</v>
      </c>
      <c r="I1106" t="str">
        <f t="shared" si="68"/>
        <v>L</v>
      </c>
      <c r="J1106" t="str">
        <f t="shared" si="69"/>
        <v>L</v>
      </c>
      <c r="K1106" t="str">
        <f t="shared" si="70"/>
        <v>A</v>
      </c>
      <c r="L1106" t="str">
        <f t="shared" si="71"/>
        <v>A55128</v>
      </c>
    </row>
    <row r="1107" spans="1:12" x14ac:dyDescent="0.25">
      <c r="A1107" s="12"/>
      <c r="B1107" s="11">
        <v>31580</v>
      </c>
      <c r="G1107" s="117"/>
      <c r="H1107" s="118">
        <v>55129</v>
      </c>
      <c r="I1107" t="str">
        <f t="shared" si="68"/>
        <v>L</v>
      </c>
      <c r="J1107" t="str">
        <f t="shared" si="69"/>
        <v>L</v>
      </c>
      <c r="K1107" t="str">
        <f t="shared" si="70"/>
        <v>A</v>
      </c>
      <c r="L1107" t="str">
        <f t="shared" si="71"/>
        <v>A55129</v>
      </c>
    </row>
    <row r="1108" spans="1:12" x14ac:dyDescent="0.25">
      <c r="A1108" s="12"/>
      <c r="B1108" s="11">
        <v>31581</v>
      </c>
      <c r="G1108" s="117"/>
      <c r="H1108" s="118">
        <v>55130</v>
      </c>
      <c r="I1108" t="str">
        <f t="shared" si="68"/>
        <v>L</v>
      </c>
      <c r="J1108" t="str">
        <f t="shared" si="69"/>
        <v>L</v>
      </c>
      <c r="K1108" t="str">
        <f t="shared" si="70"/>
        <v>A</v>
      </c>
      <c r="L1108" t="str">
        <f t="shared" si="71"/>
        <v>A55130</v>
      </c>
    </row>
    <row r="1109" spans="1:12" x14ac:dyDescent="0.25">
      <c r="A1109" s="12"/>
      <c r="B1109" s="11">
        <v>31584</v>
      </c>
      <c r="G1109" s="117"/>
      <c r="H1109" s="118">
        <v>55134</v>
      </c>
      <c r="I1109" t="str">
        <f t="shared" si="68"/>
        <v>L</v>
      </c>
      <c r="J1109" t="str">
        <f t="shared" si="69"/>
        <v>L</v>
      </c>
      <c r="K1109" t="str">
        <f t="shared" si="70"/>
        <v>A</v>
      </c>
      <c r="L1109" t="str">
        <f t="shared" si="71"/>
        <v>A55134</v>
      </c>
    </row>
    <row r="1110" spans="1:12" x14ac:dyDescent="0.25">
      <c r="A1110" s="12"/>
      <c r="B1110" s="11">
        <v>31585</v>
      </c>
      <c r="G1110" s="117"/>
      <c r="H1110" s="118">
        <v>55135</v>
      </c>
      <c r="I1110" t="str">
        <f t="shared" si="68"/>
        <v>L</v>
      </c>
      <c r="J1110" t="str">
        <f t="shared" si="69"/>
        <v>L</v>
      </c>
      <c r="K1110" t="str">
        <f t="shared" si="70"/>
        <v>A</v>
      </c>
      <c r="L1110" t="str">
        <f t="shared" si="71"/>
        <v>A55135</v>
      </c>
    </row>
    <row r="1111" spans="1:12" x14ac:dyDescent="0.25">
      <c r="A1111" s="12"/>
      <c r="B1111" s="11">
        <v>31589</v>
      </c>
      <c r="G1111" s="117"/>
      <c r="H1111" s="118">
        <v>55136</v>
      </c>
      <c r="I1111" t="str">
        <f t="shared" si="68"/>
        <v>L</v>
      </c>
      <c r="J1111" t="str">
        <f t="shared" si="69"/>
        <v>L</v>
      </c>
      <c r="K1111" t="str">
        <f t="shared" si="70"/>
        <v>A</v>
      </c>
      <c r="L1111" t="str">
        <f t="shared" si="71"/>
        <v>A55136</v>
      </c>
    </row>
    <row r="1112" spans="1:12" x14ac:dyDescent="0.25">
      <c r="A1112" s="12"/>
      <c r="B1112" s="11">
        <v>31590</v>
      </c>
      <c r="G1112" s="117"/>
      <c r="H1112" s="118">
        <v>55137</v>
      </c>
      <c r="I1112" t="str">
        <f t="shared" si="68"/>
        <v>L</v>
      </c>
      <c r="J1112" t="str">
        <f t="shared" si="69"/>
        <v>L</v>
      </c>
      <c r="K1112" t="str">
        <f t="shared" si="70"/>
        <v>A</v>
      </c>
      <c r="L1112" t="str">
        <f t="shared" si="71"/>
        <v>A55137</v>
      </c>
    </row>
    <row r="1113" spans="1:12" x14ac:dyDescent="0.25">
      <c r="A1113" s="12"/>
      <c r="B1113" s="11">
        <v>31591</v>
      </c>
      <c r="G1113" s="117"/>
      <c r="H1113" s="118">
        <v>55138</v>
      </c>
      <c r="I1113" t="str">
        <f t="shared" si="68"/>
        <v>L</v>
      </c>
      <c r="J1113" t="str">
        <f t="shared" si="69"/>
        <v>L</v>
      </c>
      <c r="K1113" t="str">
        <f t="shared" si="70"/>
        <v>A</v>
      </c>
      <c r="L1113" t="str">
        <f t="shared" si="71"/>
        <v>A55138</v>
      </c>
    </row>
    <row r="1114" spans="1:12" x14ac:dyDescent="0.25">
      <c r="A1114" s="12"/>
      <c r="B1114" s="11">
        <v>31593</v>
      </c>
      <c r="G1114" s="117"/>
      <c r="H1114" s="118">
        <v>55139</v>
      </c>
      <c r="I1114" t="str">
        <f t="shared" si="68"/>
        <v>L</v>
      </c>
      <c r="J1114" t="str">
        <f t="shared" si="69"/>
        <v>L</v>
      </c>
      <c r="K1114" t="str">
        <f t="shared" si="70"/>
        <v>A</v>
      </c>
      <c r="L1114" t="str">
        <f t="shared" si="71"/>
        <v>A55139</v>
      </c>
    </row>
    <row r="1115" spans="1:12" x14ac:dyDescent="0.25">
      <c r="A1115" s="12"/>
      <c r="B1115" s="11">
        <v>31595</v>
      </c>
      <c r="G1115" s="117"/>
      <c r="H1115" s="118">
        <v>55140</v>
      </c>
      <c r="I1115" t="str">
        <f t="shared" si="68"/>
        <v>L</v>
      </c>
      <c r="J1115" t="str">
        <f t="shared" si="69"/>
        <v>L</v>
      </c>
      <c r="K1115" t="str">
        <f t="shared" si="70"/>
        <v>A</v>
      </c>
      <c r="L1115" t="str">
        <f t="shared" si="71"/>
        <v>A55140</v>
      </c>
    </row>
    <row r="1116" spans="1:12" x14ac:dyDescent="0.25">
      <c r="A1116" s="12"/>
      <c r="B1116" s="11">
        <v>31596</v>
      </c>
      <c r="G1116" s="117"/>
      <c r="H1116" s="118">
        <v>55141</v>
      </c>
      <c r="I1116" t="str">
        <f t="shared" si="68"/>
        <v>L</v>
      </c>
      <c r="J1116" t="str">
        <f t="shared" si="69"/>
        <v>L</v>
      </c>
      <c r="K1116" t="str">
        <f t="shared" si="70"/>
        <v>A</v>
      </c>
      <c r="L1116" t="str">
        <f t="shared" si="71"/>
        <v>A55141</v>
      </c>
    </row>
    <row r="1117" spans="1:12" x14ac:dyDescent="0.25">
      <c r="A1117" s="12"/>
      <c r="B1117" s="11">
        <v>31597</v>
      </c>
      <c r="G1117" s="117"/>
      <c r="H1117" s="118">
        <v>55142</v>
      </c>
      <c r="I1117" t="str">
        <f t="shared" si="68"/>
        <v>L</v>
      </c>
      <c r="J1117" t="str">
        <f t="shared" si="69"/>
        <v>L</v>
      </c>
      <c r="K1117" t="str">
        <f t="shared" si="70"/>
        <v>A</v>
      </c>
      <c r="L1117" t="str">
        <f t="shared" si="71"/>
        <v>A55142</v>
      </c>
    </row>
    <row r="1118" spans="1:12" x14ac:dyDescent="0.25">
      <c r="A1118" s="12"/>
      <c r="B1118" s="11">
        <v>31598</v>
      </c>
      <c r="G1118" s="117"/>
      <c r="H1118" s="118">
        <v>55143</v>
      </c>
      <c r="I1118" t="str">
        <f t="shared" si="68"/>
        <v>L</v>
      </c>
      <c r="J1118" t="str">
        <f t="shared" si="69"/>
        <v>L</v>
      </c>
      <c r="K1118" t="str">
        <f t="shared" si="70"/>
        <v>A</v>
      </c>
      <c r="L1118" t="str">
        <f t="shared" si="71"/>
        <v>A55143</v>
      </c>
    </row>
    <row r="1119" spans="1:12" x14ac:dyDescent="0.25">
      <c r="A1119" s="12"/>
      <c r="B1119" s="11">
        <v>31600</v>
      </c>
      <c r="G1119" s="117"/>
      <c r="H1119" s="118">
        <v>55144</v>
      </c>
      <c r="I1119" t="str">
        <f t="shared" si="68"/>
        <v>L</v>
      </c>
      <c r="J1119" t="str">
        <f t="shared" si="69"/>
        <v>L</v>
      </c>
      <c r="K1119" t="str">
        <f t="shared" si="70"/>
        <v>A</v>
      </c>
      <c r="L1119" t="str">
        <f t="shared" si="71"/>
        <v>A55144</v>
      </c>
    </row>
    <row r="1120" spans="1:12" x14ac:dyDescent="0.25">
      <c r="A1120" s="12"/>
      <c r="B1120" s="11">
        <v>31601</v>
      </c>
      <c r="G1120" s="117"/>
      <c r="H1120" s="118">
        <v>55145</v>
      </c>
      <c r="I1120" t="str">
        <f t="shared" si="68"/>
        <v>L</v>
      </c>
      <c r="J1120" t="str">
        <f t="shared" si="69"/>
        <v>L</v>
      </c>
      <c r="K1120" t="str">
        <f t="shared" si="70"/>
        <v>A</v>
      </c>
      <c r="L1120" t="str">
        <f t="shared" si="71"/>
        <v>A55145</v>
      </c>
    </row>
    <row r="1121" spans="1:12" x14ac:dyDescent="0.25">
      <c r="A1121" s="12"/>
      <c r="B1121" s="11">
        <v>31603</v>
      </c>
      <c r="G1121" s="117"/>
      <c r="H1121" s="118">
        <v>55146</v>
      </c>
      <c r="I1121" t="str">
        <f t="shared" si="68"/>
        <v>L</v>
      </c>
      <c r="J1121" t="str">
        <f t="shared" si="69"/>
        <v>L</v>
      </c>
      <c r="K1121" t="str">
        <f t="shared" si="70"/>
        <v>A</v>
      </c>
      <c r="L1121" t="str">
        <f t="shared" si="71"/>
        <v>A55146</v>
      </c>
    </row>
    <row r="1122" spans="1:12" x14ac:dyDescent="0.25">
      <c r="A1122" s="12"/>
      <c r="B1122" s="11">
        <v>31604</v>
      </c>
      <c r="G1122" s="117"/>
      <c r="H1122" s="118">
        <v>55147</v>
      </c>
      <c r="I1122" t="str">
        <f t="shared" si="68"/>
        <v>L</v>
      </c>
      <c r="J1122" t="str">
        <f t="shared" si="69"/>
        <v>L</v>
      </c>
      <c r="K1122" t="str">
        <f t="shared" si="70"/>
        <v>A</v>
      </c>
      <c r="L1122" t="str">
        <f t="shared" si="71"/>
        <v>A55147</v>
      </c>
    </row>
    <row r="1123" spans="1:12" x14ac:dyDescent="0.25">
      <c r="A1123" s="12"/>
      <c r="B1123" s="11">
        <v>31605</v>
      </c>
      <c r="G1123" s="117"/>
      <c r="H1123" s="118">
        <v>55148</v>
      </c>
      <c r="I1123" t="str">
        <f t="shared" si="68"/>
        <v>L</v>
      </c>
      <c r="J1123" t="str">
        <f t="shared" si="69"/>
        <v>L</v>
      </c>
      <c r="K1123" t="str">
        <f t="shared" si="70"/>
        <v>A</v>
      </c>
      <c r="L1123" t="str">
        <f t="shared" si="71"/>
        <v>A55148</v>
      </c>
    </row>
    <row r="1124" spans="1:12" x14ac:dyDescent="0.25">
      <c r="A1124" s="12"/>
      <c r="B1124" s="11">
        <v>31607</v>
      </c>
      <c r="G1124" s="117"/>
      <c r="H1124" s="118">
        <v>55149</v>
      </c>
      <c r="I1124" t="str">
        <f t="shared" si="68"/>
        <v>L</v>
      </c>
      <c r="J1124" t="str">
        <f t="shared" si="69"/>
        <v>L</v>
      </c>
      <c r="K1124" t="str">
        <f t="shared" si="70"/>
        <v>A</v>
      </c>
      <c r="L1124" t="str">
        <f t="shared" si="71"/>
        <v>A55149</v>
      </c>
    </row>
    <row r="1125" spans="1:12" x14ac:dyDescent="0.25">
      <c r="A1125" s="12"/>
      <c r="B1125" s="11">
        <v>31609</v>
      </c>
      <c r="G1125" s="117"/>
      <c r="H1125" s="118">
        <v>55150</v>
      </c>
      <c r="I1125" t="str">
        <f t="shared" si="68"/>
        <v>L</v>
      </c>
      <c r="J1125" t="str">
        <f t="shared" si="69"/>
        <v>L</v>
      </c>
      <c r="K1125" t="str">
        <f t="shared" si="70"/>
        <v>A</v>
      </c>
      <c r="L1125" t="str">
        <f t="shared" si="71"/>
        <v>A55150</v>
      </c>
    </row>
    <row r="1126" spans="1:12" x14ac:dyDescent="0.25">
      <c r="A1126" s="12"/>
      <c r="B1126" s="11">
        <v>31613</v>
      </c>
      <c r="G1126" s="117"/>
      <c r="H1126" s="118">
        <v>55151</v>
      </c>
      <c r="I1126" t="str">
        <f t="shared" si="68"/>
        <v>L</v>
      </c>
      <c r="J1126" t="str">
        <f t="shared" si="69"/>
        <v>L</v>
      </c>
      <c r="K1126" t="str">
        <f t="shared" si="70"/>
        <v>A</v>
      </c>
      <c r="L1126" t="str">
        <f t="shared" si="71"/>
        <v>A55151</v>
      </c>
    </row>
    <row r="1127" spans="1:12" x14ac:dyDescent="0.25">
      <c r="A1127" s="12"/>
      <c r="B1127" s="11">
        <v>31615</v>
      </c>
      <c r="G1127" s="117"/>
      <c r="H1127" s="118">
        <v>55152</v>
      </c>
      <c r="I1127" t="str">
        <f t="shared" si="68"/>
        <v>L</v>
      </c>
      <c r="J1127" t="str">
        <f t="shared" si="69"/>
        <v>L</v>
      </c>
      <c r="K1127" t="str">
        <f t="shared" si="70"/>
        <v>A</v>
      </c>
      <c r="L1127" t="str">
        <f t="shared" si="71"/>
        <v>A55152</v>
      </c>
    </row>
    <row r="1128" spans="1:12" x14ac:dyDescent="0.25">
      <c r="A1128" s="12"/>
      <c r="B1128" s="11">
        <v>31617</v>
      </c>
      <c r="G1128" s="117"/>
      <c r="H1128" s="118">
        <v>55153</v>
      </c>
      <c r="I1128" t="str">
        <f t="shared" si="68"/>
        <v>L</v>
      </c>
      <c r="J1128" t="str">
        <f t="shared" si="69"/>
        <v>L</v>
      </c>
      <c r="K1128" t="str">
        <f t="shared" si="70"/>
        <v>A</v>
      </c>
      <c r="L1128" t="str">
        <f t="shared" si="71"/>
        <v>A55153</v>
      </c>
    </row>
    <row r="1129" spans="1:12" x14ac:dyDescent="0.25">
      <c r="A1129" s="12"/>
      <c r="B1129" s="11">
        <v>31620</v>
      </c>
      <c r="G1129" s="117"/>
      <c r="H1129" s="118">
        <v>55154</v>
      </c>
      <c r="I1129" t="str">
        <f t="shared" si="68"/>
        <v>L</v>
      </c>
      <c r="J1129" t="str">
        <f t="shared" si="69"/>
        <v>L</v>
      </c>
      <c r="K1129" t="str">
        <f t="shared" si="70"/>
        <v>A</v>
      </c>
      <c r="L1129" t="str">
        <f t="shared" si="71"/>
        <v>A55154</v>
      </c>
    </row>
    <row r="1130" spans="1:12" x14ac:dyDescent="0.25">
      <c r="A1130" s="12"/>
      <c r="B1130" s="11">
        <v>31626</v>
      </c>
      <c r="G1130" s="117"/>
      <c r="H1130" s="118">
        <v>55155</v>
      </c>
      <c r="I1130" t="str">
        <f t="shared" si="68"/>
        <v>L</v>
      </c>
      <c r="J1130" t="str">
        <f t="shared" si="69"/>
        <v>L</v>
      </c>
      <c r="K1130" t="str">
        <f t="shared" si="70"/>
        <v>A</v>
      </c>
      <c r="L1130" t="str">
        <f t="shared" si="71"/>
        <v>A55155</v>
      </c>
    </row>
    <row r="1131" spans="1:12" x14ac:dyDescent="0.25">
      <c r="A1131" s="12"/>
      <c r="B1131" s="11">
        <v>31686</v>
      </c>
      <c r="G1131" s="117"/>
      <c r="H1131" s="118">
        <v>55156</v>
      </c>
      <c r="I1131" t="str">
        <f t="shared" si="68"/>
        <v>L</v>
      </c>
      <c r="J1131" t="str">
        <f t="shared" si="69"/>
        <v>L</v>
      </c>
      <c r="K1131" t="str">
        <f t="shared" si="70"/>
        <v>A</v>
      </c>
      <c r="L1131" t="str">
        <f t="shared" si="71"/>
        <v>A55156</v>
      </c>
    </row>
    <row r="1132" spans="1:12" x14ac:dyDescent="0.25">
      <c r="A1132" s="12"/>
      <c r="B1132" s="11">
        <v>31696</v>
      </c>
      <c r="G1132" s="117"/>
      <c r="H1132" s="118">
        <v>55157</v>
      </c>
      <c r="I1132" t="str">
        <f t="shared" si="68"/>
        <v>L</v>
      </c>
      <c r="J1132" t="str">
        <f t="shared" si="69"/>
        <v>L</v>
      </c>
      <c r="K1132" t="str">
        <f t="shared" si="70"/>
        <v>A</v>
      </c>
      <c r="L1132" t="str">
        <f t="shared" si="71"/>
        <v>A55157</v>
      </c>
    </row>
    <row r="1133" spans="1:12" x14ac:dyDescent="0.25">
      <c r="A1133" s="12"/>
      <c r="B1133" s="11">
        <v>31697</v>
      </c>
      <c r="G1133" s="117"/>
      <c r="H1133" s="118">
        <v>55158</v>
      </c>
      <c r="I1133" t="str">
        <f t="shared" si="68"/>
        <v>L</v>
      </c>
      <c r="J1133" t="str">
        <f t="shared" si="69"/>
        <v>L</v>
      </c>
      <c r="K1133" t="str">
        <f t="shared" si="70"/>
        <v>A</v>
      </c>
      <c r="L1133" t="str">
        <f t="shared" si="71"/>
        <v>A55158</v>
      </c>
    </row>
    <row r="1134" spans="1:12" x14ac:dyDescent="0.25">
      <c r="A1134" s="12"/>
      <c r="B1134" s="11">
        <v>31699</v>
      </c>
      <c r="G1134" s="117"/>
      <c r="H1134" s="118">
        <v>55159</v>
      </c>
      <c r="I1134" t="str">
        <f t="shared" si="68"/>
        <v>L</v>
      </c>
      <c r="J1134" t="str">
        <f t="shared" si="69"/>
        <v>L</v>
      </c>
      <c r="K1134" t="str">
        <f t="shared" si="70"/>
        <v>A</v>
      </c>
      <c r="L1134" t="str">
        <f t="shared" si="71"/>
        <v>A55159</v>
      </c>
    </row>
    <row r="1135" spans="1:12" x14ac:dyDescent="0.25">
      <c r="A1135" s="12"/>
      <c r="B1135" s="11">
        <v>31700</v>
      </c>
      <c r="G1135" s="117"/>
      <c r="H1135" s="118">
        <v>55160</v>
      </c>
      <c r="I1135" t="str">
        <f t="shared" si="68"/>
        <v>L</v>
      </c>
      <c r="J1135" t="str">
        <f t="shared" si="69"/>
        <v>L</v>
      </c>
      <c r="K1135" t="str">
        <f t="shared" si="70"/>
        <v>A</v>
      </c>
      <c r="L1135" t="str">
        <f t="shared" si="71"/>
        <v>A55160</v>
      </c>
    </row>
    <row r="1136" spans="1:12" x14ac:dyDescent="0.25">
      <c r="A1136" s="12"/>
      <c r="B1136" s="11">
        <v>31701</v>
      </c>
      <c r="G1136" s="117"/>
      <c r="H1136" s="118">
        <v>55161</v>
      </c>
      <c r="I1136" t="str">
        <f t="shared" si="68"/>
        <v>L</v>
      </c>
      <c r="J1136" t="str">
        <f t="shared" si="69"/>
        <v>L</v>
      </c>
      <c r="K1136" t="str">
        <f t="shared" si="70"/>
        <v>A</v>
      </c>
      <c r="L1136" t="str">
        <f t="shared" si="71"/>
        <v>A55161</v>
      </c>
    </row>
    <row r="1137" spans="1:12" x14ac:dyDescent="0.25">
      <c r="A1137" s="12"/>
      <c r="B1137" s="11">
        <v>31708</v>
      </c>
      <c r="G1137" s="117"/>
      <c r="H1137" s="118">
        <v>55162</v>
      </c>
      <c r="I1137" t="str">
        <f t="shared" si="68"/>
        <v>L</v>
      </c>
      <c r="J1137" t="str">
        <f t="shared" si="69"/>
        <v>L</v>
      </c>
      <c r="K1137" t="str">
        <f t="shared" si="70"/>
        <v>A</v>
      </c>
      <c r="L1137" t="str">
        <f t="shared" si="71"/>
        <v>A55162</v>
      </c>
    </row>
    <row r="1138" spans="1:12" x14ac:dyDescent="0.25">
      <c r="A1138" s="12"/>
      <c r="B1138" s="11">
        <v>31711</v>
      </c>
      <c r="G1138" s="117"/>
      <c r="H1138" s="118">
        <v>55163</v>
      </c>
      <c r="I1138" t="str">
        <f t="shared" si="68"/>
        <v>L</v>
      </c>
      <c r="J1138" t="str">
        <f t="shared" si="69"/>
        <v>L</v>
      </c>
      <c r="K1138" t="str">
        <f t="shared" si="70"/>
        <v>A</v>
      </c>
      <c r="L1138" t="str">
        <f t="shared" si="71"/>
        <v>A55163</v>
      </c>
    </row>
    <row r="1139" spans="1:12" x14ac:dyDescent="0.25">
      <c r="A1139" s="12"/>
      <c r="B1139" s="11">
        <v>31713</v>
      </c>
      <c r="G1139" s="117"/>
      <c r="H1139" s="118">
        <v>55164</v>
      </c>
      <c r="I1139" t="str">
        <f t="shared" si="68"/>
        <v>L</v>
      </c>
      <c r="J1139" t="str">
        <f t="shared" si="69"/>
        <v>L</v>
      </c>
      <c r="K1139" t="str">
        <f t="shared" si="70"/>
        <v>A</v>
      </c>
      <c r="L1139" t="str">
        <f t="shared" si="71"/>
        <v>A55164</v>
      </c>
    </row>
    <row r="1140" spans="1:12" x14ac:dyDescent="0.25">
      <c r="A1140" s="12"/>
      <c r="B1140" s="11">
        <v>31716</v>
      </c>
      <c r="G1140" s="117"/>
      <c r="H1140" s="118">
        <v>55165</v>
      </c>
      <c r="I1140" t="str">
        <f t="shared" si="68"/>
        <v>L</v>
      </c>
      <c r="J1140" t="str">
        <f t="shared" si="69"/>
        <v>L</v>
      </c>
      <c r="K1140" t="str">
        <f t="shared" si="70"/>
        <v>A</v>
      </c>
      <c r="L1140" t="str">
        <f t="shared" si="71"/>
        <v>A55165</v>
      </c>
    </row>
    <row r="1141" spans="1:12" x14ac:dyDescent="0.25">
      <c r="A1141" s="12"/>
      <c r="B1141" s="11">
        <v>31717</v>
      </c>
      <c r="G1141" s="117"/>
      <c r="H1141" s="118">
        <v>55166</v>
      </c>
      <c r="I1141" t="str">
        <f t="shared" si="68"/>
        <v>L</v>
      </c>
      <c r="J1141" t="str">
        <f t="shared" si="69"/>
        <v>L</v>
      </c>
      <c r="K1141" t="str">
        <f t="shared" si="70"/>
        <v>A</v>
      </c>
      <c r="L1141" t="str">
        <f t="shared" si="71"/>
        <v>A55166</v>
      </c>
    </row>
    <row r="1142" spans="1:12" x14ac:dyDescent="0.25">
      <c r="A1142" s="12"/>
      <c r="B1142" s="11">
        <v>31718</v>
      </c>
      <c r="G1142" s="117"/>
      <c r="H1142" s="118">
        <v>55167</v>
      </c>
      <c r="I1142" t="str">
        <f t="shared" si="68"/>
        <v>L</v>
      </c>
      <c r="J1142" t="str">
        <f t="shared" si="69"/>
        <v>L</v>
      </c>
      <c r="K1142" t="str">
        <f t="shared" si="70"/>
        <v>A</v>
      </c>
      <c r="L1142" t="str">
        <f t="shared" si="71"/>
        <v>A55167</v>
      </c>
    </row>
    <row r="1143" spans="1:12" x14ac:dyDescent="0.25">
      <c r="A1143" s="12"/>
      <c r="B1143" s="11">
        <v>31747</v>
      </c>
      <c r="G1143" s="117"/>
      <c r="H1143" s="118">
        <v>55168</v>
      </c>
      <c r="I1143" t="str">
        <f t="shared" si="68"/>
        <v>L</v>
      </c>
      <c r="J1143" t="str">
        <f t="shared" si="69"/>
        <v>L</v>
      </c>
      <c r="K1143" t="str">
        <f t="shared" si="70"/>
        <v>A</v>
      </c>
      <c r="L1143" t="str">
        <f t="shared" si="71"/>
        <v>A55168</v>
      </c>
    </row>
    <row r="1144" spans="1:12" x14ac:dyDescent="0.25">
      <c r="A1144" s="12"/>
      <c r="B1144" s="11">
        <v>31749</v>
      </c>
      <c r="G1144" s="117"/>
      <c r="H1144" s="118">
        <v>55169</v>
      </c>
      <c r="I1144" t="str">
        <f t="shared" si="68"/>
        <v>L</v>
      </c>
      <c r="J1144" t="str">
        <f t="shared" si="69"/>
        <v>L</v>
      </c>
      <c r="K1144" t="str">
        <f t="shared" si="70"/>
        <v>A</v>
      </c>
      <c r="L1144" t="str">
        <f t="shared" si="71"/>
        <v>A55169</v>
      </c>
    </row>
    <row r="1145" spans="1:12" x14ac:dyDescent="0.25">
      <c r="A1145" s="12"/>
      <c r="B1145" s="11">
        <v>31750</v>
      </c>
      <c r="G1145" s="117"/>
      <c r="H1145" s="118">
        <v>55170</v>
      </c>
      <c r="I1145" t="str">
        <f t="shared" si="68"/>
        <v>L</v>
      </c>
      <c r="J1145" t="str">
        <f t="shared" si="69"/>
        <v>L</v>
      </c>
      <c r="K1145" t="str">
        <f t="shared" si="70"/>
        <v>A</v>
      </c>
      <c r="L1145" t="str">
        <f t="shared" si="71"/>
        <v>A55170</v>
      </c>
    </row>
    <row r="1146" spans="1:12" x14ac:dyDescent="0.25">
      <c r="A1146" s="12"/>
      <c r="B1146" s="11">
        <v>31751</v>
      </c>
      <c r="G1146" s="117"/>
      <c r="H1146" s="118">
        <v>55171</v>
      </c>
      <c r="I1146" t="str">
        <f t="shared" si="68"/>
        <v>L</v>
      </c>
      <c r="J1146" t="str">
        <f t="shared" si="69"/>
        <v>L</v>
      </c>
      <c r="K1146" t="str">
        <f t="shared" si="70"/>
        <v>A</v>
      </c>
      <c r="L1146" t="str">
        <f t="shared" si="71"/>
        <v>A55171</v>
      </c>
    </row>
    <row r="1147" spans="1:12" x14ac:dyDescent="0.25">
      <c r="A1147" s="12"/>
      <c r="B1147" s="11">
        <v>31753</v>
      </c>
      <c r="G1147" s="117"/>
      <c r="H1147" s="118">
        <v>55172</v>
      </c>
      <c r="I1147" t="str">
        <f t="shared" si="68"/>
        <v>L</v>
      </c>
      <c r="J1147" t="str">
        <f t="shared" si="69"/>
        <v>L</v>
      </c>
      <c r="K1147" t="str">
        <f t="shared" si="70"/>
        <v>A</v>
      </c>
      <c r="L1147" t="str">
        <f t="shared" si="71"/>
        <v>A55172</v>
      </c>
    </row>
    <row r="1148" spans="1:12" x14ac:dyDescent="0.25">
      <c r="A1148" s="12"/>
      <c r="B1148" s="11">
        <v>31754</v>
      </c>
      <c r="G1148" s="117"/>
      <c r="H1148" s="118">
        <v>55173</v>
      </c>
      <c r="I1148" t="str">
        <f t="shared" si="68"/>
        <v>L</v>
      </c>
      <c r="J1148" t="str">
        <f t="shared" si="69"/>
        <v>L</v>
      </c>
      <c r="K1148" t="str">
        <f t="shared" si="70"/>
        <v>A</v>
      </c>
      <c r="L1148" t="str">
        <f t="shared" si="71"/>
        <v>A55173</v>
      </c>
    </row>
    <row r="1149" spans="1:12" x14ac:dyDescent="0.25">
      <c r="A1149" s="12"/>
      <c r="B1149" s="11">
        <v>31755</v>
      </c>
      <c r="G1149" s="117"/>
      <c r="H1149" s="118">
        <v>55174</v>
      </c>
      <c r="I1149" t="str">
        <f t="shared" si="68"/>
        <v>L</v>
      </c>
      <c r="J1149" t="str">
        <f t="shared" si="69"/>
        <v>L</v>
      </c>
      <c r="K1149" t="str">
        <f t="shared" si="70"/>
        <v>A</v>
      </c>
      <c r="L1149" t="str">
        <f t="shared" si="71"/>
        <v>A55174</v>
      </c>
    </row>
    <row r="1150" spans="1:12" x14ac:dyDescent="0.25">
      <c r="A1150" s="12"/>
      <c r="B1150" s="11">
        <v>31757</v>
      </c>
      <c r="G1150" s="117"/>
      <c r="H1150" s="118">
        <v>55175</v>
      </c>
      <c r="I1150" t="str">
        <f t="shared" si="68"/>
        <v>L</v>
      </c>
      <c r="J1150" t="str">
        <f t="shared" si="69"/>
        <v>L</v>
      </c>
      <c r="K1150" t="str">
        <f t="shared" si="70"/>
        <v>A</v>
      </c>
      <c r="L1150" t="str">
        <f t="shared" si="71"/>
        <v>A55175</v>
      </c>
    </row>
    <row r="1151" spans="1:12" x14ac:dyDescent="0.25">
      <c r="A1151" s="12"/>
      <c r="B1151" s="11">
        <v>31766</v>
      </c>
      <c r="G1151" s="117"/>
      <c r="H1151" s="118">
        <v>55176</v>
      </c>
      <c r="I1151" t="str">
        <f t="shared" si="68"/>
        <v>L</v>
      </c>
      <c r="J1151" t="str">
        <f t="shared" si="69"/>
        <v>L</v>
      </c>
      <c r="K1151" t="str">
        <f t="shared" si="70"/>
        <v>A</v>
      </c>
      <c r="L1151" t="str">
        <f t="shared" si="71"/>
        <v>A55176</v>
      </c>
    </row>
    <row r="1152" spans="1:12" x14ac:dyDescent="0.25">
      <c r="A1152" s="12"/>
      <c r="B1152" s="11">
        <v>31771</v>
      </c>
      <c r="G1152" s="118">
        <v>53557</v>
      </c>
      <c r="H1152" s="118">
        <v>55177</v>
      </c>
      <c r="I1152" t="str">
        <f t="shared" si="68"/>
        <v>L</v>
      </c>
      <c r="J1152" t="str">
        <f t="shared" si="69"/>
        <v>L</v>
      </c>
      <c r="K1152" t="str">
        <f t="shared" si="70"/>
        <v>A53557</v>
      </c>
      <c r="L1152" t="str">
        <f t="shared" si="71"/>
        <v>A55177</v>
      </c>
    </row>
    <row r="1153" spans="1:12" x14ac:dyDescent="0.25">
      <c r="A1153" s="12"/>
      <c r="B1153" s="11">
        <v>31773</v>
      </c>
      <c r="G1153" s="118">
        <v>53557</v>
      </c>
      <c r="H1153" s="118">
        <v>55178</v>
      </c>
      <c r="I1153" t="str">
        <f t="shared" si="68"/>
        <v>L</v>
      </c>
      <c r="J1153" t="str">
        <f t="shared" si="69"/>
        <v>L</v>
      </c>
      <c r="K1153" t="str">
        <f t="shared" si="70"/>
        <v>A53557</v>
      </c>
      <c r="L1153" t="str">
        <f t="shared" si="71"/>
        <v>A55178</v>
      </c>
    </row>
    <row r="1154" spans="1:12" x14ac:dyDescent="0.25">
      <c r="A1154" s="12"/>
      <c r="B1154" s="11">
        <v>31774</v>
      </c>
      <c r="G1154" s="118">
        <v>53523</v>
      </c>
      <c r="H1154" s="118">
        <v>55179</v>
      </c>
      <c r="I1154" t="str">
        <f t="shared" si="68"/>
        <v>L</v>
      </c>
      <c r="J1154" t="str">
        <f t="shared" si="69"/>
        <v>L</v>
      </c>
      <c r="K1154" t="str">
        <f t="shared" si="70"/>
        <v>A53523</v>
      </c>
      <c r="L1154" t="str">
        <f t="shared" si="71"/>
        <v>A55179</v>
      </c>
    </row>
    <row r="1155" spans="1:12" x14ac:dyDescent="0.25">
      <c r="A1155" s="12"/>
      <c r="B1155" s="11">
        <v>31775</v>
      </c>
      <c r="G1155" s="118">
        <v>53523</v>
      </c>
      <c r="H1155" s="118">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2"/>
      <c r="B1156" s="11">
        <v>31776</v>
      </c>
      <c r="G1156" s="118">
        <v>53537</v>
      </c>
      <c r="H1156" s="118">
        <v>55181</v>
      </c>
      <c r="I1156" t="str">
        <f t="shared" si="72"/>
        <v>L</v>
      </c>
      <c r="J1156" t="str">
        <f t="shared" si="73"/>
        <v>L</v>
      </c>
      <c r="K1156" t="str">
        <f t="shared" si="74"/>
        <v>A53537</v>
      </c>
      <c r="L1156" t="str">
        <f t="shared" si="75"/>
        <v>A55181</v>
      </c>
    </row>
    <row r="1157" spans="1:12" x14ac:dyDescent="0.25">
      <c r="A1157" s="12"/>
      <c r="B1157" s="11">
        <v>31783</v>
      </c>
      <c r="G1157" s="118">
        <v>53537</v>
      </c>
      <c r="H1157" s="118">
        <v>55182</v>
      </c>
      <c r="I1157" t="str">
        <f t="shared" si="72"/>
        <v>L</v>
      </c>
      <c r="J1157" t="str">
        <f t="shared" si="73"/>
        <v>L</v>
      </c>
      <c r="K1157" t="str">
        <f t="shared" si="74"/>
        <v>A53537</v>
      </c>
      <c r="L1157" t="str">
        <f t="shared" si="75"/>
        <v>A55182</v>
      </c>
    </row>
    <row r="1158" spans="1:12" x14ac:dyDescent="0.25">
      <c r="A1158" s="12"/>
      <c r="B1158" s="11">
        <v>31784</v>
      </c>
      <c r="G1158" s="118">
        <v>53629</v>
      </c>
      <c r="H1158" s="118">
        <v>55183</v>
      </c>
      <c r="I1158" t="str">
        <f t="shared" si="72"/>
        <v>L</v>
      </c>
      <c r="J1158" t="str">
        <f t="shared" si="73"/>
        <v>L</v>
      </c>
      <c r="K1158" t="str">
        <f t="shared" si="74"/>
        <v>A53629</v>
      </c>
      <c r="L1158" t="str">
        <f t="shared" si="75"/>
        <v>A55183</v>
      </c>
    </row>
    <row r="1159" spans="1:12" x14ac:dyDescent="0.25">
      <c r="A1159" s="12"/>
      <c r="B1159" s="11">
        <v>31785</v>
      </c>
      <c r="G1159" s="118">
        <v>53629</v>
      </c>
      <c r="H1159" s="118">
        <v>55184</v>
      </c>
      <c r="I1159" t="str">
        <f t="shared" si="72"/>
        <v>L</v>
      </c>
      <c r="J1159" t="str">
        <f t="shared" si="73"/>
        <v>L</v>
      </c>
      <c r="K1159" t="str">
        <f t="shared" si="74"/>
        <v>A53629</v>
      </c>
      <c r="L1159" t="str">
        <f t="shared" si="75"/>
        <v>A55184</v>
      </c>
    </row>
    <row r="1160" spans="1:12" x14ac:dyDescent="0.25">
      <c r="A1160" s="12"/>
      <c r="B1160" s="11">
        <v>31786</v>
      </c>
      <c r="G1160" s="117"/>
      <c r="H1160" s="118">
        <v>55185</v>
      </c>
      <c r="I1160" t="str">
        <f t="shared" si="72"/>
        <v>L</v>
      </c>
      <c r="J1160" t="str">
        <f t="shared" si="73"/>
        <v>L</v>
      </c>
      <c r="K1160" t="str">
        <f t="shared" si="74"/>
        <v>A</v>
      </c>
      <c r="L1160" t="str">
        <f t="shared" si="75"/>
        <v>A55185</v>
      </c>
    </row>
    <row r="1161" spans="1:12" x14ac:dyDescent="0.25">
      <c r="A1161" s="12"/>
      <c r="B1161" s="11">
        <v>31790</v>
      </c>
      <c r="G1161" s="117"/>
      <c r="H1161" s="118">
        <v>55186</v>
      </c>
      <c r="I1161" t="str">
        <f t="shared" si="72"/>
        <v>L</v>
      </c>
      <c r="J1161" t="str">
        <f t="shared" si="73"/>
        <v>L</v>
      </c>
      <c r="K1161" t="str">
        <f t="shared" si="74"/>
        <v>A</v>
      </c>
      <c r="L1161" t="str">
        <f t="shared" si="75"/>
        <v>A55186</v>
      </c>
    </row>
    <row r="1162" spans="1:12" x14ac:dyDescent="0.25">
      <c r="A1162" s="12"/>
      <c r="B1162" s="11">
        <v>31791</v>
      </c>
      <c r="G1162" s="117"/>
      <c r="H1162" s="118">
        <v>55187</v>
      </c>
      <c r="I1162" t="str">
        <f t="shared" si="72"/>
        <v>L</v>
      </c>
      <c r="J1162" t="str">
        <f t="shared" si="73"/>
        <v>L</v>
      </c>
      <c r="K1162" t="str">
        <f t="shared" si="74"/>
        <v>A</v>
      </c>
      <c r="L1162" t="str">
        <f t="shared" si="75"/>
        <v>A55187</v>
      </c>
    </row>
    <row r="1163" spans="1:12" x14ac:dyDescent="0.25">
      <c r="A1163" s="12"/>
      <c r="B1163" s="11">
        <v>31793</v>
      </c>
      <c r="G1163" s="117"/>
      <c r="H1163" s="118">
        <v>55201</v>
      </c>
      <c r="I1163" t="str">
        <f t="shared" si="72"/>
        <v>L</v>
      </c>
      <c r="J1163" t="str">
        <f t="shared" si="73"/>
        <v>L</v>
      </c>
      <c r="K1163" t="str">
        <f t="shared" si="74"/>
        <v>A</v>
      </c>
      <c r="L1163" t="str">
        <f t="shared" si="75"/>
        <v>A55201</v>
      </c>
    </row>
    <row r="1164" spans="1:12" x14ac:dyDescent="0.25">
      <c r="A1164" s="12"/>
      <c r="B1164" s="11">
        <v>31794</v>
      </c>
      <c r="G1164" s="117"/>
      <c r="H1164" s="118">
        <v>55202</v>
      </c>
      <c r="I1164" t="str">
        <f t="shared" si="72"/>
        <v>L</v>
      </c>
      <c r="J1164" t="str">
        <f t="shared" si="73"/>
        <v>L</v>
      </c>
      <c r="K1164" t="str">
        <f t="shared" si="74"/>
        <v>A</v>
      </c>
      <c r="L1164" t="str">
        <f t="shared" si="75"/>
        <v>A55202</v>
      </c>
    </row>
    <row r="1165" spans="1:12" x14ac:dyDescent="0.25">
      <c r="A1165" s="12"/>
      <c r="B1165" s="11">
        <v>31796</v>
      </c>
      <c r="G1165" s="117"/>
      <c r="H1165" s="118">
        <v>55203</v>
      </c>
      <c r="I1165" t="str">
        <f t="shared" si="72"/>
        <v>L</v>
      </c>
      <c r="J1165" t="str">
        <f t="shared" si="73"/>
        <v>L</v>
      </c>
      <c r="K1165" t="str">
        <f t="shared" si="74"/>
        <v>A</v>
      </c>
      <c r="L1165" t="str">
        <f t="shared" si="75"/>
        <v>A55203</v>
      </c>
    </row>
    <row r="1166" spans="1:12" x14ac:dyDescent="0.25">
      <c r="A1166" s="12"/>
      <c r="B1166" s="11">
        <v>31797</v>
      </c>
      <c r="G1166" s="117"/>
      <c r="H1166" s="118">
        <v>55204</v>
      </c>
      <c r="I1166" t="str">
        <f t="shared" si="72"/>
        <v>L</v>
      </c>
      <c r="J1166" t="str">
        <f t="shared" si="73"/>
        <v>L</v>
      </c>
      <c r="K1166" t="str">
        <f t="shared" si="74"/>
        <v>A</v>
      </c>
      <c r="L1166" t="str">
        <f t="shared" si="75"/>
        <v>A55204</v>
      </c>
    </row>
    <row r="1167" spans="1:12" x14ac:dyDescent="0.25">
      <c r="A1167" s="12"/>
      <c r="B1167" s="11">
        <v>31798</v>
      </c>
      <c r="G1167" s="117"/>
      <c r="H1167" s="118">
        <v>55205</v>
      </c>
      <c r="I1167" t="str">
        <f t="shared" si="72"/>
        <v>L</v>
      </c>
      <c r="J1167" t="str">
        <f t="shared" si="73"/>
        <v>L</v>
      </c>
      <c r="K1167" t="str">
        <f t="shared" si="74"/>
        <v>A</v>
      </c>
      <c r="L1167" t="str">
        <f t="shared" si="75"/>
        <v>A55205</v>
      </c>
    </row>
    <row r="1168" spans="1:12" x14ac:dyDescent="0.25">
      <c r="A1168" s="12"/>
      <c r="B1168" s="11">
        <v>31799</v>
      </c>
      <c r="G1168" s="117"/>
      <c r="H1168" s="118">
        <v>55206</v>
      </c>
      <c r="I1168" t="str">
        <f t="shared" si="72"/>
        <v>L</v>
      </c>
      <c r="J1168" t="str">
        <f t="shared" si="73"/>
        <v>L</v>
      </c>
      <c r="K1168" t="str">
        <f t="shared" si="74"/>
        <v>A</v>
      </c>
      <c r="L1168" t="str">
        <f t="shared" si="75"/>
        <v>A55206</v>
      </c>
    </row>
    <row r="1169" spans="1:12" x14ac:dyDescent="0.25">
      <c r="A1169" s="12"/>
      <c r="B1169" s="11">
        <v>31805</v>
      </c>
      <c r="G1169" s="117"/>
      <c r="H1169" s="118">
        <v>55207</v>
      </c>
      <c r="I1169" t="str">
        <f t="shared" si="72"/>
        <v>L</v>
      </c>
      <c r="J1169" t="str">
        <f t="shared" si="73"/>
        <v>L</v>
      </c>
      <c r="K1169" t="str">
        <f t="shared" si="74"/>
        <v>A</v>
      </c>
      <c r="L1169" t="str">
        <f t="shared" si="75"/>
        <v>A55207</v>
      </c>
    </row>
    <row r="1170" spans="1:12" x14ac:dyDescent="0.25">
      <c r="A1170" s="12"/>
      <c r="B1170" s="11">
        <v>31807</v>
      </c>
      <c r="G1170" s="117"/>
      <c r="H1170" s="118">
        <v>55208</v>
      </c>
      <c r="I1170" t="str">
        <f t="shared" si="72"/>
        <v>L</v>
      </c>
      <c r="J1170" t="str">
        <f t="shared" si="73"/>
        <v>L</v>
      </c>
      <c r="K1170" t="str">
        <f t="shared" si="74"/>
        <v>A</v>
      </c>
      <c r="L1170" t="str">
        <f t="shared" si="75"/>
        <v>A55208</v>
      </c>
    </row>
    <row r="1171" spans="1:12" x14ac:dyDescent="0.25">
      <c r="A1171" s="12"/>
      <c r="B1171" s="11">
        <v>31826</v>
      </c>
      <c r="G1171" s="117"/>
      <c r="H1171" s="118">
        <v>55209</v>
      </c>
      <c r="I1171" t="str">
        <f t="shared" si="72"/>
        <v>L</v>
      </c>
      <c r="J1171" t="str">
        <f t="shared" si="73"/>
        <v>L</v>
      </c>
      <c r="K1171" t="str">
        <f t="shared" si="74"/>
        <v>A</v>
      </c>
      <c r="L1171" t="str">
        <f t="shared" si="75"/>
        <v>A55209</v>
      </c>
    </row>
    <row r="1172" spans="1:12" x14ac:dyDescent="0.25">
      <c r="A1172" s="12"/>
      <c r="B1172" s="11">
        <v>31827</v>
      </c>
      <c r="G1172" s="117"/>
      <c r="H1172" s="118">
        <v>55210</v>
      </c>
      <c r="I1172" t="str">
        <f t="shared" si="72"/>
        <v>L</v>
      </c>
      <c r="J1172" t="str">
        <f t="shared" si="73"/>
        <v>L</v>
      </c>
      <c r="K1172" t="str">
        <f t="shared" si="74"/>
        <v>A</v>
      </c>
      <c r="L1172" t="str">
        <f t="shared" si="75"/>
        <v>A55210</v>
      </c>
    </row>
    <row r="1173" spans="1:12" x14ac:dyDescent="0.25">
      <c r="A1173" s="12"/>
      <c r="B1173" s="11">
        <v>31828</v>
      </c>
      <c r="G1173" s="117"/>
      <c r="H1173" s="118">
        <v>55211</v>
      </c>
      <c r="I1173" t="str">
        <f t="shared" si="72"/>
        <v>L</v>
      </c>
      <c r="J1173" t="str">
        <f t="shared" si="73"/>
        <v>L</v>
      </c>
      <c r="K1173" t="str">
        <f t="shared" si="74"/>
        <v>A</v>
      </c>
      <c r="L1173" t="str">
        <f t="shared" si="75"/>
        <v>A55211</v>
      </c>
    </row>
    <row r="1174" spans="1:12" x14ac:dyDescent="0.25">
      <c r="A1174" s="12"/>
      <c r="B1174" s="11">
        <v>31829</v>
      </c>
      <c r="G1174" s="117"/>
      <c r="H1174" s="118">
        <v>55214</v>
      </c>
      <c r="I1174" t="str">
        <f t="shared" si="72"/>
        <v>L</v>
      </c>
      <c r="J1174" t="str">
        <f t="shared" si="73"/>
        <v>L</v>
      </c>
      <c r="K1174" t="str">
        <f t="shared" si="74"/>
        <v>A</v>
      </c>
      <c r="L1174" t="str">
        <f t="shared" si="75"/>
        <v>A55214</v>
      </c>
    </row>
    <row r="1175" spans="1:12" x14ac:dyDescent="0.25">
      <c r="A1175" s="12"/>
      <c r="B1175" s="11">
        <v>31830</v>
      </c>
      <c r="G1175" s="117"/>
      <c r="H1175" s="118">
        <v>55215</v>
      </c>
      <c r="I1175" t="str">
        <f t="shared" si="72"/>
        <v>L</v>
      </c>
      <c r="J1175" t="str">
        <f t="shared" si="73"/>
        <v>L</v>
      </c>
      <c r="K1175" t="str">
        <f t="shared" si="74"/>
        <v>A</v>
      </c>
      <c r="L1175" t="str">
        <f t="shared" si="75"/>
        <v>A55215</v>
      </c>
    </row>
    <row r="1176" spans="1:12" x14ac:dyDescent="0.25">
      <c r="A1176" s="12"/>
      <c r="B1176" s="11">
        <v>31831</v>
      </c>
      <c r="G1176" s="117"/>
      <c r="H1176" s="118">
        <v>55221</v>
      </c>
      <c r="I1176" t="str">
        <f t="shared" si="72"/>
        <v>L</v>
      </c>
      <c r="J1176" t="str">
        <f t="shared" si="73"/>
        <v>L</v>
      </c>
      <c r="K1176" t="str">
        <f t="shared" si="74"/>
        <v>A</v>
      </c>
      <c r="L1176" t="str">
        <f t="shared" si="75"/>
        <v>A55221</v>
      </c>
    </row>
    <row r="1177" spans="1:12" x14ac:dyDescent="0.25">
      <c r="A1177" s="12"/>
      <c r="B1177" s="11">
        <v>31832</v>
      </c>
      <c r="G1177" s="117"/>
      <c r="H1177" s="118">
        <v>55222</v>
      </c>
      <c r="I1177" t="str">
        <f t="shared" si="72"/>
        <v>L</v>
      </c>
      <c r="J1177" t="str">
        <f t="shared" si="73"/>
        <v>L</v>
      </c>
      <c r="K1177" t="str">
        <f t="shared" si="74"/>
        <v>A</v>
      </c>
      <c r="L1177" t="str">
        <f t="shared" si="75"/>
        <v>A55222</v>
      </c>
    </row>
    <row r="1178" spans="1:12" x14ac:dyDescent="0.25">
      <c r="A1178" s="12"/>
      <c r="B1178" s="11">
        <v>31833</v>
      </c>
      <c r="G1178" s="117"/>
      <c r="H1178" s="118">
        <v>55223</v>
      </c>
      <c r="I1178" t="str">
        <f t="shared" si="72"/>
        <v>L</v>
      </c>
      <c r="J1178" t="str">
        <f t="shared" si="73"/>
        <v>L</v>
      </c>
      <c r="K1178" t="str">
        <f t="shared" si="74"/>
        <v>A</v>
      </c>
      <c r="L1178" t="str">
        <f t="shared" si="75"/>
        <v>A55223</v>
      </c>
    </row>
    <row r="1179" spans="1:12" x14ac:dyDescent="0.25">
      <c r="A1179" s="12"/>
      <c r="B1179" s="11">
        <v>31834</v>
      </c>
      <c r="G1179" s="117"/>
      <c r="H1179" s="118">
        <v>55224</v>
      </c>
      <c r="I1179" t="str">
        <f t="shared" si="72"/>
        <v>L</v>
      </c>
      <c r="J1179" t="str">
        <f t="shared" si="73"/>
        <v>L</v>
      </c>
      <c r="K1179" t="str">
        <f t="shared" si="74"/>
        <v>A</v>
      </c>
      <c r="L1179" t="str">
        <f t="shared" si="75"/>
        <v>A55224</v>
      </c>
    </row>
    <row r="1180" spans="1:12" x14ac:dyDescent="0.25">
      <c r="A1180" s="12"/>
      <c r="B1180" s="11">
        <v>31835</v>
      </c>
      <c r="G1180" s="117"/>
      <c r="H1180" s="118">
        <v>55225</v>
      </c>
      <c r="I1180" t="str">
        <f t="shared" si="72"/>
        <v>L</v>
      </c>
      <c r="J1180" t="str">
        <f t="shared" si="73"/>
        <v>L</v>
      </c>
      <c r="K1180" t="str">
        <f t="shared" si="74"/>
        <v>A</v>
      </c>
      <c r="L1180" t="str">
        <f t="shared" si="75"/>
        <v>A55225</v>
      </c>
    </row>
    <row r="1181" spans="1:12" x14ac:dyDescent="0.25">
      <c r="A1181" s="12"/>
      <c r="B1181" s="11">
        <v>31836</v>
      </c>
      <c r="G1181" s="117"/>
      <c r="H1181" s="118">
        <v>55226</v>
      </c>
      <c r="I1181" t="str">
        <f t="shared" si="72"/>
        <v>L</v>
      </c>
      <c r="J1181" t="str">
        <f t="shared" si="73"/>
        <v>L</v>
      </c>
      <c r="K1181" t="str">
        <f t="shared" si="74"/>
        <v>A</v>
      </c>
      <c r="L1181" t="str">
        <f t="shared" si="75"/>
        <v>A55226</v>
      </c>
    </row>
    <row r="1182" spans="1:12" x14ac:dyDescent="0.25">
      <c r="A1182" s="12"/>
      <c r="B1182" s="11">
        <v>31838</v>
      </c>
      <c r="G1182" s="117"/>
      <c r="H1182" s="118">
        <v>55227</v>
      </c>
      <c r="I1182" t="str">
        <f t="shared" si="72"/>
        <v>L</v>
      </c>
      <c r="J1182" t="str">
        <f t="shared" si="73"/>
        <v>L</v>
      </c>
      <c r="K1182" t="str">
        <f t="shared" si="74"/>
        <v>A</v>
      </c>
      <c r="L1182" t="str">
        <f t="shared" si="75"/>
        <v>A55227</v>
      </c>
    </row>
    <row r="1183" spans="1:12" x14ac:dyDescent="0.25">
      <c r="A1183" s="12"/>
      <c r="B1183" s="11">
        <v>31839</v>
      </c>
      <c r="G1183" s="117"/>
      <c r="H1183" s="118">
        <v>55228</v>
      </c>
      <c r="I1183" t="str">
        <f t="shared" si="72"/>
        <v>L</v>
      </c>
      <c r="J1183" t="str">
        <f t="shared" si="73"/>
        <v>L</v>
      </c>
      <c r="K1183" t="str">
        <f t="shared" si="74"/>
        <v>A</v>
      </c>
      <c r="L1183" t="str">
        <f t="shared" si="75"/>
        <v>A55228</v>
      </c>
    </row>
    <row r="1184" spans="1:12" x14ac:dyDescent="0.25">
      <c r="A1184" s="12"/>
      <c r="B1184" s="11">
        <v>31841</v>
      </c>
      <c r="G1184" s="117"/>
      <c r="H1184" s="118">
        <v>55229</v>
      </c>
      <c r="I1184" t="str">
        <f t="shared" si="72"/>
        <v>L</v>
      </c>
      <c r="J1184" t="str">
        <f t="shared" si="73"/>
        <v>L</v>
      </c>
      <c r="K1184" t="str">
        <f t="shared" si="74"/>
        <v>A</v>
      </c>
      <c r="L1184" t="str">
        <f t="shared" si="75"/>
        <v>A55229</v>
      </c>
    </row>
    <row r="1185" spans="1:12" x14ac:dyDescent="0.25">
      <c r="A1185" s="12"/>
      <c r="B1185" s="11">
        <v>31842</v>
      </c>
      <c r="G1185" s="117"/>
      <c r="H1185" s="118">
        <v>55230</v>
      </c>
      <c r="I1185" t="str">
        <f t="shared" si="72"/>
        <v>L</v>
      </c>
      <c r="J1185" t="str">
        <f t="shared" si="73"/>
        <v>L</v>
      </c>
      <c r="K1185" t="str">
        <f t="shared" si="74"/>
        <v>A</v>
      </c>
      <c r="L1185" t="str">
        <f t="shared" si="75"/>
        <v>A55230</v>
      </c>
    </row>
    <row r="1186" spans="1:12" x14ac:dyDescent="0.25">
      <c r="A1186" s="12"/>
      <c r="B1186" s="11">
        <v>31846</v>
      </c>
      <c r="G1186" s="117"/>
      <c r="H1186" s="118">
        <v>55231</v>
      </c>
      <c r="I1186" t="str">
        <f t="shared" si="72"/>
        <v>L</v>
      </c>
      <c r="J1186" t="str">
        <f t="shared" si="73"/>
        <v>L</v>
      </c>
      <c r="K1186" t="str">
        <f t="shared" si="74"/>
        <v>A</v>
      </c>
      <c r="L1186" t="str">
        <f t="shared" si="75"/>
        <v>A55231</v>
      </c>
    </row>
    <row r="1187" spans="1:12" x14ac:dyDescent="0.25">
      <c r="A1187" s="12"/>
      <c r="B1187" s="11">
        <v>31847</v>
      </c>
      <c r="G1187" s="117"/>
      <c r="H1187" s="118">
        <v>55232</v>
      </c>
      <c r="I1187" t="str">
        <f t="shared" si="72"/>
        <v>L</v>
      </c>
      <c r="J1187" t="str">
        <f t="shared" si="73"/>
        <v>L</v>
      </c>
      <c r="K1187" t="str">
        <f t="shared" si="74"/>
        <v>A</v>
      </c>
      <c r="L1187" t="str">
        <f t="shared" si="75"/>
        <v>A55232</v>
      </c>
    </row>
    <row r="1188" spans="1:12" x14ac:dyDescent="0.25">
      <c r="A1188" s="12"/>
      <c r="B1188" s="11">
        <v>31848</v>
      </c>
      <c r="G1188" s="117"/>
      <c r="H1188" s="118">
        <v>55233</v>
      </c>
      <c r="I1188" t="str">
        <f t="shared" si="72"/>
        <v>L</v>
      </c>
      <c r="J1188" t="str">
        <f t="shared" si="73"/>
        <v>L</v>
      </c>
      <c r="K1188" t="str">
        <f t="shared" si="74"/>
        <v>A</v>
      </c>
      <c r="L1188" t="str">
        <f t="shared" si="75"/>
        <v>A55233</v>
      </c>
    </row>
    <row r="1189" spans="1:12" x14ac:dyDescent="0.25">
      <c r="A1189" s="12"/>
      <c r="B1189" s="11">
        <v>31849</v>
      </c>
      <c r="G1189" s="117"/>
      <c r="H1189" s="118">
        <v>55234</v>
      </c>
      <c r="I1189" t="str">
        <f t="shared" si="72"/>
        <v>L</v>
      </c>
      <c r="J1189" t="str">
        <f t="shared" si="73"/>
        <v>L</v>
      </c>
      <c r="K1189" t="str">
        <f t="shared" si="74"/>
        <v>A</v>
      </c>
      <c r="L1189" t="str">
        <f t="shared" si="75"/>
        <v>A55234</v>
      </c>
    </row>
    <row r="1190" spans="1:12" x14ac:dyDescent="0.25">
      <c r="A1190" s="12"/>
      <c r="B1190" s="11">
        <v>31850</v>
      </c>
      <c r="G1190" s="117"/>
      <c r="H1190" s="118">
        <v>55235</v>
      </c>
      <c r="I1190" t="str">
        <f t="shared" si="72"/>
        <v>L</v>
      </c>
      <c r="J1190" t="str">
        <f t="shared" si="73"/>
        <v>L</v>
      </c>
      <c r="K1190" t="str">
        <f t="shared" si="74"/>
        <v>A</v>
      </c>
      <c r="L1190" t="str">
        <f t="shared" si="75"/>
        <v>A55235</v>
      </c>
    </row>
    <row r="1191" spans="1:12" x14ac:dyDescent="0.25">
      <c r="A1191" s="12"/>
      <c r="B1191" s="11">
        <v>31855</v>
      </c>
      <c r="G1191" s="117"/>
      <c r="H1191" s="118">
        <v>55237</v>
      </c>
      <c r="I1191" t="str">
        <f t="shared" si="72"/>
        <v>L</v>
      </c>
      <c r="J1191" t="str">
        <f t="shared" si="73"/>
        <v>L</v>
      </c>
      <c r="K1191" t="str">
        <f t="shared" si="74"/>
        <v>A</v>
      </c>
      <c r="L1191" t="str">
        <f t="shared" si="75"/>
        <v>A55237</v>
      </c>
    </row>
    <row r="1192" spans="1:12" x14ac:dyDescent="0.25">
      <c r="A1192" s="12"/>
      <c r="B1192" s="11">
        <v>31856</v>
      </c>
      <c r="G1192" s="117"/>
      <c r="H1192" s="118">
        <v>55239</v>
      </c>
      <c r="I1192" t="str">
        <f t="shared" si="72"/>
        <v>L</v>
      </c>
      <c r="J1192" t="str">
        <f t="shared" si="73"/>
        <v>L</v>
      </c>
      <c r="K1192" t="str">
        <f t="shared" si="74"/>
        <v>A</v>
      </c>
      <c r="L1192" t="str">
        <f t="shared" si="75"/>
        <v>A55239</v>
      </c>
    </row>
    <row r="1193" spans="1:12" x14ac:dyDescent="0.25">
      <c r="A1193" s="12"/>
      <c r="B1193" s="11">
        <v>31857</v>
      </c>
      <c r="G1193" s="117"/>
      <c r="H1193" s="118">
        <v>55240</v>
      </c>
      <c r="I1193" t="str">
        <f t="shared" si="72"/>
        <v>L</v>
      </c>
      <c r="J1193" t="str">
        <f t="shared" si="73"/>
        <v>L</v>
      </c>
      <c r="K1193" t="str">
        <f t="shared" si="74"/>
        <v>A</v>
      </c>
      <c r="L1193" t="str">
        <f t="shared" si="75"/>
        <v>A55240</v>
      </c>
    </row>
    <row r="1194" spans="1:12" x14ac:dyDescent="0.25">
      <c r="A1194" s="12"/>
      <c r="B1194" s="11">
        <v>31858</v>
      </c>
      <c r="G1194" s="118">
        <v>53640</v>
      </c>
      <c r="H1194" s="118">
        <v>55241</v>
      </c>
      <c r="I1194" t="str">
        <f t="shared" si="72"/>
        <v>L</v>
      </c>
      <c r="J1194" t="str">
        <f t="shared" si="73"/>
        <v>L</v>
      </c>
      <c r="K1194" t="str">
        <f t="shared" si="74"/>
        <v>A53640</v>
      </c>
      <c r="L1194" t="str">
        <f t="shared" si="75"/>
        <v>A55241</v>
      </c>
    </row>
    <row r="1195" spans="1:12" x14ac:dyDescent="0.25">
      <c r="A1195" s="12"/>
      <c r="B1195" s="11">
        <v>31860</v>
      </c>
      <c r="G1195" s="118">
        <v>53640</v>
      </c>
      <c r="H1195" s="118">
        <v>55242</v>
      </c>
      <c r="I1195" t="str">
        <f t="shared" si="72"/>
        <v>L</v>
      </c>
      <c r="J1195" t="str">
        <f t="shared" si="73"/>
        <v>L</v>
      </c>
      <c r="K1195" t="str">
        <f t="shared" si="74"/>
        <v>A53640</v>
      </c>
      <c r="L1195" t="str">
        <f t="shared" si="75"/>
        <v>A55242</v>
      </c>
    </row>
    <row r="1196" spans="1:12" x14ac:dyDescent="0.25">
      <c r="A1196" s="12"/>
      <c r="B1196" s="11">
        <v>31873</v>
      </c>
      <c r="G1196" s="118">
        <v>53543</v>
      </c>
      <c r="H1196" s="118">
        <v>55243</v>
      </c>
      <c r="I1196" t="str">
        <f t="shared" si="72"/>
        <v>L</v>
      </c>
      <c r="J1196" t="str">
        <f t="shared" si="73"/>
        <v>L</v>
      </c>
      <c r="K1196" t="str">
        <f t="shared" si="74"/>
        <v>A53543</v>
      </c>
      <c r="L1196" t="str">
        <f t="shared" si="75"/>
        <v>A55243</v>
      </c>
    </row>
    <row r="1197" spans="1:12" x14ac:dyDescent="0.25">
      <c r="A1197" s="12"/>
      <c r="B1197" s="11">
        <v>31876</v>
      </c>
      <c r="G1197" s="118">
        <v>53543</v>
      </c>
      <c r="H1197" s="118">
        <v>55244</v>
      </c>
      <c r="I1197" t="str">
        <f t="shared" si="72"/>
        <v>L</v>
      </c>
      <c r="J1197" t="str">
        <f t="shared" si="73"/>
        <v>L</v>
      </c>
      <c r="K1197" t="str">
        <f t="shared" si="74"/>
        <v>A53543</v>
      </c>
      <c r="L1197" t="str">
        <f t="shared" si="75"/>
        <v>A55244</v>
      </c>
    </row>
    <row r="1198" spans="1:12" x14ac:dyDescent="0.25">
      <c r="A1198" s="12"/>
      <c r="B1198" s="11">
        <v>31877</v>
      </c>
      <c r="G1198" s="117"/>
      <c r="H1198" s="118">
        <v>55245</v>
      </c>
      <c r="I1198" t="str">
        <f t="shared" si="72"/>
        <v>L</v>
      </c>
      <c r="J1198" t="str">
        <f t="shared" si="73"/>
        <v>L</v>
      </c>
      <c r="K1198" t="str">
        <f t="shared" si="74"/>
        <v>A</v>
      </c>
      <c r="L1198" t="str">
        <f t="shared" si="75"/>
        <v>A55245</v>
      </c>
    </row>
    <row r="1199" spans="1:12" x14ac:dyDescent="0.25">
      <c r="A1199" s="12"/>
      <c r="B1199" s="11">
        <v>31878</v>
      </c>
      <c r="G1199" s="117"/>
      <c r="H1199" s="118">
        <v>55247</v>
      </c>
      <c r="I1199" t="str">
        <f t="shared" si="72"/>
        <v>L</v>
      </c>
      <c r="J1199" t="str">
        <f t="shared" si="73"/>
        <v>L</v>
      </c>
      <c r="K1199" t="str">
        <f t="shared" si="74"/>
        <v>A</v>
      </c>
      <c r="L1199" t="str">
        <f t="shared" si="75"/>
        <v>A55247</v>
      </c>
    </row>
    <row r="1200" spans="1:12" x14ac:dyDescent="0.25">
      <c r="A1200" s="12"/>
      <c r="B1200" s="11">
        <v>31880</v>
      </c>
      <c r="G1200" s="117"/>
      <c r="H1200" s="118">
        <v>55248</v>
      </c>
      <c r="I1200" t="str">
        <f t="shared" si="72"/>
        <v>L</v>
      </c>
      <c r="J1200" t="str">
        <f t="shared" si="73"/>
        <v>L</v>
      </c>
      <c r="K1200" t="str">
        <f t="shared" si="74"/>
        <v>A</v>
      </c>
      <c r="L1200" t="str">
        <f t="shared" si="75"/>
        <v>A55248</v>
      </c>
    </row>
    <row r="1201" spans="1:12" x14ac:dyDescent="0.25">
      <c r="A1201" s="12"/>
      <c r="B1201" s="11">
        <v>31882</v>
      </c>
      <c r="G1201" s="118">
        <v>53620</v>
      </c>
      <c r="H1201" s="118">
        <v>55249</v>
      </c>
      <c r="I1201" t="str">
        <f t="shared" si="72"/>
        <v>L</v>
      </c>
      <c r="J1201" t="str">
        <f t="shared" si="73"/>
        <v>L</v>
      </c>
      <c r="K1201" t="str">
        <f t="shared" si="74"/>
        <v>A53620</v>
      </c>
      <c r="L1201" t="str">
        <f t="shared" si="75"/>
        <v>A55249</v>
      </c>
    </row>
    <row r="1202" spans="1:12" x14ac:dyDescent="0.25">
      <c r="A1202" s="12"/>
      <c r="B1202" s="11">
        <v>31883</v>
      </c>
      <c r="G1202" s="118">
        <v>53620</v>
      </c>
      <c r="H1202" s="118">
        <v>55252</v>
      </c>
      <c r="I1202" t="str">
        <f t="shared" si="72"/>
        <v>L</v>
      </c>
      <c r="J1202" t="str">
        <f t="shared" si="73"/>
        <v>L</v>
      </c>
      <c r="K1202" t="str">
        <f t="shared" si="74"/>
        <v>A53620</v>
      </c>
      <c r="L1202" t="str">
        <f t="shared" si="75"/>
        <v>A55252</v>
      </c>
    </row>
    <row r="1203" spans="1:12" x14ac:dyDescent="0.25">
      <c r="A1203" s="12"/>
      <c r="B1203" s="11">
        <v>31886</v>
      </c>
      <c r="G1203" s="118">
        <v>53494</v>
      </c>
      <c r="H1203" s="118">
        <v>55253</v>
      </c>
      <c r="I1203" t="str">
        <f t="shared" si="72"/>
        <v>L</v>
      </c>
      <c r="J1203" t="str">
        <f t="shared" si="73"/>
        <v>L</v>
      </c>
      <c r="K1203" t="str">
        <f t="shared" si="74"/>
        <v>A53494</v>
      </c>
      <c r="L1203" t="str">
        <f t="shared" si="75"/>
        <v>A55253</v>
      </c>
    </row>
    <row r="1204" spans="1:12" x14ac:dyDescent="0.25">
      <c r="A1204" s="12"/>
      <c r="B1204" s="11">
        <v>31887</v>
      </c>
      <c r="G1204" s="118">
        <v>53494</v>
      </c>
      <c r="H1204" s="118">
        <v>55254</v>
      </c>
      <c r="I1204" t="str">
        <f t="shared" si="72"/>
        <v>L</v>
      </c>
      <c r="J1204" t="str">
        <f t="shared" si="73"/>
        <v>L</v>
      </c>
      <c r="K1204" t="str">
        <f t="shared" si="74"/>
        <v>A53494</v>
      </c>
      <c r="L1204" t="str">
        <f t="shared" si="75"/>
        <v>A55254</v>
      </c>
    </row>
    <row r="1205" spans="1:12" x14ac:dyDescent="0.25">
      <c r="A1205" s="12"/>
      <c r="B1205" s="11">
        <v>31888</v>
      </c>
      <c r="G1205" s="118">
        <v>53599</v>
      </c>
      <c r="H1205" s="118">
        <v>55255</v>
      </c>
      <c r="I1205" t="str">
        <f t="shared" si="72"/>
        <v>L</v>
      </c>
      <c r="J1205" t="str">
        <f t="shared" si="73"/>
        <v>L</v>
      </c>
      <c r="K1205" t="str">
        <f t="shared" si="74"/>
        <v>A53599</v>
      </c>
      <c r="L1205" t="str">
        <f t="shared" si="75"/>
        <v>A55255</v>
      </c>
    </row>
    <row r="1206" spans="1:12" x14ac:dyDescent="0.25">
      <c r="A1206" s="12"/>
      <c r="B1206" s="11">
        <v>31889</v>
      </c>
      <c r="G1206" s="118">
        <v>53599</v>
      </c>
      <c r="H1206" s="118">
        <v>55256</v>
      </c>
      <c r="I1206" t="str">
        <f t="shared" si="72"/>
        <v>L</v>
      </c>
      <c r="J1206" t="str">
        <f t="shared" si="73"/>
        <v>L</v>
      </c>
      <c r="K1206" t="str">
        <f t="shared" si="74"/>
        <v>A53599</v>
      </c>
      <c r="L1206" t="str">
        <f t="shared" si="75"/>
        <v>A55256</v>
      </c>
    </row>
    <row r="1207" spans="1:12" x14ac:dyDescent="0.25">
      <c r="A1207" s="12"/>
      <c r="B1207" s="11">
        <v>31890</v>
      </c>
      <c r="G1207" s="117"/>
      <c r="H1207" s="118">
        <v>55257</v>
      </c>
      <c r="I1207" t="str">
        <f t="shared" si="72"/>
        <v>L</v>
      </c>
      <c r="J1207" t="str">
        <f t="shared" si="73"/>
        <v>L</v>
      </c>
      <c r="K1207" t="str">
        <f t="shared" si="74"/>
        <v>A</v>
      </c>
      <c r="L1207" t="str">
        <f t="shared" si="75"/>
        <v>A55257</v>
      </c>
    </row>
    <row r="1208" spans="1:12" x14ac:dyDescent="0.25">
      <c r="A1208" s="12"/>
      <c r="B1208" s="11">
        <v>31891</v>
      </c>
      <c r="G1208" s="117"/>
      <c r="H1208" s="118">
        <v>55259</v>
      </c>
      <c r="I1208" t="str">
        <f t="shared" si="72"/>
        <v>L</v>
      </c>
      <c r="J1208" t="str">
        <f t="shared" si="73"/>
        <v>L</v>
      </c>
      <c r="K1208" t="str">
        <f t="shared" si="74"/>
        <v>A</v>
      </c>
      <c r="L1208" t="str">
        <f t="shared" si="75"/>
        <v>A55259</v>
      </c>
    </row>
    <row r="1209" spans="1:12" x14ac:dyDescent="0.25">
      <c r="A1209" s="12"/>
      <c r="B1209" s="11">
        <v>31892</v>
      </c>
      <c r="G1209" s="117"/>
      <c r="H1209" s="118">
        <v>55260</v>
      </c>
      <c r="I1209" t="str">
        <f t="shared" si="72"/>
        <v>L</v>
      </c>
      <c r="J1209" t="str">
        <f t="shared" si="73"/>
        <v>L</v>
      </c>
      <c r="K1209" t="str">
        <f t="shared" si="74"/>
        <v>A</v>
      </c>
      <c r="L1209" t="str">
        <f t="shared" si="75"/>
        <v>A55260</v>
      </c>
    </row>
    <row r="1210" spans="1:12" x14ac:dyDescent="0.25">
      <c r="A1210" s="12"/>
      <c r="B1210" s="11">
        <v>31894</v>
      </c>
      <c r="G1210" s="117"/>
      <c r="H1210" s="118">
        <v>55261</v>
      </c>
      <c r="I1210" t="str">
        <f t="shared" si="72"/>
        <v>L</v>
      </c>
      <c r="J1210" t="str">
        <f t="shared" si="73"/>
        <v>L</v>
      </c>
      <c r="K1210" t="str">
        <f t="shared" si="74"/>
        <v>A</v>
      </c>
      <c r="L1210" t="str">
        <f t="shared" si="75"/>
        <v>A55261</v>
      </c>
    </row>
    <row r="1211" spans="1:12" x14ac:dyDescent="0.25">
      <c r="A1211" s="12"/>
      <c r="B1211" s="11">
        <v>31895</v>
      </c>
      <c r="G1211" s="117"/>
      <c r="H1211" s="118">
        <v>55262</v>
      </c>
      <c r="I1211" t="str">
        <f t="shared" si="72"/>
        <v>L</v>
      </c>
      <c r="J1211" t="str">
        <f t="shared" si="73"/>
        <v>L</v>
      </c>
      <c r="K1211" t="str">
        <f t="shared" si="74"/>
        <v>A</v>
      </c>
      <c r="L1211" t="str">
        <f t="shared" si="75"/>
        <v>A55262</v>
      </c>
    </row>
    <row r="1212" spans="1:12" x14ac:dyDescent="0.25">
      <c r="A1212" s="12"/>
      <c r="B1212" s="11">
        <v>31896</v>
      </c>
      <c r="G1212" s="117"/>
      <c r="H1212" s="118">
        <v>55263</v>
      </c>
      <c r="I1212" t="str">
        <f t="shared" si="72"/>
        <v>L</v>
      </c>
      <c r="J1212" t="str">
        <f t="shared" si="73"/>
        <v>L</v>
      </c>
      <c r="K1212" t="str">
        <f t="shared" si="74"/>
        <v>A</v>
      </c>
      <c r="L1212" t="str">
        <f t="shared" si="75"/>
        <v>A55263</v>
      </c>
    </row>
    <row r="1213" spans="1:12" x14ac:dyDescent="0.25">
      <c r="A1213" s="12"/>
      <c r="B1213" s="11">
        <v>31897</v>
      </c>
      <c r="G1213" s="117"/>
      <c r="H1213" s="118">
        <v>55266</v>
      </c>
      <c r="I1213" t="str">
        <f t="shared" si="72"/>
        <v>L</v>
      </c>
      <c r="J1213" t="str">
        <f t="shared" si="73"/>
        <v>L</v>
      </c>
      <c r="K1213" t="str">
        <f t="shared" si="74"/>
        <v>A</v>
      </c>
      <c r="L1213" t="str">
        <f t="shared" si="75"/>
        <v>A55266</v>
      </c>
    </row>
    <row r="1214" spans="1:12" x14ac:dyDescent="0.25">
      <c r="A1214" s="12"/>
      <c r="B1214" s="11">
        <v>31899</v>
      </c>
      <c r="G1214" s="117"/>
      <c r="H1214" s="118">
        <v>55267</v>
      </c>
      <c r="I1214" t="str">
        <f t="shared" si="72"/>
        <v>L</v>
      </c>
      <c r="J1214" t="str">
        <f t="shared" si="73"/>
        <v>L</v>
      </c>
      <c r="K1214" t="str">
        <f t="shared" si="74"/>
        <v>A</v>
      </c>
      <c r="L1214" t="str">
        <f t="shared" si="75"/>
        <v>A55267</v>
      </c>
    </row>
    <row r="1215" spans="1:12" x14ac:dyDescent="0.25">
      <c r="A1215" s="12"/>
      <c r="B1215" s="11">
        <v>31901</v>
      </c>
      <c r="G1215" s="117"/>
      <c r="H1215" s="118">
        <v>55287</v>
      </c>
      <c r="I1215" t="str">
        <f t="shared" si="72"/>
        <v>L</v>
      </c>
      <c r="J1215" t="str">
        <f t="shared" si="73"/>
        <v>L</v>
      </c>
      <c r="K1215" t="str">
        <f t="shared" si="74"/>
        <v>A</v>
      </c>
      <c r="L1215" t="str">
        <f t="shared" si="75"/>
        <v>A55287</v>
      </c>
    </row>
    <row r="1216" spans="1:12" x14ac:dyDescent="0.25">
      <c r="A1216" s="12"/>
      <c r="B1216" s="11">
        <v>31904</v>
      </c>
      <c r="G1216" s="117"/>
      <c r="H1216" s="118">
        <v>55297</v>
      </c>
      <c r="I1216" t="str">
        <f t="shared" si="72"/>
        <v>L</v>
      </c>
      <c r="J1216" t="str">
        <f t="shared" si="73"/>
        <v>L</v>
      </c>
      <c r="K1216" t="str">
        <f t="shared" si="74"/>
        <v>A</v>
      </c>
      <c r="L1216" t="str">
        <f t="shared" si="75"/>
        <v>A55297</v>
      </c>
    </row>
    <row r="1217" spans="1:12" x14ac:dyDescent="0.25">
      <c r="A1217" s="12"/>
      <c r="B1217" s="11">
        <v>31906</v>
      </c>
      <c r="G1217" s="117"/>
      <c r="H1217" s="118">
        <v>55298</v>
      </c>
      <c r="I1217" t="str">
        <f t="shared" si="72"/>
        <v>L</v>
      </c>
      <c r="J1217" t="str">
        <f t="shared" si="73"/>
        <v>L</v>
      </c>
      <c r="K1217" t="str">
        <f t="shared" si="74"/>
        <v>A</v>
      </c>
      <c r="L1217" t="str">
        <f t="shared" si="75"/>
        <v>A55298</v>
      </c>
    </row>
    <row r="1218" spans="1:12" x14ac:dyDescent="0.25">
      <c r="A1218" s="12"/>
      <c r="B1218" s="11">
        <v>31907</v>
      </c>
      <c r="G1218" s="117"/>
      <c r="H1218" s="118">
        <v>55299</v>
      </c>
      <c r="I1218" t="str">
        <f t="shared" si="72"/>
        <v>L</v>
      </c>
      <c r="J1218" t="str">
        <f t="shared" si="73"/>
        <v>L</v>
      </c>
      <c r="K1218" t="str">
        <f t="shared" si="74"/>
        <v>A</v>
      </c>
      <c r="L1218" t="str">
        <f t="shared" si="75"/>
        <v>A55299</v>
      </c>
    </row>
    <row r="1219" spans="1:12" x14ac:dyDescent="0.25">
      <c r="A1219" s="12"/>
      <c r="B1219" s="11">
        <v>31908</v>
      </c>
      <c r="G1219" s="117"/>
      <c r="H1219" s="118">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2"/>
      <c r="B1220" s="11">
        <v>31909</v>
      </c>
      <c r="G1220" s="117"/>
      <c r="H1220" s="118">
        <v>55301</v>
      </c>
      <c r="I1220" t="str">
        <f t="shared" si="76"/>
        <v>L</v>
      </c>
      <c r="J1220" t="str">
        <f t="shared" si="77"/>
        <v>L</v>
      </c>
      <c r="K1220" t="str">
        <f t="shared" si="78"/>
        <v>A</v>
      </c>
      <c r="L1220" t="str">
        <f t="shared" si="79"/>
        <v>A55301</v>
      </c>
    </row>
    <row r="1221" spans="1:12" x14ac:dyDescent="0.25">
      <c r="A1221" s="12"/>
      <c r="B1221" s="11">
        <v>31910</v>
      </c>
      <c r="G1221" s="117"/>
      <c r="H1221" s="118">
        <v>55302</v>
      </c>
      <c r="I1221" t="str">
        <f t="shared" si="76"/>
        <v>L</v>
      </c>
      <c r="J1221" t="str">
        <f t="shared" si="77"/>
        <v>L</v>
      </c>
      <c r="K1221" t="str">
        <f t="shared" si="78"/>
        <v>A</v>
      </c>
      <c r="L1221" t="str">
        <f t="shared" si="79"/>
        <v>A55302</v>
      </c>
    </row>
    <row r="1222" spans="1:12" x14ac:dyDescent="0.25">
      <c r="A1222" s="12"/>
      <c r="B1222" s="11">
        <v>31912</v>
      </c>
      <c r="G1222" s="117"/>
      <c r="H1222" s="118">
        <v>55303</v>
      </c>
      <c r="I1222" t="str">
        <f t="shared" si="76"/>
        <v>L</v>
      </c>
      <c r="J1222" t="str">
        <f t="shared" si="77"/>
        <v>L</v>
      </c>
      <c r="K1222" t="str">
        <f t="shared" si="78"/>
        <v>A</v>
      </c>
      <c r="L1222" t="str">
        <f t="shared" si="79"/>
        <v>A55303</v>
      </c>
    </row>
    <row r="1223" spans="1:12" x14ac:dyDescent="0.25">
      <c r="A1223" s="12"/>
      <c r="B1223" s="11">
        <v>31918</v>
      </c>
      <c r="G1223" s="117"/>
      <c r="H1223" s="118">
        <v>55304</v>
      </c>
      <c r="I1223" t="str">
        <f t="shared" si="76"/>
        <v>L</v>
      </c>
      <c r="J1223" t="str">
        <f t="shared" si="77"/>
        <v>L</v>
      </c>
      <c r="K1223" t="str">
        <f t="shared" si="78"/>
        <v>A</v>
      </c>
      <c r="L1223" t="str">
        <f t="shared" si="79"/>
        <v>A55304</v>
      </c>
    </row>
    <row r="1224" spans="1:12" x14ac:dyDescent="0.25">
      <c r="A1224" s="12"/>
      <c r="B1224" s="11">
        <v>31990</v>
      </c>
      <c r="G1224" s="117"/>
      <c r="H1224" s="118">
        <v>55307</v>
      </c>
      <c r="I1224" t="str">
        <f t="shared" si="76"/>
        <v>L</v>
      </c>
      <c r="J1224" t="str">
        <f t="shared" si="77"/>
        <v>L</v>
      </c>
      <c r="K1224" t="str">
        <f t="shared" si="78"/>
        <v>A</v>
      </c>
      <c r="L1224" t="str">
        <f t="shared" si="79"/>
        <v>A55307</v>
      </c>
    </row>
    <row r="1225" spans="1:12" x14ac:dyDescent="0.25">
      <c r="A1225" s="12"/>
      <c r="B1225" s="11">
        <v>32007</v>
      </c>
      <c r="G1225" s="117"/>
      <c r="H1225" s="118">
        <v>55308</v>
      </c>
      <c r="I1225" t="str">
        <f t="shared" si="76"/>
        <v>L</v>
      </c>
      <c r="J1225" t="str">
        <f t="shared" si="77"/>
        <v>L</v>
      </c>
      <c r="K1225" t="str">
        <f t="shared" si="78"/>
        <v>A</v>
      </c>
      <c r="L1225" t="str">
        <f t="shared" si="79"/>
        <v>A55308</v>
      </c>
    </row>
    <row r="1226" spans="1:12" x14ac:dyDescent="0.25">
      <c r="A1226" s="12"/>
      <c r="B1226" s="11">
        <v>32013</v>
      </c>
      <c r="G1226" s="117"/>
      <c r="H1226" s="118">
        <v>55309</v>
      </c>
      <c r="I1226" t="str">
        <f t="shared" si="76"/>
        <v>L</v>
      </c>
      <c r="J1226" t="str">
        <f t="shared" si="77"/>
        <v>L</v>
      </c>
      <c r="K1226" t="str">
        <f t="shared" si="78"/>
        <v>A</v>
      </c>
      <c r="L1226" t="str">
        <f t="shared" si="79"/>
        <v>A55309</v>
      </c>
    </row>
    <row r="1227" spans="1:12" x14ac:dyDescent="0.25">
      <c r="A1227" s="12"/>
      <c r="B1227" s="11">
        <v>32015</v>
      </c>
      <c r="G1227" s="117"/>
      <c r="H1227" s="118">
        <v>55310</v>
      </c>
      <c r="I1227" t="str">
        <f t="shared" si="76"/>
        <v>L</v>
      </c>
      <c r="J1227" t="str">
        <f t="shared" si="77"/>
        <v>L</v>
      </c>
      <c r="K1227" t="str">
        <f t="shared" si="78"/>
        <v>A</v>
      </c>
      <c r="L1227" t="str">
        <f t="shared" si="79"/>
        <v>A55310</v>
      </c>
    </row>
    <row r="1228" spans="1:12" x14ac:dyDescent="0.25">
      <c r="A1228" s="12"/>
      <c r="B1228" s="11">
        <v>32016</v>
      </c>
      <c r="G1228" s="117"/>
      <c r="H1228" s="118">
        <v>55311</v>
      </c>
      <c r="I1228" t="str">
        <f t="shared" si="76"/>
        <v>L</v>
      </c>
      <c r="J1228" t="str">
        <f t="shared" si="77"/>
        <v>L</v>
      </c>
      <c r="K1228" t="str">
        <f t="shared" si="78"/>
        <v>A</v>
      </c>
      <c r="L1228" t="str">
        <f t="shared" si="79"/>
        <v>A55311</v>
      </c>
    </row>
    <row r="1229" spans="1:12" x14ac:dyDescent="0.25">
      <c r="A1229" s="12"/>
      <c r="B1229" s="11">
        <v>32018</v>
      </c>
      <c r="G1229" s="117"/>
      <c r="H1229" s="118">
        <v>55314</v>
      </c>
      <c r="I1229" t="str">
        <f t="shared" si="76"/>
        <v>L</v>
      </c>
      <c r="J1229" t="str">
        <f t="shared" si="77"/>
        <v>L</v>
      </c>
      <c r="K1229" t="str">
        <f t="shared" si="78"/>
        <v>A</v>
      </c>
      <c r="L1229" t="str">
        <f t="shared" si="79"/>
        <v>A55314</v>
      </c>
    </row>
    <row r="1230" spans="1:12" x14ac:dyDescent="0.25">
      <c r="A1230" s="12"/>
      <c r="B1230" s="11">
        <v>32032</v>
      </c>
      <c r="G1230" s="117"/>
      <c r="H1230" s="118">
        <v>55315</v>
      </c>
      <c r="I1230" t="str">
        <f t="shared" si="76"/>
        <v>L</v>
      </c>
      <c r="J1230" t="str">
        <f t="shared" si="77"/>
        <v>L</v>
      </c>
      <c r="K1230" t="str">
        <f t="shared" si="78"/>
        <v>A</v>
      </c>
      <c r="L1230" t="str">
        <f t="shared" si="79"/>
        <v>A55315</v>
      </c>
    </row>
    <row r="1231" spans="1:12" x14ac:dyDescent="0.25">
      <c r="A1231" s="12"/>
      <c r="B1231" s="11">
        <v>32038</v>
      </c>
      <c r="G1231" s="117"/>
      <c r="H1231" s="118">
        <v>55316</v>
      </c>
      <c r="I1231" t="str">
        <f t="shared" si="76"/>
        <v>L</v>
      </c>
      <c r="J1231" t="str">
        <f t="shared" si="77"/>
        <v>L</v>
      </c>
      <c r="K1231" t="str">
        <f t="shared" si="78"/>
        <v>A</v>
      </c>
      <c r="L1231" t="str">
        <f t="shared" si="79"/>
        <v>A55316</v>
      </c>
    </row>
    <row r="1232" spans="1:12" x14ac:dyDescent="0.25">
      <c r="A1232" s="12"/>
      <c r="B1232" s="11">
        <v>32050</v>
      </c>
      <c r="G1232" s="117"/>
      <c r="H1232" s="118">
        <v>55317</v>
      </c>
      <c r="I1232" t="str">
        <f t="shared" si="76"/>
        <v>L</v>
      </c>
      <c r="J1232" t="str">
        <f t="shared" si="77"/>
        <v>L</v>
      </c>
      <c r="K1232" t="str">
        <f t="shared" si="78"/>
        <v>A</v>
      </c>
      <c r="L1232" t="str">
        <f t="shared" si="79"/>
        <v>A55317</v>
      </c>
    </row>
    <row r="1233" spans="1:12" x14ac:dyDescent="0.25">
      <c r="A1233" s="12"/>
      <c r="B1233" s="11">
        <v>32055</v>
      </c>
      <c r="G1233" s="117"/>
      <c r="H1233" s="118">
        <v>55318</v>
      </c>
      <c r="I1233" t="str">
        <f t="shared" si="76"/>
        <v>L</v>
      </c>
      <c r="J1233" t="str">
        <f t="shared" si="77"/>
        <v>L</v>
      </c>
      <c r="K1233" t="str">
        <f t="shared" si="78"/>
        <v>A</v>
      </c>
      <c r="L1233" t="str">
        <f t="shared" si="79"/>
        <v>A55318</v>
      </c>
    </row>
    <row r="1234" spans="1:12" x14ac:dyDescent="0.25">
      <c r="A1234" s="12"/>
      <c r="B1234" s="11">
        <v>32074</v>
      </c>
      <c r="G1234" s="117"/>
      <c r="H1234" s="118">
        <v>55322</v>
      </c>
      <c r="I1234" t="str">
        <f t="shared" si="76"/>
        <v>L</v>
      </c>
      <c r="J1234" t="str">
        <f t="shared" si="77"/>
        <v>L</v>
      </c>
      <c r="K1234" t="str">
        <f t="shared" si="78"/>
        <v>A</v>
      </c>
      <c r="L1234" t="str">
        <f t="shared" si="79"/>
        <v>A55322</v>
      </c>
    </row>
    <row r="1235" spans="1:12" x14ac:dyDescent="0.25">
      <c r="A1235" s="12"/>
      <c r="B1235" s="11">
        <v>32076</v>
      </c>
      <c r="G1235" s="117"/>
      <c r="H1235" s="118">
        <v>55323</v>
      </c>
      <c r="I1235" t="str">
        <f t="shared" si="76"/>
        <v>L</v>
      </c>
      <c r="J1235" t="str">
        <f t="shared" si="77"/>
        <v>L</v>
      </c>
      <c r="K1235" t="str">
        <f t="shared" si="78"/>
        <v>A</v>
      </c>
      <c r="L1235" t="str">
        <f t="shared" si="79"/>
        <v>A55323</v>
      </c>
    </row>
    <row r="1236" spans="1:12" x14ac:dyDescent="0.25">
      <c r="A1236" s="12"/>
      <c r="B1236" s="11">
        <v>32078</v>
      </c>
      <c r="G1236" s="117"/>
      <c r="H1236" s="118">
        <v>55324</v>
      </c>
      <c r="I1236" t="str">
        <f t="shared" si="76"/>
        <v>L</v>
      </c>
      <c r="J1236" t="str">
        <f t="shared" si="77"/>
        <v>L</v>
      </c>
      <c r="K1236" t="str">
        <f t="shared" si="78"/>
        <v>A</v>
      </c>
      <c r="L1236" t="str">
        <f t="shared" si="79"/>
        <v>A55324</v>
      </c>
    </row>
    <row r="1237" spans="1:12" x14ac:dyDescent="0.25">
      <c r="A1237" s="12"/>
      <c r="B1237" s="11">
        <v>32081</v>
      </c>
      <c r="G1237" s="117"/>
      <c r="H1237" s="118">
        <v>55326</v>
      </c>
      <c r="I1237" t="str">
        <f t="shared" si="76"/>
        <v>L</v>
      </c>
      <c r="J1237" t="str">
        <f t="shared" si="77"/>
        <v>L</v>
      </c>
      <c r="K1237" t="str">
        <f t="shared" si="78"/>
        <v>A</v>
      </c>
      <c r="L1237" t="str">
        <f t="shared" si="79"/>
        <v>A55326</v>
      </c>
    </row>
    <row r="1238" spans="1:12" x14ac:dyDescent="0.25">
      <c r="A1238" s="12"/>
      <c r="B1238" s="11">
        <v>32094</v>
      </c>
      <c r="G1238" s="117"/>
      <c r="H1238" s="118">
        <v>55327</v>
      </c>
      <c r="I1238" t="str">
        <f t="shared" si="76"/>
        <v>L</v>
      </c>
      <c r="J1238" t="str">
        <f t="shared" si="77"/>
        <v>L</v>
      </c>
      <c r="K1238" t="str">
        <f t="shared" si="78"/>
        <v>A</v>
      </c>
      <c r="L1238" t="str">
        <f t="shared" si="79"/>
        <v>A55327</v>
      </c>
    </row>
    <row r="1239" spans="1:12" x14ac:dyDescent="0.25">
      <c r="A1239" s="12"/>
      <c r="B1239" s="11">
        <v>32096</v>
      </c>
      <c r="G1239" s="117"/>
      <c r="H1239" s="118">
        <v>55328</v>
      </c>
      <c r="I1239" t="str">
        <f t="shared" si="76"/>
        <v>L</v>
      </c>
      <c r="J1239" t="str">
        <f t="shared" si="77"/>
        <v>L</v>
      </c>
      <c r="K1239" t="str">
        <f t="shared" si="78"/>
        <v>A</v>
      </c>
      <c r="L1239" t="str">
        <f t="shared" si="79"/>
        <v>A55328</v>
      </c>
    </row>
    <row r="1240" spans="1:12" x14ac:dyDescent="0.25">
      <c r="A1240" s="12"/>
      <c r="B1240" s="11">
        <v>32098</v>
      </c>
      <c r="G1240" s="117"/>
      <c r="H1240" s="118">
        <v>55329</v>
      </c>
      <c r="I1240" t="str">
        <f t="shared" si="76"/>
        <v>L</v>
      </c>
      <c r="J1240" t="str">
        <f t="shared" si="77"/>
        <v>L</v>
      </c>
      <c r="K1240" t="str">
        <f t="shared" si="78"/>
        <v>A</v>
      </c>
      <c r="L1240" t="str">
        <f t="shared" si="79"/>
        <v>A55329</v>
      </c>
    </row>
    <row r="1241" spans="1:12" x14ac:dyDescent="0.25">
      <c r="A1241" s="12"/>
      <c r="B1241" s="11">
        <v>32100</v>
      </c>
      <c r="G1241" s="117"/>
      <c r="H1241" s="118">
        <v>55330</v>
      </c>
      <c r="I1241" t="str">
        <f t="shared" si="76"/>
        <v>L</v>
      </c>
      <c r="J1241" t="str">
        <f t="shared" si="77"/>
        <v>L</v>
      </c>
      <c r="K1241" t="str">
        <f t="shared" si="78"/>
        <v>A</v>
      </c>
      <c r="L1241" t="str">
        <f t="shared" si="79"/>
        <v>A55330</v>
      </c>
    </row>
    <row r="1242" spans="1:12" x14ac:dyDescent="0.25">
      <c r="A1242" s="12"/>
      <c r="B1242" s="11">
        <v>32102</v>
      </c>
      <c r="G1242" s="117"/>
      <c r="H1242" s="118">
        <v>55332</v>
      </c>
      <c r="I1242" t="str">
        <f t="shared" si="76"/>
        <v>L</v>
      </c>
      <c r="J1242" t="str">
        <f t="shared" si="77"/>
        <v>L</v>
      </c>
      <c r="K1242" t="str">
        <f t="shared" si="78"/>
        <v>A</v>
      </c>
      <c r="L1242" t="str">
        <f t="shared" si="79"/>
        <v>A55332</v>
      </c>
    </row>
    <row r="1243" spans="1:12" x14ac:dyDescent="0.25">
      <c r="A1243" s="12"/>
      <c r="B1243" s="11">
        <v>32107</v>
      </c>
      <c r="G1243" s="117"/>
      <c r="H1243" s="118">
        <v>55333</v>
      </c>
      <c r="I1243" t="str">
        <f t="shared" si="76"/>
        <v>L</v>
      </c>
      <c r="J1243" t="str">
        <f t="shared" si="77"/>
        <v>L</v>
      </c>
      <c r="K1243" t="str">
        <f t="shared" si="78"/>
        <v>A</v>
      </c>
      <c r="L1243" t="str">
        <f t="shared" si="79"/>
        <v>A55333</v>
      </c>
    </row>
    <row r="1244" spans="1:12" x14ac:dyDescent="0.25">
      <c r="A1244" s="12"/>
      <c r="B1244" s="11">
        <v>32110</v>
      </c>
      <c r="G1244" s="117"/>
      <c r="H1244" s="118">
        <v>55334</v>
      </c>
      <c r="I1244" t="str">
        <f t="shared" si="76"/>
        <v>L</v>
      </c>
      <c r="J1244" t="str">
        <f t="shared" si="77"/>
        <v>L</v>
      </c>
      <c r="K1244" t="str">
        <f t="shared" si="78"/>
        <v>A</v>
      </c>
      <c r="L1244" t="str">
        <f t="shared" si="79"/>
        <v>A55334</v>
      </c>
    </row>
    <row r="1245" spans="1:12" x14ac:dyDescent="0.25">
      <c r="A1245" s="12"/>
      <c r="B1245" s="11">
        <v>32112</v>
      </c>
      <c r="G1245" s="117"/>
      <c r="H1245" s="118">
        <v>55335</v>
      </c>
      <c r="I1245" t="str">
        <f t="shared" si="76"/>
        <v>L</v>
      </c>
      <c r="J1245" t="str">
        <f t="shared" si="77"/>
        <v>L</v>
      </c>
      <c r="K1245" t="str">
        <f t="shared" si="78"/>
        <v>A</v>
      </c>
      <c r="L1245" t="str">
        <f t="shared" si="79"/>
        <v>A55335</v>
      </c>
    </row>
    <row r="1246" spans="1:12" x14ac:dyDescent="0.25">
      <c r="A1246" s="12"/>
      <c r="B1246" s="11">
        <v>32114</v>
      </c>
      <c r="G1246" s="117"/>
      <c r="H1246" s="118">
        <v>55336</v>
      </c>
      <c r="I1246" t="str">
        <f t="shared" si="76"/>
        <v>L</v>
      </c>
      <c r="J1246" t="str">
        <f t="shared" si="77"/>
        <v>L</v>
      </c>
      <c r="K1246" t="str">
        <f t="shared" si="78"/>
        <v>A</v>
      </c>
      <c r="L1246" t="str">
        <f t="shared" si="79"/>
        <v>A55336</v>
      </c>
    </row>
    <row r="1247" spans="1:12" x14ac:dyDescent="0.25">
      <c r="A1247" s="12"/>
      <c r="B1247" s="11">
        <v>32116</v>
      </c>
      <c r="G1247" s="117"/>
      <c r="H1247" s="118">
        <v>55337</v>
      </c>
      <c r="I1247" t="str">
        <f t="shared" si="76"/>
        <v>L</v>
      </c>
      <c r="J1247" t="str">
        <f t="shared" si="77"/>
        <v>L</v>
      </c>
      <c r="K1247" t="str">
        <f t="shared" si="78"/>
        <v>A</v>
      </c>
      <c r="L1247" t="str">
        <f t="shared" si="79"/>
        <v>A55337</v>
      </c>
    </row>
    <row r="1248" spans="1:12" x14ac:dyDescent="0.25">
      <c r="A1248" s="12"/>
      <c r="B1248" s="11">
        <v>32118</v>
      </c>
      <c r="G1248" s="117"/>
      <c r="H1248" s="118">
        <v>55339</v>
      </c>
      <c r="I1248" t="str">
        <f t="shared" si="76"/>
        <v>L</v>
      </c>
      <c r="J1248" t="str">
        <f t="shared" si="77"/>
        <v>L</v>
      </c>
      <c r="K1248" t="str">
        <f t="shared" si="78"/>
        <v>A</v>
      </c>
      <c r="L1248" t="str">
        <f t="shared" si="79"/>
        <v>A55339</v>
      </c>
    </row>
    <row r="1249" spans="1:12" x14ac:dyDescent="0.25">
      <c r="A1249" s="12"/>
      <c r="B1249" s="11">
        <v>32132</v>
      </c>
      <c r="G1249" s="117"/>
      <c r="H1249" s="118">
        <v>55340</v>
      </c>
      <c r="I1249" t="str">
        <f t="shared" si="76"/>
        <v>L</v>
      </c>
      <c r="J1249" t="str">
        <f t="shared" si="77"/>
        <v>L</v>
      </c>
      <c r="K1249" t="str">
        <f t="shared" si="78"/>
        <v>A</v>
      </c>
      <c r="L1249" t="str">
        <f t="shared" si="79"/>
        <v>A55340</v>
      </c>
    </row>
    <row r="1250" spans="1:12" x14ac:dyDescent="0.25">
      <c r="A1250" s="12"/>
      <c r="B1250" s="11">
        <v>32201</v>
      </c>
      <c r="G1250" s="117"/>
      <c r="H1250" s="118">
        <v>55341</v>
      </c>
      <c r="I1250" t="str">
        <f t="shared" si="76"/>
        <v>L</v>
      </c>
      <c r="J1250" t="str">
        <f t="shared" si="77"/>
        <v>L</v>
      </c>
      <c r="K1250" t="str">
        <f t="shared" si="78"/>
        <v>A</v>
      </c>
      <c r="L1250" t="str">
        <f t="shared" si="79"/>
        <v>A55341</v>
      </c>
    </row>
    <row r="1251" spans="1:12" x14ac:dyDescent="0.25">
      <c r="A1251" s="12"/>
      <c r="B1251" s="11">
        <v>32203</v>
      </c>
      <c r="G1251" s="117"/>
      <c r="H1251" s="118">
        <v>55343</v>
      </c>
      <c r="I1251" t="str">
        <f t="shared" si="76"/>
        <v>L</v>
      </c>
      <c r="J1251" t="str">
        <f t="shared" si="77"/>
        <v>L</v>
      </c>
      <c r="K1251" t="str">
        <f t="shared" si="78"/>
        <v>A</v>
      </c>
      <c r="L1251" t="str">
        <f t="shared" si="79"/>
        <v>A55343</v>
      </c>
    </row>
    <row r="1252" spans="1:12" x14ac:dyDescent="0.25">
      <c r="A1252" s="12"/>
      <c r="B1252" s="11">
        <v>32213</v>
      </c>
      <c r="G1252" s="117"/>
      <c r="H1252" s="118">
        <v>55344</v>
      </c>
      <c r="I1252" t="str">
        <f t="shared" si="76"/>
        <v>L</v>
      </c>
      <c r="J1252" t="str">
        <f t="shared" si="77"/>
        <v>L</v>
      </c>
      <c r="K1252" t="str">
        <f t="shared" si="78"/>
        <v>A</v>
      </c>
      <c r="L1252" t="str">
        <f t="shared" si="79"/>
        <v>A55344</v>
      </c>
    </row>
    <row r="1253" spans="1:12" x14ac:dyDescent="0.25">
      <c r="A1253" s="12"/>
      <c r="B1253" s="11">
        <v>32214</v>
      </c>
      <c r="G1253" s="117"/>
      <c r="H1253" s="118">
        <v>55345</v>
      </c>
      <c r="I1253" t="str">
        <f t="shared" si="76"/>
        <v>L</v>
      </c>
      <c r="J1253" t="str">
        <f t="shared" si="77"/>
        <v>L</v>
      </c>
      <c r="K1253" t="str">
        <f t="shared" si="78"/>
        <v>A</v>
      </c>
      <c r="L1253" t="str">
        <f t="shared" si="79"/>
        <v>A55345</v>
      </c>
    </row>
    <row r="1254" spans="1:12" x14ac:dyDescent="0.25">
      <c r="A1254" s="12"/>
      <c r="B1254" s="11">
        <v>32218</v>
      </c>
      <c r="G1254" s="117"/>
      <c r="H1254" s="118">
        <v>55346</v>
      </c>
      <c r="I1254" t="str">
        <f t="shared" si="76"/>
        <v>L</v>
      </c>
      <c r="J1254" t="str">
        <f t="shared" si="77"/>
        <v>L</v>
      </c>
      <c r="K1254" t="str">
        <f t="shared" si="78"/>
        <v>A</v>
      </c>
      <c r="L1254" t="str">
        <f t="shared" si="79"/>
        <v>A55346</v>
      </c>
    </row>
    <row r="1255" spans="1:12" x14ac:dyDescent="0.25">
      <c r="A1255" s="12"/>
      <c r="B1255" s="11">
        <v>32220</v>
      </c>
      <c r="G1255" s="117"/>
      <c r="H1255" s="118">
        <v>55348</v>
      </c>
      <c r="I1255" t="str">
        <f t="shared" si="76"/>
        <v>L</v>
      </c>
      <c r="J1255" t="str">
        <f t="shared" si="77"/>
        <v>L</v>
      </c>
      <c r="K1255" t="str">
        <f t="shared" si="78"/>
        <v>A</v>
      </c>
      <c r="L1255" t="str">
        <f t="shared" si="79"/>
        <v>A55348</v>
      </c>
    </row>
    <row r="1256" spans="1:12" x14ac:dyDescent="0.25">
      <c r="A1256" s="12"/>
      <c r="B1256" s="11">
        <v>32234</v>
      </c>
      <c r="G1256" s="117"/>
      <c r="H1256" s="118">
        <v>55350</v>
      </c>
      <c r="I1256" t="str">
        <f t="shared" si="76"/>
        <v>L</v>
      </c>
      <c r="J1256" t="str">
        <f t="shared" si="77"/>
        <v>L</v>
      </c>
      <c r="K1256" t="str">
        <f t="shared" si="78"/>
        <v>A</v>
      </c>
      <c r="L1256" t="str">
        <f t="shared" si="79"/>
        <v>A55350</v>
      </c>
    </row>
    <row r="1257" spans="1:12" x14ac:dyDescent="0.25">
      <c r="A1257" s="12"/>
      <c r="B1257" s="11">
        <v>32237</v>
      </c>
      <c r="G1257" s="117"/>
      <c r="H1257" s="118">
        <v>55352</v>
      </c>
      <c r="I1257" t="str">
        <f t="shared" si="76"/>
        <v>L</v>
      </c>
      <c r="J1257" t="str">
        <f t="shared" si="77"/>
        <v>L</v>
      </c>
      <c r="K1257" t="str">
        <f t="shared" si="78"/>
        <v>A</v>
      </c>
      <c r="L1257" t="str">
        <f t="shared" si="79"/>
        <v>A55352</v>
      </c>
    </row>
    <row r="1258" spans="1:12" x14ac:dyDescent="0.25">
      <c r="A1258" s="12"/>
      <c r="B1258" s="11">
        <v>32239</v>
      </c>
      <c r="G1258" s="117"/>
      <c r="H1258" s="118">
        <v>55353</v>
      </c>
      <c r="I1258" t="str">
        <f t="shared" si="76"/>
        <v>L</v>
      </c>
      <c r="J1258" t="str">
        <f t="shared" si="77"/>
        <v>L</v>
      </c>
      <c r="K1258" t="str">
        <f t="shared" si="78"/>
        <v>A</v>
      </c>
      <c r="L1258" t="str">
        <f t="shared" si="79"/>
        <v>A55353</v>
      </c>
    </row>
    <row r="1259" spans="1:12" x14ac:dyDescent="0.25">
      <c r="A1259" s="12"/>
      <c r="B1259" s="11">
        <v>32252</v>
      </c>
      <c r="G1259" s="117"/>
      <c r="H1259" s="118">
        <v>55354</v>
      </c>
      <c r="I1259" t="str">
        <f t="shared" si="76"/>
        <v>L</v>
      </c>
      <c r="J1259" t="str">
        <f t="shared" si="77"/>
        <v>L</v>
      </c>
      <c r="K1259" t="str">
        <f t="shared" si="78"/>
        <v>A</v>
      </c>
      <c r="L1259" t="str">
        <f t="shared" si="79"/>
        <v>A55354</v>
      </c>
    </row>
    <row r="1260" spans="1:12" x14ac:dyDescent="0.25">
      <c r="A1260" s="12"/>
      <c r="B1260" s="11">
        <v>32263</v>
      </c>
      <c r="G1260" s="117"/>
      <c r="H1260" s="118">
        <v>55355</v>
      </c>
      <c r="I1260" t="str">
        <f t="shared" si="76"/>
        <v>L</v>
      </c>
      <c r="J1260" t="str">
        <f t="shared" si="77"/>
        <v>L</v>
      </c>
      <c r="K1260" t="str">
        <f t="shared" si="78"/>
        <v>A</v>
      </c>
      <c r="L1260" t="str">
        <f t="shared" si="79"/>
        <v>A55355</v>
      </c>
    </row>
    <row r="1261" spans="1:12" x14ac:dyDescent="0.25">
      <c r="A1261" s="12"/>
      <c r="B1261" s="11">
        <v>32290</v>
      </c>
      <c r="G1261" s="117"/>
      <c r="H1261" s="118">
        <v>55356</v>
      </c>
      <c r="I1261" t="str">
        <f t="shared" si="76"/>
        <v>L</v>
      </c>
      <c r="J1261" t="str">
        <f t="shared" si="77"/>
        <v>L</v>
      </c>
      <c r="K1261" t="str">
        <f t="shared" si="78"/>
        <v>A</v>
      </c>
      <c r="L1261" t="str">
        <f t="shared" si="79"/>
        <v>A55356</v>
      </c>
    </row>
    <row r="1262" spans="1:12" x14ac:dyDescent="0.25">
      <c r="A1262" s="12"/>
      <c r="B1262" s="11">
        <v>32293</v>
      </c>
      <c r="G1262" s="117"/>
      <c r="H1262" s="118">
        <v>55357</v>
      </c>
      <c r="I1262" t="str">
        <f t="shared" si="76"/>
        <v>L</v>
      </c>
      <c r="J1262" t="str">
        <f t="shared" si="77"/>
        <v>L</v>
      </c>
      <c r="K1262" t="str">
        <f t="shared" si="78"/>
        <v>A</v>
      </c>
      <c r="L1262" t="str">
        <f t="shared" si="79"/>
        <v>A55357</v>
      </c>
    </row>
    <row r="1263" spans="1:12" x14ac:dyDescent="0.25">
      <c r="A1263" s="12"/>
      <c r="B1263" s="11">
        <v>32301</v>
      </c>
      <c r="G1263" s="117"/>
      <c r="H1263" s="118">
        <v>55361</v>
      </c>
      <c r="I1263" t="str">
        <f t="shared" si="76"/>
        <v>L</v>
      </c>
      <c r="J1263" t="str">
        <f t="shared" si="77"/>
        <v>L</v>
      </c>
      <c r="K1263" t="str">
        <f t="shared" si="78"/>
        <v>A</v>
      </c>
      <c r="L1263" t="str">
        <f t="shared" si="79"/>
        <v>A55361</v>
      </c>
    </row>
    <row r="1264" spans="1:12" x14ac:dyDescent="0.25">
      <c r="A1264" s="12"/>
      <c r="B1264" s="11">
        <v>32304</v>
      </c>
      <c r="G1264" s="117"/>
      <c r="H1264" s="118">
        <v>55362</v>
      </c>
      <c r="I1264" t="str">
        <f t="shared" si="76"/>
        <v>L</v>
      </c>
      <c r="J1264" t="str">
        <f t="shared" si="77"/>
        <v>L</v>
      </c>
      <c r="K1264" t="str">
        <f t="shared" si="78"/>
        <v>A</v>
      </c>
      <c r="L1264" t="str">
        <f t="shared" si="79"/>
        <v>A55362</v>
      </c>
    </row>
    <row r="1265" spans="1:12" x14ac:dyDescent="0.25">
      <c r="A1265" s="12"/>
      <c r="B1265" s="11">
        <v>32306</v>
      </c>
      <c r="G1265" s="117"/>
      <c r="H1265" s="118">
        <v>55364</v>
      </c>
      <c r="I1265" t="str">
        <f t="shared" si="76"/>
        <v>L</v>
      </c>
      <c r="J1265" t="str">
        <f t="shared" si="77"/>
        <v>L</v>
      </c>
      <c r="K1265" t="str">
        <f t="shared" si="78"/>
        <v>A</v>
      </c>
      <c r="L1265" t="str">
        <f t="shared" si="79"/>
        <v>A55364</v>
      </c>
    </row>
    <row r="1266" spans="1:12" x14ac:dyDescent="0.25">
      <c r="A1266" s="12"/>
      <c r="B1266" s="11">
        <v>32312</v>
      </c>
      <c r="G1266" s="117"/>
      <c r="H1266" s="118">
        <v>55365</v>
      </c>
      <c r="I1266" t="str">
        <f t="shared" si="76"/>
        <v>L</v>
      </c>
      <c r="J1266" t="str">
        <f t="shared" si="77"/>
        <v>L</v>
      </c>
      <c r="K1266" t="str">
        <f t="shared" si="78"/>
        <v>A</v>
      </c>
      <c r="L1266" t="str">
        <f t="shared" si="79"/>
        <v>A55365</v>
      </c>
    </row>
    <row r="1267" spans="1:12" x14ac:dyDescent="0.25">
      <c r="A1267" s="12"/>
      <c r="B1267" s="11">
        <v>32314</v>
      </c>
      <c r="G1267" s="117"/>
      <c r="H1267" s="118">
        <v>55366</v>
      </c>
      <c r="I1267" t="str">
        <f t="shared" si="76"/>
        <v>L</v>
      </c>
      <c r="J1267" t="str">
        <f t="shared" si="77"/>
        <v>L</v>
      </c>
      <c r="K1267" t="str">
        <f t="shared" si="78"/>
        <v>A</v>
      </c>
      <c r="L1267" t="str">
        <f t="shared" si="79"/>
        <v>A55366</v>
      </c>
    </row>
    <row r="1268" spans="1:12" x14ac:dyDescent="0.25">
      <c r="A1268" s="12"/>
      <c r="B1268" s="11">
        <v>32337</v>
      </c>
      <c r="G1268" s="118">
        <v>47249</v>
      </c>
      <c r="H1268" s="118">
        <v>55367</v>
      </c>
      <c r="I1268" t="str">
        <f t="shared" si="76"/>
        <v>L</v>
      </c>
      <c r="J1268" t="str">
        <f t="shared" si="77"/>
        <v>L</v>
      </c>
      <c r="K1268" t="str">
        <f t="shared" si="78"/>
        <v>A47249</v>
      </c>
      <c r="L1268" t="str">
        <f t="shared" si="79"/>
        <v>A55367</v>
      </c>
    </row>
    <row r="1269" spans="1:12" x14ac:dyDescent="0.25">
      <c r="A1269" s="12"/>
      <c r="B1269" s="11">
        <v>32342</v>
      </c>
      <c r="G1269" s="118">
        <v>47249</v>
      </c>
      <c r="H1269" s="118">
        <v>55371</v>
      </c>
      <c r="I1269" t="str">
        <f t="shared" si="76"/>
        <v>L</v>
      </c>
      <c r="J1269" t="str">
        <f t="shared" si="77"/>
        <v>L</v>
      </c>
      <c r="K1269" t="str">
        <f t="shared" si="78"/>
        <v>A47249</v>
      </c>
      <c r="L1269" t="str">
        <f t="shared" si="79"/>
        <v>A55371</v>
      </c>
    </row>
    <row r="1270" spans="1:12" x14ac:dyDescent="0.25">
      <c r="A1270" s="12"/>
      <c r="B1270" s="11">
        <v>32379</v>
      </c>
      <c r="G1270" s="117"/>
      <c r="H1270" s="118">
        <v>55372</v>
      </c>
      <c r="I1270" t="str">
        <f t="shared" si="76"/>
        <v>L</v>
      </c>
      <c r="J1270" t="str">
        <f t="shared" si="77"/>
        <v>L</v>
      </c>
      <c r="K1270" t="str">
        <f t="shared" si="78"/>
        <v>A</v>
      </c>
      <c r="L1270" t="str">
        <f t="shared" si="79"/>
        <v>A55372</v>
      </c>
    </row>
    <row r="1271" spans="1:12" x14ac:dyDescent="0.25">
      <c r="A1271" s="12"/>
      <c r="B1271" s="11">
        <v>32410</v>
      </c>
      <c r="G1271" s="117"/>
      <c r="H1271" s="118">
        <v>55373</v>
      </c>
      <c r="I1271" t="str">
        <f t="shared" si="76"/>
        <v>L</v>
      </c>
      <c r="J1271" t="str">
        <f t="shared" si="77"/>
        <v>L</v>
      </c>
      <c r="K1271" t="str">
        <f t="shared" si="78"/>
        <v>A</v>
      </c>
      <c r="L1271" t="str">
        <f t="shared" si="79"/>
        <v>A55373</v>
      </c>
    </row>
    <row r="1272" spans="1:12" x14ac:dyDescent="0.25">
      <c r="A1272" s="12"/>
      <c r="B1272" s="11">
        <v>32450</v>
      </c>
      <c r="G1272" s="117"/>
      <c r="H1272" s="118">
        <v>55374</v>
      </c>
      <c r="I1272" t="str">
        <f t="shared" si="76"/>
        <v>L</v>
      </c>
      <c r="J1272" t="str">
        <f t="shared" si="77"/>
        <v>L</v>
      </c>
      <c r="K1272" t="str">
        <f t="shared" si="78"/>
        <v>A</v>
      </c>
      <c r="L1272" t="str">
        <f t="shared" si="79"/>
        <v>A55374</v>
      </c>
    </row>
    <row r="1273" spans="1:12" x14ac:dyDescent="0.25">
      <c r="A1273" s="12"/>
      <c r="B1273" s="11">
        <v>32452</v>
      </c>
      <c r="G1273" s="117"/>
      <c r="H1273" s="118">
        <v>55375</v>
      </c>
      <c r="I1273" t="str">
        <f t="shared" si="76"/>
        <v>L</v>
      </c>
      <c r="J1273" t="str">
        <f t="shared" si="77"/>
        <v>L</v>
      </c>
      <c r="K1273" t="str">
        <f t="shared" si="78"/>
        <v>A</v>
      </c>
      <c r="L1273" t="str">
        <f t="shared" si="79"/>
        <v>A55375</v>
      </c>
    </row>
    <row r="1274" spans="1:12" x14ac:dyDescent="0.25">
      <c r="A1274" s="12"/>
      <c r="B1274" s="11">
        <v>32454</v>
      </c>
      <c r="G1274" s="117"/>
      <c r="H1274" s="118">
        <v>55378</v>
      </c>
      <c r="I1274" t="str">
        <f t="shared" si="76"/>
        <v>L</v>
      </c>
      <c r="J1274" t="str">
        <f t="shared" si="77"/>
        <v>L</v>
      </c>
      <c r="K1274" t="str">
        <f t="shared" si="78"/>
        <v>A</v>
      </c>
      <c r="L1274" t="str">
        <f t="shared" si="79"/>
        <v>A55378</v>
      </c>
    </row>
    <row r="1275" spans="1:12" x14ac:dyDescent="0.25">
      <c r="A1275" s="12"/>
      <c r="B1275" s="11">
        <v>32456</v>
      </c>
      <c r="G1275" s="117"/>
      <c r="H1275" s="118">
        <v>55379</v>
      </c>
      <c r="I1275" t="str">
        <f t="shared" si="76"/>
        <v>L</v>
      </c>
      <c r="J1275" t="str">
        <f t="shared" si="77"/>
        <v>L</v>
      </c>
      <c r="K1275" t="str">
        <f t="shared" si="78"/>
        <v>A</v>
      </c>
      <c r="L1275" t="str">
        <f t="shared" si="79"/>
        <v>A55379</v>
      </c>
    </row>
    <row r="1276" spans="1:12" x14ac:dyDescent="0.25">
      <c r="A1276" s="12"/>
      <c r="B1276" s="11">
        <v>32465</v>
      </c>
      <c r="G1276" s="117"/>
      <c r="H1276" s="118">
        <v>55380</v>
      </c>
      <c r="I1276" t="str">
        <f t="shared" si="76"/>
        <v>L</v>
      </c>
      <c r="J1276" t="str">
        <f t="shared" si="77"/>
        <v>L</v>
      </c>
      <c r="K1276" t="str">
        <f t="shared" si="78"/>
        <v>A</v>
      </c>
      <c r="L1276" t="str">
        <f t="shared" si="79"/>
        <v>A55380</v>
      </c>
    </row>
    <row r="1277" spans="1:12" x14ac:dyDescent="0.25">
      <c r="A1277" s="12"/>
      <c r="B1277" s="11">
        <v>32485</v>
      </c>
      <c r="G1277" s="117"/>
      <c r="H1277" s="118">
        <v>55381</v>
      </c>
      <c r="I1277" t="str">
        <f t="shared" si="76"/>
        <v>L</v>
      </c>
      <c r="J1277" t="str">
        <f t="shared" si="77"/>
        <v>L</v>
      </c>
      <c r="K1277" t="str">
        <f t="shared" si="78"/>
        <v>A</v>
      </c>
      <c r="L1277" t="str">
        <f t="shared" si="79"/>
        <v>A55381</v>
      </c>
    </row>
    <row r="1278" spans="1:12" x14ac:dyDescent="0.25">
      <c r="A1278" s="12"/>
      <c r="B1278" s="11">
        <v>32487</v>
      </c>
      <c r="G1278" s="117"/>
      <c r="H1278" s="118">
        <v>55382</v>
      </c>
      <c r="I1278" t="str">
        <f t="shared" si="76"/>
        <v>L</v>
      </c>
      <c r="J1278" t="str">
        <f t="shared" si="77"/>
        <v>L</v>
      </c>
      <c r="K1278" t="str">
        <f t="shared" si="78"/>
        <v>A</v>
      </c>
      <c r="L1278" t="str">
        <f t="shared" si="79"/>
        <v>A55382</v>
      </c>
    </row>
    <row r="1279" spans="1:12" x14ac:dyDescent="0.25">
      <c r="A1279" s="12"/>
      <c r="B1279" s="11">
        <v>32489</v>
      </c>
      <c r="G1279" s="117"/>
      <c r="H1279" s="118">
        <v>55383</v>
      </c>
      <c r="I1279" t="str">
        <f t="shared" si="76"/>
        <v>L</v>
      </c>
      <c r="J1279" t="str">
        <f t="shared" si="77"/>
        <v>L</v>
      </c>
      <c r="K1279" t="str">
        <f t="shared" si="78"/>
        <v>A</v>
      </c>
      <c r="L1279" t="str">
        <f t="shared" si="79"/>
        <v>A55383</v>
      </c>
    </row>
    <row r="1280" spans="1:12" x14ac:dyDescent="0.25">
      <c r="A1280" s="12"/>
      <c r="B1280" s="11">
        <v>32491</v>
      </c>
      <c r="G1280" s="117"/>
      <c r="H1280" s="118">
        <v>55384</v>
      </c>
      <c r="I1280" t="str">
        <f t="shared" si="76"/>
        <v>L</v>
      </c>
      <c r="J1280" t="str">
        <f t="shared" si="77"/>
        <v>L</v>
      </c>
      <c r="K1280" t="str">
        <f t="shared" si="78"/>
        <v>A</v>
      </c>
      <c r="L1280" t="str">
        <f t="shared" si="79"/>
        <v>A55384</v>
      </c>
    </row>
    <row r="1281" spans="1:12" x14ac:dyDescent="0.25">
      <c r="A1281" s="12"/>
      <c r="B1281" s="11">
        <v>32493</v>
      </c>
      <c r="G1281" s="117"/>
      <c r="H1281" s="118">
        <v>55385</v>
      </c>
      <c r="I1281" t="str">
        <f t="shared" si="76"/>
        <v>L</v>
      </c>
      <c r="J1281" t="str">
        <f t="shared" si="77"/>
        <v>L</v>
      </c>
      <c r="K1281" t="str">
        <f t="shared" si="78"/>
        <v>A</v>
      </c>
      <c r="L1281" t="str">
        <f t="shared" si="79"/>
        <v>A55385</v>
      </c>
    </row>
    <row r="1282" spans="1:12" x14ac:dyDescent="0.25">
      <c r="A1282" s="12"/>
      <c r="B1282" s="11">
        <v>32495</v>
      </c>
      <c r="G1282" s="117"/>
      <c r="H1282" s="118">
        <v>55386</v>
      </c>
      <c r="I1282" t="str">
        <f t="shared" si="76"/>
        <v>L</v>
      </c>
      <c r="J1282" t="str">
        <f t="shared" si="77"/>
        <v>L</v>
      </c>
      <c r="K1282" t="str">
        <f t="shared" si="78"/>
        <v>A</v>
      </c>
      <c r="L1282" t="str">
        <f t="shared" si="79"/>
        <v>A55386</v>
      </c>
    </row>
    <row r="1283" spans="1:12" x14ac:dyDescent="0.25">
      <c r="A1283" s="12"/>
      <c r="B1283" s="11">
        <v>32528</v>
      </c>
      <c r="G1283" s="117"/>
      <c r="H1283" s="118">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2"/>
      <c r="B1284" s="11">
        <v>32533</v>
      </c>
      <c r="G1284" s="117"/>
      <c r="H1284" s="118">
        <v>55389</v>
      </c>
      <c r="I1284" t="str">
        <f t="shared" si="80"/>
        <v>L</v>
      </c>
      <c r="J1284" t="str">
        <f t="shared" si="81"/>
        <v>L</v>
      </c>
      <c r="K1284" t="str">
        <f t="shared" si="82"/>
        <v>A</v>
      </c>
      <c r="L1284" t="str">
        <f t="shared" si="83"/>
        <v>A55389</v>
      </c>
    </row>
    <row r="1285" spans="1:12" x14ac:dyDescent="0.25">
      <c r="A1285" s="12"/>
      <c r="B1285" s="11">
        <v>32549</v>
      </c>
      <c r="G1285" s="117"/>
      <c r="H1285" s="118">
        <v>55391</v>
      </c>
      <c r="I1285" t="str">
        <f t="shared" si="80"/>
        <v>L</v>
      </c>
      <c r="J1285" t="str">
        <f t="shared" si="81"/>
        <v>L</v>
      </c>
      <c r="K1285" t="str">
        <f t="shared" si="82"/>
        <v>A</v>
      </c>
      <c r="L1285" t="str">
        <f t="shared" si="83"/>
        <v>A55391</v>
      </c>
    </row>
    <row r="1286" spans="1:12" x14ac:dyDescent="0.25">
      <c r="A1286" s="11">
        <v>31826</v>
      </c>
      <c r="B1286" s="11">
        <v>32553</v>
      </c>
      <c r="G1286" s="117"/>
      <c r="H1286" s="118">
        <v>55392</v>
      </c>
      <c r="I1286" t="str">
        <f t="shared" si="80"/>
        <v>L</v>
      </c>
      <c r="J1286" t="str">
        <f t="shared" si="81"/>
        <v>L</v>
      </c>
      <c r="K1286" t="str">
        <f t="shared" si="82"/>
        <v>A</v>
      </c>
      <c r="L1286" t="str">
        <f t="shared" si="83"/>
        <v>A55392</v>
      </c>
    </row>
    <row r="1287" spans="1:12" x14ac:dyDescent="0.25">
      <c r="A1287" s="12"/>
      <c r="B1287" s="11">
        <v>32562</v>
      </c>
      <c r="G1287" s="117"/>
      <c r="H1287" s="118">
        <v>55394</v>
      </c>
      <c r="I1287" t="str">
        <f t="shared" si="80"/>
        <v>L</v>
      </c>
      <c r="J1287" t="str">
        <f t="shared" si="81"/>
        <v>L</v>
      </c>
      <c r="K1287" t="str">
        <f t="shared" si="82"/>
        <v>A</v>
      </c>
      <c r="L1287" t="str">
        <f t="shared" si="83"/>
        <v>A55394</v>
      </c>
    </row>
    <row r="1288" spans="1:12" x14ac:dyDescent="0.25">
      <c r="A1288" s="12"/>
      <c r="B1288" s="11">
        <v>32567</v>
      </c>
      <c r="G1288" s="117"/>
      <c r="H1288" s="118">
        <v>55395</v>
      </c>
      <c r="I1288" t="str">
        <f t="shared" si="80"/>
        <v>L</v>
      </c>
      <c r="J1288" t="str">
        <f t="shared" si="81"/>
        <v>L</v>
      </c>
      <c r="K1288" t="str">
        <f t="shared" si="82"/>
        <v>A</v>
      </c>
      <c r="L1288" t="str">
        <f t="shared" si="83"/>
        <v>A55395</v>
      </c>
    </row>
    <row r="1289" spans="1:12" x14ac:dyDescent="0.25">
      <c r="A1289" s="12"/>
      <c r="B1289" s="11">
        <v>32573</v>
      </c>
      <c r="G1289" s="117"/>
      <c r="H1289" s="118">
        <v>55396</v>
      </c>
      <c r="I1289" t="str">
        <f t="shared" si="80"/>
        <v>L</v>
      </c>
      <c r="J1289" t="str">
        <f t="shared" si="81"/>
        <v>L</v>
      </c>
      <c r="K1289" t="str">
        <f t="shared" si="82"/>
        <v>A</v>
      </c>
      <c r="L1289" t="str">
        <f t="shared" si="83"/>
        <v>A55396</v>
      </c>
    </row>
    <row r="1290" spans="1:12" x14ac:dyDescent="0.25">
      <c r="A1290" s="12"/>
      <c r="B1290" s="11">
        <v>32589</v>
      </c>
      <c r="G1290" s="117"/>
      <c r="H1290" s="118">
        <v>55397</v>
      </c>
      <c r="I1290" t="str">
        <f t="shared" si="80"/>
        <v>L</v>
      </c>
      <c r="J1290" t="str">
        <f t="shared" si="81"/>
        <v>L</v>
      </c>
      <c r="K1290" t="str">
        <f t="shared" si="82"/>
        <v>A</v>
      </c>
      <c r="L1290" t="str">
        <f t="shared" si="83"/>
        <v>A55397</v>
      </c>
    </row>
    <row r="1291" spans="1:12" x14ac:dyDescent="0.25">
      <c r="A1291" s="12"/>
      <c r="B1291" s="11">
        <v>32603</v>
      </c>
      <c r="G1291" s="117"/>
      <c r="H1291" s="118">
        <v>55398</v>
      </c>
      <c r="I1291" t="str">
        <f t="shared" si="80"/>
        <v>L</v>
      </c>
      <c r="J1291" t="str">
        <f t="shared" si="81"/>
        <v>L</v>
      </c>
      <c r="K1291" t="str">
        <f t="shared" si="82"/>
        <v>A</v>
      </c>
      <c r="L1291" t="str">
        <f t="shared" si="83"/>
        <v>A55398</v>
      </c>
    </row>
    <row r="1292" spans="1:12" x14ac:dyDescent="0.25">
      <c r="A1292" s="12"/>
      <c r="B1292" s="11">
        <v>32605</v>
      </c>
      <c r="G1292" s="117"/>
      <c r="H1292" s="118">
        <v>55399</v>
      </c>
      <c r="I1292" t="str">
        <f t="shared" si="80"/>
        <v>L</v>
      </c>
      <c r="J1292" t="str">
        <f t="shared" si="81"/>
        <v>L</v>
      </c>
      <c r="K1292" t="str">
        <f t="shared" si="82"/>
        <v>A</v>
      </c>
      <c r="L1292" t="str">
        <f t="shared" si="83"/>
        <v>A55399</v>
      </c>
    </row>
    <row r="1293" spans="1:12" x14ac:dyDescent="0.25">
      <c r="A1293" s="12"/>
      <c r="B1293" s="11">
        <v>32606</v>
      </c>
      <c r="G1293" s="117"/>
      <c r="H1293" s="118">
        <v>55400</v>
      </c>
      <c r="I1293" t="str">
        <f t="shared" si="80"/>
        <v>L</v>
      </c>
      <c r="J1293" t="str">
        <f t="shared" si="81"/>
        <v>L</v>
      </c>
      <c r="K1293" t="str">
        <f t="shared" si="82"/>
        <v>A</v>
      </c>
      <c r="L1293" t="str">
        <f t="shared" si="83"/>
        <v>A55400</v>
      </c>
    </row>
    <row r="1294" spans="1:12" x14ac:dyDescent="0.25">
      <c r="A1294" s="12"/>
      <c r="B1294" s="11">
        <v>32607</v>
      </c>
      <c r="G1294" s="117"/>
      <c r="H1294" s="118">
        <v>55401</v>
      </c>
      <c r="I1294" t="str">
        <f t="shared" si="80"/>
        <v>L</v>
      </c>
      <c r="J1294" t="str">
        <f t="shared" si="81"/>
        <v>L</v>
      </c>
      <c r="K1294" t="str">
        <f t="shared" si="82"/>
        <v>A</v>
      </c>
      <c r="L1294" t="str">
        <f t="shared" si="83"/>
        <v>A55401</v>
      </c>
    </row>
    <row r="1295" spans="1:12" x14ac:dyDescent="0.25">
      <c r="A1295" s="12"/>
      <c r="B1295" s="11">
        <v>32610</v>
      </c>
      <c r="G1295" s="117"/>
      <c r="H1295" s="118">
        <v>55402</v>
      </c>
      <c r="I1295" t="str">
        <f t="shared" si="80"/>
        <v>L</v>
      </c>
      <c r="J1295" t="str">
        <f t="shared" si="81"/>
        <v>L</v>
      </c>
      <c r="K1295" t="str">
        <f t="shared" si="82"/>
        <v>A</v>
      </c>
      <c r="L1295" t="str">
        <f t="shared" si="83"/>
        <v>A55402</v>
      </c>
    </row>
    <row r="1296" spans="1:12" x14ac:dyDescent="0.25">
      <c r="A1296" s="12"/>
      <c r="B1296" s="11">
        <v>32611</v>
      </c>
      <c r="G1296" s="117"/>
      <c r="H1296" s="118">
        <v>55403</v>
      </c>
      <c r="I1296" t="str">
        <f t="shared" si="80"/>
        <v>L</v>
      </c>
      <c r="J1296" t="str">
        <f t="shared" si="81"/>
        <v>L</v>
      </c>
      <c r="K1296" t="str">
        <f t="shared" si="82"/>
        <v>A</v>
      </c>
      <c r="L1296" t="str">
        <f t="shared" si="83"/>
        <v>A55403</v>
      </c>
    </row>
    <row r="1297" spans="1:12" x14ac:dyDescent="0.25">
      <c r="A1297" s="12"/>
      <c r="B1297" s="11">
        <v>32614</v>
      </c>
      <c r="G1297" s="117"/>
      <c r="H1297" s="118">
        <v>55404</v>
      </c>
      <c r="I1297" t="str">
        <f t="shared" si="80"/>
        <v>L</v>
      </c>
      <c r="J1297" t="str">
        <f t="shared" si="81"/>
        <v>L</v>
      </c>
      <c r="K1297" t="str">
        <f t="shared" si="82"/>
        <v>A</v>
      </c>
      <c r="L1297" t="str">
        <f t="shared" si="83"/>
        <v>A55404</v>
      </c>
    </row>
    <row r="1298" spans="1:12" x14ac:dyDescent="0.25">
      <c r="A1298" s="12"/>
      <c r="B1298" s="11">
        <v>32619</v>
      </c>
      <c r="G1298" s="117"/>
      <c r="H1298" s="118">
        <v>55405</v>
      </c>
      <c r="I1298" t="str">
        <f t="shared" si="80"/>
        <v>L</v>
      </c>
      <c r="J1298" t="str">
        <f t="shared" si="81"/>
        <v>L</v>
      </c>
      <c r="K1298" t="str">
        <f t="shared" si="82"/>
        <v>A</v>
      </c>
      <c r="L1298" t="str">
        <f t="shared" si="83"/>
        <v>A55405</v>
      </c>
    </row>
    <row r="1299" spans="1:12" x14ac:dyDescent="0.25">
      <c r="A1299" s="12"/>
      <c r="B1299" s="11">
        <v>32627</v>
      </c>
      <c r="G1299" s="117"/>
      <c r="H1299" s="118">
        <v>55406</v>
      </c>
      <c r="I1299" t="str">
        <f t="shared" si="80"/>
        <v>L</v>
      </c>
      <c r="J1299" t="str">
        <f t="shared" si="81"/>
        <v>L</v>
      </c>
      <c r="K1299" t="str">
        <f t="shared" si="82"/>
        <v>A</v>
      </c>
      <c r="L1299" t="str">
        <f t="shared" si="83"/>
        <v>A55406</v>
      </c>
    </row>
    <row r="1300" spans="1:12" x14ac:dyDescent="0.25">
      <c r="A1300" s="12"/>
      <c r="B1300" s="11">
        <v>32628</v>
      </c>
      <c r="G1300" s="117"/>
      <c r="H1300" s="118">
        <v>55407</v>
      </c>
      <c r="I1300" t="str">
        <f t="shared" si="80"/>
        <v>L</v>
      </c>
      <c r="J1300" t="str">
        <f t="shared" si="81"/>
        <v>L</v>
      </c>
      <c r="K1300" t="str">
        <f t="shared" si="82"/>
        <v>A</v>
      </c>
      <c r="L1300" t="str">
        <f t="shared" si="83"/>
        <v>A55407</v>
      </c>
    </row>
    <row r="1301" spans="1:12" x14ac:dyDescent="0.25">
      <c r="A1301" s="12"/>
      <c r="B1301" s="11">
        <v>32634</v>
      </c>
      <c r="G1301" s="117"/>
      <c r="H1301" s="118">
        <v>55408</v>
      </c>
      <c r="I1301" t="str">
        <f t="shared" si="80"/>
        <v>L</v>
      </c>
      <c r="J1301" t="str">
        <f t="shared" si="81"/>
        <v>L</v>
      </c>
      <c r="K1301" t="str">
        <f t="shared" si="82"/>
        <v>A</v>
      </c>
      <c r="L1301" t="str">
        <f t="shared" si="83"/>
        <v>A55408</v>
      </c>
    </row>
    <row r="1302" spans="1:12" x14ac:dyDescent="0.25">
      <c r="A1302" s="12"/>
      <c r="B1302" s="11">
        <v>32635</v>
      </c>
      <c r="G1302" s="117"/>
      <c r="H1302" s="118">
        <v>55409</v>
      </c>
      <c r="I1302" t="str">
        <f t="shared" si="80"/>
        <v>L</v>
      </c>
      <c r="J1302" t="str">
        <f t="shared" si="81"/>
        <v>L</v>
      </c>
      <c r="K1302" t="str">
        <f t="shared" si="82"/>
        <v>A</v>
      </c>
      <c r="L1302" t="str">
        <f t="shared" si="83"/>
        <v>A55409</v>
      </c>
    </row>
    <row r="1303" spans="1:12" x14ac:dyDescent="0.25">
      <c r="A1303" s="12"/>
      <c r="B1303" s="11">
        <v>32637</v>
      </c>
      <c r="G1303" s="117"/>
      <c r="H1303" s="118">
        <v>55411</v>
      </c>
      <c r="I1303" t="str">
        <f t="shared" si="80"/>
        <v>L</v>
      </c>
      <c r="J1303" t="str">
        <f t="shared" si="81"/>
        <v>L</v>
      </c>
      <c r="K1303" t="str">
        <f t="shared" si="82"/>
        <v>A</v>
      </c>
      <c r="L1303" t="str">
        <f t="shared" si="83"/>
        <v>A55411</v>
      </c>
    </row>
    <row r="1304" spans="1:12" x14ac:dyDescent="0.25">
      <c r="A1304" s="12"/>
      <c r="B1304" s="11">
        <v>32640</v>
      </c>
      <c r="G1304" s="117"/>
      <c r="H1304" s="118">
        <v>55412</v>
      </c>
      <c r="I1304" t="str">
        <f t="shared" si="80"/>
        <v>L</v>
      </c>
      <c r="J1304" t="str">
        <f t="shared" si="81"/>
        <v>L</v>
      </c>
      <c r="K1304" t="str">
        <f t="shared" si="82"/>
        <v>A</v>
      </c>
      <c r="L1304" t="str">
        <f t="shared" si="83"/>
        <v>A55412</v>
      </c>
    </row>
    <row r="1305" spans="1:12" x14ac:dyDescent="0.25">
      <c r="A1305" s="12"/>
      <c r="B1305" s="11">
        <v>32641</v>
      </c>
      <c r="G1305" s="117"/>
      <c r="H1305" s="118">
        <v>55413</v>
      </c>
      <c r="I1305" t="str">
        <f t="shared" si="80"/>
        <v>L</v>
      </c>
      <c r="J1305" t="str">
        <f t="shared" si="81"/>
        <v>L</v>
      </c>
      <c r="K1305" t="str">
        <f t="shared" si="82"/>
        <v>A</v>
      </c>
      <c r="L1305" t="str">
        <f t="shared" si="83"/>
        <v>A55413</v>
      </c>
    </row>
    <row r="1306" spans="1:12" x14ac:dyDescent="0.25">
      <c r="A1306" s="12"/>
      <c r="B1306" s="11">
        <v>32643</v>
      </c>
      <c r="G1306" s="117"/>
      <c r="H1306" s="118">
        <v>55417</v>
      </c>
      <c r="I1306" t="str">
        <f t="shared" si="80"/>
        <v>L</v>
      </c>
      <c r="J1306" t="str">
        <f t="shared" si="81"/>
        <v>L</v>
      </c>
      <c r="K1306" t="str">
        <f t="shared" si="82"/>
        <v>A</v>
      </c>
      <c r="L1306" t="str">
        <f t="shared" si="83"/>
        <v>A55417</v>
      </c>
    </row>
    <row r="1307" spans="1:12" x14ac:dyDescent="0.25">
      <c r="A1307" s="12"/>
      <c r="B1307" s="11">
        <v>32665</v>
      </c>
      <c r="G1307" s="117"/>
      <c r="H1307" s="118">
        <v>55419</v>
      </c>
      <c r="I1307" t="str">
        <f t="shared" si="80"/>
        <v>L</v>
      </c>
      <c r="J1307" t="str">
        <f t="shared" si="81"/>
        <v>L</v>
      </c>
      <c r="K1307" t="str">
        <f t="shared" si="82"/>
        <v>A</v>
      </c>
      <c r="L1307" t="str">
        <f t="shared" si="83"/>
        <v>A55419</v>
      </c>
    </row>
    <row r="1308" spans="1:12" x14ac:dyDescent="0.25">
      <c r="A1308" s="12"/>
      <c r="B1308" s="11">
        <v>32668</v>
      </c>
      <c r="G1308" s="117"/>
      <c r="H1308" s="118">
        <v>55423</v>
      </c>
      <c r="I1308" t="str">
        <f t="shared" si="80"/>
        <v>L</v>
      </c>
      <c r="J1308" t="str">
        <f t="shared" si="81"/>
        <v>L</v>
      </c>
      <c r="K1308" t="str">
        <f t="shared" si="82"/>
        <v>A</v>
      </c>
      <c r="L1308" t="str">
        <f t="shared" si="83"/>
        <v>A55423</v>
      </c>
    </row>
    <row r="1309" spans="1:12" x14ac:dyDescent="0.25">
      <c r="A1309" s="12"/>
      <c r="B1309" s="11">
        <v>32673</v>
      </c>
      <c r="G1309" s="117"/>
      <c r="H1309" s="118">
        <v>55424</v>
      </c>
      <c r="I1309" t="str">
        <f t="shared" si="80"/>
        <v>L</v>
      </c>
      <c r="J1309" t="str">
        <f t="shared" si="81"/>
        <v>L</v>
      </c>
      <c r="K1309" t="str">
        <f t="shared" si="82"/>
        <v>A</v>
      </c>
      <c r="L1309" t="str">
        <f t="shared" si="83"/>
        <v>A55424</v>
      </c>
    </row>
    <row r="1310" spans="1:12" x14ac:dyDescent="0.25">
      <c r="A1310" s="12"/>
      <c r="B1310" s="11">
        <v>32674</v>
      </c>
      <c r="G1310" s="117"/>
      <c r="H1310" s="118">
        <v>55425</v>
      </c>
      <c r="I1310" t="str">
        <f t="shared" si="80"/>
        <v>L</v>
      </c>
      <c r="J1310" t="str">
        <f t="shared" si="81"/>
        <v>L</v>
      </c>
      <c r="K1310" t="str">
        <f t="shared" si="82"/>
        <v>A</v>
      </c>
      <c r="L1310" t="str">
        <f t="shared" si="83"/>
        <v>A55425</v>
      </c>
    </row>
    <row r="1311" spans="1:12" x14ac:dyDescent="0.25">
      <c r="A1311" s="12"/>
      <c r="B1311" s="11">
        <v>32675</v>
      </c>
      <c r="G1311" s="117"/>
      <c r="H1311" s="118">
        <v>55426</v>
      </c>
      <c r="I1311" t="str">
        <f t="shared" si="80"/>
        <v>L</v>
      </c>
      <c r="J1311" t="str">
        <f t="shared" si="81"/>
        <v>L</v>
      </c>
      <c r="K1311" t="str">
        <f t="shared" si="82"/>
        <v>A</v>
      </c>
      <c r="L1311" t="str">
        <f t="shared" si="83"/>
        <v>A55426</v>
      </c>
    </row>
    <row r="1312" spans="1:12" x14ac:dyDescent="0.25">
      <c r="A1312" s="12"/>
      <c r="B1312" s="11">
        <v>32678</v>
      </c>
      <c r="G1312" s="117"/>
      <c r="H1312" s="118">
        <v>55428</v>
      </c>
      <c r="I1312" t="str">
        <f t="shared" si="80"/>
        <v>L</v>
      </c>
      <c r="J1312" t="str">
        <f t="shared" si="81"/>
        <v>L</v>
      </c>
      <c r="K1312" t="str">
        <f t="shared" si="82"/>
        <v>A</v>
      </c>
      <c r="L1312" t="str">
        <f t="shared" si="83"/>
        <v>A55428</v>
      </c>
    </row>
    <row r="1313" spans="1:12" x14ac:dyDescent="0.25">
      <c r="A1313" s="12"/>
      <c r="B1313" s="11">
        <v>32679</v>
      </c>
      <c r="G1313" s="117"/>
      <c r="H1313" s="118">
        <v>55433</v>
      </c>
      <c r="I1313" t="str">
        <f t="shared" si="80"/>
        <v>L</v>
      </c>
      <c r="J1313" t="str">
        <f t="shared" si="81"/>
        <v>L</v>
      </c>
      <c r="K1313" t="str">
        <f t="shared" si="82"/>
        <v>A</v>
      </c>
      <c r="L1313" t="str">
        <f t="shared" si="83"/>
        <v>A55433</v>
      </c>
    </row>
    <row r="1314" spans="1:12" x14ac:dyDescent="0.25">
      <c r="A1314" s="12"/>
      <c r="B1314" s="11">
        <v>32685</v>
      </c>
      <c r="G1314" s="117"/>
      <c r="H1314" s="118">
        <v>55434</v>
      </c>
      <c r="I1314" t="str">
        <f t="shared" si="80"/>
        <v>L</v>
      </c>
      <c r="J1314" t="str">
        <f t="shared" si="81"/>
        <v>L</v>
      </c>
      <c r="K1314" t="str">
        <f t="shared" si="82"/>
        <v>A</v>
      </c>
      <c r="L1314" t="str">
        <f t="shared" si="83"/>
        <v>A55434</v>
      </c>
    </row>
    <row r="1315" spans="1:12" x14ac:dyDescent="0.25">
      <c r="A1315" s="12"/>
      <c r="B1315" s="11">
        <v>32686</v>
      </c>
      <c r="G1315" s="117"/>
      <c r="H1315" s="118">
        <v>55446</v>
      </c>
      <c r="I1315" t="str">
        <f t="shared" si="80"/>
        <v>L</v>
      </c>
      <c r="J1315" t="str">
        <f t="shared" si="81"/>
        <v>L</v>
      </c>
      <c r="K1315" t="str">
        <f t="shared" si="82"/>
        <v>A</v>
      </c>
      <c r="L1315" t="str">
        <f t="shared" si="83"/>
        <v>A55446</v>
      </c>
    </row>
    <row r="1316" spans="1:12" x14ac:dyDescent="0.25">
      <c r="A1316" s="12"/>
      <c r="B1316" s="11">
        <v>32687</v>
      </c>
      <c r="G1316" s="118">
        <v>52799</v>
      </c>
      <c r="H1316" s="118">
        <v>55447</v>
      </c>
      <c r="I1316" t="str">
        <f t="shared" si="80"/>
        <v>L</v>
      </c>
      <c r="J1316" t="str">
        <f t="shared" si="81"/>
        <v>L</v>
      </c>
      <c r="K1316" t="str">
        <f t="shared" si="82"/>
        <v>A52799</v>
      </c>
      <c r="L1316" t="str">
        <f t="shared" si="83"/>
        <v>A55447</v>
      </c>
    </row>
    <row r="1317" spans="1:12" x14ac:dyDescent="0.25">
      <c r="A1317" s="12"/>
      <c r="B1317" s="11">
        <v>32690</v>
      </c>
      <c r="G1317" s="117"/>
      <c r="H1317" s="118">
        <v>55449</v>
      </c>
      <c r="I1317" t="str">
        <f t="shared" si="80"/>
        <v>L</v>
      </c>
      <c r="J1317" t="str">
        <f t="shared" si="81"/>
        <v>L</v>
      </c>
      <c r="K1317" t="str">
        <f t="shared" si="82"/>
        <v>A</v>
      </c>
      <c r="L1317" t="str">
        <f t="shared" si="83"/>
        <v>A55449</v>
      </c>
    </row>
    <row r="1318" spans="1:12" x14ac:dyDescent="0.25">
      <c r="A1318" s="12"/>
      <c r="B1318" s="11">
        <v>32702</v>
      </c>
      <c r="G1318" s="117"/>
      <c r="H1318" s="118">
        <v>55450</v>
      </c>
      <c r="I1318" t="str">
        <f t="shared" si="80"/>
        <v>L</v>
      </c>
      <c r="J1318" t="str">
        <f t="shared" si="81"/>
        <v>L</v>
      </c>
      <c r="K1318" t="str">
        <f t="shared" si="82"/>
        <v>A</v>
      </c>
      <c r="L1318" t="str">
        <f t="shared" si="83"/>
        <v>A55450</v>
      </c>
    </row>
    <row r="1319" spans="1:12" x14ac:dyDescent="0.25">
      <c r="A1319" s="12"/>
      <c r="B1319" s="11">
        <v>32705</v>
      </c>
    </row>
    <row r="1320" spans="1:12" x14ac:dyDescent="0.25">
      <c r="A1320" s="12"/>
      <c r="B1320" s="11">
        <v>32707</v>
      </c>
    </row>
    <row r="1321" spans="1:12" x14ac:dyDescent="0.25">
      <c r="A1321" s="12"/>
      <c r="B1321" s="11">
        <v>32708</v>
      </c>
    </row>
    <row r="1322" spans="1:12" x14ac:dyDescent="0.25">
      <c r="A1322" s="12"/>
      <c r="B1322" s="11">
        <v>32709</v>
      </c>
    </row>
    <row r="1323" spans="1:12" x14ac:dyDescent="0.25">
      <c r="A1323" s="12"/>
      <c r="B1323" s="11">
        <v>32710</v>
      </c>
    </row>
    <row r="1324" spans="1:12" x14ac:dyDescent="0.25">
      <c r="A1324" s="12"/>
      <c r="B1324" s="11">
        <v>32711</v>
      </c>
    </row>
    <row r="1325" spans="1:12" x14ac:dyDescent="0.25">
      <c r="A1325" s="12"/>
      <c r="B1325" s="11">
        <v>32712</v>
      </c>
    </row>
    <row r="1326" spans="1:12" x14ac:dyDescent="0.25">
      <c r="A1326" s="12"/>
      <c r="B1326" s="11">
        <v>32715</v>
      </c>
    </row>
    <row r="1327" spans="1:12" x14ac:dyDescent="0.25">
      <c r="A1327" s="12"/>
      <c r="B1327" s="11">
        <v>32723</v>
      </c>
    </row>
    <row r="1328" spans="1:12" x14ac:dyDescent="0.25">
      <c r="A1328" s="12"/>
      <c r="B1328" s="11">
        <v>32730</v>
      </c>
    </row>
    <row r="1329" spans="1:2" x14ac:dyDescent="0.25">
      <c r="A1329" s="12"/>
      <c r="B1329" s="11">
        <v>32731</v>
      </c>
    </row>
    <row r="1330" spans="1:2" x14ac:dyDescent="0.25">
      <c r="A1330" s="12"/>
      <c r="B1330" s="11">
        <v>32733</v>
      </c>
    </row>
    <row r="1331" spans="1:2" x14ac:dyDescent="0.25">
      <c r="A1331" s="12"/>
      <c r="B1331" s="11">
        <v>32738</v>
      </c>
    </row>
    <row r="1332" spans="1:2" x14ac:dyDescent="0.25">
      <c r="A1332" s="12"/>
      <c r="B1332" s="11">
        <v>32739</v>
      </c>
    </row>
    <row r="1333" spans="1:2" x14ac:dyDescent="0.25">
      <c r="A1333" s="12"/>
      <c r="B1333" s="11">
        <v>32740</v>
      </c>
    </row>
    <row r="1334" spans="1:2" x14ac:dyDescent="0.25">
      <c r="A1334" s="12"/>
      <c r="B1334" s="11">
        <v>32751</v>
      </c>
    </row>
    <row r="1335" spans="1:2" x14ac:dyDescent="0.25">
      <c r="A1335" s="12"/>
      <c r="B1335" s="11">
        <v>32755</v>
      </c>
    </row>
    <row r="1336" spans="1:2" x14ac:dyDescent="0.25">
      <c r="A1336" s="12"/>
      <c r="B1336" s="11">
        <v>32763</v>
      </c>
    </row>
    <row r="1337" spans="1:2" x14ac:dyDescent="0.25">
      <c r="A1337" s="12"/>
      <c r="B1337" s="11">
        <v>32766</v>
      </c>
    </row>
    <row r="1338" spans="1:2" x14ac:dyDescent="0.25">
      <c r="A1338" s="12"/>
      <c r="B1338" s="11">
        <v>32767</v>
      </c>
    </row>
    <row r="1339" spans="1:2" x14ac:dyDescent="0.25">
      <c r="A1339" s="12"/>
      <c r="B1339" s="11">
        <v>32826</v>
      </c>
    </row>
    <row r="1340" spans="1:2" x14ac:dyDescent="0.25">
      <c r="A1340" s="12"/>
      <c r="B1340" s="11">
        <v>32828</v>
      </c>
    </row>
    <row r="1341" spans="1:2" x14ac:dyDescent="0.25">
      <c r="A1341" s="12"/>
      <c r="B1341" s="11">
        <v>32830</v>
      </c>
    </row>
    <row r="1342" spans="1:2" x14ac:dyDescent="0.25">
      <c r="A1342" s="12"/>
      <c r="B1342" s="11">
        <v>32834</v>
      </c>
    </row>
    <row r="1343" spans="1:2" x14ac:dyDescent="0.25">
      <c r="A1343" s="12"/>
      <c r="B1343" s="11">
        <v>32836</v>
      </c>
    </row>
    <row r="1344" spans="1:2" x14ac:dyDescent="0.25">
      <c r="A1344" s="12"/>
      <c r="B1344" s="11">
        <v>32838</v>
      </c>
    </row>
    <row r="1345" spans="1:2" x14ac:dyDescent="0.25">
      <c r="A1345" s="12"/>
      <c r="B1345" s="11">
        <v>32844</v>
      </c>
    </row>
    <row r="1346" spans="1:2" x14ac:dyDescent="0.25">
      <c r="A1346" s="12"/>
      <c r="B1346" s="11">
        <v>32846</v>
      </c>
    </row>
    <row r="1347" spans="1:2" x14ac:dyDescent="0.25">
      <c r="A1347" s="12"/>
      <c r="B1347" s="11">
        <v>32848</v>
      </c>
    </row>
    <row r="1348" spans="1:2" x14ac:dyDescent="0.25">
      <c r="A1348" s="12"/>
      <c r="B1348" s="11">
        <v>32853</v>
      </c>
    </row>
    <row r="1349" spans="1:2" x14ac:dyDescent="0.25">
      <c r="A1349" s="12"/>
      <c r="B1349" s="11">
        <v>32866</v>
      </c>
    </row>
    <row r="1350" spans="1:2" x14ac:dyDescent="0.25">
      <c r="A1350" s="12"/>
      <c r="B1350" s="11">
        <v>32868</v>
      </c>
    </row>
    <row r="1351" spans="1:2" x14ac:dyDescent="0.25">
      <c r="A1351" s="12"/>
      <c r="B1351" s="11">
        <v>32872</v>
      </c>
    </row>
    <row r="1352" spans="1:2" x14ac:dyDescent="0.25">
      <c r="A1352" s="12"/>
      <c r="B1352" s="11">
        <v>32902</v>
      </c>
    </row>
    <row r="1353" spans="1:2" x14ac:dyDescent="0.25">
      <c r="A1353" s="12"/>
      <c r="B1353" s="11">
        <v>32932</v>
      </c>
    </row>
    <row r="1354" spans="1:2" x14ac:dyDescent="0.25">
      <c r="A1354" s="12"/>
      <c r="B1354" s="11">
        <v>32939</v>
      </c>
    </row>
    <row r="1355" spans="1:2" x14ac:dyDescent="0.25">
      <c r="A1355" s="12"/>
      <c r="B1355" s="11">
        <v>32943</v>
      </c>
    </row>
    <row r="1356" spans="1:2" x14ac:dyDescent="0.25">
      <c r="A1356" s="12"/>
      <c r="B1356" s="11">
        <v>32945</v>
      </c>
    </row>
    <row r="1357" spans="1:2" x14ac:dyDescent="0.25">
      <c r="A1357" s="12"/>
      <c r="B1357" s="11">
        <v>32953</v>
      </c>
    </row>
    <row r="1358" spans="1:2" x14ac:dyDescent="0.25">
      <c r="A1358" s="12"/>
      <c r="B1358" s="11">
        <v>32963</v>
      </c>
    </row>
    <row r="1359" spans="1:2" x14ac:dyDescent="0.25">
      <c r="A1359" s="12"/>
      <c r="B1359" s="11">
        <v>32965</v>
      </c>
    </row>
    <row r="1360" spans="1:2" x14ac:dyDescent="0.25">
      <c r="A1360" s="12"/>
      <c r="B1360" s="11">
        <v>32971</v>
      </c>
    </row>
    <row r="1361" spans="1:2" x14ac:dyDescent="0.25">
      <c r="A1361" s="12"/>
      <c r="B1361" s="11">
        <v>32973</v>
      </c>
    </row>
    <row r="1362" spans="1:2" x14ac:dyDescent="0.25">
      <c r="A1362" s="12"/>
      <c r="B1362" s="11">
        <v>32975</v>
      </c>
    </row>
    <row r="1363" spans="1:2" x14ac:dyDescent="0.25">
      <c r="A1363" s="12"/>
      <c r="B1363" s="11">
        <v>32998</v>
      </c>
    </row>
    <row r="1364" spans="1:2" x14ac:dyDescent="0.25">
      <c r="A1364" s="12"/>
      <c r="B1364" s="11">
        <v>33000</v>
      </c>
    </row>
    <row r="1365" spans="1:2" x14ac:dyDescent="0.25">
      <c r="A1365" s="12"/>
      <c r="B1365" s="11">
        <v>33002</v>
      </c>
    </row>
    <row r="1366" spans="1:2" x14ac:dyDescent="0.25">
      <c r="A1366" s="12"/>
      <c r="B1366" s="11">
        <v>33004</v>
      </c>
    </row>
    <row r="1367" spans="1:2" x14ac:dyDescent="0.25">
      <c r="A1367" s="12"/>
      <c r="B1367" s="11">
        <v>33015</v>
      </c>
    </row>
    <row r="1368" spans="1:2" x14ac:dyDescent="0.25">
      <c r="A1368" s="12"/>
      <c r="B1368" s="11">
        <v>33017</v>
      </c>
    </row>
    <row r="1369" spans="1:2" x14ac:dyDescent="0.25">
      <c r="A1369" s="12"/>
      <c r="B1369" s="11">
        <v>33019</v>
      </c>
    </row>
    <row r="1370" spans="1:2" x14ac:dyDescent="0.25">
      <c r="A1370" s="12"/>
      <c r="B1370" s="11">
        <v>33034</v>
      </c>
    </row>
    <row r="1371" spans="1:2" x14ac:dyDescent="0.25">
      <c r="A1371" s="12"/>
      <c r="B1371" s="11">
        <v>33050</v>
      </c>
    </row>
    <row r="1372" spans="1:2" x14ac:dyDescent="0.25">
      <c r="A1372" s="12"/>
      <c r="B1372" s="11">
        <v>33065</v>
      </c>
    </row>
    <row r="1373" spans="1:2" x14ac:dyDescent="0.25">
      <c r="A1373" s="12"/>
      <c r="B1373" s="11">
        <v>33068</v>
      </c>
    </row>
    <row r="1374" spans="1:2" x14ac:dyDescent="0.25">
      <c r="A1374" s="12"/>
      <c r="B1374" s="11">
        <v>33070</v>
      </c>
    </row>
    <row r="1375" spans="1:2" x14ac:dyDescent="0.25">
      <c r="A1375" s="12"/>
      <c r="B1375" s="11">
        <v>33072</v>
      </c>
    </row>
    <row r="1376" spans="1:2" x14ac:dyDescent="0.25">
      <c r="A1376" s="12"/>
      <c r="B1376" s="11">
        <v>33075</v>
      </c>
    </row>
    <row r="1377" spans="1:2" x14ac:dyDescent="0.25">
      <c r="A1377" s="12"/>
      <c r="B1377" s="11">
        <v>33083</v>
      </c>
    </row>
    <row r="1378" spans="1:2" x14ac:dyDescent="0.25">
      <c r="A1378" s="12"/>
      <c r="B1378" s="11">
        <v>33115</v>
      </c>
    </row>
    <row r="1379" spans="1:2" x14ac:dyDescent="0.25">
      <c r="A1379" s="12"/>
      <c r="B1379" s="11">
        <v>33128</v>
      </c>
    </row>
    <row r="1380" spans="1:2" x14ac:dyDescent="0.25">
      <c r="A1380" s="12"/>
      <c r="B1380" s="11">
        <v>33130</v>
      </c>
    </row>
    <row r="1381" spans="1:2" x14ac:dyDescent="0.25">
      <c r="A1381" s="12"/>
      <c r="B1381" s="11">
        <v>33140</v>
      </c>
    </row>
    <row r="1382" spans="1:2" x14ac:dyDescent="0.25">
      <c r="A1382" s="12"/>
      <c r="B1382" s="11">
        <v>33172</v>
      </c>
    </row>
    <row r="1383" spans="1:2" x14ac:dyDescent="0.25">
      <c r="A1383" s="12"/>
      <c r="B1383" s="11">
        <v>33173</v>
      </c>
    </row>
    <row r="1384" spans="1:2" x14ac:dyDescent="0.25">
      <c r="A1384" s="12"/>
      <c r="B1384" s="11">
        <v>33197</v>
      </c>
    </row>
    <row r="1385" spans="1:2" x14ac:dyDescent="0.25">
      <c r="A1385" s="12"/>
      <c r="B1385" s="11">
        <v>33219</v>
      </c>
    </row>
    <row r="1386" spans="1:2" x14ac:dyDescent="0.25">
      <c r="A1386" s="11">
        <v>33130</v>
      </c>
      <c r="B1386" s="11">
        <v>33252</v>
      </c>
    </row>
    <row r="1387" spans="1:2" x14ac:dyDescent="0.25">
      <c r="A1387" s="11">
        <v>32314</v>
      </c>
      <c r="B1387" s="11">
        <v>33256</v>
      </c>
    </row>
    <row r="1388" spans="1:2" x14ac:dyDescent="0.25">
      <c r="A1388" s="11">
        <v>28754</v>
      </c>
      <c r="B1388" s="11">
        <v>33257</v>
      </c>
    </row>
    <row r="1389" spans="1:2" x14ac:dyDescent="0.25">
      <c r="A1389" s="11">
        <v>28756</v>
      </c>
      <c r="B1389" s="11">
        <v>33258</v>
      </c>
    </row>
    <row r="1390" spans="1:2" x14ac:dyDescent="0.25">
      <c r="A1390" s="11">
        <v>28777</v>
      </c>
      <c r="B1390" s="11">
        <v>33260</v>
      </c>
    </row>
    <row r="1391" spans="1:2" x14ac:dyDescent="0.25">
      <c r="A1391" s="11">
        <v>31267</v>
      </c>
      <c r="B1391" s="11">
        <v>33261</v>
      </c>
    </row>
    <row r="1392" spans="1:2" x14ac:dyDescent="0.25">
      <c r="A1392" s="11">
        <v>28778</v>
      </c>
      <c r="B1392" s="11">
        <v>33262</v>
      </c>
    </row>
    <row r="1393" spans="1:2" x14ac:dyDescent="0.25">
      <c r="A1393" s="11">
        <v>28762</v>
      </c>
      <c r="B1393" s="11">
        <v>33263</v>
      </c>
    </row>
    <row r="1394" spans="1:2" x14ac:dyDescent="0.25">
      <c r="A1394" s="11">
        <v>28780</v>
      </c>
      <c r="B1394" s="11">
        <v>33266</v>
      </c>
    </row>
    <row r="1395" spans="1:2" x14ac:dyDescent="0.25">
      <c r="A1395" s="11">
        <v>28772</v>
      </c>
      <c r="B1395" s="11">
        <v>33267</v>
      </c>
    </row>
    <row r="1396" spans="1:2" x14ac:dyDescent="0.25">
      <c r="A1396" s="11">
        <v>32495</v>
      </c>
      <c r="B1396" s="11">
        <v>33268</v>
      </c>
    </row>
    <row r="1397" spans="1:2" x14ac:dyDescent="0.25">
      <c r="A1397" s="11">
        <v>32110</v>
      </c>
      <c r="B1397" s="11">
        <v>33270</v>
      </c>
    </row>
    <row r="1398" spans="1:2" x14ac:dyDescent="0.25">
      <c r="A1398" s="11">
        <v>32813</v>
      </c>
      <c r="B1398" s="11">
        <v>33271</v>
      </c>
    </row>
    <row r="1399" spans="1:2" x14ac:dyDescent="0.25">
      <c r="A1399" s="11">
        <v>28764</v>
      </c>
      <c r="B1399" s="11">
        <v>33272</v>
      </c>
    </row>
    <row r="1400" spans="1:2" x14ac:dyDescent="0.25">
      <c r="A1400" s="11">
        <v>28787</v>
      </c>
      <c r="B1400" s="11">
        <v>33273</v>
      </c>
    </row>
    <row r="1401" spans="1:2" x14ac:dyDescent="0.25">
      <c r="A1401" s="11">
        <v>28788</v>
      </c>
      <c r="B1401" s="11">
        <v>33274</v>
      </c>
    </row>
    <row r="1402" spans="1:2" x14ac:dyDescent="0.25">
      <c r="A1402" s="11">
        <v>28791</v>
      </c>
      <c r="B1402" s="11">
        <v>33275</v>
      </c>
    </row>
    <row r="1403" spans="1:2" x14ac:dyDescent="0.25">
      <c r="A1403" s="11">
        <v>29901</v>
      </c>
      <c r="B1403" s="11">
        <v>33276</v>
      </c>
    </row>
    <row r="1404" spans="1:2" x14ac:dyDescent="0.25">
      <c r="A1404" s="11">
        <v>28802</v>
      </c>
      <c r="B1404" s="11">
        <v>33278</v>
      </c>
    </row>
    <row r="1405" spans="1:2" x14ac:dyDescent="0.25">
      <c r="A1405" s="11">
        <v>32096</v>
      </c>
      <c r="B1405" s="11">
        <v>33279</v>
      </c>
    </row>
    <row r="1406" spans="1:2" x14ac:dyDescent="0.25">
      <c r="A1406" s="11">
        <v>31223</v>
      </c>
      <c r="B1406" s="11">
        <v>33280</v>
      </c>
    </row>
    <row r="1407" spans="1:2" x14ac:dyDescent="0.25">
      <c r="A1407" s="11">
        <v>28768</v>
      </c>
      <c r="B1407" s="11">
        <v>33282</v>
      </c>
    </row>
    <row r="1408" spans="1:2" x14ac:dyDescent="0.25">
      <c r="A1408" s="11">
        <v>28770</v>
      </c>
      <c r="B1408" s="11">
        <v>33283</v>
      </c>
    </row>
    <row r="1409" spans="1:2" x14ac:dyDescent="0.25">
      <c r="A1409" s="11">
        <v>28806</v>
      </c>
      <c r="B1409" s="11">
        <v>33284</v>
      </c>
    </row>
    <row r="1410" spans="1:2" x14ac:dyDescent="0.25">
      <c r="A1410" s="11">
        <v>28807</v>
      </c>
      <c r="B1410" s="11">
        <v>33285</v>
      </c>
    </row>
    <row r="1411" spans="1:2" x14ac:dyDescent="0.25">
      <c r="A1411" s="11">
        <v>32487</v>
      </c>
      <c r="B1411" s="11">
        <v>33296</v>
      </c>
    </row>
    <row r="1412" spans="1:2" x14ac:dyDescent="0.25">
      <c r="A1412" s="11">
        <v>27234</v>
      </c>
      <c r="B1412" s="11">
        <v>33312</v>
      </c>
    </row>
    <row r="1413" spans="1:2" x14ac:dyDescent="0.25">
      <c r="A1413" s="11">
        <v>32830</v>
      </c>
      <c r="B1413" s="11">
        <v>33316</v>
      </c>
    </row>
    <row r="1414" spans="1:2" x14ac:dyDescent="0.25">
      <c r="A1414" s="11">
        <v>11569</v>
      </c>
      <c r="B1414" s="11">
        <v>33317</v>
      </c>
    </row>
    <row r="1415" spans="1:2" x14ac:dyDescent="0.25">
      <c r="A1415" s="11">
        <v>22664</v>
      </c>
      <c r="B1415" s="11">
        <v>33318</v>
      </c>
    </row>
    <row r="1416" spans="1:2" x14ac:dyDescent="0.25">
      <c r="A1416" s="12"/>
      <c r="B1416" s="11">
        <v>33321</v>
      </c>
    </row>
    <row r="1417" spans="1:2" x14ac:dyDescent="0.25">
      <c r="A1417" s="12"/>
      <c r="B1417" s="11">
        <v>33322</v>
      </c>
    </row>
    <row r="1418" spans="1:2" x14ac:dyDescent="0.25">
      <c r="A1418" s="12"/>
      <c r="B1418" s="11">
        <v>33324</v>
      </c>
    </row>
    <row r="1419" spans="1:2" x14ac:dyDescent="0.25">
      <c r="A1419" s="12"/>
      <c r="B1419" s="11">
        <v>33327</v>
      </c>
    </row>
    <row r="1420" spans="1:2" x14ac:dyDescent="0.25">
      <c r="A1420" s="12"/>
      <c r="B1420" s="11">
        <v>33334</v>
      </c>
    </row>
    <row r="1421" spans="1:2" x14ac:dyDescent="0.25">
      <c r="A1421" s="12"/>
      <c r="B1421" s="11">
        <v>33338</v>
      </c>
    </row>
    <row r="1422" spans="1:2" x14ac:dyDescent="0.25">
      <c r="A1422" s="12"/>
      <c r="B1422" s="11">
        <v>33341</v>
      </c>
    </row>
    <row r="1423" spans="1:2" x14ac:dyDescent="0.25">
      <c r="A1423" s="12"/>
      <c r="B1423" s="11">
        <v>33353</v>
      </c>
    </row>
    <row r="1424" spans="1:2" x14ac:dyDescent="0.25">
      <c r="A1424" s="12"/>
      <c r="B1424" s="11">
        <v>33356</v>
      </c>
    </row>
    <row r="1425" spans="1:2" x14ac:dyDescent="0.25">
      <c r="A1425" s="12"/>
      <c r="B1425" s="11">
        <v>33359</v>
      </c>
    </row>
    <row r="1426" spans="1:2" x14ac:dyDescent="0.25">
      <c r="A1426" s="12"/>
      <c r="B1426" s="11">
        <v>33361</v>
      </c>
    </row>
    <row r="1427" spans="1:2" x14ac:dyDescent="0.25">
      <c r="A1427" s="12"/>
      <c r="B1427" s="11">
        <v>33362</v>
      </c>
    </row>
    <row r="1428" spans="1:2" x14ac:dyDescent="0.25">
      <c r="A1428" s="11">
        <v>27040</v>
      </c>
      <c r="B1428" s="11">
        <v>33369</v>
      </c>
    </row>
    <row r="1429" spans="1:2" x14ac:dyDescent="0.25">
      <c r="A1429" s="11">
        <v>5007</v>
      </c>
      <c r="B1429" s="11">
        <v>33370</v>
      </c>
    </row>
    <row r="1430" spans="1:2" x14ac:dyDescent="0.25">
      <c r="A1430" s="12"/>
      <c r="B1430" s="11">
        <v>33371</v>
      </c>
    </row>
    <row r="1431" spans="1:2" x14ac:dyDescent="0.25">
      <c r="A1431" s="11">
        <v>32824</v>
      </c>
      <c r="B1431" s="11">
        <v>33377</v>
      </c>
    </row>
    <row r="1432" spans="1:2" x14ac:dyDescent="0.25">
      <c r="A1432" s="11">
        <v>28892</v>
      </c>
      <c r="B1432" s="11">
        <v>33378</v>
      </c>
    </row>
    <row r="1433" spans="1:2" x14ac:dyDescent="0.25">
      <c r="A1433" s="11">
        <v>32491</v>
      </c>
      <c r="B1433" s="11">
        <v>33379</v>
      </c>
    </row>
    <row r="1434" spans="1:2" x14ac:dyDescent="0.25">
      <c r="A1434" s="11">
        <v>32820</v>
      </c>
      <c r="B1434" s="11">
        <v>33380</v>
      </c>
    </row>
    <row r="1435" spans="1:2" x14ac:dyDescent="0.25">
      <c r="A1435" s="11">
        <v>33000</v>
      </c>
      <c r="B1435" s="11">
        <v>33381</v>
      </c>
    </row>
    <row r="1436" spans="1:2" x14ac:dyDescent="0.25">
      <c r="A1436" s="11">
        <v>32074</v>
      </c>
      <c r="B1436" s="11">
        <v>33382</v>
      </c>
    </row>
    <row r="1437" spans="1:2" x14ac:dyDescent="0.25">
      <c r="A1437" s="11">
        <v>29916</v>
      </c>
      <c r="B1437" s="11">
        <v>33383</v>
      </c>
    </row>
    <row r="1438" spans="1:2" x14ac:dyDescent="0.25">
      <c r="A1438" s="12"/>
      <c r="B1438" s="11">
        <v>33384</v>
      </c>
    </row>
    <row r="1439" spans="1:2" x14ac:dyDescent="0.25">
      <c r="A1439" s="12"/>
      <c r="B1439" s="11">
        <v>33385</v>
      </c>
    </row>
    <row r="1440" spans="1:2" x14ac:dyDescent="0.25">
      <c r="A1440" s="12"/>
      <c r="B1440" s="11">
        <v>33386</v>
      </c>
    </row>
    <row r="1441" spans="1:2" x14ac:dyDescent="0.25">
      <c r="A1441" s="12"/>
      <c r="B1441" s="11">
        <v>33387</v>
      </c>
    </row>
    <row r="1442" spans="1:2" x14ac:dyDescent="0.25">
      <c r="A1442" s="12"/>
      <c r="B1442" s="11">
        <v>33388</v>
      </c>
    </row>
    <row r="1443" spans="1:2" x14ac:dyDescent="0.25">
      <c r="A1443" s="12"/>
      <c r="B1443" s="11">
        <v>33389</v>
      </c>
    </row>
    <row r="1444" spans="1:2" x14ac:dyDescent="0.25">
      <c r="A1444" s="12"/>
      <c r="B1444" s="11">
        <v>33390</v>
      </c>
    </row>
    <row r="1445" spans="1:2" x14ac:dyDescent="0.25">
      <c r="A1445" s="11">
        <v>26003</v>
      </c>
      <c r="B1445" s="11">
        <v>33391</v>
      </c>
    </row>
    <row r="1446" spans="1:2" x14ac:dyDescent="0.25">
      <c r="A1446" s="11">
        <v>25275</v>
      </c>
      <c r="B1446" s="11">
        <v>33392</v>
      </c>
    </row>
    <row r="1447" spans="1:2" x14ac:dyDescent="0.25">
      <c r="A1447" s="11">
        <v>25678</v>
      </c>
      <c r="B1447" s="11">
        <v>33393</v>
      </c>
    </row>
    <row r="1448" spans="1:2" x14ac:dyDescent="0.25">
      <c r="A1448" s="11">
        <v>25820</v>
      </c>
      <c r="B1448" s="11">
        <v>33394</v>
      </c>
    </row>
    <row r="1449" spans="1:2" x14ac:dyDescent="0.25">
      <c r="A1449" s="11">
        <v>31391</v>
      </c>
      <c r="B1449" s="11">
        <v>33396</v>
      </c>
    </row>
    <row r="1450" spans="1:2" x14ac:dyDescent="0.25">
      <c r="A1450" s="11">
        <v>32038</v>
      </c>
      <c r="B1450" s="11">
        <v>33398</v>
      </c>
    </row>
    <row r="1451" spans="1:2" x14ac:dyDescent="0.25">
      <c r="A1451" s="11">
        <v>32963</v>
      </c>
      <c r="B1451" s="11">
        <v>33399</v>
      </c>
    </row>
    <row r="1452" spans="1:2" x14ac:dyDescent="0.25">
      <c r="A1452" s="11">
        <v>29905</v>
      </c>
      <c r="B1452" s="11">
        <v>33405</v>
      </c>
    </row>
    <row r="1453" spans="1:2" x14ac:dyDescent="0.25">
      <c r="A1453" s="11">
        <v>32306</v>
      </c>
      <c r="B1453" s="11">
        <v>33406</v>
      </c>
    </row>
    <row r="1454" spans="1:2" x14ac:dyDescent="0.25">
      <c r="A1454" s="11">
        <v>28977</v>
      </c>
      <c r="B1454" s="11">
        <v>33407</v>
      </c>
    </row>
    <row r="1455" spans="1:2" x14ac:dyDescent="0.25">
      <c r="A1455" s="11">
        <v>30364</v>
      </c>
      <c r="B1455" s="11">
        <v>33410</v>
      </c>
    </row>
    <row r="1456" spans="1:2" x14ac:dyDescent="0.25">
      <c r="A1456" s="11">
        <v>33019</v>
      </c>
      <c r="B1456" s="11">
        <v>33411</v>
      </c>
    </row>
    <row r="1457" spans="1:2" x14ac:dyDescent="0.25">
      <c r="A1457" s="11">
        <v>33004</v>
      </c>
      <c r="B1457" s="11">
        <v>33412</v>
      </c>
    </row>
    <row r="1458" spans="1:2" x14ac:dyDescent="0.25">
      <c r="A1458" s="11">
        <v>28992</v>
      </c>
      <c r="B1458" s="11">
        <v>33413</v>
      </c>
    </row>
    <row r="1459" spans="1:2" x14ac:dyDescent="0.25">
      <c r="A1459" s="11">
        <v>31807</v>
      </c>
      <c r="B1459" s="11">
        <v>33414</v>
      </c>
    </row>
    <row r="1460" spans="1:2" x14ac:dyDescent="0.25">
      <c r="A1460" s="11">
        <v>31773</v>
      </c>
      <c r="B1460" s="11">
        <v>33416</v>
      </c>
    </row>
    <row r="1461" spans="1:2" x14ac:dyDescent="0.25">
      <c r="A1461" s="11">
        <v>31774</v>
      </c>
      <c r="B1461" s="11">
        <v>33417</v>
      </c>
    </row>
    <row r="1462" spans="1:2" x14ac:dyDescent="0.25">
      <c r="A1462" s="11">
        <v>31775</v>
      </c>
      <c r="B1462" s="11">
        <v>33418</v>
      </c>
    </row>
    <row r="1463" spans="1:2" x14ac:dyDescent="0.25">
      <c r="A1463" s="11">
        <v>32118</v>
      </c>
      <c r="B1463" s="11">
        <v>33420</v>
      </c>
    </row>
    <row r="1464" spans="1:2" x14ac:dyDescent="0.25">
      <c r="A1464" s="11">
        <v>31697</v>
      </c>
      <c r="B1464" s="11">
        <v>33422</v>
      </c>
    </row>
    <row r="1465" spans="1:2" x14ac:dyDescent="0.25">
      <c r="A1465" s="11">
        <v>31699</v>
      </c>
      <c r="B1465" s="11">
        <v>33423</v>
      </c>
    </row>
    <row r="1466" spans="1:2" x14ac:dyDescent="0.25">
      <c r="A1466" s="11">
        <v>31784</v>
      </c>
      <c r="B1466" s="11">
        <v>33428</v>
      </c>
    </row>
    <row r="1467" spans="1:2" x14ac:dyDescent="0.25">
      <c r="A1467" s="11">
        <v>31785</v>
      </c>
      <c r="B1467" s="11">
        <v>33429</v>
      </c>
    </row>
    <row r="1468" spans="1:2" x14ac:dyDescent="0.25">
      <c r="A1468" s="11">
        <v>32939</v>
      </c>
      <c r="B1468" s="11">
        <v>33431</v>
      </c>
    </row>
    <row r="1469" spans="1:2" x14ac:dyDescent="0.25">
      <c r="A1469" s="11">
        <v>31786</v>
      </c>
      <c r="B1469" s="11">
        <v>33432</v>
      </c>
    </row>
    <row r="1470" spans="1:2" x14ac:dyDescent="0.25">
      <c r="A1470" s="11">
        <v>31747</v>
      </c>
      <c r="B1470" s="11">
        <v>33433</v>
      </c>
    </row>
    <row r="1471" spans="1:2" x14ac:dyDescent="0.25">
      <c r="A1471" s="11">
        <v>31766</v>
      </c>
      <c r="B1471" s="11">
        <v>33434</v>
      </c>
    </row>
    <row r="1472" spans="1:2" x14ac:dyDescent="0.25">
      <c r="A1472" s="11">
        <v>31749</v>
      </c>
      <c r="B1472" s="11">
        <v>33436</v>
      </c>
    </row>
    <row r="1473" spans="1:2" x14ac:dyDescent="0.25">
      <c r="A1473" s="11">
        <v>31713</v>
      </c>
      <c r="B1473" s="11">
        <v>33438</v>
      </c>
    </row>
    <row r="1474" spans="1:2" x14ac:dyDescent="0.25">
      <c r="A1474" s="11">
        <v>31716</v>
      </c>
      <c r="B1474" s="11">
        <v>33439</v>
      </c>
    </row>
    <row r="1475" spans="1:2" x14ac:dyDescent="0.25">
      <c r="A1475" s="11">
        <v>31717</v>
      </c>
      <c r="B1475" s="11">
        <v>33440</v>
      </c>
    </row>
    <row r="1476" spans="1:2" x14ac:dyDescent="0.25">
      <c r="A1476" s="11">
        <v>31718</v>
      </c>
      <c r="B1476" s="11">
        <v>33442</v>
      </c>
    </row>
    <row r="1477" spans="1:2" x14ac:dyDescent="0.25">
      <c r="A1477" s="11">
        <v>31791</v>
      </c>
      <c r="B1477" s="11">
        <v>33443</v>
      </c>
    </row>
    <row r="1478" spans="1:2" x14ac:dyDescent="0.25">
      <c r="A1478" s="11">
        <v>31753</v>
      </c>
      <c r="B1478" s="11">
        <v>33444</v>
      </c>
    </row>
    <row r="1479" spans="1:2" x14ac:dyDescent="0.25">
      <c r="A1479" s="11">
        <v>31754</v>
      </c>
      <c r="B1479" s="11">
        <v>33445</v>
      </c>
    </row>
    <row r="1480" spans="1:2" x14ac:dyDescent="0.25">
      <c r="A1480" s="11">
        <v>31755</v>
      </c>
      <c r="B1480" s="11">
        <v>33446</v>
      </c>
    </row>
    <row r="1481" spans="1:2" x14ac:dyDescent="0.25">
      <c r="A1481" s="11">
        <v>31757</v>
      </c>
      <c r="B1481" s="11">
        <v>33447</v>
      </c>
    </row>
    <row r="1482" spans="1:2" x14ac:dyDescent="0.25">
      <c r="A1482" s="11">
        <v>31771</v>
      </c>
      <c r="B1482" s="11">
        <v>33448</v>
      </c>
    </row>
    <row r="1483" spans="1:2" x14ac:dyDescent="0.25">
      <c r="A1483" s="11">
        <v>31776</v>
      </c>
      <c r="B1483" s="11">
        <v>33449</v>
      </c>
    </row>
    <row r="1484" spans="1:2" x14ac:dyDescent="0.25">
      <c r="A1484" s="11">
        <v>31798</v>
      </c>
      <c r="B1484" s="11">
        <v>33452</v>
      </c>
    </row>
    <row r="1485" spans="1:2" x14ac:dyDescent="0.25">
      <c r="A1485" s="11">
        <v>31799</v>
      </c>
      <c r="B1485" s="11">
        <v>33453</v>
      </c>
    </row>
    <row r="1486" spans="1:2" x14ac:dyDescent="0.25">
      <c r="A1486" s="11">
        <v>31796</v>
      </c>
      <c r="B1486" s="11">
        <v>33454</v>
      </c>
    </row>
    <row r="1487" spans="1:2" x14ac:dyDescent="0.25">
      <c r="A1487" s="11">
        <v>32853</v>
      </c>
      <c r="B1487" s="11">
        <v>33455</v>
      </c>
    </row>
    <row r="1488" spans="1:2" x14ac:dyDescent="0.25">
      <c r="A1488" s="11">
        <v>33050</v>
      </c>
      <c r="B1488" s="11">
        <v>33456</v>
      </c>
    </row>
    <row r="1489" spans="1:2" x14ac:dyDescent="0.25">
      <c r="A1489" s="11">
        <v>31700</v>
      </c>
      <c r="B1489" s="11">
        <v>33457</v>
      </c>
    </row>
    <row r="1490" spans="1:2" x14ac:dyDescent="0.25">
      <c r="A1490" s="11">
        <v>31701</v>
      </c>
      <c r="B1490" s="11">
        <v>33458</v>
      </c>
    </row>
    <row r="1491" spans="1:2" x14ac:dyDescent="0.25">
      <c r="A1491" s="11">
        <v>31783</v>
      </c>
      <c r="B1491" s="11">
        <v>33459</v>
      </c>
    </row>
    <row r="1492" spans="1:2" x14ac:dyDescent="0.25">
      <c r="A1492" s="11">
        <v>31790</v>
      </c>
      <c r="B1492" s="11">
        <v>33461</v>
      </c>
    </row>
    <row r="1493" spans="1:2" x14ac:dyDescent="0.25">
      <c r="A1493" s="11">
        <v>31750</v>
      </c>
      <c r="B1493" s="11">
        <v>33464</v>
      </c>
    </row>
    <row r="1494" spans="1:2" x14ac:dyDescent="0.25">
      <c r="A1494" s="11">
        <v>32953</v>
      </c>
      <c r="B1494" s="11">
        <v>33467</v>
      </c>
    </row>
    <row r="1495" spans="1:2" x14ac:dyDescent="0.25">
      <c r="A1495" s="11">
        <v>31751</v>
      </c>
      <c r="B1495" s="11">
        <v>33468</v>
      </c>
    </row>
    <row r="1496" spans="1:2" x14ac:dyDescent="0.25">
      <c r="A1496" s="11">
        <v>31793</v>
      </c>
      <c r="B1496" s="11">
        <v>33471</v>
      </c>
    </row>
    <row r="1497" spans="1:2" x14ac:dyDescent="0.25">
      <c r="A1497" s="11">
        <v>31794</v>
      </c>
      <c r="B1497" s="11">
        <v>33472</v>
      </c>
    </row>
    <row r="1498" spans="1:2" x14ac:dyDescent="0.25">
      <c r="A1498" s="11">
        <v>31797</v>
      </c>
      <c r="B1498" s="11">
        <v>33473</v>
      </c>
    </row>
    <row r="1499" spans="1:2" x14ac:dyDescent="0.25">
      <c r="A1499" s="12"/>
      <c r="B1499" s="11">
        <v>33475</v>
      </c>
    </row>
    <row r="1500" spans="1:2" x14ac:dyDescent="0.25">
      <c r="A1500" s="12"/>
      <c r="B1500" s="11">
        <v>33476</v>
      </c>
    </row>
    <row r="1501" spans="1:2" x14ac:dyDescent="0.25">
      <c r="A1501" s="12"/>
      <c r="B1501" s="11">
        <v>33477</v>
      </c>
    </row>
    <row r="1502" spans="1:2" x14ac:dyDescent="0.25">
      <c r="A1502" s="12"/>
      <c r="B1502" s="11">
        <v>33478</v>
      </c>
    </row>
    <row r="1503" spans="1:2" x14ac:dyDescent="0.25">
      <c r="A1503" s="12"/>
      <c r="B1503" s="11">
        <v>33479</v>
      </c>
    </row>
    <row r="1504" spans="1:2" x14ac:dyDescent="0.25">
      <c r="A1504" s="12"/>
      <c r="B1504" s="11">
        <v>33482</v>
      </c>
    </row>
    <row r="1505" spans="1:2" x14ac:dyDescent="0.25">
      <c r="A1505" s="12"/>
      <c r="B1505" s="11">
        <v>33483</v>
      </c>
    </row>
    <row r="1506" spans="1:2" x14ac:dyDescent="0.25">
      <c r="A1506" s="12"/>
      <c r="B1506" s="11">
        <v>33484</v>
      </c>
    </row>
    <row r="1507" spans="1:2" x14ac:dyDescent="0.25">
      <c r="A1507" s="12"/>
      <c r="B1507" s="11">
        <v>33485</v>
      </c>
    </row>
    <row r="1508" spans="1:2" x14ac:dyDescent="0.25">
      <c r="A1508" s="12"/>
      <c r="B1508" s="11">
        <v>33487</v>
      </c>
    </row>
    <row r="1509" spans="1:2" x14ac:dyDescent="0.25">
      <c r="A1509" s="12"/>
      <c r="B1509" s="11">
        <v>33488</v>
      </c>
    </row>
    <row r="1510" spans="1:2" x14ac:dyDescent="0.25">
      <c r="A1510" s="12"/>
      <c r="B1510" s="11">
        <v>33489</v>
      </c>
    </row>
    <row r="1511" spans="1:2" x14ac:dyDescent="0.25">
      <c r="A1511" s="12"/>
      <c r="B1511" s="11">
        <v>33490</v>
      </c>
    </row>
    <row r="1512" spans="1:2" x14ac:dyDescent="0.25">
      <c r="A1512" s="12"/>
      <c r="B1512" s="11">
        <v>33491</v>
      </c>
    </row>
    <row r="1513" spans="1:2" x14ac:dyDescent="0.25">
      <c r="A1513" s="12"/>
      <c r="B1513" s="11">
        <v>33492</v>
      </c>
    </row>
    <row r="1514" spans="1:2" x14ac:dyDescent="0.25">
      <c r="A1514" s="12"/>
      <c r="B1514" s="11">
        <v>33494</v>
      </c>
    </row>
    <row r="1515" spans="1:2" x14ac:dyDescent="0.25">
      <c r="A1515" s="12"/>
      <c r="B1515" s="11">
        <v>33496</v>
      </c>
    </row>
    <row r="1516" spans="1:2" x14ac:dyDescent="0.25">
      <c r="A1516" s="12"/>
      <c r="B1516" s="11">
        <v>33497</v>
      </c>
    </row>
    <row r="1517" spans="1:2" x14ac:dyDescent="0.25">
      <c r="A1517" s="12"/>
      <c r="B1517" s="11">
        <v>33498</v>
      </c>
    </row>
    <row r="1518" spans="1:2" x14ac:dyDescent="0.25">
      <c r="A1518" s="12"/>
      <c r="B1518" s="11">
        <v>33499</v>
      </c>
    </row>
    <row r="1519" spans="1:2" x14ac:dyDescent="0.25">
      <c r="A1519" s="12"/>
      <c r="B1519" s="11">
        <v>33500</v>
      </c>
    </row>
    <row r="1520" spans="1:2" x14ac:dyDescent="0.25">
      <c r="A1520" s="12"/>
      <c r="B1520" s="11">
        <v>33501</v>
      </c>
    </row>
    <row r="1521" spans="1:2" x14ac:dyDescent="0.25">
      <c r="A1521" s="12"/>
      <c r="B1521" s="11">
        <v>33503</v>
      </c>
    </row>
    <row r="1522" spans="1:2" x14ac:dyDescent="0.25">
      <c r="A1522" s="11">
        <v>29933</v>
      </c>
      <c r="B1522" s="11">
        <v>33504</v>
      </c>
    </row>
    <row r="1523" spans="1:2" x14ac:dyDescent="0.25">
      <c r="A1523" s="12"/>
      <c r="B1523" s="11">
        <v>33508</v>
      </c>
    </row>
    <row r="1524" spans="1:2" x14ac:dyDescent="0.25">
      <c r="A1524" s="12"/>
      <c r="B1524" s="11">
        <v>33511</v>
      </c>
    </row>
    <row r="1525" spans="1:2" x14ac:dyDescent="0.25">
      <c r="A1525" s="12"/>
      <c r="B1525" s="11">
        <v>33512</v>
      </c>
    </row>
    <row r="1526" spans="1:2" x14ac:dyDescent="0.25">
      <c r="A1526" s="12"/>
      <c r="B1526" s="11">
        <v>33513</v>
      </c>
    </row>
    <row r="1527" spans="1:2" x14ac:dyDescent="0.25">
      <c r="A1527" s="12"/>
      <c r="B1527" s="11">
        <v>33515</v>
      </c>
    </row>
    <row r="1528" spans="1:2" x14ac:dyDescent="0.25">
      <c r="A1528" s="12"/>
      <c r="B1528" s="11">
        <v>33518</v>
      </c>
    </row>
    <row r="1529" spans="1:2" x14ac:dyDescent="0.25">
      <c r="A1529" s="12"/>
      <c r="B1529" s="11">
        <v>33521</v>
      </c>
    </row>
    <row r="1530" spans="1:2" x14ac:dyDescent="0.25">
      <c r="A1530" s="12"/>
      <c r="B1530" s="11">
        <v>33523</v>
      </c>
    </row>
    <row r="1531" spans="1:2" x14ac:dyDescent="0.25">
      <c r="A1531" s="12"/>
      <c r="B1531" s="11">
        <v>33525</v>
      </c>
    </row>
    <row r="1532" spans="1:2" x14ac:dyDescent="0.25">
      <c r="A1532" s="12"/>
      <c r="B1532" s="11">
        <v>33526</v>
      </c>
    </row>
    <row r="1533" spans="1:2" x14ac:dyDescent="0.25">
      <c r="A1533" s="12"/>
      <c r="B1533" s="11">
        <v>33529</v>
      </c>
    </row>
    <row r="1534" spans="1:2" x14ac:dyDescent="0.25">
      <c r="A1534" s="12"/>
      <c r="B1534" s="11">
        <v>33531</v>
      </c>
    </row>
    <row r="1535" spans="1:2" x14ac:dyDescent="0.25">
      <c r="A1535" s="12"/>
      <c r="B1535" s="11">
        <v>33532</v>
      </c>
    </row>
    <row r="1536" spans="1:2" x14ac:dyDescent="0.25">
      <c r="A1536" s="12"/>
      <c r="B1536" s="11">
        <v>33533</v>
      </c>
    </row>
    <row r="1537" spans="1:2" x14ac:dyDescent="0.25">
      <c r="A1537" s="12"/>
      <c r="B1537" s="11">
        <v>33534</v>
      </c>
    </row>
    <row r="1538" spans="1:2" x14ac:dyDescent="0.25">
      <c r="A1538" s="11">
        <v>31512</v>
      </c>
      <c r="B1538" s="11">
        <v>33538</v>
      </c>
    </row>
    <row r="1539" spans="1:2" x14ac:dyDescent="0.25">
      <c r="A1539" s="12"/>
      <c r="B1539" s="11">
        <v>33541</v>
      </c>
    </row>
    <row r="1540" spans="1:2" x14ac:dyDescent="0.25">
      <c r="A1540" s="11">
        <v>29510</v>
      </c>
      <c r="B1540" s="11">
        <v>33556</v>
      </c>
    </row>
    <row r="1541" spans="1:2" x14ac:dyDescent="0.25">
      <c r="A1541" s="11">
        <v>26880</v>
      </c>
      <c r="B1541" s="11">
        <v>33557</v>
      </c>
    </row>
    <row r="1542" spans="1:2" x14ac:dyDescent="0.25">
      <c r="A1542" s="11">
        <v>26853</v>
      </c>
      <c r="B1542" s="11">
        <v>33558</v>
      </c>
    </row>
    <row r="1543" spans="1:2" x14ac:dyDescent="0.25">
      <c r="A1543" s="11">
        <v>25907</v>
      </c>
      <c r="B1543" s="11">
        <v>33559</v>
      </c>
    </row>
    <row r="1544" spans="1:2" x14ac:dyDescent="0.25">
      <c r="A1544" s="11">
        <v>26859</v>
      </c>
      <c r="B1544" s="11">
        <v>33560</v>
      </c>
    </row>
    <row r="1545" spans="1:2" x14ac:dyDescent="0.25">
      <c r="A1545" s="11">
        <v>25233</v>
      </c>
      <c r="B1545" s="11">
        <v>33562</v>
      </c>
    </row>
    <row r="1546" spans="1:2" x14ac:dyDescent="0.25">
      <c r="A1546" s="11">
        <v>28490</v>
      </c>
      <c r="B1546" s="11">
        <v>33563</v>
      </c>
    </row>
    <row r="1547" spans="1:2" x14ac:dyDescent="0.25">
      <c r="A1547" s="11">
        <v>28774</v>
      </c>
      <c r="B1547" s="11">
        <v>33566</v>
      </c>
    </row>
    <row r="1548" spans="1:2" x14ac:dyDescent="0.25">
      <c r="A1548" s="11">
        <v>25466</v>
      </c>
      <c r="B1548" s="11">
        <v>33567</v>
      </c>
    </row>
    <row r="1549" spans="1:2" x14ac:dyDescent="0.25">
      <c r="A1549" s="11">
        <v>26439</v>
      </c>
      <c r="B1549" s="11">
        <v>33569</v>
      </c>
    </row>
    <row r="1550" spans="1:2" x14ac:dyDescent="0.25">
      <c r="A1550" s="11">
        <v>30860</v>
      </c>
      <c r="B1550" s="11">
        <v>33571</v>
      </c>
    </row>
    <row r="1551" spans="1:2" x14ac:dyDescent="0.25">
      <c r="A1551" s="11">
        <v>26375</v>
      </c>
      <c r="B1551" s="11">
        <v>33573</v>
      </c>
    </row>
    <row r="1552" spans="1:2" x14ac:dyDescent="0.25">
      <c r="A1552" s="11">
        <v>26367</v>
      </c>
      <c r="B1552" s="11">
        <v>33574</v>
      </c>
    </row>
    <row r="1553" spans="1:2" x14ac:dyDescent="0.25">
      <c r="A1553" s="11">
        <v>25519</v>
      </c>
      <c r="B1553" s="11">
        <v>33575</v>
      </c>
    </row>
    <row r="1554" spans="1:2" x14ac:dyDescent="0.25">
      <c r="A1554" s="11">
        <v>26851</v>
      </c>
      <c r="B1554" s="11">
        <v>33576</v>
      </c>
    </row>
    <row r="1555" spans="1:2" x14ac:dyDescent="0.25">
      <c r="A1555" s="11">
        <v>27360</v>
      </c>
      <c r="B1555" s="11">
        <v>33577</v>
      </c>
    </row>
    <row r="1556" spans="1:2" x14ac:dyDescent="0.25">
      <c r="A1556" s="11">
        <v>26876</v>
      </c>
      <c r="B1556" s="11">
        <v>33578</v>
      </c>
    </row>
    <row r="1557" spans="1:2" x14ac:dyDescent="0.25">
      <c r="A1557" s="11">
        <v>27381</v>
      </c>
      <c r="B1557" s="11">
        <v>33579</v>
      </c>
    </row>
    <row r="1558" spans="1:2" x14ac:dyDescent="0.25">
      <c r="A1558" s="11">
        <v>27404</v>
      </c>
      <c r="B1558" s="11">
        <v>33580</v>
      </c>
    </row>
    <row r="1559" spans="1:2" x14ac:dyDescent="0.25">
      <c r="A1559" s="11">
        <v>28145</v>
      </c>
      <c r="B1559" s="11">
        <v>33581</v>
      </c>
    </row>
    <row r="1560" spans="1:2" x14ac:dyDescent="0.25">
      <c r="A1560" s="11">
        <v>28823</v>
      </c>
      <c r="B1560" s="11">
        <v>33583</v>
      </c>
    </row>
    <row r="1561" spans="1:2" x14ac:dyDescent="0.25">
      <c r="A1561" s="11">
        <v>32454</v>
      </c>
      <c r="B1561" s="11">
        <v>33584</v>
      </c>
    </row>
    <row r="1562" spans="1:2" x14ac:dyDescent="0.25">
      <c r="A1562" s="11">
        <v>26890</v>
      </c>
      <c r="B1562" s="11">
        <v>33585</v>
      </c>
    </row>
    <row r="1563" spans="1:2" x14ac:dyDescent="0.25">
      <c r="A1563" s="11">
        <v>28849</v>
      </c>
      <c r="B1563" s="11">
        <v>33586</v>
      </c>
    </row>
    <row r="1564" spans="1:2" x14ac:dyDescent="0.25">
      <c r="A1564" s="11">
        <v>32965</v>
      </c>
      <c r="B1564" s="11">
        <v>33587</v>
      </c>
    </row>
    <row r="1565" spans="1:2" x14ac:dyDescent="0.25">
      <c r="A1565" s="11">
        <v>32589</v>
      </c>
      <c r="B1565" s="11">
        <v>33588</v>
      </c>
    </row>
    <row r="1566" spans="1:2" x14ac:dyDescent="0.25">
      <c r="A1566" s="12"/>
      <c r="B1566" s="11">
        <v>33590</v>
      </c>
    </row>
    <row r="1567" spans="1:2" x14ac:dyDescent="0.25">
      <c r="A1567" s="11">
        <v>28463</v>
      </c>
      <c r="B1567" s="11">
        <v>33591</v>
      </c>
    </row>
    <row r="1568" spans="1:2" x14ac:dyDescent="0.25">
      <c r="A1568" s="11">
        <v>31249</v>
      </c>
      <c r="B1568" s="11">
        <v>33593</v>
      </c>
    </row>
    <row r="1569" spans="1:2" x14ac:dyDescent="0.25">
      <c r="A1569" s="11">
        <v>30563</v>
      </c>
      <c r="B1569" s="11">
        <v>33594</v>
      </c>
    </row>
    <row r="1570" spans="1:2" x14ac:dyDescent="0.25">
      <c r="A1570" s="11">
        <v>30561</v>
      </c>
      <c r="B1570" s="11">
        <v>33595</v>
      </c>
    </row>
    <row r="1571" spans="1:2" x14ac:dyDescent="0.25">
      <c r="A1571" s="11">
        <v>31225</v>
      </c>
      <c r="B1571" s="11">
        <v>33596</v>
      </c>
    </row>
    <row r="1572" spans="1:2" x14ac:dyDescent="0.25">
      <c r="A1572" s="12"/>
      <c r="B1572" s="11">
        <v>33599</v>
      </c>
    </row>
    <row r="1573" spans="1:2" x14ac:dyDescent="0.25">
      <c r="A1573" s="11">
        <v>29046</v>
      </c>
      <c r="B1573" s="11">
        <v>33600</v>
      </c>
    </row>
    <row r="1574" spans="1:2" x14ac:dyDescent="0.25">
      <c r="A1574" s="12"/>
      <c r="B1574" s="11">
        <v>33604</v>
      </c>
    </row>
    <row r="1575" spans="1:2" x14ac:dyDescent="0.25">
      <c r="A1575" s="11">
        <v>31465</v>
      </c>
      <c r="B1575" s="11">
        <v>33609</v>
      </c>
    </row>
    <row r="1576" spans="1:2" x14ac:dyDescent="0.25">
      <c r="A1576" s="11">
        <v>27260</v>
      </c>
      <c r="B1576" s="11">
        <v>33610</v>
      </c>
    </row>
    <row r="1577" spans="1:2" x14ac:dyDescent="0.25">
      <c r="A1577" s="11">
        <v>28603</v>
      </c>
      <c r="B1577" s="11">
        <v>33611</v>
      </c>
    </row>
    <row r="1578" spans="1:2" x14ac:dyDescent="0.25">
      <c r="A1578" s="11">
        <v>11505</v>
      </c>
      <c r="B1578" s="11">
        <v>33612</v>
      </c>
    </row>
    <row r="1579" spans="1:2" x14ac:dyDescent="0.25">
      <c r="A1579" s="11">
        <v>27350</v>
      </c>
      <c r="B1579" s="11">
        <v>33613</v>
      </c>
    </row>
    <row r="1580" spans="1:2" x14ac:dyDescent="0.25">
      <c r="A1580" s="11">
        <v>27373</v>
      </c>
      <c r="B1580" s="11">
        <v>33614</v>
      </c>
    </row>
    <row r="1581" spans="1:2" x14ac:dyDescent="0.25">
      <c r="A1581" s="11">
        <v>28785</v>
      </c>
      <c r="B1581" s="11">
        <v>33615</v>
      </c>
    </row>
    <row r="1582" spans="1:2" x14ac:dyDescent="0.25">
      <c r="A1582" s="11">
        <v>32945</v>
      </c>
      <c r="B1582" s="11">
        <v>33616</v>
      </c>
    </row>
    <row r="1583" spans="1:2" x14ac:dyDescent="0.25">
      <c r="A1583" s="11">
        <v>25211</v>
      </c>
      <c r="B1583" s="11">
        <v>33617</v>
      </c>
    </row>
    <row r="1584" spans="1:2" x14ac:dyDescent="0.25">
      <c r="A1584" s="11">
        <v>32078</v>
      </c>
      <c r="B1584" s="11">
        <v>33618</v>
      </c>
    </row>
    <row r="1585" spans="1:2" x14ac:dyDescent="0.25">
      <c r="A1585" s="11">
        <v>28178</v>
      </c>
      <c r="B1585" s="11">
        <v>33619</v>
      </c>
    </row>
    <row r="1586" spans="1:2" x14ac:dyDescent="0.25">
      <c r="A1586" s="11">
        <v>26441</v>
      </c>
      <c r="B1586" s="11">
        <v>33621</v>
      </c>
    </row>
    <row r="1587" spans="1:2" x14ac:dyDescent="0.25">
      <c r="A1587" s="11">
        <v>28529</v>
      </c>
      <c r="B1587" s="11">
        <v>33622</v>
      </c>
    </row>
    <row r="1588" spans="1:2" x14ac:dyDescent="0.25">
      <c r="A1588" s="11">
        <v>28395</v>
      </c>
      <c r="B1588" s="11">
        <v>33623</v>
      </c>
    </row>
    <row r="1589" spans="1:2" x14ac:dyDescent="0.25">
      <c r="A1589" s="11">
        <v>25507</v>
      </c>
      <c r="B1589" s="11">
        <v>33624</v>
      </c>
    </row>
    <row r="1590" spans="1:2" x14ac:dyDescent="0.25">
      <c r="A1590" s="11">
        <v>27362</v>
      </c>
      <c r="B1590" s="11">
        <v>33625</v>
      </c>
    </row>
    <row r="1591" spans="1:2" x14ac:dyDescent="0.25">
      <c r="A1591" s="11">
        <v>26398</v>
      </c>
      <c r="B1591" s="11">
        <v>33626</v>
      </c>
    </row>
    <row r="1592" spans="1:2" x14ac:dyDescent="0.25">
      <c r="A1592" s="11">
        <v>27355</v>
      </c>
      <c r="B1592" s="11">
        <v>33627</v>
      </c>
    </row>
    <row r="1593" spans="1:2" x14ac:dyDescent="0.25">
      <c r="A1593" s="11">
        <v>28497</v>
      </c>
      <c r="B1593" s="11">
        <v>33628</v>
      </c>
    </row>
    <row r="1594" spans="1:2" x14ac:dyDescent="0.25">
      <c r="A1594" s="11">
        <v>32456</v>
      </c>
      <c r="B1594" s="11">
        <v>33629</v>
      </c>
    </row>
    <row r="1595" spans="1:2" x14ac:dyDescent="0.25">
      <c r="A1595" s="11">
        <v>28142</v>
      </c>
      <c r="B1595" s="11">
        <v>33630</v>
      </c>
    </row>
    <row r="1596" spans="1:2" x14ac:dyDescent="0.25">
      <c r="A1596" s="11">
        <v>26884</v>
      </c>
      <c r="B1596" s="11">
        <v>33631</v>
      </c>
    </row>
    <row r="1597" spans="1:2" x14ac:dyDescent="0.25">
      <c r="A1597" s="11">
        <v>26895</v>
      </c>
      <c r="B1597" s="11">
        <v>33632</v>
      </c>
    </row>
    <row r="1598" spans="1:2" x14ac:dyDescent="0.25">
      <c r="A1598" s="11">
        <v>25367</v>
      </c>
      <c r="B1598" s="11">
        <v>33633</v>
      </c>
    </row>
    <row r="1599" spans="1:2" x14ac:dyDescent="0.25">
      <c r="A1599" s="12"/>
      <c r="B1599" s="11">
        <v>33635</v>
      </c>
    </row>
    <row r="1600" spans="1:2" x14ac:dyDescent="0.25">
      <c r="A1600" s="11">
        <v>26426</v>
      </c>
      <c r="B1600" s="11">
        <v>33636</v>
      </c>
    </row>
    <row r="1601" spans="1:2" x14ac:dyDescent="0.25">
      <c r="A1601" s="12"/>
      <c r="B1601" s="11">
        <v>33638</v>
      </c>
    </row>
    <row r="1602" spans="1:2" x14ac:dyDescent="0.25">
      <c r="A1602" s="12"/>
      <c r="B1602" s="11">
        <v>33640</v>
      </c>
    </row>
    <row r="1603" spans="1:2" x14ac:dyDescent="0.25">
      <c r="A1603" s="11">
        <v>11456</v>
      </c>
      <c r="B1603" s="11">
        <v>33641</v>
      </c>
    </row>
    <row r="1604" spans="1:2" x14ac:dyDescent="0.25">
      <c r="A1604" s="11">
        <v>11579</v>
      </c>
      <c r="B1604" s="11">
        <v>33642</v>
      </c>
    </row>
    <row r="1605" spans="1:2" x14ac:dyDescent="0.25">
      <c r="A1605" s="12"/>
      <c r="B1605" s="11">
        <v>33644</v>
      </c>
    </row>
    <row r="1606" spans="1:2" x14ac:dyDescent="0.25">
      <c r="A1606" s="11">
        <v>26841</v>
      </c>
      <c r="B1606" s="11">
        <v>33646</v>
      </c>
    </row>
    <row r="1607" spans="1:2" x14ac:dyDescent="0.25">
      <c r="A1607" s="12"/>
      <c r="B1607" s="11">
        <v>33648</v>
      </c>
    </row>
    <row r="1608" spans="1:2" x14ac:dyDescent="0.25">
      <c r="A1608" s="12"/>
      <c r="B1608" s="11">
        <v>33650</v>
      </c>
    </row>
    <row r="1609" spans="1:2" x14ac:dyDescent="0.25">
      <c r="A1609" s="12"/>
      <c r="B1609" s="11">
        <v>33652</v>
      </c>
    </row>
    <row r="1610" spans="1:2" x14ac:dyDescent="0.25">
      <c r="A1610" s="12"/>
      <c r="B1610" s="11">
        <v>33654</v>
      </c>
    </row>
    <row r="1611" spans="1:2" x14ac:dyDescent="0.25">
      <c r="A1611" s="12"/>
      <c r="B1611" s="11">
        <v>33656</v>
      </c>
    </row>
    <row r="1612" spans="1:2" x14ac:dyDescent="0.25">
      <c r="A1612" s="12"/>
      <c r="B1612" s="11">
        <v>33658</v>
      </c>
    </row>
    <row r="1613" spans="1:2" x14ac:dyDescent="0.25">
      <c r="A1613" s="12"/>
      <c r="B1613" s="11">
        <v>33660</v>
      </c>
    </row>
    <row r="1614" spans="1:2" x14ac:dyDescent="0.25">
      <c r="A1614" s="11">
        <v>31231</v>
      </c>
      <c r="B1614" s="11">
        <v>33661</v>
      </c>
    </row>
    <row r="1615" spans="1:2" x14ac:dyDescent="0.25">
      <c r="A1615" s="12"/>
      <c r="B1615" s="11">
        <v>33663</v>
      </c>
    </row>
    <row r="1616" spans="1:2" x14ac:dyDescent="0.25">
      <c r="A1616" s="12"/>
      <c r="B1616" s="11">
        <v>33664</v>
      </c>
    </row>
    <row r="1617" spans="1:2" x14ac:dyDescent="0.25">
      <c r="A1617" s="12"/>
      <c r="B1617" s="11">
        <v>33665</v>
      </c>
    </row>
    <row r="1618" spans="1:2" x14ac:dyDescent="0.25">
      <c r="A1618" s="11">
        <v>28829</v>
      </c>
      <c r="B1618" s="11">
        <v>33667</v>
      </c>
    </row>
    <row r="1619" spans="1:2" x14ac:dyDescent="0.25">
      <c r="A1619" s="11">
        <v>28833</v>
      </c>
      <c r="B1619" s="11">
        <v>33669</v>
      </c>
    </row>
    <row r="1620" spans="1:2" x14ac:dyDescent="0.25">
      <c r="A1620" s="11">
        <v>31496</v>
      </c>
      <c r="B1620" s="11">
        <v>33670</v>
      </c>
    </row>
    <row r="1621" spans="1:2" x14ac:dyDescent="0.25">
      <c r="A1621" s="11">
        <v>28824</v>
      </c>
      <c r="B1621" s="11">
        <v>33671</v>
      </c>
    </row>
    <row r="1622" spans="1:2" x14ac:dyDescent="0.25">
      <c r="A1622" s="11">
        <v>28830</v>
      </c>
      <c r="B1622" s="11">
        <v>33674</v>
      </c>
    </row>
    <row r="1623" spans="1:2" x14ac:dyDescent="0.25">
      <c r="A1623" s="12"/>
      <c r="B1623" s="11">
        <v>33676</v>
      </c>
    </row>
    <row r="1624" spans="1:2" x14ac:dyDescent="0.25">
      <c r="A1624" s="12"/>
      <c r="B1624" s="11">
        <v>33677</v>
      </c>
    </row>
    <row r="1625" spans="1:2" x14ac:dyDescent="0.25">
      <c r="A1625" s="12"/>
      <c r="B1625" s="11">
        <v>33678</v>
      </c>
    </row>
    <row r="1626" spans="1:2" x14ac:dyDescent="0.25">
      <c r="A1626" s="12"/>
      <c r="B1626" s="11">
        <v>33679</v>
      </c>
    </row>
    <row r="1627" spans="1:2" x14ac:dyDescent="0.25">
      <c r="A1627" s="12"/>
      <c r="B1627" s="11">
        <v>33680</v>
      </c>
    </row>
    <row r="1628" spans="1:2" x14ac:dyDescent="0.25">
      <c r="A1628" s="12"/>
      <c r="B1628" s="11">
        <v>33681</v>
      </c>
    </row>
    <row r="1629" spans="1:2" x14ac:dyDescent="0.25">
      <c r="A1629" s="12"/>
      <c r="B1629" s="11">
        <v>33683</v>
      </c>
    </row>
    <row r="1630" spans="1:2" x14ac:dyDescent="0.25">
      <c r="A1630" s="11">
        <v>28851</v>
      </c>
      <c r="B1630" s="11">
        <v>33684</v>
      </c>
    </row>
    <row r="1631" spans="1:2" x14ac:dyDescent="0.25">
      <c r="A1631" s="11">
        <v>28901</v>
      </c>
      <c r="B1631" s="11">
        <v>33685</v>
      </c>
    </row>
    <row r="1632" spans="1:2" x14ac:dyDescent="0.25">
      <c r="A1632" s="11">
        <v>11517</v>
      </c>
      <c r="B1632" s="11">
        <v>33686</v>
      </c>
    </row>
    <row r="1633" spans="1:2" x14ac:dyDescent="0.25">
      <c r="A1633" s="12"/>
      <c r="B1633" s="11">
        <v>33688</v>
      </c>
    </row>
    <row r="1634" spans="1:2" x14ac:dyDescent="0.25">
      <c r="A1634" s="11">
        <v>28932</v>
      </c>
      <c r="B1634" s="11">
        <v>33689</v>
      </c>
    </row>
    <row r="1635" spans="1:2" x14ac:dyDescent="0.25">
      <c r="A1635" s="11">
        <v>13877</v>
      </c>
      <c r="B1635" s="11">
        <v>33690</v>
      </c>
    </row>
    <row r="1636" spans="1:2" x14ac:dyDescent="0.25">
      <c r="A1636" s="11">
        <v>11565</v>
      </c>
      <c r="B1636" s="11">
        <v>33692</v>
      </c>
    </row>
    <row r="1637" spans="1:2" x14ac:dyDescent="0.25">
      <c r="A1637" s="11">
        <v>28936</v>
      </c>
      <c r="B1637" s="11">
        <v>33693</v>
      </c>
    </row>
    <row r="1638" spans="1:2" x14ac:dyDescent="0.25">
      <c r="A1638" s="11">
        <v>28937</v>
      </c>
      <c r="B1638" s="11">
        <v>33695</v>
      </c>
    </row>
    <row r="1639" spans="1:2" x14ac:dyDescent="0.25">
      <c r="A1639" s="11">
        <v>28938</v>
      </c>
      <c r="B1639" s="11">
        <v>33696</v>
      </c>
    </row>
    <row r="1640" spans="1:2" x14ac:dyDescent="0.25">
      <c r="A1640" s="12"/>
      <c r="B1640" s="11">
        <v>33699</v>
      </c>
    </row>
    <row r="1641" spans="1:2" x14ac:dyDescent="0.25">
      <c r="A1641" s="12"/>
      <c r="B1641" s="11">
        <v>33703</v>
      </c>
    </row>
    <row r="1642" spans="1:2" x14ac:dyDescent="0.25">
      <c r="A1642" s="11">
        <v>28890</v>
      </c>
      <c r="B1642" s="11">
        <v>33704</v>
      </c>
    </row>
    <row r="1643" spans="1:2" x14ac:dyDescent="0.25">
      <c r="A1643" s="11">
        <v>28939</v>
      </c>
      <c r="B1643" s="11">
        <v>33705</v>
      </c>
    </row>
    <row r="1644" spans="1:2" x14ac:dyDescent="0.25">
      <c r="A1644" s="11">
        <v>28974</v>
      </c>
      <c r="B1644" s="11">
        <v>33707</v>
      </c>
    </row>
    <row r="1645" spans="1:2" x14ac:dyDescent="0.25">
      <c r="A1645" s="11">
        <v>30872</v>
      </c>
      <c r="B1645" s="11">
        <v>33708</v>
      </c>
    </row>
    <row r="1646" spans="1:2" x14ac:dyDescent="0.25">
      <c r="A1646" s="12"/>
      <c r="B1646" s="11">
        <v>33713</v>
      </c>
    </row>
    <row r="1647" spans="1:2" x14ac:dyDescent="0.25">
      <c r="A1647" s="12"/>
      <c r="B1647" s="11">
        <v>33714</v>
      </c>
    </row>
    <row r="1648" spans="1:2" x14ac:dyDescent="0.25">
      <c r="A1648" s="11">
        <v>29893</v>
      </c>
      <c r="B1648" s="11">
        <v>33715</v>
      </c>
    </row>
    <row r="1649" spans="1:2" x14ac:dyDescent="0.25">
      <c r="A1649" s="12"/>
      <c r="B1649" s="11">
        <v>33716</v>
      </c>
    </row>
    <row r="1650" spans="1:2" x14ac:dyDescent="0.25">
      <c r="A1650" s="11">
        <v>11518</v>
      </c>
      <c r="B1650" s="11">
        <v>33718</v>
      </c>
    </row>
    <row r="1651" spans="1:2" x14ac:dyDescent="0.25">
      <c r="A1651" s="11">
        <v>28808</v>
      </c>
      <c r="B1651" s="11">
        <v>33721</v>
      </c>
    </row>
    <row r="1652" spans="1:2" x14ac:dyDescent="0.25">
      <c r="A1652" s="11">
        <v>28827</v>
      </c>
      <c r="B1652" s="11">
        <v>33722</v>
      </c>
    </row>
    <row r="1653" spans="1:2" x14ac:dyDescent="0.25">
      <c r="A1653" s="11">
        <v>28837</v>
      </c>
      <c r="B1653" s="11">
        <v>33723</v>
      </c>
    </row>
    <row r="1654" spans="1:2" x14ac:dyDescent="0.25">
      <c r="A1654" s="11">
        <v>28847</v>
      </c>
      <c r="B1654" s="11">
        <v>33726</v>
      </c>
    </row>
    <row r="1655" spans="1:2" x14ac:dyDescent="0.25">
      <c r="A1655" s="11">
        <v>28897</v>
      </c>
      <c r="B1655" s="11">
        <v>33727</v>
      </c>
    </row>
    <row r="1656" spans="1:2" x14ac:dyDescent="0.25">
      <c r="A1656" s="11">
        <v>28933</v>
      </c>
      <c r="B1656" s="11">
        <v>33728</v>
      </c>
    </row>
    <row r="1657" spans="1:2" x14ac:dyDescent="0.25">
      <c r="A1657" s="11">
        <v>28942</v>
      </c>
      <c r="B1657" s="11">
        <v>33729</v>
      </c>
    </row>
    <row r="1658" spans="1:2" x14ac:dyDescent="0.25">
      <c r="A1658" s="11">
        <v>28943</v>
      </c>
      <c r="B1658" s="11">
        <v>33730</v>
      </c>
    </row>
    <row r="1659" spans="1:2" x14ac:dyDescent="0.25">
      <c r="A1659" s="12"/>
      <c r="B1659" s="11">
        <v>33732</v>
      </c>
    </row>
    <row r="1660" spans="1:2" x14ac:dyDescent="0.25">
      <c r="A1660" s="11">
        <v>4989</v>
      </c>
      <c r="B1660" s="11">
        <v>33733</v>
      </c>
    </row>
    <row r="1661" spans="1:2" x14ac:dyDescent="0.25">
      <c r="A1661" s="11">
        <v>11552</v>
      </c>
      <c r="B1661" s="11">
        <v>33735</v>
      </c>
    </row>
    <row r="1662" spans="1:2" x14ac:dyDescent="0.25">
      <c r="A1662" s="11">
        <v>4991</v>
      </c>
      <c r="B1662" s="11">
        <v>33736</v>
      </c>
    </row>
    <row r="1663" spans="1:2" x14ac:dyDescent="0.25">
      <c r="A1663" s="11">
        <v>11519</v>
      </c>
      <c r="B1663" s="11">
        <v>33737</v>
      </c>
    </row>
    <row r="1664" spans="1:2" x14ac:dyDescent="0.25">
      <c r="A1664" s="11">
        <v>11556</v>
      </c>
      <c r="B1664" s="11">
        <v>33738</v>
      </c>
    </row>
    <row r="1665" spans="1:2" x14ac:dyDescent="0.25">
      <c r="A1665" s="11">
        <v>11524</v>
      </c>
      <c r="B1665" s="11">
        <v>33739</v>
      </c>
    </row>
    <row r="1666" spans="1:2" x14ac:dyDescent="0.25">
      <c r="A1666" s="11">
        <v>28978</v>
      </c>
      <c r="B1666" s="11">
        <v>33745</v>
      </c>
    </row>
    <row r="1667" spans="1:2" x14ac:dyDescent="0.25">
      <c r="A1667" s="11">
        <v>28980</v>
      </c>
      <c r="B1667" s="11">
        <v>33746</v>
      </c>
    </row>
    <row r="1668" spans="1:2" x14ac:dyDescent="0.25">
      <c r="A1668" s="11">
        <v>28946</v>
      </c>
      <c r="B1668" s="11">
        <v>33747</v>
      </c>
    </row>
    <row r="1669" spans="1:2" x14ac:dyDescent="0.25">
      <c r="A1669" s="11">
        <v>30876</v>
      </c>
      <c r="B1669" s="11">
        <v>33748</v>
      </c>
    </row>
    <row r="1670" spans="1:2" x14ac:dyDescent="0.25">
      <c r="A1670" s="12"/>
      <c r="B1670" s="11">
        <v>33750</v>
      </c>
    </row>
    <row r="1671" spans="1:2" x14ac:dyDescent="0.25">
      <c r="A1671" s="11">
        <v>28982</v>
      </c>
      <c r="B1671" s="11">
        <v>33751</v>
      </c>
    </row>
    <row r="1672" spans="1:2" x14ac:dyDescent="0.25">
      <c r="A1672" s="11">
        <v>28993</v>
      </c>
      <c r="B1672" s="11">
        <v>33752</v>
      </c>
    </row>
    <row r="1673" spans="1:2" x14ac:dyDescent="0.25">
      <c r="A1673" s="11">
        <v>29044</v>
      </c>
      <c r="B1673" s="11">
        <v>33754</v>
      </c>
    </row>
    <row r="1674" spans="1:2" x14ac:dyDescent="0.25">
      <c r="A1674" s="11">
        <v>28989</v>
      </c>
      <c r="B1674" s="11">
        <v>33755</v>
      </c>
    </row>
    <row r="1675" spans="1:2" x14ac:dyDescent="0.25">
      <c r="A1675" s="11">
        <v>28996</v>
      </c>
      <c r="B1675" s="11">
        <v>33756</v>
      </c>
    </row>
    <row r="1676" spans="1:2" x14ac:dyDescent="0.25">
      <c r="A1676" s="12"/>
      <c r="B1676" s="11">
        <v>33761</v>
      </c>
    </row>
    <row r="1677" spans="1:2" x14ac:dyDescent="0.25">
      <c r="A1677" s="11">
        <v>28999</v>
      </c>
      <c r="B1677" s="11">
        <v>33762</v>
      </c>
    </row>
    <row r="1678" spans="1:2" x14ac:dyDescent="0.25">
      <c r="A1678" s="11">
        <v>32107</v>
      </c>
      <c r="B1678" s="11">
        <v>33763</v>
      </c>
    </row>
    <row r="1679" spans="1:2" x14ac:dyDescent="0.25">
      <c r="A1679" s="11">
        <v>31696</v>
      </c>
      <c r="B1679" s="11">
        <v>33765</v>
      </c>
    </row>
    <row r="1680" spans="1:2" x14ac:dyDescent="0.25">
      <c r="A1680" s="11">
        <v>29006</v>
      </c>
      <c r="B1680" s="11">
        <v>33766</v>
      </c>
    </row>
    <row r="1681" spans="1:2" x14ac:dyDescent="0.25">
      <c r="A1681" s="11">
        <v>29005</v>
      </c>
      <c r="B1681" s="11">
        <v>33767</v>
      </c>
    </row>
    <row r="1682" spans="1:2" x14ac:dyDescent="0.25">
      <c r="A1682" s="11">
        <v>28997</v>
      </c>
      <c r="B1682" s="11">
        <v>33768</v>
      </c>
    </row>
    <row r="1683" spans="1:2" x14ac:dyDescent="0.25">
      <c r="A1683" s="12"/>
      <c r="B1683" s="11">
        <v>33770</v>
      </c>
    </row>
    <row r="1684" spans="1:2" x14ac:dyDescent="0.25">
      <c r="A1684" s="11">
        <v>30866</v>
      </c>
      <c r="B1684" s="11">
        <v>33771</v>
      </c>
    </row>
    <row r="1685" spans="1:2" x14ac:dyDescent="0.25">
      <c r="A1685" s="11">
        <v>29008</v>
      </c>
      <c r="B1685" s="11">
        <v>33774</v>
      </c>
    </row>
    <row r="1686" spans="1:2" x14ac:dyDescent="0.25">
      <c r="A1686" s="11">
        <v>28991</v>
      </c>
      <c r="B1686" s="11">
        <v>33777</v>
      </c>
    </row>
    <row r="1687" spans="1:2" x14ac:dyDescent="0.25">
      <c r="A1687" s="12"/>
      <c r="B1687" s="11">
        <v>33779</v>
      </c>
    </row>
    <row r="1688" spans="1:2" x14ac:dyDescent="0.25">
      <c r="A1688" s="11">
        <v>27214</v>
      </c>
      <c r="B1688" s="11">
        <v>33783</v>
      </c>
    </row>
    <row r="1689" spans="1:2" x14ac:dyDescent="0.25">
      <c r="A1689" s="11">
        <v>28399</v>
      </c>
      <c r="B1689" s="11">
        <v>33784</v>
      </c>
    </row>
    <row r="1690" spans="1:2" x14ac:dyDescent="0.25">
      <c r="A1690" s="11">
        <v>27042</v>
      </c>
      <c r="B1690" s="11">
        <v>33785</v>
      </c>
    </row>
    <row r="1691" spans="1:2" x14ac:dyDescent="0.25">
      <c r="A1691" s="11">
        <v>27003</v>
      </c>
      <c r="B1691" s="11">
        <v>33786</v>
      </c>
    </row>
    <row r="1692" spans="1:2" x14ac:dyDescent="0.25">
      <c r="A1692" s="11">
        <v>27013</v>
      </c>
      <c r="B1692" s="11">
        <v>33787</v>
      </c>
    </row>
    <row r="1693" spans="1:2" x14ac:dyDescent="0.25">
      <c r="A1693" s="11">
        <v>27014</v>
      </c>
      <c r="B1693" s="11">
        <v>33788</v>
      </c>
    </row>
    <row r="1694" spans="1:2" x14ac:dyDescent="0.25">
      <c r="A1694" s="11">
        <v>27239</v>
      </c>
      <c r="B1694" s="11">
        <v>33789</v>
      </c>
    </row>
    <row r="1695" spans="1:2" x14ac:dyDescent="0.25">
      <c r="A1695" s="11">
        <v>27017</v>
      </c>
      <c r="B1695" s="11">
        <v>33790</v>
      </c>
    </row>
    <row r="1696" spans="1:2" x14ac:dyDescent="0.25">
      <c r="A1696" s="11">
        <v>27019</v>
      </c>
      <c r="B1696" s="11">
        <v>33791</v>
      </c>
    </row>
    <row r="1697" spans="1:2" x14ac:dyDescent="0.25">
      <c r="A1697" s="11">
        <v>27223</v>
      </c>
      <c r="B1697" s="11">
        <v>33792</v>
      </c>
    </row>
    <row r="1698" spans="1:2" x14ac:dyDescent="0.25">
      <c r="A1698" s="11">
        <v>27037</v>
      </c>
      <c r="B1698" s="11">
        <v>33793</v>
      </c>
    </row>
    <row r="1699" spans="1:2" x14ac:dyDescent="0.25">
      <c r="A1699" s="11">
        <v>5044</v>
      </c>
      <c r="B1699" s="11">
        <v>33794</v>
      </c>
    </row>
    <row r="1700" spans="1:2" x14ac:dyDescent="0.25">
      <c r="A1700" s="11">
        <v>12872</v>
      </c>
      <c r="B1700" s="11">
        <v>33795</v>
      </c>
    </row>
    <row r="1701" spans="1:2" x14ac:dyDescent="0.25">
      <c r="A1701" s="11">
        <v>11501</v>
      </c>
      <c r="B1701" s="11">
        <v>33796</v>
      </c>
    </row>
    <row r="1702" spans="1:2" x14ac:dyDescent="0.25">
      <c r="A1702" s="11">
        <v>11468</v>
      </c>
      <c r="B1702" s="11">
        <v>33797</v>
      </c>
    </row>
    <row r="1703" spans="1:2" x14ac:dyDescent="0.25">
      <c r="A1703" s="11">
        <v>5063</v>
      </c>
      <c r="B1703" s="11">
        <v>33798</v>
      </c>
    </row>
    <row r="1704" spans="1:2" x14ac:dyDescent="0.25">
      <c r="A1704" s="11">
        <v>5064</v>
      </c>
      <c r="B1704" s="11">
        <v>33799</v>
      </c>
    </row>
    <row r="1705" spans="1:2" x14ac:dyDescent="0.25">
      <c r="A1705" s="11">
        <v>11504</v>
      </c>
      <c r="B1705" s="11">
        <v>33800</v>
      </c>
    </row>
    <row r="1706" spans="1:2" x14ac:dyDescent="0.25">
      <c r="A1706" s="11">
        <v>11533</v>
      </c>
      <c r="B1706" s="11">
        <v>33801</v>
      </c>
    </row>
    <row r="1707" spans="1:2" x14ac:dyDescent="0.25">
      <c r="A1707" s="11">
        <v>11506</v>
      </c>
      <c r="B1707" s="11">
        <v>33802</v>
      </c>
    </row>
    <row r="1708" spans="1:2" x14ac:dyDescent="0.25">
      <c r="A1708" s="11">
        <v>5080</v>
      </c>
      <c r="B1708" s="11">
        <v>33803</v>
      </c>
    </row>
    <row r="1709" spans="1:2" x14ac:dyDescent="0.25">
      <c r="A1709" s="11">
        <v>29056</v>
      </c>
      <c r="B1709" s="11">
        <v>33804</v>
      </c>
    </row>
    <row r="1710" spans="1:2" x14ac:dyDescent="0.25">
      <c r="A1710" s="11">
        <v>29094</v>
      </c>
      <c r="B1710" s="11">
        <v>33807</v>
      </c>
    </row>
    <row r="1711" spans="1:2" x14ac:dyDescent="0.25">
      <c r="A1711" s="11">
        <v>29095</v>
      </c>
      <c r="B1711" s="11">
        <v>33808</v>
      </c>
    </row>
    <row r="1712" spans="1:2" x14ac:dyDescent="0.25">
      <c r="A1712" s="11">
        <v>29098</v>
      </c>
      <c r="B1712" s="11">
        <v>33809</v>
      </c>
    </row>
    <row r="1713" spans="1:2" x14ac:dyDescent="0.25">
      <c r="A1713" s="11">
        <v>29122</v>
      </c>
      <c r="B1713" s="11">
        <v>33810</v>
      </c>
    </row>
    <row r="1714" spans="1:2" x14ac:dyDescent="0.25">
      <c r="A1714" s="11">
        <v>29125</v>
      </c>
      <c r="B1714" s="11">
        <v>33811</v>
      </c>
    </row>
    <row r="1715" spans="1:2" x14ac:dyDescent="0.25">
      <c r="A1715" s="11">
        <v>29130</v>
      </c>
      <c r="B1715" s="11">
        <v>33812</v>
      </c>
    </row>
    <row r="1716" spans="1:2" x14ac:dyDescent="0.25">
      <c r="A1716" s="11">
        <v>29131</v>
      </c>
      <c r="B1716" s="11">
        <v>33813</v>
      </c>
    </row>
    <row r="1717" spans="1:2" x14ac:dyDescent="0.25">
      <c r="A1717" s="11">
        <v>29132</v>
      </c>
      <c r="B1717" s="11">
        <v>33814</v>
      </c>
    </row>
    <row r="1718" spans="1:2" x14ac:dyDescent="0.25">
      <c r="A1718" s="11">
        <v>29154</v>
      </c>
      <c r="B1718" s="11">
        <v>33815</v>
      </c>
    </row>
    <row r="1719" spans="1:2" x14ac:dyDescent="0.25">
      <c r="A1719" s="11">
        <v>30870</v>
      </c>
      <c r="B1719" s="11">
        <v>33816</v>
      </c>
    </row>
    <row r="1720" spans="1:2" x14ac:dyDescent="0.25">
      <c r="A1720" s="11">
        <v>29161</v>
      </c>
      <c r="B1720" s="11">
        <v>33817</v>
      </c>
    </row>
    <row r="1721" spans="1:2" x14ac:dyDescent="0.25">
      <c r="A1721" s="11">
        <v>29170</v>
      </c>
      <c r="B1721" s="11">
        <v>33818</v>
      </c>
    </row>
    <row r="1722" spans="1:2" x14ac:dyDescent="0.25">
      <c r="A1722" s="11">
        <v>29172</v>
      </c>
      <c r="B1722" s="11">
        <v>33819</v>
      </c>
    </row>
    <row r="1723" spans="1:2" x14ac:dyDescent="0.25">
      <c r="A1723" s="11">
        <v>5049</v>
      </c>
      <c r="B1723" s="11">
        <v>33820</v>
      </c>
    </row>
    <row r="1724" spans="1:2" x14ac:dyDescent="0.25">
      <c r="A1724" s="11">
        <v>11500</v>
      </c>
      <c r="B1724" s="11">
        <v>33821</v>
      </c>
    </row>
    <row r="1725" spans="1:2" x14ac:dyDescent="0.25">
      <c r="A1725" s="11">
        <v>11520</v>
      </c>
      <c r="B1725" s="11">
        <v>33822</v>
      </c>
    </row>
    <row r="1726" spans="1:2" x14ac:dyDescent="0.25">
      <c r="A1726" s="11">
        <v>15300</v>
      </c>
      <c r="B1726" s="11">
        <v>33823</v>
      </c>
    </row>
    <row r="1727" spans="1:2" x14ac:dyDescent="0.25">
      <c r="A1727" s="11">
        <v>68</v>
      </c>
      <c r="B1727" s="11">
        <v>33824</v>
      </c>
    </row>
    <row r="1728" spans="1:2" x14ac:dyDescent="0.25">
      <c r="A1728" s="11">
        <v>12743</v>
      </c>
      <c r="B1728" s="11">
        <v>33825</v>
      </c>
    </row>
    <row r="1729" spans="1:2" x14ac:dyDescent="0.25">
      <c r="A1729" s="11">
        <v>11574</v>
      </c>
      <c r="B1729" s="11">
        <v>33826</v>
      </c>
    </row>
    <row r="1730" spans="1:2" x14ac:dyDescent="0.25">
      <c r="A1730" s="11">
        <v>11575</v>
      </c>
      <c r="B1730" s="11">
        <v>33827</v>
      </c>
    </row>
    <row r="1731" spans="1:2" x14ac:dyDescent="0.25">
      <c r="A1731" s="11">
        <v>11491</v>
      </c>
      <c r="B1731" s="11">
        <v>33828</v>
      </c>
    </row>
    <row r="1732" spans="1:2" x14ac:dyDescent="0.25">
      <c r="A1732" s="11">
        <v>11492</v>
      </c>
      <c r="B1732" s="11">
        <v>33829</v>
      </c>
    </row>
    <row r="1733" spans="1:2" x14ac:dyDescent="0.25">
      <c r="A1733" s="11">
        <v>11578</v>
      </c>
      <c r="B1733" s="11">
        <v>33830</v>
      </c>
    </row>
    <row r="1734" spans="1:2" x14ac:dyDescent="0.25">
      <c r="A1734" s="11">
        <v>11460</v>
      </c>
      <c r="B1734" s="11">
        <v>33831</v>
      </c>
    </row>
    <row r="1735" spans="1:2" x14ac:dyDescent="0.25">
      <c r="A1735" s="11">
        <v>166</v>
      </c>
      <c r="B1735" s="11">
        <v>33832</v>
      </c>
    </row>
    <row r="1736" spans="1:2" x14ac:dyDescent="0.25">
      <c r="A1736" s="11">
        <v>29318</v>
      </c>
      <c r="B1736" s="11">
        <v>33833</v>
      </c>
    </row>
    <row r="1737" spans="1:2" x14ac:dyDescent="0.25">
      <c r="A1737" s="11">
        <v>29186</v>
      </c>
      <c r="B1737" s="11">
        <v>33834</v>
      </c>
    </row>
    <row r="1738" spans="1:2" x14ac:dyDescent="0.25">
      <c r="A1738" s="12"/>
      <c r="B1738" s="11">
        <v>33836</v>
      </c>
    </row>
    <row r="1739" spans="1:2" x14ac:dyDescent="0.25">
      <c r="A1739" s="11">
        <v>29099</v>
      </c>
      <c r="B1739" s="11">
        <v>33840</v>
      </c>
    </row>
    <row r="1740" spans="1:2" x14ac:dyDescent="0.25">
      <c r="A1740" s="12"/>
      <c r="B1740" s="11">
        <v>33842</v>
      </c>
    </row>
    <row r="1741" spans="1:2" x14ac:dyDescent="0.25">
      <c r="A1741" s="11">
        <v>29116</v>
      </c>
      <c r="B1741" s="11">
        <v>33902</v>
      </c>
    </row>
    <row r="1742" spans="1:2" x14ac:dyDescent="0.25">
      <c r="A1742" s="11">
        <v>29153</v>
      </c>
      <c r="B1742" s="11">
        <v>33903</v>
      </c>
    </row>
    <row r="1743" spans="1:2" x14ac:dyDescent="0.25">
      <c r="A1743" s="11">
        <v>29064</v>
      </c>
      <c r="B1743" s="11">
        <v>33904</v>
      </c>
    </row>
    <row r="1744" spans="1:2" x14ac:dyDescent="0.25">
      <c r="A1744" s="11">
        <v>29093</v>
      </c>
      <c r="B1744" s="11">
        <v>33905</v>
      </c>
    </row>
    <row r="1745" spans="1:2" x14ac:dyDescent="0.25">
      <c r="A1745" s="11">
        <v>29165</v>
      </c>
      <c r="B1745" s="11">
        <v>33906</v>
      </c>
    </row>
    <row r="1746" spans="1:2" x14ac:dyDescent="0.25">
      <c r="A1746" s="11">
        <v>29188</v>
      </c>
      <c r="B1746" s="11">
        <v>33907</v>
      </c>
    </row>
    <row r="1747" spans="1:2" x14ac:dyDescent="0.25">
      <c r="A1747" s="11">
        <v>29191</v>
      </c>
      <c r="B1747" s="11">
        <v>33908</v>
      </c>
    </row>
    <row r="1748" spans="1:2" x14ac:dyDescent="0.25">
      <c r="A1748" s="11">
        <v>29194</v>
      </c>
      <c r="B1748" s="11">
        <v>33909</v>
      </c>
    </row>
    <row r="1749" spans="1:2" x14ac:dyDescent="0.25">
      <c r="A1749" s="11">
        <v>29195</v>
      </c>
      <c r="B1749" s="11">
        <v>33910</v>
      </c>
    </row>
    <row r="1750" spans="1:2" x14ac:dyDescent="0.25">
      <c r="A1750" s="11">
        <v>29197</v>
      </c>
      <c r="B1750" s="11">
        <v>33911</v>
      </c>
    </row>
    <row r="1751" spans="1:2" x14ac:dyDescent="0.25">
      <c r="A1751" s="11">
        <v>29199</v>
      </c>
      <c r="B1751" s="11">
        <v>33912</v>
      </c>
    </row>
    <row r="1752" spans="1:2" x14ac:dyDescent="0.25">
      <c r="A1752" s="11">
        <v>29202</v>
      </c>
      <c r="B1752" s="11">
        <v>33913</v>
      </c>
    </row>
    <row r="1753" spans="1:2" x14ac:dyDescent="0.25">
      <c r="A1753" s="11">
        <v>29207</v>
      </c>
      <c r="B1753" s="11">
        <v>33914</v>
      </c>
    </row>
    <row r="1754" spans="1:2" x14ac:dyDescent="0.25">
      <c r="A1754" s="11">
        <v>32094</v>
      </c>
      <c r="B1754" s="11">
        <v>33915</v>
      </c>
    </row>
    <row r="1755" spans="1:2" x14ac:dyDescent="0.25">
      <c r="A1755" s="11">
        <v>29210</v>
      </c>
      <c r="B1755" s="11">
        <v>33916</v>
      </c>
    </row>
    <row r="1756" spans="1:2" x14ac:dyDescent="0.25">
      <c r="A1756" s="11">
        <v>29211</v>
      </c>
      <c r="B1756" s="11">
        <v>33917</v>
      </c>
    </row>
    <row r="1757" spans="1:2" x14ac:dyDescent="0.25">
      <c r="A1757" s="11">
        <v>29212</v>
      </c>
      <c r="B1757" s="11">
        <v>33918</v>
      </c>
    </row>
    <row r="1758" spans="1:2" x14ac:dyDescent="0.25">
      <c r="A1758" s="11">
        <v>29216</v>
      </c>
      <c r="B1758" s="11">
        <v>33919</v>
      </c>
    </row>
    <row r="1759" spans="1:2" x14ac:dyDescent="0.25">
      <c r="A1759" s="11">
        <v>29224</v>
      </c>
      <c r="B1759" s="11">
        <v>33920</v>
      </c>
    </row>
    <row r="1760" spans="1:2" x14ac:dyDescent="0.25">
      <c r="A1760" s="11">
        <v>29232</v>
      </c>
      <c r="B1760" s="11">
        <v>33922</v>
      </c>
    </row>
    <row r="1761" spans="1:2" x14ac:dyDescent="0.25">
      <c r="A1761" s="11">
        <v>29236</v>
      </c>
      <c r="B1761" s="11">
        <v>33923</v>
      </c>
    </row>
    <row r="1762" spans="1:2" x14ac:dyDescent="0.25">
      <c r="A1762" s="11">
        <v>29240</v>
      </c>
      <c r="B1762" s="11">
        <v>33924</v>
      </c>
    </row>
    <row r="1763" spans="1:2" x14ac:dyDescent="0.25">
      <c r="A1763" s="11">
        <v>29241</v>
      </c>
      <c r="B1763" s="11">
        <v>33925</v>
      </c>
    </row>
    <row r="1764" spans="1:2" x14ac:dyDescent="0.25">
      <c r="A1764" s="11">
        <v>29243</v>
      </c>
      <c r="B1764" s="11">
        <v>33926</v>
      </c>
    </row>
    <row r="1765" spans="1:2" x14ac:dyDescent="0.25">
      <c r="A1765" s="11">
        <v>29244</v>
      </c>
      <c r="B1765" s="11">
        <v>33927</v>
      </c>
    </row>
    <row r="1766" spans="1:2" x14ac:dyDescent="0.25">
      <c r="A1766" s="11">
        <v>29245</v>
      </c>
      <c r="B1766" s="11">
        <v>33928</v>
      </c>
    </row>
    <row r="1767" spans="1:2" x14ac:dyDescent="0.25">
      <c r="A1767" s="11">
        <v>29246</v>
      </c>
      <c r="B1767" s="11">
        <v>33929</v>
      </c>
    </row>
    <row r="1768" spans="1:2" x14ac:dyDescent="0.25">
      <c r="A1768" s="11">
        <v>29252</v>
      </c>
      <c r="B1768" s="11">
        <v>33930</v>
      </c>
    </row>
    <row r="1769" spans="1:2" x14ac:dyDescent="0.25">
      <c r="A1769" s="11">
        <v>29258</v>
      </c>
      <c r="B1769" s="11">
        <v>33933</v>
      </c>
    </row>
    <row r="1770" spans="1:2" x14ac:dyDescent="0.25">
      <c r="A1770" s="11">
        <v>29259</v>
      </c>
      <c r="B1770" s="11">
        <v>33934</v>
      </c>
    </row>
    <row r="1771" spans="1:2" x14ac:dyDescent="0.25">
      <c r="A1771" s="11">
        <v>29261</v>
      </c>
      <c r="B1771" s="11">
        <v>33935</v>
      </c>
    </row>
    <row r="1772" spans="1:2" x14ac:dyDescent="0.25">
      <c r="A1772" s="11">
        <v>29263</v>
      </c>
      <c r="B1772" s="11">
        <v>33937</v>
      </c>
    </row>
    <row r="1773" spans="1:2" x14ac:dyDescent="0.25">
      <c r="A1773" s="11">
        <v>30574</v>
      </c>
      <c r="B1773" s="11">
        <v>33938</v>
      </c>
    </row>
    <row r="1774" spans="1:2" x14ac:dyDescent="0.25">
      <c r="A1774" s="11">
        <v>29267</v>
      </c>
      <c r="B1774" s="11">
        <v>33939</v>
      </c>
    </row>
    <row r="1775" spans="1:2" x14ac:dyDescent="0.25">
      <c r="A1775" s="11">
        <v>29272</v>
      </c>
      <c r="B1775" s="11">
        <v>33941</v>
      </c>
    </row>
    <row r="1776" spans="1:2" x14ac:dyDescent="0.25">
      <c r="A1776" s="11">
        <v>32016</v>
      </c>
      <c r="B1776" s="11">
        <v>33942</v>
      </c>
    </row>
    <row r="1777" spans="1:2" x14ac:dyDescent="0.25">
      <c r="A1777" s="11">
        <v>31827</v>
      </c>
      <c r="B1777" s="11">
        <v>33943</v>
      </c>
    </row>
    <row r="1778" spans="1:2" x14ac:dyDescent="0.25">
      <c r="A1778" s="11">
        <v>31828</v>
      </c>
      <c r="B1778" s="11">
        <v>33944</v>
      </c>
    </row>
    <row r="1779" spans="1:2" x14ac:dyDescent="0.25">
      <c r="A1779" s="11">
        <v>31861</v>
      </c>
      <c r="B1779" s="11">
        <v>33945</v>
      </c>
    </row>
    <row r="1780" spans="1:2" x14ac:dyDescent="0.25">
      <c r="A1780" s="11">
        <v>31857</v>
      </c>
      <c r="B1780" s="11">
        <v>33946</v>
      </c>
    </row>
    <row r="1781" spans="1:2" x14ac:dyDescent="0.25">
      <c r="A1781" s="11">
        <v>31830</v>
      </c>
      <c r="B1781" s="11">
        <v>33947</v>
      </c>
    </row>
    <row r="1782" spans="1:2" x14ac:dyDescent="0.25">
      <c r="A1782" s="11">
        <v>31855</v>
      </c>
      <c r="B1782" s="11">
        <v>33949</v>
      </c>
    </row>
    <row r="1783" spans="1:2" x14ac:dyDescent="0.25">
      <c r="A1783" s="11">
        <v>31856</v>
      </c>
      <c r="B1783" s="11">
        <v>33950</v>
      </c>
    </row>
    <row r="1784" spans="1:2" x14ac:dyDescent="0.25">
      <c r="A1784" s="11">
        <v>32301</v>
      </c>
      <c r="B1784" s="11">
        <v>33951</v>
      </c>
    </row>
    <row r="1785" spans="1:2" x14ac:dyDescent="0.25">
      <c r="A1785" s="11">
        <v>31858</v>
      </c>
      <c r="B1785" s="11">
        <v>33952</v>
      </c>
    </row>
    <row r="1786" spans="1:2" x14ac:dyDescent="0.25">
      <c r="A1786" s="11">
        <v>31860</v>
      </c>
      <c r="B1786" s="11">
        <v>33954</v>
      </c>
    </row>
    <row r="1787" spans="1:2" x14ac:dyDescent="0.25">
      <c r="A1787" s="11">
        <v>29274</v>
      </c>
      <c r="B1787" s="11">
        <v>33957</v>
      </c>
    </row>
    <row r="1788" spans="1:2" x14ac:dyDescent="0.25">
      <c r="A1788" s="11">
        <v>29280</v>
      </c>
      <c r="B1788" s="11">
        <v>33958</v>
      </c>
    </row>
    <row r="1789" spans="1:2" x14ac:dyDescent="0.25">
      <c r="A1789" s="11">
        <v>31829</v>
      </c>
      <c r="B1789" s="11">
        <v>33959</v>
      </c>
    </row>
    <row r="1790" spans="1:2" x14ac:dyDescent="0.25">
      <c r="A1790" s="11">
        <v>31831</v>
      </c>
      <c r="B1790" s="11">
        <v>33960</v>
      </c>
    </row>
    <row r="1791" spans="1:2" x14ac:dyDescent="0.25">
      <c r="A1791" s="11">
        <v>32807</v>
      </c>
      <c r="B1791" s="11">
        <v>33961</v>
      </c>
    </row>
    <row r="1792" spans="1:2" x14ac:dyDescent="0.25">
      <c r="A1792" s="11">
        <v>29299</v>
      </c>
      <c r="B1792" s="11">
        <v>33963</v>
      </c>
    </row>
    <row r="1793" spans="1:2" x14ac:dyDescent="0.25">
      <c r="A1793" s="11">
        <v>29303</v>
      </c>
      <c r="B1793" s="11">
        <v>33965</v>
      </c>
    </row>
    <row r="1794" spans="1:2" x14ac:dyDescent="0.25">
      <c r="A1794" s="11">
        <v>29305</v>
      </c>
      <c r="B1794" s="11">
        <v>33966</v>
      </c>
    </row>
    <row r="1795" spans="1:2" x14ac:dyDescent="0.25">
      <c r="A1795" s="11">
        <v>29309</v>
      </c>
      <c r="B1795" s="11">
        <v>33967</v>
      </c>
    </row>
    <row r="1796" spans="1:2" x14ac:dyDescent="0.25">
      <c r="A1796" s="11">
        <v>29311</v>
      </c>
      <c r="B1796" s="11">
        <v>33968</v>
      </c>
    </row>
    <row r="1797" spans="1:2" x14ac:dyDescent="0.25">
      <c r="A1797" s="11">
        <v>28822</v>
      </c>
      <c r="B1797" s="11">
        <v>33969</v>
      </c>
    </row>
    <row r="1798" spans="1:2" x14ac:dyDescent="0.25">
      <c r="A1798" s="11">
        <v>30566</v>
      </c>
      <c r="B1798" s="11">
        <v>33970</v>
      </c>
    </row>
    <row r="1799" spans="1:2" x14ac:dyDescent="0.25">
      <c r="A1799" s="11">
        <v>28899</v>
      </c>
      <c r="B1799" s="11">
        <v>33971</v>
      </c>
    </row>
    <row r="1800" spans="1:2" x14ac:dyDescent="0.25">
      <c r="A1800" s="11">
        <v>28973</v>
      </c>
      <c r="B1800" s="11">
        <v>33972</v>
      </c>
    </row>
    <row r="1801" spans="1:2" x14ac:dyDescent="0.25">
      <c r="A1801" s="11">
        <v>29000</v>
      </c>
      <c r="B1801" s="11">
        <v>33974</v>
      </c>
    </row>
    <row r="1802" spans="1:2" x14ac:dyDescent="0.25">
      <c r="A1802" s="11">
        <v>28950</v>
      </c>
      <c r="B1802" s="11">
        <v>33975</v>
      </c>
    </row>
    <row r="1803" spans="1:2" x14ac:dyDescent="0.25">
      <c r="A1803" s="11">
        <v>28934</v>
      </c>
      <c r="B1803" s="11">
        <v>33976</v>
      </c>
    </row>
    <row r="1804" spans="1:2" x14ac:dyDescent="0.25">
      <c r="A1804" s="11">
        <v>29293</v>
      </c>
      <c r="B1804" s="11">
        <v>33977</v>
      </c>
    </row>
    <row r="1805" spans="1:2" x14ac:dyDescent="0.25">
      <c r="A1805" s="11">
        <v>28947</v>
      </c>
      <c r="B1805" s="11">
        <v>33978</v>
      </c>
    </row>
    <row r="1806" spans="1:2" x14ac:dyDescent="0.25">
      <c r="A1806" s="11">
        <v>24361</v>
      </c>
      <c r="B1806" s="11">
        <v>33979</v>
      </c>
    </row>
    <row r="1807" spans="1:2" x14ac:dyDescent="0.25">
      <c r="A1807" s="11">
        <v>31862</v>
      </c>
      <c r="B1807" s="11">
        <v>33982</v>
      </c>
    </row>
    <row r="1808" spans="1:2" x14ac:dyDescent="0.25">
      <c r="A1808" s="12"/>
      <c r="B1808" s="11">
        <v>33983</v>
      </c>
    </row>
    <row r="1809" spans="1:2" x14ac:dyDescent="0.25">
      <c r="A1809" s="11">
        <v>33017</v>
      </c>
      <c r="B1809" s="11">
        <v>33985</v>
      </c>
    </row>
    <row r="1810" spans="1:2" x14ac:dyDescent="0.25">
      <c r="A1810" s="11">
        <v>28809</v>
      </c>
      <c r="B1810" s="11">
        <v>33987</v>
      </c>
    </row>
    <row r="1811" spans="1:2" x14ac:dyDescent="0.25">
      <c r="A1811" s="11">
        <v>28825</v>
      </c>
      <c r="B1811" s="11">
        <v>33989</v>
      </c>
    </row>
    <row r="1812" spans="1:2" x14ac:dyDescent="0.25">
      <c r="A1812" s="11">
        <v>28826</v>
      </c>
      <c r="B1812" s="11">
        <v>33990</v>
      </c>
    </row>
    <row r="1813" spans="1:2" x14ac:dyDescent="0.25">
      <c r="A1813" s="11">
        <v>28948</v>
      </c>
      <c r="B1813" s="11">
        <v>33991</v>
      </c>
    </row>
    <row r="1814" spans="1:2" x14ac:dyDescent="0.25">
      <c r="A1814" s="11">
        <v>28835</v>
      </c>
      <c r="B1814" s="11">
        <v>33992</v>
      </c>
    </row>
    <row r="1815" spans="1:2" x14ac:dyDescent="0.25">
      <c r="A1815" s="11">
        <v>28841</v>
      </c>
      <c r="B1815" s="11">
        <v>33993</v>
      </c>
    </row>
    <row r="1816" spans="1:2" x14ac:dyDescent="0.25">
      <c r="A1816" s="11">
        <v>28842</v>
      </c>
      <c r="B1816" s="11">
        <v>33995</v>
      </c>
    </row>
    <row r="1817" spans="1:2" x14ac:dyDescent="0.25">
      <c r="A1817" s="11">
        <v>31910</v>
      </c>
      <c r="B1817" s="11">
        <v>33996</v>
      </c>
    </row>
    <row r="1818" spans="1:2" x14ac:dyDescent="0.25">
      <c r="A1818" s="11">
        <v>28843</v>
      </c>
      <c r="B1818" s="11">
        <v>33997</v>
      </c>
    </row>
    <row r="1819" spans="1:2" x14ac:dyDescent="0.25">
      <c r="A1819" s="11">
        <v>28844</v>
      </c>
      <c r="B1819" s="11">
        <v>33998</v>
      </c>
    </row>
    <row r="1820" spans="1:2" x14ac:dyDescent="0.25">
      <c r="A1820" s="11">
        <v>31834</v>
      </c>
      <c r="B1820" s="11">
        <v>33999</v>
      </c>
    </row>
    <row r="1821" spans="1:2" x14ac:dyDescent="0.25">
      <c r="A1821" s="11">
        <v>28846</v>
      </c>
      <c r="B1821" s="11">
        <v>34000</v>
      </c>
    </row>
    <row r="1822" spans="1:2" x14ac:dyDescent="0.25">
      <c r="A1822" s="11">
        <v>29004</v>
      </c>
      <c r="B1822" s="11">
        <v>34001</v>
      </c>
    </row>
    <row r="1823" spans="1:2" x14ac:dyDescent="0.25">
      <c r="A1823" s="11">
        <v>28845</v>
      </c>
      <c r="B1823" s="11">
        <v>34002</v>
      </c>
    </row>
    <row r="1824" spans="1:2" x14ac:dyDescent="0.25">
      <c r="A1824" s="11">
        <v>28852</v>
      </c>
      <c r="B1824" s="11">
        <v>34003</v>
      </c>
    </row>
    <row r="1825" spans="1:2" x14ac:dyDescent="0.25">
      <c r="A1825" s="11">
        <v>31863</v>
      </c>
      <c r="B1825" s="11">
        <v>34005</v>
      </c>
    </row>
    <row r="1826" spans="1:2" x14ac:dyDescent="0.25">
      <c r="A1826" s="11">
        <v>28775</v>
      </c>
      <c r="B1826" s="11">
        <v>34006</v>
      </c>
    </row>
    <row r="1827" spans="1:2" x14ac:dyDescent="0.25">
      <c r="A1827" s="11">
        <v>28895</v>
      </c>
      <c r="B1827" s="11">
        <v>34007</v>
      </c>
    </row>
    <row r="1828" spans="1:2" x14ac:dyDescent="0.25">
      <c r="A1828" s="11">
        <v>28940</v>
      </c>
      <c r="B1828" s="11">
        <v>34017</v>
      </c>
    </row>
    <row r="1829" spans="1:2" x14ac:dyDescent="0.25">
      <c r="A1829" s="11">
        <v>28945</v>
      </c>
      <c r="B1829" s="11">
        <v>34018</v>
      </c>
    </row>
    <row r="1830" spans="1:2" x14ac:dyDescent="0.25">
      <c r="A1830" s="11">
        <v>28979</v>
      </c>
      <c r="B1830" s="11">
        <v>34019</v>
      </c>
    </row>
    <row r="1831" spans="1:2" x14ac:dyDescent="0.25">
      <c r="A1831" s="11">
        <v>28981</v>
      </c>
      <c r="B1831" s="11">
        <v>34020</v>
      </c>
    </row>
    <row r="1832" spans="1:2" x14ac:dyDescent="0.25">
      <c r="A1832" s="11">
        <v>28983</v>
      </c>
      <c r="B1832" s="11">
        <v>34021</v>
      </c>
    </row>
    <row r="1833" spans="1:2" x14ac:dyDescent="0.25">
      <c r="A1833" s="11">
        <v>28984</v>
      </c>
      <c r="B1833" s="11">
        <v>34022</v>
      </c>
    </row>
    <row r="1834" spans="1:2" x14ac:dyDescent="0.25">
      <c r="A1834" s="11">
        <v>28986</v>
      </c>
      <c r="B1834" s="11">
        <v>34023</v>
      </c>
    </row>
    <row r="1835" spans="1:2" x14ac:dyDescent="0.25">
      <c r="A1835" s="11">
        <v>28987</v>
      </c>
      <c r="B1835" s="11">
        <v>34024</v>
      </c>
    </row>
    <row r="1836" spans="1:2" x14ac:dyDescent="0.25">
      <c r="A1836" s="11">
        <v>28988</v>
      </c>
      <c r="B1836" s="11">
        <v>34025</v>
      </c>
    </row>
    <row r="1837" spans="1:2" x14ac:dyDescent="0.25">
      <c r="A1837" s="11">
        <v>28998</v>
      </c>
      <c r="B1837" s="11">
        <v>34026</v>
      </c>
    </row>
    <row r="1838" spans="1:2" x14ac:dyDescent="0.25">
      <c r="A1838" s="11">
        <v>29001</v>
      </c>
      <c r="B1838" s="11">
        <v>34027</v>
      </c>
    </row>
    <row r="1839" spans="1:2" x14ac:dyDescent="0.25">
      <c r="A1839" s="11">
        <v>29002</v>
      </c>
      <c r="B1839" s="11">
        <v>34028</v>
      </c>
    </row>
    <row r="1840" spans="1:2" x14ac:dyDescent="0.25">
      <c r="A1840" s="11">
        <v>29042</v>
      </c>
      <c r="B1840" s="11">
        <v>34029</v>
      </c>
    </row>
    <row r="1841" spans="1:2" x14ac:dyDescent="0.25">
      <c r="A1841" s="11">
        <v>28995</v>
      </c>
      <c r="B1841" s="11">
        <v>34031</v>
      </c>
    </row>
    <row r="1842" spans="1:2" x14ac:dyDescent="0.25">
      <c r="A1842" s="11">
        <v>31835</v>
      </c>
      <c r="B1842" s="11">
        <v>34032</v>
      </c>
    </row>
    <row r="1843" spans="1:2" x14ac:dyDescent="0.25">
      <c r="A1843" s="11">
        <v>31839</v>
      </c>
      <c r="B1843" s="11">
        <v>34033</v>
      </c>
    </row>
    <row r="1844" spans="1:2" x14ac:dyDescent="0.25">
      <c r="A1844" s="11">
        <v>31870</v>
      </c>
      <c r="B1844" s="11">
        <v>34037</v>
      </c>
    </row>
    <row r="1845" spans="1:2" x14ac:dyDescent="0.25">
      <c r="A1845" s="11">
        <v>31568</v>
      </c>
      <c r="B1845" s="11">
        <v>34038</v>
      </c>
    </row>
    <row r="1846" spans="1:2" x14ac:dyDescent="0.25">
      <c r="A1846" s="11">
        <v>24350</v>
      </c>
      <c r="B1846" s="11">
        <v>34040</v>
      </c>
    </row>
    <row r="1847" spans="1:2" x14ac:dyDescent="0.25">
      <c r="A1847" s="11">
        <v>28810</v>
      </c>
      <c r="B1847" s="11">
        <v>34042</v>
      </c>
    </row>
    <row r="1848" spans="1:2" x14ac:dyDescent="0.25">
      <c r="A1848" s="11">
        <v>28831</v>
      </c>
      <c r="B1848" s="11">
        <v>34043</v>
      </c>
    </row>
    <row r="1849" spans="1:2" x14ac:dyDescent="0.25">
      <c r="A1849" s="11">
        <v>28931</v>
      </c>
      <c r="B1849" s="11">
        <v>34044</v>
      </c>
    </row>
    <row r="1850" spans="1:2" x14ac:dyDescent="0.25">
      <c r="A1850" s="11">
        <v>31841</v>
      </c>
      <c r="B1850" s="11">
        <v>34045</v>
      </c>
    </row>
    <row r="1851" spans="1:2" x14ac:dyDescent="0.25">
      <c r="A1851" s="11">
        <v>31899</v>
      </c>
      <c r="B1851" s="11">
        <v>34046</v>
      </c>
    </row>
    <row r="1852" spans="1:2" x14ac:dyDescent="0.25">
      <c r="A1852" s="11">
        <v>31850</v>
      </c>
      <c r="B1852" s="11">
        <v>34048</v>
      </c>
    </row>
    <row r="1853" spans="1:2" x14ac:dyDescent="0.25">
      <c r="A1853" s="11">
        <v>31886</v>
      </c>
      <c r="B1853" s="11">
        <v>34049</v>
      </c>
    </row>
    <row r="1854" spans="1:2" x14ac:dyDescent="0.25">
      <c r="A1854" s="11">
        <v>32132</v>
      </c>
      <c r="B1854" s="11">
        <v>34051</v>
      </c>
    </row>
    <row r="1855" spans="1:2" x14ac:dyDescent="0.25">
      <c r="A1855" s="11">
        <v>32844</v>
      </c>
      <c r="B1855" s="11">
        <v>34052</v>
      </c>
    </row>
    <row r="1856" spans="1:2" x14ac:dyDescent="0.25">
      <c r="A1856" s="11">
        <v>33173</v>
      </c>
      <c r="B1856" s="11">
        <v>34053</v>
      </c>
    </row>
    <row r="1857" spans="1:2" x14ac:dyDescent="0.25">
      <c r="A1857" s="11">
        <v>33322</v>
      </c>
      <c r="B1857" s="11">
        <v>34054</v>
      </c>
    </row>
    <row r="1858" spans="1:2" x14ac:dyDescent="0.25">
      <c r="A1858" s="11">
        <v>31833</v>
      </c>
      <c r="B1858" s="11">
        <v>34055</v>
      </c>
    </row>
    <row r="1859" spans="1:2" x14ac:dyDescent="0.25">
      <c r="A1859" s="11">
        <v>31908</v>
      </c>
      <c r="B1859" s="11">
        <v>34056</v>
      </c>
    </row>
    <row r="1860" spans="1:2" x14ac:dyDescent="0.25">
      <c r="A1860" s="11">
        <v>31203</v>
      </c>
      <c r="B1860" s="11">
        <v>34057</v>
      </c>
    </row>
    <row r="1861" spans="1:2" x14ac:dyDescent="0.25">
      <c r="A1861" s="11">
        <v>24422</v>
      </c>
      <c r="B1861" s="11">
        <v>34059</v>
      </c>
    </row>
    <row r="1862" spans="1:2" x14ac:dyDescent="0.25">
      <c r="A1862" s="11">
        <v>24431</v>
      </c>
      <c r="B1862" s="11">
        <v>34060</v>
      </c>
    </row>
    <row r="1863" spans="1:2" x14ac:dyDescent="0.25">
      <c r="A1863" s="11">
        <v>31897</v>
      </c>
      <c r="B1863" s="11">
        <v>34061</v>
      </c>
    </row>
    <row r="1864" spans="1:2" x14ac:dyDescent="0.25">
      <c r="A1864" s="11">
        <v>31865</v>
      </c>
      <c r="B1864" s="11">
        <v>34062</v>
      </c>
    </row>
    <row r="1865" spans="1:2" x14ac:dyDescent="0.25">
      <c r="A1865" s="11">
        <v>31894</v>
      </c>
      <c r="B1865" s="11">
        <v>34063</v>
      </c>
    </row>
    <row r="1866" spans="1:2" x14ac:dyDescent="0.25">
      <c r="A1866" s="11">
        <v>31888</v>
      </c>
      <c r="B1866" s="11">
        <v>34064</v>
      </c>
    </row>
    <row r="1867" spans="1:2" x14ac:dyDescent="0.25">
      <c r="A1867" s="11">
        <v>24281</v>
      </c>
      <c r="B1867" s="11">
        <v>34065</v>
      </c>
    </row>
    <row r="1868" spans="1:2" x14ac:dyDescent="0.25">
      <c r="A1868" s="11">
        <v>32528</v>
      </c>
      <c r="B1868" s="11">
        <v>34066</v>
      </c>
    </row>
    <row r="1869" spans="1:2" x14ac:dyDescent="0.25">
      <c r="A1869" s="11">
        <v>24295</v>
      </c>
      <c r="B1869" s="11">
        <v>34067</v>
      </c>
    </row>
    <row r="1870" spans="1:2" x14ac:dyDescent="0.25">
      <c r="A1870" s="11">
        <v>33034</v>
      </c>
      <c r="B1870" s="11">
        <v>34068</v>
      </c>
    </row>
    <row r="1871" spans="1:2" x14ac:dyDescent="0.25">
      <c r="A1871" s="11">
        <v>24359</v>
      </c>
      <c r="B1871" s="11">
        <v>34072</v>
      </c>
    </row>
    <row r="1872" spans="1:2" x14ac:dyDescent="0.25">
      <c r="A1872" s="11">
        <v>32846</v>
      </c>
      <c r="B1872" s="11">
        <v>34074</v>
      </c>
    </row>
    <row r="1873" spans="1:2" x14ac:dyDescent="0.25">
      <c r="A1873" s="11">
        <v>24317</v>
      </c>
      <c r="B1873" s="11">
        <v>34076</v>
      </c>
    </row>
    <row r="1874" spans="1:2" x14ac:dyDescent="0.25">
      <c r="A1874" s="11">
        <v>24318</v>
      </c>
      <c r="B1874" s="11">
        <v>34080</v>
      </c>
    </row>
    <row r="1875" spans="1:2" x14ac:dyDescent="0.25">
      <c r="A1875" s="11">
        <v>31838</v>
      </c>
      <c r="B1875" s="11">
        <v>34081</v>
      </c>
    </row>
    <row r="1876" spans="1:2" x14ac:dyDescent="0.25">
      <c r="A1876" s="11">
        <v>31849</v>
      </c>
      <c r="B1876" s="11">
        <v>34082</v>
      </c>
    </row>
    <row r="1877" spans="1:2" x14ac:dyDescent="0.25">
      <c r="A1877" s="11">
        <v>31906</v>
      </c>
      <c r="B1877" s="11">
        <v>34084</v>
      </c>
    </row>
    <row r="1878" spans="1:2" x14ac:dyDescent="0.25">
      <c r="A1878" s="11">
        <v>31889</v>
      </c>
      <c r="B1878" s="11">
        <v>34085</v>
      </c>
    </row>
    <row r="1879" spans="1:2" x14ac:dyDescent="0.25">
      <c r="A1879" s="11">
        <v>31846</v>
      </c>
      <c r="B1879" s="11">
        <v>34086</v>
      </c>
    </row>
    <row r="1880" spans="1:2" x14ac:dyDescent="0.25">
      <c r="A1880" s="11">
        <v>31904</v>
      </c>
      <c r="B1880" s="11">
        <v>34087</v>
      </c>
    </row>
    <row r="1881" spans="1:2" x14ac:dyDescent="0.25">
      <c r="A1881" s="11">
        <v>31871</v>
      </c>
      <c r="B1881" s="11">
        <v>34089</v>
      </c>
    </row>
    <row r="1882" spans="1:2" x14ac:dyDescent="0.25">
      <c r="A1882" s="11">
        <v>31876</v>
      </c>
      <c r="B1882" s="11">
        <v>34090</v>
      </c>
    </row>
    <row r="1883" spans="1:2" x14ac:dyDescent="0.25">
      <c r="A1883" s="11">
        <v>24421</v>
      </c>
      <c r="B1883" s="11">
        <v>34092</v>
      </c>
    </row>
    <row r="1884" spans="1:2" x14ac:dyDescent="0.25">
      <c r="A1884" s="11">
        <v>31836</v>
      </c>
      <c r="B1884" s="11">
        <v>34093</v>
      </c>
    </row>
    <row r="1885" spans="1:2" x14ac:dyDescent="0.25">
      <c r="A1885" s="11">
        <v>31377</v>
      </c>
      <c r="B1885" s="11">
        <v>34094</v>
      </c>
    </row>
    <row r="1886" spans="1:2" x14ac:dyDescent="0.25">
      <c r="A1886" s="11">
        <v>24415</v>
      </c>
      <c r="B1886" s="11">
        <v>34097</v>
      </c>
    </row>
    <row r="1887" spans="1:2" x14ac:dyDescent="0.25">
      <c r="A1887" s="11">
        <v>24332</v>
      </c>
      <c r="B1887" s="11">
        <v>34100</v>
      </c>
    </row>
    <row r="1888" spans="1:2" x14ac:dyDescent="0.25">
      <c r="A1888" s="11">
        <v>24308</v>
      </c>
      <c r="B1888" s="11">
        <v>34101</v>
      </c>
    </row>
    <row r="1889" spans="1:2" x14ac:dyDescent="0.25">
      <c r="A1889" s="11">
        <v>33678</v>
      </c>
      <c r="B1889" s="11">
        <v>34104</v>
      </c>
    </row>
    <row r="1890" spans="1:2" x14ac:dyDescent="0.25">
      <c r="A1890" s="11">
        <v>24383</v>
      </c>
      <c r="B1890" s="11">
        <v>34106</v>
      </c>
    </row>
    <row r="1891" spans="1:2" x14ac:dyDescent="0.25">
      <c r="A1891" s="11">
        <v>24301</v>
      </c>
      <c r="B1891" s="11">
        <v>34107</v>
      </c>
    </row>
    <row r="1892" spans="1:2" x14ac:dyDescent="0.25">
      <c r="A1892" s="12"/>
      <c r="B1892" s="11">
        <v>34108</v>
      </c>
    </row>
    <row r="1893" spans="1:2" x14ac:dyDescent="0.25">
      <c r="A1893" s="12"/>
      <c r="B1893" s="11">
        <v>34110</v>
      </c>
    </row>
    <row r="1894" spans="1:2" x14ac:dyDescent="0.25">
      <c r="A1894" s="12"/>
      <c r="B1894" s="11">
        <v>34112</v>
      </c>
    </row>
    <row r="1895" spans="1:2" x14ac:dyDescent="0.25">
      <c r="A1895" s="12"/>
      <c r="B1895" s="11">
        <v>34117</v>
      </c>
    </row>
    <row r="1896" spans="1:2" x14ac:dyDescent="0.25">
      <c r="A1896" s="12"/>
      <c r="B1896" s="11">
        <v>34123</v>
      </c>
    </row>
    <row r="1897" spans="1:2" x14ac:dyDescent="0.25">
      <c r="A1897" s="12"/>
      <c r="B1897" s="11">
        <v>34125</v>
      </c>
    </row>
    <row r="1898" spans="1:2" x14ac:dyDescent="0.25">
      <c r="A1898" s="12"/>
      <c r="B1898" s="11">
        <v>34127</v>
      </c>
    </row>
    <row r="1899" spans="1:2" x14ac:dyDescent="0.25">
      <c r="A1899" s="12"/>
      <c r="B1899" s="11">
        <v>34129</v>
      </c>
    </row>
    <row r="1900" spans="1:2" x14ac:dyDescent="0.25">
      <c r="A1900" s="12"/>
      <c r="B1900" s="11">
        <v>34131</v>
      </c>
    </row>
    <row r="1901" spans="1:2" x14ac:dyDescent="0.25">
      <c r="A1901" s="11">
        <v>33353</v>
      </c>
      <c r="B1901" s="11">
        <v>34133</v>
      </c>
    </row>
    <row r="1902" spans="1:2" x14ac:dyDescent="0.25">
      <c r="A1902" s="11">
        <v>32263</v>
      </c>
      <c r="B1902" s="11">
        <v>34136</v>
      </c>
    </row>
    <row r="1903" spans="1:2" x14ac:dyDescent="0.25">
      <c r="A1903" s="11">
        <v>24690</v>
      </c>
      <c r="B1903" s="11">
        <v>34137</v>
      </c>
    </row>
    <row r="1904" spans="1:2" x14ac:dyDescent="0.25">
      <c r="A1904" s="12"/>
      <c r="B1904" s="11">
        <v>34139</v>
      </c>
    </row>
    <row r="1905" spans="1:2" x14ac:dyDescent="0.25">
      <c r="A1905" s="12"/>
      <c r="B1905" s="11">
        <v>34143</v>
      </c>
    </row>
    <row r="1906" spans="1:2" x14ac:dyDescent="0.25">
      <c r="A1906" s="11">
        <v>32705</v>
      </c>
      <c r="B1906" s="11">
        <v>35100</v>
      </c>
    </row>
    <row r="1907" spans="1:2" x14ac:dyDescent="0.25">
      <c r="A1907" s="11">
        <v>32766</v>
      </c>
      <c r="B1907" s="11">
        <v>35101</v>
      </c>
    </row>
    <row r="1908" spans="1:2" x14ac:dyDescent="0.25">
      <c r="A1908" s="12"/>
      <c r="B1908" s="11">
        <v>35105</v>
      </c>
    </row>
    <row r="1909" spans="1:2" x14ac:dyDescent="0.25">
      <c r="A1909" s="11">
        <v>32573</v>
      </c>
      <c r="B1909" s="11">
        <v>35107</v>
      </c>
    </row>
    <row r="1910" spans="1:2" x14ac:dyDescent="0.25">
      <c r="A1910" s="11">
        <v>33658</v>
      </c>
      <c r="B1910" s="11">
        <v>35111</v>
      </c>
    </row>
    <row r="1911" spans="1:2" x14ac:dyDescent="0.25">
      <c r="A1911" s="11">
        <v>33115</v>
      </c>
      <c r="B1911" s="11">
        <v>35112</v>
      </c>
    </row>
    <row r="1912" spans="1:2" x14ac:dyDescent="0.25">
      <c r="A1912" s="12"/>
      <c r="B1912" s="11">
        <v>35121</v>
      </c>
    </row>
    <row r="1913" spans="1:2" x14ac:dyDescent="0.25">
      <c r="A1913" s="12"/>
      <c r="B1913" s="11">
        <v>35124</v>
      </c>
    </row>
    <row r="1914" spans="1:2" x14ac:dyDescent="0.25">
      <c r="A1914" s="11">
        <v>34707</v>
      </c>
      <c r="B1914" s="11">
        <v>35449</v>
      </c>
    </row>
    <row r="1915" spans="1:2" x14ac:dyDescent="0.25">
      <c r="A1915" s="11">
        <v>34705</v>
      </c>
      <c r="B1915" s="11">
        <v>35450</v>
      </c>
    </row>
    <row r="1916" spans="1:2" x14ac:dyDescent="0.25">
      <c r="A1916" s="11">
        <v>34714</v>
      </c>
      <c r="B1916" s="11">
        <v>35451</v>
      </c>
    </row>
    <row r="1917" spans="1:2" x14ac:dyDescent="0.25">
      <c r="A1917" s="11">
        <v>34777</v>
      </c>
      <c r="B1917" s="11">
        <v>35456</v>
      </c>
    </row>
    <row r="1918" spans="1:2" x14ac:dyDescent="0.25">
      <c r="A1918" s="11">
        <v>34779</v>
      </c>
      <c r="B1918" s="11">
        <v>35457</v>
      </c>
    </row>
    <row r="1919" spans="1:2" x14ac:dyDescent="0.25">
      <c r="A1919" s="11">
        <v>34775</v>
      </c>
      <c r="B1919" s="11">
        <v>35458</v>
      </c>
    </row>
    <row r="1920" spans="1:2" x14ac:dyDescent="0.25">
      <c r="A1920" s="12"/>
      <c r="B1920" s="11">
        <v>35461</v>
      </c>
    </row>
    <row r="1921" spans="1:2" x14ac:dyDescent="0.25">
      <c r="A1921" s="12"/>
      <c r="B1921" s="11">
        <v>35650</v>
      </c>
    </row>
    <row r="1922" spans="1:2" x14ac:dyDescent="0.25">
      <c r="A1922" s="12"/>
      <c r="B1922" s="11">
        <v>35657</v>
      </c>
    </row>
    <row r="1923" spans="1:2" x14ac:dyDescent="0.25">
      <c r="A1923" s="12"/>
      <c r="B1923" s="11">
        <v>35658</v>
      </c>
    </row>
    <row r="1924" spans="1:2" x14ac:dyDescent="0.25">
      <c r="A1924" s="12"/>
      <c r="B1924" s="11">
        <v>35660</v>
      </c>
    </row>
    <row r="1925" spans="1:2" x14ac:dyDescent="0.25">
      <c r="A1925" s="11">
        <v>35426</v>
      </c>
      <c r="B1925" s="11">
        <v>35677</v>
      </c>
    </row>
    <row r="1926" spans="1:2" x14ac:dyDescent="0.25">
      <c r="A1926" s="11">
        <v>35269</v>
      </c>
      <c r="B1926" s="11">
        <v>35679</v>
      </c>
    </row>
    <row r="1927" spans="1:2" x14ac:dyDescent="0.25">
      <c r="A1927" s="12"/>
      <c r="B1927" s="11">
        <v>35693</v>
      </c>
    </row>
    <row r="1928" spans="1:2" x14ac:dyDescent="0.25">
      <c r="A1928" s="11">
        <v>33361</v>
      </c>
      <c r="B1928" s="11">
        <v>34145</v>
      </c>
    </row>
    <row r="1929" spans="1:2" x14ac:dyDescent="0.25">
      <c r="A1929" s="11">
        <v>33334</v>
      </c>
      <c r="B1929" s="11">
        <v>34149</v>
      </c>
    </row>
    <row r="1930" spans="1:2" x14ac:dyDescent="0.25">
      <c r="A1930" s="11">
        <v>32234</v>
      </c>
      <c r="B1930" s="11">
        <v>34151</v>
      </c>
    </row>
    <row r="1931" spans="1:2" x14ac:dyDescent="0.25">
      <c r="A1931" s="11">
        <v>32866</v>
      </c>
      <c r="B1931" s="11">
        <v>34157</v>
      </c>
    </row>
    <row r="1932" spans="1:2" x14ac:dyDescent="0.25">
      <c r="A1932" s="11">
        <v>33338</v>
      </c>
      <c r="B1932" s="11">
        <v>34160</v>
      </c>
    </row>
    <row r="1933" spans="1:2" x14ac:dyDescent="0.25">
      <c r="A1933" s="11">
        <v>33664</v>
      </c>
      <c r="B1933" s="11">
        <v>34161</v>
      </c>
    </row>
    <row r="1934" spans="1:2" x14ac:dyDescent="0.25">
      <c r="A1934" s="11">
        <v>33494</v>
      </c>
      <c r="B1934" s="11">
        <v>34163</v>
      </c>
    </row>
    <row r="1935" spans="1:2" x14ac:dyDescent="0.25">
      <c r="A1935" s="11">
        <v>33356</v>
      </c>
      <c r="B1935" s="11">
        <v>34165</v>
      </c>
    </row>
    <row r="1936" spans="1:2" x14ac:dyDescent="0.25">
      <c r="A1936" s="11">
        <v>32868</v>
      </c>
      <c r="B1936" s="11">
        <v>34166</v>
      </c>
    </row>
    <row r="1937" spans="1:2" x14ac:dyDescent="0.25">
      <c r="A1937" s="11">
        <v>33525</v>
      </c>
      <c r="B1937" s="11">
        <v>34167</v>
      </c>
    </row>
    <row r="1938" spans="1:2" x14ac:dyDescent="0.25">
      <c r="A1938" s="11">
        <v>32032</v>
      </c>
      <c r="B1938" s="11">
        <v>34168</v>
      </c>
    </row>
    <row r="1939" spans="1:2" x14ac:dyDescent="0.25">
      <c r="A1939" s="12"/>
      <c r="B1939" s="11">
        <v>34170</v>
      </c>
    </row>
    <row r="1940" spans="1:2" x14ac:dyDescent="0.25">
      <c r="A1940" s="11">
        <v>31878</v>
      </c>
      <c r="B1940" s="11">
        <v>34171</v>
      </c>
    </row>
    <row r="1941" spans="1:2" x14ac:dyDescent="0.25">
      <c r="A1941" s="11">
        <v>33359</v>
      </c>
      <c r="B1941" s="11">
        <v>34173</v>
      </c>
    </row>
    <row r="1942" spans="1:2" x14ac:dyDescent="0.25">
      <c r="A1942" s="11">
        <v>31882</v>
      </c>
      <c r="B1942" s="11">
        <v>34175</v>
      </c>
    </row>
    <row r="1943" spans="1:2" x14ac:dyDescent="0.25">
      <c r="A1943" s="11">
        <v>33663</v>
      </c>
      <c r="B1943" s="11">
        <v>34176</v>
      </c>
    </row>
    <row r="1944" spans="1:2" x14ac:dyDescent="0.25">
      <c r="A1944" s="11">
        <v>31883</v>
      </c>
      <c r="B1944" s="11">
        <v>34181</v>
      </c>
    </row>
    <row r="1945" spans="1:2" x14ac:dyDescent="0.25">
      <c r="A1945" s="11">
        <v>33341</v>
      </c>
      <c r="B1945" s="11">
        <v>34182</v>
      </c>
    </row>
    <row r="1946" spans="1:2" x14ac:dyDescent="0.25">
      <c r="A1946" s="11">
        <v>31890</v>
      </c>
      <c r="B1946" s="11">
        <v>34183</v>
      </c>
    </row>
    <row r="1947" spans="1:2" x14ac:dyDescent="0.25">
      <c r="A1947" s="11">
        <v>33665</v>
      </c>
      <c r="B1947" s="11">
        <v>34184</v>
      </c>
    </row>
    <row r="1948" spans="1:2" x14ac:dyDescent="0.25">
      <c r="A1948" s="11">
        <v>33324</v>
      </c>
      <c r="B1948" s="11">
        <v>34185</v>
      </c>
    </row>
    <row r="1949" spans="1:2" x14ac:dyDescent="0.25">
      <c r="A1949" s="12"/>
      <c r="B1949" s="11">
        <v>34186</v>
      </c>
    </row>
    <row r="1950" spans="1:2" x14ac:dyDescent="0.25">
      <c r="A1950" s="12"/>
      <c r="B1950" s="11">
        <v>34187</v>
      </c>
    </row>
    <row r="1951" spans="1:2" x14ac:dyDescent="0.25">
      <c r="A1951" s="11">
        <v>33677</v>
      </c>
      <c r="B1951" s="11">
        <v>34188</v>
      </c>
    </row>
    <row r="1952" spans="1:2" x14ac:dyDescent="0.25">
      <c r="A1952" s="11">
        <v>33679</v>
      </c>
      <c r="B1952" s="11">
        <v>34191</v>
      </c>
    </row>
    <row r="1953" spans="1:2" x14ac:dyDescent="0.25">
      <c r="A1953" s="11">
        <v>33511</v>
      </c>
      <c r="B1953" s="11">
        <v>34193</v>
      </c>
    </row>
    <row r="1954" spans="1:2" x14ac:dyDescent="0.25">
      <c r="A1954" s="11">
        <v>33512</v>
      </c>
      <c r="B1954" s="11">
        <v>34194</v>
      </c>
    </row>
    <row r="1955" spans="1:2" x14ac:dyDescent="0.25">
      <c r="A1955" s="11">
        <v>31877</v>
      </c>
      <c r="B1955" s="11">
        <v>34195</v>
      </c>
    </row>
    <row r="1956" spans="1:2" x14ac:dyDescent="0.25">
      <c r="A1956" s="11">
        <v>31891</v>
      </c>
      <c r="B1956" s="11">
        <v>34196</v>
      </c>
    </row>
    <row r="1957" spans="1:2" x14ac:dyDescent="0.25">
      <c r="A1957" s="11">
        <v>24374</v>
      </c>
      <c r="B1957" s="11">
        <v>34199</v>
      </c>
    </row>
    <row r="1958" spans="1:2" x14ac:dyDescent="0.25">
      <c r="A1958" s="11">
        <v>31895</v>
      </c>
      <c r="B1958" s="11">
        <v>34200</v>
      </c>
    </row>
    <row r="1959" spans="1:2" x14ac:dyDescent="0.25">
      <c r="A1959" s="11">
        <v>26381</v>
      </c>
      <c r="B1959" s="11">
        <v>34202</v>
      </c>
    </row>
    <row r="1960" spans="1:2" x14ac:dyDescent="0.25">
      <c r="A1960" s="11">
        <v>33681</v>
      </c>
      <c r="B1960" s="11">
        <v>34203</v>
      </c>
    </row>
    <row r="1961" spans="1:2" x14ac:dyDescent="0.25">
      <c r="A1961" s="11">
        <v>33499</v>
      </c>
      <c r="B1961" s="11">
        <v>34205</v>
      </c>
    </row>
    <row r="1962" spans="1:2" x14ac:dyDescent="0.25">
      <c r="A1962" s="11">
        <v>33503</v>
      </c>
      <c r="B1962" s="11">
        <v>34207</v>
      </c>
    </row>
    <row r="1963" spans="1:2" x14ac:dyDescent="0.25">
      <c r="A1963" s="11">
        <v>33497</v>
      </c>
      <c r="B1963" s="11">
        <v>34209</v>
      </c>
    </row>
    <row r="1964" spans="1:2" x14ac:dyDescent="0.25">
      <c r="A1964" s="11">
        <v>33501</v>
      </c>
      <c r="B1964" s="11">
        <v>34210</v>
      </c>
    </row>
    <row r="1965" spans="1:2" x14ac:dyDescent="0.25">
      <c r="A1965" s="11">
        <v>33498</v>
      </c>
      <c r="B1965" s="11">
        <v>34211</v>
      </c>
    </row>
    <row r="1966" spans="1:2" x14ac:dyDescent="0.25">
      <c r="A1966" s="11">
        <v>33680</v>
      </c>
      <c r="B1966" s="11">
        <v>34212</v>
      </c>
    </row>
    <row r="1967" spans="1:2" x14ac:dyDescent="0.25">
      <c r="A1967" s="11">
        <v>33521</v>
      </c>
      <c r="B1967" s="11">
        <v>34213</v>
      </c>
    </row>
    <row r="1968" spans="1:2" x14ac:dyDescent="0.25">
      <c r="A1968" s="11">
        <v>33526</v>
      </c>
      <c r="B1968" s="11">
        <v>34215</v>
      </c>
    </row>
    <row r="1969" spans="1:2" x14ac:dyDescent="0.25">
      <c r="A1969" s="11">
        <v>33483</v>
      </c>
      <c r="B1969" s="11">
        <v>34216</v>
      </c>
    </row>
    <row r="1970" spans="1:2" x14ac:dyDescent="0.25">
      <c r="A1970" s="11">
        <v>33531</v>
      </c>
      <c r="B1970" s="11">
        <v>34217</v>
      </c>
    </row>
    <row r="1971" spans="1:2" x14ac:dyDescent="0.25">
      <c r="A1971" s="11">
        <v>33716</v>
      </c>
      <c r="B1971" s="11">
        <v>34218</v>
      </c>
    </row>
    <row r="1972" spans="1:2" x14ac:dyDescent="0.25">
      <c r="A1972" s="11">
        <v>33478</v>
      </c>
      <c r="B1972" s="11">
        <v>34219</v>
      </c>
    </row>
    <row r="1973" spans="1:2" x14ac:dyDescent="0.25">
      <c r="A1973" s="11">
        <v>33534</v>
      </c>
      <c r="B1973" s="11">
        <v>34220</v>
      </c>
    </row>
    <row r="1974" spans="1:2" x14ac:dyDescent="0.25">
      <c r="A1974" s="11">
        <v>33477</v>
      </c>
      <c r="B1974" s="11">
        <v>34221</v>
      </c>
    </row>
    <row r="1975" spans="1:2" x14ac:dyDescent="0.25">
      <c r="A1975" s="11">
        <v>33492</v>
      </c>
      <c r="B1975" s="11">
        <v>34223</v>
      </c>
    </row>
    <row r="1976" spans="1:2" x14ac:dyDescent="0.25">
      <c r="A1976" s="11">
        <v>33490</v>
      </c>
      <c r="B1976" s="11">
        <v>34224</v>
      </c>
    </row>
    <row r="1977" spans="1:2" x14ac:dyDescent="0.25">
      <c r="A1977" s="11">
        <v>33484</v>
      </c>
      <c r="B1977" s="11">
        <v>34226</v>
      </c>
    </row>
    <row r="1978" spans="1:2" x14ac:dyDescent="0.25">
      <c r="A1978" s="11">
        <v>33500</v>
      </c>
      <c r="B1978" s="11">
        <v>34228</v>
      </c>
    </row>
    <row r="1979" spans="1:2" x14ac:dyDescent="0.25">
      <c r="A1979" s="11">
        <v>33479</v>
      </c>
      <c r="B1979" s="11">
        <v>34229</v>
      </c>
    </row>
    <row r="1980" spans="1:2" x14ac:dyDescent="0.25">
      <c r="A1980" s="11">
        <v>33488</v>
      </c>
      <c r="B1980" s="11">
        <v>34233</v>
      </c>
    </row>
    <row r="1981" spans="1:2" x14ac:dyDescent="0.25">
      <c r="A1981" s="11">
        <v>33362</v>
      </c>
      <c r="B1981" s="11">
        <v>34238</v>
      </c>
    </row>
    <row r="1982" spans="1:2" x14ac:dyDescent="0.25">
      <c r="A1982" s="11">
        <v>33533</v>
      </c>
      <c r="B1982" s="11">
        <v>34240</v>
      </c>
    </row>
    <row r="1983" spans="1:2" x14ac:dyDescent="0.25">
      <c r="A1983" s="11">
        <v>33327</v>
      </c>
      <c r="B1983" s="11">
        <v>34241</v>
      </c>
    </row>
    <row r="1984" spans="1:2" x14ac:dyDescent="0.25">
      <c r="A1984" s="11">
        <v>33518</v>
      </c>
      <c r="B1984" s="11">
        <v>34242</v>
      </c>
    </row>
    <row r="1985" spans="1:2" x14ac:dyDescent="0.25">
      <c r="A1985" s="11">
        <v>33496</v>
      </c>
      <c r="B1985" s="11">
        <v>34243</v>
      </c>
    </row>
    <row r="1986" spans="1:2" x14ac:dyDescent="0.25">
      <c r="A1986" s="12"/>
      <c r="B1986" s="11">
        <v>34245</v>
      </c>
    </row>
    <row r="1987" spans="1:2" x14ac:dyDescent="0.25">
      <c r="A1987" s="11">
        <v>31896</v>
      </c>
      <c r="B1987" s="11">
        <v>34246</v>
      </c>
    </row>
    <row r="1988" spans="1:2" x14ac:dyDescent="0.25">
      <c r="A1988" s="11">
        <v>33485</v>
      </c>
      <c r="B1988" s="11">
        <v>34247</v>
      </c>
    </row>
    <row r="1989" spans="1:2" x14ac:dyDescent="0.25">
      <c r="A1989" s="11">
        <v>31415</v>
      </c>
      <c r="B1989" s="11">
        <v>34251</v>
      </c>
    </row>
    <row r="1990" spans="1:2" x14ac:dyDescent="0.25">
      <c r="A1990" s="11">
        <v>30555</v>
      </c>
      <c r="B1990" s="11">
        <v>34252</v>
      </c>
    </row>
    <row r="1991" spans="1:2" x14ac:dyDescent="0.25">
      <c r="A1991" s="11">
        <v>30025</v>
      </c>
      <c r="B1991" s="11">
        <v>34253</v>
      </c>
    </row>
    <row r="1992" spans="1:2" x14ac:dyDescent="0.25">
      <c r="A1992" s="11">
        <v>30026</v>
      </c>
      <c r="B1992" s="11">
        <v>34254</v>
      </c>
    </row>
    <row r="1993" spans="1:2" x14ac:dyDescent="0.25">
      <c r="A1993" s="11">
        <v>30024</v>
      </c>
      <c r="B1993" s="11">
        <v>34255</v>
      </c>
    </row>
    <row r="1994" spans="1:2" x14ac:dyDescent="0.25">
      <c r="A1994" s="11">
        <v>30029</v>
      </c>
      <c r="B1994" s="11">
        <v>34256</v>
      </c>
    </row>
    <row r="1995" spans="1:2" x14ac:dyDescent="0.25">
      <c r="A1995" s="11">
        <v>30030</v>
      </c>
      <c r="B1995" s="11">
        <v>34257</v>
      </c>
    </row>
    <row r="1996" spans="1:2" x14ac:dyDescent="0.25">
      <c r="A1996" s="11">
        <v>30032</v>
      </c>
      <c r="B1996" s="11">
        <v>34258</v>
      </c>
    </row>
    <row r="1997" spans="1:2" x14ac:dyDescent="0.25">
      <c r="A1997" s="11">
        <v>30033</v>
      </c>
      <c r="B1997" s="11">
        <v>34259</v>
      </c>
    </row>
    <row r="1998" spans="1:2" x14ac:dyDescent="0.25">
      <c r="A1998" s="11">
        <v>30035</v>
      </c>
      <c r="B1998" s="11">
        <v>34260</v>
      </c>
    </row>
    <row r="1999" spans="1:2" x14ac:dyDescent="0.25">
      <c r="A1999" s="11">
        <v>32342</v>
      </c>
      <c r="B1999" s="11">
        <v>34261</v>
      </c>
    </row>
    <row r="2000" spans="1:2" x14ac:dyDescent="0.25">
      <c r="A2000" s="11">
        <v>31300</v>
      </c>
      <c r="B2000" s="11">
        <v>34262</v>
      </c>
    </row>
    <row r="2001" spans="1:2" x14ac:dyDescent="0.25">
      <c r="A2001" s="11">
        <v>32290</v>
      </c>
      <c r="B2001" s="11">
        <v>34263</v>
      </c>
    </row>
    <row r="2002" spans="1:2" x14ac:dyDescent="0.25">
      <c r="A2002" s="11">
        <v>30038</v>
      </c>
      <c r="B2002" s="11">
        <v>34264</v>
      </c>
    </row>
    <row r="2003" spans="1:2" x14ac:dyDescent="0.25">
      <c r="A2003" s="11">
        <v>33068</v>
      </c>
      <c r="B2003" s="11">
        <v>34265</v>
      </c>
    </row>
    <row r="2004" spans="1:2" x14ac:dyDescent="0.25">
      <c r="A2004" s="11">
        <v>31912</v>
      </c>
      <c r="B2004" s="11">
        <v>34266</v>
      </c>
    </row>
    <row r="2005" spans="1:2" x14ac:dyDescent="0.25">
      <c r="A2005" s="11">
        <v>30040</v>
      </c>
      <c r="B2005" s="11">
        <v>34267</v>
      </c>
    </row>
    <row r="2006" spans="1:2" x14ac:dyDescent="0.25">
      <c r="A2006" s="11">
        <v>30041</v>
      </c>
      <c r="B2006" s="11">
        <v>34268</v>
      </c>
    </row>
    <row r="2007" spans="1:2" x14ac:dyDescent="0.25">
      <c r="A2007" s="11">
        <v>32834</v>
      </c>
      <c r="B2007" s="11">
        <v>34269</v>
      </c>
    </row>
    <row r="2008" spans="1:2" x14ac:dyDescent="0.25">
      <c r="A2008" s="11">
        <v>30045</v>
      </c>
      <c r="B2008" s="11">
        <v>34270</v>
      </c>
    </row>
    <row r="2009" spans="1:2" x14ac:dyDescent="0.25">
      <c r="A2009" s="11">
        <v>30046</v>
      </c>
      <c r="B2009" s="11">
        <v>34271</v>
      </c>
    </row>
    <row r="2010" spans="1:2" x14ac:dyDescent="0.25">
      <c r="A2010" s="11">
        <v>30591</v>
      </c>
      <c r="B2010" s="11">
        <v>34272</v>
      </c>
    </row>
    <row r="2011" spans="1:2" x14ac:dyDescent="0.25">
      <c r="A2011" s="11">
        <v>32293</v>
      </c>
      <c r="B2011" s="11">
        <v>34273</v>
      </c>
    </row>
    <row r="2012" spans="1:2" x14ac:dyDescent="0.25">
      <c r="A2012" s="11">
        <v>30905</v>
      </c>
      <c r="B2012" s="11">
        <v>34274</v>
      </c>
    </row>
    <row r="2013" spans="1:2" x14ac:dyDescent="0.25">
      <c r="A2013" s="11">
        <v>30896</v>
      </c>
      <c r="B2013" s="11">
        <v>34275</v>
      </c>
    </row>
    <row r="2014" spans="1:2" x14ac:dyDescent="0.25">
      <c r="A2014" s="11">
        <v>30047</v>
      </c>
      <c r="B2014" s="11">
        <v>34276</v>
      </c>
    </row>
    <row r="2015" spans="1:2" x14ac:dyDescent="0.25">
      <c r="A2015" s="11">
        <v>30048</v>
      </c>
      <c r="B2015" s="11">
        <v>34277</v>
      </c>
    </row>
    <row r="2016" spans="1:2" x14ac:dyDescent="0.25">
      <c r="A2016" s="11">
        <v>30051</v>
      </c>
      <c r="B2016" s="11">
        <v>34278</v>
      </c>
    </row>
    <row r="2017" spans="1:2" x14ac:dyDescent="0.25">
      <c r="A2017" s="11">
        <v>30053</v>
      </c>
      <c r="B2017" s="11">
        <v>34279</v>
      </c>
    </row>
    <row r="2018" spans="1:2" x14ac:dyDescent="0.25">
      <c r="A2018" s="11">
        <v>30054</v>
      </c>
      <c r="B2018" s="11">
        <v>34280</v>
      </c>
    </row>
    <row r="2019" spans="1:2" x14ac:dyDescent="0.25">
      <c r="A2019" s="11">
        <v>32838</v>
      </c>
      <c r="B2019" s="11">
        <v>34281</v>
      </c>
    </row>
    <row r="2020" spans="1:2" x14ac:dyDescent="0.25">
      <c r="A2020" s="11">
        <v>33070</v>
      </c>
      <c r="B2020" s="11">
        <v>34282</v>
      </c>
    </row>
    <row r="2021" spans="1:2" x14ac:dyDescent="0.25">
      <c r="A2021" s="11">
        <v>32973</v>
      </c>
      <c r="B2021" s="11">
        <v>34283</v>
      </c>
    </row>
    <row r="2022" spans="1:2" x14ac:dyDescent="0.25">
      <c r="A2022" s="11">
        <v>30055</v>
      </c>
      <c r="B2022" s="11">
        <v>34284</v>
      </c>
    </row>
    <row r="2023" spans="1:2" x14ac:dyDescent="0.25">
      <c r="A2023" s="11">
        <v>31428</v>
      </c>
      <c r="B2023" s="11">
        <v>34285</v>
      </c>
    </row>
    <row r="2024" spans="1:2" x14ac:dyDescent="0.25">
      <c r="A2024" s="11">
        <v>30057</v>
      </c>
      <c r="B2024" s="11">
        <v>34286</v>
      </c>
    </row>
    <row r="2025" spans="1:2" x14ac:dyDescent="0.25">
      <c r="A2025" s="11">
        <v>30058</v>
      </c>
      <c r="B2025" s="11">
        <v>34287</v>
      </c>
    </row>
    <row r="2026" spans="1:2" x14ac:dyDescent="0.25">
      <c r="A2026" s="11">
        <v>30059</v>
      </c>
      <c r="B2026" s="11">
        <v>34288</v>
      </c>
    </row>
    <row r="2027" spans="1:2" x14ac:dyDescent="0.25">
      <c r="A2027" s="11">
        <v>31918</v>
      </c>
      <c r="B2027" s="11">
        <v>34289</v>
      </c>
    </row>
    <row r="2028" spans="1:2" x14ac:dyDescent="0.25">
      <c r="A2028" s="11">
        <v>30004</v>
      </c>
      <c r="B2028" s="11">
        <v>34290</v>
      </c>
    </row>
    <row r="2029" spans="1:2" x14ac:dyDescent="0.25">
      <c r="A2029" s="11">
        <v>32112</v>
      </c>
      <c r="B2029" s="11">
        <v>34291</v>
      </c>
    </row>
    <row r="2030" spans="1:2" x14ac:dyDescent="0.25">
      <c r="A2030" s="11">
        <v>32836</v>
      </c>
      <c r="B2030" s="11">
        <v>34292</v>
      </c>
    </row>
    <row r="2031" spans="1:2" x14ac:dyDescent="0.25">
      <c r="A2031" s="11">
        <v>32116</v>
      </c>
      <c r="B2031" s="11">
        <v>34293</v>
      </c>
    </row>
    <row r="2032" spans="1:2" x14ac:dyDescent="0.25">
      <c r="A2032" s="11">
        <v>32971</v>
      </c>
      <c r="B2032" s="11">
        <v>34294</v>
      </c>
    </row>
    <row r="2033" spans="1:2" x14ac:dyDescent="0.25">
      <c r="A2033" s="11">
        <v>33072</v>
      </c>
      <c r="B2033" s="11">
        <v>34295</v>
      </c>
    </row>
    <row r="2034" spans="1:2" x14ac:dyDescent="0.25">
      <c r="A2034" s="11">
        <v>32114</v>
      </c>
      <c r="B2034" s="11">
        <v>34296</v>
      </c>
    </row>
    <row r="2035" spans="1:2" x14ac:dyDescent="0.25">
      <c r="A2035" s="11">
        <v>30064</v>
      </c>
      <c r="B2035" s="11">
        <v>34297</v>
      </c>
    </row>
    <row r="2036" spans="1:2" x14ac:dyDescent="0.25">
      <c r="A2036" s="11">
        <v>32826</v>
      </c>
      <c r="B2036" s="11">
        <v>34298</v>
      </c>
    </row>
    <row r="2037" spans="1:2" x14ac:dyDescent="0.25">
      <c r="A2037" s="11">
        <v>30066</v>
      </c>
      <c r="B2037" s="11">
        <v>34299</v>
      </c>
    </row>
    <row r="2038" spans="1:2" x14ac:dyDescent="0.25">
      <c r="A2038" s="11">
        <v>30062</v>
      </c>
      <c r="B2038" s="11">
        <v>34300</v>
      </c>
    </row>
    <row r="2039" spans="1:2" x14ac:dyDescent="0.25">
      <c r="A2039" s="11">
        <v>30068</v>
      </c>
      <c r="B2039" s="11">
        <v>34301</v>
      </c>
    </row>
    <row r="2040" spans="1:2" x14ac:dyDescent="0.25">
      <c r="A2040" s="11">
        <v>30022</v>
      </c>
      <c r="B2040" s="11">
        <v>34302</v>
      </c>
    </row>
    <row r="2041" spans="1:2" x14ac:dyDescent="0.25">
      <c r="A2041" s="11">
        <v>29992</v>
      </c>
      <c r="B2041" s="11">
        <v>34303</v>
      </c>
    </row>
    <row r="2042" spans="1:2" x14ac:dyDescent="0.25">
      <c r="A2042" s="11">
        <v>29995</v>
      </c>
      <c r="B2042" s="11">
        <v>34304</v>
      </c>
    </row>
    <row r="2043" spans="1:2" x14ac:dyDescent="0.25">
      <c r="A2043" s="11">
        <v>29999</v>
      </c>
      <c r="B2043" s="11">
        <v>34305</v>
      </c>
    </row>
    <row r="2044" spans="1:2" x14ac:dyDescent="0.25">
      <c r="A2044" s="11">
        <v>30002</v>
      </c>
      <c r="B2044" s="11">
        <v>34306</v>
      </c>
    </row>
    <row r="2045" spans="1:2" x14ac:dyDescent="0.25">
      <c r="A2045" s="11">
        <v>30005</v>
      </c>
      <c r="B2045" s="11">
        <v>34307</v>
      </c>
    </row>
    <row r="2046" spans="1:2" x14ac:dyDescent="0.25">
      <c r="A2046" s="11">
        <v>30007</v>
      </c>
      <c r="B2046" s="11">
        <v>34308</v>
      </c>
    </row>
    <row r="2047" spans="1:2" x14ac:dyDescent="0.25">
      <c r="A2047" s="11">
        <v>30008</v>
      </c>
      <c r="B2047" s="11">
        <v>34309</v>
      </c>
    </row>
    <row r="2048" spans="1:2" x14ac:dyDescent="0.25">
      <c r="A2048" s="11">
        <v>30009</v>
      </c>
      <c r="B2048" s="11">
        <v>34310</v>
      </c>
    </row>
    <row r="2049" spans="1:2" x14ac:dyDescent="0.25">
      <c r="A2049" s="11">
        <v>30010</v>
      </c>
      <c r="B2049" s="11">
        <v>34311</v>
      </c>
    </row>
    <row r="2050" spans="1:2" x14ac:dyDescent="0.25">
      <c r="A2050" s="11">
        <v>33508</v>
      </c>
      <c r="B2050" s="11">
        <v>34313</v>
      </c>
    </row>
    <row r="2051" spans="1:2" x14ac:dyDescent="0.25">
      <c r="A2051" s="11">
        <v>33532</v>
      </c>
      <c r="B2051" s="11">
        <v>34314</v>
      </c>
    </row>
    <row r="2052" spans="1:2" x14ac:dyDescent="0.25">
      <c r="A2052" s="11">
        <v>33523</v>
      </c>
      <c r="B2052" s="11">
        <v>34315</v>
      </c>
    </row>
    <row r="2053" spans="1:2" x14ac:dyDescent="0.25">
      <c r="A2053" s="11">
        <v>33487</v>
      </c>
      <c r="B2053" s="11">
        <v>34317</v>
      </c>
    </row>
    <row r="2054" spans="1:2" x14ac:dyDescent="0.25">
      <c r="A2054" s="11">
        <v>33515</v>
      </c>
      <c r="B2054" s="11">
        <v>34324</v>
      </c>
    </row>
    <row r="2055" spans="1:2" x14ac:dyDescent="0.25">
      <c r="A2055" s="11">
        <v>33476</v>
      </c>
      <c r="B2055" s="11">
        <v>34325</v>
      </c>
    </row>
    <row r="2056" spans="1:2" x14ac:dyDescent="0.25">
      <c r="A2056" s="11">
        <v>33714</v>
      </c>
      <c r="B2056" s="11">
        <v>34328</v>
      </c>
    </row>
    <row r="2057" spans="1:2" x14ac:dyDescent="0.25">
      <c r="A2057" s="12"/>
      <c r="B2057" s="11">
        <v>34336</v>
      </c>
    </row>
    <row r="2058" spans="1:2" x14ac:dyDescent="0.25">
      <c r="A2058" s="11">
        <v>31847</v>
      </c>
      <c r="B2058" s="11">
        <v>34337</v>
      </c>
    </row>
    <row r="2059" spans="1:2" x14ac:dyDescent="0.25">
      <c r="A2059" s="11">
        <v>31848</v>
      </c>
      <c r="B2059" s="11">
        <v>34338</v>
      </c>
    </row>
    <row r="2060" spans="1:2" x14ac:dyDescent="0.25">
      <c r="A2060" s="12"/>
      <c r="B2060" s="11">
        <v>34342</v>
      </c>
    </row>
    <row r="2061" spans="1:2" x14ac:dyDescent="0.25">
      <c r="A2061" s="12"/>
      <c r="B2061" s="11">
        <v>34344</v>
      </c>
    </row>
    <row r="2062" spans="1:2" x14ac:dyDescent="0.25">
      <c r="A2062" s="12"/>
      <c r="B2062" s="11">
        <v>34350</v>
      </c>
    </row>
    <row r="2063" spans="1:2" x14ac:dyDescent="0.25">
      <c r="A2063" s="12"/>
      <c r="B2063" s="11">
        <v>34352</v>
      </c>
    </row>
    <row r="2064" spans="1:2" x14ac:dyDescent="0.25">
      <c r="A2064" s="11">
        <v>31887</v>
      </c>
      <c r="B2064" s="11">
        <v>34353</v>
      </c>
    </row>
    <row r="2065" spans="1:2" x14ac:dyDescent="0.25">
      <c r="A2065" s="12"/>
      <c r="B2065" s="11">
        <v>34355</v>
      </c>
    </row>
    <row r="2066" spans="1:2" x14ac:dyDescent="0.25">
      <c r="A2066" s="11">
        <v>31867</v>
      </c>
      <c r="B2066" s="11">
        <v>34356</v>
      </c>
    </row>
    <row r="2067" spans="1:2" x14ac:dyDescent="0.25">
      <c r="A2067" s="12"/>
      <c r="B2067" s="11">
        <v>34358</v>
      </c>
    </row>
    <row r="2068" spans="1:2" x14ac:dyDescent="0.25">
      <c r="A2068" s="12"/>
      <c r="B2068" s="11">
        <v>34368</v>
      </c>
    </row>
    <row r="2069" spans="1:2" x14ac:dyDescent="0.25">
      <c r="A2069" s="11">
        <v>31873</v>
      </c>
      <c r="B2069" s="11">
        <v>34369</v>
      </c>
    </row>
    <row r="2070" spans="1:2" x14ac:dyDescent="0.25">
      <c r="A2070" s="11">
        <v>31832</v>
      </c>
      <c r="B2070" s="11">
        <v>34370</v>
      </c>
    </row>
    <row r="2071" spans="1:2" x14ac:dyDescent="0.25">
      <c r="A2071" s="11">
        <v>28903</v>
      </c>
      <c r="B2071" s="11">
        <v>34372</v>
      </c>
    </row>
    <row r="2072" spans="1:2" x14ac:dyDescent="0.25">
      <c r="A2072" s="11">
        <v>29219</v>
      </c>
      <c r="B2072" s="11">
        <v>34373</v>
      </c>
    </row>
    <row r="2073" spans="1:2" x14ac:dyDescent="0.25">
      <c r="A2073" s="11">
        <v>28904</v>
      </c>
      <c r="B2073" s="11">
        <v>34374</v>
      </c>
    </row>
    <row r="2074" spans="1:2" x14ac:dyDescent="0.25">
      <c r="A2074" s="11">
        <v>28905</v>
      </c>
      <c r="B2074" s="11">
        <v>34375</v>
      </c>
    </row>
    <row r="2075" spans="1:2" x14ac:dyDescent="0.25">
      <c r="A2075" s="11">
        <v>28906</v>
      </c>
      <c r="B2075" s="11">
        <v>34376</v>
      </c>
    </row>
    <row r="2076" spans="1:2" x14ac:dyDescent="0.25">
      <c r="A2076" s="11">
        <v>28907</v>
      </c>
      <c r="B2076" s="11">
        <v>34377</v>
      </c>
    </row>
    <row r="2077" spans="1:2" x14ac:dyDescent="0.25">
      <c r="A2077" s="11">
        <v>34187</v>
      </c>
      <c r="B2077" s="11">
        <v>34380</v>
      </c>
    </row>
    <row r="2078" spans="1:2" x14ac:dyDescent="0.25">
      <c r="A2078" s="12"/>
      <c r="B2078" s="11">
        <v>34388</v>
      </c>
    </row>
    <row r="2079" spans="1:2" x14ac:dyDescent="0.25">
      <c r="A2079" s="11">
        <v>31880</v>
      </c>
      <c r="B2079" s="11">
        <v>34393</v>
      </c>
    </row>
    <row r="2080" spans="1:2" x14ac:dyDescent="0.25">
      <c r="A2080" s="11">
        <v>31909</v>
      </c>
      <c r="B2080" s="11">
        <v>34394</v>
      </c>
    </row>
    <row r="2081" spans="1:2" x14ac:dyDescent="0.25">
      <c r="A2081" s="12"/>
      <c r="B2081" s="11">
        <v>34396</v>
      </c>
    </row>
    <row r="2082" spans="1:2" x14ac:dyDescent="0.25">
      <c r="A2082" s="11">
        <v>31842</v>
      </c>
      <c r="B2082" s="11">
        <v>34399</v>
      </c>
    </row>
    <row r="2083" spans="1:2" x14ac:dyDescent="0.25">
      <c r="A2083" s="12"/>
      <c r="B2083" s="11">
        <v>34404</v>
      </c>
    </row>
    <row r="2084" spans="1:2" x14ac:dyDescent="0.25">
      <c r="A2084" s="12"/>
      <c r="B2084" s="11">
        <v>34409</v>
      </c>
    </row>
    <row r="2085" spans="1:2" x14ac:dyDescent="0.25">
      <c r="A2085" s="11">
        <v>31546</v>
      </c>
      <c r="B2085" s="11">
        <v>34410</v>
      </c>
    </row>
    <row r="2086" spans="1:2" x14ac:dyDescent="0.25">
      <c r="A2086" s="11">
        <v>33750</v>
      </c>
      <c r="B2086" s="11">
        <v>34411</v>
      </c>
    </row>
    <row r="2087" spans="1:2" x14ac:dyDescent="0.25">
      <c r="A2087" s="11">
        <v>32872</v>
      </c>
      <c r="B2087" s="11">
        <v>34412</v>
      </c>
    </row>
    <row r="2088" spans="1:2" x14ac:dyDescent="0.25">
      <c r="A2088" s="11">
        <v>32379</v>
      </c>
      <c r="B2088" s="11">
        <v>34413</v>
      </c>
    </row>
    <row r="2089" spans="1:2" x14ac:dyDescent="0.25">
      <c r="A2089" s="11">
        <v>31596</v>
      </c>
      <c r="B2089" s="11">
        <v>34414</v>
      </c>
    </row>
    <row r="2090" spans="1:2" x14ac:dyDescent="0.25">
      <c r="A2090" s="11">
        <v>31597</v>
      </c>
      <c r="B2090" s="11">
        <v>34415</v>
      </c>
    </row>
    <row r="2091" spans="1:2" x14ac:dyDescent="0.25">
      <c r="A2091" s="11">
        <v>31575</v>
      </c>
      <c r="B2091" s="11">
        <v>34416</v>
      </c>
    </row>
    <row r="2092" spans="1:2" x14ac:dyDescent="0.25">
      <c r="A2092" s="11">
        <v>31576</v>
      </c>
      <c r="B2092" s="11">
        <v>34417</v>
      </c>
    </row>
    <row r="2093" spans="1:2" x14ac:dyDescent="0.25">
      <c r="A2093" s="11">
        <v>31589</v>
      </c>
      <c r="B2093" s="11">
        <v>34418</v>
      </c>
    </row>
    <row r="2094" spans="1:2" x14ac:dyDescent="0.25">
      <c r="A2094" s="11">
        <v>31552</v>
      </c>
      <c r="B2094" s="11">
        <v>34419</v>
      </c>
    </row>
    <row r="2095" spans="1:2" x14ac:dyDescent="0.25">
      <c r="A2095" s="11">
        <v>31554</v>
      </c>
      <c r="B2095" s="11">
        <v>34422</v>
      </c>
    </row>
    <row r="2096" spans="1:2" x14ac:dyDescent="0.25">
      <c r="A2096" s="11">
        <v>31580</v>
      </c>
      <c r="B2096" s="11">
        <v>34423</v>
      </c>
    </row>
    <row r="2097" spans="1:2" x14ac:dyDescent="0.25">
      <c r="A2097" s="11">
        <v>31590</v>
      </c>
      <c r="B2097" s="11">
        <v>34424</v>
      </c>
    </row>
    <row r="2098" spans="1:2" x14ac:dyDescent="0.25">
      <c r="A2098" s="11">
        <v>31605</v>
      </c>
      <c r="B2098" s="11">
        <v>34425</v>
      </c>
    </row>
    <row r="2099" spans="1:2" x14ac:dyDescent="0.25">
      <c r="A2099" s="11">
        <v>31557</v>
      </c>
      <c r="B2099" s="11">
        <v>34426</v>
      </c>
    </row>
    <row r="2100" spans="1:2" x14ac:dyDescent="0.25">
      <c r="A2100" s="11">
        <v>31591</v>
      </c>
      <c r="B2100" s="11">
        <v>34427</v>
      </c>
    </row>
    <row r="2101" spans="1:2" x14ac:dyDescent="0.25">
      <c r="A2101" s="11">
        <v>31581</v>
      </c>
      <c r="B2101" s="11">
        <v>34428</v>
      </c>
    </row>
    <row r="2102" spans="1:2" x14ac:dyDescent="0.25">
      <c r="A2102" s="11">
        <v>31603</v>
      </c>
      <c r="B2102" s="11">
        <v>34429</v>
      </c>
    </row>
    <row r="2103" spans="1:2" x14ac:dyDescent="0.25">
      <c r="A2103" s="11">
        <v>31593</v>
      </c>
      <c r="B2103" s="11">
        <v>34430</v>
      </c>
    </row>
    <row r="2104" spans="1:2" x14ac:dyDescent="0.25">
      <c r="A2104" s="11">
        <v>31562</v>
      </c>
      <c r="B2104" s="11">
        <v>34431</v>
      </c>
    </row>
    <row r="2105" spans="1:2" x14ac:dyDescent="0.25">
      <c r="A2105" s="11">
        <v>31563</v>
      </c>
      <c r="B2105" s="11">
        <v>34433</v>
      </c>
    </row>
    <row r="2106" spans="1:2" x14ac:dyDescent="0.25">
      <c r="A2106" s="11">
        <v>31585</v>
      </c>
      <c r="B2106" s="11">
        <v>34434</v>
      </c>
    </row>
    <row r="2107" spans="1:2" x14ac:dyDescent="0.25">
      <c r="A2107" s="11">
        <v>28457</v>
      </c>
      <c r="B2107" s="11">
        <v>34436</v>
      </c>
    </row>
    <row r="2108" spans="1:2" x14ac:dyDescent="0.25">
      <c r="A2108" s="11">
        <v>33065</v>
      </c>
      <c r="B2108" s="11">
        <v>34438</v>
      </c>
    </row>
    <row r="2109" spans="1:2" x14ac:dyDescent="0.25">
      <c r="A2109" s="11">
        <v>31078</v>
      </c>
      <c r="B2109" s="11">
        <v>34439</v>
      </c>
    </row>
    <row r="2110" spans="1:2" x14ac:dyDescent="0.25">
      <c r="A2110" s="11">
        <v>31359</v>
      </c>
      <c r="B2110" s="11">
        <v>34443</v>
      </c>
    </row>
    <row r="2111" spans="1:2" x14ac:dyDescent="0.25">
      <c r="A2111" s="11">
        <v>30145</v>
      </c>
      <c r="B2111" s="11">
        <v>34444</v>
      </c>
    </row>
    <row r="2112" spans="1:2" x14ac:dyDescent="0.25">
      <c r="A2112" s="11">
        <v>31549</v>
      </c>
      <c r="B2112" s="11">
        <v>34454</v>
      </c>
    </row>
    <row r="2113" spans="1:2" x14ac:dyDescent="0.25">
      <c r="A2113" s="12"/>
      <c r="B2113" s="11">
        <v>34457</v>
      </c>
    </row>
    <row r="2114" spans="1:2" x14ac:dyDescent="0.25">
      <c r="A2114" s="12"/>
      <c r="B2114" s="11">
        <v>34480</v>
      </c>
    </row>
    <row r="2115" spans="1:2" x14ac:dyDescent="0.25">
      <c r="A2115" s="12"/>
      <c r="B2115" s="11">
        <v>34483</v>
      </c>
    </row>
    <row r="2116" spans="1:2" x14ac:dyDescent="0.25">
      <c r="A2116" s="12"/>
      <c r="B2116" s="11">
        <v>34490</v>
      </c>
    </row>
    <row r="2117" spans="1:2" x14ac:dyDescent="0.25">
      <c r="A2117" s="12"/>
      <c r="B2117" s="11">
        <v>34492</v>
      </c>
    </row>
    <row r="2118" spans="1:2" x14ac:dyDescent="0.25">
      <c r="A2118" s="12"/>
      <c r="B2118" s="11">
        <v>34495</v>
      </c>
    </row>
    <row r="2119" spans="1:2" x14ac:dyDescent="0.25">
      <c r="A2119" s="12"/>
      <c r="B2119" s="11">
        <v>34499</v>
      </c>
    </row>
    <row r="2120" spans="1:2" x14ac:dyDescent="0.25">
      <c r="A2120" s="11">
        <v>33713</v>
      </c>
      <c r="B2120" s="11">
        <v>34500</v>
      </c>
    </row>
    <row r="2121" spans="1:2" x14ac:dyDescent="0.25">
      <c r="A2121" s="11">
        <v>33635</v>
      </c>
      <c r="B2121" s="11">
        <v>34501</v>
      </c>
    </row>
    <row r="2122" spans="1:2" x14ac:dyDescent="0.25">
      <c r="A2122" s="12"/>
      <c r="B2122" s="11">
        <v>34506</v>
      </c>
    </row>
    <row r="2123" spans="1:2" x14ac:dyDescent="0.25">
      <c r="A2123" s="12"/>
      <c r="B2123" s="11">
        <v>34511</v>
      </c>
    </row>
    <row r="2124" spans="1:2" x14ac:dyDescent="0.25">
      <c r="A2124" s="11">
        <v>32410</v>
      </c>
      <c r="B2124" s="11">
        <v>34512</v>
      </c>
    </row>
    <row r="2125" spans="1:2" x14ac:dyDescent="0.25">
      <c r="A2125" s="11">
        <v>32337</v>
      </c>
      <c r="B2125" s="11">
        <v>34513</v>
      </c>
    </row>
    <row r="2126" spans="1:2" x14ac:dyDescent="0.25">
      <c r="A2126" s="11">
        <v>33732</v>
      </c>
      <c r="B2126" s="11">
        <v>34518</v>
      </c>
    </row>
    <row r="2127" spans="1:2" x14ac:dyDescent="0.25">
      <c r="A2127" s="11">
        <v>33703</v>
      </c>
      <c r="B2127" s="11">
        <v>34519</v>
      </c>
    </row>
    <row r="2128" spans="1:2" x14ac:dyDescent="0.25">
      <c r="A2128" s="11">
        <v>33688</v>
      </c>
      <c r="B2128" s="11">
        <v>34520</v>
      </c>
    </row>
    <row r="2129" spans="1:2" x14ac:dyDescent="0.25">
      <c r="A2129" s="11">
        <v>33699</v>
      </c>
      <c r="B2129" s="11">
        <v>34521</v>
      </c>
    </row>
    <row r="2130" spans="1:2" x14ac:dyDescent="0.25">
      <c r="A2130" s="11">
        <v>33676</v>
      </c>
      <c r="B2130" s="11">
        <v>34522</v>
      </c>
    </row>
    <row r="2131" spans="1:2" x14ac:dyDescent="0.25">
      <c r="A2131" s="11">
        <v>32452</v>
      </c>
      <c r="B2131" s="11">
        <v>34523</v>
      </c>
    </row>
    <row r="2132" spans="1:2" x14ac:dyDescent="0.25">
      <c r="A2132" s="11">
        <v>30137</v>
      </c>
      <c r="B2132" s="11">
        <v>34524</v>
      </c>
    </row>
    <row r="2133" spans="1:2" x14ac:dyDescent="0.25">
      <c r="A2133" s="11">
        <v>30149</v>
      </c>
      <c r="B2133" s="11">
        <v>34525</v>
      </c>
    </row>
    <row r="2134" spans="1:2" x14ac:dyDescent="0.25">
      <c r="A2134" s="11">
        <v>30731</v>
      </c>
      <c r="B2134" s="11">
        <v>34526</v>
      </c>
    </row>
    <row r="2135" spans="1:2" x14ac:dyDescent="0.25">
      <c r="A2135" s="11">
        <v>30312</v>
      </c>
      <c r="B2135" s="11">
        <v>34527</v>
      </c>
    </row>
    <row r="2136" spans="1:2" x14ac:dyDescent="0.25">
      <c r="A2136" s="11">
        <v>29973</v>
      </c>
      <c r="B2136" s="11">
        <v>34528</v>
      </c>
    </row>
    <row r="2137" spans="1:2" x14ac:dyDescent="0.25">
      <c r="A2137" s="11">
        <v>30719</v>
      </c>
      <c r="B2137" s="11">
        <v>34530</v>
      </c>
    </row>
    <row r="2138" spans="1:2" x14ac:dyDescent="0.25">
      <c r="A2138" s="11">
        <v>32218</v>
      </c>
      <c r="B2138" s="11">
        <v>34531</v>
      </c>
    </row>
    <row r="2139" spans="1:2" x14ac:dyDescent="0.25">
      <c r="A2139" s="11">
        <v>32007</v>
      </c>
      <c r="B2139" s="11">
        <v>34532</v>
      </c>
    </row>
    <row r="2140" spans="1:2" x14ac:dyDescent="0.25">
      <c r="A2140" s="11">
        <v>30483</v>
      </c>
      <c r="B2140" s="11">
        <v>34534</v>
      </c>
    </row>
    <row r="2141" spans="1:2" x14ac:dyDescent="0.25">
      <c r="A2141" s="11">
        <v>31082</v>
      </c>
      <c r="B2141" s="11">
        <v>34535</v>
      </c>
    </row>
    <row r="2142" spans="1:2" x14ac:dyDescent="0.25">
      <c r="A2142" s="11">
        <v>30143</v>
      </c>
      <c r="B2142" s="11">
        <v>34536</v>
      </c>
    </row>
    <row r="2143" spans="1:2" x14ac:dyDescent="0.25">
      <c r="A2143" s="11">
        <v>33770</v>
      </c>
      <c r="B2143" s="11">
        <v>34537</v>
      </c>
    </row>
    <row r="2144" spans="1:2" x14ac:dyDescent="0.25">
      <c r="A2144" s="11">
        <v>32015</v>
      </c>
      <c r="B2144" s="11">
        <v>34538</v>
      </c>
    </row>
    <row r="2145" spans="1:2" x14ac:dyDescent="0.25">
      <c r="A2145" s="11">
        <v>31892</v>
      </c>
      <c r="B2145" s="11">
        <v>34539</v>
      </c>
    </row>
    <row r="2146" spans="1:2" x14ac:dyDescent="0.25">
      <c r="A2146" s="11">
        <v>31901</v>
      </c>
      <c r="B2146" s="11">
        <v>34540</v>
      </c>
    </row>
    <row r="2147" spans="1:2" x14ac:dyDescent="0.25">
      <c r="A2147" s="11">
        <v>31907</v>
      </c>
      <c r="B2147" s="11">
        <v>34541</v>
      </c>
    </row>
    <row r="2148" spans="1:2" x14ac:dyDescent="0.25">
      <c r="A2148" s="11">
        <v>31536</v>
      </c>
      <c r="B2148" s="11">
        <v>34544</v>
      </c>
    </row>
    <row r="2149" spans="1:2" x14ac:dyDescent="0.25">
      <c r="A2149" s="11">
        <v>31609</v>
      </c>
      <c r="B2149" s="11">
        <v>34545</v>
      </c>
    </row>
    <row r="2150" spans="1:2" x14ac:dyDescent="0.25">
      <c r="A2150" s="11">
        <v>31607</v>
      </c>
      <c r="B2150" s="11">
        <v>34546</v>
      </c>
    </row>
    <row r="2151" spans="1:2" x14ac:dyDescent="0.25">
      <c r="A2151" s="11">
        <v>31537</v>
      </c>
      <c r="B2151" s="11">
        <v>34547</v>
      </c>
    </row>
    <row r="2152" spans="1:2" x14ac:dyDescent="0.25">
      <c r="A2152" s="11">
        <v>31540</v>
      </c>
      <c r="B2152" s="11">
        <v>34548</v>
      </c>
    </row>
    <row r="2153" spans="1:2" x14ac:dyDescent="0.25">
      <c r="A2153" s="11">
        <v>31604</v>
      </c>
      <c r="B2153" s="11">
        <v>34549</v>
      </c>
    </row>
    <row r="2154" spans="1:2" x14ac:dyDescent="0.25">
      <c r="A2154" s="11">
        <v>33197</v>
      </c>
      <c r="B2154" s="11">
        <v>34551</v>
      </c>
    </row>
    <row r="2155" spans="1:2" x14ac:dyDescent="0.25">
      <c r="A2155" s="11">
        <v>31602</v>
      </c>
      <c r="B2155" s="11">
        <v>34552</v>
      </c>
    </row>
    <row r="2156" spans="1:2" x14ac:dyDescent="0.25">
      <c r="A2156" s="11">
        <v>31564</v>
      </c>
      <c r="B2156" s="11">
        <v>34553</v>
      </c>
    </row>
    <row r="2157" spans="1:2" x14ac:dyDescent="0.25">
      <c r="A2157" s="11">
        <v>31708</v>
      </c>
      <c r="B2157" s="11">
        <v>34554</v>
      </c>
    </row>
    <row r="2158" spans="1:2" x14ac:dyDescent="0.25">
      <c r="A2158" s="11">
        <v>31711</v>
      </c>
      <c r="B2158" s="11">
        <v>34555</v>
      </c>
    </row>
    <row r="2159" spans="1:2" x14ac:dyDescent="0.25">
      <c r="A2159" s="11">
        <v>32549</v>
      </c>
      <c r="B2159" s="11">
        <v>34556</v>
      </c>
    </row>
    <row r="2160" spans="1:2" x14ac:dyDescent="0.25">
      <c r="A2160" s="11">
        <v>31541</v>
      </c>
      <c r="B2160" s="11">
        <v>34558</v>
      </c>
    </row>
    <row r="2161" spans="1:2" x14ac:dyDescent="0.25">
      <c r="A2161" s="11">
        <v>31538</v>
      </c>
      <c r="B2161" s="11">
        <v>34559</v>
      </c>
    </row>
    <row r="2162" spans="1:2" x14ac:dyDescent="0.25">
      <c r="A2162" s="11">
        <v>31530</v>
      </c>
      <c r="B2162" s="11">
        <v>34560</v>
      </c>
    </row>
    <row r="2163" spans="1:2" x14ac:dyDescent="0.25">
      <c r="A2163" s="11">
        <v>31531</v>
      </c>
      <c r="B2163" s="11">
        <v>34561</v>
      </c>
    </row>
    <row r="2164" spans="1:2" x14ac:dyDescent="0.25">
      <c r="A2164" s="11">
        <v>31532</v>
      </c>
      <c r="B2164" s="11">
        <v>34562</v>
      </c>
    </row>
    <row r="2165" spans="1:2" x14ac:dyDescent="0.25">
      <c r="A2165" s="11">
        <v>31533</v>
      </c>
      <c r="B2165" s="11">
        <v>34563</v>
      </c>
    </row>
    <row r="2166" spans="1:2" x14ac:dyDescent="0.25">
      <c r="A2166" s="11">
        <v>31542</v>
      </c>
      <c r="B2166" s="11">
        <v>34564</v>
      </c>
    </row>
    <row r="2167" spans="1:2" x14ac:dyDescent="0.25">
      <c r="A2167" s="11">
        <v>31534</v>
      </c>
      <c r="B2167" s="11">
        <v>34565</v>
      </c>
    </row>
    <row r="2168" spans="1:2" x14ac:dyDescent="0.25">
      <c r="A2168" s="11">
        <v>31535</v>
      </c>
      <c r="B2168" s="11">
        <v>34566</v>
      </c>
    </row>
    <row r="2169" spans="1:2" x14ac:dyDescent="0.25">
      <c r="A2169" s="11">
        <v>31539</v>
      </c>
      <c r="B2169" s="11">
        <v>34567</v>
      </c>
    </row>
    <row r="2170" spans="1:2" x14ac:dyDescent="0.25">
      <c r="A2170" s="11">
        <v>31574</v>
      </c>
      <c r="B2170" s="11">
        <v>34569</v>
      </c>
    </row>
    <row r="2171" spans="1:2" x14ac:dyDescent="0.25">
      <c r="A2171" s="11">
        <v>31600</v>
      </c>
      <c r="B2171" s="11">
        <v>34570</v>
      </c>
    </row>
    <row r="2172" spans="1:2" x14ac:dyDescent="0.25">
      <c r="A2172" s="11">
        <v>31558</v>
      </c>
      <c r="B2172" s="11">
        <v>34571</v>
      </c>
    </row>
    <row r="2173" spans="1:2" x14ac:dyDescent="0.25">
      <c r="A2173" s="11">
        <v>31572</v>
      </c>
      <c r="B2173" s="11">
        <v>34572</v>
      </c>
    </row>
    <row r="2174" spans="1:2" x14ac:dyDescent="0.25">
      <c r="A2174" s="11">
        <v>31595</v>
      </c>
      <c r="B2174" s="11">
        <v>34573</v>
      </c>
    </row>
    <row r="2175" spans="1:2" x14ac:dyDescent="0.25">
      <c r="A2175" s="11">
        <v>31598</v>
      </c>
      <c r="B2175" s="11">
        <v>34574</v>
      </c>
    </row>
    <row r="2176" spans="1:2" x14ac:dyDescent="0.25">
      <c r="A2176" s="11">
        <v>31578</v>
      </c>
      <c r="B2176" s="11">
        <v>34575</v>
      </c>
    </row>
    <row r="2177" spans="1:2" x14ac:dyDescent="0.25">
      <c r="A2177" s="11">
        <v>32975</v>
      </c>
      <c r="B2177" s="11">
        <v>34576</v>
      </c>
    </row>
    <row r="2178" spans="1:2" x14ac:dyDescent="0.25">
      <c r="A2178" s="11">
        <v>31601</v>
      </c>
      <c r="B2178" s="11">
        <v>34577</v>
      </c>
    </row>
    <row r="2179" spans="1:2" x14ac:dyDescent="0.25">
      <c r="A2179" s="11">
        <v>31584</v>
      </c>
      <c r="B2179" s="11">
        <v>34578</v>
      </c>
    </row>
    <row r="2180" spans="1:2" x14ac:dyDescent="0.25">
      <c r="A2180" s="11">
        <v>33761</v>
      </c>
      <c r="B2180" s="11">
        <v>34580</v>
      </c>
    </row>
    <row r="2181" spans="1:2" x14ac:dyDescent="0.25">
      <c r="A2181" s="11">
        <v>28574</v>
      </c>
      <c r="B2181" s="11">
        <v>34584</v>
      </c>
    </row>
    <row r="2182" spans="1:2" x14ac:dyDescent="0.25">
      <c r="A2182" s="11">
        <v>30328</v>
      </c>
      <c r="B2182" s="11">
        <v>34585</v>
      </c>
    </row>
    <row r="2183" spans="1:2" x14ac:dyDescent="0.25">
      <c r="A2183" s="11">
        <v>30322</v>
      </c>
      <c r="B2183" s="11">
        <v>34586</v>
      </c>
    </row>
    <row r="2184" spans="1:2" x14ac:dyDescent="0.25">
      <c r="A2184" s="11">
        <v>28572</v>
      </c>
      <c r="B2184" s="11">
        <v>34587</v>
      </c>
    </row>
    <row r="2185" spans="1:2" x14ac:dyDescent="0.25">
      <c r="A2185" s="11">
        <v>30155</v>
      </c>
      <c r="B2185" s="11">
        <v>34588</v>
      </c>
    </row>
    <row r="2186" spans="1:2" x14ac:dyDescent="0.25">
      <c r="A2186" s="11">
        <v>30153</v>
      </c>
      <c r="B2186" s="11">
        <v>34589</v>
      </c>
    </row>
    <row r="2187" spans="1:2" x14ac:dyDescent="0.25">
      <c r="A2187" s="11">
        <v>30479</v>
      </c>
      <c r="B2187" s="11">
        <v>34590</v>
      </c>
    </row>
    <row r="2188" spans="1:2" x14ac:dyDescent="0.25">
      <c r="A2188" s="11">
        <v>30715</v>
      </c>
      <c r="B2188" s="11">
        <v>34591</v>
      </c>
    </row>
    <row r="2189" spans="1:2" x14ac:dyDescent="0.25">
      <c r="A2189" s="11">
        <v>30516</v>
      </c>
      <c r="B2189" s="11">
        <v>34592</v>
      </c>
    </row>
    <row r="2190" spans="1:2" x14ac:dyDescent="0.25">
      <c r="A2190" s="11">
        <v>30135</v>
      </c>
      <c r="B2190" s="11">
        <v>34593</v>
      </c>
    </row>
    <row r="2191" spans="1:2" x14ac:dyDescent="0.25">
      <c r="A2191" s="11">
        <v>31346</v>
      </c>
      <c r="B2191" s="11">
        <v>34594</v>
      </c>
    </row>
    <row r="2192" spans="1:2" x14ac:dyDescent="0.25">
      <c r="A2192" s="11">
        <v>30493</v>
      </c>
      <c r="B2192" s="11">
        <v>34595</v>
      </c>
    </row>
    <row r="2193" spans="1:2" x14ac:dyDescent="0.25">
      <c r="A2193" s="11">
        <v>31084</v>
      </c>
      <c r="B2193" s="11">
        <v>34596</v>
      </c>
    </row>
    <row r="2194" spans="1:2" x14ac:dyDescent="0.25">
      <c r="A2194" s="11">
        <v>30471</v>
      </c>
      <c r="B2194" s="11">
        <v>34597</v>
      </c>
    </row>
    <row r="2195" spans="1:2" x14ac:dyDescent="0.25">
      <c r="A2195" s="11">
        <v>28563</v>
      </c>
      <c r="B2195" s="11">
        <v>34598</v>
      </c>
    </row>
    <row r="2196" spans="1:2" x14ac:dyDescent="0.25">
      <c r="A2196" s="11">
        <v>29586</v>
      </c>
      <c r="B2196" s="11">
        <v>34599</v>
      </c>
    </row>
    <row r="2197" spans="1:2" x14ac:dyDescent="0.25">
      <c r="A2197" s="11">
        <v>30491</v>
      </c>
      <c r="B2197" s="11">
        <v>34601</v>
      </c>
    </row>
    <row r="2198" spans="1:2" x14ac:dyDescent="0.25">
      <c r="A2198" s="11">
        <v>30151</v>
      </c>
      <c r="B2198" s="11">
        <v>34602</v>
      </c>
    </row>
    <row r="2199" spans="1:2" x14ac:dyDescent="0.25">
      <c r="A2199" s="11">
        <v>30514</v>
      </c>
      <c r="B2199" s="11">
        <v>34603</v>
      </c>
    </row>
    <row r="2200" spans="1:2" x14ac:dyDescent="0.25">
      <c r="A2200" s="12"/>
      <c r="B2200" s="11">
        <v>34606</v>
      </c>
    </row>
    <row r="2201" spans="1:2" x14ac:dyDescent="0.25">
      <c r="A2201" s="12"/>
      <c r="B2201" s="11">
        <v>34610</v>
      </c>
    </row>
    <row r="2202" spans="1:2" x14ac:dyDescent="0.25">
      <c r="A2202" s="12"/>
      <c r="B2202" s="11">
        <v>34612</v>
      </c>
    </row>
    <row r="2203" spans="1:2" x14ac:dyDescent="0.25">
      <c r="A2203" s="11">
        <v>30141</v>
      </c>
      <c r="B2203" s="11">
        <v>34613</v>
      </c>
    </row>
    <row r="2204" spans="1:2" x14ac:dyDescent="0.25">
      <c r="A2204" s="11">
        <v>30304</v>
      </c>
      <c r="B2204" s="11">
        <v>34614</v>
      </c>
    </row>
    <row r="2205" spans="1:2" x14ac:dyDescent="0.25">
      <c r="A2205" s="11">
        <v>31348</v>
      </c>
      <c r="B2205" s="11">
        <v>34615</v>
      </c>
    </row>
    <row r="2206" spans="1:2" x14ac:dyDescent="0.25">
      <c r="A2206" s="11">
        <v>30489</v>
      </c>
      <c r="B2206" s="11">
        <v>34616</v>
      </c>
    </row>
    <row r="2207" spans="1:2" x14ac:dyDescent="0.25">
      <c r="A2207" s="12"/>
      <c r="B2207" s="11">
        <v>34620</v>
      </c>
    </row>
    <row r="2208" spans="1:2" x14ac:dyDescent="0.25">
      <c r="A2208" s="11">
        <v>30481</v>
      </c>
      <c r="B2208" s="11">
        <v>34622</v>
      </c>
    </row>
    <row r="2209" spans="1:2" x14ac:dyDescent="0.25">
      <c r="A2209" s="11">
        <v>30721</v>
      </c>
      <c r="B2209" s="11">
        <v>34623</v>
      </c>
    </row>
    <row r="2210" spans="1:2" x14ac:dyDescent="0.25">
      <c r="A2210" s="11">
        <v>32902</v>
      </c>
      <c r="B2210" s="11">
        <v>34624</v>
      </c>
    </row>
    <row r="2211" spans="1:2" x14ac:dyDescent="0.25">
      <c r="A2211" s="11">
        <v>31072</v>
      </c>
      <c r="B2211" s="11">
        <v>34625</v>
      </c>
    </row>
    <row r="2212" spans="1:2" x14ac:dyDescent="0.25">
      <c r="A2212" s="12"/>
      <c r="B2212" s="11">
        <v>34627</v>
      </c>
    </row>
    <row r="2213" spans="1:2" x14ac:dyDescent="0.25">
      <c r="A2213" s="12"/>
      <c r="B2213" s="11">
        <v>34631</v>
      </c>
    </row>
    <row r="2214" spans="1:2" x14ac:dyDescent="0.25">
      <c r="A2214" s="11">
        <v>31074</v>
      </c>
      <c r="B2214" s="11">
        <v>34633</v>
      </c>
    </row>
    <row r="2215" spans="1:2" x14ac:dyDescent="0.25">
      <c r="A2215" s="11">
        <v>31617</v>
      </c>
      <c r="B2215" s="11">
        <v>34634</v>
      </c>
    </row>
    <row r="2216" spans="1:2" x14ac:dyDescent="0.25">
      <c r="A2216" s="11">
        <v>28555</v>
      </c>
      <c r="B2216" s="11">
        <v>34635</v>
      </c>
    </row>
    <row r="2217" spans="1:2" x14ac:dyDescent="0.25">
      <c r="A2217" s="11">
        <v>29584</v>
      </c>
      <c r="B2217" s="11">
        <v>34636</v>
      </c>
    </row>
    <row r="2218" spans="1:2" x14ac:dyDescent="0.25">
      <c r="A2218" s="11">
        <v>28565</v>
      </c>
      <c r="B2218" s="11">
        <v>34637</v>
      </c>
    </row>
    <row r="2219" spans="1:2" x14ac:dyDescent="0.25">
      <c r="A2219" s="11">
        <v>31620</v>
      </c>
      <c r="B2219" s="11">
        <v>34639</v>
      </c>
    </row>
    <row r="2220" spans="1:2" x14ac:dyDescent="0.25">
      <c r="A2220" s="11">
        <v>30798</v>
      </c>
      <c r="B2220" s="11">
        <v>34640</v>
      </c>
    </row>
    <row r="2221" spans="1:2" x14ac:dyDescent="0.25">
      <c r="A2221" s="11">
        <v>32220</v>
      </c>
      <c r="B2221" s="11">
        <v>34641</v>
      </c>
    </row>
    <row r="2222" spans="1:2" x14ac:dyDescent="0.25">
      <c r="A2222" s="11">
        <v>31615</v>
      </c>
      <c r="B2222" s="11">
        <v>34642</v>
      </c>
    </row>
    <row r="2223" spans="1:2" x14ac:dyDescent="0.25">
      <c r="A2223" s="11">
        <v>31613</v>
      </c>
      <c r="B2223" s="11">
        <v>34643</v>
      </c>
    </row>
    <row r="2224" spans="1:2" x14ac:dyDescent="0.25">
      <c r="A2224" s="11">
        <v>32450</v>
      </c>
      <c r="B2224" s="11">
        <v>34645</v>
      </c>
    </row>
    <row r="2225" spans="1:2" x14ac:dyDescent="0.25">
      <c r="A2225" s="11">
        <v>31990</v>
      </c>
      <c r="B2225" s="11">
        <v>34646</v>
      </c>
    </row>
    <row r="2226" spans="1:2" x14ac:dyDescent="0.25">
      <c r="A2226" s="11">
        <v>28366</v>
      </c>
      <c r="B2226" s="11">
        <v>34647</v>
      </c>
    </row>
    <row r="2227" spans="1:2" x14ac:dyDescent="0.25">
      <c r="A2227" s="11">
        <v>30139</v>
      </c>
      <c r="B2227" s="11">
        <v>34648</v>
      </c>
    </row>
    <row r="2228" spans="1:2" x14ac:dyDescent="0.25">
      <c r="A2228" s="11">
        <v>30161</v>
      </c>
      <c r="B2228" s="11">
        <v>34651</v>
      </c>
    </row>
    <row r="2229" spans="1:2" x14ac:dyDescent="0.25">
      <c r="A2229" s="11">
        <v>30316</v>
      </c>
      <c r="B2229" s="11">
        <v>34652</v>
      </c>
    </row>
    <row r="2230" spans="1:2" x14ac:dyDescent="0.25">
      <c r="A2230" s="11">
        <v>30487</v>
      </c>
      <c r="B2230" s="11">
        <v>34655</v>
      </c>
    </row>
    <row r="2231" spans="1:2" x14ac:dyDescent="0.25">
      <c r="A2231" s="11">
        <v>30318</v>
      </c>
      <c r="B2231" s="11">
        <v>34656</v>
      </c>
    </row>
    <row r="2232" spans="1:2" x14ac:dyDescent="0.25">
      <c r="A2232" s="11">
        <v>31361</v>
      </c>
      <c r="B2232" s="11">
        <v>34657</v>
      </c>
    </row>
    <row r="2233" spans="1:2" x14ac:dyDescent="0.25">
      <c r="A2233" s="11">
        <v>31076</v>
      </c>
      <c r="B2233" s="11">
        <v>34658</v>
      </c>
    </row>
    <row r="2234" spans="1:2" x14ac:dyDescent="0.25">
      <c r="A2234" s="11">
        <v>30473</v>
      </c>
      <c r="B2234" s="11">
        <v>34659</v>
      </c>
    </row>
    <row r="2235" spans="1:2" x14ac:dyDescent="0.25">
      <c r="A2235" s="12"/>
      <c r="B2235" s="11">
        <v>34665</v>
      </c>
    </row>
    <row r="2236" spans="1:2" x14ac:dyDescent="0.25">
      <c r="A2236" s="12"/>
      <c r="B2236" s="11">
        <v>34673</v>
      </c>
    </row>
    <row r="2237" spans="1:2" x14ac:dyDescent="0.25">
      <c r="A2237" s="12"/>
      <c r="B2237" s="11">
        <v>34675</v>
      </c>
    </row>
    <row r="2238" spans="1:2" x14ac:dyDescent="0.25">
      <c r="A2238" s="12"/>
      <c r="B2238" s="11">
        <v>34679</v>
      </c>
    </row>
    <row r="2239" spans="1:2" x14ac:dyDescent="0.25">
      <c r="A2239" s="12"/>
      <c r="B2239" s="11">
        <v>34696</v>
      </c>
    </row>
    <row r="2240" spans="1:2" x14ac:dyDescent="0.25">
      <c r="A2240" s="11">
        <v>30300</v>
      </c>
      <c r="B2240" s="11">
        <v>34697</v>
      </c>
    </row>
    <row r="2241" spans="1:2" x14ac:dyDescent="0.25">
      <c r="A2241" s="11">
        <v>30733</v>
      </c>
      <c r="B2241" s="11">
        <v>34698</v>
      </c>
    </row>
    <row r="2242" spans="1:2" x14ac:dyDescent="0.25">
      <c r="A2242" s="11">
        <v>30306</v>
      </c>
      <c r="B2242" s="11">
        <v>34699</v>
      </c>
    </row>
    <row r="2243" spans="1:2" x14ac:dyDescent="0.25">
      <c r="A2243" s="12"/>
      <c r="B2243" s="11">
        <v>34705</v>
      </c>
    </row>
    <row r="2244" spans="1:2" x14ac:dyDescent="0.25">
      <c r="A2244" s="12"/>
      <c r="B2244" s="11">
        <v>34707</v>
      </c>
    </row>
    <row r="2245" spans="1:2" x14ac:dyDescent="0.25">
      <c r="A2245" s="12"/>
      <c r="B2245" s="11">
        <v>34709</v>
      </c>
    </row>
    <row r="2246" spans="1:2" x14ac:dyDescent="0.25">
      <c r="A2246" s="12"/>
      <c r="B2246" s="11">
        <v>34711</v>
      </c>
    </row>
    <row r="2247" spans="1:2" x14ac:dyDescent="0.25">
      <c r="A2247" s="12"/>
      <c r="B2247" s="11">
        <v>34714</v>
      </c>
    </row>
    <row r="2248" spans="1:2" x14ac:dyDescent="0.25">
      <c r="A2248" s="12"/>
      <c r="B2248" s="11">
        <v>34716</v>
      </c>
    </row>
    <row r="2249" spans="1:2" x14ac:dyDescent="0.25">
      <c r="A2249" s="11">
        <v>28586</v>
      </c>
      <c r="B2249" s="11">
        <v>34721</v>
      </c>
    </row>
    <row r="2250" spans="1:2" x14ac:dyDescent="0.25">
      <c r="A2250" s="12"/>
      <c r="B2250" s="11">
        <v>34730</v>
      </c>
    </row>
    <row r="2251" spans="1:2" x14ac:dyDescent="0.25">
      <c r="A2251" s="12"/>
      <c r="B2251" s="11">
        <v>34732</v>
      </c>
    </row>
    <row r="2252" spans="1:2" x14ac:dyDescent="0.25">
      <c r="A2252" s="12"/>
      <c r="B2252" s="11">
        <v>34734</v>
      </c>
    </row>
    <row r="2253" spans="1:2" x14ac:dyDescent="0.25">
      <c r="A2253" s="12"/>
      <c r="B2253" s="11">
        <v>34736</v>
      </c>
    </row>
    <row r="2254" spans="1:2" x14ac:dyDescent="0.25">
      <c r="A2254" s="12"/>
      <c r="B2254" s="11">
        <v>34738</v>
      </c>
    </row>
    <row r="2255" spans="1:2" x14ac:dyDescent="0.25">
      <c r="A2255" s="12"/>
      <c r="B2255" s="11">
        <v>34740</v>
      </c>
    </row>
    <row r="2256" spans="1:2" x14ac:dyDescent="0.25">
      <c r="A2256" s="11">
        <v>32013</v>
      </c>
      <c r="B2256" s="11">
        <v>34741</v>
      </c>
    </row>
    <row r="2257" spans="1:2" x14ac:dyDescent="0.25">
      <c r="A2257" s="12"/>
      <c r="B2257" s="11">
        <v>34743</v>
      </c>
    </row>
    <row r="2258" spans="1:2" x14ac:dyDescent="0.25">
      <c r="A2258" s="12"/>
      <c r="B2258" s="11">
        <v>34745</v>
      </c>
    </row>
    <row r="2259" spans="1:2" x14ac:dyDescent="0.25">
      <c r="A2259" s="12"/>
      <c r="B2259" s="11">
        <v>34747</v>
      </c>
    </row>
    <row r="2260" spans="1:2" x14ac:dyDescent="0.25">
      <c r="A2260" s="12"/>
      <c r="B2260" s="11">
        <v>34749</v>
      </c>
    </row>
    <row r="2261" spans="1:2" x14ac:dyDescent="0.25">
      <c r="A2261" s="12"/>
      <c r="B2261" s="11">
        <v>34751</v>
      </c>
    </row>
    <row r="2262" spans="1:2" x14ac:dyDescent="0.25">
      <c r="A2262" s="11">
        <v>34143</v>
      </c>
      <c r="B2262" s="11">
        <v>34760</v>
      </c>
    </row>
    <row r="2263" spans="1:2" x14ac:dyDescent="0.25">
      <c r="A2263" s="11">
        <v>34139</v>
      </c>
      <c r="B2263" s="11">
        <v>34761</v>
      </c>
    </row>
    <row r="2264" spans="1:2" x14ac:dyDescent="0.25">
      <c r="A2264" s="11">
        <v>33219</v>
      </c>
      <c r="B2264" s="11">
        <v>34762</v>
      </c>
    </row>
    <row r="2265" spans="1:2" x14ac:dyDescent="0.25">
      <c r="A2265" s="11">
        <v>31626</v>
      </c>
      <c r="B2265" s="11">
        <v>34763</v>
      </c>
    </row>
    <row r="2266" spans="1:2" x14ac:dyDescent="0.25">
      <c r="A2266" s="12"/>
      <c r="B2266" s="11">
        <v>34769</v>
      </c>
    </row>
    <row r="2267" spans="1:2" x14ac:dyDescent="0.25">
      <c r="A2267" s="11">
        <v>30147</v>
      </c>
      <c r="B2267" s="11">
        <v>34771</v>
      </c>
    </row>
    <row r="2268" spans="1:2" x14ac:dyDescent="0.25">
      <c r="A2268" s="12"/>
      <c r="B2268" s="11">
        <v>34775</v>
      </c>
    </row>
    <row r="2269" spans="1:2" x14ac:dyDescent="0.25">
      <c r="A2269" s="12"/>
      <c r="B2269" s="11">
        <v>34777</v>
      </c>
    </row>
    <row r="2270" spans="1:2" x14ac:dyDescent="0.25">
      <c r="A2270" s="12"/>
      <c r="B2270" s="11">
        <v>34779</v>
      </c>
    </row>
    <row r="2271" spans="1:2" x14ac:dyDescent="0.25">
      <c r="A2271" s="12"/>
      <c r="B2271" s="11">
        <v>34781</v>
      </c>
    </row>
    <row r="2272" spans="1:2" x14ac:dyDescent="0.25">
      <c r="A2272" s="12"/>
      <c r="B2272" s="11">
        <v>34788</v>
      </c>
    </row>
    <row r="2273" spans="1:2" x14ac:dyDescent="0.25">
      <c r="A2273" s="12"/>
      <c r="B2273" s="11">
        <v>34790</v>
      </c>
    </row>
    <row r="2274" spans="1:2" x14ac:dyDescent="0.25">
      <c r="A2274" s="12"/>
      <c r="B2274" s="11">
        <v>34792</v>
      </c>
    </row>
    <row r="2275" spans="1:2" x14ac:dyDescent="0.25">
      <c r="A2275" s="12"/>
      <c r="B2275" s="11">
        <v>34796</v>
      </c>
    </row>
    <row r="2276" spans="1:2" x14ac:dyDescent="0.25">
      <c r="A2276" s="11">
        <v>34457</v>
      </c>
      <c r="B2276" s="11">
        <v>34805</v>
      </c>
    </row>
    <row r="2277" spans="1:2" x14ac:dyDescent="0.25">
      <c r="A2277" s="11">
        <v>34404</v>
      </c>
      <c r="B2277" s="11">
        <v>34807</v>
      </c>
    </row>
    <row r="2278" spans="1:2" x14ac:dyDescent="0.25">
      <c r="A2278" s="12"/>
      <c r="B2278" s="11">
        <v>34816</v>
      </c>
    </row>
    <row r="2279" spans="1:2" x14ac:dyDescent="0.25">
      <c r="A2279" s="12"/>
      <c r="B2279" s="11">
        <v>34821</v>
      </c>
    </row>
    <row r="2280" spans="1:2" x14ac:dyDescent="0.25">
      <c r="A2280" s="11">
        <v>32610</v>
      </c>
      <c r="B2280" s="11">
        <v>34822</v>
      </c>
    </row>
    <row r="2281" spans="1:2" x14ac:dyDescent="0.25">
      <c r="A2281" s="12"/>
      <c r="B2281" s="11">
        <v>34823</v>
      </c>
    </row>
    <row r="2282" spans="1:2" x14ac:dyDescent="0.25">
      <c r="A2282" s="12"/>
      <c r="B2282" s="11">
        <v>34824</v>
      </c>
    </row>
    <row r="2283" spans="1:2" x14ac:dyDescent="0.25">
      <c r="A2283" s="12"/>
      <c r="B2283" s="11">
        <v>34826</v>
      </c>
    </row>
    <row r="2284" spans="1:2" x14ac:dyDescent="0.25">
      <c r="A2284" s="11">
        <v>34409</v>
      </c>
      <c r="B2284" s="11">
        <v>34832</v>
      </c>
    </row>
    <row r="2285" spans="1:2" x14ac:dyDescent="0.25">
      <c r="A2285" s="11">
        <v>30529</v>
      </c>
      <c r="B2285" s="11">
        <v>34833</v>
      </c>
    </row>
    <row r="2286" spans="1:2" x14ac:dyDescent="0.25">
      <c r="A2286" s="11">
        <v>27475</v>
      </c>
      <c r="B2286" s="11">
        <v>34834</v>
      </c>
    </row>
    <row r="2287" spans="1:2" x14ac:dyDescent="0.25">
      <c r="A2287" s="11">
        <v>27535</v>
      </c>
      <c r="B2287" s="11">
        <v>34837</v>
      </c>
    </row>
    <row r="2288" spans="1:2" x14ac:dyDescent="0.25">
      <c r="A2288" s="12"/>
      <c r="B2288" s="11">
        <v>34850</v>
      </c>
    </row>
    <row r="2289" spans="1:2" x14ac:dyDescent="0.25">
      <c r="A2289" s="11">
        <v>27536</v>
      </c>
      <c r="B2289" s="11">
        <v>34852</v>
      </c>
    </row>
    <row r="2290" spans="1:2" x14ac:dyDescent="0.25">
      <c r="A2290" s="11">
        <v>30524</v>
      </c>
      <c r="B2290" s="11">
        <v>34855</v>
      </c>
    </row>
    <row r="2291" spans="1:2" x14ac:dyDescent="0.25">
      <c r="A2291" s="11">
        <v>30256</v>
      </c>
      <c r="B2291" s="11">
        <v>34856</v>
      </c>
    </row>
    <row r="2292" spans="1:2" x14ac:dyDescent="0.25">
      <c r="A2292" s="11">
        <v>32562</v>
      </c>
      <c r="B2292" s="11">
        <v>34857</v>
      </c>
    </row>
    <row r="2293" spans="1:2" x14ac:dyDescent="0.25">
      <c r="A2293" s="11">
        <v>34480</v>
      </c>
      <c r="B2293" s="11">
        <v>34859</v>
      </c>
    </row>
    <row r="2294" spans="1:2" x14ac:dyDescent="0.25">
      <c r="A2294" s="11">
        <v>30817</v>
      </c>
      <c r="B2294" s="11">
        <v>34861</v>
      </c>
    </row>
    <row r="2295" spans="1:2" x14ac:dyDescent="0.25">
      <c r="A2295" s="11">
        <v>27481</v>
      </c>
      <c r="B2295" s="11">
        <v>34862</v>
      </c>
    </row>
    <row r="2296" spans="1:2" x14ac:dyDescent="0.25">
      <c r="A2296" s="11">
        <v>27485</v>
      </c>
      <c r="B2296" s="11">
        <v>34863</v>
      </c>
    </row>
    <row r="2297" spans="1:2" x14ac:dyDescent="0.25">
      <c r="A2297" s="11">
        <v>31144</v>
      </c>
      <c r="B2297" s="11">
        <v>34864</v>
      </c>
    </row>
    <row r="2298" spans="1:2" x14ac:dyDescent="0.25">
      <c r="A2298" s="11">
        <v>31399</v>
      </c>
      <c r="B2298" s="11">
        <v>34865</v>
      </c>
    </row>
    <row r="2299" spans="1:2" x14ac:dyDescent="0.25">
      <c r="A2299" s="11">
        <v>34170</v>
      </c>
      <c r="B2299" s="11">
        <v>34869</v>
      </c>
    </row>
    <row r="2300" spans="1:2" x14ac:dyDescent="0.25">
      <c r="A2300" s="12"/>
      <c r="B2300" s="11">
        <v>34884</v>
      </c>
    </row>
    <row r="2301" spans="1:2" x14ac:dyDescent="0.25">
      <c r="A2301" s="12"/>
      <c r="B2301" s="11">
        <v>34886</v>
      </c>
    </row>
    <row r="2302" spans="1:2" x14ac:dyDescent="0.25">
      <c r="A2302" s="11">
        <v>27532</v>
      </c>
      <c r="B2302" s="11">
        <v>34887</v>
      </c>
    </row>
    <row r="2303" spans="1:2" x14ac:dyDescent="0.25">
      <c r="A2303" s="11">
        <v>30273</v>
      </c>
      <c r="B2303" s="11">
        <v>34888</v>
      </c>
    </row>
    <row r="2304" spans="1:2" x14ac:dyDescent="0.25">
      <c r="A2304" s="11">
        <v>27537</v>
      </c>
      <c r="B2304" s="11">
        <v>34891</v>
      </c>
    </row>
    <row r="2305" spans="1:2" x14ac:dyDescent="0.25">
      <c r="A2305" s="11">
        <v>27512</v>
      </c>
      <c r="B2305" s="11">
        <v>34892</v>
      </c>
    </row>
    <row r="2306" spans="1:2" x14ac:dyDescent="0.25">
      <c r="A2306" s="11">
        <v>34483</v>
      </c>
      <c r="B2306" s="11">
        <v>34912</v>
      </c>
    </row>
    <row r="2307" spans="1:2" x14ac:dyDescent="0.25">
      <c r="A2307" s="11">
        <v>32614</v>
      </c>
      <c r="B2307" s="11">
        <v>34914</v>
      </c>
    </row>
    <row r="2308" spans="1:2" x14ac:dyDescent="0.25">
      <c r="A2308" s="11">
        <v>32678</v>
      </c>
      <c r="B2308" s="11">
        <v>34924</v>
      </c>
    </row>
    <row r="2309" spans="1:2" x14ac:dyDescent="0.25">
      <c r="A2309" s="11">
        <v>27527</v>
      </c>
      <c r="B2309" s="11">
        <v>34938</v>
      </c>
    </row>
    <row r="2310" spans="1:2" x14ac:dyDescent="0.25">
      <c r="A2310" s="11">
        <v>32252</v>
      </c>
      <c r="B2310" s="11">
        <v>34942</v>
      </c>
    </row>
    <row r="2311" spans="1:2" x14ac:dyDescent="0.25">
      <c r="A2311" s="11">
        <v>34511</v>
      </c>
      <c r="B2311" s="11">
        <v>34943</v>
      </c>
    </row>
    <row r="2312" spans="1:2" x14ac:dyDescent="0.25">
      <c r="A2312" s="11">
        <v>34368</v>
      </c>
      <c r="B2312" s="11">
        <v>34944</v>
      </c>
    </row>
    <row r="2313" spans="1:2" x14ac:dyDescent="0.25">
      <c r="A2313" s="11">
        <v>32679</v>
      </c>
      <c r="B2313" s="11">
        <v>34953</v>
      </c>
    </row>
    <row r="2314" spans="1:2" x14ac:dyDescent="0.25">
      <c r="A2314" s="11">
        <v>32738</v>
      </c>
      <c r="B2314" s="11">
        <v>34960</v>
      </c>
    </row>
    <row r="2315" spans="1:2" x14ac:dyDescent="0.25">
      <c r="A2315" s="11">
        <v>32627</v>
      </c>
      <c r="B2315" s="11">
        <v>34961</v>
      </c>
    </row>
    <row r="2316" spans="1:2" x14ac:dyDescent="0.25">
      <c r="A2316" s="11">
        <v>32668</v>
      </c>
      <c r="B2316" s="11">
        <v>34966</v>
      </c>
    </row>
    <row r="2317" spans="1:2" x14ac:dyDescent="0.25">
      <c r="A2317" s="11">
        <v>32707</v>
      </c>
      <c r="B2317" s="11">
        <v>34974</v>
      </c>
    </row>
    <row r="2318" spans="1:2" x14ac:dyDescent="0.25">
      <c r="A2318" s="11">
        <v>32640</v>
      </c>
      <c r="B2318" s="11">
        <v>34975</v>
      </c>
    </row>
    <row r="2319" spans="1:2" x14ac:dyDescent="0.25">
      <c r="A2319" s="11">
        <v>34492</v>
      </c>
      <c r="B2319" s="11">
        <v>34976</v>
      </c>
    </row>
    <row r="2320" spans="1:2" x14ac:dyDescent="0.25">
      <c r="A2320" s="11">
        <v>32943</v>
      </c>
      <c r="B2320" s="11">
        <v>34977</v>
      </c>
    </row>
    <row r="2321" spans="1:2" x14ac:dyDescent="0.25">
      <c r="A2321" s="11">
        <v>32018</v>
      </c>
      <c r="B2321" s="11">
        <v>34979</v>
      </c>
    </row>
    <row r="2322" spans="1:2" x14ac:dyDescent="0.25">
      <c r="A2322" s="11">
        <v>33836</v>
      </c>
      <c r="B2322" s="11">
        <v>34980</v>
      </c>
    </row>
    <row r="2323" spans="1:2" x14ac:dyDescent="0.25">
      <c r="A2323" s="11">
        <v>34123</v>
      </c>
      <c r="B2323" s="11">
        <v>34981</v>
      </c>
    </row>
    <row r="2324" spans="1:2" x14ac:dyDescent="0.25">
      <c r="A2324" s="11">
        <v>34125</v>
      </c>
      <c r="B2324" s="11">
        <v>34982</v>
      </c>
    </row>
    <row r="2325" spans="1:2" x14ac:dyDescent="0.25">
      <c r="A2325" s="11">
        <v>34117</v>
      </c>
      <c r="B2325" s="11">
        <v>34983</v>
      </c>
    </row>
    <row r="2326" spans="1:2" x14ac:dyDescent="0.25">
      <c r="A2326" s="11">
        <v>34129</v>
      </c>
      <c r="B2326" s="11">
        <v>34992</v>
      </c>
    </row>
    <row r="2327" spans="1:2" x14ac:dyDescent="0.25">
      <c r="A2327" s="11">
        <v>34131</v>
      </c>
      <c r="B2327" s="11">
        <v>34993</v>
      </c>
    </row>
    <row r="2328" spans="1:2" x14ac:dyDescent="0.25">
      <c r="A2328" s="11">
        <v>33842</v>
      </c>
      <c r="B2328" s="11">
        <v>34995</v>
      </c>
    </row>
    <row r="2329" spans="1:2" x14ac:dyDescent="0.25">
      <c r="A2329" s="11">
        <v>32239</v>
      </c>
      <c r="B2329" s="11">
        <v>34996</v>
      </c>
    </row>
    <row r="2330" spans="1:2" x14ac:dyDescent="0.25">
      <c r="A2330" s="11">
        <v>27520</v>
      </c>
      <c r="B2330" s="11">
        <v>34997</v>
      </c>
    </row>
    <row r="2331" spans="1:2" x14ac:dyDescent="0.25">
      <c r="A2331" s="11">
        <v>32055</v>
      </c>
      <c r="B2331" s="11">
        <v>34998</v>
      </c>
    </row>
    <row r="2332" spans="1:2" x14ac:dyDescent="0.25">
      <c r="A2332" s="11">
        <v>32932</v>
      </c>
      <c r="B2332" s="11">
        <v>34999</v>
      </c>
    </row>
    <row r="2333" spans="1:2" x14ac:dyDescent="0.25">
      <c r="A2333" s="11">
        <v>34506</v>
      </c>
      <c r="B2333" s="11">
        <v>35000</v>
      </c>
    </row>
    <row r="2334" spans="1:2" x14ac:dyDescent="0.25">
      <c r="A2334" s="11">
        <v>34186</v>
      </c>
      <c r="B2334" s="11">
        <v>35001</v>
      </c>
    </row>
    <row r="2335" spans="1:2" x14ac:dyDescent="0.25">
      <c r="A2335" s="11">
        <v>27499</v>
      </c>
      <c r="B2335" s="11">
        <v>35003</v>
      </c>
    </row>
    <row r="2336" spans="1:2" x14ac:dyDescent="0.25">
      <c r="A2336" s="11">
        <v>32715</v>
      </c>
      <c r="B2336" s="11">
        <v>35004</v>
      </c>
    </row>
    <row r="2337" spans="1:2" x14ac:dyDescent="0.25">
      <c r="A2337" s="11">
        <v>32050</v>
      </c>
      <c r="B2337" s="11">
        <v>35006</v>
      </c>
    </row>
    <row r="2338" spans="1:2" x14ac:dyDescent="0.25">
      <c r="A2338" s="11">
        <v>32767</v>
      </c>
      <c r="B2338" s="11">
        <v>35007</v>
      </c>
    </row>
    <row r="2339" spans="1:2" x14ac:dyDescent="0.25">
      <c r="A2339" s="12"/>
      <c r="B2339" s="11">
        <v>35008</v>
      </c>
    </row>
    <row r="2340" spans="1:2" x14ac:dyDescent="0.25">
      <c r="A2340" s="11">
        <v>33656</v>
      </c>
      <c r="B2340" s="11">
        <v>35009</v>
      </c>
    </row>
    <row r="2341" spans="1:2" x14ac:dyDescent="0.25">
      <c r="A2341" s="11">
        <v>27540</v>
      </c>
      <c r="B2341" s="11">
        <v>35010</v>
      </c>
    </row>
    <row r="2342" spans="1:2" x14ac:dyDescent="0.25">
      <c r="A2342" s="11">
        <v>33083</v>
      </c>
      <c r="B2342" s="11">
        <v>35011</v>
      </c>
    </row>
    <row r="2343" spans="1:2" x14ac:dyDescent="0.25">
      <c r="A2343" s="11">
        <v>27487</v>
      </c>
      <c r="B2343" s="11">
        <v>35013</v>
      </c>
    </row>
    <row r="2344" spans="1:2" x14ac:dyDescent="0.25">
      <c r="A2344" s="11">
        <v>32755</v>
      </c>
      <c r="B2344" s="11">
        <v>35014</v>
      </c>
    </row>
    <row r="2345" spans="1:2" x14ac:dyDescent="0.25">
      <c r="A2345" s="11">
        <v>32567</v>
      </c>
      <c r="B2345" s="11">
        <v>35015</v>
      </c>
    </row>
    <row r="2346" spans="1:2" x14ac:dyDescent="0.25">
      <c r="A2346" s="11">
        <v>32674</v>
      </c>
      <c r="B2346" s="11">
        <v>35016</v>
      </c>
    </row>
    <row r="2347" spans="1:2" x14ac:dyDescent="0.25">
      <c r="A2347" s="11">
        <v>32675</v>
      </c>
      <c r="B2347" s="11">
        <v>35017</v>
      </c>
    </row>
    <row r="2348" spans="1:2" x14ac:dyDescent="0.25">
      <c r="A2348" s="11">
        <v>32739</v>
      </c>
      <c r="B2348" s="11">
        <v>35021</v>
      </c>
    </row>
    <row r="2349" spans="1:2" x14ac:dyDescent="0.25">
      <c r="A2349" s="11">
        <v>34495</v>
      </c>
      <c r="B2349" s="11">
        <v>35022</v>
      </c>
    </row>
    <row r="2350" spans="1:2" x14ac:dyDescent="0.25">
      <c r="A2350" s="11">
        <v>33779</v>
      </c>
      <c r="B2350" s="11">
        <v>35024</v>
      </c>
    </row>
    <row r="2351" spans="1:2" x14ac:dyDescent="0.25">
      <c r="A2351" s="11">
        <v>33599</v>
      </c>
      <c r="B2351" s="11">
        <v>35025</v>
      </c>
    </row>
    <row r="2352" spans="1:2" x14ac:dyDescent="0.25">
      <c r="A2352" s="11">
        <v>34245</v>
      </c>
      <c r="B2352" s="11">
        <v>35026</v>
      </c>
    </row>
    <row r="2353" spans="1:2" x14ac:dyDescent="0.25">
      <c r="A2353" s="11">
        <v>33389</v>
      </c>
      <c r="B2353" s="11">
        <v>35028</v>
      </c>
    </row>
    <row r="2354" spans="1:2" x14ac:dyDescent="0.25">
      <c r="A2354" s="11">
        <v>33385</v>
      </c>
      <c r="B2354" s="11">
        <v>35029</v>
      </c>
    </row>
    <row r="2355" spans="1:2" x14ac:dyDescent="0.25">
      <c r="A2355" s="11">
        <v>32730</v>
      </c>
      <c r="B2355" s="11">
        <v>35032</v>
      </c>
    </row>
    <row r="2356" spans="1:2" x14ac:dyDescent="0.25">
      <c r="A2356" s="11">
        <v>32702</v>
      </c>
      <c r="B2356" s="11">
        <v>35033</v>
      </c>
    </row>
    <row r="2357" spans="1:2" x14ac:dyDescent="0.25">
      <c r="A2357" s="11">
        <v>32673</v>
      </c>
      <c r="B2357" s="11">
        <v>35035</v>
      </c>
    </row>
    <row r="2358" spans="1:2" x14ac:dyDescent="0.25">
      <c r="A2358" s="11">
        <v>32710</v>
      </c>
      <c r="B2358" s="11">
        <v>35036</v>
      </c>
    </row>
    <row r="2359" spans="1:2" x14ac:dyDescent="0.25">
      <c r="A2359" s="11">
        <v>32637</v>
      </c>
      <c r="B2359" s="11">
        <v>35037</v>
      </c>
    </row>
    <row r="2360" spans="1:2" x14ac:dyDescent="0.25">
      <c r="A2360" s="11">
        <v>27529</v>
      </c>
      <c r="B2360" s="11">
        <v>35038</v>
      </c>
    </row>
    <row r="2361" spans="1:2" x14ac:dyDescent="0.25">
      <c r="A2361" s="11">
        <v>27549</v>
      </c>
      <c r="B2361" s="11">
        <v>35041</v>
      </c>
    </row>
    <row r="2362" spans="1:2" x14ac:dyDescent="0.25">
      <c r="A2362" s="11">
        <v>27513</v>
      </c>
      <c r="B2362" s="11">
        <v>35044</v>
      </c>
    </row>
    <row r="2363" spans="1:2" x14ac:dyDescent="0.25">
      <c r="A2363" s="11">
        <v>34610</v>
      </c>
      <c r="B2363" s="11">
        <v>35045</v>
      </c>
    </row>
    <row r="2364" spans="1:2" x14ac:dyDescent="0.25">
      <c r="A2364" s="11">
        <v>33654</v>
      </c>
      <c r="B2364" s="11">
        <v>35047</v>
      </c>
    </row>
    <row r="2365" spans="1:2" x14ac:dyDescent="0.25">
      <c r="A2365" s="11">
        <v>34606</v>
      </c>
      <c r="B2365" s="11">
        <v>35048</v>
      </c>
    </row>
    <row r="2366" spans="1:2" x14ac:dyDescent="0.25">
      <c r="A2366" s="11">
        <v>32628</v>
      </c>
      <c r="B2366" s="11">
        <v>35049</v>
      </c>
    </row>
    <row r="2367" spans="1:2" x14ac:dyDescent="0.25">
      <c r="A2367" s="11">
        <v>27530</v>
      </c>
      <c r="B2367" s="11">
        <v>35050</v>
      </c>
    </row>
    <row r="2368" spans="1:2" x14ac:dyDescent="0.25">
      <c r="A2368" s="11">
        <v>32611</v>
      </c>
      <c r="B2368" s="11">
        <v>35052</v>
      </c>
    </row>
    <row r="2369" spans="1:2" x14ac:dyDescent="0.25">
      <c r="A2369" s="11">
        <v>28576</v>
      </c>
      <c r="B2369" s="11">
        <v>35053</v>
      </c>
    </row>
    <row r="2370" spans="1:2" x14ac:dyDescent="0.25">
      <c r="A2370" s="11">
        <v>33388</v>
      </c>
      <c r="B2370" s="11">
        <v>35054</v>
      </c>
    </row>
    <row r="2371" spans="1:2" x14ac:dyDescent="0.25">
      <c r="A2371" s="11">
        <v>27548</v>
      </c>
      <c r="B2371" s="11">
        <v>35061</v>
      </c>
    </row>
    <row r="2372" spans="1:2" x14ac:dyDescent="0.25">
      <c r="A2372" s="11">
        <v>33640</v>
      </c>
      <c r="B2372" s="11">
        <v>35062</v>
      </c>
    </row>
    <row r="2373" spans="1:2" x14ac:dyDescent="0.25">
      <c r="A2373" s="11">
        <v>32465</v>
      </c>
      <c r="B2373" s="11">
        <v>35064</v>
      </c>
    </row>
    <row r="2374" spans="1:2" x14ac:dyDescent="0.25">
      <c r="A2374" s="11">
        <v>32603</v>
      </c>
      <c r="B2374" s="11">
        <v>35066</v>
      </c>
    </row>
    <row r="2375" spans="1:2" x14ac:dyDescent="0.25">
      <c r="A2375" s="11">
        <v>27514</v>
      </c>
      <c r="B2375" s="11">
        <v>35067</v>
      </c>
    </row>
    <row r="2376" spans="1:2" x14ac:dyDescent="0.25">
      <c r="A2376" s="11">
        <v>27496</v>
      </c>
      <c r="B2376" s="11">
        <v>35068</v>
      </c>
    </row>
    <row r="2377" spans="1:2" x14ac:dyDescent="0.25">
      <c r="A2377" s="11">
        <v>27503</v>
      </c>
      <c r="B2377" s="11">
        <v>35069</v>
      </c>
    </row>
    <row r="2378" spans="1:2" x14ac:dyDescent="0.25">
      <c r="A2378" s="11">
        <v>27531</v>
      </c>
      <c r="B2378" s="11">
        <v>35070</v>
      </c>
    </row>
    <row r="2379" spans="1:2" x14ac:dyDescent="0.25">
      <c r="A2379" s="11">
        <v>34631</v>
      </c>
      <c r="B2379" s="11">
        <v>35071</v>
      </c>
    </row>
    <row r="2380" spans="1:2" x14ac:dyDescent="0.25">
      <c r="A2380" s="11">
        <v>34499</v>
      </c>
      <c r="B2380" s="11">
        <v>35072</v>
      </c>
    </row>
    <row r="2381" spans="1:2" x14ac:dyDescent="0.25">
      <c r="A2381" s="11">
        <v>34627</v>
      </c>
      <c r="B2381" s="11">
        <v>35073</v>
      </c>
    </row>
    <row r="2382" spans="1:2" x14ac:dyDescent="0.25">
      <c r="A2382" s="11">
        <v>33384</v>
      </c>
      <c r="B2382" s="11">
        <v>35074</v>
      </c>
    </row>
    <row r="2383" spans="1:2" x14ac:dyDescent="0.25">
      <c r="A2383" s="11">
        <v>33387</v>
      </c>
      <c r="B2383" s="11">
        <v>35075</v>
      </c>
    </row>
    <row r="2384" spans="1:2" x14ac:dyDescent="0.25">
      <c r="A2384" s="11">
        <v>33390</v>
      </c>
      <c r="B2384" s="11">
        <v>35076</v>
      </c>
    </row>
    <row r="2385" spans="1:2" x14ac:dyDescent="0.25">
      <c r="A2385" s="11">
        <v>33371</v>
      </c>
      <c r="B2385" s="11">
        <v>35080</v>
      </c>
    </row>
    <row r="2386" spans="1:2" x14ac:dyDescent="0.25">
      <c r="A2386" s="11">
        <v>29547</v>
      </c>
      <c r="B2386" s="11">
        <v>35081</v>
      </c>
    </row>
    <row r="2387" spans="1:2" x14ac:dyDescent="0.25">
      <c r="A2387" s="11">
        <v>32634</v>
      </c>
      <c r="B2387" s="11">
        <v>35082</v>
      </c>
    </row>
    <row r="2388" spans="1:2" x14ac:dyDescent="0.25">
      <c r="A2388" s="11">
        <v>32635</v>
      </c>
      <c r="B2388" s="11">
        <v>35083</v>
      </c>
    </row>
    <row r="2389" spans="1:2" x14ac:dyDescent="0.25">
      <c r="A2389" s="11">
        <v>32641</v>
      </c>
      <c r="B2389" s="11">
        <v>35084</v>
      </c>
    </row>
    <row r="2390" spans="1:2" x14ac:dyDescent="0.25">
      <c r="A2390" s="11">
        <v>31187</v>
      </c>
      <c r="B2390" s="11">
        <v>35085</v>
      </c>
    </row>
    <row r="2391" spans="1:2" x14ac:dyDescent="0.25">
      <c r="A2391" s="11">
        <v>32733</v>
      </c>
      <c r="B2391" s="11">
        <v>35087</v>
      </c>
    </row>
    <row r="2392" spans="1:2" x14ac:dyDescent="0.25">
      <c r="A2392" s="11">
        <v>34342</v>
      </c>
      <c r="B2392" s="11">
        <v>35089</v>
      </c>
    </row>
    <row r="2393" spans="1:2" x14ac:dyDescent="0.25">
      <c r="A2393" s="11">
        <v>32763</v>
      </c>
      <c r="B2393" s="11">
        <v>35090</v>
      </c>
    </row>
    <row r="2394" spans="1:2" x14ac:dyDescent="0.25">
      <c r="A2394" s="11">
        <v>34344</v>
      </c>
      <c r="B2394" s="11">
        <v>35091</v>
      </c>
    </row>
    <row r="2395" spans="1:2" x14ac:dyDescent="0.25">
      <c r="A2395" s="11">
        <v>32709</v>
      </c>
      <c r="B2395" s="11">
        <v>35092</v>
      </c>
    </row>
    <row r="2396" spans="1:2" x14ac:dyDescent="0.25">
      <c r="A2396" s="11">
        <v>32712</v>
      </c>
      <c r="B2396" s="11">
        <v>35093</v>
      </c>
    </row>
    <row r="2397" spans="1:2" x14ac:dyDescent="0.25">
      <c r="A2397" s="11">
        <v>31686</v>
      </c>
      <c r="B2397" s="11">
        <v>35094</v>
      </c>
    </row>
    <row r="2398" spans="1:2" x14ac:dyDescent="0.25">
      <c r="A2398" s="11">
        <v>34358</v>
      </c>
      <c r="B2398" s="11">
        <v>35095</v>
      </c>
    </row>
    <row r="2399" spans="1:2" x14ac:dyDescent="0.25">
      <c r="A2399" s="11">
        <v>32533</v>
      </c>
      <c r="B2399" s="11">
        <v>35096</v>
      </c>
    </row>
    <row r="2400" spans="1:2" x14ac:dyDescent="0.25">
      <c r="A2400" s="11">
        <v>33386</v>
      </c>
      <c r="B2400" s="11">
        <v>35098</v>
      </c>
    </row>
    <row r="2401" spans="1:2" x14ac:dyDescent="0.25">
      <c r="A2401" s="11">
        <v>32731</v>
      </c>
      <c r="B2401" s="11">
        <v>35099</v>
      </c>
    </row>
    <row r="2402" spans="1:2" x14ac:dyDescent="0.25">
      <c r="A2402" s="11">
        <v>32687</v>
      </c>
      <c r="B2402" s="11">
        <v>35125</v>
      </c>
    </row>
    <row r="2403" spans="1:2" x14ac:dyDescent="0.25">
      <c r="A2403" s="11">
        <v>33652</v>
      </c>
      <c r="B2403" s="11">
        <v>35130</v>
      </c>
    </row>
    <row r="2404" spans="1:2" x14ac:dyDescent="0.25">
      <c r="A2404" s="12"/>
      <c r="B2404" s="11">
        <v>35132</v>
      </c>
    </row>
    <row r="2405" spans="1:2" x14ac:dyDescent="0.25">
      <c r="A2405" s="11">
        <v>33491</v>
      </c>
      <c r="B2405" s="11">
        <v>35133</v>
      </c>
    </row>
    <row r="2406" spans="1:2" x14ac:dyDescent="0.25">
      <c r="A2406" s="11">
        <v>33529</v>
      </c>
      <c r="B2406" s="11">
        <v>35134</v>
      </c>
    </row>
    <row r="2407" spans="1:2" x14ac:dyDescent="0.25">
      <c r="A2407" s="11">
        <v>33489</v>
      </c>
      <c r="B2407" s="11">
        <v>35136</v>
      </c>
    </row>
    <row r="2408" spans="1:2" x14ac:dyDescent="0.25">
      <c r="A2408" s="11">
        <v>27486</v>
      </c>
      <c r="B2408" s="11">
        <v>35138</v>
      </c>
    </row>
    <row r="2409" spans="1:2" x14ac:dyDescent="0.25">
      <c r="A2409" s="11">
        <v>27547</v>
      </c>
      <c r="B2409" s="11">
        <v>35139</v>
      </c>
    </row>
    <row r="2410" spans="1:2" x14ac:dyDescent="0.25">
      <c r="A2410" s="11">
        <v>34336</v>
      </c>
      <c r="B2410" s="11">
        <v>35148</v>
      </c>
    </row>
    <row r="2411" spans="1:2" x14ac:dyDescent="0.25">
      <c r="A2411" s="12"/>
      <c r="B2411" s="11">
        <v>35152</v>
      </c>
    </row>
    <row r="2412" spans="1:2" x14ac:dyDescent="0.25">
      <c r="A2412" s="12"/>
      <c r="B2412" s="11">
        <v>35154</v>
      </c>
    </row>
    <row r="2413" spans="1:2" x14ac:dyDescent="0.25">
      <c r="A2413" s="12"/>
      <c r="B2413" s="11">
        <v>35156</v>
      </c>
    </row>
    <row r="2414" spans="1:2" x14ac:dyDescent="0.25">
      <c r="A2414" s="12"/>
      <c r="B2414" s="11">
        <v>35158</v>
      </c>
    </row>
    <row r="2415" spans="1:2" x14ac:dyDescent="0.25">
      <c r="A2415" s="11">
        <v>33541</v>
      </c>
      <c r="B2415" s="11">
        <v>35160</v>
      </c>
    </row>
    <row r="2416" spans="1:2" x14ac:dyDescent="0.25">
      <c r="A2416" s="11">
        <v>32606</v>
      </c>
      <c r="B2416" s="11">
        <v>35162</v>
      </c>
    </row>
    <row r="2417" spans="1:2" x14ac:dyDescent="0.25">
      <c r="A2417" s="11">
        <v>33482</v>
      </c>
      <c r="B2417" s="11">
        <v>35163</v>
      </c>
    </row>
    <row r="2418" spans="1:2" x14ac:dyDescent="0.25">
      <c r="A2418" s="12"/>
      <c r="B2418" s="11">
        <v>35169</v>
      </c>
    </row>
    <row r="2419" spans="1:2" x14ac:dyDescent="0.25">
      <c r="A2419" s="11">
        <v>33513</v>
      </c>
      <c r="B2419" s="11">
        <v>35170</v>
      </c>
    </row>
    <row r="2420" spans="1:2" x14ac:dyDescent="0.25">
      <c r="A2420" s="11">
        <v>24280</v>
      </c>
      <c r="B2420" s="11">
        <v>35172</v>
      </c>
    </row>
    <row r="2421" spans="1:2" x14ac:dyDescent="0.25">
      <c r="A2421" s="12"/>
      <c r="B2421" s="11">
        <v>35174</v>
      </c>
    </row>
    <row r="2422" spans="1:2" x14ac:dyDescent="0.25">
      <c r="A2422" s="11">
        <v>32848</v>
      </c>
      <c r="B2422" s="11">
        <v>35175</v>
      </c>
    </row>
    <row r="2423" spans="1:2" x14ac:dyDescent="0.25">
      <c r="A2423" s="11">
        <v>28669</v>
      </c>
      <c r="B2423" s="11">
        <v>35177</v>
      </c>
    </row>
    <row r="2424" spans="1:2" x14ac:dyDescent="0.25">
      <c r="A2424" s="11">
        <v>34127</v>
      </c>
      <c r="B2424" s="11">
        <v>35178</v>
      </c>
    </row>
    <row r="2425" spans="1:2" x14ac:dyDescent="0.25">
      <c r="A2425" s="12"/>
      <c r="B2425" s="11">
        <v>35208</v>
      </c>
    </row>
    <row r="2426" spans="1:2" x14ac:dyDescent="0.25">
      <c r="A2426" s="12"/>
      <c r="B2426" s="11">
        <v>35212</v>
      </c>
    </row>
    <row r="2427" spans="1:2" x14ac:dyDescent="0.25">
      <c r="A2427" s="12"/>
      <c r="B2427" s="11">
        <v>35215</v>
      </c>
    </row>
    <row r="2428" spans="1:2" x14ac:dyDescent="0.25">
      <c r="A2428" s="12"/>
      <c r="B2428" s="11">
        <v>35217</v>
      </c>
    </row>
    <row r="2429" spans="1:2" x14ac:dyDescent="0.25">
      <c r="A2429" s="12"/>
      <c r="B2429" s="11">
        <v>35219</v>
      </c>
    </row>
    <row r="2430" spans="1:2" x14ac:dyDescent="0.25">
      <c r="A2430" s="12"/>
      <c r="B2430" s="11">
        <v>35221</v>
      </c>
    </row>
    <row r="2431" spans="1:2" x14ac:dyDescent="0.25">
      <c r="A2431" s="11">
        <v>34673</v>
      </c>
      <c r="B2431" s="11">
        <v>35222</v>
      </c>
    </row>
    <row r="2432" spans="1:2" x14ac:dyDescent="0.25">
      <c r="A2432" s="11">
        <v>34679</v>
      </c>
      <c r="B2432" s="11">
        <v>35223</v>
      </c>
    </row>
    <row r="2433" spans="1:2" x14ac:dyDescent="0.25">
      <c r="A2433" s="12"/>
      <c r="B2433" s="11">
        <v>35226</v>
      </c>
    </row>
    <row r="2434" spans="1:2" x14ac:dyDescent="0.25">
      <c r="A2434" s="12"/>
      <c r="B2434" s="11">
        <v>35227</v>
      </c>
    </row>
    <row r="2435" spans="1:2" x14ac:dyDescent="0.25">
      <c r="A2435" s="12"/>
      <c r="B2435" s="11">
        <v>35228</v>
      </c>
    </row>
    <row r="2436" spans="1:2" x14ac:dyDescent="0.25">
      <c r="A2436" s="12"/>
      <c r="B2436" s="11">
        <v>35232</v>
      </c>
    </row>
    <row r="2437" spans="1:2" x14ac:dyDescent="0.25">
      <c r="A2437" s="12"/>
      <c r="B2437" s="11">
        <v>35238</v>
      </c>
    </row>
    <row r="2438" spans="1:2" x14ac:dyDescent="0.25">
      <c r="A2438" s="12"/>
      <c r="B2438" s="11">
        <v>35269</v>
      </c>
    </row>
    <row r="2439" spans="1:2" x14ac:dyDescent="0.25">
      <c r="A2439" s="12"/>
      <c r="B2439" s="11">
        <v>35294</v>
      </c>
    </row>
    <row r="2440" spans="1:2" x14ac:dyDescent="0.25">
      <c r="A2440" s="12"/>
      <c r="B2440" s="11">
        <v>35298</v>
      </c>
    </row>
    <row r="2441" spans="1:2" x14ac:dyDescent="0.25">
      <c r="A2441" s="12"/>
      <c r="B2441" s="11">
        <v>35300</v>
      </c>
    </row>
    <row r="2442" spans="1:2" x14ac:dyDescent="0.25">
      <c r="A2442" s="12"/>
      <c r="B2442" s="11">
        <v>35306</v>
      </c>
    </row>
    <row r="2443" spans="1:2" x14ac:dyDescent="0.25">
      <c r="A2443" s="12"/>
      <c r="B2443" s="11">
        <v>35327</v>
      </c>
    </row>
    <row r="2444" spans="1:2" x14ac:dyDescent="0.25">
      <c r="A2444" s="12"/>
      <c r="B2444" s="11">
        <v>35332</v>
      </c>
    </row>
    <row r="2445" spans="1:2" x14ac:dyDescent="0.25">
      <c r="A2445" s="12"/>
      <c r="B2445" s="11">
        <v>35336</v>
      </c>
    </row>
    <row r="2446" spans="1:2" x14ac:dyDescent="0.25">
      <c r="A2446" s="12"/>
      <c r="B2446" s="11">
        <v>35338</v>
      </c>
    </row>
    <row r="2447" spans="1:2" x14ac:dyDescent="0.25">
      <c r="A2447" s="12"/>
      <c r="B2447" s="11">
        <v>35347</v>
      </c>
    </row>
    <row r="2448" spans="1:2" x14ac:dyDescent="0.25">
      <c r="A2448" s="12"/>
      <c r="B2448" s="11">
        <v>35349</v>
      </c>
    </row>
    <row r="2449" spans="1:2" x14ac:dyDescent="0.25">
      <c r="A2449" s="11">
        <v>34745</v>
      </c>
      <c r="B2449" s="11">
        <v>35350</v>
      </c>
    </row>
    <row r="2450" spans="1:2" x14ac:dyDescent="0.25">
      <c r="A2450" s="12"/>
      <c r="B2450" s="11">
        <v>35358</v>
      </c>
    </row>
    <row r="2451" spans="1:2" x14ac:dyDescent="0.25">
      <c r="A2451" s="11">
        <v>34751</v>
      </c>
      <c r="B2451" s="11">
        <v>35360</v>
      </c>
    </row>
    <row r="2452" spans="1:2" x14ac:dyDescent="0.25">
      <c r="A2452" s="12"/>
      <c r="B2452" s="11">
        <v>35366</v>
      </c>
    </row>
    <row r="2453" spans="1:2" x14ac:dyDescent="0.25">
      <c r="A2453" s="12"/>
      <c r="B2453" s="11">
        <v>35368</v>
      </c>
    </row>
    <row r="2454" spans="1:2" x14ac:dyDescent="0.25">
      <c r="A2454" s="11">
        <v>34612</v>
      </c>
      <c r="B2454" s="11">
        <v>35390</v>
      </c>
    </row>
    <row r="2455" spans="1:2" x14ac:dyDescent="0.25">
      <c r="A2455" s="11">
        <v>34790</v>
      </c>
      <c r="B2455" s="11">
        <v>35391</v>
      </c>
    </row>
    <row r="2456" spans="1:2" x14ac:dyDescent="0.25">
      <c r="A2456" s="12"/>
      <c r="B2456" s="11">
        <v>35394</v>
      </c>
    </row>
    <row r="2457" spans="1:2" x14ac:dyDescent="0.25">
      <c r="A2457" s="11">
        <v>34788</v>
      </c>
      <c r="B2457" s="11">
        <v>35395</v>
      </c>
    </row>
    <row r="2458" spans="1:2" x14ac:dyDescent="0.25">
      <c r="A2458" s="11">
        <v>34796</v>
      </c>
      <c r="B2458" s="11">
        <v>35396</v>
      </c>
    </row>
    <row r="2459" spans="1:2" x14ac:dyDescent="0.25">
      <c r="A2459" s="11">
        <v>34711</v>
      </c>
      <c r="B2459" s="11">
        <v>35397</v>
      </c>
    </row>
    <row r="2460" spans="1:2" x14ac:dyDescent="0.25">
      <c r="A2460" s="11">
        <v>34709</v>
      </c>
      <c r="B2460" s="11">
        <v>35408</v>
      </c>
    </row>
    <row r="2461" spans="1:2" x14ac:dyDescent="0.25">
      <c r="A2461" s="11">
        <v>34716</v>
      </c>
      <c r="B2461" s="11">
        <v>35409</v>
      </c>
    </row>
    <row r="2462" spans="1:2" x14ac:dyDescent="0.25">
      <c r="A2462" s="12"/>
      <c r="B2462" s="11">
        <v>35413</v>
      </c>
    </row>
    <row r="2463" spans="1:2" x14ac:dyDescent="0.25">
      <c r="A2463" s="12"/>
      <c r="B2463" s="11">
        <v>35415</v>
      </c>
    </row>
    <row r="2464" spans="1:2" x14ac:dyDescent="0.25">
      <c r="A2464" s="12"/>
      <c r="B2464" s="11">
        <v>35419</v>
      </c>
    </row>
    <row r="2465" spans="1:2" x14ac:dyDescent="0.25">
      <c r="A2465" s="12"/>
      <c r="B2465" s="11">
        <v>35423</v>
      </c>
    </row>
    <row r="2466" spans="1:2" x14ac:dyDescent="0.25">
      <c r="A2466" s="11">
        <v>34816</v>
      </c>
      <c r="B2466" s="11">
        <v>35424</v>
      </c>
    </row>
    <row r="2467" spans="1:2" x14ac:dyDescent="0.25">
      <c r="A2467" s="12"/>
      <c r="B2467" s="11">
        <v>35426</v>
      </c>
    </row>
    <row r="2468" spans="1:2" x14ac:dyDescent="0.25">
      <c r="A2468" s="11">
        <v>32237</v>
      </c>
      <c r="B2468" s="11">
        <v>35427</v>
      </c>
    </row>
    <row r="2469" spans="1:2" x14ac:dyDescent="0.25">
      <c r="A2469" s="11">
        <v>34743</v>
      </c>
      <c r="B2469" s="11">
        <v>35428</v>
      </c>
    </row>
    <row r="2470" spans="1:2" x14ac:dyDescent="0.25">
      <c r="A2470" s="12"/>
      <c r="B2470" s="11">
        <v>35430</v>
      </c>
    </row>
    <row r="2471" spans="1:2" x14ac:dyDescent="0.25">
      <c r="A2471" s="11">
        <v>34747</v>
      </c>
      <c r="B2471" s="11">
        <v>35433</v>
      </c>
    </row>
    <row r="2472" spans="1:2" x14ac:dyDescent="0.25">
      <c r="A2472" s="11">
        <v>34749</v>
      </c>
      <c r="B2472" s="11">
        <v>35434</v>
      </c>
    </row>
    <row r="2473" spans="1:2" x14ac:dyDescent="0.25">
      <c r="A2473" s="12"/>
      <c r="B2473" s="11">
        <v>35435</v>
      </c>
    </row>
    <row r="2474" spans="1:2" x14ac:dyDescent="0.25">
      <c r="A2474" s="12"/>
      <c r="B2474" s="11">
        <v>35437</v>
      </c>
    </row>
    <row r="2475" spans="1:2" x14ac:dyDescent="0.25">
      <c r="A2475" s="12"/>
      <c r="B2475" s="11">
        <v>35440</v>
      </c>
    </row>
    <row r="2476" spans="1:2" x14ac:dyDescent="0.25">
      <c r="A2476" s="12"/>
      <c r="B2476" s="11">
        <v>35442</v>
      </c>
    </row>
    <row r="2477" spans="1:2" x14ac:dyDescent="0.25">
      <c r="A2477" s="12"/>
      <c r="B2477" s="11">
        <v>35443</v>
      </c>
    </row>
    <row r="2478" spans="1:2" x14ac:dyDescent="0.25">
      <c r="A2478" s="11">
        <v>34769</v>
      </c>
      <c r="B2478" s="11">
        <v>35447</v>
      </c>
    </row>
    <row r="2479" spans="1:2" x14ac:dyDescent="0.25">
      <c r="A2479" s="11">
        <v>34792</v>
      </c>
      <c r="B2479" s="11">
        <v>35448</v>
      </c>
    </row>
    <row r="2480" spans="1:2" x14ac:dyDescent="0.25">
      <c r="A2480" s="12"/>
      <c r="B2480" s="11">
        <v>35464</v>
      </c>
    </row>
    <row r="2481" spans="1:2" x14ac:dyDescent="0.25">
      <c r="A2481" s="12"/>
      <c r="B2481" s="11">
        <v>35472</v>
      </c>
    </row>
    <row r="2482" spans="1:2" x14ac:dyDescent="0.25">
      <c r="A2482" s="12"/>
      <c r="B2482" s="11">
        <v>35474</v>
      </c>
    </row>
    <row r="2483" spans="1:2" x14ac:dyDescent="0.25">
      <c r="A2483" s="12"/>
      <c r="B2483" s="11">
        <v>35476</v>
      </c>
    </row>
    <row r="2484" spans="1:2" x14ac:dyDescent="0.25">
      <c r="A2484" s="12"/>
      <c r="B2484" s="11">
        <v>35478</v>
      </c>
    </row>
    <row r="2485" spans="1:2" x14ac:dyDescent="0.25">
      <c r="A2485" s="12"/>
      <c r="B2485" s="11">
        <v>35482</v>
      </c>
    </row>
    <row r="2486" spans="1:2" x14ac:dyDescent="0.25">
      <c r="A2486" s="12"/>
      <c r="B2486" s="11">
        <v>35486</v>
      </c>
    </row>
    <row r="2487" spans="1:2" x14ac:dyDescent="0.25">
      <c r="A2487" s="12"/>
      <c r="B2487" s="11">
        <v>35488</v>
      </c>
    </row>
    <row r="2488" spans="1:2" x14ac:dyDescent="0.25">
      <c r="A2488" s="12"/>
      <c r="B2488" s="11">
        <v>35490</v>
      </c>
    </row>
    <row r="2489" spans="1:2" x14ac:dyDescent="0.25">
      <c r="A2489" s="12"/>
      <c r="B2489" s="11">
        <v>35492</v>
      </c>
    </row>
    <row r="2490" spans="1:2" x14ac:dyDescent="0.25">
      <c r="A2490" s="12"/>
      <c r="B2490" s="11">
        <v>35494</v>
      </c>
    </row>
    <row r="2491" spans="1:2" x14ac:dyDescent="0.25">
      <c r="A2491" s="12"/>
      <c r="B2491" s="11">
        <v>35496</v>
      </c>
    </row>
    <row r="2492" spans="1:2" x14ac:dyDescent="0.25">
      <c r="A2492" s="12"/>
      <c r="B2492" s="11">
        <v>35498</v>
      </c>
    </row>
    <row r="2493" spans="1:2" x14ac:dyDescent="0.25">
      <c r="A2493" s="12"/>
      <c r="B2493" s="11">
        <v>35500</v>
      </c>
    </row>
    <row r="2494" spans="1:2" x14ac:dyDescent="0.25">
      <c r="A2494" s="12"/>
      <c r="B2494" s="11">
        <v>35504</v>
      </c>
    </row>
    <row r="2495" spans="1:2" x14ac:dyDescent="0.25">
      <c r="A2495" s="12"/>
      <c r="B2495" s="11">
        <v>35506</v>
      </c>
    </row>
    <row r="2496" spans="1:2" x14ac:dyDescent="0.25">
      <c r="A2496" s="12"/>
      <c r="B2496" s="11">
        <v>35508</v>
      </c>
    </row>
    <row r="2497" spans="1:2" x14ac:dyDescent="0.25">
      <c r="A2497" s="12"/>
      <c r="B2497" s="11">
        <v>35510</v>
      </c>
    </row>
    <row r="2498" spans="1:2" x14ac:dyDescent="0.25">
      <c r="A2498" s="12"/>
      <c r="B2498" s="11">
        <v>35512</v>
      </c>
    </row>
    <row r="2499" spans="1:2" x14ac:dyDescent="0.25">
      <c r="A2499" s="12"/>
      <c r="B2499" s="11">
        <v>35515</v>
      </c>
    </row>
    <row r="2500" spans="1:2" x14ac:dyDescent="0.25">
      <c r="A2500" s="12"/>
      <c r="B2500" s="11">
        <v>35520</v>
      </c>
    </row>
    <row r="2501" spans="1:2" x14ac:dyDescent="0.25">
      <c r="A2501" s="12"/>
      <c r="B2501" s="11">
        <v>35522</v>
      </c>
    </row>
    <row r="2502" spans="1:2" x14ac:dyDescent="0.25">
      <c r="A2502" s="12"/>
      <c r="B2502" s="11">
        <v>35524</v>
      </c>
    </row>
    <row r="2503" spans="1:2" x14ac:dyDescent="0.25">
      <c r="A2503" s="11">
        <v>34696</v>
      </c>
      <c r="B2503" s="11">
        <v>35526</v>
      </c>
    </row>
    <row r="2504" spans="1:2" x14ac:dyDescent="0.25">
      <c r="A2504" s="12"/>
      <c r="B2504" s="11">
        <v>35529</v>
      </c>
    </row>
    <row r="2505" spans="1:2" x14ac:dyDescent="0.25">
      <c r="A2505" s="12"/>
      <c r="B2505" s="11">
        <v>35532</v>
      </c>
    </row>
    <row r="2506" spans="1:2" x14ac:dyDescent="0.25">
      <c r="A2506" s="12"/>
      <c r="B2506" s="11">
        <v>35534</v>
      </c>
    </row>
    <row r="2507" spans="1:2" x14ac:dyDescent="0.25">
      <c r="A2507" s="12"/>
      <c r="B2507" s="11">
        <v>35536</v>
      </c>
    </row>
    <row r="2508" spans="1:2" x14ac:dyDescent="0.25">
      <c r="A2508" s="12"/>
      <c r="B2508" s="11">
        <v>35539</v>
      </c>
    </row>
    <row r="2509" spans="1:2" x14ac:dyDescent="0.25">
      <c r="A2509" s="12"/>
      <c r="B2509" s="11">
        <v>35540</v>
      </c>
    </row>
    <row r="2510" spans="1:2" x14ac:dyDescent="0.25">
      <c r="A2510" s="12"/>
      <c r="B2510" s="11">
        <v>35542</v>
      </c>
    </row>
    <row r="2511" spans="1:2" x14ac:dyDescent="0.25">
      <c r="A2511" s="11">
        <v>34781</v>
      </c>
      <c r="B2511" s="11">
        <v>35553</v>
      </c>
    </row>
    <row r="2512" spans="1:2" x14ac:dyDescent="0.25">
      <c r="A2512" s="11">
        <v>34850</v>
      </c>
      <c r="B2512" s="11">
        <v>35554</v>
      </c>
    </row>
    <row r="2513" spans="1:2" x14ac:dyDescent="0.25">
      <c r="A2513" s="12"/>
      <c r="B2513" s="11">
        <v>35594</v>
      </c>
    </row>
    <row r="2514" spans="1:2" x14ac:dyDescent="0.25">
      <c r="A2514" s="12"/>
      <c r="B2514" s="11">
        <v>35624</v>
      </c>
    </row>
    <row r="2515" spans="1:2" x14ac:dyDescent="0.25">
      <c r="A2515" s="12"/>
      <c r="B2515" s="11">
        <v>35626</v>
      </c>
    </row>
    <row r="2516" spans="1:2" x14ac:dyDescent="0.25">
      <c r="A2516" s="11">
        <v>35423</v>
      </c>
      <c r="B2516" s="11">
        <v>35627</v>
      </c>
    </row>
    <row r="2517" spans="1:2" x14ac:dyDescent="0.25">
      <c r="A2517" s="12"/>
      <c r="B2517" s="11">
        <v>35629</v>
      </c>
    </row>
    <row r="2518" spans="1:2" x14ac:dyDescent="0.25">
      <c r="A2518" s="11">
        <v>35294</v>
      </c>
      <c r="B2518" s="11">
        <v>35631</v>
      </c>
    </row>
    <row r="2519" spans="1:2" x14ac:dyDescent="0.25">
      <c r="A2519" s="11">
        <v>35368</v>
      </c>
      <c r="B2519" s="11">
        <v>35632</v>
      </c>
    </row>
    <row r="2520" spans="1:2" x14ac:dyDescent="0.25">
      <c r="A2520" s="11">
        <v>35430</v>
      </c>
      <c r="B2520" s="11">
        <v>35633</v>
      </c>
    </row>
    <row r="2521" spans="1:2" x14ac:dyDescent="0.25">
      <c r="A2521" s="12"/>
      <c r="B2521" s="11">
        <v>35640</v>
      </c>
    </row>
    <row r="2522" spans="1:2" x14ac:dyDescent="0.25">
      <c r="A2522" s="12"/>
      <c r="B2522" s="11">
        <v>35641</v>
      </c>
    </row>
    <row r="2523" spans="1:2" x14ac:dyDescent="0.25">
      <c r="A2523" s="12"/>
      <c r="B2523" s="11">
        <v>35644</v>
      </c>
    </row>
    <row r="2524" spans="1:2" x14ac:dyDescent="0.25">
      <c r="A2524" s="12"/>
      <c r="B2524" s="11">
        <v>35648</v>
      </c>
    </row>
    <row r="2525" spans="1:2" x14ac:dyDescent="0.25">
      <c r="A2525" s="11">
        <v>35366</v>
      </c>
      <c r="B2525" s="11">
        <v>35698</v>
      </c>
    </row>
    <row r="2526" spans="1:2" x14ac:dyDescent="0.25">
      <c r="A2526" s="11">
        <v>33321</v>
      </c>
      <c r="B2526" s="11">
        <v>35701</v>
      </c>
    </row>
    <row r="2527" spans="1:2" x14ac:dyDescent="0.25">
      <c r="A2527" s="11">
        <v>33475</v>
      </c>
      <c r="B2527" s="11">
        <v>35702</v>
      </c>
    </row>
    <row r="2528" spans="1:2" x14ac:dyDescent="0.25">
      <c r="A2528" s="11">
        <v>35358</v>
      </c>
      <c r="B2528" s="11">
        <v>35703</v>
      </c>
    </row>
    <row r="2529" spans="1:2" x14ac:dyDescent="0.25">
      <c r="A2529" s="11">
        <v>24331</v>
      </c>
      <c r="B2529" s="11">
        <v>35704</v>
      </c>
    </row>
    <row r="2530" spans="1:2" x14ac:dyDescent="0.25">
      <c r="A2530" s="11">
        <v>35217</v>
      </c>
      <c r="B2530" s="11">
        <v>35710</v>
      </c>
    </row>
    <row r="2531" spans="1:2" x14ac:dyDescent="0.25">
      <c r="A2531" s="11">
        <v>35215</v>
      </c>
      <c r="B2531" s="11">
        <v>35711</v>
      </c>
    </row>
    <row r="2532" spans="1:2" x14ac:dyDescent="0.25">
      <c r="A2532" s="11">
        <v>35105</v>
      </c>
      <c r="B2532" s="11">
        <v>35724</v>
      </c>
    </row>
    <row r="2533" spans="1:2" x14ac:dyDescent="0.25">
      <c r="A2533" s="12"/>
      <c r="B2533" s="11">
        <v>35730</v>
      </c>
    </row>
    <row r="2534" spans="1:2" x14ac:dyDescent="0.25">
      <c r="A2534" s="12"/>
      <c r="B2534" s="11">
        <v>35734</v>
      </c>
    </row>
    <row r="2535" spans="1:2" x14ac:dyDescent="0.25">
      <c r="A2535" s="12"/>
      <c r="B2535" s="11">
        <v>35737</v>
      </c>
    </row>
    <row r="2536" spans="1:2" x14ac:dyDescent="0.25">
      <c r="A2536" s="12"/>
      <c r="B2536" s="11">
        <v>35739</v>
      </c>
    </row>
    <row r="2537" spans="1:2" x14ac:dyDescent="0.25">
      <c r="A2537" s="12"/>
      <c r="B2537" s="11">
        <v>35740</v>
      </c>
    </row>
    <row r="2538" spans="1:2" x14ac:dyDescent="0.25">
      <c r="A2538" s="12"/>
      <c r="B2538" s="11">
        <v>35744</v>
      </c>
    </row>
    <row r="2539" spans="1:2" x14ac:dyDescent="0.25">
      <c r="A2539" s="12"/>
      <c r="B2539" s="11">
        <v>35747</v>
      </c>
    </row>
    <row r="2540" spans="1:2" x14ac:dyDescent="0.25">
      <c r="A2540" s="12"/>
      <c r="B2540" s="11">
        <v>35748</v>
      </c>
    </row>
    <row r="2541" spans="1:2" x14ac:dyDescent="0.25">
      <c r="A2541" s="12"/>
      <c r="B2541" s="11">
        <v>35751</v>
      </c>
    </row>
    <row r="2542" spans="1:2" x14ac:dyDescent="0.25">
      <c r="A2542" s="12"/>
      <c r="B2542" s="11">
        <v>35753</v>
      </c>
    </row>
    <row r="2543" spans="1:2" x14ac:dyDescent="0.25">
      <c r="A2543" s="12"/>
      <c r="B2543" s="11">
        <v>35755</v>
      </c>
    </row>
    <row r="2544" spans="1:2" x14ac:dyDescent="0.25">
      <c r="A2544" s="12"/>
      <c r="B2544" s="11">
        <v>35759</v>
      </c>
    </row>
    <row r="2545" spans="1:2" x14ac:dyDescent="0.25">
      <c r="A2545" s="12"/>
      <c r="B2545" s="11">
        <v>35761</v>
      </c>
    </row>
    <row r="2546" spans="1:2" x14ac:dyDescent="0.25">
      <c r="A2546" s="12"/>
      <c r="B2546" s="11">
        <v>35768</v>
      </c>
    </row>
    <row r="2547" spans="1:2" x14ac:dyDescent="0.25">
      <c r="A2547" s="12"/>
      <c r="B2547" s="11">
        <v>35771</v>
      </c>
    </row>
    <row r="2548" spans="1:2" x14ac:dyDescent="0.25">
      <c r="A2548" s="12"/>
      <c r="B2548" s="11">
        <v>35785</v>
      </c>
    </row>
    <row r="2549" spans="1:2" x14ac:dyDescent="0.25">
      <c r="A2549" s="12"/>
      <c r="B2549" s="11">
        <v>35786</v>
      </c>
    </row>
    <row r="2550" spans="1:2" x14ac:dyDescent="0.25">
      <c r="A2550" s="12"/>
      <c r="B2550" s="11">
        <v>35787</v>
      </c>
    </row>
    <row r="2551" spans="1:2" x14ac:dyDescent="0.25">
      <c r="A2551" s="12"/>
      <c r="B2551" s="11">
        <v>35788</v>
      </c>
    </row>
    <row r="2552" spans="1:2" x14ac:dyDescent="0.25">
      <c r="A2552" s="12"/>
      <c r="B2552" s="11">
        <v>35796</v>
      </c>
    </row>
    <row r="2553" spans="1:2" x14ac:dyDescent="0.25">
      <c r="A2553" s="12"/>
      <c r="B2553" s="11">
        <v>35805</v>
      </c>
    </row>
    <row r="2554" spans="1:2" x14ac:dyDescent="0.25">
      <c r="A2554" s="12"/>
      <c r="B2554" s="11">
        <v>35807</v>
      </c>
    </row>
    <row r="2555" spans="1:2" x14ac:dyDescent="0.25">
      <c r="A2555" s="12"/>
      <c r="B2555" s="11">
        <v>35808</v>
      </c>
    </row>
    <row r="2556" spans="1:2" x14ac:dyDescent="0.25">
      <c r="A2556" s="12"/>
      <c r="B2556" s="11">
        <v>35810</v>
      </c>
    </row>
    <row r="2557" spans="1:2" x14ac:dyDescent="0.25">
      <c r="A2557" s="12"/>
      <c r="B2557" s="11">
        <v>35812</v>
      </c>
    </row>
    <row r="2558" spans="1:2" x14ac:dyDescent="0.25">
      <c r="A2558" s="12"/>
      <c r="B2558" s="11">
        <v>35827</v>
      </c>
    </row>
    <row r="2559" spans="1:2" x14ac:dyDescent="0.25">
      <c r="A2559" s="12"/>
      <c r="B2559" s="11">
        <v>35829</v>
      </c>
    </row>
    <row r="2560" spans="1:2" x14ac:dyDescent="0.25">
      <c r="A2560" s="12"/>
      <c r="B2560" s="11">
        <v>35831</v>
      </c>
    </row>
    <row r="2561" spans="1:2" x14ac:dyDescent="0.25">
      <c r="A2561" s="12"/>
      <c r="B2561" s="11">
        <v>35833</v>
      </c>
    </row>
    <row r="2562" spans="1:2" x14ac:dyDescent="0.25">
      <c r="A2562" s="12"/>
      <c r="B2562" s="11">
        <v>35835</v>
      </c>
    </row>
    <row r="2563" spans="1:2" x14ac:dyDescent="0.25">
      <c r="A2563" s="12"/>
      <c r="B2563" s="11">
        <v>35837</v>
      </c>
    </row>
    <row r="2564" spans="1:2" x14ac:dyDescent="0.25">
      <c r="A2564" s="12"/>
      <c r="B2564" s="11">
        <v>35839</v>
      </c>
    </row>
    <row r="2565" spans="1:2" x14ac:dyDescent="0.25">
      <c r="A2565" s="12"/>
      <c r="B2565" s="11">
        <v>35841</v>
      </c>
    </row>
    <row r="2566" spans="1:2" x14ac:dyDescent="0.25">
      <c r="A2566" s="12"/>
      <c r="B2566" s="11">
        <v>35843</v>
      </c>
    </row>
    <row r="2567" spans="1:2" x14ac:dyDescent="0.25">
      <c r="A2567" s="12"/>
      <c r="B2567" s="11">
        <v>35846</v>
      </c>
    </row>
    <row r="2568" spans="1:2" x14ac:dyDescent="0.25">
      <c r="A2568" s="12"/>
      <c r="B2568" s="11">
        <v>35848</v>
      </c>
    </row>
    <row r="2569" spans="1:2" x14ac:dyDescent="0.25">
      <c r="A2569" s="12"/>
      <c r="B2569" s="11">
        <v>35850</v>
      </c>
    </row>
    <row r="2570" spans="1:2" x14ac:dyDescent="0.25">
      <c r="A2570" s="12"/>
      <c r="B2570" s="11">
        <v>35863</v>
      </c>
    </row>
    <row r="2571" spans="1:2" x14ac:dyDescent="0.25">
      <c r="A2571" s="12"/>
      <c r="B2571" s="11">
        <v>35864</v>
      </c>
    </row>
    <row r="2572" spans="1:2" x14ac:dyDescent="0.25">
      <c r="A2572" s="12"/>
      <c r="B2572" s="11">
        <v>35866</v>
      </c>
    </row>
    <row r="2573" spans="1:2" x14ac:dyDescent="0.25">
      <c r="A2573" s="11">
        <v>35650</v>
      </c>
      <c r="B2573" s="11">
        <v>35868</v>
      </c>
    </row>
    <row r="2574" spans="1:2" x14ac:dyDescent="0.25">
      <c r="A2574" s="11">
        <v>35629</v>
      </c>
      <c r="B2574" s="11">
        <v>35869</v>
      </c>
    </row>
    <row r="2575" spans="1:2" x14ac:dyDescent="0.25">
      <c r="A2575" s="12"/>
      <c r="B2575" s="11">
        <v>35878</v>
      </c>
    </row>
    <row r="2576" spans="1:2" x14ac:dyDescent="0.25">
      <c r="A2576" s="12"/>
      <c r="B2576" s="11">
        <v>35889</v>
      </c>
    </row>
    <row r="2577" spans="1:2" x14ac:dyDescent="0.25">
      <c r="A2577" s="12"/>
      <c r="B2577" s="11">
        <v>35891</v>
      </c>
    </row>
    <row r="2578" spans="1:2" x14ac:dyDescent="0.25">
      <c r="A2578" s="12"/>
      <c r="B2578" s="11">
        <v>35896</v>
      </c>
    </row>
    <row r="2579" spans="1:2" x14ac:dyDescent="0.25">
      <c r="A2579" s="12"/>
      <c r="B2579" s="11">
        <v>35897</v>
      </c>
    </row>
    <row r="2580" spans="1:2" x14ac:dyDescent="0.25">
      <c r="A2580" s="12"/>
      <c r="B2580" s="11">
        <v>35906</v>
      </c>
    </row>
    <row r="2581" spans="1:2" x14ac:dyDescent="0.25">
      <c r="A2581" s="12"/>
      <c r="B2581" s="11">
        <v>35912</v>
      </c>
    </row>
    <row r="2582" spans="1:2" x14ac:dyDescent="0.25">
      <c r="A2582" s="12"/>
      <c r="B2582" s="11">
        <v>35920</v>
      </c>
    </row>
    <row r="2583" spans="1:2" x14ac:dyDescent="0.25">
      <c r="A2583" s="11">
        <v>35693</v>
      </c>
      <c r="B2583" s="11">
        <v>35922</v>
      </c>
    </row>
    <row r="2584" spans="1:2" x14ac:dyDescent="0.25">
      <c r="A2584" s="12"/>
      <c r="B2584" s="11">
        <v>35931</v>
      </c>
    </row>
    <row r="2585" spans="1:2" x14ac:dyDescent="0.25">
      <c r="A2585" s="12"/>
      <c r="B2585" s="11">
        <v>35933</v>
      </c>
    </row>
    <row r="2586" spans="1:2" x14ac:dyDescent="0.25">
      <c r="A2586" s="12"/>
      <c r="B2586" s="11">
        <v>35935</v>
      </c>
    </row>
    <row r="2587" spans="1:2" x14ac:dyDescent="0.25">
      <c r="A2587" s="11">
        <v>35336</v>
      </c>
      <c r="B2587" s="11">
        <v>35936</v>
      </c>
    </row>
    <row r="2588" spans="1:2" x14ac:dyDescent="0.25">
      <c r="A2588" s="11">
        <v>35338</v>
      </c>
      <c r="B2588" s="11">
        <v>35937</v>
      </c>
    </row>
    <row r="2589" spans="1:2" x14ac:dyDescent="0.25">
      <c r="A2589" s="11">
        <v>35415</v>
      </c>
      <c r="B2589" s="11">
        <v>35938</v>
      </c>
    </row>
    <row r="2590" spans="1:2" x14ac:dyDescent="0.25">
      <c r="A2590" s="11">
        <v>35626</v>
      </c>
      <c r="B2590" s="11">
        <v>35941</v>
      </c>
    </row>
    <row r="2591" spans="1:2" x14ac:dyDescent="0.25">
      <c r="A2591" s="11">
        <v>35624</v>
      </c>
      <c r="B2591" s="11">
        <v>35942</v>
      </c>
    </row>
    <row r="2592" spans="1:2" x14ac:dyDescent="0.25">
      <c r="A2592" s="12"/>
      <c r="B2592" s="11">
        <v>35956</v>
      </c>
    </row>
    <row r="2593" spans="1:2" x14ac:dyDescent="0.25">
      <c r="A2593" s="12"/>
      <c r="B2593" s="11">
        <v>35973</v>
      </c>
    </row>
    <row r="2594" spans="1:2" x14ac:dyDescent="0.25">
      <c r="A2594" s="12"/>
      <c r="B2594" s="11">
        <v>35974</v>
      </c>
    </row>
    <row r="2595" spans="1:2" x14ac:dyDescent="0.25">
      <c r="A2595" s="12"/>
      <c r="B2595" s="11">
        <v>35983</v>
      </c>
    </row>
    <row r="2596" spans="1:2" x14ac:dyDescent="0.25">
      <c r="A2596" s="12"/>
      <c r="B2596" s="11">
        <v>35984</v>
      </c>
    </row>
    <row r="2597" spans="1:2" x14ac:dyDescent="0.25">
      <c r="A2597" s="12"/>
      <c r="B2597" s="11">
        <v>35985</v>
      </c>
    </row>
    <row r="2598" spans="1:2" x14ac:dyDescent="0.25">
      <c r="A2598" s="12"/>
      <c r="B2598" s="11">
        <v>35986</v>
      </c>
    </row>
    <row r="2599" spans="1:2" x14ac:dyDescent="0.25">
      <c r="A2599" s="12"/>
      <c r="B2599" s="11">
        <v>35989</v>
      </c>
    </row>
    <row r="2600" spans="1:2" x14ac:dyDescent="0.25">
      <c r="A2600" s="12"/>
      <c r="B2600" s="11">
        <v>35991</v>
      </c>
    </row>
    <row r="2601" spans="1:2" x14ac:dyDescent="0.25">
      <c r="A2601" s="12"/>
      <c r="B2601" s="11">
        <v>35993</v>
      </c>
    </row>
    <row r="2602" spans="1:2" x14ac:dyDescent="0.25">
      <c r="A2602" s="12"/>
      <c r="B2602" s="11">
        <v>35995</v>
      </c>
    </row>
    <row r="2603" spans="1:2" x14ac:dyDescent="0.25">
      <c r="A2603" s="12"/>
      <c r="B2603" s="11">
        <v>35996</v>
      </c>
    </row>
    <row r="2604" spans="1:2" x14ac:dyDescent="0.25">
      <c r="A2604" s="12"/>
      <c r="B2604" s="11">
        <v>35997</v>
      </c>
    </row>
    <row r="2605" spans="1:2" x14ac:dyDescent="0.25">
      <c r="A2605" s="12"/>
      <c r="B2605" s="11">
        <v>35998</v>
      </c>
    </row>
    <row r="2606" spans="1:2" x14ac:dyDescent="0.25">
      <c r="A2606" s="12"/>
      <c r="B2606" s="11">
        <v>35999</v>
      </c>
    </row>
    <row r="2607" spans="1:2" x14ac:dyDescent="0.25">
      <c r="A2607" s="12"/>
      <c r="B2607" s="11">
        <v>36001</v>
      </c>
    </row>
    <row r="2608" spans="1:2" x14ac:dyDescent="0.25">
      <c r="A2608" s="12"/>
      <c r="B2608" s="11">
        <v>36002</v>
      </c>
    </row>
    <row r="2609" spans="1:2" x14ac:dyDescent="0.25">
      <c r="A2609" s="12"/>
      <c r="B2609" s="11">
        <v>36003</v>
      </c>
    </row>
    <row r="2610" spans="1:2" x14ac:dyDescent="0.25">
      <c r="A2610" s="12"/>
      <c r="B2610" s="11">
        <v>36004</v>
      </c>
    </row>
    <row r="2611" spans="1:2" x14ac:dyDescent="0.25">
      <c r="A2611" s="12"/>
      <c r="B2611" s="11">
        <v>36005</v>
      </c>
    </row>
    <row r="2612" spans="1:2" x14ac:dyDescent="0.25">
      <c r="A2612" s="12"/>
      <c r="B2612" s="11">
        <v>36006</v>
      </c>
    </row>
    <row r="2613" spans="1:2" x14ac:dyDescent="0.25">
      <c r="A2613" s="12"/>
      <c r="B2613" s="11">
        <v>36007</v>
      </c>
    </row>
    <row r="2614" spans="1:2" x14ac:dyDescent="0.25">
      <c r="A2614" s="12"/>
      <c r="B2614" s="11">
        <v>36008</v>
      </c>
    </row>
    <row r="2615" spans="1:2" x14ac:dyDescent="0.25">
      <c r="A2615" s="12"/>
      <c r="B2615" s="11">
        <v>36009</v>
      </c>
    </row>
    <row r="2616" spans="1:2" x14ac:dyDescent="0.25">
      <c r="A2616" s="12"/>
      <c r="B2616" s="11">
        <v>36010</v>
      </c>
    </row>
    <row r="2617" spans="1:2" x14ac:dyDescent="0.25">
      <c r="A2617" s="12"/>
      <c r="B2617" s="11">
        <v>36011</v>
      </c>
    </row>
    <row r="2618" spans="1:2" x14ac:dyDescent="0.25">
      <c r="A2618" s="12"/>
      <c r="B2618" s="11">
        <v>36013</v>
      </c>
    </row>
    <row r="2619" spans="1:2" x14ac:dyDescent="0.25">
      <c r="A2619" s="12"/>
      <c r="B2619" s="11">
        <v>36020</v>
      </c>
    </row>
    <row r="2620" spans="1:2" x14ac:dyDescent="0.25">
      <c r="A2620" s="12"/>
      <c r="B2620" s="11">
        <v>36021</v>
      </c>
    </row>
    <row r="2621" spans="1:2" x14ac:dyDescent="0.25">
      <c r="A2621" s="12"/>
      <c r="B2621" s="11">
        <v>36028</v>
      </c>
    </row>
    <row r="2622" spans="1:2" x14ac:dyDescent="0.25">
      <c r="A2622" s="12"/>
      <c r="B2622" s="11">
        <v>36029</v>
      </c>
    </row>
    <row r="2623" spans="1:2" x14ac:dyDescent="0.25">
      <c r="A2623" s="12"/>
      <c r="B2623" s="11">
        <v>36032</v>
      </c>
    </row>
    <row r="2624" spans="1:2" x14ac:dyDescent="0.25">
      <c r="A2624" s="12"/>
      <c r="B2624" s="11">
        <v>36033</v>
      </c>
    </row>
    <row r="2625" spans="1:2" x14ac:dyDescent="0.25">
      <c r="A2625" s="12"/>
      <c r="B2625" s="11">
        <v>36035</v>
      </c>
    </row>
    <row r="2626" spans="1:2" x14ac:dyDescent="0.25">
      <c r="A2626" s="12"/>
      <c r="B2626" s="11">
        <v>36036</v>
      </c>
    </row>
    <row r="2627" spans="1:2" x14ac:dyDescent="0.25">
      <c r="A2627" s="12"/>
      <c r="B2627" s="11">
        <v>36038</v>
      </c>
    </row>
    <row r="2628" spans="1:2" x14ac:dyDescent="0.25">
      <c r="A2628" s="12"/>
      <c r="B2628" s="11">
        <v>36042</v>
      </c>
    </row>
    <row r="2629" spans="1:2" x14ac:dyDescent="0.25">
      <c r="A2629" s="12"/>
      <c r="B2629" s="11">
        <v>36043</v>
      </c>
    </row>
    <row r="2630" spans="1:2" x14ac:dyDescent="0.25">
      <c r="A2630" s="12"/>
      <c r="B2630" s="11">
        <v>36044</v>
      </c>
    </row>
    <row r="2631" spans="1:2" x14ac:dyDescent="0.25">
      <c r="A2631" s="12"/>
      <c r="B2631" s="11">
        <v>36047</v>
      </c>
    </row>
    <row r="2632" spans="1:2" x14ac:dyDescent="0.25">
      <c r="A2632" s="12"/>
      <c r="B2632" s="11">
        <v>36048</v>
      </c>
    </row>
    <row r="2633" spans="1:2" x14ac:dyDescent="0.25">
      <c r="A2633" s="12"/>
      <c r="B2633" s="11">
        <v>36053</v>
      </c>
    </row>
    <row r="2634" spans="1:2" x14ac:dyDescent="0.25">
      <c r="A2634" s="12"/>
      <c r="B2634" s="11">
        <v>36054</v>
      </c>
    </row>
    <row r="2635" spans="1:2" x14ac:dyDescent="0.25">
      <c r="A2635" s="12"/>
      <c r="B2635" s="11">
        <v>36059</v>
      </c>
    </row>
    <row r="2636" spans="1:2" x14ac:dyDescent="0.25">
      <c r="A2636" s="12"/>
      <c r="B2636" s="11">
        <v>36060</v>
      </c>
    </row>
    <row r="2637" spans="1:2" x14ac:dyDescent="0.25">
      <c r="A2637" s="12"/>
      <c r="B2637" s="11">
        <v>36061</v>
      </c>
    </row>
    <row r="2638" spans="1:2" x14ac:dyDescent="0.25">
      <c r="A2638" s="12"/>
      <c r="B2638" s="11">
        <v>36062</v>
      </c>
    </row>
    <row r="2639" spans="1:2" x14ac:dyDescent="0.25">
      <c r="A2639" s="12"/>
      <c r="B2639" s="11">
        <v>36065</v>
      </c>
    </row>
    <row r="2640" spans="1:2" x14ac:dyDescent="0.25">
      <c r="A2640" s="12"/>
      <c r="B2640" s="11">
        <v>36071</v>
      </c>
    </row>
    <row r="2641" spans="1:2" x14ac:dyDescent="0.25">
      <c r="A2641" s="12"/>
      <c r="B2641" s="11">
        <v>36074</v>
      </c>
    </row>
    <row r="2642" spans="1:2" x14ac:dyDescent="0.25">
      <c r="A2642" s="12"/>
      <c r="B2642" s="11">
        <v>36081</v>
      </c>
    </row>
    <row r="2643" spans="1:2" x14ac:dyDescent="0.25">
      <c r="A2643" s="12"/>
      <c r="B2643" s="11">
        <v>36082</v>
      </c>
    </row>
    <row r="2644" spans="1:2" x14ac:dyDescent="0.25">
      <c r="A2644" s="12"/>
      <c r="B2644" s="11">
        <v>36083</v>
      </c>
    </row>
    <row r="2645" spans="1:2" x14ac:dyDescent="0.25">
      <c r="A2645" s="12"/>
      <c r="B2645" s="11">
        <v>36085</v>
      </c>
    </row>
    <row r="2646" spans="1:2" x14ac:dyDescent="0.25">
      <c r="A2646" s="12"/>
      <c r="B2646" s="11">
        <v>36087</v>
      </c>
    </row>
    <row r="2647" spans="1:2" x14ac:dyDescent="0.25">
      <c r="A2647" s="12"/>
      <c r="B2647" s="11">
        <v>36088</v>
      </c>
    </row>
    <row r="2648" spans="1:2" x14ac:dyDescent="0.25">
      <c r="A2648" s="12"/>
      <c r="B2648" s="11">
        <v>36089</v>
      </c>
    </row>
    <row r="2649" spans="1:2" x14ac:dyDescent="0.25">
      <c r="A2649" s="11">
        <v>33526</v>
      </c>
      <c r="B2649" s="11">
        <v>36092</v>
      </c>
    </row>
    <row r="2650" spans="1:2" x14ac:dyDescent="0.25">
      <c r="A2650" s="11">
        <v>33526</v>
      </c>
      <c r="B2650" s="11">
        <v>36093</v>
      </c>
    </row>
    <row r="2651" spans="1:2" x14ac:dyDescent="0.25">
      <c r="A2651" s="11">
        <v>33526</v>
      </c>
      <c r="B2651" s="11">
        <v>36094</v>
      </c>
    </row>
    <row r="2652" spans="1:2" x14ac:dyDescent="0.25">
      <c r="A2652" s="12"/>
      <c r="B2652" s="11">
        <v>36095</v>
      </c>
    </row>
    <row r="2653" spans="1:2" x14ac:dyDescent="0.25">
      <c r="A2653" s="12"/>
      <c r="B2653" s="11">
        <v>36097</v>
      </c>
    </row>
    <row r="2654" spans="1:2" x14ac:dyDescent="0.25">
      <c r="A2654" s="12"/>
      <c r="B2654" s="11">
        <v>36099</v>
      </c>
    </row>
    <row r="2655" spans="1:2" x14ac:dyDescent="0.25">
      <c r="A2655" s="12"/>
      <c r="B2655" s="11">
        <v>36106</v>
      </c>
    </row>
    <row r="2656" spans="1:2" x14ac:dyDescent="0.25">
      <c r="A2656" s="12"/>
      <c r="B2656" s="11">
        <v>36107</v>
      </c>
    </row>
    <row r="2657" spans="1:2" x14ac:dyDescent="0.25">
      <c r="A2657" s="12"/>
      <c r="B2657" s="11">
        <v>36108</v>
      </c>
    </row>
    <row r="2658" spans="1:2" x14ac:dyDescent="0.25">
      <c r="A2658" s="12"/>
      <c r="B2658" s="11">
        <v>36109</v>
      </c>
    </row>
    <row r="2659" spans="1:2" x14ac:dyDescent="0.25">
      <c r="A2659" s="12"/>
      <c r="B2659" s="11">
        <v>36112</v>
      </c>
    </row>
    <row r="2660" spans="1:2" x14ac:dyDescent="0.25">
      <c r="A2660" s="12"/>
      <c r="B2660" s="11">
        <v>36113</v>
      </c>
    </row>
    <row r="2661" spans="1:2" x14ac:dyDescent="0.25">
      <c r="A2661" s="12"/>
      <c r="B2661" s="11">
        <v>36114</v>
      </c>
    </row>
    <row r="2662" spans="1:2" x14ac:dyDescent="0.25">
      <c r="A2662" s="12"/>
      <c r="B2662" s="11">
        <v>36115</v>
      </c>
    </row>
    <row r="2663" spans="1:2" x14ac:dyDescent="0.25">
      <c r="A2663" s="12"/>
      <c r="B2663" s="11">
        <v>36116</v>
      </c>
    </row>
    <row r="2664" spans="1:2" x14ac:dyDescent="0.25">
      <c r="A2664" s="12"/>
      <c r="B2664" s="11">
        <v>36117</v>
      </c>
    </row>
    <row r="2665" spans="1:2" x14ac:dyDescent="0.25">
      <c r="A2665" s="12"/>
      <c r="B2665" s="11">
        <v>36124</v>
      </c>
    </row>
    <row r="2666" spans="1:2" x14ac:dyDescent="0.25">
      <c r="A2666" s="12"/>
      <c r="B2666" s="11">
        <v>36125</v>
      </c>
    </row>
    <row r="2667" spans="1:2" x14ac:dyDescent="0.25">
      <c r="A2667" s="12"/>
      <c r="B2667" s="11">
        <v>36126</v>
      </c>
    </row>
    <row r="2668" spans="1:2" x14ac:dyDescent="0.25">
      <c r="A2668" s="12"/>
      <c r="B2668" s="11">
        <v>36127</v>
      </c>
    </row>
    <row r="2669" spans="1:2" x14ac:dyDescent="0.25">
      <c r="A2669" s="12"/>
      <c r="B2669" s="11">
        <v>36128</v>
      </c>
    </row>
    <row r="2670" spans="1:2" x14ac:dyDescent="0.25">
      <c r="A2670" s="12"/>
      <c r="B2670" s="11">
        <v>36129</v>
      </c>
    </row>
    <row r="2671" spans="1:2" x14ac:dyDescent="0.25">
      <c r="A2671" s="12"/>
      <c r="B2671" s="11">
        <v>36130</v>
      </c>
    </row>
    <row r="2672" spans="1:2" x14ac:dyDescent="0.25">
      <c r="A2672" s="12"/>
      <c r="B2672" s="11">
        <v>36132</v>
      </c>
    </row>
    <row r="2673" spans="1:2" x14ac:dyDescent="0.25">
      <c r="A2673" s="12"/>
      <c r="B2673" s="11">
        <v>36134</v>
      </c>
    </row>
    <row r="2674" spans="1:2" x14ac:dyDescent="0.25">
      <c r="A2674" s="12"/>
      <c r="B2674" s="11">
        <v>36138</v>
      </c>
    </row>
    <row r="2675" spans="1:2" x14ac:dyDescent="0.25">
      <c r="A2675" s="12"/>
      <c r="B2675" s="11">
        <v>36139</v>
      </c>
    </row>
    <row r="2676" spans="1:2" x14ac:dyDescent="0.25">
      <c r="A2676" s="12"/>
      <c r="B2676" s="11">
        <v>36140</v>
      </c>
    </row>
    <row r="2677" spans="1:2" x14ac:dyDescent="0.25">
      <c r="A2677" s="12"/>
      <c r="B2677" s="11">
        <v>36143</v>
      </c>
    </row>
    <row r="2678" spans="1:2" x14ac:dyDescent="0.25">
      <c r="A2678" s="12"/>
      <c r="B2678" s="11">
        <v>36144</v>
      </c>
    </row>
    <row r="2679" spans="1:2" x14ac:dyDescent="0.25">
      <c r="A2679" s="12"/>
      <c r="B2679" s="11">
        <v>36146</v>
      </c>
    </row>
    <row r="2680" spans="1:2" x14ac:dyDescent="0.25">
      <c r="A2680" s="12"/>
      <c r="B2680" s="11">
        <v>36148</v>
      </c>
    </row>
    <row r="2681" spans="1:2" x14ac:dyDescent="0.25">
      <c r="A2681" s="12"/>
      <c r="B2681" s="11">
        <v>36152</v>
      </c>
    </row>
    <row r="2682" spans="1:2" x14ac:dyDescent="0.25">
      <c r="A2682" s="12"/>
      <c r="B2682" s="11">
        <v>36153</v>
      </c>
    </row>
    <row r="2683" spans="1:2" x14ac:dyDescent="0.25">
      <c r="A2683" s="12"/>
      <c r="B2683" s="11">
        <v>36154</v>
      </c>
    </row>
    <row r="2684" spans="1:2" x14ac:dyDescent="0.25">
      <c r="A2684" s="12"/>
      <c r="B2684" s="11">
        <v>36156</v>
      </c>
    </row>
    <row r="2685" spans="1:2" x14ac:dyDescent="0.25">
      <c r="A2685" s="12"/>
      <c r="B2685" s="11">
        <v>36158</v>
      </c>
    </row>
    <row r="2686" spans="1:2" x14ac:dyDescent="0.25">
      <c r="A2686" s="12"/>
      <c r="B2686" s="11">
        <v>36160</v>
      </c>
    </row>
    <row r="2687" spans="1:2" x14ac:dyDescent="0.25">
      <c r="A2687" s="12"/>
      <c r="B2687" s="11">
        <v>36162</v>
      </c>
    </row>
    <row r="2688" spans="1:2" x14ac:dyDescent="0.25">
      <c r="A2688" s="12"/>
      <c r="B2688" s="11">
        <v>36164</v>
      </c>
    </row>
    <row r="2689" spans="1:2" x14ac:dyDescent="0.25">
      <c r="A2689" s="12"/>
      <c r="B2689" s="11">
        <v>36166</v>
      </c>
    </row>
    <row r="2690" spans="1:2" x14ac:dyDescent="0.25">
      <c r="A2690" s="12"/>
      <c r="B2690" s="11">
        <v>36168</v>
      </c>
    </row>
    <row r="2691" spans="1:2" x14ac:dyDescent="0.25">
      <c r="A2691" s="12"/>
      <c r="B2691" s="11">
        <v>36170</v>
      </c>
    </row>
    <row r="2692" spans="1:2" x14ac:dyDescent="0.25">
      <c r="A2692" s="12"/>
      <c r="B2692" s="11">
        <v>36173</v>
      </c>
    </row>
    <row r="2693" spans="1:2" x14ac:dyDescent="0.25">
      <c r="A2693" s="12"/>
      <c r="B2693" s="11">
        <v>36174</v>
      </c>
    </row>
    <row r="2694" spans="1:2" x14ac:dyDescent="0.25">
      <c r="A2694" s="12"/>
      <c r="B2694" s="11">
        <v>36176</v>
      </c>
    </row>
    <row r="2695" spans="1:2" x14ac:dyDescent="0.25">
      <c r="A2695" s="12"/>
      <c r="B2695" s="11">
        <v>36178</v>
      </c>
    </row>
    <row r="2696" spans="1:2" x14ac:dyDescent="0.25">
      <c r="A2696" s="12"/>
      <c r="B2696" s="11">
        <v>36179</v>
      </c>
    </row>
    <row r="2697" spans="1:2" x14ac:dyDescent="0.25">
      <c r="A2697" s="12"/>
      <c r="B2697" s="11">
        <v>36181</v>
      </c>
    </row>
    <row r="2698" spans="1:2" x14ac:dyDescent="0.25">
      <c r="A2698" s="12"/>
      <c r="B2698" s="11">
        <v>36185</v>
      </c>
    </row>
    <row r="2699" spans="1:2" x14ac:dyDescent="0.25">
      <c r="A2699" s="12"/>
      <c r="B2699" s="11">
        <v>36187</v>
      </c>
    </row>
    <row r="2700" spans="1:2" x14ac:dyDescent="0.25">
      <c r="A2700" s="12"/>
      <c r="B2700" s="11">
        <v>36189</v>
      </c>
    </row>
    <row r="2701" spans="1:2" x14ac:dyDescent="0.25">
      <c r="A2701" s="12"/>
      <c r="B2701" s="11">
        <v>36191</v>
      </c>
    </row>
    <row r="2702" spans="1:2" x14ac:dyDescent="0.25">
      <c r="A2702" s="12"/>
      <c r="B2702" s="11">
        <v>36193</v>
      </c>
    </row>
    <row r="2703" spans="1:2" x14ac:dyDescent="0.25">
      <c r="A2703" s="12"/>
      <c r="B2703" s="11">
        <v>36195</v>
      </c>
    </row>
    <row r="2704" spans="1:2" x14ac:dyDescent="0.25">
      <c r="A2704" s="12"/>
      <c r="B2704" s="11">
        <v>36197</v>
      </c>
    </row>
    <row r="2705" spans="1:2" x14ac:dyDescent="0.25">
      <c r="A2705" s="12"/>
      <c r="B2705" s="11">
        <v>36199</v>
      </c>
    </row>
    <row r="2706" spans="1:2" x14ac:dyDescent="0.25">
      <c r="A2706" s="12"/>
      <c r="B2706" s="11">
        <v>36201</v>
      </c>
    </row>
    <row r="2707" spans="1:2" x14ac:dyDescent="0.25">
      <c r="A2707" s="12"/>
      <c r="B2707" s="11">
        <v>36203</v>
      </c>
    </row>
    <row r="2708" spans="1:2" x14ac:dyDescent="0.25">
      <c r="A2708" s="12"/>
      <c r="B2708" s="11">
        <v>36205</v>
      </c>
    </row>
    <row r="2709" spans="1:2" x14ac:dyDescent="0.25">
      <c r="A2709" s="12"/>
      <c r="B2709" s="11">
        <v>36206</v>
      </c>
    </row>
    <row r="2710" spans="1:2" x14ac:dyDescent="0.25">
      <c r="A2710" s="12"/>
      <c r="B2710" s="11">
        <v>36209</v>
      </c>
    </row>
    <row r="2711" spans="1:2" x14ac:dyDescent="0.25">
      <c r="A2711" s="12"/>
      <c r="B2711" s="11">
        <v>36217</v>
      </c>
    </row>
    <row r="2712" spans="1:2" x14ac:dyDescent="0.25">
      <c r="A2712" s="12"/>
      <c r="B2712" s="11">
        <v>36219</v>
      </c>
    </row>
    <row r="2713" spans="1:2" x14ac:dyDescent="0.25">
      <c r="A2713" s="12"/>
      <c r="B2713" s="11">
        <v>36222</v>
      </c>
    </row>
    <row r="2714" spans="1:2" x14ac:dyDescent="0.25">
      <c r="A2714" s="12"/>
      <c r="B2714" s="11">
        <v>36229</v>
      </c>
    </row>
    <row r="2715" spans="1:2" x14ac:dyDescent="0.25">
      <c r="A2715" s="12"/>
      <c r="B2715" s="11">
        <v>36231</v>
      </c>
    </row>
    <row r="2716" spans="1:2" x14ac:dyDescent="0.25">
      <c r="A2716" s="12"/>
      <c r="B2716" s="11">
        <v>36233</v>
      </c>
    </row>
    <row r="2717" spans="1:2" x14ac:dyDescent="0.25">
      <c r="A2717" s="12"/>
      <c r="B2717" s="11">
        <v>36236</v>
      </c>
    </row>
    <row r="2718" spans="1:2" x14ac:dyDescent="0.25">
      <c r="A2718" s="12"/>
      <c r="B2718" s="11">
        <v>36237</v>
      </c>
    </row>
    <row r="2719" spans="1:2" x14ac:dyDescent="0.25">
      <c r="A2719" s="12"/>
      <c r="B2719" s="11">
        <v>36238</v>
      </c>
    </row>
    <row r="2720" spans="1:2" x14ac:dyDescent="0.25">
      <c r="A2720" s="12"/>
      <c r="B2720" s="11">
        <v>36240</v>
      </c>
    </row>
    <row r="2721" spans="1:2" x14ac:dyDescent="0.25">
      <c r="A2721" s="12"/>
      <c r="B2721" s="11">
        <v>36241</v>
      </c>
    </row>
    <row r="2722" spans="1:2" x14ac:dyDescent="0.25">
      <c r="A2722" s="12"/>
      <c r="B2722" s="11">
        <v>36249</v>
      </c>
    </row>
    <row r="2723" spans="1:2" x14ac:dyDescent="0.25">
      <c r="A2723" s="12"/>
      <c r="B2723" s="11">
        <v>36255</v>
      </c>
    </row>
    <row r="2724" spans="1:2" x14ac:dyDescent="0.25">
      <c r="A2724" s="12"/>
      <c r="B2724" s="11">
        <v>36256</v>
      </c>
    </row>
    <row r="2725" spans="1:2" x14ac:dyDescent="0.25">
      <c r="A2725" s="12"/>
      <c r="B2725" s="11">
        <v>36264</v>
      </c>
    </row>
    <row r="2726" spans="1:2" x14ac:dyDescent="0.25">
      <c r="A2726" s="12"/>
      <c r="B2726" s="11">
        <v>36266</v>
      </c>
    </row>
    <row r="2727" spans="1:2" x14ac:dyDescent="0.25">
      <c r="A2727" s="12"/>
      <c r="B2727" s="11">
        <v>36270</v>
      </c>
    </row>
    <row r="2728" spans="1:2" x14ac:dyDescent="0.25">
      <c r="A2728" s="12"/>
      <c r="B2728" s="11">
        <v>36276</v>
      </c>
    </row>
    <row r="2729" spans="1:2" x14ac:dyDescent="0.25">
      <c r="A2729" s="11">
        <v>33512</v>
      </c>
      <c r="B2729" s="11">
        <v>36279</v>
      </c>
    </row>
    <row r="2730" spans="1:2" x14ac:dyDescent="0.25">
      <c r="A2730" s="11">
        <v>33512</v>
      </c>
      <c r="B2730" s="11">
        <v>36281</v>
      </c>
    </row>
    <row r="2731" spans="1:2" x14ac:dyDescent="0.25">
      <c r="A2731" s="11">
        <v>33512</v>
      </c>
      <c r="B2731" s="11">
        <v>36286</v>
      </c>
    </row>
    <row r="2732" spans="1:2" x14ac:dyDescent="0.25">
      <c r="A2732" s="12"/>
      <c r="B2732" s="11">
        <v>36295</v>
      </c>
    </row>
    <row r="2733" spans="1:2" x14ac:dyDescent="0.25">
      <c r="A2733" s="12"/>
      <c r="B2733" s="11">
        <v>36296</v>
      </c>
    </row>
    <row r="2734" spans="1:2" x14ac:dyDescent="0.25">
      <c r="A2734" s="12"/>
      <c r="B2734" s="11">
        <v>36298</v>
      </c>
    </row>
    <row r="2735" spans="1:2" x14ac:dyDescent="0.25">
      <c r="A2735" s="12"/>
      <c r="B2735" s="11">
        <v>36302</v>
      </c>
    </row>
    <row r="2736" spans="1:2" x14ac:dyDescent="0.25">
      <c r="A2736" s="12"/>
      <c r="B2736" s="11">
        <v>36304</v>
      </c>
    </row>
    <row r="2737" spans="1:2" x14ac:dyDescent="0.25">
      <c r="A2737" s="12"/>
      <c r="B2737" s="11">
        <v>36306</v>
      </c>
    </row>
    <row r="2738" spans="1:2" x14ac:dyDescent="0.25">
      <c r="A2738" s="12"/>
      <c r="B2738" s="11">
        <v>36307</v>
      </c>
    </row>
    <row r="2739" spans="1:2" x14ac:dyDescent="0.25">
      <c r="A2739" s="11">
        <v>34499</v>
      </c>
      <c r="B2739" s="11">
        <v>36309</v>
      </c>
    </row>
    <row r="2740" spans="1:2" x14ac:dyDescent="0.25">
      <c r="A2740" s="11">
        <v>34499</v>
      </c>
      <c r="B2740" s="11">
        <v>36310</v>
      </c>
    </row>
    <row r="2741" spans="1:2" x14ac:dyDescent="0.25">
      <c r="A2741" s="11">
        <v>34499</v>
      </c>
      <c r="B2741" s="11">
        <v>36311</v>
      </c>
    </row>
    <row r="2742" spans="1:2" x14ac:dyDescent="0.25">
      <c r="A2742" s="11">
        <v>34499</v>
      </c>
      <c r="B2742" s="11">
        <v>36312</v>
      </c>
    </row>
    <row r="2743" spans="1:2" x14ac:dyDescent="0.25">
      <c r="A2743" s="11">
        <v>35294</v>
      </c>
      <c r="B2743" s="11">
        <v>36313</v>
      </c>
    </row>
    <row r="2744" spans="1:2" x14ac:dyDescent="0.25">
      <c r="A2744" s="11">
        <v>35294</v>
      </c>
      <c r="B2744" s="11">
        <v>36314</v>
      </c>
    </row>
    <row r="2745" spans="1:2" x14ac:dyDescent="0.25">
      <c r="A2745" s="11">
        <v>35294</v>
      </c>
      <c r="B2745" s="11">
        <v>36316</v>
      </c>
    </row>
    <row r="2746" spans="1:2" x14ac:dyDescent="0.25">
      <c r="A2746" s="12"/>
      <c r="B2746" s="11">
        <v>36317</v>
      </c>
    </row>
    <row r="2747" spans="1:2" x14ac:dyDescent="0.25">
      <c r="A2747" s="12"/>
      <c r="B2747" s="11">
        <v>36319</v>
      </c>
    </row>
    <row r="2748" spans="1:2" x14ac:dyDescent="0.25">
      <c r="A2748" s="11">
        <v>35294</v>
      </c>
      <c r="B2748" s="11">
        <v>36321</v>
      </c>
    </row>
    <row r="2749" spans="1:2" x14ac:dyDescent="0.25">
      <c r="A2749" s="11">
        <v>35430</v>
      </c>
      <c r="B2749" s="11">
        <v>36322</v>
      </c>
    </row>
    <row r="2750" spans="1:2" x14ac:dyDescent="0.25">
      <c r="A2750" s="11">
        <v>35430</v>
      </c>
      <c r="B2750" s="11">
        <v>36323</v>
      </c>
    </row>
    <row r="2751" spans="1:2" x14ac:dyDescent="0.25">
      <c r="A2751" s="11">
        <v>35430</v>
      </c>
      <c r="B2751" s="11">
        <v>36324</v>
      </c>
    </row>
    <row r="2752" spans="1:2" x14ac:dyDescent="0.25">
      <c r="A2752" s="11">
        <v>35430</v>
      </c>
      <c r="B2752" s="11">
        <v>36325</v>
      </c>
    </row>
    <row r="2753" spans="1:2" x14ac:dyDescent="0.25">
      <c r="A2753" s="11">
        <v>35368</v>
      </c>
      <c r="B2753" s="11">
        <v>36326</v>
      </c>
    </row>
    <row r="2754" spans="1:2" x14ac:dyDescent="0.25">
      <c r="A2754" s="11">
        <v>35368</v>
      </c>
      <c r="B2754" s="11">
        <v>36327</v>
      </c>
    </row>
    <row r="2755" spans="1:2" x14ac:dyDescent="0.25">
      <c r="A2755" s="11">
        <v>35368</v>
      </c>
      <c r="B2755" s="11">
        <v>36328</v>
      </c>
    </row>
    <row r="2756" spans="1:2" x14ac:dyDescent="0.25">
      <c r="A2756" s="11">
        <v>35368</v>
      </c>
      <c r="B2756" s="11">
        <v>36329</v>
      </c>
    </row>
    <row r="2757" spans="1:2" x14ac:dyDescent="0.25">
      <c r="A2757" s="12"/>
      <c r="B2757" s="11">
        <v>36330</v>
      </c>
    </row>
    <row r="2758" spans="1:2" x14ac:dyDescent="0.25">
      <c r="A2758" s="12"/>
      <c r="B2758" s="11">
        <v>36332</v>
      </c>
    </row>
    <row r="2759" spans="1:2" x14ac:dyDescent="0.25">
      <c r="A2759" s="12"/>
      <c r="B2759" s="11">
        <v>36334</v>
      </c>
    </row>
    <row r="2760" spans="1:2" x14ac:dyDescent="0.25">
      <c r="A2760" s="12"/>
      <c r="B2760" s="11">
        <v>36336</v>
      </c>
    </row>
    <row r="2761" spans="1:2" x14ac:dyDescent="0.25">
      <c r="A2761" s="12"/>
      <c r="B2761" s="11">
        <v>36338</v>
      </c>
    </row>
    <row r="2762" spans="1:2" x14ac:dyDescent="0.25">
      <c r="A2762" s="11">
        <v>35629</v>
      </c>
      <c r="B2762" s="11">
        <v>36340</v>
      </c>
    </row>
    <row r="2763" spans="1:2" x14ac:dyDescent="0.25">
      <c r="A2763" s="11">
        <v>35650</v>
      </c>
      <c r="B2763" s="11">
        <v>36341</v>
      </c>
    </row>
    <row r="2764" spans="1:2" x14ac:dyDescent="0.25">
      <c r="A2764" s="12"/>
      <c r="B2764" s="11">
        <v>36342</v>
      </c>
    </row>
    <row r="2765" spans="1:2" x14ac:dyDescent="0.25">
      <c r="A2765" s="11">
        <v>35650</v>
      </c>
      <c r="B2765" s="11">
        <v>36343</v>
      </c>
    </row>
    <row r="2766" spans="1:2" x14ac:dyDescent="0.25">
      <c r="A2766" s="11">
        <v>35650</v>
      </c>
      <c r="B2766" s="11">
        <v>36344</v>
      </c>
    </row>
    <row r="2767" spans="1:2" x14ac:dyDescent="0.25">
      <c r="A2767" s="11">
        <v>35650</v>
      </c>
      <c r="B2767" s="11">
        <v>36345</v>
      </c>
    </row>
    <row r="2768" spans="1:2" x14ac:dyDescent="0.25">
      <c r="A2768" s="11">
        <v>35693</v>
      </c>
      <c r="B2768" s="11">
        <v>36346</v>
      </c>
    </row>
    <row r="2769" spans="1:2" x14ac:dyDescent="0.25">
      <c r="A2769" s="11">
        <v>35629</v>
      </c>
      <c r="B2769" s="11">
        <v>36348</v>
      </c>
    </row>
    <row r="2770" spans="1:2" x14ac:dyDescent="0.25">
      <c r="A2770" s="11">
        <v>35629</v>
      </c>
      <c r="B2770" s="11">
        <v>36349</v>
      </c>
    </row>
    <row r="2771" spans="1:2" x14ac:dyDescent="0.25">
      <c r="A2771" s="11">
        <v>35629</v>
      </c>
      <c r="B2771" s="11">
        <v>36350</v>
      </c>
    </row>
    <row r="2772" spans="1:2" x14ac:dyDescent="0.25">
      <c r="A2772" s="11">
        <v>35693</v>
      </c>
      <c r="B2772" s="11">
        <v>36351</v>
      </c>
    </row>
    <row r="2773" spans="1:2" x14ac:dyDescent="0.25">
      <c r="A2773" s="11">
        <v>35693</v>
      </c>
      <c r="B2773" s="11">
        <v>36352</v>
      </c>
    </row>
    <row r="2774" spans="1:2" x14ac:dyDescent="0.25">
      <c r="A2774" s="11">
        <v>35693</v>
      </c>
      <c r="B2774" s="11">
        <v>36353</v>
      </c>
    </row>
    <row r="2775" spans="1:2" x14ac:dyDescent="0.25">
      <c r="A2775" s="12"/>
      <c r="B2775" s="11">
        <v>36355</v>
      </c>
    </row>
    <row r="2776" spans="1:2" x14ac:dyDescent="0.25">
      <c r="A2776" s="12"/>
      <c r="B2776" s="11">
        <v>36356</v>
      </c>
    </row>
    <row r="2777" spans="1:2" x14ac:dyDescent="0.25">
      <c r="A2777" s="12"/>
      <c r="B2777" s="11">
        <v>36357</v>
      </c>
    </row>
    <row r="2778" spans="1:2" x14ac:dyDescent="0.25">
      <c r="A2778" s="12"/>
      <c r="B2778" s="11">
        <v>36359</v>
      </c>
    </row>
    <row r="2779" spans="1:2" x14ac:dyDescent="0.25">
      <c r="A2779" s="12"/>
      <c r="B2779" s="11">
        <v>36361</v>
      </c>
    </row>
    <row r="2780" spans="1:2" x14ac:dyDescent="0.25">
      <c r="A2780" s="12"/>
      <c r="B2780" s="11">
        <v>36363</v>
      </c>
    </row>
    <row r="2781" spans="1:2" x14ac:dyDescent="0.25">
      <c r="A2781" s="12"/>
      <c r="B2781" s="11">
        <v>36365</v>
      </c>
    </row>
    <row r="2782" spans="1:2" x14ac:dyDescent="0.25">
      <c r="A2782" s="12"/>
      <c r="B2782" s="11">
        <v>36367</v>
      </c>
    </row>
    <row r="2783" spans="1:2" x14ac:dyDescent="0.25">
      <c r="A2783" s="12"/>
      <c r="B2783" s="11">
        <v>36369</v>
      </c>
    </row>
    <row r="2784" spans="1:2" x14ac:dyDescent="0.25">
      <c r="A2784" s="12"/>
      <c r="B2784" s="11">
        <v>36371</v>
      </c>
    </row>
    <row r="2785" spans="1:2" x14ac:dyDescent="0.25">
      <c r="A2785" s="12"/>
      <c r="B2785" s="11">
        <v>36373</v>
      </c>
    </row>
    <row r="2786" spans="1:2" x14ac:dyDescent="0.25">
      <c r="A2786" s="12"/>
      <c r="B2786" s="11">
        <v>36377</v>
      </c>
    </row>
    <row r="2787" spans="1:2" x14ac:dyDescent="0.25">
      <c r="A2787" s="12"/>
      <c r="B2787" s="11">
        <v>36379</v>
      </c>
    </row>
    <row r="2788" spans="1:2" x14ac:dyDescent="0.25">
      <c r="A2788" s="12"/>
      <c r="B2788" s="11">
        <v>36383</v>
      </c>
    </row>
    <row r="2789" spans="1:2" x14ac:dyDescent="0.25">
      <c r="A2789" s="12"/>
      <c r="B2789" s="11">
        <v>36385</v>
      </c>
    </row>
    <row r="2790" spans="1:2" x14ac:dyDescent="0.25">
      <c r="A2790" s="11">
        <v>35105</v>
      </c>
      <c r="B2790" s="11">
        <v>36393</v>
      </c>
    </row>
    <row r="2791" spans="1:2" x14ac:dyDescent="0.25">
      <c r="A2791" s="12"/>
      <c r="B2791" s="11">
        <v>36397</v>
      </c>
    </row>
    <row r="2792" spans="1:2" x14ac:dyDescent="0.25">
      <c r="A2792" s="12"/>
      <c r="B2792" s="11">
        <v>36399</v>
      </c>
    </row>
    <row r="2793" spans="1:2" x14ac:dyDescent="0.25">
      <c r="A2793" s="12"/>
      <c r="B2793" s="11">
        <v>36401</v>
      </c>
    </row>
    <row r="2794" spans="1:2" x14ac:dyDescent="0.25">
      <c r="A2794" s="12"/>
      <c r="B2794" s="11">
        <v>36403</v>
      </c>
    </row>
    <row r="2795" spans="1:2" x14ac:dyDescent="0.25">
      <c r="A2795" s="12"/>
      <c r="B2795" s="11">
        <v>36407</v>
      </c>
    </row>
    <row r="2796" spans="1:2" x14ac:dyDescent="0.25">
      <c r="A2796" s="11">
        <v>33532</v>
      </c>
      <c r="B2796" s="11">
        <v>36409</v>
      </c>
    </row>
    <row r="2797" spans="1:2" x14ac:dyDescent="0.25">
      <c r="A2797" s="12"/>
      <c r="B2797" s="11">
        <v>36414</v>
      </c>
    </row>
    <row r="2798" spans="1:2" x14ac:dyDescent="0.25">
      <c r="A2798" s="12"/>
      <c r="B2798" s="11">
        <v>36415</v>
      </c>
    </row>
    <row r="2799" spans="1:2" x14ac:dyDescent="0.25">
      <c r="A2799" s="12"/>
      <c r="B2799" s="11">
        <v>36416</v>
      </c>
    </row>
    <row r="2800" spans="1:2" x14ac:dyDescent="0.25">
      <c r="A2800" s="12"/>
      <c r="B2800" s="11">
        <v>36417</v>
      </c>
    </row>
    <row r="2801" spans="1:2" x14ac:dyDescent="0.25">
      <c r="A2801" s="12"/>
      <c r="B2801" s="11">
        <v>36418</v>
      </c>
    </row>
    <row r="2802" spans="1:2" x14ac:dyDescent="0.25">
      <c r="A2802" s="12"/>
      <c r="B2802" s="11">
        <v>36420</v>
      </c>
    </row>
    <row r="2803" spans="1:2" x14ac:dyDescent="0.25">
      <c r="A2803" s="12"/>
      <c r="B2803" s="11">
        <v>36421</v>
      </c>
    </row>
    <row r="2804" spans="1:2" x14ac:dyDescent="0.25">
      <c r="A2804" s="12"/>
      <c r="B2804" s="11">
        <v>36422</v>
      </c>
    </row>
    <row r="2805" spans="1:2" x14ac:dyDescent="0.25">
      <c r="A2805" s="12"/>
      <c r="B2805" s="11">
        <v>36424</v>
      </c>
    </row>
    <row r="2806" spans="1:2" x14ac:dyDescent="0.25">
      <c r="A2806" s="12"/>
      <c r="B2806" s="11">
        <v>36431</v>
      </c>
    </row>
    <row r="2807" spans="1:2" x14ac:dyDescent="0.25">
      <c r="A2807" s="12"/>
      <c r="B2807" s="11">
        <v>36432</v>
      </c>
    </row>
    <row r="2808" spans="1:2" x14ac:dyDescent="0.25">
      <c r="A2808" s="12"/>
      <c r="B2808" s="11">
        <v>36433</v>
      </c>
    </row>
    <row r="2809" spans="1:2" x14ac:dyDescent="0.25">
      <c r="A2809" s="12"/>
      <c r="B2809" s="11">
        <v>36435</v>
      </c>
    </row>
    <row r="2810" spans="1:2" x14ac:dyDescent="0.25">
      <c r="A2810" s="12"/>
      <c r="B2810" s="11">
        <v>36442</v>
      </c>
    </row>
    <row r="2811" spans="1:2" x14ac:dyDescent="0.25">
      <c r="A2811" s="12"/>
      <c r="B2811" s="11">
        <v>36447</v>
      </c>
    </row>
    <row r="2812" spans="1:2" x14ac:dyDescent="0.25">
      <c r="A2812" s="12"/>
      <c r="B2812" s="11"/>
    </row>
    <row r="2813" spans="1:2" x14ac:dyDescent="0.25">
      <c r="A2813" s="12"/>
      <c r="B2813" s="11"/>
    </row>
    <row r="2814" spans="1:2" x14ac:dyDescent="0.25">
      <c r="A2814" s="12"/>
      <c r="B2814" s="11"/>
    </row>
    <row r="2815" spans="1:2" x14ac:dyDescent="0.25">
      <c r="A2815" s="12"/>
      <c r="B2815" s="11"/>
    </row>
    <row r="2816" spans="1:2" x14ac:dyDescent="0.25">
      <c r="A2816" s="12"/>
      <c r="B2816" s="11"/>
    </row>
    <row r="2817" spans="2:2" x14ac:dyDescent="0.25">
      <c r="B2817" s="11"/>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89"/>
  <sheetViews>
    <sheetView showGridLines="0" tabSelected="1" workbookViewId="0">
      <selection activeCell="F64" sqref="F64"/>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4" customWidth="1"/>
    <col min="5" max="5" width="24.7109375" customWidth="1"/>
    <col min="6" max="6" width="32.85546875" style="74" customWidth="1"/>
    <col min="7" max="7" width="29.5703125" customWidth="1"/>
    <col min="8" max="8" width="45.28515625" style="150" customWidth="1"/>
  </cols>
  <sheetData>
    <row r="1" spans="1:8" s="123" customFormat="1" ht="33.75" customHeight="1" x14ac:dyDescent="0.25">
      <c r="A1" s="139" t="s">
        <v>20666</v>
      </c>
      <c r="B1" s="139" t="s">
        <v>20443</v>
      </c>
      <c r="C1" s="139" t="s">
        <v>20662</v>
      </c>
      <c r="D1" s="140" t="s">
        <v>20663</v>
      </c>
      <c r="E1" s="139" t="s">
        <v>3450</v>
      </c>
      <c r="F1" s="140" t="s">
        <v>20664</v>
      </c>
      <c r="G1" s="139" t="s">
        <v>3540</v>
      </c>
      <c r="H1" s="149" t="s">
        <v>20665</v>
      </c>
    </row>
    <row r="2" spans="1:8" s="142" customFormat="1" ht="15" customHeight="1" x14ac:dyDescent="0.25">
      <c r="A2" s="145">
        <v>1</v>
      </c>
      <c r="B2" s="143" t="s">
        <v>3539</v>
      </c>
      <c r="C2" s="143" t="s">
        <v>20451</v>
      </c>
      <c r="D2" s="143" t="s">
        <v>20612</v>
      </c>
      <c r="E2" s="143"/>
      <c r="F2" s="144"/>
      <c r="G2" s="143" t="s">
        <v>20452</v>
      </c>
      <c r="H2" s="148" t="s">
        <v>20613</v>
      </c>
    </row>
    <row r="3" spans="1:8" s="142" customFormat="1" ht="15" customHeight="1" x14ac:dyDescent="0.25">
      <c r="A3" s="145">
        <f>A2+1</f>
        <v>2</v>
      </c>
      <c r="B3" s="143" t="s">
        <v>3538</v>
      </c>
      <c r="C3" s="143" t="s">
        <v>20454</v>
      </c>
      <c r="D3" s="143" t="s">
        <v>20615</v>
      </c>
      <c r="E3" s="143"/>
      <c r="F3" s="144"/>
      <c r="G3" s="143" t="s">
        <v>20683</v>
      </c>
      <c r="H3" s="148" t="s">
        <v>20684</v>
      </c>
    </row>
    <row r="4" spans="1:8" s="142" customFormat="1" ht="15" customHeight="1" x14ac:dyDescent="0.25">
      <c r="A4" s="145">
        <f t="shared" ref="A4:A67" si="0">A3+1</f>
        <v>3</v>
      </c>
      <c r="B4" s="143" t="s">
        <v>3537</v>
      </c>
      <c r="C4" s="143" t="s">
        <v>20457</v>
      </c>
      <c r="D4" s="143" t="s">
        <v>20617</v>
      </c>
      <c r="E4" s="143"/>
      <c r="F4" s="144"/>
      <c r="G4" s="143" t="s">
        <v>20677</v>
      </c>
      <c r="H4" s="148" t="s">
        <v>20678</v>
      </c>
    </row>
    <row r="5" spans="1:8" s="142" customFormat="1" ht="15" customHeight="1" x14ac:dyDescent="0.25">
      <c r="A5" s="145">
        <f t="shared" si="0"/>
        <v>4</v>
      </c>
      <c r="B5" s="143" t="s">
        <v>3536</v>
      </c>
      <c r="C5" s="143" t="s">
        <v>20460</v>
      </c>
      <c r="D5" s="143" t="s">
        <v>20620</v>
      </c>
      <c r="E5" s="143"/>
      <c r="F5" s="144"/>
      <c r="G5" s="143" t="s">
        <v>20669</v>
      </c>
      <c r="H5" s="148" t="s">
        <v>20670</v>
      </c>
    </row>
    <row r="6" spans="1:8" s="142" customFormat="1" ht="15" customHeight="1" x14ac:dyDescent="0.25">
      <c r="A6" s="145">
        <f t="shared" si="0"/>
        <v>5</v>
      </c>
      <c r="B6" s="143" t="s">
        <v>3535</v>
      </c>
      <c r="C6" s="143" t="s">
        <v>20457</v>
      </c>
      <c r="D6" s="143" t="s">
        <v>20617</v>
      </c>
      <c r="E6" s="143"/>
      <c r="F6" s="144"/>
      <c r="G6" s="143" t="s">
        <v>20685</v>
      </c>
      <c r="H6" s="148" t="s">
        <v>20686</v>
      </c>
    </row>
    <row r="7" spans="1:8" s="142" customFormat="1" ht="15" customHeight="1" x14ac:dyDescent="0.25">
      <c r="A7" s="145">
        <f t="shared" si="0"/>
        <v>6</v>
      </c>
      <c r="B7" s="143" t="s">
        <v>20707</v>
      </c>
      <c r="C7" s="143" t="s">
        <v>20462</v>
      </c>
      <c r="D7" s="143" t="s">
        <v>20622</v>
      </c>
      <c r="E7" s="143" t="s">
        <v>20463</v>
      </c>
      <c r="F7" s="144" t="s">
        <v>20623</v>
      </c>
      <c r="G7" s="143" t="s">
        <v>20687</v>
      </c>
      <c r="H7" s="148" t="s">
        <v>20688</v>
      </c>
    </row>
    <row r="8" spans="1:8" s="142" customFormat="1" ht="15" customHeight="1" x14ac:dyDescent="0.25">
      <c r="A8" s="145">
        <f t="shared" si="0"/>
        <v>7</v>
      </c>
      <c r="B8" s="143" t="s">
        <v>3533</v>
      </c>
      <c r="C8" s="143" t="s">
        <v>20458</v>
      </c>
      <c r="D8" s="143" t="s">
        <v>20618</v>
      </c>
      <c r="E8" s="143" t="s">
        <v>20456</v>
      </c>
      <c r="F8" s="144" t="s">
        <v>20616</v>
      </c>
      <c r="G8" s="143" t="s">
        <v>20669</v>
      </c>
      <c r="H8" s="148" t="s">
        <v>20670</v>
      </c>
    </row>
    <row r="9" spans="1:8" s="142" customFormat="1" ht="15" customHeight="1" x14ac:dyDescent="0.25">
      <c r="A9" s="145">
        <f t="shared" si="0"/>
        <v>8</v>
      </c>
      <c r="B9" s="143" t="s">
        <v>3473</v>
      </c>
      <c r="C9" s="143" t="s">
        <v>20462</v>
      </c>
      <c r="D9" s="143" t="s">
        <v>20622</v>
      </c>
      <c r="E9" s="143" t="s">
        <v>20472</v>
      </c>
      <c r="F9" s="144" t="s">
        <v>20636</v>
      </c>
      <c r="G9" s="143" t="s">
        <v>20675</v>
      </c>
      <c r="H9" s="148" t="s">
        <v>20676</v>
      </c>
    </row>
    <row r="10" spans="1:8" s="142" customFormat="1" ht="15" customHeight="1" x14ac:dyDescent="0.25">
      <c r="A10" s="145">
        <f t="shared" si="0"/>
        <v>9</v>
      </c>
      <c r="B10" s="143" t="s">
        <v>3469</v>
      </c>
      <c r="C10" s="143" t="s">
        <v>20463</v>
      </c>
      <c r="D10" s="143" t="s">
        <v>20623</v>
      </c>
      <c r="E10" s="143"/>
      <c r="F10" s="144"/>
      <c r="G10" s="143" t="s">
        <v>20683</v>
      </c>
      <c r="H10" s="148" t="s">
        <v>20684</v>
      </c>
    </row>
    <row r="11" spans="1:8" s="142" customFormat="1" ht="15" customHeight="1" x14ac:dyDescent="0.25">
      <c r="A11" s="145">
        <f t="shared" si="0"/>
        <v>10</v>
      </c>
      <c r="B11" s="143" t="s">
        <v>3530</v>
      </c>
      <c r="C11" s="143" t="s">
        <v>20475</v>
      </c>
      <c r="D11" s="143" t="s">
        <v>20639</v>
      </c>
      <c r="E11" s="143"/>
      <c r="F11" s="144"/>
      <c r="G11" s="143" t="s">
        <v>20673</v>
      </c>
      <c r="H11" s="148" t="s">
        <v>20674</v>
      </c>
    </row>
    <row r="12" spans="1:8" s="142" customFormat="1" ht="15" customHeight="1" x14ac:dyDescent="0.25">
      <c r="A12" s="145">
        <f t="shared" si="0"/>
        <v>11</v>
      </c>
      <c r="B12" s="143" t="s">
        <v>3527</v>
      </c>
      <c r="C12" s="143" t="s">
        <v>20465</v>
      </c>
      <c r="D12" s="143" t="s">
        <v>20625</v>
      </c>
      <c r="E12" s="143"/>
      <c r="F12" s="144"/>
      <c r="G12" s="143" t="s">
        <v>20687</v>
      </c>
      <c r="H12" s="148" t="s">
        <v>20688</v>
      </c>
    </row>
    <row r="13" spans="1:8" s="142" customFormat="1" ht="15" customHeight="1" x14ac:dyDescent="0.25">
      <c r="A13" s="145">
        <f t="shared" si="0"/>
        <v>12</v>
      </c>
      <c r="B13" s="143" t="s">
        <v>3526</v>
      </c>
      <c r="C13" s="143" t="s">
        <v>20458</v>
      </c>
      <c r="D13" s="143" t="s">
        <v>20618</v>
      </c>
      <c r="E13" s="143" t="s">
        <v>20708</v>
      </c>
      <c r="F13" s="144" t="s">
        <v>20668</v>
      </c>
      <c r="G13" s="143" t="s">
        <v>20709</v>
      </c>
      <c r="H13" s="148" t="s">
        <v>20724</v>
      </c>
    </row>
    <row r="14" spans="1:8" s="142" customFormat="1" ht="15" customHeight="1" x14ac:dyDescent="0.25">
      <c r="A14" s="145">
        <f t="shared" si="0"/>
        <v>13</v>
      </c>
      <c r="B14" s="143" t="s">
        <v>3022</v>
      </c>
      <c r="C14" s="143" t="s">
        <v>20471</v>
      </c>
      <c r="D14" s="143" t="s">
        <v>20632</v>
      </c>
      <c r="E14" s="143"/>
      <c r="F14" s="144"/>
      <c r="G14" s="143" t="s">
        <v>20710</v>
      </c>
      <c r="H14" s="148" t="s">
        <v>20711</v>
      </c>
    </row>
    <row r="15" spans="1:8" s="142" customFormat="1" ht="15" customHeight="1" x14ac:dyDescent="0.25">
      <c r="A15" s="145">
        <f t="shared" si="0"/>
        <v>14</v>
      </c>
      <c r="B15" s="143" t="s">
        <v>3525</v>
      </c>
      <c r="C15" s="143" t="s">
        <v>20454</v>
      </c>
      <c r="D15" s="143" t="s">
        <v>20615</v>
      </c>
      <c r="E15" s="143"/>
      <c r="F15" s="144"/>
      <c r="G15" s="143" t="s">
        <v>20689</v>
      </c>
      <c r="H15" s="148" t="s">
        <v>20690</v>
      </c>
    </row>
    <row r="16" spans="1:8" s="142" customFormat="1" ht="15" customHeight="1" x14ac:dyDescent="0.25">
      <c r="A16" s="145">
        <f t="shared" si="0"/>
        <v>15</v>
      </c>
      <c r="B16" s="143" t="s">
        <v>3524</v>
      </c>
      <c r="C16" s="143" t="s">
        <v>20457</v>
      </c>
      <c r="D16" s="143" t="s">
        <v>20617</v>
      </c>
      <c r="E16" s="143"/>
      <c r="F16" s="144"/>
      <c r="G16" s="143" t="s">
        <v>20685</v>
      </c>
      <c r="H16" s="148" t="s">
        <v>20686</v>
      </c>
    </row>
    <row r="17" spans="1:8" s="142" customFormat="1" ht="15" customHeight="1" x14ac:dyDescent="0.25">
      <c r="A17" s="145">
        <f t="shared" si="0"/>
        <v>16</v>
      </c>
      <c r="B17" s="143" t="s">
        <v>3523</v>
      </c>
      <c r="C17" s="143" t="s">
        <v>20472</v>
      </c>
      <c r="D17" s="143" t="s">
        <v>20636</v>
      </c>
      <c r="E17" s="143"/>
      <c r="F17" s="144"/>
      <c r="G17" s="143" t="s">
        <v>20691</v>
      </c>
      <c r="H17" s="148" t="s">
        <v>20692</v>
      </c>
    </row>
    <row r="18" spans="1:8" s="142" customFormat="1" ht="15" customHeight="1" x14ac:dyDescent="0.25">
      <c r="A18" s="145">
        <f t="shared" si="0"/>
        <v>17</v>
      </c>
      <c r="B18" s="143" t="s">
        <v>3522</v>
      </c>
      <c r="C18" s="143" t="s">
        <v>20472</v>
      </c>
      <c r="D18" s="143" t="s">
        <v>20636</v>
      </c>
      <c r="E18" s="143"/>
      <c r="F18" s="144"/>
      <c r="G18" s="143" t="s">
        <v>20691</v>
      </c>
      <c r="H18" s="148" t="s">
        <v>20692</v>
      </c>
    </row>
    <row r="19" spans="1:8" s="142" customFormat="1" ht="15" customHeight="1" x14ac:dyDescent="0.25">
      <c r="A19" s="145">
        <f t="shared" si="0"/>
        <v>18</v>
      </c>
      <c r="B19" s="143" t="s">
        <v>3531</v>
      </c>
      <c r="C19" s="143" t="s">
        <v>20462</v>
      </c>
      <c r="D19" s="143" t="s">
        <v>20622</v>
      </c>
      <c r="E19" s="143" t="s">
        <v>20463</v>
      </c>
      <c r="F19" s="144" t="s">
        <v>20623</v>
      </c>
      <c r="G19" s="143" t="s">
        <v>20466</v>
      </c>
      <c r="H19" s="148" t="s">
        <v>20626</v>
      </c>
    </row>
    <row r="20" spans="1:8" s="142" customFormat="1" ht="15" customHeight="1" x14ac:dyDescent="0.25">
      <c r="A20" s="145">
        <f t="shared" si="0"/>
        <v>19</v>
      </c>
      <c r="B20" s="143" t="s">
        <v>3520</v>
      </c>
      <c r="C20" s="143" t="s">
        <v>20451</v>
      </c>
      <c r="D20" s="143" t="s">
        <v>20612</v>
      </c>
      <c r="E20" s="143"/>
      <c r="F20" s="144"/>
      <c r="G20" s="143" t="s">
        <v>20683</v>
      </c>
      <c r="H20" s="148" t="s">
        <v>20684</v>
      </c>
    </row>
    <row r="21" spans="1:8" s="142" customFormat="1" ht="15" customHeight="1" x14ac:dyDescent="0.25">
      <c r="A21" s="145">
        <f t="shared" si="0"/>
        <v>20</v>
      </c>
      <c r="B21" s="143" t="s">
        <v>3519</v>
      </c>
      <c r="C21" s="143" t="s">
        <v>20471</v>
      </c>
      <c r="D21" s="143" t="s">
        <v>20632</v>
      </c>
      <c r="E21" s="143"/>
      <c r="F21" s="144"/>
      <c r="G21" s="143" t="s">
        <v>20473</v>
      </c>
      <c r="H21" s="148" t="s">
        <v>20637</v>
      </c>
    </row>
    <row r="22" spans="1:8" s="142" customFormat="1" ht="15" customHeight="1" x14ac:dyDescent="0.25">
      <c r="A22" s="145">
        <f t="shared" si="0"/>
        <v>21</v>
      </c>
      <c r="B22" s="143" t="s">
        <v>3518</v>
      </c>
      <c r="C22" s="143" t="s">
        <v>20471</v>
      </c>
      <c r="D22" s="143" t="s">
        <v>20632</v>
      </c>
      <c r="E22" s="143"/>
      <c r="F22" s="144"/>
      <c r="G22" s="143" t="s">
        <v>20673</v>
      </c>
      <c r="H22" s="148" t="s">
        <v>20674</v>
      </c>
    </row>
    <row r="23" spans="1:8" s="142" customFormat="1" ht="15" customHeight="1" x14ac:dyDescent="0.25">
      <c r="A23" s="145">
        <f t="shared" si="0"/>
        <v>22</v>
      </c>
      <c r="B23" s="143" t="s">
        <v>3517</v>
      </c>
      <c r="C23" s="143" t="s">
        <v>20472</v>
      </c>
      <c r="D23" s="143" t="s">
        <v>20636</v>
      </c>
      <c r="E23" s="143"/>
      <c r="F23" s="144"/>
      <c r="G23" s="143" t="s">
        <v>20673</v>
      </c>
      <c r="H23" s="148" t="s">
        <v>20674</v>
      </c>
    </row>
    <row r="24" spans="1:8" s="142" customFormat="1" ht="15" customHeight="1" x14ac:dyDescent="0.25">
      <c r="A24" s="145">
        <f t="shared" si="0"/>
        <v>23</v>
      </c>
      <c r="B24" s="143" t="s">
        <v>3516</v>
      </c>
      <c r="C24" s="143" t="s">
        <v>20462</v>
      </c>
      <c r="D24" s="143" t="s">
        <v>20622</v>
      </c>
      <c r="E24" s="143" t="s">
        <v>20472</v>
      </c>
      <c r="F24" s="144" t="s">
        <v>20636</v>
      </c>
      <c r="G24" s="143" t="s">
        <v>20673</v>
      </c>
      <c r="H24" s="148" t="s">
        <v>20674</v>
      </c>
    </row>
    <row r="25" spans="1:8" s="142" customFormat="1" ht="15" customHeight="1" x14ac:dyDescent="0.25">
      <c r="A25" s="145">
        <f t="shared" si="0"/>
        <v>24</v>
      </c>
      <c r="B25" s="143" t="s">
        <v>7617</v>
      </c>
      <c r="C25" s="143" t="s">
        <v>20453</v>
      </c>
      <c r="D25" s="143" t="s">
        <v>20614</v>
      </c>
      <c r="E25" s="143"/>
      <c r="F25" s="144"/>
      <c r="G25" s="143" t="s">
        <v>20677</v>
      </c>
      <c r="H25" s="148" t="s">
        <v>20678</v>
      </c>
    </row>
    <row r="26" spans="1:8" s="142" customFormat="1" ht="15" customHeight="1" x14ac:dyDescent="0.25">
      <c r="A26" s="145">
        <f t="shared" si="0"/>
        <v>25</v>
      </c>
      <c r="B26" s="143" t="s">
        <v>3514</v>
      </c>
      <c r="C26" s="143" t="s">
        <v>20462</v>
      </c>
      <c r="D26" s="143" t="s">
        <v>20622</v>
      </c>
      <c r="E26" s="143" t="s">
        <v>20472</v>
      </c>
      <c r="F26" s="144" t="s">
        <v>20636</v>
      </c>
      <c r="G26" s="143" t="s">
        <v>20673</v>
      </c>
      <c r="H26" s="148" t="s">
        <v>20674</v>
      </c>
    </row>
    <row r="27" spans="1:8" s="142" customFormat="1" ht="15" customHeight="1" x14ac:dyDescent="0.25">
      <c r="A27" s="145">
        <f t="shared" si="0"/>
        <v>26</v>
      </c>
      <c r="B27" s="143" t="s">
        <v>2011</v>
      </c>
      <c r="C27" s="143" t="s">
        <v>20477</v>
      </c>
      <c r="D27" s="143" t="s">
        <v>20641</v>
      </c>
      <c r="E27" s="143" t="s">
        <v>20721</v>
      </c>
      <c r="F27" s="144"/>
      <c r="G27" s="143" t="s">
        <v>20712</v>
      </c>
      <c r="H27" s="148" t="s">
        <v>20713</v>
      </c>
    </row>
    <row r="28" spans="1:8" s="142" customFormat="1" ht="15" customHeight="1" x14ac:dyDescent="0.25">
      <c r="A28" s="145">
        <f t="shared" si="0"/>
        <v>27</v>
      </c>
      <c r="B28" s="143" t="s">
        <v>3513</v>
      </c>
      <c r="C28" s="143" t="s">
        <v>20458</v>
      </c>
      <c r="D28" s="143" t="s">
        <v>20618</v>
      </c>
      <c r="E28" s="143" t="s">
        <v>20456</v>
      </c>
      <c r="F28" s="144" t="s">
        <v>20616</v>
      </c>
      <c r="G28" s="143" t="s">
        <v>20669</v>
      </c>
      <c r="H28" s="148" t="s">
        <v>20670</v>
      </c>
    </row>
    <row r="29" spans="1:8" s="142" customFormat="1" ht="15" customHeight="1" x14ac:dyDescent="0.25">
      <c r="A29" s="145">
        <f t="shared" si="0"/>
        <v>28</v>
      </c>
      <c r="B29" s="143" t="s">
        <v>3512</v>
      </c>
      <c r="C29" s="143" t="s">
        <v>20722</v>
      </c>
      <c r="D29" s="143" t="s">
        <v>20723</v>
      </c>
      <c r="E29" s="143"/>
      <c r="F29" s="144"/>
      <c r="G29" s="143" t="s">
        <v>20714</v>
      </c>
      <c r="H29" s="148" t="s">
        <v>20715</v>
      </c>
    </row>
    <row r="30" spans="1:8" s="142" customFormat="1" ht="15" customHeight="1" x14ac:dyDescent="0.25">
      <c r="A30" s="145">
        <f t="shared" si="0"/>
        <v>29</v>
      </c>
      <c r="B30" s="143" t="s">
        <v>3511</v>
      </c>
      <c r="C30" s="143" t="s">
        <v>20463</v>
      </c>
      <c r="D30" s="143" t="s">
        <v>20623</v>
      </c>
      <c r="E30" s="143"/>
      <c r="F30" s="144"/>
      <c r="G30" s="143" t="s">
        <v>20466</v>
      </c>
      <c r="H30" s="148" t="s">
        <v>20626</v>
      </c>
    </row>
    <row r="31" spans="1:8" s="142" customFormat="1" ht="15" customHeight="1" x14ac:dyDescent="0.25">
      <c r="A31" s="145">
        <f t="shared" si="0"/>
        <v>30</v>
      </c>
      <c r="B31" s="143" t="s">
        <v>3510</v>
      </c>
      <c r="C31" s="143" t="s">
        <v>18804</v>
      </c>
      <c r="D31" s="143" t="s">
        <v>20633</v>
      </c>
      <c r="E31" s="143"/>
      <c r="F31" s="144"/>
      <c r="G31" s="143" t="s">
        <v>20671</v>
      </c>
      <c r="H31" s="148" t="s">
        <v>20672</v>
      </c>
    </row>
    <row r="32" spans="1:8" s="142" customFormat="1" ht="15" customHeight="1" x14ac:dyDescent="0.25">
      <c r="A32" s="145">
        <f t="shared" si="0"/>
        <v>31</v>
      </c>
      <c r="B32" s="143" t="s">
        <v>3509</v>
      </c>
      <c r="C32" s="143" t="s">
        <v>20462</v>
      </c>
      <c r="D32" s="143" t="s">
        <v>20622</v>
      </c>
      <c r="E32" s="143" t="s">
        <v>20472</v>
      </c>
      <c r="F32" s="144" t="s">
        <v>20636</v>
      </c>
      <c r="G32" s="143" t="s">
        <v>20473</v>
      </c>
      <c r="H32" s="148" t="s">
        <v>20637</v>
      </c>
    </row>
    <row r="33" spans="1:8" s="142" customFormat="1" ht="15" customHeight="1" x14ac:dyDescent="0.25">
      <c r="A33" s="145">
        <f t="shared" si="0"/>
        <v>32</v>
      </c>
      <c r="B33" s="143" t="s">
        <v>3508</v>
      </c>
      <c r="C33" s="143" t="s">
        <v>20693</v>
      </c>
      <c r="D33" s="143" t="s">
        <v>20694</v>
      </c>
      <c r="E33" s="143"/>
      <c r="F33" s="144"/>
      <c r="G33" s="143" t="s">
        <v>20677</v>
      </c>
      <c r="H33" s="148" t="s">
        <v>20678</v>
      </c>
    </row>
    <row r="34" spans="1:8" s="142" customFormat="1" ht="15" customHeight="1" x14ac:dyDescent="0.25">
      <c r="A34" s="145">
        <f t="shared" si="0"/>
        <v>33</v>
      </c>
      <c r="B34" s="143" t="s">
        <v>3507</v>
      </c>
      <c r="C34" s="143" t="s">
        <v>18804</v>
      </c>
      <c r="D34" s="143" t="s">
        <v>20633</v>
      </c>
      <c r="E34" s="143"/>
      <c r="F34" s="144"/>
      <c r="G34" s="143" t="s">
        <v>20671</v>
      </c>
      <c r="H34" s="148" t="s">
        <v>20672</v>
      </c>
    </row>
    <row r="35" spans="1:8" s="142" customFormat="1" ht="15" customHeight="1" x14ac:dyDescent="0.25">
      <c r="A35" s="145">
        <f t="shared" si="0"/>
        <v>34</v>
      </c>
      <c r="B35" s="143" t="s">
        <v>3506</v>
      </c>
      <c r="C35" s="143" t="s">
        <v>20695</v>
      </c>
      <c r="D35" s="143" t="s">
        <v>20696</v>
      </c>
      <c r="E35" s="143"/>
      <c r="F35" s="144"/>
      <c r="G35" s="143" t="s">
        <v>20483</v>
      </c>
      <c r="H35" s="148" t="s">
        <v>20647</v>
      </c>
    </row>
    <row r="36" spans="1:8" s="142" customFormat="1" ht="15" customHeight="1" x14ac:dyDescent="0.25">
      <c r="A36" s="145">
        <f t="shared" si="0"/>
        <v>35</v>
      </c>
      <c r="B36" s="143" t="s">
        <v>3505</v>
      </c>
      <c r="C36" s="143" t="s">
        <v>20471</v>
      </c>
      <c r="D36" s="143" t="s">
        <v>20632</v>
      </c>
      <c r="E36" s="143"/>
      <c r="F36" s="144"/>
      <c r="G36" s="143" t="s">
        <v>20671</v>
      </c>
      <c r="H36" s="148" t="s">
        <v>20672</v>
      </c>
    </row>
    <row r="37" spans="1:8" s="142" customFormat="1" ht="15" customHeight="1" x14ac:dyDescent="0.25">
      <c r="A37" s="145">
        <f t="shared" si="0"/>
        <v>36</v>
      </c>
      <c r="B37" s="143" t="s">
        <v>3504</v>
      </c>
      <c r="C37" s="143" t="s">
        <v>20459</v>
      </c>
      <c r="D37" s="143" t="s">
        <v>20619</v>
      </c>
      <c r="E37" s="143"/>
      <c r="F37" s="144"/>
      <c r="G37" s="143" t="s">
        <v>20687</v>
      </c>
      <c r="H37" s="148" t="s">
        <v>20688</v>
      </c>
    </row>
    <row r="38" spans="1:8" s="142" customFormat="1" ht="15" customHeight="1" x14ac:dyDescent="0.25">
      <c r="A38" s="145">
        <f t="shared" si="0"/>
        <v>37</v>
      </c>
      <c r="B38" s="143" t="s">
        <v>3503</v>
      </c>
      <c r="C38" s="143" t="s">
        <v>20462</v>
      </c>
      <c r="D38" s="143" t="s">
        <v>20622</v>
      </c>
      <c r="E38" s="143" t="s">
        <v>20716</v>
      </c>
      <c r="F38" s="144" t="s">
        <v>20651</v>
      </c>
      <c r="G38" s="143" t="s">
        <v>20483</v>
      </c>
      <c r="H38" s="148" t="s">
        <v>20647</v>
      </c>
    </row>
    <row r="39" spans="1:8" s="142" customFormat="1" ht="15" customHeight="1" x14ac:dyDescent="0.25">
      <c r="A39" s="145">
        <f t="shared" si="0"/>
        <v>38</v>
      </c>
      <c r="B39" s="143" t="s">
        <v>3502</v>
      </c>
      <c r="C39" s="143" t="s">
        <v>20472</v>
      </c>
      <c r="D39" s="143" t="s">
        <v>20636</v>
      </c>
      <c r="E39" s="143"/>
      <c r="F39" s="144"/>
      <c r="G39" s="143" t="s">
        <v>20691</v>
      </c>
      <c r="H39" s="148" t="s">
        <v>20692</v>
      </c>
    </row>
    <row r="40" spans="1:8" s="142" customFormat="1" ht="15" customHeight="1" x14ac:dyDescent="0.25">
      <c r="A40" s="145">
        <f t="shared" si="0"/>
        <v>39</v>
      </c>
      <c r="B40" s="143" t="s">
        <v>3466</v>
      </c>
      <c r="C40" s="143" t="s">
        <v>20462</v>
      </c>
      <c r="D40" s="143" t="s">
        <v>20622</v>
      </c>
      <c r="E40" s="143" t="s">
        <v>20463</v>
      </c>
      <c r="F40" s="144" t="s">
        <v>20623</v>
      </c>
      <c r="G40" s="143" t="s">
        <v>20697</v>
      </c>
      <c r="H40" s="148" t="s">
        <v>20698</v>
      </c>
    </row>
    <row r="41" spans="1:8" s="142" customFormat="1" ht="15" customHeight="1" x14ac:dyDescent="0.25">
      <c r="A41" s="145">
        <f t="shared" si="0"/>
        <v>40</v>
      </c>
      <c r="B41" s="143" t="s">
        <v>3500</v>
      </c>
      <c r="C41" s="143" t="s">
        <v>20472</v>
      </c>
      <c r="D41" s="143" t="s">
        <v>20636</v>
      </c>
      <c r="E41" s="143"/>
      <c r="F41" s="144"/>
      <c r="G41" s="143" t="s">
        <v>20476</v>
      </c>
      <c r="H41" s="148" t="s">
        <v>20637</v>
      </c>
    </row>
    <row r="42" spans="1:8" s="142" customFormat="1" ht="15" customHeight="1" x14ac:dyDescent="0.25">
      <c r="A42" s="145">
        <f t="shared" si="0"/>
        <v>41</v>
      </c>
      <c r="B42" s="143" t="s">
        <v>3499</v>
      </c>
      <c r="C42" s="143" t="s">
        <v>20471</v>
      </c>
      <c r="D42" s="143" t="s">
        <v>20632</v>
      </c>
      <c r="E42" s="143"/>
      <c r="F42" s="144"/>
      <c r="G42" s="143" t="s">
        <v>20671</v>
      </c>
      <c r="H42" s="148" t="s">
        <v>20672</v>
      </c>
    </row>
    <row r="43" spans="1:8" s="142" customFormat="1" ht="15" customHeight="1" x14ac:dyDescent="0.25">
      <c r="A43" s="145">
        <f t="shared" si="0"/>
        <v>42</v>
      </c>
      <c r="B43" s="143" t="s">
        <v>3498</v>
      </c>
      <c r="C43" s="143" t="s">
        <v>20484</v>
      </c>
      <c r="D43" s="143" t="s">
        <v>20652</v>
      </c>
      <c r="E43" s="143"/>
      <c r="F43" s="144"/>
      <c r="G43" s="143" t="s">
        <v>20714</v>
      </c>
      <c r="H43" s="148" t="s">
        <v>20715</v>
      </c>
    </row>
    <row r="44" spans="1:8" s="142" customFormat="1" ht="15" customHeight="1" x14ac:dyDescent="0.25">
      <c r="A44" s="145">
        <f t="shared" si="0"/>
        <v>43</v>
      </c>
      <c r="B44" s="143" t="s">
        <v>3497</v>
      </c>
      <c r="C44" s="143" t="s">
        <v>20451</v>
      </c>
      <c r="D44" s="143" t="s">
        <v>20612</v>
      </c>
      <c r="E44" s="143"/>
      <c r="F44" s="144"/>
      <c r="G44" s="143" t="s">
        <v>20474</v>
      </c>
      <c r="H44" s="148" t="s">
        <v>20638</v>
      </c>
    </row>
    <row r="45" spans="1:8" s="142" customFormat="1" ht="15" customHeight="1" x14ac:dyDescent="0.25">
      <c r="A45" s="145">
        <f t="shared" si="0"/>
        <v>44</v>
      </c>
      <c r="B45" s="143" t="s">
        <v>3496</v>
      </c>
      <c r="C45" s="143" t="s">
        <v>20451</v>
      </c>
      <c r="D45" s="143" t="s">
        <v>20612</v>
      </c>
      <c r="E45" s="143"/>
      <c r="F45" s="144"/>
      <c r="G45" s="143" t="s">
        <v>20474</v>
      </c>
      <c r="H45" s="148" t="s">
        <v>20638</v>
      </c>
    </row>
    <row r="46" spans="1:8" s="142" customFormat="1" ht="15" customHeight="1" x14ac:dyDescent="0.25">
      <c r="A46" s="145">
        <f t="shared" si="0"/>
        <v>45</v>
      </c>
      <c r="B46" s="143" t="s">
        <v>3495</v>
      </c>
      <c r="C46" s="143" t="s">
        <v>20453</v>
      </c>
      <c r="D46" s="143" t="s">
        <v>20614</v>
      </c>
      <c r="E46" s="143"/>
      <c r="F46" s="144"/>
      <c r="G46" s="143" t="s">
        <v>20474</v>
      </c>
      <c r="H46" s="148" t="s">
        <v>20638</v>
      </c>
    </row>
    <row r="47" spans="1:8" s="142" customFormat="1" ht="15" customHeight="1" x14ac:dyDescent="0.25">
      <c r="A47" s="145">
        <f t="shared" si="0"/>
        <v>46</v>
      </c>
      <c r="B47" s="143" t="s">
        <v>3494</v>
      </c>
      <c r="C47" s="143" t="s">
        <v>20453</v>
      </c>
      <c r="D47" s="143" t="s">
        <v>20614</v>
      </c>
      <c r="E47" s="143"/>
      <c r="F47" s="144"/>
      <c r="G47" s="143" t="s">
        <v>20474</v>
      </c>
      <c r="H47" s="148" t="s">
        <v>20638</v>
      </c>
    </row>
    <row r="48" spans="1:8" s="142" customFormat="1" ht="15" customHeight="1" x14ac:dyDescent="0.25">
      <c r="A48" s="145">
        <f t="shared" si="0"/>
        <v>47</v>
      </c>
      <c r="B48" s="143" t="s">
        <v>3493</v>
      </c>
      <c r="C48" s="143" t="s">
        <v>20453</v>
      </c>
      <c r="D48" s="143" t="s">
        <v>20614</v>
      </c>
      <c r="E48" s="143"/>
      <c r="F48" s="144"/>
      <c r="G48" s="143" t="s">
        <v>20669</v>
      </c>
      <c r="H48" s="148" t="s">
        <v>20670</v>
      </c>
    </row>
    <row r="49" spans="1:8" s="142" customFormat="1" ht="15" customHeight="1" x14ac:dyDescent="0.25">
      <c r="A49" s="145">
        <f t="shared" si="0"/>
        <v>48</v>
      </c>
      <c r="B49" s="143" t="s">
        <v>3492</v>
      </c>
      <c r="C49" s="143" t="s">
        <v>20453</v>
      </c>
      <c r="D49" s="143" t="s">
        <v>20614</v>
      </c>
      <c r="E49" s="143"/>
      <c r="F49" s="144"/>
      <c r="G49" s="143" t="s">
        <v>20699</v>
      </c>
      <c r="H49" s="148" t="s">
        <v>20700</v>
      </c>
    </row>
    <row r="50" spans="1:8" s="142" customFormat="1" ht="15" customHeight="1" x14ac:dyDescent="0.25">
      <c r="A50" s="145">
        <f t="shared" si="0"/>
        <v>49</v>
      </c>
      <c r="B50" s="143" t="s">
        <v>3491</v>
      </c>
      <c r="C50" s="143" t="s">
        <v>20453</v>
      </c>
      <c r="D50" s="143" t="s">
        <v>20614</v>
      </c>
      <c r="E50" s="143"/>
      <c r="F50" s="144"/>
      <c r="G50" s="143" t="s">
        <v>20669</v>
      </c>
      <c r="H50" s="148" t="s">
        <v>20670</v>
      </c>
    </row>
    <row r="51" spans="1:8" s="142" customFormat="1" ht="15" customHeight="1" x14ac:dyDescent="0.25">
      <c r="A51" s="145">
        <f t="shared" si="0"/>
        <v>50</v>
      </c>
      <c r="B51" s="143" t="s">
        <v>3490</v>
      </c>
      <c r="C51" s="143" t="s">
        <v>20453</v>
      </c>
      <c r="D51" s="143" t="s">
        <v>20614</v>
      </c>
      <c r="E51" s="143"/>
      <c r="F51" s="144"/>
      <c r="G51" s="143" t="s">
        <v>20699</v>
      </c>
      <c r="H51" s="148" t="s">
        <v>20700</v>
      </c>
    </row>
    <row r="52" spans="1:8" s="142" customFormat="1" ht="15" customHeight="1" x14ac:dyDescent="0.25">
      <c r="A52" s="145">
        <f t="shared" si="0"/>
        <v>51</v>
      </c>
      <c r="B52" s="143" t="s">
        <v>3489</v>
      </c>
      <c r="C52" s="143" t="s">
        <v>20458</v>
      </c>
      <c r="D52" s="143" t="s">
        <v>20618</v>
      </c>
      <c r="E52" s="143" t="s">
        <v>20459</v>
      </c>
      <c r="F52" s="144" t="s">
        <v>20619</v>
      </c>
      <c r="G52" s="143" t="s">
        <v>20669</v>
      </c>
      <c r="H52" s="148" t="s">
        <v>20670</v>
      </c>
    </row>
    <row r="53" spans="1:8" s="142" customFormat="1" ht="15" customHeight="1" x14ac:dyDescent="0.25">
      <c r="A53" s="145">
        <f t="shared" si="0"/>
        <v>52</v>
      </c>
      <c r="B53" s="143" t="s">
        <v>3488</v>
      </c>
      <c r="C53" s="143" t="s">
        <v>20459</v>
      </c>
      <c r="D53" s="143" t="s">
        <v>20619</v>
      </c>
      <c r="E53" s="143"/>
      <c r="F53" s="144"/>
      <c r="G53" s="143" t="s">
        <v>20675</v>
      </c>
      <c r="H53" s="148" t="s">
        <v>20676</v>
      </c>
    </row>
    <row r="54" spans="1:8" s="142" customFormat="1" ht="15" customHeight="1" x14ac:dyDescent="0.25">
      <c r="A54" s="145">
        <f t="shared" si="0"/>
        <v>53</v>
      </c>
      <c r="B54" s="143" t="s">
        <v>3487</v>
      </c>
      <c r="C54" s="143" t="s">
        <v>20459</v>
      </c>
      <c r="D54" s="143" t="s">
        <v>20619</v>
      </c>
      <c r="E54" s="143"/>
      <c r="F54" s="144"/>
      <c r="G54" s="143" t="s">
        <v>20675</v>
      </c>
      <c r="H54" s="148" t="s">
        <v>20676</v>
      </c>
    </row>
    <row r="55" spans="1:8" s="142" customFormat="1" ht="15" customHeight="1" x14ac:dyDescent="0.25">
      <c r="A55" s="145">
        <f t="shared" si="0"/>
        <v>54</v>
      </c>
      <c r="B55" s="143" t="s">
        <v>3486</v>
      </c>
      <c r="C55" s="143" t="s">
        <v>20463</v>
      </c>
      <c r="D55" s="143" t="s">
        <v>20623</v>
      </c>
      <c r="E55" s="143"/>
      <c r="F55" s="144"/>
      <c r="G55" s="143" t="s">
        <v>20691</v>
      </c>
      <c r="H55" s="148" t="s">
        <v>20692</v>
      </c>
    </row>
    <row r="56" spans="1:8" s="142" customFormat="1" ht="15" customHeight="1" x14ac:dyDescent="0.25">
      <c r="A56" s="145">
        <f t="shared" si="0"/>
        <v>55</v>
      </c>
      <c r="B56" s="143" t="s">
        <v>3485</v>
      </c>
      <c r="C56" s="143" t="s">
        <v>20454</v>
      </c>
      <c r="D56" s="143" t="s">
        <v>20615</v>
      </c>
      <c r="E56" s="143"/>
      <c r="F56" s="144"/>
      <c r="G56" s="143" t="s">
        <v>20689</v>
      </c>
      <c r="H56" s="148" t="s">
        <v>20690</v>
      </c>
    </row>
    <row r="57" spans="1:8" s="142" customFormat="1" ht="15" customHeight="1" x14ac:dyDescent="0.25">
      <c r="A57" s="145">
        <f t="shared" si="0"/>
        <v>56</v>
      </c>
      <c r="B57" s="143" t="s">
        <v>3484</v>
      </c>
      <c r="C57" s="143" t="s">
        <v>20451</v>
      </c>
      <c r="D57" s="143" t="s">
        <v>20612</v>
      </c>
      <c r="E57" s="143"/>
      <c r="F57" s="144"/>
      <c r="G57" s="143" t="s">
        <v>20452</v>
      </c>
      <c r="H57" s="148" t="s">
        <v>20613</v>
      </c>
    </row>
    <row r="58" spans="1:8" s="142" customFormat="1" ht="15" customHeight="1" x14ac:dyDescent="0.25">
      <c r="A58" s="145">
        <f t="shared" si="0"/>
        <v>57</v>
      </c>
      <c r="B58" s="143" t="s">
        <v>3483</v>
      </c>
      <c r="C58" s="143" t="s">
        <v>20462</v>
      </c>
      <c r="D58" s="143" t="s">
        <v>20622</v>
      </c>
      <c r="E58" s="143" t="s">
        <v>20459</v>
      </c>
      <c r="F58" s="144" t="s">
        <v>20619</v>
      </c>
      <c r="G58" s="143" t="s">
        <v>20687</v>
      </c>
      <c r="H58" s="148" t="s">
        <v>20688</v>
      </c>
    </row>
    <row r="59" spans="1:8" s="142" customFormat="1" ht="15" customHeight="1" x14ac:dyDescent="0.25">
      <c r="A59" s="145">
        <f t="shared" si="0"/>
        <v>58</v>
      </c>
      <c r="B59" s="143" t="s">
        <v>3482</v>
      </c>
      <c r="C59" s="143" t="s">
        <v>20451</v>
      </c>
      <c r="D59" s="143" t="s">
        <v>20612</v>
      </c>
      <c r="E59" s="143"/>
      <c r="F59" s="144"/>
      <c r="G59" s="143" t="s">
        <v>20452</v>
      </c>
      <c r="H59" s="148" t="s">
        <v>20613</v>
      </c>
    </row>
    <row r="60" spans="1:8" s="142" customFormat="1" ht="15" customHeight="1" x14ac:dyDescent="0.25">
      <c r="A60" s="145">
        <f t="shared" si="0"/>
        <v>59</v>
      </c>
      <c r="B60" s="143" t="s">
        <v>3481</v>
      </c>
      <c r="C60" s="143" t="s">
        <v>20717</v>
      </c>
      <c r="D60" s="143" t="s">
        <v>20718</v>
      </c>
      <c r="E60" s="143"/>
      <c r="F60" s="144"/>
      <c r="G60" s="143" t="s">
        <v>20685</v>
      </c>
      <c r="H60" s="148" t="s">
        <v>20686</v>
      </c>
    </row>
    <row r="61" spans="1:8" s="142" customFormat="1" ht="15" customHeight="1" x14ac:dyDescent="0.25">
      <c r="A61" s="145">
        <f t="shared" si="0"/>
        <v>60</v>
      </c>
      <c r="B61" s="143" t="s">
        <v>3480</v>
      </c>
      <c r="C61" s="143" t="s">
        <v>20454</v>
      </c>
      <c r="D61" s="143" t="s">
        <v>20615</v>
      </c>
      <c r="E61" s="143"/>
      <c r="F61" s="144"/>
      <c r="G61" s="143" t="s">
        <v>20689</v>
      </c>
      <c r="H61" s="148" t="s">
        <v>20690</v>
      </c>
    </row>
    <row r="62" spans="1:8" s="142" customFormat="1" ht="15" customHeight="1" x14ac:dyDescent="0.25">
      <c r="A62" s="145">
        <f t="shared" si="0"/>
        <v>61</v>
      </c>
      <c r="B62" s="143" t="s">
        <v>20667</v>
      </c>
      <c r="C62" s="143" t="s">
        <v>20462</v>
      </c>
      <c r="D62" s="143" t="s">
        <v>20622</v>
      </c>
      <c r="E62" s="143" t="s">
        <v>20719</v>
      </c>
      <c r="F62" s="144" t="s">
        <v>20705</v>
      </c>
      <c r="G62" s="143" t="s">
        <v>20483</v>
      </c>
      <c r="H62" s="148" t="s">
        <v>20647</v>
      </c>
    </row>
    <row r="63" spans="1:8" s="142" customFormat="1" ht="15" customHeight="1" x14ac:dyDescent="0.25">
      <c r="A63" s="145">
        <f t="shared" si="0"/>
        <v>62</v>
      </c>
      <c r="B63" s="143" t="s">
        <v>3479</v>
      </c>
      <c r="C63" s="143" t="s">
        <v>20451</v>
      </c>
      <c r="D63" s="143" t="s">
        <v>20612</v>
      </c>
      <c r="E63" s="143"/>
      <c r="F63" s="144"/>
      <c r="G63" s="143" t="s">
        <v>20689</v>
      </c>
      <c r="H63" s="148" t="s">
        <v>20690</v>
      </c>
    </row>
    <row r="64" spans="1:8" s="142" customFormat="1" ht="15" customHeight="1" x14ac:dyDescent="0.25">
      <c r="A64" s="145">
        <f t="shared" si="0"/>
        <v>63</v>
      </c>
      <c r="B64" s="143" t="s">
        <v>3478</v>
      </c>
      <c r="C64" s="143" t="s">
        <v>20454</v>
      </c>
      <c r="D64" s="143" t="s">
        <v>20615</v>
      </c>
      <c r="E64" s="143"/>
      <c r="F64" s="144"/>
      <c r="G64" s="143" t="s">
        <v>20689</v>
      </c>
      <c r="H64" s="148" t="s">
        <v>20690</v>
      </c>
    </row>
    <row r="65" spans="1:8" s="142" customFormat="1" ht="15" customHeight="1" x14ac:dyDescent="0.25">
      <c r="A65" s="145">
        <f t="shared" si="0"/>
        <v>64</v>
      </c>
      <c r="B65" s="143" t="s">
        <v>3477</v>
      </c>
      <c r="C65" s="143" t="s">
        <v>20454</v>
      </c>
      <c r="D65" s="143" t="s">
        <v>20615</v>
      </c>
      <c r="E65" s="143"/>
      <c r="F65" s="144"/>
      <c r="G65" s="143" t="s">
        <v>20683</v>
      </c>
      <c r="H65" s="148" t="s">
        <v>20684</v>
      </c>
    </row>
    <row r="66" spans="1:8" s="142" customFormat="1" ht="15" customHeight="1" x14ac:dyDescent="0.25">
      <c r="A66" s="145">
        <f t="shared" si="0"/>
        <v>65</v>
      </c>
      <c r="B66" s="143" t="s">
        <v>3534</v>
      </c>
      <c r="C66" s="143" t="s">
        <v>20463</v>
      </c>
      <c r="D66" s="143" t="s">
        <v>20623</v>
      </c>
      <c r="E66" s="143"/>
      <c r="F66" s="144"/>
      <c r="G66" s="143" t="s">
        <v>20691</v>
      </c>
      <c r="H66" s="148" t="s">
        <v>20692</v>
      </c>
    </row>
    <row r="67" spans="1:8" s="142" customFormat="1" ht="15" customHeight="1" x14ac:dyDescent="0.25">
      <c r="A67" s="145">
        <f t="shared" si="0"/>
        <v>66</v>
      </c>
      <c r="B67" s="143" t="s">
        <v>3475</v>
      </c>
      <c r="C67" s="143" t="s">
        <v>20459</v>
      </c>
      <c r="D67" s="143" t="s">
        <v>20619</v>
      </c>
      <c r="E67" s="143"/>
      <c r="F67" s="144"/>
      <c r="G67" s="143" t="s">
        <v>20685</v>
      </c>
      <c r="H67" s="148" t="s">
        <v>20686</v>
      </c>
    </row>
    <row r="68" spans="1:8" s="142" customFormat="1" ht="15" customHeight="1" x14ac:dyDescent="0.25">
      <c r="A68" s="145">
        <f t="shared" ref="A68:A88" si="1">A67+1</f>
        <v>67</v>
      </c>
      <c r="B68" s="143" t="s">
        <v>3474</v>
      </c>
      <c r="C68" s="143" t="s">
        <v>20472</v>
      </c>
      <c r="D68" s="143" t="s">
        <v>20636</v>
      </c>
      <c r="E68" s="143"/>
      <c r="F68" s="144"/>
      <c r="G68" s="143" t="s">
        <v>20677</v>
      </c>
      <c r="H68" s="148" t="s">
        <v>20678</v>
      </c>
    </row>
    <row r="69" spans="1:8" s="142" customFormat="1" ht="15" customHeight="1" x14ac:dyDescent="0.25">
      <c r="A69" s="145">
        <f t="shared" si="1"/>
        <v>68</v>
      </c>
      <c r="B69" s="143" t="s">
        <v>3532</v>
      </c>
      <c r="C69" s="143" t="s">
        <v>20462</v>
      </c>
      <c r="D69" s="143" t="s">
        <v>20622</v>
      </c>
      <c r="E69" s="143" t="s">
        <v>20463</v>
      </c>
      <c r="F69" s="144" t="s">
        <v>20623</v>
      </c>
      <c r="G69" s="143" t="s">
        <v>20466</v>
      </c>
      <c r="H69" s="148" t="s">
        <v>20626</v>
      </c>
    </row>
    <row r="70" spans="1:8" s="142" customFormat="1" ht="15" customHeight="1" x14ac:dyDescent="0.25">
      <c r="A70" s="145">
        <f t="shared" si="1"/>
        <v>69</v>
      </c>
      <c r="B70" s="143" t="s">
        <v>3463</v>
      </c>
      <c r="C70" s="143" t="s">
        <v>20462</v>
      </c>
      <c r="D70" s="143" t="s">
        <v>20622</v>
      </c>
      <c r="E70" s="143" t="s">
        <v>20463</v>
      </c>
      <c r="F70" s="144" t="s">
        <v>20623</v>
      </c>
      <c r="G70" s="143" t="s">
        <v>20466</v>
      </c>
      <c r="H70" s="148" t="s">
        <v>20626</v>
      </c>
    </row>
    <row r="71" spans="1:8" s="142" customFormat="1" ht="15" customHeight="1" x14ac:dyDescent="0.25">
      <c r="A71" s="145">
        <f t="shared" si="1"/>
        <v>70</v>
      </c>
      <c r="B71" s="143" t="s">
        <v>3471</v>
      </c>
      <c r="C71" s="143" t="s">
        <v>20462</v>
      </c>
      <c r="D71" s="143" t="s">
        <v>20622</v>
      </c>
      <c r="E71" s="143" t="s">
        <v>20463</v>
      </c>
      <c r="F71" s="144" t="s">
        <v>20623</v>
      </c>
      <c r="G71" s="143" t="s">
        <v>20476</v>
      </c>
      <c r="H71" s="148" t="s">
        <v>20637</v>
      </c>
    </row>
    <row r="72" spans="1:8" s="142" customFormat="1" ht="15" customHeight="1" x14ac:dyDescent="0.25">
      <c r="A72" s="145">
        <f t="shared" si="1"/>
        <v>71</v>
      </c>
      <c r="B72" s="143" t="s">
        <v>3470</v>
      </c>
      <c r="C72" s="143" t="s">
        <v>20459</v>
      </c>
      <c r="D72" s="143" t="s">
        <v>20619</v>
      </c>
      <c r="E72" s="143"/>
      <c r="F72" s="144"/>
      <c r="G72" s="143" t="s">
        <v>20675</v>
      </c>
      <c r="H72" s="148" t="s">
        <v>20676</v>
      </c>
    </row>
    <row r="73" spans="1:8" s="142" customFormat="1" ht="15" customHeight="1" x14ac:dyDescent="0.25">
      <c r="A73" s="145">
        <f t="shared" si="1"/>
        <v>72</v>
      </c>
      <c r="B73" s="143" t="s">
        <v>3521</v>
      </c>
      <c r="C73" s="143" t="s">
        <v>20472</v>
      </c>
      <c r="D73" s="143" t="s">
        <v>20636</v>
      </c>
      <c r="E73" s="143"/>
      <c r="F73" s="144"/>
      <c r="G73" s="143" t="s">
        <v>20473</v>
      </c>
      <c r="H73" s="148" t="s">
        <v>20637</v>
      </c>
    </row>
    <row r="74" spans="1:8" s="142" customFormat="1" ht="15" customHeight="1" x14ac:dyDescent="0.25">
      <c r="A74" s="145">
        <f t="shared" si="1"/>
        <v>73</v>
      </c>
      <c r="B74" s="143" t="s">
        <v>3468</v>
      </c>
      <c r="C74" s="143" t="s">
        <v>20462</v>
      </c>
      <c r="D74" s="143" t="s">
        <v>20622</v>
      </c>
      <c r="E74" s="143" t="s">
        <v>20486</v>
      </c>
      <c r="F74" s="144" t="s">
        <v>20656</v>
      </c>
      <c r="G74" s="143" t="s">
        <v>20673</v>
      </c>
      <c r="H74" s="148" t="s">
        <v>20674</v>
      </c>
    </row>
    <row r="75" spans="1:8" s="142" customFormat="1" ht="15" customHeight="1" x14ac:dyDescent="0.25">
      <c r="A75" s="145">
        <f t="shared" si="1"/>
        <v>74</v>
      </c>
      <c r="B75" s="143" t="s">
        <v>3467</v>
      </c>
      <c r="C75" s="143" t="s">
        <v>20451</v>
      </c>
      <c r="D75" s="143" t="s">
        <v>20612</v>
      </c>
      <c r="E75" s="143"/>
      <c r="F75" s="144"/>
      <c r="G75" s="143" t="s">
        <v>20474</v>
      </c>
      <c r="H75" s="148" t="s">
        <v>20638</v>
      </c>
    </row>
    <row r="76" spans="1:8" s="142" customFormat="1" ht="15" customHeight="1" x14ac:dyDescent="0.25">
      <c r="A76" s="145">
        <f t="shared" si="1"/>
        <v>75</v>
      </c>
      <c r="B76" s="143" t="s">
        <v>3472</v>
      </c>
      <c r="C76" s="143" t="s">
        <v>20472</v>
      </c>
      <c r="D76" s="143" t="s">
        <v>20636</v>
      </c>
      <c r="E76" s="143"/>
      <c r="F76" s="144"/>
      <c r="G76" s="143" t="s">
        <v>20476</v>
      </c>
      <c r="H76" s="148" t="s">
        <v>20637</v>
      </c>
    </row>
    <row r="77" spans="1:8" s="142" customFormat="1" ht="15" customHeight="1" x14ac:dyDescent="0.25">
      <c r="A77" s="145">
        <f t="shared" si="1"/>
        <v>76</v>
      </c>
      <c r="B77" s="143" t="s">
        <v>3465</v>
      </c>
      <c r="C77" s="143" t="s">
        <v>20701</v>
      </c>
      <c r="D77" s="143" t="s">
        <v>20702</v>
      </c>
      <c r="E77" s="143"/>
      <c r="F77" s="144"/>
      <c r="G77" s="143" t="s">
        <v>20714</v>
      </c>
      <c r="H77" s="148" t="s">
        <v>20715</v>
      </c>
    </row>
    <row r="78" spans="1:8" s="142" customFormat="1" ht="15" customHeight="1" x14ac:dyDescent="0.25">
      <c r="A78" s="145">
        <f t="shared" si="1"/>
        <v>77</v>
      </c>
      <c r="B78" s="143" t="s">
        <v>3464</v>
      </c>
      <c r="C78" s="143" t="s">
        <v>20472</v>
      </c>
      <c r="D78" s="143" t="s">
        <v>20636</v>
      </c>
      <c r="E78" s="143"/>
      <c r="F78" s="144"/>
      <c r="G78" s="143" t="s">
        <v>20473</v>
      </c>
      <c r="H78" s="148" t="s">
        <v>20637</v>
      </c>
    </row>
    <row r="79" spans="1:8" s="142" customFormat="1" ht="15" customHeight="1" x14ac:dyDescent="0.25">
      <c r="A79" s="145">
        <f t="shared" si="1"/>
        <v>78</v>
      </c>
      <c r="B79" s="143" t="s">
        <v>3476</v>
      </c>
      <c r="C79" s="143" t="s">
        <v>20462</v>
      </c>
      <c r="D79" s="143" t="s">
        <v>20622</v>
      </c>
      <c r="E79" s="143" t="s">
        <v>20463</v>
      </c>
      <c r="F79" s="144" t="s">
        <v>20623</v>
      </c>
      <c r="G79" s="143" t="s">
        <v>20466</v>
      </c>
      <c r="H79" s="148" t="s">
        <v>20626</v>
      </c>
    </row>
    <row r="80" spans="1:8" s="142" customFormat="1" ht="15" customHeight="1" x14ac:dyDescent="0.25">
      <c r="A80" s="145">
        <f t="shared" si="1"/>
        <v>79</v>
      </c>
      <c r="B80" s="143" t="s">
        <v>3462</v>
      </c>
      <c r="C80" s="143" t="s">
        <v>20451</v>
      </c>
      <c r="D80" s="143" t="s">
        <v>20612</v>
      </c>
      <c r="E80" s="143"/>
      <c r="F80" s="144"/>
      <c r="G80" s="143" t="s">
        <v>20452</v>
      </c>
      <c r="H80" s="148" t="s">
        <v>20613</v>
      </c>
    </row>
    <row r="81" spans="1:8" s="142" customFormat="1" ht="15" customHeight="1" x14ac:dyDescent="0.25">
      <c r="A81" s="145">
        <f t="shared" si="1"/>
        <v>80</v>
      </c>
      <c r="B81" s="143" t="s">
        <v>3461</v>
      </c>
      <c r="C81" s="143" t="s">
        <v>20462</v>
      </c>
      <c r="D81" s="143" t="s">
        <v>20622</v>
      </c>
      <c r="E81" s="143" t="s">
        <v>20720</v>
      </c>
      <c r="F81" s="144" t="s">
        <v>20661</v>
      </c>
      <c r="G81" s="143" t="s">
        <v>20685</v>
      </c>
      <c r="H81" s="148" t="s">
        <v>20686</v>
      </c>
    </row>
    <row r="82" spans="1:8" s="142" customFormat="1" ht="15" customHeight="1" x14ac:dyDescent="0.25">
      <c r="A82" s="145">
        <f t="shared" si="1"/>
        <v>81</v>
      </c>
      <c r="B82" s="143" t="s">
        <v>3460</v>
      </c>
      <c r="C82" s="143" t="s">
        <v>20453</v>
      </c>
      <c r="D82" s="143" t="s">
        <v>20614</v>
      </c>
      <c r="E82" s="143"/>
      <c r="F82" s="144"/>
      <c r="G82" s="143" t="s">
        <v>20689</v>
      </c>
      <c r="H82" s="148" t="s">
        <v>20690</v>
      </c>
    </row>
    <row r="83" spans="1:8" s="142" customFormat="1" ht="15" customHeight="1" x14ac:dyDescent="0.25">
      <c r="A83" s="145">
        <f t="shared" si="1"/>
        <v>82</v>
      </c>
      <c r="B83" s="143" t="s">
        <v>3459</v>
      </c>
      <c r="C83" s="143" t="s">
        <v>20695</v>
      </c>
      <c r="D83" s="143" t="s">
        <v>20696</v>
      </c>
      <c r="E83" s="143"/>
      <c r="F83" s="144"/>
      <c r="G83" s="143" t="s">
        <v>20677</v>
      </c>
      <c r="H83" s="148" t="s">
        <v>20678</v>
      </c>
    </row>
    <row r="84" spans="1:8" s="142" customFormat="1" ht="15" customHeight="1" x14ac:dyDescent="0.25">
      <c r="A84" s="145">
        <f t="shared" si="1"/>
        <v>83</v>
      </c>
      <c r="B84" s="143" t="s">
        <v>3458</v>
      </c>
      <c r="C84" s="143" t="s">
        <v>20457</v>
      </c>
      <c r="D84" s="143" t="s">
        <v>20617</v>
      </c>
      <c r="E84" s="143"/>
      <c r="F84" s="144"/>
      <c r="G84" s="143" t="s">
        <v>20677</v>
      </c>
      <c r="H84" s="148" t="s">
        <v>20678</v>
      </c>
    </row>
    <row r="85" spans="1:8" s="142" customFormat="1" ht="15" customHeight="1" x14ac:dyDescent="0.25">
      <c r="A85" s="145">
        <f t="shared" si="1"/>
        <v>84</v>
      </c>
      <c r="B85" s="143" t="s">
        <v>3457</v>
      </c>
      <c r="C85" s="143" t="s">
        <v>20703</v>
      </c>
      <c r="D85" s="143" t="s">
        <v>20704</v>
      </c>
      <c r="E85" s="143"/>
      <c r="F85" s="144"/>
      <c r="G85" s="143" t="s">
        <v>20452</v>
      </c>
      <c r="H85" s="148" t="s">
        <v>20613</v>
      </c>
    </row>
    <row r="86" spans="1:8" s="142" customFormat="1" ht="15" customHeight="1" x14ac:dyDescent="0.25">
      <c r="A86" s="145">
        <f t="shared" si="1"/>
        <v>85</v>
      </c>
      <c r="B86" s="143" t="s">
        <v>3456</v>
      </c>
      <c r="C86" s="143" t="s">
        <v>20703</v>
      </c>
      <c r="D86" s="143" t="s">
        <v>20704</v>
      </c>
      <c r="E86" s="143"/>
      <c r="F86" s="144"/>
      <c r="G86" s="143" t="s">
        <v>20452</v>
      </c>
      <c r="H86" s="148" t="s">
        <v>20613</v>
      </c>
    </row>
    <row r="87" spans="1:8" s="142" customFormat="1" ht="15" customHeight="1" x14ac:dyDescent="0.25">
      <c r="A87" s="145">
        <f t="shared" si="1"/>
        <v>86</v>
      </c>
      <c r="B87" s="143" t="s">
        <v>3455</v>
      </c>
      <c r="C87" s="143" t="s">
        <v>20462</v>
      </c>
      <c r="D87" s="143" t="s">
        <v>20622</v>
      </c>
      <c r="E87" s="143" t="s">
        <v>20463</v>
      </c>
      <c r="F87" s="144" t="s">
        <v>20623</v>
      </c>
      <c r="G87" s="143" t="s">
        <v>20483</v>
      </c>
      <c r="H87" s="148" t="s">
        <v>20647</v>
      </c>
    </row>
    <row r="88" spans="1:8" s="142" customFormat="1" ht="15" customHeight="1" x14ac:dyDescent="0.25">
      <c r="A88" s="145">
        <f t="shared" si="1"/>
        <v>87</v>
      </c>
      <c r="B88" s="146" t="s">
        <v>20490</v>
      </c>
      <c r="C88" s="147" t="s">
        <v>20454</v>
      </c>
      <c r="D88" s="143" t="s">
        <v>20615</v>
      </c>
      <c r="E88" s="147"/>
      <c r="F88" s="144"/>
      <c r="G88" s="143" t="s">
        <v>20683</v>
      </c>
      <c r="H88" s="148" t="s">
        <v>20684</v>
      </c>
    </row>
    <row r="89" spans="1:8" s="142" customFormat="1" ht="15" customHeight="1" x14ac:dyDescent="0.25">
      <c r="A89" s="128"/>
      <c r="B89" s="141"/>
      <c r="C89" s="141"/>
      <c r="D89" s="141"/>
      <c r="E89" s="141"/>
      <c r="F89" s="143"/>
      <c r="G89" s="141"/>
      <c r="H89" s="148"/>
    </row>
  </sheetData>
  <hyperlinks>
    <hyperlink ref="F62" r:id="rId1" xr:uid="{15A3D7AD-D8AF-4168-9452-C9626B026B0D}"/>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4" customWidth="1"/>
    <col min="5" max="5" width="24.7109375" customWidth="1"/>
    <col min="6" max="6" width="32.85546875" style="74" customWidth="1"/>
    <col min="7" max="7" width="29.5703125" customWidth="1"/>
    <col min="8" max="8" width="39.7109375" style="74" customWidth="1"/>
  </cols>
  <sheetData>
    <row r="1" spans="1:8" s="123" customFormat="1" ht="33.75" customHeight="1" thickBot="1" x14ac:dyDescent="0.3">
      <c r="A1" s="119" t="s">
        <v>20666</v>
      </c>
      <c r="B1" s="120" t="s">
        <v>20443</v>
      </c>
      <c r="C1" s="120" t="s">
        <v>20662</v>
      </c>
      <c r="D1" s="121" t="s">
        <v>20663</v>
      </c>
      <c r="E1" s="120" t="s">
        <v>3450</v>
      </c>
      <c r="F1" s="121" t="s">
        <v>20664</v>
      </c>
      <c r="G1" s="120" t="s">
        <v>3540</v>
      </c>
      <c r="H1" s="122" t="s">
        <v>20665</v>
      </c>
    </row>
    <row r="2" spans="1:8" ht="15" customHeight="1" x14ac:dyDescent="0.25">
      <c r="A2" s="124">
        <v>1</v>
      </c>
      <c r="B2" s="125" t="s">
        <v>3539</v>
      </c>
      <c r="C2" s="125" t="s">
        <v>20450</v>
      </c>
      <c r="D2" s="126" t="s">
        <v>20611</v>
      </c>
      <c r="E2" s="125" t="s">
        <v>20451</v>
      </c>
      <c r="F2" s="126" t="s">
        <v>20612</v>
      </c>
      <c r="G2" s="127" t="s">
        <v>20452</v>
      </c>
      <c r="H2" s="126" t="s">
        <v>20613</v>
      </c>
    </row>
    <row r="3" spans="1:8" ht="15" customHeight="1" x14ac:dyDescent="0.25">
      <c r="A3" s="128">
        <v>2</v>
      </c>
      <c r="B3" s="85" t="s">
        <v>3538</v>
      </c>
      <c r="C3" s="85" t="s">
        <v>20450</v>
      </c>
      <c r="D3" s="129" t="s">
        <v>20611</v>
      </c>
      <c r="E3" s="85" t="s">
        <v>20453</v>
      </c>
      <c r="F3" s="129" t="s">
        <v>20614</v>
      </c>
      <c r="G3" s="86" t="s">
        <v>20454</v>
      </c>
      <c r="H3" s="129" t="s">
        <v>20615</v>
      </c>
    </row>
    <row r="4" spans="1:8" ht="15" customHeight="1" x14ac:dyDescent="0.25">
      <c r="A4" s="128">
        <v>3</v>
      </c>
      <c r="B4" s="85" t="s">
        <v>3537</v>
      </c>
      <c r="C4" s="85" t="s">
        <v>20456</v>
      </c>
      <c r="D4" s="129" t="s">
        <v>20616</v>
      </c>
      <c r="E4" s="85" t="s">
        <v>20456</v>
      </c>
      <c r="F4" s="129" t="s">
        <v>20616</v>
      </c>
      <c r="G4" s="86" t="s">
        <v>20457</v>
      </c>
      <c r="H4" s="129" t="s">
        <v>20617</v>
      </c>
    </row>
    <row r="5" spans="1:8" ht="15" customHeight="1" x14ac:dyDescent="0.25">
      <c r="A5" s="128">
        <v>4</v>
      </c>
      <c r="B5" s="85" t="s">
        <v>3536</v>
      </c>
      <c r="C5" s="85" t="s">
        <v>20458</v>
      </c>
      <c r="D5" s="129" t="s">
        <v>20618</v>
      </c>
      <c r="E5" s="85" t="s">
        <v>20459</v>
      </c>
      <c r="F5" s="129" t="s">
        <v>20619</v>
      </c>
      <c r="G5" s="86" t="s">
        <v>20460</v>
      </c>
      <c r="H5" s="129" t="s">
        <v>20620</v>
      </c>
    </row>
    <row r="6" spans="1:8" ht="15" customHeight="1" x14ac:dyDescent="0.25">
      <c r="A6" s="128">
        <v>5</v>
      </c>
      <c r="B6" s="85" t="s">
        <v>3535</v>
      </c>
      <c r="C6" s="85" t="s">
        <v>20456</v>
      </c>
      <c r="D6" s="129" t="s">
        <v>20616</v>
      </c>
      <c r="E6" s="85" t="s">
        <v>20456</v>
      </c>
      <c r="F6" s="129" t="s">
        <v>20616</v>
      </c>
      <c r="G6" s="86" t="s">
        <v>20461</v>
      </c>
      <c r="H6" s="129" t="s">
        <v>20621</v>
      </c>
    </row>
    <row r="7" spans="1:8" ht="15" customHeight="1" x14ac:dyDescent="0.25">
      <c r="A7" s="128">
        <v>6</v>
      </c>
      <c r="B7" s="85" t="s">
        <v>3534</v>
      </c>
      <c r="C7" s="85" t="s">
        <v>20462</v>
      </c>
      <c r="D7" s="129" t="s">
        <v>20622</v>
      </c>
      <c r="E7" s="85" t="s">
        <v>20463</v>
      </c>
      <c r="F7" s="129" t="s">
        <v>20623</v>
      </c>
      <c r="G7" s="86" t="s">
        <v>20464</v>
      </c>
      <c r="H7" s="129" t="s">
        <v>20624</v>
      </c>
    </row>
    <row r="8" spans="1:8" ht="15" customHeight="1" x14ac:dyDescent="0.25">
      <c r="A8" s="128">
        <v>7</v>
      </c>
      <c r="B8" s="85" t="s">
        <v>3533</v>
      </c>
      <c r="C8" s="85" t="s">
        <v>20458</v>
      </c>
      <c r="D8" s="129" t="s">
        <v>20618</v>
      </c>
      <c r="E8" s="85" t="s">
        <v>20456</v>
      </c>
      <c r="F8" s="129" t="s">
        <v>20616</v>
      </c>
      <c r="G8" s="86" t="s">
        <v>20465</v>
      </c>
      <c r="H8" s="129" t="s">
        <v>20625</v>
      </c>
    </row>
    <row r="9" spans="1:8" ht="15" customHeight="1" x14ac:dyDescent="0.25">
      <c r="A9" s="128">
        <v>8</v>
      </c>
      <c r="B9" s="85" t="s">
        <v>3532</v>
      </c>
      <c r="C9" s="85" t="s">
        <v>20462</v>
      </c>
      <c r="D9" s="129" t="s">
        <v>20622</v>
      </c>
      <c r="E9" s="85" t="s">
        <v>20463</v>
      </c>
      <c r="F9" s="129" t="s">
        <v>20623</v>
      </c>
      <c r="G9" s="86" t="s">
        <v>20466</v>
      </c>
      <c r="H9" s="129" t="s">
        <v>20626</v>
      </c>
    </row>
    <row r="10" spans="1:8" ht="15" customHeight="1" x14ac:dyDescent="0.25">
      <c r="A10" s="128">
        <v>9</v>
      </c>
      <c r="B10" s="85" t="s">
        <v>3531</v>
      </c>
      <c r="C10" s="85" t="s">
        <v>20462</v>
      </c>
      <c r="D10" s="129" t="s">
        <v>20622</v>
      </c>
      <c r="E10" s="85" t="s">
        <v>20463</v>
      </c>
      <c r="F10" s="129" t="s">
        <v>20623</v>
      </c>
      <c r="G10" s="86" t="s">
        <v>20466</v>
      </c>
      <c r="H10" s="129" t="s">
        <v>20626</v>
      </c>
    </row>
    <row r="11" spans="1:8" ht="15" customHeight="1" x14ac:dyDescent="0.25">
      <c r="A11" s="128">
        <v>10</v>
      </c>
      <c r="B11" s="85" t="s">
        <v>3530</v>
      </c>
      <c r="C11" s="85" t="s">
        <v>20462</v>
      </c>
      <c r="D11" s="129" t="s">
        <v>20622</v>
      </c>
      <c r="E11" s="85" t="s">
        <v>20627</v>
      </c>
      <c r="F11" s="129" t="s">
        <v>20628</v>
      </c>
      <c r="G11" s="86" t="s">
        <v>20464</v>
      </c>
      <c r="H11" s="129" t="s">
        <v>20624</v>
      </c>
    </row>
    <row r="12" spans="1:8" ht="15" customHeight="1" x14ac:dyDescent="0.25">
      <c r="A12" s="128">
        <v>11</v>
      </c>
      <c r="B12" s="85" t="s">
        <v>3529</v>
      </c>
      <c r="C12" s="85" t="s">
        <v>20450</v>
      </c>
      <c r="D12" s="129" t="s">
        <v>20611</v>
      </c>
      <c r="E12" s="85"/>
      <c r="F12" s="129"/>
      <c r="G12" s="86"/>
      <c r="H12" s="129"/>
    </row>
    <row r="13" spans="1:8" ht="15" customHeight="1" x14ac:dyDescent="0.25">
      <c r="A13" s="128">
        <v>12</v>
      </c>
      <c r="B13" s="85" t="s">
        <v>3528</v>
      </c>
      <c r="C13" s="85" t="s">
        <v>20468</v>
      </c>
      <c r="D13" s="129" t="s">
        <v>20629</v>
      </c>
      <c r="E13" s="85"/>
      <c r="F13" s="129"/>
      <c r="G13" s="86"/>
      <c r="H13" s="129"/>
    </row>
    <row r="14" spans="1:8" ht="15" customHeight="1" x14ac:dyDescent="0.25">
      <c r="A14" s="128">
        <v>13</v>
      </c>
      <c r="B14" s="85" t="s">
        <v>3527</v>
      </c>
      <c r="C14" s="85" t="s">
        <v>20458</v>
      </c>
      <c r="D14" s="129" t="s">
        <v>20618</v>
      </c>
      <c r="E14" s="85" t="s">
        <v>20456</v>
      </c>
      <c r="F14" s="129" t="s">
        <v>20616</v>
      </c>
      <c r="G14" s="86" t="s">
        <v>20469</v>
      </c>
      <c r="H14" s="129" t="s">
        <v>20630</v>
      </c>
    </row>
    <row r="15" spans="1:8" ht="15" customHeight="1" x14ac:dyDescent="0.25">
      <c r="A15" s="128">
        <v>14</v>
      </c>
      <c r="B15" s="85" t="s">
        <v>3526</v>
      </c>
      <c r="C15" s="85" t="s">
        <v>20458</v>
      </c>
      <c r="D15" s="129" t="s">
        <v>20618</v>
      </c>
      <c r="E15" s="85" t="s">
        <v>20470</v>
      </c>
      <c r="F15" s="129" t="s">
        <v>20631</v>
      </c>
      <c r="G15" s="86" t="s">
        <v>20465</v>
      </c>
      <c r="H15" s="129" t="s">
        <v>20625</v>
      </c>
    </row>
    <row r="16" spans="1:8" ht="15" customHeight="1" x14ac:dyDescent="0.25">
      <c r="A16" s="128">
        <v>15</v>
      </c>
      <c r="B16" s="85" t="s">
        <v>3022</v>
      </c>
      <c r="C16" s="85" t="s">
        <v>20471</v>
      </c>
      <c r="D16" s="129" t="s">
        <v>20632</v>
      </c>
      <c r="E16" s="85" t="s">
        <v>18804</v>
      </c>
      <c r="F16" s="129" t="s">
        <v>20633</v>
      </c>
      <c r="G16" s="86" t="s">
        <v>20634</v>
      </c>
      <c r="H16" s="129" t="s">
        <v>20635</v>
      </c>
    </row>
    <row r="17" spans="1:8" ht="15" customHeight="1" x14ac:dyDescent="0.25">
      <c r="A17" s="128">
        <v>16</v>
      </c>
      <c r="B17" s="85" t="s">
        <v>3525</v>
      </c>
      <c r="C17" s="85" t="s">
        <v>20450</v>
      </c>
      <c r="D17" s="129" t="s">
        <v>20611</v>
      </c>
      <c r="E17" s="85" t="s">
        <v>20453</v>
      </c>
      <c r="F17" s="129" t="s">
        <v>20614</v>
      </c>
      <c r="G17" s="86" t="s">
        <v>20452</v>
      </c>
      <c r="H17" s="129" t="s">
        <v>20613</v>
      </c>
    </row>
    <row r="18" spans="1:8" ht="15" customHeight="1" x14ac:dyDescent="0.25">
      <c r="A18" s="128">
        <v>17</v>
      </c>
      <c r="B18" s="85" t="s">
        <v>3524</v>
      </c>
      <c r="C18" s="85" t="s">
        <v>20456</v>
      </c>
      <c r="D18" s="129" t="s">
        <v>20616</v>
      </c>
      <c r="E18" s="85"/>
      <c r="F18" s="129"/>
      <c r="G18" s="86" t="s">
        <v>20461</v>
      </c>
      <c r="H18" s="129" t="s">
        <v>20621</v>
      </c>
    </row>
    <row r="19" spans="1:8" ht="15" customHeight="1" x14ac:dyDescent="0.25">
      <c r="A19" s="128">
        <v>18</v>
      </c>
      <c r="B19" s="85" t="s">
        <v>3523</v>
      </c>
      <c r="C19" s="85" t="s">
        <v>20468</v>
      </c>
      <c r="D19" s="129" t="s">
        <v>20629</v>
      </c>
      <c r="E19" s="85" t="s">
        <v>20472</v>
      </c>
      <c r="F19" s="129" t="s">
        <v>20636</v>
      </c>
      <c r="G19" s="86" t="s">
        <v>20473</v>
      </c>
      <c r="H19" s="129" t="s">
        <v>20637</v>
      </c>
    </row>
    <row r="20" spans="1:8" ht="15" customHeight="1" x14ac:dyDescent="0.25">
      <c r="A20" s="128">
        <v>19</v>
      </c>
      <c r="B20" s="85" t="s">
        <v>3522</v>
      </c>
      <c r="C20" s="85" t="s">
        <v>20472</v>
      </c>
      <c r="D20" s="129" t="s">
        <v>20636</v>
      </c>
      <c r="E20" s="85"/>
      <c r="F20" s="129"/>
      <c r="G20" s="86" t="s">
        <v>20464</v>
      </c>
      <c r="H20" s="129" t="s">
        <v>20624</v>
      </c>
    </row>
    <row r="21" spans="1:8" ht="15" customHeight="1" x14ac:dyDescent="0.25">
      <c r="A21" s="128">
        <v>20</v>
      </c>
      <c r="B21" s="85" t="s">
        <v>3521</v>
      </c>
      <c r="C21" s="85" t="s">
        <v>20462</v>
      </c>
      <c r="D21" s="129" t="s">
        <v>20622</v>
      </c>
      <c r="E21" s="85" t="s">
        <v>20472</v>
      </c>
      <c r="F21" s="129" t="s">
        <v>20636</v>
      </c>
      <c r="G21" s="86" t="s">
        <v>20464</v>
      </c>
      <c r="H21" s="129" t="s">
        <v>20624</v>
      </c>
    </row>
    <row r="22" spans="1:8" ht="15" customHeight="1" x14ac:dyDescent="0.25">
      <c r="A22" s="128">
        <v>21</v>
      </c>
      <c r="B22" s="85" t="s">
        <v>3520</v>
      </c>
      <c r="C22" s="85" t="s">
        <v>20450</v>
      </c>
      <c r="D22" s="129" t="s">
        <v>20611</v>
      </c>
      <c r="E22" s="85" t="s">
        <v>20451</v>
      </c>
      <c r="F22" s="129" t="s">
        <v>20612</v>
      </c>
      <c r="G22" s="86" t="s">
        <v>20474</v>
      </c>
      <c r="H22" s="129" t="s">
        <v>20638</v>
      </c>
    </row>
    <row r="23" spans="1:8" ht="15" customHeight="1" x14ac:dyDescent="0.25">
      <c r="A23" s="128">
        <v>22</v>
      </c>
      <c r="B23" s="85" t="s">
        <v>3519</v>
      </c>
      <c r="C23" s="85" t="s">
        <v>20468</v>
      </c>
      <c r="D23" s="129" t="s">
        <v>20629</v>
      </c>
      <c r="E23" s="85" t="s">
        <v>20472</v>
      </c>
      <c r="F23" s="129" t="s">
        <v>20636</v>
      </c>
      <c r="G23" s="86" t="s">
        <v>20475</v>
      </c>
      <c r="H23" s="129" t="s">
        <v>20639</v>
      </c>
    </row>
    <row r="24" spans="1:8" ht="15" customHeight="1" x14ac:dyDescent="0.25">
      <c r="A24" s="128">
        <v>23</v>
      </c>
      <c r="B24" s="85" t="s">
        <v>3518</v>
      </c>
      <c r="C24" s="85" t="s">
        <v>20471</v>
      </c>
      <c r="D24" s="129" t="s">
        <v>20632</v>
      </c>
      <c r="E24" s="85" t="s">
        <v>18804</v>
      </c>
      <c r="F24" s="129" t="s">
        <v>20633</v>
      </c>
      <c r="G24" s="86" t="s">
        <v>20476</v>
      </c>
      <c r="H24" s="129" t="s">
        <v>20640</v>
      </c>
    </row>
    <row r="25" spans="1:8" ht="15" customHeight="1" x14ac:dyDescent="0.25">
      <c r="A25" s="128">
        <v>24</v>
      </c>
      <c r="B25" s="85" t="s">
        <v>3517</v>
      </c>
      <c r="C25" s="85" t="s">
        <v>20468</v>
      </c>
      <c r="D25" s="129" t="s">
        <v>20629</v>
      </c>
      <c r="E25" s="85" t="s">
        <v>20472</v>
      </c>
      <c r="F25" s="129" t="s">
        <v>20636</v>
      </c>
      <c r="G25" s="86" t="s">
        <v>20473</v>
      </c>
      <c r="H25" s="129" t="s">
        <v>20637</v>
      </c>
    </row>
    <row r="26" spans="1:8" ht="15" customHeight="1" x14ac:dyDescent="0.25">
      <c r="A26" s="128">
        <v>25</v>
      </c>
      <c r="B26" s="85" t="s">
        <v>3516</v>
      </c>
      <c r="C26" s="85" t="s">
        <v>20462</v>
      </c>
      <c r="D26" s="129" t="s">
        <v>20622</v>
      </c>
      <c r="E26" s="85" t="s">
        <v>20472</v>
      </c>
      <c r="F26" s="129" t="s">
        <v>20636</v>
      </c>
      <c r="G26" s="86" t="s">
        <v>20466</v>
      </c>
      <c r="H26" s="129" t="s">
        <v>20626</v>
      </c>
    </row>
    <row r="27" spans="1:8" ht="15" customHeight="1" x14ac:dyDescent="0.25">
      <c r="A27" s="128">
        <v>26</v>
      </c>
      <c r="B27" s="85" t="s">
        <v>3515</v>
      </c>
      <c r="C27" s="85" t="s">
        <v>20453</v>
      </c>
      <c r="D27" s="129" t="s">
        <v>20614</v>
      </c>
      <c r="E27" s="85" t="s">
        <v>20453</v>
      </c>
      <c r="F27" s="129" t="s">
        <v>20614</v>
      </c>
      <c r="G27" s="86" t="s">
        <v>20454</v>
      </c>
      <c r="H27" s="129" t="s">
        <v>20615</v>
      </c>
    </row>
    <row r="28" spans="1:8" ht="15" customHeight="1" x14ac:dyDescent="0.25">
      <c r="A28" s="128">
        <v>27</v>
      </c>
      <c r="B28" s="85" t="s">
        <v>3514</v>
      </c>
      <c r="C28" s="85" t="s">
        <v>20462</v>
      </c>
      <c r="D28" s="129" t="s">
        <v>20622</v>
      </c>
      <c r="E28" s="85" t="s">
        <v>20472</v>
      </c>
      <c r="F28" s="129" t="s">
        <v>20636</v>
      </c>
      <c r="G28" s="86" t="s">
        <v>20466</v>
      </c>
      <c r="H28" s="129" t="s">
        <v>20626</v>
      </c>
    </row>
    <row r="29" spans="1:8" ht="15" customHeight="1" x14ac:dyDescent="0.25">
      <c r="A29" s="128">
        <v>28</v>
      </c>
      <c r="B29" s="85" t="s">
        <v>2011</v>
      </c>
      <c r="C29" s="85" t="s">
        <v>20477</v>
      </c>
      <c r="D29" s="129" t="s">
        <v>20641</v>
      </c>
      <c r="E29" s="85"/>
      <c r="F29" s="129"/>
      <c r="G29" s="86" t="s">
        <v>20478</v>
      </c>
      <c r="H29" s="130" t="s">
        <v>20642</v>
      </c>
    </row>
    <row r="30" spans="1:8" ht="15" customHeight="1" x14ac:dyDescent="0.25">
      <c r="A30" s="128">
        <v>29</v>
      </c>
      <c r="B30" s="85" t="s">
        <v>3513</v>
      </c>
      <c r="C30" s="85" t="s">
        <v>20458</v>
      </c>
      <c r="D30" s="129" t="s">
        <v>20618</v>
      </c>
      <c r="E30" s="85" t="s">
        <v>20456</v>
      </c>
      <c r="F30" s="129" t="s">
        <v>20616</v>
      </c>
      <c r="G30" s="86" t="s">
        <v>20465</v>
      </c>
      <c r="H30" s="129" t="s">
        <v>20625</v>
      </c>
    </row>
    <row r="31" spans="1:8" ht="15" customHeight="1" x14ac:dyDescent="0.25">
      <c r="A31" s="128">
        <v>30</v>
      </c>
      <c r="B31" s="85" t="s">
        <v>3512</v>
      </c>
      <c r="C31" s="85" t="s">
        <v>20479</v>
      </c>
      <c r="D31" s="129" t="s">
        <v>20643</v>
      </c>
      <c r="E31" s="85" t="s">
        <v>20480</v>
      </c>
      <c r="F31" s="129" t="s">
        <v>20644</v>
      </c>
      <c r="G31" s="86" t="s">
        <v>20645</v>
      </c>
      <c r="H31" s="129" t="s">
        <v>20646</v>
      </c>
    </row>
    <row r="32" spans="1:8" ht="15" customHeight="1" x14ac:dyDescent="0.25">
      <c r="A32" s="128">
        <v>31</v>
      </c>
      <c r="B32" s="85" t="s">
        <v>3511</v>
      </c>
      <c r="C32" s="85" t="s">
        <v>20468</v>
      </c>
      <c r="D32" s="129" t="s">
        <v>20629</v>
      </c>
      <c r="E32" s="85" t="s">
        <v>20463</v>
      </c>
      <c r="F32" s="129" t="s">
        <v>20623</v>
      </c>
      <c r="G32" s="86" t="s">
        <v>20473</v>
      </c>
      <c r="H32" s="129" t="s">
        <v>20637</v>
      </c>
    </row>
    <row r="33" spans="1:8" ht="15" customHeight="1" x14ac:dyDescent="0.25">
      <c r="A33" s="128">
        <v>32</v>
      </c>
      <c r="B33" s="85" t="s">
        <v>3510</v>
      </c>
      <c r="C33" s="85" t="s">
        <v>18804</v>
      </c>
      <c r="D33" s="129" t="s">
        <v>20633</v>
      </c>
      <c r="E33" s="85"/>
      <c r="F33" s="129"/>
      <c r="G33" s="86" t="s">
        <v>20461</v>
      </c>
      <c r="H33" s="129" t="s">
        <v>20621</v>
      </c>
    </row>
    <row r="34" spans="1:8" ht="15" customHeight="1" x14ac:dyDescent="0.25">
      <c r="A34" s="128">
        <v>33</v>
      </c>
      <c r="B34" s="85" t="s">
        <v>3509</v>
      </c>
      <c r="C34" s="85" t="s">
        <v>20468</v>
      </c>
      <c r="D34" s="129" t="s">
        <v>20629</v>
      </c>
      <c r="E34" s="85" t="s">
        <v>20472</v>
      </c>
      <c r="F34" s="129" t="s">
        <v>20636</v>
      </c>
      <c r="G34" s="86" t="s">
        <v>20473</v>
      </c>
      <c r="H34" s="129" t="s">
        <v>20637</v>
      </c>
    </row>
    <row r="35" spans="1:8" ht="15" customHeight="1" x14ac:dyDescent="0.25">
      <c r="A35" s="128">
        <v>34</v>
      </c>
      <c r="B35" s="85" t="s">
        <v>20482</v>
      </c>
      <c r="C35" s="85" t="s">
        <v>20453</v>
      </c>
      <c r="D35" s="129" t="s">
        <v>20614</v>
      </c>
      <c r="E35" s="85"/>
      <c r="F35" s="129"/>
      <c r="G35" s="86"/>
      <c r="H35" s="129"/>
    </row>
    <row r="36" spans="1:8" ht="15" customHeight="1" x14ac:dyDescent="0.25">
      <c r="A36" s="128">
        <v>35</v>
      </c>
      <c r="B36" s="85" t="s">
        <v>3508</v>
      </c>
      <c r="C36" s="85" t="s">
        <v>20462</v>
      </c>
      <c r="D36" s="129" t="s">
        <v>20622</v>
      </c>
      <c r="E36" s="85" t="s">
        <v>20472</v>
      </c>
      <c r="F36" s="129" t="s">
        <v>20636</v>
      </c>
      <c r="G36" s="86" t="s">
        <v>20466</v>
      </c>
      <c r="H36" s="129" t="s">
        <v>20626</v>
      </c>
    </row>
    <row r="37" spans="1:8" ht="15" customHeight="1" x14ac:dyDescent="0.25">
      <c r="A37" s="128">
        <v>36</v>
      </c>
      <c r="B37" s="85" t="s">
        <v>3507</v>
      </c>
      <c r="C37" s="85" t="s">
        <v>18804</v>
      </c>
      <c r="D37" s="129" t="s">
        <v>20633</v>
      </c>
      <c r="E37" s="85"/>
      <c r="F37" s="129"/>
      <c r="G37" s="86" t="s">
        <v>20483</v>
      </c>
      <c r="H37" s="129" t="s">
        <v>20647</v>
      </c>
    </row>
    <row r="38" spans="1:8" ht="15" customHeight="1" x14ac:dyDescent="0.25">
      <c r="A38" s="128">
        <v>37</v>
      </c>
      <c r="B38" s="85" t="s">
        <v>3506</v>
      </c>
      <c r="C38" s="85" t="s">
        <v>20462</v>
      </c>
      <c r="D38" s="129" t="s">
        <v>20622</v>
      </c>
      <c r="E38" s="85" t="s">
        <v>20472</v>
      </c>
      <c r="F38" s="129" t="s">
        <v>20636</v>
      </c>
      <c r="G38" s="86" t="s">
        <v>20457</v>
      </c>
      <c r="H38" s="129" t="s">
        <v>20617</v>
      </c>
    </row>
    <row r="39" spans="1:8" ht="15" customHeight="1" x14ac:dyDescent="0.25">
      <c r="A39" s="128">
        <v>38</v>
      </c>
      <c r="B39" s="85" t="s">
        <v>3505</v>
      </c>
      <c r="C39" s="85" t="s">
        <v>20471</v>
      </c>
      <c r="D39" s="129" t="s">
        <v>20632</v>
      </c>
      <c r="E39" s="85" t="s">
        <v>18804</v>
      </c>
      <c r="F39" s="129" t="s">
        <v>20633</v>
      </c>
      <c r="G39" s="86" t="s">
        <v>20634</v>
      </c>
      <c r="H39" s="129" t="s">
        <v>20635</v>
      </c>
    </row>
    <row r="40" spans="1:8" ht="15" customHeight="1" x14ac:dyDescent="0.25">
      <c r="A40" s="128">
        <v>39</v>
      </c>
      <c r="B40" s="85" t="s">
        <v>3504</v>
      </c>
      <c r="C40" s="85" t="s">
        <v>20462</v>
      </c>
      <c r="D40" s="129" t="s">
        <v>20622</v>
      </c>
      <c r="E40" s="85" t="s">
        <v>20648</v>
      </c>
      <c r="F40" s="129" t="s">
        <v>20649</v>
      </c>
      <c r="G40" s="86" t="s">
        <v>20483</v>
      </c>
      <c r="H40" s="129" t="s">
        <v>20647</v>
      </c>
    </row>
    <row r="41" spans="1:8" ht="15" customHeight="1" x14ac:dyDescent="0.25">
      <c r="A41" s="128">
        <v>40</v>
      </c>
      <c r="B41" s="85" t="s">
        <v>3503</v>
      </c>
      <c r="C41" s="85" t="s">
        <v>20462</v>
      </c>
      <c r="D41" s="129" t="s">
        <v>20622</v>
      </c>
      <c r="E41" s="85" t="s">
        <v>20650</v>
      </c>
      <c r="F41" s="129" t="s">
        <v>20651</v>
      </c>
      <c r="G41" s="86" t="s">
        <v>20483</v>
      </c>
      <c r="H41" s="129" t="s">
        <v>20647</v>
      </c>
    </row>
    <row r="42" spans="1:8" ht="15" customHeight="1" x14ac:dyDescent="0.25">
      <c r="A42" s="128">
        <v>41</v>
      </c>
      <c r="B42" s="85" t="s">
        <v>3502</v>
      </c>
      <c r="C42" s="85" t="s">
        <v>20468</v>
      </c>
      <c r="D42" s="129" t="s">
        <v>20629</v>
      </c>
      <c r="E42" s="85" t="s">
        <v>20472</v>
      </c>
      <c r="F42" s="129" t="s">
        <v>20636</v>
      </c>
      <c r="G42" s="86" t="s">
        <v>20473</v>
      </c>
      <c r="H42" s="129" t="s">
        <v>20637</v>
      </c>
    </row>
    <row r="43" spans="1:8" ht="15" customHeight="1" x14ac:dyDescent="0.25">
      <c r="A43" s="128">
        <v>42</v>
      </c>
      <c r="B43" s="85" t="s">
        <v>3501</v>
      </c>
      <c r="C43" s="85" t="s">
        <v>20462</v>
      </c>
      <c r="D43" s="129" t="s">
        <v>20622</v>
      </c>
      <c r="E43" s="85" t="s">
        <v>20463</v>
      </c>
      <c r="F43" s="129" t="s">
        <v>20623</v>
      </c>
      <c r="G43" s="86" t="s">
        <v>20464</v>
      </c>
      <c r="H43" s="129" t="s">
        <v>20624</v>
      </c>
    </row>
    <row r="44" spans="1:8" ht="15" customHeight="1" x14ac:dyDescent="0.25">
      <c r="A44" s="128">
        <v>43</v>
      </c>
      <c r="B44" s="85" t="s">
        <v>3500</v>
      </c>
      <c r="C44" s="85" t="s">
        <v>20468</v>
      </c>
      <c r="D44" s="129" t="s">
        <v>20629</v>
      </c>
      <c r="E44" s="85" t="s">
        <v>20472</v>
      </c>
      <c r="F44" s="129" t="s">
        <v>20636</v>
      </c>
      <c r="G44" s="86" t="s">
        <v>20473</v>
      </c>
      <c r="H44" s="129" t="s">
        <v>20637</v>
      </c>
    </row>
    <row r="45" spans="1:8" ht="15" customHeight="1" x14ac:dyDescent="0.25">
      <c r="A45" s="128">
        <v>44</v>
      </c>
      <c r="B45" s="85" t="s">
        <v>3499</v>
      </c>
      <c r="C45" s="85" t="s">
        <v>20471</v>
      </c>
      <c r="D45" s="129" t="s">
        <v>20632</v>
      </c>
      <c r="E45" s="85" t="s">
        <v>18804</v>
      </c>
      <c r="F45" s="129" t="s">
        <v>20633</v>
      </c>
      <c r="G45" s="86" t="s">
        <v>20634</v>
      </c>
      <c r="H45" s="129" t="s">
        <v>20635</v>
      </c>
    </row>
    <row r="46" spans="1:8" ht="15" customHeight="1" x14ac:dyDescent="0.25">
      <c r="A46" s="128">
        <v>45</v>
      </c>
      <c r="B46" s="85" t="s">
        <v>3498</v>
      </c>
      <c r="C46" s="85" t="s">
        <v>20484</v>
      </c>
      <c r="D46" s="129" t="s">
        <v>20652</v>
      </c>
      <c r="E46" s="85"/>
      <c r="F46" s="129"/>
      <c r="G46" s="86" t="s">
        <v>20478</v>
      </c>
      <c r="H46" s="130" t="s">
        <v>20642</v>
      </c>
    </row>
    <row r="47" spans="1:8" ht="15" customHeight="1" x14ac:dyDescent="0.25">
      <c r="A47" s="128">
        <v>46</v>
      </c>
      <c r="B47" s="85" t="s">
        <v>3497</v>
      </c>
      <c r="C47" s="85" t="s">
        <v>20450</v>
      </c>
      <c r="D47" s="129" t="s">
        <v>20611</v>
      </c>
      <c r="E47" s="85" t="s">
        <v>20453</v>
      </c>
      <c r="F47" s="129" t="s">
        <v>20614</v>
      </c>
      <c r="G47" s="86" t="s">
        <v>20474</v>
      </c>
      <c r="H47" s="129" t="s">
        <v>20638</v>
      </c>
    </row>
    <row r="48" spans="1:8" ht="15" customHeight="1" x14ac:dyDescent="0.25">
      <c r="A48" s="128">
        <v>47</v>
      </c>
      <c r="B48" s="85" t="s">
        <v>3496</v>
      </c>
      <c r="C48" s="85" t="s">
        <v>20450</v>
      </c>
      <c r="D48" s="129" t="s">
        <v>20611</v>
      </c>
      <c r="E48" s="85" t="s">
        <v>20453</v>
      </c>
      <c r="F48" s="129" t="s">
        <v>20614</v>
      </c>
      <c r="G48" s="86" t="s">
        <v>20474</v>
      </c>
      <c r="H48" s="129" t="s">
        <v>20638</v>
      </c>
    </row>
    <row r="49" spans="1:8" ht="15" customHeight="1" x14ac:dyDescent="0.25">
      <c r="A49" s="128">
        <v>48</v>
      </c>
      <c r="B49" s="85" t="s">
        <v>3495</v>
      </c>
      <c r="C49" s="85" t="s">
        <v>20453</v>
      </c>
      <c r="D49" s="129" t="s">
        <v>20614</v>
      </c>
      <c r="E49" s="85" t="s">
        <v>20453</v>
      </c>
      <c r="F49" s="129" t="s">
        <v>20614</v>
      </c>
      <c r="G49" s="86" t="s">
        <v>20474</v>
      </c>
      <c r="H49" s="129" t="s">
        <v>20638</v>
      </c>
    </row>
    <row r="50" spans="1:8" ht="15" customHeight="1" x14ac:dyDescent="0.25">
      <c r="A50" s="128">
        <v>49</v>
      </c>
      <c r="B50" s="85" t="s">
        <v>3494</v>
      </c>
      <c r="C50" s="85" t="s">
        <v>20453</v>
      </c>
      <c r="D50" s="129" t="s">
        <v>20614</v>
      </c>
      <c r="E50" s="85" t="s">
        <v>20453</v>
      </c>
      <c r="F50" s="129" t="s">
        <v>20614</v>
      </c>
      <c r="G50" s="86" t="s">
        <v>20474</v>
      </c>
      <c r="H50" s="129" t="s">
        <v>20638</v>
      </c>
    </row>
    <row r="51" spans="1:8" ht="15" customHeight="1" x14ac:dyDescent="0.25">
      <c r="A51" s="128">
        <v>50</v>
      </c>
      <c r="B51" s="85" t="s">
        <v>3493</v>
      </c>
      <c r="C51" s="85" t="s">
        <v>20450</v>
      </c>
      <c r="D51" s="129" t="s">
        <v>20611</v>
      </c>
      <c r="E51" s="85" t="s">
        <v>20453</v>
      </c>
      <c r="F51" s="129" t="s">
        <v>20614</v>
      </c>
      <c r="G51" s="86" t="s">
        <v>20474</v>
      </c>
      <c r="H51" s="129" t="s">
        <v>20638</v>
      </c>
    </row>
    <row r="52" spans="1:8" ht="15" customHeight="1" x14ac:dyDescent="0.25">
      <c r="A52" s="128">
        <v>51</v>
      </c>
      <c r="B52" s="85" t="s">
        <v>3492</v>
      </c>
      <c r="C52" s="85" t="s">
        <v>20450</v>
      </c>
      <c r="D52" s="129" t="s">
        <v>20611</v>
      </c>
      <c r="E52" s="85" t="s">
        <v>20453</v>
      </c>
      <c r="F52" s="129" t="s">
        <v>20614</v>
      </c>
      <c r="G52" s="86" t="s">
        <v>20474</v>
      </c>
      <c r="H52" s="129" t="s">
        <v>20638</v>
      </c>
    </row>
    <row r="53" spans="1:8" ht="15" customHeight="1" x14ac:dyDescent="0.25">
      <c r="A53" s="128">
        <v>52</v>
      </c>
      <c r="B53" s="85" t="s">
        <v>3491</v>
      </c>
      <c r="C53" s="85" t="s">
        <v>20453</v>
      </c>
      <c r="D53" s="129" t="s">
        <v>20614</v>
      </c>
      <c r="E53" s="85" t="s">
        <v>20453</v>
      </c>
      <c r="F53" s="129" t="s">
        <v>20614</v>
      </c>
      <c r="G53" s="86" t="s">
        <v>20474</v>
      </c>
      <c r="H53" s="129" t="s">
        <v>20638</v>
      </c>
    </row>
    <row r="54" spans="1:8" ht="15" customHeight="1" x14ac:dyDescent="0.25">
      <c r="A54" s="128">
        <v>53</v>
      </c>
      <c r="B54" s="85" t="s">
        <v>3490</v>
      </c>
      <c r="C54" s="85" t="s">
        <v>20453</v>
      </c>
      <c r="D54" s="129" t="s">
        <v>20614</v>
      </c>
      <c r="E54" s="85" t="s">
        <v>20453</v>
      </c>
      <c r="F54" s="129" t="s">
        <v>20614</v>
      </c>
      <c r="G54" s="86" t="s">
        <v>20474</v>
      </c>
      <c r="H54" s="129" t="s">
        <v>20638</v>
      </c>
    </row>
    <row r="55" spans="1:8" ht="15" customHeight="1" x14ac:dyDescent="0.25">
      <c r="A55" s="128">
        <v>54</v>
      </c>
      <c r="B55" s="85" t="s">
        <v>3489</v>
      </c>
      <c r="C55" s="85" t="s">
        <v>20458</v>
      </c>
      <c r="D55" s="129" t="s">
        <v>20618</v>
      </c>
      <c r="E55" s="85" t="s">
        <v>20459</v>
      </c>
      <c r="F55" s="129" t="s">
        <v>20619</v>
      </c>
      <c r="G55" s="86" t="s">
        <v>20465</v>
      </c>
      <c r="H55" s="129" t="s">
        <v>20625</v>
      </c>
    </row>
    <row r="56" spans="1:8" ht="15" customHeight="1" x14ac:dyDescent="0.25">
      <c r="A56" s="128">
        <v>55</v>
      </c>
      <c r="B56" s="85" t="s">
        <v>3488</v>
      </c>
      <c r="C56" s="85" t="s">
        <v>20459</v>
      </c>
      <c r="D56" s="129" t="s">
        <v>20619</v>
      </c>
      <c r="E56" s="85"/>
      <c r="F56" s="129"/>
      <c r="G56" s="86" t="s">
        <v>20460</v>
      </c>
      <c r="H56" s="129" t="s">
        <v>20620</v>
      </c>
    </row>
    <row r="57" spans="1:8" ht="15" customHeight="1" x14ac:dyDescent="0.25">
      <c r="A57" s="128">
        <v>56</v>
      </c>
      <c r="B57" s="85" t="s">
        <v>3487</v>
      </c>
      <c r="C57" s="85" t="s">
        <v>20459</v>
      </c>
      <c r="D57" s="129" t="s">
        <v>20619</v>
      </c>
      <c r="E57" s="85"/>
      <c r="F57" s="129"/>
      <c r="G57" s="86" t="s">
        <v>20460</v>
      </c>
      <c r="H57" s="129" t="s">
        <v>20620</v>
      </c>
    </row>
    <row r="58" spans="1:8" ht="15" customHeight="1" x14ac:dyDescent="0.25">
      <c r="A58" s="128">
        <v>57</v>
      </c>
      <c r="B58" s="85" t="s">
        <v>3486</v>
      </c>
      <c r="C58" s="85" t="s">
        <v>20468</v>
      </c>
      <c r="D58" s="129" t="s">
        <v>20629</v>
      </c>
      <c r="E58" s="85" t="s">
        <v>20463</v>
      </c>
      <c r="F58" s="129" t="s">
        <v>20623</v>
      </c>
      <c r="G58" s="86" t="s">
        <v>20473</v>
      </c>
      <c r="H58" s="129" t="s">
        <v>20637</v>
      </c>
    </row>
    <row r="59" spans="1:8" ht="15" customHeight="1" x14ac:dyDescent="0.25">
      <c r="A59" s="128">
        <v>58</v>
      </c>
      <c r="B59" s="85" t="s">
        <v>3485</v>
      </c>
      <c r="C59" s="85" t="s">
        <v>20450</v>
      </c>
      <c r="D59" s="129" t="s">
        <v>20611</v>
      </c>
      <c r="E59" s="85" t="s">
        <v>20451</v>
      </c>
      <c r="F59" s="129" t="s">
        <v>20612</v>
      </c>
      <c r="G59" s="86" t="s">
        <v>20454</v>
      </c>
      <c r="H59" s="129" t="s">
        <v>20615</v>
      </c>
    </row>
    <row r="60" spans="1:8" ht="15" customHeight="1" x14ac:dyDescent="0.25">
      <c r="A60" s="128">
        <v>59</v>
      </c>
      <c r="B60" s="85" t="s">
        <v>3484</v>
      </c>
      <c r="C60" s="85" t="s">
        <v>20450</v>
      </c>
      <c r="D60" s="129" t="s">
        <v>20611</v>
      </c>
      <c r="E60" s="85" t="s">
        <v>20453</v>
      </c>
      <c r="F60" s="129" t="s">
        <v>20614</v>
      </c>
      <c r="G60" s="86" t="s">
        <v>20452</v>
      </c>
      <c r="H60" s="129" t="s">
        <v>20613</v>
      </c>
    </row>
    <row r="61" spans="1:8" ht="15" customHeight="1" x14ac:dyDescent="0.25">
      <c r="A61" s="128">
        <v>60</v>
      </c>
      <c r="B61" s="85" t="s">
        <v>3483</v>
      </c>
      <c r="C61" s="85" t="s">
        <v>20462</v>
      </c>
      <c r="D61" s="129" t="s">
        <v>20622</v>
      </c>
      <c r="E61" s="85" t="s">
        <v>20459</v>
      </c>
      <c r="F61" s="129" t="s">
        <v>20619</v>
      </c>
      <c r="G61" s="86" t="s">
        <v>20483</v>
      </c>
      <c r="H61" s="129" t="s">
        <v>20647</v>
      </c>
    </row>
    <row r="62" spans="1:8" ht="15" customHeight="1" x14ac:dyDescent="0.25">
      <c r="A62" s="128">
        <v>61</v>
      </c>
      <c r="B62" s="85" t="s">
        <v>3482</v>
      </c>
      <c r="C62" s="85" t="s">
        <v>20450</v>
      </c>
      <c r="D62" s="129" t="s">
        <v>20611</v>
      </c>
      <c r="E62" s="85" t="s">
        <v>20451</v>
      </c>
      <c r="F62" s="129" t="s">
        <v>20612</v>
      </c>
      <c r="G62" s="86" t="s">
        <v>20452</v>
      </c>
      <c r="H62" s="129" t="s">
        <v>20613</v>
      </c>
    </row>
    <row r="63" spans="1:8" ht="15" customHeight="1" x14ac:dyDescent="0.25">
      <c r="A63" s="128">
        <v>62</v>
      </c>
      <c r="B63" s="85" t="s">
        <v>3481</v>
      </c>
      <c r="C63" s="85" t="s">
        <v>20471</v>
      </c>
      <c r="D63" s="129" t="s">
        <v>20632</v>
      </c>
      <c r="E63" s="85" t="s">
        <v>18804</v>
      </c>
      <c r="F63" s="129" t="s">
        <v>20633</v>
      </c>
      <c r="G63" s="86" t="s">
        <v>20483</v>
      </c>
      <c r="H63" s="129" t="s">
        <v>20647</v>
      </c>
    </row>
    <row r="64" spans="1:8" ht="15" customHeight="1" x14ac:dyDescent="0.25">
      <c r="A64" s="128">
        <v>63</v>
      </c>
      <c r="B64" s="85" t="s">
        <v>3480</v>
      </c>
      <c r="C64" s="85" t="s">
        <v>20450</v>
      </c>
      <c r="D64" s="129" t="s">
        <v>20611</v>
      </c>
      <c r="E64" s="85" t="s">
        <v>20453</v>
      </c>
      <c r="F64" s="129" t="s">
        <v>20614</v>
      </c>
      <c r="G64" s="86" t="s">
        <v>20452</v>
      </c>
      <c r="H64" s="129" t="s">
        <v>20613</v>
      </c>
    </row>
    <row r="65" spans="1:8" ht="15" customHeight="1" x14ac:dyDescent="0.25">
      <c r="A65" s="128">
        <v>64</v>
      </c>
      <c r="B65" s="85" t="s">
        <v>20667</v>
      </c>
      <c r="C65" s="85" t="s">
        <v>20462</v>
      </c>
      <c r="D65" s="129" t="s">
        <v>20622</v>
      </c>
      <c r="E65" s="85" t="s">
        <v>20653</v>
      </c>
      <c r="F65" s="129" t="s">
        <v>20654</v>
      </c>
      <c r="G65" s="86" t="s">
        <v>20461</v>
      </c>
      <c r="H65" s="129" t="s">
        <v>20621</v>
      </c>
    </row>
    <row r="66" spans="1:8" ht="15" customHeight="1" x14ac:dyDescent="0.25">
      <c r="A66" s="128">
        <v>65</v>
      </c>
      <c r="B66" s="85" t="s">
        <v>3479</v>
      </c>
      <c r="C66" s="85" t="s">
        <v>20450</v>
      </c>
      <c r="D66" s="129" t="s">
        <v>20611</v>
      </c>
      <c r="E66" s="85" t="s">
        <v>20453</v>
      </c>
      <c r="F66" s="129" t="s">
        <v>20614</v>
      </c>
      <c r="G66" s="86" t="s">
        <v>20454</v>
      </c>
      <c r="H66" s="129" t="s">
        <v>20615</v>
      </c>
    </row>
    <row r="67" spans="1:8" ht="15" customHeight="1" x14ac:dyDescent="0.25">
      <c r="A67" s="128">
        <v>66</v>
      </c>
      <c r="B67" s="85" t="s">
        <v>3478</v>
      </c>
      <c r="C67" s="85" t="s">
        <v>20450</v>
      </c>
      <c r="D67" s="129" t="s">
        <v>20611</v>
      </c>
      <c r="E67" s="85" t="s">
        <v>20453</v>
      </c>
      <c r="F67" s="129" t="s">
        <v>20614</v>
      </c>
      <c r="G67" s="86" t="s">
        <v>20454</v>
      </c>
      <c r="H67" s="129" t="s">
        <v>20615</v>
      </c>
    </row>
    <row r="68" spans="1:8" ht="15" customHeight="1" x14ac:dyDescent="0.25">
      <c r="A68" s="128">
        <v>67</v>
      </c>
      <c r="B68" s="85" t="s">
        <v>3477</v>
      </c>
      <c r="C68" s="85" t="s">
        <v>20450</v>
      </c>
      <c r="D68" s="129" t="s">
        <v>20611</v>
      </c>
      <c r="E68" s="85" t="s">
        <v>20451</v>
      </c>
      <c r="F68" s="129" t="s">
        <v>20612</v>
      </c>
      <c r="G68" s="86" t="s">
        <v>20454</v>
      </c>
      <c r="H68" s="129" t="s">
        <v>20615</v>
      </c>
    </row>
    <row r="69" spans="1:8" ht="15" customHeight="1" x14ac:dyDescent="0.25">
      <c r="A69" s="128">
        <v>68</v>
      </c>
      <c r="B69" s="85" t="s">
        <v>3476</v>
      </c>
      <c r="C69" s="85" t="s">
        <v>20462</v>
      </c>
      <c r="D69" s="129" t="s">
        <v>20622</v>
      </c>
      <c r="E69" s="85" t="s">
        <v>20463</v>
      </c>
      <c r="F69" s="129" t="s">
        <v>20623</v>
      </c>
      <c r="G69" s="86" t="s">
        <v>20466</v>
      </c>
      <c r="H69" s="129" t="s">
        <v>20626</v>
      </c>
    </row>
    <row r="70" spans="1:8" ht="15" customHeight="1" x14ac:dyDescent="0.25">
      <c r="A70" s="128">
        <v>69</v>
      </c>
      <c r="B70" s="85" t="s">
        <v>3475</v>
      </c>
      <c r="C70" s="85" t="s">
        <v>20459</v>
      </c>
      <c r="D70" s="129" t="s">
        <v>20619</v>
      </c>
      <c r="E70" s="85" t="s">
        <v>20459</v>
      </c>
      <c r="F70" s="129" t="s">
        <v>20619</v>
      </c>
      <c r="G70" s="86" t="s">
        <v>20461</v>
      </c>
      <c r="H70" s="129" t="s">
        <v>20621</v>
      </c>
    </row>
    <row r="71" spans="1:8" ht="15" customHeight="1" x14ac:dyDescent="0.25">
      <c r="A71" s="128">
        <v>70</v>
      </c>
      <c r="B71" s="85" t="s">
        <v>3474</v>
      </c>
      <c r="C71" s="85" t="s">
        <v>20472</v>
      </c>
      <c r="D71" s="129" t="s">
        <v>20636</v>
      </c>
      <c r="E71" s="85"/>
      <c r="F71" s="129"/>
      <c r="G71" s="86" t="s">
        <v>20483</v>
      </c>
      <c r="H71" s="129" t="s">
        <v>20647</v>
      </c>
    </row>
    <row r="72" spans="1:8" ht="15" customHeight="1" x14ac:dyDescent="0.25">
      <c r="A72" s="128">
        <v>71</v>
      </c>
      <c r="B72" s="85" t="s">
        <v>3473</v>
      </c>
      <c r="C72" s="85" t="s">
        <v>20462</v>
      </c>
      <c r="D72" s="129" t="s">
        <v>20622</v>
      </c>
      <c r="E72" s="85" t="s">
        <v>20472</v>
      </c>
      <c r="F72" s="129" t="s">
        <v>20636</v>
      </c>
      <c r="G72" s="86" t="s">
        <v>20466</v>
      </c>
      <c r="H72" s="129" t="s">
        <v>20626</v>
      </c>
    </row>
    <row r="73" spans="1:8" ht="15" customHeight="1" x14ac:dyDescent="0.25">
      <c r="A73" s="128">
        <v>72</v>
      </c>
      <c r="B73" s="85" t="s">
        <v>3472</v>
      </c>
      <c r="C73" s="85" t="s">
        <v>20462</v>
      </c>
      <c r="D73" s="129" t="s">
        <v>20622</v>
      </c>
      <c r="E73" s="85" t="s">
        <v>20472</v>
      </c>
      <c r="F73" s="129" t="s">
        <v>20636</v>
      </c>
      <c r="G73" s="86" t="s">
        <v>20464</v>
      </c>
      <c r="H73" s="129" t="s">
        <v>20624</v>
      </c>
    </row>
    <row r="74" spans="1:8" ht="15" customHeight="1" x14ac:dyDescent="0.25">
      <c r="A74" s="128">
        <v>73</v>
      </c>
      <c r="B74" s="85" t="s">
        <v>3471</v>
      </c>
      <c r="C74" s="85" t="s">
        <v>20468</v>
      </c>
      <c r="D74" s="129" t="s">
        <v>20629</v>
      </c>
      <c r="E74" s="85" t="s">
        <v>20463</v>
      </c>
      <c r="F74" s="129" t="s">
        <v>20623</v>
      </c>
      <c r="G74" s="86" t="s">
        <v>20473</v>
      </c>
      <c r="H74" s="129" t="s">
        <v>20637</v>
      </c>
    </row>
    <row r="75" spans="1:8" ht="15" customHeight="1" x14ac:dyDescent="0.25">
      <c r="A75" s="128">
        <v>74</v>
      </c>
      <c r="B75" s="85" t="s">
        <v>3470</v>
      </c>
      <c r="C75" s="85" t="s">
        <v>20459</v>
      </c>
      <c r="D75" s="129" t="s">
        <v>20619</v>
      </c>
      <c r="E75" s="85"/>
      <c r="F75" s="129"/>
      <c r="G75" s="86" t="s">
        <v>20469</v>
      </c>
      <c r="H75" s="129" t="s">
        <v>20630</v>
      </c>
    </row>
    <row r="76" spans="1:8" ht="15" customHeight="1" x14ac:dyDescent="0.25">
      <c r="A76" s="128">
        <v>75</v>
      </c>
      <c r="B76" s="85" t="s">
        <v>3469</v>
      </c>
      <c r="C76" s="85" t="s">
        <v>20462</v>
      </c>
      <c r="D76" s="129" t="s">
        <v>20622</v>
      </c>
      <c r="E76" s="85" t="s">
        <v>20463</v>
      </c>
      <c r="F76" s="129" t="s">
        <v>20623</v>
      </c>
      <c r="G76" s="86" t="s">
        <v>20464</v>
      </c>
      <c r="H76" s="129" t="s">
        <v>20624</v>
      </c>
    </row>
    <row r="77" spans="1:8" ht="15" customHeight="1" x14ac:dyDescent="0.25">
      <c r="A77" s="128">
        <v>76</v>
      </c>
      <c r="B77" s="85" t="s">
        <v>3468</v>
      </c>
      <c r="C77" s="85" t="s">
        <v>20485</v>
      </c>
      <c r="D77" s="129" t="s">
        <v>20655</v>
      </c>
      <c r="E77" s="85" t="s">
        <v>20486</v>
      </c>
      <c r="F77" s="129" t="s">
        <v>20656</v>
      </c>
      <c r="G77" s="86" t="s">
        <v>20466</v>
      </c>
      <c r="H77" s="129" t="s">
        <v>20626</v>
      </c>
    </row>
    <row r="78" spans="1:8" ht="15" customHeight="1" x14ac:dyDescent="0.25">
      <c r="A78" s="128">
        <v>77</v>
      </c>
      <c r="B78" s="85" t="s">
        <v>3467</v>
      </c>
      <c r="C78" s="85" t="s">
        <v>20450</v>
      </c>
      <c r="D78" s="129" t="s">
        <v>20611</v>
      </c>
      <c r="E78" s="85" t="s">
        <v>20451</v>
      </c>
      <c r="F78" s="129" t="s">
        <v>20612</v>
      </c>
      <c r="G78" s="86" t="s">
        <v>20454</v>
      </c>
      <c r="H78" s="129" t="s">
        <v>20615</v>
      </c>
    </row>
    <row r="79" spans="1:8" ht="15" customHeight="1" x14ac:dyDescent="0.25">
      <c r="A79" s="128">
        <v>78</v>
      </c>
      <c r="B79" s="85" t="s">
        <v>3466</v>
      </c>
      <c r="C79" s="85" t="s">
        <v>20462</v>
      </c>
      <c r="D79" s="129" t="s">
        <v>20622</v>
      </c>
      <c r="E79" s="85" t="s">
        <v>20463</v>
      </c>
      <c r="F79" s="129" t="s">
        <v>20623</v>
      </c>
      <c r="G79" s="86" t="s">
        <v>20466</v>
      </c>
      <c r="H79" s="129" t="s">
        <v>20626</v>
      </c>
    </row>
    <row r="80" spans="1:8" ht="15" customHeight="1" x14ac:dyDescent="0.25">
      <c r="A80" s="128">
        <v>79</v>
      </c>
      <c r="B80" s="85" t="s">
        <v>3465</v>
      </c>
      <c r="C80" s="85" t="s">
        <v>20484</v>
      </c>
      <c r="D80" s="129" t="s">
        <v>20652</v>
      </c>
      <c r="E80" s="85" t="s">
        <v>20487</v>
      </c>
      <c r="F80" s="129" t="s">
        <v>20657</v>
      </c>
      <c r="G80" s="86" t="s">
        <v>20658</v>
      </c>
      <c r="H80" s="129" t="s">
        <v>20659</v>
      </c>
    </row>
    <row r="81" spans="1:8" ht="15" customHeight="1" x14ac:dyDescent="0.25">
      <c r="A81" s="128">
        <v>80</v>
      </c>
      <c r="B81" s="85" t="s">
        <v>3464</v>
      </c>
      <c r="C81" s="85" t="s">
        <v>20472</v>
      </c>
      <c r="D81" s="129" t="s">
        <v>20636</v>
      </c>
      <c r="E81" s="85" t="s">
        <v>20472</v>
      </c>
      <c r="F81" s="129" t="s">
        <v>20636</v>
      </c>
      <c r="G81" s="86" t="s">
        <v>20473</v>
      </c>
      <c r="H81" s="130" t="s">
        <v>20637</v>
      </c>
    </row>
    <row r="82" spans="1:8" ht="15" customHeight="1" x14ac:dyDescent="0.25">
      <c r="A82" s="128">
        <v>81</v>
      </c>
      <c r="B82" s="85" t="s">
        <v>3463</v>
      </c>
      <c r="C82" s="85" t="s">
        <v>20462</v>
      </c>
      <c r="D82" s="129" t="s">
        <v>20622</v>
      </c>
      <c r="E82" s="85" t="s">
        <v>20463</v>
      </c>
      <c r="F82" s="129" t="s">
        <v>20623</v>
      </c>
      <c r="G82" s="86" t="s">
        <v>20464</v>
      </c>
      <c r="H82" s="129" t="s">
        <v>20624</v>
      </c>
    </row>
    <row r="83" spans="1:8" ht="15" customHeight="1" x14ac:dyDescent="0.25">
      <c r="A83" s="128">
        <v>82</v>
      </c>
      <c r="B83" s="85" t="s">
        <v>3462</v>
      </c>
      <c r="C83" s="85" t="s">
        <v>20450</v>
      </c>
      <c r="D83" s="129" t="s">
        <v>20611</v>
      </c>
      <c r="E83" s="85" t="s">
        <v>20451</v>
      </c>
      <c r="F83" s="129" t="s">
        <v>20612</v>
      </c>
      <c r="G83" s="86" t="s">
        <v>20452</v>
      </c>
      <c r="H83" s="129" t="s">
        <v>20613</v>
      </c>
    </row>
    <row r="84" spans="1:8" ht="15" customHeight="1" x14ac:dyDescent="0.25">
      <c r="A84" s="128">
        <v>83</v>
      </c>
      <c r="B84" s="85" t="s">
        <v>3461</v>
      </c>
      <c r="C84" s="85" t="s">
        <v>20462</v>
      </c>
      <c r="D84" s="129" t="s">
        <v>20622</v>
      </c>
      <c r="E84" s="85" t="s">
        <v>20660</v>
      </c>
      <c r="F84" s="131" t="s">
        <v>20661</v>
      </c>
      <c r="G84" s="86" t="s">
        <v>20457</v>
      </c>
      <c r="H84" s="129" t="s">
        <v>20617</v>
      </c>
    </row>
    <row r="85" spans="1:8" ht="15" customHeight="1" x14ac:dyDescent="0.25">
      <c r="A85" s="128">
        <v>84</v>
      </c>
      <c r="B85" s="85" t="s">
        <v>3460</v>
      </c>
      <c r="C85" s="85" t="s">
        <v>20453</v>
      </c>
      <c r="D85" s="129" t="s">
        <v>20614</v>
      </c>
      <c r="E85" s="85" t="s">
        <v>20453</v>
      </c>
      <c r="F85" s="129" t="s">
        <v>20614</v>
      </c>
      <c r="G85" s="86" t="s">
        <v>20454</v>
      </c>
      <c r="H85" s="129" t="s">
        <v>20615</v>
      </c>
    </row>
    <row r="86" spans="1:8" ht="15" customHeight="1" x14ac:dyDescent="0.25">
      <c r="A86" s="128">
        <v>85</v>
      </c>
      <c r="B86" s="85" t="s">
        <v>3459</v>
      </c>
      <c r="C86" s="85" t="s">
        <v>20456</v>
      </c>
      <c r="D86" s="129" t="s">
        <v>20616</v>
      </c>
      <c r="E86" s="85" t="s">
        <v>20456</v>
      </c>
      <c r="F86" s="129" t="s">
        <v>20616</v>
      </c>
      <c r="G86" s="86" t="s">
        <v>20457</v>
      </c>
      <c r="H86" s="129" t="s">
        <v>20617</v>
      </c>
    </row>
    <row r="87" spans="1:8" ht="15" customHeight="1" x14ac:dyDescent="0.25">
      <c r="A87" s="128">
        <v>86</v>
      </c>
      <c r="B87" s="85" t="s">
        <v>3458</v>
      </c>
      <c r="C87" s="85" t="s">
        <v>20456</v>
      </c>
      <c r="D87" s="129" t="s">
        <v>20616</v>
      </c>
      <c r="E87" s="85"/>
      <c r="F87" s="129"/>
      <c r="G87" s="86" t="s">
        <v>20461</v>
      </c>
      <c r="H87" s="129" t="s">
        <v>20621</v>
      </c>
    </row>
    <row r="88" spans="1:8" ht="15" customHeight="1" x14ac:dyDescent="0.25">
      <c r="A88" s="128">
        <v>87</v>
      </c>
      <c r="B88" s="85" t="s">
        <v>3457</v>
      </c>
      <c r="C88" s="85" t="s">
        <v>20471</v>
      </c>
      <c r="D88" s="129" t="s">
        <v>20632</v>
      </c>
      <c r="E88" s="85" t="s">
        <v>18804</v>
      </c>
      <c r="F88" s="129" t="s">
        <v>20633</v>
      </c>
      <c r="G88" s="86" t="s">
        <v>20452</v>
      </c>
      <c r="H88" s="129" t="s">
        <v>20613</v>
      </c>
    </row>
    <row r="89" spans="1:8" ht="15" customHeight="1" x14ac:dyDescent="0.25">
      <c r="A89" s="128">
        <v>88</v>
      </c>
      <c r="B89" s="85" t="s">
        <v>3456</v>
      </c>
      <c r="C89" s="85" t="s">
        <v>20471</v>
      </c>
      <c r="D89" s="129" t="s">
        <v>20632</v>
      </c>
      <c r="E89" s="85" t="s">
        <v>18804</v>
      </c>
      <c r="F89" s="129" t="s">
        <v>20633</v>
      </c>
      <c r="G89" s="86" t="s">
        <v>20452</v>
      </c>
      <c r="H89" s="129" t="s">
        <v>20613</v>
      </c>
    </row>
    <row r="90" spans="1:8" ht="15" customHeight="1" x14ac:dyDescent="0.25">
      <c r="A90" s="128">
        <v>89</v>
      </c>
      <c r="B90" s="85" t="s">
        <v>3455</v>
      </c>
      <c r="C90" s="85" t="s">
        <v>20462</v>
      </c>
      <c r="D90" s="129" t="s">
        <v>20622</v>
      </c>
      <c r="E90" s="85" t="s">
        <v>20463</v>
      </c>
      <c r="F90" s="129" t="s">
        <v>20623</v>
      </c>
      <c r="G90" s="86" t="s">
        <v>20483</v>
      </c>
      <c r="H90" s="129" t="s">
        <v>20647</v>
      </c>
    </row>
    <row r="91" spans="1:8" ht="15" customHeight="1" x14ac:dyDescent="0.25">
      <c r="A91" s="128">
        <v>90</v>
      </c>
      <c r="B91" s="132" t="s">
        <v>20489</v>
      </c>
      <c r="C91" s="133" t="s">
        <v>20450</v>
      </c>
      <c r="D91" s="129" t="s">
        <v>20611</v>
      </c>
      <c r="E91" s="133" t="s">
        <v>20451</v>
      </c>
      <c r="F91" s="129" t="s">
        <v>20612</v>
      </c>
      <c r="G91" s="134" t="s">
        <v>20454</v>
      </c>
      <c r="H91" s="129" t="s">
        <v>20615</v>
      </c>
    </row>
    <row r="92" spans="1:8" ht="15" customHeight="1" thickBot="1" x14ac:dyDescent="0.3">
      <c r="A92" s="135">
        <v>91</v>
      </c>
      <c r="B92" s="136" t="s">
        <v>20490</v>
      </c>
      <c r="C92" s="137" t="s">
        <v>20450</v>
      </c>
      <c r="D92" s="129" t="s">
        <v>20611</v>
      </c>
      <c r="E92" s="137" t="s">
        <v>20453</v>
      </c>
      <c r="F92" s="129" t="s">
        <v>20614</v>
      </c>
      <c r="G92" s="138" t="s">
        <v>20474</v>
      </c>
      <c r="H92" s="129"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2019-07-04T07:48:25Z</dcterms:modified>
</cp:coreProperties>
</file>